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c\IC_DME_DFS\DME_PROD\ERS\X_ANALYSIS\Monthly Reports\Utilisation\"/>
    </mc:Choice>
  </mc:AlternateContent>
  <xr:revisionPtr revIDLastSave="0" documentId="13_ncr:1_{92CF0831-A03B-4A79-B96F-FB8E322D36AF}" xr6:coauthVersionLast="47" xr6:coauthVersionMax="47" xr10:uidLastSave="{00000000-0000-0000-0000-000000000000}"/>
  <bookViews>
    <workbookView xWindow="-110" yWindow="-110" windowWidth="22780" windowHeight="14540" xr2:uid="{00000000-000D-0000-FFFF-FFFF00000000}"/>
  </bookViews>
  <sheets>
    <sheet name="Title sheet" sheetId="55" r:id="rId1"/>
    <sheet name="Mar_24" sheetId="110" r:id="rId2"/>
    <sheet name="Feb_24" sheetId="109" r:id="rId3"/>
    <sheet name="Jan_24" sheetId="108" r:id="rId4"/>
    <sheet name="Dec_23" sheetId="107" r:id="rId5"/>
    <sheet name="Nov_23" sheetId="106" r:id="rId6"/>
    <sheet name="Oct_23" sheetId="105" r:id="rId7"/>
    <sheet name="Sep_23" sheetId="104" r:id="rId8"/>
    <sheet name="Aug_23" sheetId="103" r:id="rId9"/>
    <sheet name="Jul_23" sheetId="102" r:id="rId10"/>
    <sheet name="Jun_23" sheetId="101" r:id="rId11"/>
    <sheet name="May_23" sheetId="100" r:id="rId12"/>
    <sheet name="Apr_23" sheetId="99" r:id="rId13"/>
    <sheet name="Mar_23" sheetId="98" r:id="rId14"/>
    <sheet name="Feb_23" sheetId="97" r:id="rId15"/>
    <sheet name="Jan_23" sheetId="96" r:id="rId16"/>
    <sheet name="Dec_22" sheetId="95" r:id="rId17"/>
    <sheet name="Nov_22" sheetId="94" r:id="rId18"/>
    <sheet name="Oct_22" sheetId="93" r:id="rId19"/>
    <sheet name="Sep_22" sheetId="92" r:id="rId20"/>
    <sheet name="Aug_22" sheetId="91" r:id="rId21"/>
    <sheet name="Jul_22" sheetId="90" r:id="rId22"/>
    <sheet name="Jun_22" sheetId="89" r:id="rId23"/>
    <sheet name="May_22" sheetId="88" r:id="rId24"/>
    <sheet name="Apr_22" sheetId="87" r:id="rId25"/>
    <sheet name="Mar_22" sheetId="86" r:id="rId26"/>
    <sheet name="Feb_22" sheetId="85" r:id="rId27"/>
    <sheet name="Jan_22" sheetId="84" r:id="rId28"/>
    <sheet name="Dec_21" sheetId="83" r:id="rId29"/>
    <sheet name="Nov_21" sheetId="82" r:id="rId30"/>
    <sheet name="Oct_21" sheetId="81" r:id="rId31"/>
    <sheet name="Sep_21" sheetId="80" r:id="rId32"/>
    <sheet name="Aug_21" sheetId="79" r:id="rId33"/>
    <sheet name="Jul_21" sheetId="78" r:id="rId34"/>
    <sheet name="Jun_21" sheetId="77" r:id="rId35"/>
    <sheet name="May_21" sheetId="76" r:id="rId36"/>
    <sheet name="Apr_21" sheetId="75" r:id="rId37"/>
    <sheet name="Mar_21" sheetId="74" r:id="rId38"/>
    <sheet name="Feb_21" sheetId="73" r:id="rId39"/>
    <sheet name="Jan_21" sheetId="72" r:id="rId40"/>
    <sheet name="Dec_20" sheetId="71" r:id="rId41"/>
    <sheet name="Nov_20" sheetId="70" r:id="rId42"/>
    <sheet name="Oct_20" sheetId="69" r:id="rId43"/>
    <sheet name="Sep_20" sheetId="68" r:id="rId44"/>
    <sheet name="Aug_20" sheetId="67" r:id="rId45"/>
    <sheet name="Jul_20" sheetId="66" r:id="rId46"/>
    <sheet name="Jun_20" sheetId="65" r:id="rId47"/>
    <sheet name="May_20" sheetId="64" r:id="rId48"/>
    <sheet name="Apr_20" sheetId="63" r:id="rId49"/>
    <sheet name="Mar_20" sheetId="62" r:id="rId50"/>
    <sheet name="Feb_20" sheetId="60" r:id="rId51"/>
    <sheet name="Jan_20" sheetId="59" r:id="rId52"/>
    <sheet name="Dec_19" sheetId="58" r:id="rId53"/>
    <sheet name="Nov_19" sheetId="57" r:id="rId54"/>
    <sheet name="Oct_19" sheetId="56" r:id="rId55"/>
    <sheet name="Sep_19" sheetId="54" r:id="rId56"/>
    <sheet name="Aug_19" sheetId="53" r:id="rId57"/>
    <sheet name="Jul_19" sheetId="52" r:id="rId58"/>
    <sheet name="Jun_19" sheetId="51" r:id="rId59"/>
    <sheet name="May_19" sheetId="49" r:id="rId60"/>
    <sheet name="Apr_19" sheetId="48" r:id="rId61"/>
    <sheet name="Mar_19" sheetId="47" r:id="rId62"/>
    <sheet name="Feb_19" sheetId="46" r:id="rId63"/>
    <sheet name="Jan_19" sheetId="45" r:id="rId64"/>
    <sheet name="December_18" sheetId="43" state="hidden" r:id="rId65"/>
    <sheet name="November_18" sheetId="44" state="hidden" r:id="rId66"/>
    <sheet name="October_18" sheetId="42" state="hidden" r:id="rId67"/>
    <sheet name="September_18" sheetId="40" state="hidden" r:id="rId68"/>
    <sheet name="August_18" sheetId="41" state="hidden" r:id="rId69"/>
    <sheet name="July_18" sheetId="39" state="hidden" r:id="rId70"/>
    <sheet name="June_18" sheetId="37" state="hidden" r:id="rId71"/>
    <sheet name="May_18" sheetId="38" state="hidden" r:id="rId72"/>
    <sheet name="April_18" sheetId="35" state="hidden" r:id="rId73"/>
    <sheet name="March_18" sheetId="36" state="hidden" r:id="rId74"/>
    <sheet name="February_18" sheetId="34" state="hidden" r:id="rId75"/>
    <sheet name="January_18" sheetId="33" state="hidden" r:id="rId76"/>
    <sheet name="December_17" sheetId="32" state="hidden" r:id="rId77"/>
    <sheet name="November_17" sheetId="31" state="hidden" r:id="rId78"/>
    <sheet name="October_17" sheetId="30" state="hidden" r:id="rId79"/>
    <sheet name="September_17" sheetId="29" state="hidden" r:id="rId80"/>
    <sheet name="August_17" sheetId="27" state="hidden" r:id="rId81"/>
    <sheet name="July_17" sheetId="26" state="hidden" r:id="rId82"/>
    <sheet name="June_17" sheetId="25" state="hidden" r:id="rId83"/>
    <sheet name="May_17" sheetId="23" state="hidden" r:id="rId84"/>
    <sheet name="April_17" sheetId="24" state="hidden" r:id="rId85"/>
    <sheet name="March_17" sheetId="22" state="hidden" r:id="rId86"/>
    <sheet name="February_17" sheetId="20" state="hidden" r:id="rId87"/>
    <sheet name="January_17" sheetId="19" state="hidden" r:id="rId88"/>
    <sheet name="December_16" sheetId="18" state="hidden" r:id="rId89"/>
    <sheet name="November_16" sheetId="17" state="hidden" r:id="rId90"/>
    <sheet name="October_16" sheetId="16" state="hidden" r:id="rId91"/>
    <sheet name="September 16" sheetId="15" state="hidden" r:id="rId92"/>
    <sheet name="August 16" sheetId="14" state="hidden" r:id="rId93"/>
    <sheet name="July 16" sheetId="13" state="hidden" r:id="rId94"/>
    <sheet name="June 16" sheetId="10" state="hidden" r:id="rId95"/>
    <sheet name="May16" sheetId="7" state="hidden" r:id="rId96"/>
    <sheet name="April16" sheetId="6" state="hidden" r:id="rId97"/>
    <sheet name="March16" sheetId="1" state="hidden" r:id="rId98"/>
    <sheet name="Definitions" sheetId="9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xlnm._FilterDatabase" localSheetId="60" hidden="1">Apr_19!$A$4:$I$201</definedName>
    <definedName name="_xlnm._FilterDatabase" localSheetId="48" hidden="1">Apr_20!$A$4:$I$201</definedName>
    <definedName name="_xlnm._FilterDatabase" localSheetId="36" hidden="1">Apr_21!$A$4:$I$201</definedName>
    <definedName name="_xlnm._FilterDatabase" localSheetId="24" hidden="1">Apr_22!$A$4:$I$201</definedName>
    <definedName name="_xlnm._FilterDatabase" localSheetId="84" hidden="1">April_17!$A$4:$K$211</definedName>
    <definedName name="_xlnm._FilterDatabase" localSheetId="72" hidden="1">April_18!$A$4:$J$199</definedName>
    <definedName name="_xlnm._FilterDatabase" localSheetId="96" hidden="1">April16!$A$4:$J$213</definedName>
    <definedName name="_xlnm._FilterDatabase" localSheetId="56" hidden="1">Aug_19!$A$4:$I$201</definedName>
    <definedName name="_xlnm._FilterDatabase" localSheetId="44" hidden="1">Aug_20!$A$4:$I$201</definedName>
    <definedName name="_xlnm._FilterDatabase" localSheetId="32" hidden="1">Aug_21!$A$4:$I$201</definedName>
    <definedName name="_xlnm._FilterDatabase" localSheetId="20" hidden="1">Aug_22!$A$4:$H$4</definedName>
    <definedName name="_xlnm._FilterDatabase" localSheetId="92" hidden="1">'August 16'!$A$4:$J$213</definedName>
    <definedName name="_xlnm._FilterDatabase" localSheetId="80" hidden="1">August_17!$A$4:$J$211</definedName>
    <definedName name="_xlnm._FilterDatabase" localSheetId="68" hidden="1">August_18!$A$4:$J$199</definedName>
    <definedName name="_xlnm._FilterDatabase" localSheetId="52" hidden="1">Dec_19!$A$4:$I$201</definedName>
    <definedName name="_xlnm._FilterDatabase" localSheetId="40" hidden="1">Dec_20!$A$4:$I$201</definedName>
    <definedName name="_xlnm._FilterDatabase" localSheetId="28" hidden="1">Dec_21!$A$4:$I$201</definedName>
    <definedName name="_xlnm._FilterDatabase" localSheetId="88" hidden="1">December_16!$A$4:$K$213</definedName>
    <definedName name="_xlnm._FilterDatabase" localSheetId="76" hidden="1">December_17!$A$4:$K$211</definedName>
    <definedName name="_xlnm._FilterDatabase" localSheetId="64" hidden="1">December_18!$A$4:$J$199</definedName>
    <definedName name="_xlnm._FilterDatabase" localSheetId="62" hidden="1">Feb_19!$A$4:$I$200</definedName>
    <definedName name="_xlnm._FilterDatabase" localSheetId="50" hidden="1">Feb_20!$A$4:$I$201</definedName>
    <definedName name="_xlnm._FilterDatabase" localSheetId="38" hidden="1">Feb_21!$A$4:$I$201</definedName>
    <definedName name="_xlnm._FilterDatabase" localSheetId="26" hidden="1">Feb_22!$A$4:$I$201</definedName>
    <definedName name="_xlnm._FilterDatabase" localSheetId="86" hidden="1">February_17!$A$4:$K$213</definedName>
    <definedName name="_xlnm._FilterDatabase" localSheetId="74" hidden="1">February_18!$A$4:$J$211</definedName>
    <definedName name="_xlnm._FilterDatabase" localSheetId="63" hidden="1">Jan_19!$A$4:$I$199</definedName>
    <definedName name="_xlnm._FilterDatabase" localSheetId="51" hidden="1">Jan_20!$A$4:$I$201</definedName>
    <definedName name="_xlnm._FilterDatabase" localSheetId="39" hidden="1">Jan_21!$A$4:$I$201</definedName>
    <definedName name="_xlnm._FilterDatabase" localSheetId="27" hidden="1">Jan_22!$A$4:$I$201</definedName>
    <definedName name="_xlnm._FilterDatabase" localSheetId="87" hidden="1">January_17!$A$4:$J$213</definedName>
    <definedName name="_xlnm._FilterDatabase" localSheetId="75" hidden="1">January_18!$A$4:$J$211</definedName>
    <definedName name="_xlnm._FilterDatabase" localSheetId="57" hidden="1">Jul_19!$A$4:$I$201</definedName>
    <definedName name="_xlnm._FilterDatabase" localSheetId="45" hidden="1">Jul_20!$A$4:$I$201</definedName>
    <definedName name="_xlnm._FilterDatabase" localSheetId="33" hidden="1">Jul_21!$A$4:$I$201</definedName>
    <definedName name="_xlnm._FilterDatabase" localSheetId="21" hidden="1">Jul_22!$A$4:$H$201</definedName>
    <definedName name="_xlnm._FilterDatabase" localSheetId="93" hidden="1">'July 16'!$A$4:$J$213</definedName>
    <definedName name="_xlnm._FilterDatabase" localSheetId="81" hidden="1">July_17!$A$4:$K$211</definedName>
    <definedName name="_xlnm._FilterDatabase" localSheetId="69" hidden="1">July_18!$A$4:$J$199</definedName>
    <definedName name="_xlnm._FilterDatabase" localSheetId="58" hidden="1">Jun_19!$A$4:$I$201</definedName>
    <definedName name="_xlnm._FilterDatabase" localSheetId="46" hidden="1">Jun_20!$A$4:$I$201</definedName>
    <definedName name="_xlnm._FilterDatabase" localSheetId="34" hidden="1">Jun_21!$A$4:$I$201</definedName>
    <definedName name="_xlnm._FilterDatabase" localSheetId="22" hidden="1">Jun_22!$A$4:$H$201</definedName>
    <definedName name="_xlnm._FilterDatabase" localSheetId="94" hidden="1">'June 16'!$A$4:$J$213</definedName>
    <definedName name="_xlnm._FilterDatabase" localSheetId="82" hidden="1">June_17!$A$4:$K$211</definedName>
    <definedName name="_xlnm._FilterDatabase" localSheetId="70" hidden="1">June_18!$A$4:$J$199</definedName>
    <definedName name="_xlnm._FilterDatabase" localSheetId="61" hidden="1">Mar_19!$A$4:$I$200</definedName>
    <definedName name="_xlnm._FilterDatabase" localSheetId="49" hidden="1">Mar_20!$A$4:$I$201</definedName>
    <definedName name="_xlnm._FilterDatabase" localSheetId="37" hidden="1">Mar_21!$A$4:$I$201</definedName>
    <definedName name="_xlnm._FilterDatabase" localSheetId="25" hidden="1">Mar_22!$A$4:$I$201</definedName>
    <definedName name="_xlnm._FilterDatabase" localSheetId="85" hidden="1">March_17!$A$4:$K$213</definedName>
    <definedName name="_xlnm._FilterDatabase" localSheetId="73" hidden="1">March_18!$A$4:$J$211</definedName>
    <definedName name="_xlnm._FilterDatabase" localSheetId="97" hidden="1">March16!$A$4:$J$213</definedName>
    <definedName name="_xlnm._FilterDatabase" localSheetId="83" hidden="1">May_17!$A$4:$K$211</definedName>
    <definedName name="_xlnm._FilterDatabase" localSheetId="71" hidden="1">May_18!$A$4:$J$199</definedName>
    <definedName name="_xlnm._FilterDatabase" localSheetId="59" hidden="1">May_19!$A$4:$I$201</definedName>
    <definedName name="_xlnm._FilterDatabase" localSheetId="47" hidden="1">May_20!$A$4:$I$201</definedName>
    <definedName name="_xlnm._FilterDatabase" localSheetId="35" hidden="1">May_21!$A$4:$I$201</definedName>
    <definedName name="_xlnm._FilterDatabase" localSheetId="23" hidden="1">May_22!$A$4:$H$201</definedName>
    <definedName name="_xlnm._FilterDatabase" localSheetId="95" hidden="1">'May16'!$A$4:$J$213</definedName>
    <definedName name="_xlnm._FilterDatabase" localSheetId="53" hidden="1">Nov_19!$A$4:$I$201</definedName>
    <definedName name="_xlnm._FilterDatabase" localSheetId="41" hidden="1">Nov_20!$A$4:$I$201</definedName>
    <definedName name="_xlnm._FilterDatabase" localSheetId="29" hidden="1">Nov_21!$A$4:$I$201</definedName>
    <definedName name="_xlnm._FilterDatabase" localSheetId="89" hidden="1">November_16!$A$4:$J$213</definedName>
    <definedName name="_xlnm._FilterDatabase" localSheetId="77" hidden="1">November_17!$A$4:$K$211</definedName>
    <definedName name="_xlnm._FilterDatabase" localSheetId="65" hidden="1">November_18!$A$4:$J$199</definedName>
    <definedName name="_xlnm._FilterDatabase" localSheetId="54" hidden="1">Oct_19!$A$4:$I$201</definedName>
    <definedName name="_xlnm._FilterDatabase" localSheetId="42" hidden="1">Oct_20!$A$4:$I$201</definedName>
    <definedName name="_xlnm._FilterDatabase" localSheetId="30" hidden="1">Oct_21!$A$4:$I$201</definedName>
    <definedName name="_xlnm._FilterDatabase" localSheetId="90" hidden="1">October_16!$A$4:$J$213</definedName>
    <definedName name="_xlnm._FilterDatabase" localSheetId="78" hidden="1">October_17!$A$4:$K$211</definedName>
    <definedName name="_xlnm._FilterDatabase" localSheetId="66" hidden="1">October_18!$A$4:$J$199</definedName>
    <definedName name="_xlnm._FilterDatabase" localSheetId="55" hidden="1">Sep_19!$A$4:$I$201</definedName>
    <definedName name="_xlnm._FilterDatabase" localSheetId="43" hidden="1">Sep_20!$A$4:$I$201</definedName>
    <definedName name="_xlnm._FilterDatabase" localSheetId="31" hidden="1">Sep_21!$A$4:$I$201</definedName>
    <definedName name="_xlnm._FilterDatabase" localSheetId="19" hidden="1">Sep_22!$A$4:$H$4</definedName>
    <definedName name="_xlnm._FilterDatabase" localSheetId="91" hidden="1">'September 16'!$A$4:$J$213</definedName>
    <definedName name="_xlnm._FilterDatabase" localSheetId="79" hidden="1">September_17!$A$4:$K$211</definedName>
    <definedName name="_xlnm._FilterDatabase" localSheetId="67" hidden="1">September_18!$A$4:$J$199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91" i="37" l="1"/>
  <c r="I192" i="37"/>
  <c r="I193" i="37"/>
  <c r="I194" i="37"/>
  <c r="I195" i="37"/>
  <c r="I196" i="37"/>
  <c r="I197" i="37"/>
  <c r="I198" i="37"/>
  <c r="I199" i="37"/>
  <c r="I190" i="37"/>
  <c r="L211" i="31" l="1"/>
  <c r="L210" i="31"/>
  <c r="L209" i="31"/>
  <c r="M209" i="31" s="1"/>
  <c r="L208" i="31"/>
  <c r="L207" i="31"/>
  <c r="L206" i="31"/>
  <c r="L205" i="31"/>
  <c r="L204" i="31"/>
  <c r="L203" i="31"/>
  <c r="L202" i="31"/>
  <c r="L201" i="31"/>
  <c r="L200" i="31"/>
  <c r="L199" i="31"/>
  <c r="L197" i="31"/>
  <c r="M197" i="31" s="1"/>
  <c r="L196" i="31"/>
  <c r="M196" i="31" s="1"/>
  <c r="K196" i="31"/>
  <c r="L195" i="31"/>
  <c r="L194" i="31"/>
  <c r="L193" i="31"/>
  <c r="L192" i="31"/>
  <c r="M192" i="31" s="1"/>
  <c r="L191" i="31"/>
  <c r="L190" i="31"/>
  <c r="L189" i="31"/>
  <c r="L188" i="31"/>
  <c r="L187" i="31"/>
  <c r="L186" i="31"/>
  <c r="L185" i="31"/>
  <c r="L184" i="31"/>
  <c r="L183" i="31"/>
  <c r="L182" i="31"/>
  <c r="L181" i="31"/>
  <c r="L180" i="31"/>
  <c r="L179" i="31"/>
  <c r="L178" i="31"/>
  <c r="L177" i="31"/>
  <c r="L176" i="31"/>
  <c r="L175" i="31"/>
  <c r="L174" i="31"/>
  <c r="L173" i="31"/>
  <c r="M173" i="31" s="1"/>
  <c r="L172" i="31"/>
  <c r="L171" i="31"/>
  <c r="L170" i="31"/>
  <c r="L169" i="31"/>
  <c r="L168" i="31"/>
  <c r="L167" i="31"/>
  <c r="L166" i="31"/>
  <c r="L165" i="31"/>
  <c r="L164" i="31"/>
  <c r="L163" i="31"/>
  <c r="L162" i="31"/>
  <c r="L161" i="31"/>
  <c r="L160" i="31"/>
  <c r="L159" i="31"/>
  <c r="L158" i="31"/>
  <c r="L157" i="31"/>
  <c r="L155" i="31"/>
  <c r="M155" i="31" s="1"/>
  <c r="L154" i="31"/>
  <c r="L153" i="31"/>
  <c r="L152" i="31"/>
  <c r="L151" i="31"/>
  <c r="L150" i="31"/>
  <c r="L149" i="31"/>
  <c r="L148" i="31"/>
  <c r="L147" i="31"/>
  <c r="M147" i="31" s="1"/>
  <c r="L146" i="31"/>
  <c r="L145" i="31"/>
  <c r="L144" i="31"/>
  <c r="L143" i="31"/>
  <c r="L142" i="31"/>
  <c r="L141" i="31"/>
  <c r="L140" i="31"/>
  <c r="L139" i="31"/>
  <c r="L138" i="31"/>
  <c r="L137" i="31"/>
  <c r="L136" i="31"/>
  <c r="L135" i="31"/>
  <c r="L134" i="31"/>
  <c r="M134" i="31" s="1"/>
  <c r="L133" i="31"/>
  <c r="L132" i="31"/>
  <c r="L131" i="31"/>
  <c r="L130" i="31"/>
  <c r="L129" i="31"/>
  <c r="L128" i="31"/>
  <c r="L127" i="31"/>
  <c r="L126" i="31"/>
  <c r="L125" i="31"/>
  <c r="L124" i="31"/>
  <c r="L123" i="31"/>
  <c r="L122" i="31"/>
  <c r="M122" i="31" s="1"/>
  <c r="L121" i="31"/>
  <c r="L120" i="31"/>
  <c r="M120" i="31" s="1"/>
  <c r="L119" i="31"/>
  <c r="L118" i="31"/>
  <c r="L117" i="31"/>
  <c r="L116" i="31"/>
  <c r="L115" i="31"/>
  <c r="L114" i="31"/>
  <c r="L113" i="31"/>
  <c r="L112" i="31"/>
  <c r="L111" i="31"/>
  <c r="K111" i="31"/>
  <c r="L110" i="31"/>
  <c r="L109" i="31"/>
  <c r="L108" i="31"/>
  <c r="L107" i="31"/>
  <c r="L106" i="31"/>
  <c r="L105" i="31"/>
  <c r="L104" i="31"/>
  <c r="L103" i="31"/>
  <c r="L102" i="31"/>
  <c r="M102" i="31" s="1"/>
  <c r="L101" i="31"/>
  <c r="L100" i="31"/>
  <c r="L99" i="31"/>
  <c r="L98" i="31"/>
  <c r="L97" i="31"/>
  <c r="L96" i="31"/>
  <c r="L95" i="31"/>
  <c r="M95" i="31" s="1"/>
  <c r="K95" i="31"/>
  <c r="L94" i="31"/>
  <c r="L93" i="31"/>
  <c r="L92" i="31"/>
  <c r="L91" i="31"/>
  <c r="L90" i="31"/>
  <c r="L89" i="31"/>
  <c r="L88" i="31"/>
  <c r="L87" i="31"/>
  <c r="L86" i="31"/>
  <c r="M86" i="31" s="1"/>
  <c r="K86" i="31"/>
  <c r="L85" i="31"/>
  <c r="L84" i="31"/>
  <c r="L83" i="31"/>
  <c r="M83" i="31"/>
  <c r="L82" i="31"/>
  <c r="L81" i="31"/>
  <c r="K81" i="31"/>
  <c r="L80" i="31"/>
  <c r="L79" i="31"/>
  <c r="L78" i="31"/>
  <c r="L77" i="31"/>
  <c r="L76" i="31"/>
  <c r="L75" i="31"/>
  <c r="L74" i="31"/>
  <c r="L73" i="31"/>
  <c r="L72" i="31"/>
  <c r="L71" i="31"/>
  <c r="L70" i="31"/>
  <c r="M70" i="31" s="1"/>
  <c r="L69" i="31"/>
  <c r="K69" i="31"/>
  <c r="L68" i="31"/>
  <c r="M68" i="31" s="1"/>
  <c r="L67" i="31"/>
  <c r="L66" i="31"/>
  <c r="M66" i="31" s="1"/>
  <c r="L65" i="31"/>
  <c r="L64" i="31"/>
  <c r="L63" i="31"/>
  <c r="L62" i="31"/>
  <c r="L61" i="31"/>
  <c r="M61" i="31" s="1"/>
  <c r="L60" i="31"/>
  <c r="L59" i="31"/>
  <c r="L58" i="31"/>
  <c r="L57" i="31"/>
  <c r="L56" i="31"/>
  <c r="M56" i="31" s="1"/>
  <c r="L55" i="31"/>
  <c r="L54" i="31"/>
  <c r="M54" i="31" s="1"/>
  <c r="K54" i="31"/>
  <c r="L53" i="31"/>
  <c r="M53" i="31" s="1"/>
  <c r="L52" i="31"/>
  <c r="M52" i="31" s="1"/>
  <c r="L51" i="31"/>
  <c r="L50" i="31"/>
  <c r="L49" i="31"/>
  <c r="K49" i="31"/>
  <c r="L48" i="31"/>
  <c r="L47" i="31"/>
  <c r="L46" i="31"/>
  <c r="L45" i="31"/>
  <c r="L44" i="31"/>
  <c r="L43" i="31"/>
  <c r="K43" i="31"/>
  <c r="L42" i="31"/>
  <c r="L41" i="31"/>
  <c r="L40" i="31"/>
  <c r="M40" i="31" s="1"/>
  <c r="L39" i="31"/>
  <c r="K39" i="31"/>
  <c r="L38" i="31"/>
  <c r="L37" i="31"/>
  <c r="L36" i="31"/>
  <c r="L35" i="31"/>
  <c r="M35" i="31" s="1"/>
  <c r="L34" i="31"/>
  <c r="L33" i="31"/>
  <c r="L32" i="31"/>
  <c r="L31" i="31"/>
  <c r="M31" i="31" s="1"/>
  <c r="L30" i="31"/>
  <c r="L29" i="31"/>
  <c r="L28" i="31"/>
  <c r="L27" i="31"/>
  <c r="L26" i="31"/>
  <c r="L25" i="31"/>
  <c r="M25" i="31" s="1"/>
  <c r="L24" i="31"/>
  <c r="L23" i="31"/>
  <c r="L22" i="31"/>
  <c r="L21" i="31"/>
  <c r="L20" i="31"/>
  <c r="L19" i="31"/>
  <c r="L18" i="31"/>
  <c r="L17" i="31"/>
  <c r="L16" i="31"/>
  <c r="K16" i="31"/>
  <c r="L15" i="31"/>
  <c r="M15" i="31" s="1"/>
  <c r="L14" i="31"/>
  <c r="L13" i="31"/>
  <c r="L12" i="31"/>
  <c r="L11" i="31"/>
  <c r="L10" i="31"/>
  <c r="L9" i="31"/>
  <c r="M9" i="31" s="1"/>
  <c r="L8" i="31"/>
  <c r="K8" i="31"/>
  <c r="L7" i="31"/>
  <c r="L6" i="31"/>
  <c r="L5" i="31"/>
  <c r="M73" i="31" l="1"/>
  <c r="K24" i="31"/>
  <c r="M43" i="31"/>
  <c r="M118" i="31"/>
  <c r="K25" i="31"/>
  <c r="K31" i="31"/>
  <c r="M81" i="31"/>
  <c r="M152" i="31"/>
  <c r="K186" i="31"/>
  <c r="K28" i="31"/>
  <c r="K42" i="31"/>
  <c r="K115" i="31"/>
  <c r="M128" i="31"/>
  <c r="M165" i="31"/>
  <c r="M46" i="31"/>
  <c r="M195" i="31"/>
  <c r="K79" i="31"/>
  <c r="M89" i="31"/>
  <c r="K101" i="31"/>
  <c r="M108" i="31"/>
  <c r="M63" i="31"/>
  <c r="M149" i="31"/>
  <c r="M161" i="31"/>
  <c r="M14" i="31"/>
  <c r="M23" i="31"/>
  <c r="M30" i="31"/>
  <c r="K55" i="31"/>
  <c r="M58" i="31"/>
  <c r="M69" i="31"/>
  <c r="K84" i="31"/>
  <c r="M85" i="31"/>
  <c r="M96" i="31"/>
  <c r="M136" i="31"/>
  <c r="K203" i="31"/>
  <c r="K63" i="31"/>
  <c r="K160" i="31"/>
  <c r="K6" i="31"/>
  <c r="M7" i="31"/>
  <c r="M111" i="31"/>
  <c r="K119" i="31"/>
  <c r="K135" i="31"/>
  <c r="K144" i="31"/>
  <c r="M150" i="31"/>
  <c r="M163" i="31"/>
  <c r="K181" i="31"/>
  <c r="K199" i="31"/>
  <c r="K185" i="31"/>
  <c r="M189" i="31"/>
  <c r="K189" i="31"/>
  <c r="K41" i="31"/>
  <c r="K20" i="31"/>
  <c r="K56" i="31"/>
  <c r="K71" i="31"/>
  <c r="K113" i="31"/>
  <c r="M117" i="31"/>
  <c r="M201" i="31"/>
  <c r="K207" i="31"/>
  <c r="M82" i="31"/>
  <c r="K87" i="31"/>
  <c r="M87" i="31"/>
  <c r="M133" i="31"/>
  <c r="K166" i="31"/>
  <c r="K12" i="31"/>
  <c r="M29" i="31"/>
  <c r="M37" i="31"/>
  <c r="M51" i="31"/>
  <c r="K57" i="31"/>
  <c r="K68" i="31"/>
  <c r="M79" i="31"/>
  <c r="K103" i="31"/>
  <c r="M106" i="31"/>
  <c r="M112" i="31"/>
  <c r="M126" i="31"/>
  <c r="K157" i="31"/>
  <c r="K165" i="31"/>
  <c r="K170" i="31"/>
  <c r="K171" i="31"/>
  <c r="M172" i="31"/>
  <c r="M184" i="31"/>
  <c r="K105" i="31"/>
  <c r="M131" i="31"/>
  <c r="K176" i="31"/>
  <c r="K184" i="31"/>
  <c r="K75" i="31"/>
  <c r="K91" i="31"/>
  <c r="K96" i="31"/>
  <c r="M104" i="31"/>
  <c r="M105" i="31"/>
  <c r="M146" i="31"/>
  <c r="M160" i="31"/>
  <c r="M186" i="31"/>
  <c r="K188" i="31"/>
  <c r="K197" i="31"/>
  <c r="K97" i="31"/>
  <c r="K137" i="31"/>
  <c r="K151" i="31"/>
  <c r="M180" i="31"/>
  <c r="K192" i="31"/>
  <c r="M211" i="31"/>
  <c r="M36" i="31"/>
  <c r="K36" i="31"/>
  <c r="K21" i="31"/>
  <c r="M21" i="31"/>
  <c r="M39" i="31"/>
  <c r="M38" i="31"/>
  <c r="M153" i="31"/>
  <c r="K13" i="31"/>
  <c r="M13" i="31"/>
  <c r="M18" i="31"/>
  <c r="K35" i="31"/>
  <c r="K59" i="31"/>
  <c r="M59" i="31"/>
  <c r="K123" i="31"/>
  <c r="M123" i="31"/>
  <c r="K29" i="31"/>
  <c r="K32" i="31"/>
  <c r="M32" i="31"/>
  <c r="K104" i="31"/>
  <c r="K159" i="31"/>
  <c r="M159" i="31"/>
  <c r="M5" i="31"/>
  <c r="K5" i="31"/>
  <c r="M34" i="31"/>
  <c r="M41" i="31"/>
  <c r="M67" i="31"/>
  <c r="M17" i="31"/>
  <c r="K37" i="31"/>
  <c r="K47" i="31"/>
  <c r="M24" i="31"/>
  <c r="K40" i="31"/>
  <c r="K14" i="31"/>
  <c r="K46" i="31"/>
  <c r="K70" i="31"/>
  <c r="M84" i="31"/>
  <c r="M33" i="31"/>
  <c r="K100" i="31"/>
  <c r="K102" i="31"/>
  <c r="K120" i="31"/>
  <c r="M140" i="31"/>
  <c r="K140" i="31"/>
  <c r="K94" i="31"/>
  <c r="M94" i="31"/>
  <c r="M193" i="31"/>
  <c r="K9" i="31"/>
  <c r="K10" i="31"/>
  <c r="K17" i="31"/>
  <c r="K18" i="31"/>
  <c r="M20" i="31"/>
  <c r="K26" i="31"/>
  <c r="K51" i="31"/>
  <c r="M76" i="31"/>
  <c r="K76" i="31"/>
  <c r="M88" i="31"/>
  <c r="K112" i="31"/>
  <c r="K116" i="31"/>
  <c r="M116" i="31"/>
  <c r="K117" i="31"/>
  <c r="M135" i="31"/>
  <c r="K161" i="31"/>
  <c r="M60" i="31"/>
  <c r="K65" i="31"/>
  <c r="M98" i="31"/>
  <c r="K107" i="31"/>
  <c r="M107" i="31"/>
  <c r="K109" i="31"/>
  <c r="M109" i="31"/>
  <c r="K126" i="31"/>
  <c r="K33" i="31"/>
  <c r="M55" i="31"/>
  <c r="K58" i="31"/>
  <c r="M75" i="31"/>
  <c r="M90" i="31"/>
  <c r="M100" i="31"/>
  <c r="M124" i="31"/>
  <c r="K124" i="31"/>
  <c r="K125" i="31"/>
  <c r="M125" i="31"/>
  <c r="K128" i="31"/>
  <c r="K77" i="31"/>
  <c r="M77" i="31"/>
  <c r="M42" i="31"/>
  <c r="M65" i="31"/>
  <c r="K99" i="31"/>
  <c r="M129" i="31"/>
  <c r="M138" i="31"/>
  <c r="K138" i="31"/>
  <c r="M49" i="31"/>
  <c r="M50" i="31"/>
  <c r="M99" i="31"/>
  <c r="K50" i="31"/>
  <c r="M16" i="31"/>
  <c r="K83" i="31"/>
  <c r="K88" i="31"/>
  <c r="M115" i="31"/>
  <c r="K121" i="31"/>
  <c r="M8" i="31"/>
  <c r="K7" i="31"/>
  <c r="K22" i="31"/>
  <c r="M121" i="31"/>
  <c r="M130" i="31"/>
  <c r="M142" i="31"/>
  <c r="K142" i="31"/>
  <c r="M183" i="31"/>
  <c r="M119" i="31"/>
  <c r="K150" i="31"/>
  <c r="M156" i="31"/>
  <c r="M164" i="31"/>
  <c r="K143" i="31"/>
  <c r="M143" i="31"/>
  <c r="M205" i="31"/>
  <c r="K89" i="31"/>
  <c r="M92" i="31"/>
  <c r="K92" i="31"/>
  <c r="K93" i="31"/>
  <c r="M93" i="31"/>
  <c r="M103" i="31"/>
  <c r="M157" i="31"/>
  <c r="M167" i="31"/>
  <c r="K180" i="31"/>
  <c r="K61" i="31"/>
  <c r="K66" i="31"/>
  <c r="K82" i="31"/>
  <c r="K85" i="31"/>
  <c r="M101" i="31"/>
  <c r="K127" i="31"/>
  <c r="M127" i="31"/>
  <c r="K134" i="31"/>
  <c r="M137" i="31"/>
  <c r="M177" i="31"/>
  <c r="K177" i="31"/>
  <c r="K178" i="31"/>
  <c r="K209" i="31"/>
  <c r="K139" i="31"/>
  <c r="K141" i="31"/>
  <c r="K155" i="31"/>
  <c r="M199" i="31"/>
  <c r="K208" i="31"/>
  <c r="K162" i="31"/>
  <c r="M168" i="31"/>
  <c r="K173" i="31"/>
  <c r="K174" i="31"/>
  <c r="M190" i="31"/>
  <c r="M203" i="31"/>
  <c r="M141" i="31"/>
  <c r="M188" i="31"/>
  <c r="K194" i="31"/>
  <c r="M208" i="31"/>
  <c r="K133" i="31"/>
  <c r="K147" i="31"/>
  <c r="K149" i="31"/>
  <c r="K158" i="31"/>
  <c r="M166" i="31"/>
  <c r="M176" i="31"/>
  <c r="K182" i="31"/>
  <c r="K201" i="31" l="1"/>
  <c r="K146" i="31"/>
  <c r="M151" i="31"/>
  <c r="M171" i="31"/>
  <c r="K106" i="31"/>
  <c r="K108" i="31"/>
  <c r="M113" i="31"/>
  <c r="M97" i="31"/>
  <c r="M169" i="31"/>
  <c r="K169" i="31"/>
  <c r="M204" i="31"/>
  <c r="M57" i="31"/>
  <c r="K163" i="31"/>
  <c r="M45" i="31"/>
  <c r="K205" i="31"/>
  <c r="K172" i="31"/>
  <c r="K168" i="31"/>
  <c r="K211" i="31"/>
  <c r="M202" i="31"/>
  <c r="K98" i="31"/>
  <c r="M28" i="31"/>
  <c r="M12" i="31"/>
  <c r="K190" i="31"/>
  <c r="K152" i="31"/>
  <c r="K118" i="31"/>
  <c r="M145" i="31"/>
  <c r="M207" i="31"/>
  <c r="K195" i="31"/>
  <c r="M178" i="31"/>
  <c r="M210" i="31"/>
  <c r="M170" i="31"/>
  <c r="K129" i="31"/>
  <c r="M91" i="31"/>
  <c r="K38" i="31"/>
  <c r="K67" i="31"/>
  <c r="M47" i="31"/>
  <c r="M139" i="31"/>
  <c r="K200" i="31"/>
  <c r="M181" i="31"/>
  <c r="M22" i="31"/>
  <c r="M200" i="31"/>
  <c r="M114" i="31"/>
  <c r="K114" i="31"/>
  <c r="M185" i="31"/>
  <c r="K73" i="31"/>
  <c r="M144" i="31"/>
  <c r="K131" i="31"/>
  <c r="M71" i="31"/>
  <c r="K122" i="31"/>
  <c r="K136" i="31"/>
  <c r="M6" i="31"/>
  <c r="K204" i="31"/>
  <c r="K52" i="31"/>
  <c r="K164" i="31"/>
  <c r="K60" i="31"/>
  <c r="K53" i="31"/>
  <c r="K145" i="31"/>
  <c r="K30" i="31"/>
  <c r="K191" i="31"/>
  <c r="M191" i="31"/>
  <c r="M74" i="31"/>
  <c r="K74" i="31"/>
  <c r="K202" i="31"/>
  <c r="K132" i="31"/>
  <c r="M132" i="31"/>
  <c r="M206" i="31"/>
  <c r="K153" i="31"/>
  <c r="M26" i="31"/>
  <c r="K23" i="31"/>
  <c r="M64" i="31"/>
  <c r="K64" i="31"/>
  <c r="M154" i="31"/>
  <c r="K154" i="31"/>
  <c r="M194" i="31"/>
  <c r="M174" i="31"/>
  <c r="M182" i="31"/>
  <c r="M158" i="31"/>
  <c r="K183" i="31"/>
  <c r="K78" i="31"/>
  <c r="M78" i="31"/>
  <c r="K19" i="31"/>
  <c r="M19" i="31"/>
  <c r="K175" i="31"/>
  <c r="M175" i="31"/>
  <c r="K193" i="31"/>
  <c r="K34" i="31"/>
  <c r="M48" i="31"/>
  <c r="K48" i="31"/>
  <c r="K210" i="31"/>
  <c r="K206" i="31"/>
  <c r="K130" i="31"/>
  <c r="M27" i="31"/>
  <c r="K27" i="31"/>
  <c r="K167" i="31"/>
  <c r="K156" i="31"/>
  <c r="K80" i="31"/>
  <c r="M80" i="31"/>
  <c r="K11" i="31"/>
  <c r="M11" i="31"/>
  <c r="K90" i="31"/>
  <c r="K110" i="31"/>
  <c r="M110" i="31"/>
  <c r="M44" i="31"/>
  <c r="K44" i="31"/>
  <c r="M10" i="31"/>
  <c r="M162" i="31"/>
  <c r="K148" i="31"/>
  <c r="M148" i="31"/>
  <c r="K62" i="31"/>
  <c r="M62" i="31"/>
  <c r="K72" i="31"/>
  <c r="M72" i="31"/>
  <c r="K45" i="31"/>
  <c r="K15" i="31"/>
  <c r="K179" i="31"/>
  <c r="M179" i="31"/>
  <c r="K187" i="31"/>
  <c r="M187" i="31"/>
  <c r="L211" i="30" l="1"/>
  <c r="L210" i="30"/>
  <c r="L209" i="30"/>
  <c r="M209" i="30" s="1"/>
  <c r="L208" i="30"/>
  <c r="K208" i="30"/>
  <c r="L207" i="30"/>
  <c r="M207" i="30" s="1"/>
  <c r="L206" i="30"/>
  <c r="L205" i="30"/>
  <c r="M205" i="30" s="1"/>
  <c r="L204" i="30"/>
  <c r="L203" i="30"/>
  <c r="M203" i="30" s="1"/>
  <c r="K203" i="30"/>
  <c r="L202" i="30"/>
  <c r="M202" i="30" s="1"/>
  <c r="L201" i="30"/>
  <c r="K201" i="30"/>
  <c r="L200" i="30"/>
  <c r="K200" i="30"/>
  <c r="L199" i="30"/>
  <c r="L197" i="30"/>
  <c r="L196" i="30"/>
  <c r="L195" i="30"/>
  <c r="L194" i="30"/>
  <c r="L193" i="30"/>
  <c r="L192" i="30"/>
  <c r="L191" i="30"/>
  <c r="L190" i="30"/>
  <c r="L189" i="30"/>
  <c r="K189" i="30"/>
  <c r="L188" i="30"/>
  <c r="L187" i="30"/>
  <c r="L186" i="30"/>
  <c r="L185" i="30"/>
  <c r="L184" i="30"/>
  <c r="L183" i="30"/>
  <c r="L182" i="30"/>
  <c r="K182" i="30"/>
  <c r="L181" i="30"/>
  <c r="K181" i="30"/>
  <c r="L180" i="30"/>
  <c r="L179" i="30"/>
  <c r="L178" i="30"/>
  <c r="K178" i="30"/>
  <c r="L177" i="30"/>
  <c r="K177" i="30"/>
  <c r="L176" i="30"/>
  <c r="L175" i="30"/>
  <c r="L174" i="30"/>
  <c r="M174" i="30" s="1"/>
  <c r="K174" i="30"/>
  <c r="L173" i="30"/>
  <c r="L172" i="30"/>
  <c r="L171" i="30"/>
  <c r="L170" i="30"/>
  <c r="L169" i="30"/>
  <c r="L168" i="30"/>
  <c r="L167" i="30"/>
  <c r="L166" i="30"/>
  <c r="L165" i="30"/>
  <c r="L164" i="30"/>
  <c r="L163" i="30"/>
  <c r="L162" i="30"/>
  <c r="K162" i="30"/>
  <c r="L161" i="30"/>
  <c r="L160" i="30"/>
  <c r="L159" i="30"/>
  <c r="L158" i="30"/>
  <c r="L157" i="30"/>
  <c r="K157" i="30"/>
  <c r="K156" i="30"/>
  <c r="M156" i="30"/>
  <c r="L155" i="30"/>
  <c r="M155" i="30" s="1"/>
  <c r="L154" i="30"/>
  <c r="L153" i="30"/>
  <c r="L152" i="30"/>
  <c r="M152" i="30" s="1"/>
  <c r="K152" i="30"/>
  <c r="L151" i="30"/>
  <c r="K151" i="30"/>
  <c r="L150" i="30"/>
  <c r="L149" i="30"/>
  <c r="L148" i="30"/>
  <c r="M148" i="30" s="1"/>
  <c r="K148" i="30"/>
  <c r="L147" i="30"/>
  <c r="L146" i="30"/>
  <c r="L145" i="30"/>
  <c r="M145" i="30" s="1"/>
  <c r="K145" i="30"/>
  <c r="L144" i="30"/>
  <c r="M144" i="30" s="1"/>
  <c r="K144" i="30"/>
  <c r="L143" i="30"/>
  <c r="M143" i="30" s="1"/>
  <c r="L142" i="30"/>
  <c r="L141" i="30"/>
  <c r="K141" i="30"/>
  <c r="M140" i="30"/>
  <c r="L140" i="30"/>
  <c r="L139" i="30"/>
  <c r="M139" i="30" s="1"/>
  <c r="L138" i="30"/>
  <c r="L137" i="30"/>
  <c r="L136" i="30"/>
  <c r="M136" i="30" s="1"/>
  <c r="K136" i="30"/>
  <c r="L135" i="30"/>
  <c r="K135" i="30"/>
  <c r="L134" i="30"/>
  <c r="L133" i="30"/>
  <c r="L132" i="30"/>
  <c r="M132" i="30" s="1"/>
  <c r="K132" i="30"/>
  <c r="L131" i="30"/>
  <c r="K131" i="30"/>
  <c r="L130" i="30"/>
  <c r="L129" i="30"/>
  <c r="M129" i="30" s="1"/>
  <c r="K129" i="30"/>
  <c r="L128" i="30"/>
  <c r="M128" i="30" s="1"/>
  <c r="L127" i="30"/>
  <c r="M127" i="30" s="1"/>
  <c r="L126" i="30"/>
  <c r="L125" i="30"/>
  <c r="L124" i="30"/>
  <c r="M124" i="30" s="1"/>
  <c r="L123" i="30"/>
  <c r="M123" i="30" s="1"/>
  <c r="K123" i="30"/>
  <c r="L122" i="30"/>
  <c r="L121" i="30"/>
  <c r="L120" i="30"/>
  <c r="M120" i="30" s="1"/>
  <c r="L119" i="30"/>
  <c r="M119" i="30" s="1"/>
  <c r="K119" i="30"/>
  <c r="L118" i="30"/>
  <c r="M118" i="30" s="1"/>
  <c r="L117" i="30"/>
  <c r="L116" i="30"/>
  <c r="M116" i="30" s="1"/>
  <c r="L115" i="30"/>
  <c r="M115" i="30" s="1"/>
  <c r="K115" i="30"/>
  <c r="L114" i="30"/>
  <c r="M114" i="30" s="1"/>
  <c r="K114" i="30"/>
  <c r="L113" i="30"/>
  <c r="L112" i="30"/>
  <c r="M112" i="30" s="1"/>
  <c r="K112" i="30"/>
  <c r="L111" i="30"/>
  <c r="M111" i="30" s="1"/>
  <c r="L110" i="30"/>
  <c r="L109" i="30"/>
  <c r="M109" i="30" s="1"/>
  <c r="L108" i="30"/>
  <c r="L107" i="30"/>
  <c r="M107" i="30" s="1"/>
  <c r="L106" i="30"/>
  <c r="L105" i="30"/>
  <c r="L104" i="30"/>
  <c r="L103" i="30"/>
  <c r="L102" i="30"/>
  <c r="L101" i="30"/>
  <c r="L100" i="30"/>
  <c r="L99" i="30"/>
  <c r="K99" i="30"/>
  <c r="L98" i="30"/>
  <c r="L97" i="30"/>
  <c r="L96" i="30"/>
  <c r="M96" i="30" s="1"/>
  <c r="K96" i="30"/>
  <c r="L95" i="30"/>
  <c r="M95" i="30" s="1"/>
  <c r="K95" i="30"/>
  <c r="L94" i="30"/>
  <c r="L93" i="30"/>
  <c r="L92" i="30"/>
  <c r="M92" i="30" s="1"/>
  <c r="K92" i="30"/>
  <c r="L91" i="30"/>
  <c r="M91" i="30" s="1"/>
  <c r="L90" i="30"/>
  <c r="M90" i="30" s="1"/>
  <c r="L89" i="30"/>
  <c r="L88" i="30"/>
  <c r="M88" i="30" s="1"/>
  <c r="L87" i="30"/>
  <c r="M87" i="30" s="1"/>
  <c r="K87" i="30"/>
  <c r="L86" i="30"/>
  <c r="M86" i="30" s="1"/>
  <c r="K86" i="30"/>
  <c r="L85" i="30"/>
  <c r="L84" i="30"/>
  <c r="M84" i="30" s="1"/>
  <c r="K84" i="30"/>
  <c r="L83" i="30"/>
  <c r="M83" i="30" s="1"/>
  <c r="K83" i="30"/>
  <c r="L82" i="30"/>
  <c r="M82" i="30" s="1"/>
  <c r="K82" i="30"/>
  <c r="L81" i="30"/>
  <c r="L80" i="30"/>
  <c r="M80" i="30" s="1"/>
  <c r="L79" i="30"/>
  <c r="M79" i="30" s="1"/>
  <c r="L78" i="30"/>
  <c r="L77" i="30"/>
  <c r="L76" i="30"/>
  <c r="L75" i="30"/>
  <c r="M75" i="30" s="1"/>
  <c r="L74" i="30"/>
  <c r="M74" i="30" s="1"/>
  <c r="K74" i="30"/>
  <c r="L73" i="30"/>
  <c r="L72" i="30"/>
  <c r="M72" i="30" s="1"/>
  <c r="L71" i="30"/>
  <c r="M71" i="30" s="1"/>
  <c r="K71" i="30"/>
  <c r="L70" i="30"/>
  <c r="M70" i="30" s="1"/>
  <c r="L69" i="30"/>
  <c r="L68" i="30"/>
  <c r="L67" i="30"/>
  <c r="K67" i="30"/>
  <c r="L66" i="30"/>
  <c r="K66" i="30"/>
  <c r="L65" i="30"/>
  <c r="L64" i="30"/>
  <c r="M64" i="30" s="1"/>
  <c r="K64" i="30"/>
  <c r="L63" i="30"/>
  <c r="M63" i="30" s="1"/>
  <c r="L62" i="30"/>
  <c r="L61" i="30"/>
  <c r="L60" i="30"/>
  <c r="K60" i="30"/>
  <c r="L59" i="30"/>
  <c r="M59" i="30" s="1"/>
  <c r="L58" i="30"/>
  <c r="M58" i="30" s="1"/>
  <c r="L57" i="30"/>
  <c r="M57" i="30" s="1"/>
  <c r="L56" i="30"/>
  <c r="M56" i="30" s="1"/>
  <c r="L55" i="30"/>
  <c r="M55" i="30" s="1"/>
  <c r="L54" i="30"/>
  <c r="L53" i="30"/>
  <c r="L52" i="30"/>
  <c r="L51" i="30"/>
  <c r="M51" i="30" s="1"/>
  <c r="K51" i="30"/>
  <c r="L50" i="30"/>
  <c r="K50" i="30"/>
  <c r="L49" i="30"/>
  <c r="L48" i="30"/>
  <c r="M48" i="30" s="1"/>
  <c r="K48" i="30"/>
  <c r="L47" i="30"/>
  <c r="K47" i="30"/>
  <c r="L46" i="30"/>
  <c r="L45" i="30"/>
  <c r="L44" i="30"/>
  <c r="M44" i="30" s="1"/>
  <c r="L43" i="30"/>
  <c r="M43" i="30" s="1"/>
  <c r="K43" i="30"/>
  <c r="L42" i="30"/>
  <c r="M42" i="30" s="1"/>
  <c r="K42" i="30"/>
  <c r="L41" i="30"/>
  <c r="K41" i="30"/>
  <c r="L40" i="30"/>
  <c r="M40" i="30" s="1"/>
  <c r="L39" i="30"/>
  <c r="M39" i="30" s="1"/>
  <c r="L38" i="30"/>
  <c r="L37" i="30"/>
  <c r="L36" i="30"/>
  <c r="L35" i="30"/>
  <c r="M35" i="30" s="1"/>
  <c r="K35" i="30"/>
  <c r="L34" i="30"/>
  <c r="L33" i="30"/>
  <c r="L32" i="30"/>
  <c r="M32" i="30" s="1"/>
  <c r="L31" i="30"/>
  <c r="M31" i="30" s="1"/>
  <c r="K31" i="30"/>
  <c r="L30" i="30"/>
  <c r="L29" i="30"/>
  <c r="K29" i="30"/>
  <c r="L28" i="30"/>
  <c r="L27" i="30"/>
  <c r="K27" i="30"/>
  <c r="L26" i="30"/>
  <c r="M26" i="30" s="1"/>
  <c r="L25" i="30"/>
  <c r="M25" i="30" s="1"/>
  <c r="L24" i="30"/>
  <c r="K24" i="30"/>
  <c r="L23" i="30"/>
  <c r="K23" i="30"/>
  <c r="L22" i="30"/>
  <c r="M22" i="30" s="1"/>
  <c r="L21" i="30"/>
  <c r="K21" i="30"/>
  <c r="L20" i="30"/>
  <c r="L19" i="30"/>
  <c r="M19" i="30" s="1"/>
  <c r="K19" i="30"/>
  <c r="L18" i="30"/>
  <c r="M18" i="30" s="1"/>
  <c r="L17" i="30"/>
  <c r="M17" i="30" s="1"/>
  <c r="L16" i="30"/>
  <c r="M16" i="30" s="1"/>
  <c r="K16" i="30"/>
  <c r="L15" i="30"/>
  <c r="M15" i="30" s="1"/>
  <c r="K15" i="30"/>
  <c r="L14" i="30"/>
  <c r="M14" i="30" s="1"/>
  <c r="L13" i="30"/>
  <c r="M13" i="30" s="1"/>
  <c r="L12" i="30"/>
  <c r="L11" i="30"/>
  <c r="K11" i="30"/>
  <c r="L10" i="30"/>
  <c r="M10" i="30" s="1"/>
  <c r="L9" i="30"/>
  <c r="L8" i="30"/>
  <c r="L7" i="30"/>
  <c r="M7" i="30" s="1"/>
  <c r="K7" i="30"/>
  <c r="L6" i="30"/>
  <c r="L5" i="30"/>
  <c r="M100" i="30" l="1"/>
  <c r="K100" i="30"/>
  <c r="M172" i="30"/>
  <c r="K9" i="30"/>
  <c r="K46" i="30"/>
  <c r="K76" i="30"/>
  <c r="M76" i="30"/>
  <c r="M47" i="30"/>
  <c r="K52" i="30"/>
  <c r="M52" i="30"/>
  <c r="M66" i="30"/>
  <c r="M131" i="30"/>
  <c r="K180" i="30"/>
  <c r="K8" i="30"/>
  <c r="M12" i="30"/>
  <c r="K17" i="30"/>
  <c r="M23" i="30"/>
  <c r="M34" i="30"/>
  <c r="K39" i="30"/>
  <c r="K58" i="30"/>
  <c r="K59" i="30"/>
  <c r="M60" i="30"/>
  <c r="M65" i="30"/>
  <c r="K103" i="30"/>
  <c r="K109" i="30"/>
  <c r="K137" i="30"/>
  <c r="M137" i="30"/>
  <c r="K173" i="30"/>
  <c r="K36" i="30"/>
  <c r="M36" i="30"/>
  <c r="K53" i="30"/>
  <c r="M53" i="30"/>
  <c r="M68" i="30"/>
  <c r="K68" i="30"/>
  <c r="K202" i="30"/>
  <c r="K140" i="30"/>
  <c r="M11" i="30"/>
  <c r="K20" i="30"/>
  <c r="M21" i="30"/>
  <c r="K28" i="30"/>
  <c r="M29" i="30"/>
  <c r="M41" i="30"/>
  <c r="M46" i="30"/>
  <c r="K57" i="30"/>
  <c r="K63" i="30"/>
  <c r="K79" i="30"/>
  <c r="K128" i="30"/>
  <c r="K147" i="30"/>
  <c r="M147" i="30"/>
  <c r="M153" i="30"/>
  <c r="M197" i="30"/>
  <c r="K12" i="30"/>
  <c r="M24" i="30"/>
  <c r="M9" i="30"/>
  <c r="K25" i="30"/>
  <c r="M28" i="30"/>
  <c r="K55" i="30"/>
  <c r="K102" i="30"/>
  <c r="M102" i="30"/>
  <c r="K77" i="30"/>
  <c r="M77" i="30"/>
  <c r="M104" i="30"/>
  <c r="K104" i="30"/>
  <c r="K80" i="30"/>
  <c r="K88" i="30"/>
  <c r="K38" i="30"/>
  <c r="M38" i="30"/>
  <c r="K49" i="30"/>
  <c r="M49" i="30"/>
  <c r="M50" i="30"/>
  <c r="M8" i="30"/>
  <c r="K13" i="30"/>
  <c r="K32" i="30"/>
  <c r="K37" i="30"/>
  <c r="M37" i="30"/>
  <c r="K73" i="30"/>
  <c r="M73" i="30"/>
  <c r="K97" i="30"/>
  <c r="M97" i="30"/>
  <c r="K111" i="30"/>
  <c r="M125" i="30"/>
  <c r="K126" i="30"/>
  <c r="M126" i="30"/>
  <c r="M134" i="30"/>
  <c r="K134" i="30"/>
  <c r="K75" i="30"/>
  <c r="M27" i="30"/>
  <c r="K34" i="30"/>
  <c r="K44" i="30"/>
  <c r="M108" i="30"/>
  <c r="K108" i="30"/>
  <c r="K133" i="30"/>
  <c r="M133" i="30"/>
  <c r="K78" i="30"/>
  <c r="K98" i="30"/>
  <c r="K194" i="30"/>
  <c r="K14" i="30"/>
  <c r="K22" i="30"/>
  <c r="K26" i="30"/>
  <c r="M67" i="30"/>
  <c r="M94" i="30"/>
  <c r="K118" i="30"/>
  <c r="K165" i="30"/>
  <c r="M170" i="30"/>
  <c r="K186" i="30"/>
  <c r="M99" i="30"/>
  <c r="M103" i="30"/>
  <c r="M106" i="30"/>
  <c r="M141" i="30"/>
  <c r="K172" i="30"/>
  <c r="K70" i="30"/>
  <c r="K94" i="30"/>
  <c r="K65" i="30"/>
  <c r="M78" i="30"/>
  <c r="M98" i="30"/>
  <c r="K116" i="30"/>
  <c r="M166" i="30"/>
  <c r="K40" i="30"/>
  <c r="K56" i="30"/>
  <c r="K72" i="30"/>
  <c r="M110" i="30"/>
  <c r="K120" i="30"/>
  <c r="K124" i="30"/>
  <c r="K149" i="30"/>
  <c r="M149" i="30"/>
  <c r="M151" i="30"/>
  <c r="M162" i="30"/>
  <c r="M178" i="30"/>
  <c r="K206" i="30"/>
  <c r="M208" i="30"/>
  <c r="M130" i="30"/>
  <c r="K130" i="30"/>
  <c r="M135" i="30"/>
  <c r="M146" i="30"/>
  <c r="K146" i="30"/>
  <c r="M154" i="30"/>
  <c r="K154" i="30"/>
  <c r="M157" i="30"/>
  <c r="M176" i="30"/>
  <c r="M181" i="30"/>
  <c r="M189" i="30"/>
  <c r="M199" i="30"/>
  <c r="M201" i="30"/>
  <c r="M62" i="30"/>
  <c r="K90" i="30"/>
  <c r="K91" i="30"/>
  <c r="M185" i="30"/>
  <c r="M206" i="30"/>
  <c r="K210" i="30"/>
  <c r="K211" i="30"/>
  <c r="M211" i="30"/>
  <c r="K127" i="30"/>
  <c r="K139" i="30"/>
  <c r="K155" i="30"/>
  <c r="M158" i="30"/>
  <c r="M164" i="30"/>
  <c r="K168" i="30"/>
  <c r="M177" i="30"/>
  <c r="M210" i="30"/>
  <c r="K143" i="30"/>
  <c r="K161" i="30"/>
  <c r="K166" i="30"/>
  <c r="M169" i="30"/>
  <c r="M182" i="30"/>
  <c r="M188" i="30"/>
  <c r="K192" i="30"/>
  <c r="K193" i="30"/>
  <c r="K207" i="30"/>
  <c r="K158" i="30"/>
  <c r="M161" i="30"/>
  <c r="M180" i="30"/>
  <c r="K184" i="30"/>
  <c r="K185" i="30"/>
  <c r="K190" i="30"/>
  <c r="K205" i="30"/>
  <c r="K170" i="30"/>
  <c r="M173" i="30"/>
  <c r="M186" i="30"/>
  <c r="M200" i="30"/>
  <c r="K209" i="30"/>
  <c r="M192" i="30" l="1"/>
  <c r="M160" i="30"/>
  <c r="M190" i="30"/>
  <c r="M195" i="30"/>
  <c r="K195" i="30"/>
  <c r="K105" i="30"/>
  <c r="M105" i="30"/>
  <c r="K176" i="30"/>
  <c r="K89" i="30"/>
  <c r="M89" i="30"/>
  <c r="K169" i="30"/>
  <c r="K107" i="30"/>
  <c r="K30" i="30"/>
  <c r="M30" i="30"/>
  <c r="K153" i="30"/>
  <c r="K196" i="30"/>
  <c r="M196" i="30"/>
  <c r="K69" i="30"/>
  <c r="M69" i="30"/>
  <c r="M204" i="30"/>
  <c r="K175" i="30"/>
  <c r="M175" i="30"/>
  <c r="M193" i="30"/>
  <c r="K160" i="30"/>
  <c r="M187" i="30"/>
  <c r="K187" i="30"/>
  <c r="M168" i="30"/>
  <c r="K101" i="30"/>
  <c r="M101" i="30"/>
  <c r="K85" i="30"/>
  <c r="M85" i="30"/>
  <c r="K197" i="30"/>
  <c r="K106" i="30"/>
  <c r="K81" i="30"/>
  <c r="M81" i="30"/>
  <c r="K93" i="30"/>
  <c r="M93" i="30"/>
  <c r="K62" i="30"/>
  <c r="M165" i="30"/>
  <c r="K121" i="30"/>
  <c r="M121" i="30"/>
  <c r="M150" i="30"/>
  <c r="K150" i="30"/>
  <c r="K204" i="30"/>
  <c r="K191" i="30"/>
  <c r="M191" i="30"/>
  <c r="K110" i="30"/>
  <c r="M171" i="30"/>
  <c r="K171" i="30"/>
  <c r="K33" i="30"/>
  <c r="M33" i="30"/>
  <c r="M183" i="30"/>
  <c r="K183" i="30"/>
  <c r="M163" i="30"/>
  <c r="K163" i="30"/>
  <c r="M138" i="30"/>
  <c r="K138" i="30"/>
  <c r="K10" i="30"/>
  <c r="K18" i="30"/>
  <c r="K199" i="30"/>
  <c r="K5" i="30"/>
  <c r="M5" i="30"/>
  <c r="K164" i="30"/>
  <c r="M167" i="30"/>
  <c r="K167" i="30"/>
  <c r="M142" i="30"/>
  <c r="K142" i="30"/>
  <c r="K54" i="30"/>
  <c r="M54" i="30"/>
  <c r="K61" i="30"/>
  <c r="M61" i="30"/>
  <c r="K188" i="30"/>
  <c r="M20" i="30"/>
  <c r="K159" i="30"/>
  <c r="M159" i="30"/>
  <c r="K179" i="30"/>
  <c r="M179" i="30"/>
  <c r="M194" i="30"/>
  <c r="M184" i="30"/>
  <c r="K125" i="30"/>
  <c r="K113" i="30"/>
  <c r="M113" i="30"/>
  <c r="K117" i="30"/>
  <c r="M117" i="30"/>
  <c r="K45" i="30"/>
  <c r="M45" i="30"/>
  <c r="M6" i="30"/>
  <c r="K6" i="30"/>
  <c r="K122" i="30"/>
  <c r="M122" i="30"/>
  <c r="L211" i="26" l="1"/>
  <c r="H211" i="26"/>
  <c r="F211" i="26"/>
  <c r="E211" i="26"/>
  <c r="D211" i="26"/>
  <c r="L210" i="26"/>
  <c r="H210" i="26"/>
  <c r="F210" i="26"/>
  <c r="E210" i="26"/>
  <c r="D210" i="26"/>
  <c r="L209" i="26"/>
  <c r="H209" i="26"/>
  <c r="F209" i="26"/>
  <c r="E209" i="26"/>
  <c r="D209" i="26"/>
  <c r="L208" i="26"/>
  <c r="H208" i="26"/>
  <c r="F208" i="26"/>
  <c r="E208" i="26"/>
  <c r="D208" i="26"/>
  <c r="L207" i="26"/>
  <c r="H207" i="26"/>
  <c r="F207" i="26"/>
  <c r="E207" i="26"/>
  <c r="D207" i="26"/>
  <c r="L206" i="26"/>
  <c r="H206" i="26"/>
  <c r="F206" i="26"/>
  <c r="E206" i="26"/>
  <c r="D206" i="26"/>
  <c r="L205" i="26"/>
  <c r="H205" i="26"/>
  <c r="F205" i="26"/>
  <c r="E205" i="26"/>
  <c r="D205" i="26"/>
  <c r="L204" i="26"/>
  <c r="H204" i="26"/>
  <c r="F204" i="26"/>
  <c r="E204" i="26"/>
  <c r="D204" i="26"/>
  <c r="L203" i="26"/>
  <c r="H203" i="26"/>
  <c r="F203" i="26"/>
  <c r="E203" i="26"/>
  <c r="D203" i="26"/>
  <c r="L202" i="26"/>
  <c r="H202" i="26"/>
  <c r="F202" i="26"/>
  <c r="E202" i="26"/>
  <c r="D202" i="26"/>
  <c r="L201" i="26"/>
  <c r="H201" i="26"/>
  <c r="F201" i="26"/>
  <c r="E201" i="26"/>
  <c r="D201" i="26"/>
  <c r="L200" i="26"/>
  <c r="H200" i="26"/>
  <c r="F200" i="26"/>
  <c r="E200" i="26"/>
  <c r="D200" i="26"/>
  <c r="L199" i="26"/>
  <c r="H199" i="26"/>
  <c r="F199" i="26"/>
  <c r="E199" i="26"/>
  <c r="D199" i="26"/>
  <c r="H198" i="26"/>
  <c r="F198" i="26"/>
  <c r="E198" i="26"/>
  <c r="D198" i="26"/>
  <c r="L197" i="26"/>
  <c r="H197" i="26"/>
  <c r="F197" i="26"/>
  <c r="E197" i="26"/>
  <c r="D197" i="26"/>
  <c r="L196" i="26"/>
  <c r="H196" i="26"/>
  <c r="F196" i="26"/>
  <c r="E196" i="26"/>
  <c r="D196" i="26"/>
  <c r="L195" i="26"/>
  <c r="H195" i="26"/>
  <c r="F195" i="26"/>
  <c r="E195" i="26"/>
  <c r="D195" i="26"/>
  <c r="L194" i="26"/>
  <c r="H194" i="26"/>
  <c r="F194" i="26"/>
  <c r="E194" i="26"/>
  <c r="D194" i="26"/>
  <c r="L193" i="26"/>
  <c r="H193" i="26"/>
  <c r="F193" i="26"/>
  <c r="E193" i="26"/>
  <c r="D193" i="26"/>
  <c r="L192" i="26"/>
  <c r="H192" i="26"/>
  <c r="F192" i="26"/>
  <c r="E192" i="26"/>
  <c r="G192" i="26" s="1"/>
  <c r="D192" i="26"/>
  <c r="L191" i="26"/>
  <c r="H191" i="26"/>
  <c r="F191" i="26"/>
  <c r="E191" i="26"/>
  <c r="D191" i="26"/>
  <c r="L190" i="26"/>
  <c r="H190" i="26"/>
  <c r="F190" i="26"/>
  <c r="E190" i="26"/>
  <c r="D190" i="26"/>
  <c r="L189" i="26"/>
  <c r="H189" i="26"/>
  <c r="F189" i="26"/>
  <c r="E189" i="26"/>
  <c r="D189" i="26"/>
  <c r="L188" i="26"/>
  <c r="H188" i="26"/>
  <c r="F188" i="26"/>
  <c r="E188" i="26"/>
  <c r="D188" i="26"/>
  <c r="L187" i="26"/>
  <c r="H187" i="26"/>
  <c r="F187" i="26"/>
  <c r="E187" i="26"/>
  <c r="D187" i="26"/>
  <c r="L186" i="26"/>
  <c r="H186" i="26"/>
  <c r="F186" i="26"/>
  <c r="E186" i="26"/>
  <c r="D186" i="26"/>
  <c r="L185" i="26"/>
  <c r="H185" i="26"/>
  <c r="F185" i="26"/>
  <c r="E185" i="26"/>
  <c r="D185" i="26"/>
  <c r="L184" i="26"/>
  <c r="H184" i="26"/>
  <c r="F184" i="26"/>
  <c r="E184" i="26"/>
  <c r="D184" i="26"/>
  <c r="L183" i="26"/>
  <c r="H183" i="26"/>
  <c r="F183" i="26"/>
  <c r="E183" i="26"/>
  <c r="D183" i="26"/>
  <c r="L182" i="26"/>
  <c r="H182" i="26"/>
  <c r="F182" i="26"/>
  <c r="E182" i="26"/>
  <c r="D182" i="26"/>
  <c r="L181" i="26"/>
  <c r="H181" i="26"/>
  <c r="F181" i="26"/>
  <c r="E181" i="26"/>
  <c r="D181" i="26"/>
  <c r="L180" i="26"/>
  <c r="H180" i="26"/>
  <c r="F180" i="26"/>
  <c r="E180" i="26"/>
  <c r="D180" i="26"/>
  <c r="L179" i="26"/>
  <c r="H179" i="26"/>
  <c r="F179" i="26"/>
  <c r="E179" i="26"/>
  <c r="D179" i="26"/>
  <c r="L178" i="26"/>
  <c r="H178" i="26"/>
  <c r="F178" i="26"/>
  <c r="E178" i="26"/>
  <c r="D178" i="26"/>
  <c r="L177" i="26"/>
  <c r="H177" i="26"/>
  <c r="F177" i="26"/>
  <c r="E177" i="26"/>
  <c r="D177" i="26"/>
  <c r="L176" i="26"/>
  <c r="H176" i="26"/>
  <c r="F176" i="26"/>
  <c r="E176" i="26"/>
  <c r="D176" i="26"/>
  <c r="L175" i="26"/>
  <c r="H175" i="26"/>
  <c r="F175" i="26"/>
  <c r="E175" i="26"/>
  <c r="D175" i="26"/>
  <c r="L174" i="26"/>
  <c r="H174" i="26"/>
  <c r="F174" i="26"/>
  <c r="E174" i="26"/>
  <c r="D174" i="26"/>
  <c r="L173" i="26"/>
  <c r="H173" i="26"/>
  <c r="F173" i="26"/>
  <c r="E173" i="26"/>
  <c r="D173" i="26"/>
  <c r="L172" i="26"/>
  <c r="H172" i="26"/>
  <c r="F172" i="26"/>
  <c r="E172" i="26"/>
  <c r="D172" i="26"/>
  <c r="L171" i="26"/>
  <c r="H171" i="26"/>
  <c r="F171" i="26"/>
  <c r="E171" i="26"/>
  <c r="D171" i="26"/>
  <c r="L170" i="26"/>
  <c r="H170" i="26"/>
  <c r="F170" i="26"/>
  <c r="E170" i="26"/>
  <c r="D170" i="26"/>
  <c r="L169" i="26"/>
  <c r="H169" i="26"/>
  <c r="F169" i="26"/>
  <c r="E169" i="26"/>
  <c r="D169" i="26"/>
  <c r="L168" i="26"/>
  <c r="H168" i="26"/>
  <c r="F168" i="26"/>
  <c r="E168" i="26"/>
  <c r="D168" i="26"/>
  <c r="L167" i="26"/>
  <c r="H167" i="26"/>
  <c r="F167" i="26"/>
  <c r="E167" i="26"/>
  <c r="D167" i="26"/>
  <c r="L166" i="26"/>
  <c r="H166" i="26"/>
  <c r="F166" i="26"/>
  <c r="E166" i="26"/>
  <c r="D166" i="26"/>
  <c r="L165" i="26"/>
  <c r="H165" i="26"/>
  <c r="F165" i="26"/>
  <c r="E165" i="26"/>
  <c r="D165" i="26"/>
  <c r="L164" i="26"/>
  <c r="H164" i="26"/>
  <c r="F164" i="26"/>
  <c r="E164" i="26"/>
  <c r="D164" i="26"/>
  <c r="L163" i="26"/>
  <c r="H163" i="26"/>
  <c r="F163" i="26"/>
  <c r="E163" i="26"/>
  <c r="D163" i="26"/>
  <c r="L162" i="26"/>
  <c r="H162" i="26"/>
  <c r="F162" i="26"/>
  <c r="E162" i="26"/>
  <c r="D162" i="26"/>
  <c r="L161" i="26"/>
  <c r="H161" i="26"/>
  <c r="F161" i="26"/>
  <c r="E161" i="26"/>
  <c r="D161" i="26"/>
  <c r="L160" i="26"/>
  <c r="H160" i="26"/>
  <c r="F160" i="26"/>
  <c r="E160" i="26"/>
  <c r="D160" i="26"/>
  <c r="L159" i="26"/>
  <c r="H159" i="26"/>
  <c r="F159" i="26"/>
  <c r="E159" i="26"/>
  <c r="D159" i="26"/>
  <c r="L158" i="26"/>
  <c r="H158" i="26"/>
  <c r="F158" i="26"/>
  <c r="E158" i="26"/>
  <c r="D158" i="26"/>
  <c r="L157" i="26"/>
  <c r="H157" i="26"/>
  <c r="F157" i="26"/>
  <c r="E157" i="26"/>
  <c r="D157" i="26"/>
  <c r="H156" i="26"/>
  <c r="F156" i="26"/>
  <c r="E156" i="26"/>
  <c r="D156" i="26"/>
  <c r="L155" i="26"/>
  <c r="H155" i="26"/>
  <c r="F155" i="26"/>
  <c r="E155" i="26"/>
  <c r="D155" i="26"/>
  <c r="L154" i="26"/>
  <c r="H154" i="26"/>
  <c r="F154" i="26"/>
  <c r="E154" i="26"/>
  <c r="D154" i="26"/>
  <c r="L153" i="26"/>
  <c r="H153" i="26"/>
  <c r="F153" i="26"/>
  <c r="E153" i="26"/>
  <c r="D153" i="26"/>
  <c r="L152" i="26"/>
  <c r="H152" i="26"/>
  <c r="F152" i="26"/>
  <c r="E152" i="26"/>
  <c r="D152" i="26"/>
  <c r="L151" i="26"/>
  <c r="H151" i="26"/>
  <c r="F151" i="26"/>
  <c r="E151" i="26"/>
  <c r="D151" i="26"/>
  <c r="L150" i="26"/>
  <c r="H150" i="26"/>
  <c r="F150" i="26"/>
  <c r="E150" i="26"/>
  <c r="D150" i="26"/>
  <c r="L149" i="26"/>
  <c r="H149" i="26"/>
  <c r="F149" i="26"/>
  <c r="E149" i="26"/>
  <c r="D149" i="26"/>
  <c r="L148" i="26"/>
  <c r="H148" i="26"/>
  <c r="F148" i="26"/>
  <c r="E148" i="26"/>
  <c r="D148" i="26"/>
  <c r="L147" i="26"/>
  <c r="H147" i="26"/>
  <c r="F147" i="26"/>
  <c r="E147" i="26"/>
  <c r="D147" i="26"/>
  <c r="L146" i="26"/>
  <c r="H146" i="26"/>
  <c r="F146" i="26"/>
  <c r="E146" i="26"/>
  <c r="D146" i="26"/>
  <c r="L145" i="26"/>
  <c r="H145" i="26"/>
  <c r="F145" i="26"/>
  <c r="E145" i="26"/>
  <c r="D145" i="26"/>
  <c r="L144" i="26"/>
  <c r="H144" i="26"/>
  <c r="F144" i="26"/>
  <c r="E144" i="26"/>
  <c r="D144" i="26"/>
  <c r="L143" i="26"/>
  <c r="H143" i="26"/>
  <c r="F143" i="26"/>
  <c r="E143" i="26"/>
  <c r="D143" i="26"/>
  <c r="L142" i="26"/>
  <c r="H142" i="26"/>
  <c r="F142" i="26"/>
  <c r="E142" i="26"/>
  <c r="D142" i="26"/>
  <c r="L141" i="26"/>
  <c r="H141" i="26"/>
  <c r="F141" i="26"/>
  <c r="E141" i="26"/>
  <c r="D141" i="26"/>
  <c r="L140" i="26"/>
  <c r="H140" i="26"/>
  <c r="F140" i="26"/>
  <c r="E140" i="26"/>
  <c r="D140" i="26"/>
  <c r="L139" i="26"/>
  <c r="H139" i="26"/>
  <c r="F139" i="26"/>
  <c r="E139" i="26"/>
  <c r="D139" i="26"/>
  <c r="L138" i="26"/>
  <c r="H138" i="26"/>
  <c r="F138" i="26"/>
  <c r="E138" i="26"/>
  <c r="D138" i="26"/>
  <c r="L137" i="26"/>
  <c r="H137" i="26"/>
  <c r="F137" i="26"/>
  <c r="E137" i="26"/>
  <c r="D137" i="26"/>
  <c r="L136" i="26"/>
  <c r="H136" i="26"/>
  <c r="F136" i="26"/>
  <c r="E136" i="26"/>
  <c r="D136" i="26"/>
  <c r="L135" i="26"/>
  <c r="H135" i="26"/>
  <c r="F135" i="26"/>
  <c r="E135" i="26"/>
  <c r="D135" i="26"/>
  <c r="L134" i="26"/>
  <c r="H134" i="26"/>
  <c r="F134" i="26"/>
  <c r="E134" i="26"/>
  <c r="D134" i="26"/>
  <c r="L133" i="26"/>
  <c r="H133" i="26"/>
  <c r="F133" i="26"/>
  <c r="E133" i="26"/>
  <c r="D133" i="26"/>
  <c r="L132" i="26"/>
  <c r="H132" i="26"/>
  <c r="F132" i="26"/>
  <c r="I132" i="26" s="1"/>
  <c r="E132" i="26"/>
  <c r="D132" i="26"/>
  <c r="L131" i="26"/>
  <c r="H131" i="26"/>
  <c r="F131" i="26"/>
  <c r="E131" i="26"/>
  <c r="D131" i="26"/>
  <c r="L130" i="26"/>
  <c r="H130" i="26"/>
  <c r="F130" i="26"/>
  <c r="E130" i="26"/>
  <c r="D130" i="26"/>
  <c r="L129" i="26"/>
  <c r="H129" i="26"/>
  <c r="F129" i="26"/>
  <c r="E129" i="26"/>
  <c r="D129" i="26"/>
  <c r="L128" i="26"/>
  <c r="H128" i="26"/>
  <c r="F128" i="26"/>
  <c r="E128" i="26"/>
  <c r="D128" i="26"/>
  <c r="L127" i="26"/>
  <c r="H127" i="26"/>
  <c r="F127" i="26"/>
  <c r="E127" i="26"/>
  <c r="D127" i="26"/>
  <c r="L126" i="26"/>
  <c r="H126" i="26"/>
  <c r="F126" i="26"/>
  <c r="E126" i="26"/>
  <c r="D126" i="26"/>
  <c r="L125" i="26"/>
  <c r="H125" i="26"/>
  <c r="F125" i="26"/>
  <c r="E125" i="26"/>
  <c r="D125" i="26"/>
  <c r="L124" i="26"/>
  <c r="H124" i="26"/>
  <c r="F124" i="26"/>
  <c r="E124" i="26"/>
  <c r="D124" i="26"/>
  <c r="L123" i="26"/>
  <c r="H123" i="26"/>
  <c r="F123" i="26"/>
  <c r="E123" i="26"/>
  <c r="D123" i="26"/>
  <c r="L122" i="26"/>
  <c r="H122" i="26"/>
  <c r="F122" i="26"/>
  <c r="E122" i="26"/>
  <c r="D122" i="26"/>
  <c r="L121" i="26"/>
  <c r="H121" i="26"/>
  <c r="F121" i="26"/>
  <c r="E121" i="26"/>
  <c r="D121" i="26"/>
  <c r="L120" i="26"/>
  <c r="H120" i="26"/>
  <c r="F120" i="26"/>
  <c r="E120" i="26"/>
  <c r="D120" i="26"/>
  <c r="L119" i="26"/>
  <c r="H119" i="26"/>
  <c r="F119" i="26"/>
  <c r="E119" i="26"/>
  <c r="D119" i="26"/>
  <c r="L118" i="26"/>
  <c r="H118" i="26"/>
  <c r="F118" i="26"/>
  <c r="E118" i="26"/>
  <c r="D118" i="26"/>
  <c r="L117" i="26"/>
  <c r="H117" i="26"/>
  <c r="F117" i="26"/>
  <c r="E117" i="26"/>
  <c r="D117" i="26"/>
  <c r="L116" i="26"/>
  <c r="H116" i="26"/>
  <c r="F116" i="26"/>
  <c r="E116" i="26"/>
  <c r="D116" i="26"/>
  <c r="L115" i="26"/>
  <c r="H115" i="26"/>
  <c r="F115" i="26"/>
  <c r="E115" i="26"/>
  <c r="D115" i="26"/>
  <c r="L114" i="26"/>
  <c r="H114" i="26"/>
  <c r="F114" i="26"/>
  <c r="E114" i="26"/>
  <c r="D114" i="26"/>
  <c r="L113" i="26"/>
  <c r="H113" i="26"/>
  <c r="F113" i="26"/>
  <c r="E113" i="26"/>
  <c r="G113" i="26" s="1"/>
  <c r="D113" i="26"/>
  <c r="L112" i="26"/>
  <c r="H112" i="26"/>
  <c r="F112" i="26"/>
  <c r="E112" i="26"/>
  <c r="D112" i="26"/>
  <c r="L111" i="26"/>
  <c r="H111" i="26"/>
  <c r="F111" i="26"/>
  <c r="E111" i="26"/>
  <c r="D111" i="26"/>
  <c r="L110" i="26"/>
  <c r="H110" i="26"/>
  <c r="F110" i="26"/>
  <c r="E110" i="26"/>
  <c r="D110" i="26"/>
  <c r="L109" i="26"/>
  <c r="H109" i="26"/>
  <c r="F109" i="26"/>
  <c r="E109" i="26"/>
  <c r="D109" i="26"/>
  <c r="L108" i="26"/>
  <c r="H108" i="26"/>
  <c r="F108" i="26"/>
  <c r="I108" i="26" s="1"/>
  <c r="E108" i="26"/>
  <c r="D108" i="26"/>
  <c r="L107" i="26"/>
  <c r="H107" i="26"/>
  <c r="F107" i="26"/>
  <c r="E107" i="26"/>
  <c r="D107" i="26"/>
  <c r="L106" i="26"/>
  <c r="H106" i="26"/>
  <c r="F106" i="26"/>
  <c r="E106" i="26"/>
  <c r="D106" i="26"/>
  <c r="L105" i="26"/>
  <c r="H105" i="26"/>
  <c r="F105" i="26"/>
  <c r="E105" i="26"/>
  <c r="D105" i="26"/>
  <c r="L104" i="26"/>
  <c r="H104" i="26"/>
  <c r="F104" i="26"/>
  <c r="E104" i="26"/>
  <c r="D104" i="26"/>
  <c r="L103" i="26"/>
  <c r="H103" i="26"/>
  <c r="F103" i="26"/>
  <c r="E103" i="26"/>
  <c r="D103" i="26"/>
  <c r="L102" i="26"/>
  <c r="H102" i="26"/>
  <c r="F102" i="26"/>
  <c r="E102" i="26"/>
  <c r="D102" i="26"/>
  <c r="L101" i="26"/>
  <c r="H101" i="26"/>
  <c r="F101" i="26"/>
  <c r="E101" i="26"/>
  <c r="D101" i="26"/>
  <c r="L100" i="26"/>
  <c r="H100" i="26"/>
  <c r="F100" i="26"/>
  <c r="E100" i="26"/>
  <c r="D100" i="26"/>
  <c r="L99" i="26"/>
  <c r="H99" i="26"/>
  <c r="F99" i="26"/>
  <c r="E99" i="26"/>
  <c r="D99" i="26"/>
  <c r="L98" i="26"/>
  <c r="H98" i="26"/>
  <c r="F98" i="26"/>
  <c r="E98" i="26"/>
  <c r="D98" i="26"/>
  <c r="L97" i="26"/>
  <c r="H97" i="26"/>
  <c r="F97" i="26"/>
  <c r="E97" i="26"/>
  <c r="D97" i="26"/>
  <c r="L96" i="26"/>
  <c r="H96" i="26"/>
  <c r="F96" i="26"/>
  <c r="E96" i="26"/>
  <c r="D96" i="26"/>
  <c r="L95" i="26"/>
  <c r="H95" i="26"/>
  <c r="F95" i="26"/>
  <c r="E95" i="26"/>
  <c r="D95" i="26"/>
  <c r="L94" i="26"/>
  <c r="H94" i="26"/>
  <c r="F94" i="26"/>
  <c r="E94" i="26"/>
  <c r="D94" i="26"/>
  <c r="L93" i="26"/>
  <c r="H93" i="26"/>
  <c r="F93" i="26"/>
  <c r="E93" i="26"/>
  <c r="D93" i="26"/>
  <c r="L92" i="26"/>
  <c r="H92" i="26"/>
  <c r="F92" i="26"/>
  <c r="I92" i="26" s="1"/>
  <c r="E92" i="26"/>
  <c r="D92" i="26"/>
  <c r="L91" i="26"/>
  <c r="H91" i="26"/>
  <c r="F91" i="26"/>
  <c r="E91" i="26"/>
  <c r="D91" i="26"/>
  <c r="L90" i="26"/>
  <c r="H90" i="26"/>
  <c r="F90" i="26"/>
  <c r="E90" i="26"/>
  <c r="D90" i="26"/>
  <c r="L89" i="26"/>
  <c r="H89" i="26"/>
  <c r="F89" i="26"/>
  <c r="E89" i="26"/>
  <c r="D89" i="26"/>
  <c r="L88" i="26"/>
  <c r="H88" i="26"/>
  <c r="F88" i="26"/>
  <c r="E88" i="26"/>
  <c r="D88" i="26"/>
  <c r="L87" i="26"/>
  <c r="H87" i="26"/>
  <c r="F87" i="26"/>
  <c r="E87" i="26"/>
  <c r="D87" i="26"/>
  <c r="L86" i="26"/>
  <c r="H86" i="26"/>
  <c r="F86" i="26"/>
  <c r="E86" i="26"/>
  <c r="D86" i="26"/>
  <c r="L85" i="26"/>
  <c r="H85" i="26"/>
  <c r="F85" i="26"/>
  <c r="E85" i="26"/>
  <c r="D85" i="26"/>
  <c r="L84" i="26"/>
  <c r="H84" i="26"/>
  <c r="F84" i="26"/>
  <c r="I84" i="26" s="1"/>
  <c r="E84" i="26"/>
  <c r="D84" i="26"/>
  <c r="L83" i="26"/>
  <c r="H83" i="26"/>
  <c r="F83" i="26"/>
  <c r="E83" i="26"/>
  <c r="D83" i="26"/>
  <c r="L82" i="26"/>
  <c r="H82" i="26"/>
  <c r="F82" i="26"/>
  <c r="E82" i="26"/>
  <c r="D82" i="26"/>
  <c r="L81" i="26"/>
  <c r="H81" i="26"/>
  <c r="F81" i="26"/>
  <c r="E81" i="26"/>
  <c r="D81" i="26"/>
  <c r="L80" i="26"/>
  <c r="H80" i="26"/>
  <c r="F80" i="26"/>
  <c r="E80" i="26"/>
  <c r="D80" i="26"/>
  <c r="L79" i="26"/>
  <c r="H79" i="26"/>
  <c r="F79" i="26"/>
  <c r="E79" i="26"/>
  <c r="D79" i="26"/>
  <c r="L78" i="26"/>
  <c r="H78" i="26"/>
  <c r="F78" i="26"/>
  <c r="E78" i="26"/>
  <c r="D78" i="26"/>
  <c r="L77" i="26"/>
  <c r="H77" i="26"/>
  <c r="F77" i="26"/>
  <c r="E77" i="26"/>
  <c r="D77" i="26"/>
  <c r="L76" i="26"/>
  <c r="H76" i="26"/>
  <c r="F76" i="26"/>
  <c r="E76" i="26"/>
  <c r="D76" i="26"/>
  <c r="L75" i="26"/>
  <c r="H75" i="26"/>
  <c r="F75" i="26"/>
  <c r="E75" i="26"/>
  <c r="D75" i="26"/>
  <c r="L74" i="26"/>
  <c r="H74" i="26"/>
  <c r="F74" i="26"/>
  <c r="E74" i="26"/>
  <c r="D74" i="26"/>
  <c r="L73" i="26"/>
  <c r="H73" i="26"/>
  <c r="F73" i="26"/>
  <c r="E73" i="26"/>
  <c r="D73" i="26"/>
  <c r="L72" i="26"/>
  <c r="H72" i="26"/>
  <c r="F72" i="26"/>
  <c r="E72" i="26"/>
  <c r="D72" i="26"/>
  <c r="L71" i="26"/>
  <c r="H71" i="26"/>
  <c r="F71" i="26"/>
  <c r="E71" i="26"/>
  <c r="D71" i="26"/>
  <c r="L70" i="26"/>
  <c r="H70" i="26"/>
  <c r="F70" i="26"/>
  <c r="E70" i="26"/>
  <c r="D70" i="26"/>
  <c r="L69" i="26"/>
  <c r="H69" i="26"/>
  <c r="F69" i="26"/>
  <c r="E69" i="26"/>
  <c r="D69" i="26"/>
  <c r="L68" i="26"/>
  <c r="H68" i="26"/>
  <c r="F68" i="26"/>
  <c r="E68" i="26"/>
  <c r="D68" i="26"/>
  <c r="L67" i="26"/>
  <c r="H67" i="26"/>
  <c r="F67" i="26"/>
  <c r="E67" i="26"/>
  <c r="D67" i="26"/>
  <c r="L66" i="26"/>
  <c r="H66" i="26"/>
  <c r="F66" i="26"/>
  <c r="E66" i="26"/>
  <c r="D66" i="26"/>
  <c r="L65" i="26"/>
  <c r="H65" i="26"/>
  <c r="F65" i="26"/>
  <c r="E65" i="26"/>
  <c r="D65" i="26"/>
  <c r="L64" i="26"/>
  <c r="H64" i="26"/>
  <c r="F64" i="26"/>
  <c r="E64" i="26"/>
  <c r="D64" i="26"/>
  <c r="L63" i="26"/>
  <c r="H63" i="26"/>
  <c r="F63" i="26"/>
  <c r="E63" i="26"/>
  <c r="D63" i="26"/>
  <c r="L62" i="26"/>
  <c r="H62" i="26"/>
  <c r="F62" i="26"/>
  <c r="E62" i="26"/>
  <c r="D62" i="26"/>
  <c r="L61" i="26"/>
  <c r="H61" i="26"/>
  <c r="F61" i="26"/>
  <c r="E61" i="26"/>
  <c r="D61" i="26"/>
  <c r="L60" i="26"/>
  <c r="H60" i="26"/>
  <c r="F60" i="26"/>
  <c r="E60" i="26"/>
  <c r="D60" i="26"/>
  <c r="L59" i="26"/>
  <c r="H59" i="26"/>
  <c r="F59" i="26"/>
  <c r="E59" i="26"/>
  <c r="D59" i="26"/>
  <c r="L58" i="26"/>
  <c r="H58" i="26"/>
  <c r="F58" i="26"/>
  <c r="E58" i="26"/>
  <c r="D58" i="26"/>
  <c r="L57" i="26"/>
  <c r="H57" i="26"/>
  <c r="F57" i="26"/>
  <c r="E57" i="26"/>
  <c r="D57" i="26"/>
  <c r="L56" i="26"/>
  <c r="H56" i="26"/>
  <c r="F56" i="26"/>
  <c r="E56" i="26"/>
  <c r="D56" i="26"/>
  <c r="L55" i="26"/>
  <c r="H55" i="26"/>
  <c r="F55" i="26"/>
  <c r="E55" i="26"/>
  <c r="D55" i="26"/>
  <c r="L54" i="26"/>
  <c r="H54" i="26"/>
  <c r="F54" i="26"/>
  <c r="E54" i="26"/>
  <c r="D54" i="26"/>
  <c r="L53" i="26"/>
  <c r="H53" i="26"/>
  <c r="F53" i="26"/>
  <c r="E53" i="26"/>
  <c r="D53" i="26"/>
  <c r="L52" i="26"/>
  <c r="H52" i="26"/>
  <c r="F52" i="26"/>
  <c r="E52" i="26"/>
  <c r="D52" i="26"/>
  <c r="L51" i="26"/>
  <c r="H51" i="26"/>
  <c r="F51" i="26"/>
  <c r="E51" i="26"/>
  <c r="D51" i="26"/>
  <c r="L50" i="26"/>
  <c r="H50" i="26"/>
  <c r="F50" i="26"/>
  <c r="E50" i="26"/>
  <c r="D50" i="26"/>
  <c r="L49" i="26"/>
  <c r="H49" i="26"/>
  <c r="F49" i="26"/>
  <c r="E49" i="26"/>
  <c r="D49" i="26"/>
  <c r="L48" i="26"/>
  <c r="H48" i="26"/>
  <c r="F48" i="26"/>
  <c r="E48" i="26"/>
  <c r="D48" i="26"/>
  <c r="L47" i="26"/>
  <c r="H47" i="26"/>
  <c r="F47" i="26"/>
  <c r="E47" i="26"/>
  <c r="D47" i="26"/>
  <c r="L46" i="26"/>
  <c r="H46" i="26"/>
  <c r="F46" i="26"/>
  <c r="E46" i="26"/>
  <c r="D46" i="26"/>
  <c r="L45" i="26"/>
  <c r="H45" i="26"/>
  <c r="F45" i="26"/>
  <c r="E45" i="26"/>
  <c r="D45" i="26"/>
  <c r="L44" i="26"/>
  <c r="H44" i="26"/>
  <c r="F44" i="26"/>
  <c r="E44" i="26"/>
  <c r="D44" i="26"/>
  <c r="L43" i="26"/>
  <c r="H43" i="26"/>
  <c r="F43" i="26"/>
  <c r="E43" i="26"/>
  <c r="D43" i="26"/>
  <c r="L42" i="26"/>
  <c r="H42" i="26"/>
  <c r="F42" i="26"/>
  <c r="E42" i="26"/>
  <c r="D42" i="26"/>
  <c r="L41" i="26"/>
  <c r="H41" i="26"/>
  <c r="F41" i="26"/>
  <c r="E41" i="26"/>
  <c r="D41" i="26"/>
  <c r="L40" i="26"/>
  <c r="H40" i="26"/>
  <c r="F40" i="26"/>
  <c r="E40" i="26"/>
  <c r="D40" i="26"/>
  <c r="L39" i="26"/>
  <c r="H39" i="26"/>
  <c r="F39" i="26"/>
  <c r="E39" i="26"/>
  <c r="D39" i="26"/>
  <c r="L38" i="26"/>
  <c r="H38" i="26"/>
  <c r="F38" i="26"/>
  <c r="E38" i="26"/>
  <c r="D38" i="26"/>
  <c r="L37" i="26"/>
  <c r="H37" i="26"/>
  <c r="F37" i="26"/>
  <c r="E37" i="26"/>
  <c r="D37" i="26"/>
  <c r="L36" i="26"/>
  <c r="H36" i="26"/>
  <c r="F36" i="26"/>
  <c r="E36" i="26"/>
  <c r="D36" i="26"/>
  <c r="L35" i="26"/>
  <c r="H35" i="26"/>
  <c r="F35" i="26"/>
  <c r="E35" i="26"/>
  <c r="D35" i="26"/>
  <c r="L34" i="26"/>
  <c r="H34" i="26"/>
  <c r="F34" i="26"/>
  <c r="E34" i="26"/>
  <c r="D34" i="26"/>
  <c r="L33" i="26"/>
  <c r="H33" i="26"/>
  <c r="F33" i="26"/>
  <c r="E33" i="26"/>
  <c r="D33" i="26"/>
  <c r="L32" i="26"/>
  <c r="H32" i="26"/>
  <c r="F32" i="26"/>
  <c r="E32" i="26"/>
  <c r="D32" i="26"/>
  <c r="L31" i="26"/>
  <c r="H31" i="26"/>
  <c r="F31" i="26"/>
  <c r="E31" i="26"/>
  <c r="D31" i="26"/>
  <c r="L30" i="26"/>
  <c r="H30" i="26"/>
  <c r="F30" i="26"/>
  <c r="E30" i="26"/>
  <c r="D30" i="26"/>
  <c r="L29" i="26"/>
  <c r="H29" i="26"/>
  <c r="F29" i="26"/>
  <c r="E29" i="26"/>
  <c r="D29" i="26"/>
  <c r="L28" i="26"/>
  <c r="H28" i="26"/>
  <c r="F28" i="26"/>
  <c r="E28" i="26"/>
  <c r="D28" i="26"/>
  <c r="L27" i="26"/>
  <c r="H27" i="26"/>
  <c r="F27" i="26"/>
  <c r="E27" i="26"/>
  <c r="D27" i="26"/>
  <c r="L26" i="26"/>
  <c r="H26" i="26"/>
  <c r="F26" i="26"/>
  <c r="E26" i="26"/>
  <c r="D26" i="26"/>
  <c r="L25" i="26"/>
  <c r="H25" i="26"/>
  <c r="F25" i="26"/>
  <c r="E25" i="26"/>
  <c r="D25" i="26"/>
  <c r="L24" i="26"/>
  <c r="H24" i="26"/>
  <c r="F24" i="26"/>
  <c r="E24" i="26"/>
  <c r="D24" i="26"/>
  <c r="L23" i="26"/>
  <c r="H23" i="26"/>
  <c r="F23" i="26"/>
  <c r="E23" i="26"/>
  <c r="D23" i="26"/>
  <c r="L22" i="26"/>
  <c r="H22" i="26"/>
  <c r="F22" i="26"/>
  <c r="E22" i="26"/>
  <c r="D22" i="26"/>
  <c r="L21" i="26"/>
  <c r="H21" i="26"/>
  <c r="F21" i="26"/>
  <c r="E21" i="26"/>
  <c r="D21" i="26"/>
  <c r="L20" i="26"/>
  <c r="H20" i="26"/>
  <c r="F20" i="26"/>
  <c r="E20" i="26"/>
  <c r="D20" i="26"/>
  <c r="L19" i="26"/>
  <c r="H19" i="26"/>
  <c r="F19" i="26"/>
  <c r="E19" i="26"/>
  <c r="D19" i="26"/>
  <c r="L18" i="26"/>
  <c r="H18" i="26"/>
  <c r="F18" i="26"/>
  <c r="E18" i="26"/>
  <c r="D18" i="26"/>
  <c r="L17" i="26"/>
  <c r="H17" i="26"/>
  <c r="F17" i="26"/>
  <c r="E17" i="26"/>
  <c r="D17" i="26"/>
  <c r="L16" i="26"/>
  <c r="H16" i="26"/>
  <c r="F16" i="26"/>
  <c r="E16" i="26"/>
  <c r="D16" i="26"/>
  <c r="L15" i="26"/>
  <c r="H15" i="26"/>
  <c r="F15" i="26"/>
  <c r="E15" i="26"/>
  <c r="D15" i="26"/>
  <c r="L14" i="26"/>
  <c r="H14" i="26"/>
  <c r="F14" i="26"/>
  <c r="E14" i="26"/>
  <c r="D14" i="26"/>
  <c r="L13" i="26"/>
  <c r="H13" i="26"/>
  <c r="F13" i="26"/>
  <c r="E13" i="26"/>
  <c r="D13" i="26"/>
  <c r="L12" i="26"/>
  <c r="H12" i="26"/>
  <c r="F12" i="26"/>
  <c r="E12" i="26"/>
  <c r="D12" i="26"/>
  <c r="L11" i="26"/>
  <c r="H11" i="26"/>
  <c r="F11" i="26"/>
  <c r="E11" i="26"/>
  <c r="D11" i="26"/>
  <c r="L10" i="26"/>
  <c r="H10" i="26"/>
  <c r="F10" i="26"/>
  <c r="E10" i="26"/>
  <c r="D10" i="26"/>
  <c r="L9" i="26"/>
  <c r="H9" i="26"/>
  <c r="F9" i="26"/>
  <c r="E9" i="26"/>
  <c r="D9" i="26"/>
  <c r="L8" i="26"/>
  <c r="H8" i="26"/>
  <c r="F8" i="26"/>
  <c r="E8" i="26"/>
  <c r="D8" i="26"/>
  <c r="L7" i="26"/>
  <c r="H7" i="26"/>
  <c r="F7" i="26"/>
  <c r="E7" i="26"/>
  <c r="D7" i="26"/>
  <c r="L6" i="26"/>
  <c r="H6" i="26"/>
  <c r="F6" i="26"/>
  <c r="E6" i="26"/>
  <c r="D6" i="26"/>
  <c r="L5" i="26"/>
  <c r="H5" i="26"/>
  <c r="F5" i="26"/>
  <c r="E5" i="26"/>
  <c r="D5" i="26"/>
  <c r="I159" i="26" l="1"/>
  <c r="J159" i="26" s="1"/>
  <c r="G164" i="26"/>
  <c r="G180" i="26"/>
  <c r="I183" i="26"/>
  <c r="J183" i="26" s="1"/>
  <c r="G20" i="26"/>
  <c r="I23" i="26"/>
  <c r="G68" i="26"/>
  <c r="I71" i="26"/>
  <c r="J71" i="26" s="1"/>
  <c r="I16" i="26"/>
  <c r="M16" i="26" s="1"/>
  <c r="I37" i="26"/>
  <c r="J37" i="26" s="1"/>
  <c r="I57" i="26"/>
  <c r="J57" i="26" s="1"/>
  <c r="I65" i="26"/>
  <c r="M65" i="26" s="1"/>
  <c r="I120" i="26"/>
  <c r="M120" i="26" s="1"/>
  <c r="G210" i="26"/>
  <c r="I161" i="26"/>
  <c r="J161" i="26" s="1"/>
  <c r="I185" i="26"/>
  <c r="M185" i="26" s="1"/>
  <c r="G76" i="26"/>
  <c r="I79" i="26"/>
  <c r="J79" i="26" s="1"/>
  <c r="J92" i="26"/>
  <c r="G124" i="26"/>
  <c r="I127" i="26"/>
  <c r="J127" i="26" s="1"/>
  <c r="I172" i="26"/>
  <c r="J172" i="26" s="1"/>
  <c r="I6" i="26"/>
  <c r="J6" i="26" s="1"/>
  <c r="I81" i="26"/>
  <c r="J81" i="26" s="1"/>
  <c r="G195" i="26"/>
  <c r="I198" i="26"/>
  <c r="J198" i="26" s="1"/>
  <c r="I42" i="26"/>
  <c r="M42" i="26" s="1"/>
  <c r="I45" i="26"/>
  <c r="J45" i="26" s="1"/>
  <c r="G50" i="26"/>
  <c r="I61" i="26"/>
  <c r="M61" i="26" s="1"/>
  <c r="G66" i="26"/>
  <c r="G71" i="26"/>
  <c r="G109" i="26"/>
  <c r="I117" i="26"/>
  <c r="J117" i="26" s="1"/>
  <c r="G133" i="26"/>
  <c r="G149" i="26"/>
  <c r="G159" i="26"/>
  <c r="G167" i="26"/>
  <c r="I170" i="26"/>
  <c r="M170" i="26" s="1"/>
  <c r="G183" i="26"/>
  <c r="I186" i="26"/>
  <c r="J186" i="26" s="1"/>
  <c r="G191" i="26"/>
  <c r="I20" i="26"/>
  <c r="J20" i="26" s="1"/>
  <c r="G33" i="26"/>
  <c r="G111" i="26"/>
  <c r="G127" i="26"/>
  <c r="I191" i="26"/>
  <c r="J191" i="26" s="1"/>
  <c r="I196" i="26"/>
  <c r="J196" i="26" s="1"/>
  <c r="G171" i="26"/>
  <c r="G187" i="26"/>
  <c r="I33" i="26"/>
  <c r="M33" i="26" s="1"/>
  <c r="G38" i="26"/>
  <c r="G190" i="26"/>
  <c r="G45" i="26"/>
  <c r="G56" i="26"/>
  <c r="I67" i="26"/>
  <c r="J67" i="26" s="1"/>
  <c r="G69" i="26"/>
  <c r="I72" i="26"/>
  <c r="J72" i="26" s="1"/>
  <c r="I107" i="26"/>
  <c r="M107" i="26" s="1"/>
  <c r="G144" i="26"/>
  <c r="I30" i="26"/>
  <c r="M30" i="26" s="1"/>
  <c r="I41" i="26"/>
  <c r="J41" i="26" s="1"/>
  <c r="I119" i="26"/>
  <c r="M119" i="26" s="1"/>
  <c r="M159" i="26"/>
  <c r="I197" i="26"/>
  <c r="J197" i="26" s="1"/>
  <c r="G199" i="26"/>
  <c r="I11" i="26"/>
  <c r="J11" i="26" s="1"/>
  <c r="I38" i="26"/>
  <c r="M38" i="26" s="1"/>
  <c r="I43" i="26"/>
  <c r="M43" i="26" s="1"/>
  <c r="I51" i="26"/>
  <c r="J51" i="26" s="1"/>
  <c r="G72" i="26"/>
  <c r="I94" i="26"/>
  <c r="J94" i="26" s="1"/>
  <c r="G99" i="26"/>
  <c r="I164" i="26"/>
  <c r="M164" i="26" s="1"/>
  <c r="I175" i="26"/>
  <c r="J175" i="26" s="1"/>
  <c r="I180" i="26"/>
  <c r="J180" i="26" s="1"/>
  <c r="G185" i="26"/>
  <c r="G188" i="26"/>
  <c r="J16" i="26"/>
  <c r="G15" i="26"/>
  <c r="G23" i="26"/>
  <c r="I26" i="26"/>
  <c r="M26" i="26" s="1"/>
  <c r="I34" i="26"/>
  <c r="M34" i="26" s="1"/>
  <c r="I123" i="26"/>
  <c r="M123" i="26" s="1"/>
  <c r="G158" i="26"/>
  <c r="I174" i="26"/>
  <c r="M174" i="26" s="1"/>
  <c r="I182" i="26"/>
  <c r="J182" i="26" s="1"/>
  <c r="I188" i="26"/>
  <c r="J188" i="26" s="1"/>
  <c r="M37" i="26"/>
  <c r="G160" i="26"/>
  <c r="I163" i="26"/>
  <c r="M163" i="26" s="1"/>
  <c r="G184" i="26"/>
  <c r="G6" i="26"/>
  <c r="G14" i="26"/>
  <c r="G49" i="26"/>
  <c r="G57" i="26"/>
  <c r="I82" i="26"/>
  <c r="J82" i="26" s="1"/>
  <c r="G95" i="26"/>
  <c r="G125" i="26"/>
  <c r="G152" i="26"/>
  <c r="G157" i="26"/>
  <c r="I187" i="26"/>
  <c r="M187" i="26" s="1"/>
  <c r="I192" i="26"/>
  <c r="M192" i="26" s="1"/>
  <c r="G197" i="26"/>
  <c r="G7" i="26"/>
  <c r="J132" i="26"/>
  <c r="I190" i="26"/>
  <c r="J190" i="26" s="1"/>
  <c r="G207" i="26"/>
  <c r="M92" i="26"/>
  <c r="G162" i="26"/>
  <c r="I66" i="26"/>
  <c r="J66" i="26" s="1"/>
  <c r="G83" i="26"/>
  <c r="G145" i="26"/>
  <c r="G153" i="26"/>
  <c r="I156" i="26"/>
  <c r="J156" i="26" s="1"/>
  <c r="I91" i="26"/>
  <c r="J91" i="26" s="1"/>
  <c r="G131" i="26"/>
  <c r="G179" i="26"/>
  <c r="I195" i="26"/>
  <c r="J195" i="26" s="1"/>
  <c r="I14" i="26"/>
  <c r="J14" i="26" s="1"/>
  <c r="G30" i="26"/>
  <c r="I53" i="26"/>
  <c r="J53" i="26" s="1"/>
  <c r="G62" i="26"/>
  <c r="I68" i="26"/>
  <c r="J68" i="26" s="1"/>
  <c r="G74" i="26"/>
  <c r="G116" i="26"/>
  <c r="I139" i="26"/>
  <c r="J139" i="26" s="1"/>
  <c r="G147" i="26"/>
  <c r="G155" i="26"/>
  <c r="I158" i="26"/>
  <c r="J158" i="26" s="1"/>
  <c r="I167" i="26"/>
  <c r="J167" i="26" s="1"/>
  <c r="G176" i="26"/>
  <c r="I179" i="26"/>
  <c r="J179" i="26" s="1"/>
  <c r="I115" i="26"/>
  <c r="J115" i="26" s="1"/>
  <c r="G193" i="26"/>
  <c r="I49" i="26"/>
  <c r="M49" i="26" s="1"/>
  <c r="G97" i="26"/>
  <c r="I69" i="26"/>
  <c r="J69" i="26" s="1"/>
  <c r="I5" i="26"/>
  <c r="J5" i="26" s="1"/>
  <c r="I8" i="26"/>
  <c r="J8" i="26" s="1"/>
  <c r="G64" i="26"/>
  <c r="G67" i="26"/>
  <c r="G79" i="26"/>
  <c r="G87" i="26"/>
  <c r="I90" i="26"/>
  <c r="J90" i="26" s="1"/>
  <c r="G166" i="26"/>
  <c r="I13" i="26"/>
  <c r="J13" i="26" s="1"/>
  <c r="G137" i="26"/>
  <c r="I151" i="26"/>
  <c r="J151" i="26" s="1"/>
  <c r="G156" i="26"/>
  <c r="I31" i="26"/>
  <c r="J31" i="26" s="1"/>
  <c r="I171" i="26"/>
  <c r="J171" i="26" s="1"/>
  <c r="I111" i="26"/>
  <c r="J111" i="26" s="1"/>
  <c r="G13" i="26"/>
  <c r="I32" i="26"/>
  <c r="J32" i="26" s="1"/>
  <c r="I35" i="26"/>
  <c r="J35" i="26" s="1"/>
  <c r="G52" i="26"/>
  <c r="I70" i="26"/>
  <c r="J70" i="26" s="1"/>
  <c r="I73" i="26"/>
  <c r="J73" i="26" s="1"/>
  <c r="I87" i="26"/>
  <c r="M87" i="26" s="1"/>
  <c r="I98" i="26"/>
  <c r="M98" i="26" s="1"/>
  <c r="I166" i="26"/>
  <c r="J166" i="26" s="1"/>
  <c r="I178" i="26"/>
  <c r="J178" i="26" s="1"/>
  <c r="G196" i="26"/>
  <c r="J30" i="26"/>
  <c r="G118" i="26"/>
  <c r="I118" i="26"/>
  <c r="M118" i="26" s="1"/>
  <c r="I60" i="26"/>
  <c r="M60" i="26" s="1"/>
  <c r="G60" i="26"/>
  <c r="G108" i="26"/>
  <c r="G163" i="26"/>
  <c r="I7" i="26"/>
  <c r="J7" i="26" s="1"/>
  <c r="G107" i="26"/>
  <c r="I12" i="26"/>
  <c r="J12" i="26" s="1"/>
  <c r="G12" i="26"/>
  <c r="I15" i="26"/>
  <c r="J15" i="26" s="1"/>
  <c r="I21" i="26"/>
  <c r="J21" i="26" s="1"/>
  <c r="G21" i="26"/>
  <c r="I29" i="26"/>
  <c r="J29" i="26" s="1"/>
  <c r="G75" i="26"/>
  <c r="I104" i="26"/>
  <c r="J104" i="26" s="1"/>
  <c r="G104" i="26"/>
  <c r="G120" i="26"/>
  <c r="G123" i="26"/>
  <c r="G141" i="26"/>
  <c r="G168" i="26"/>
  <c r="I54" i="26"/>
  <c r="G54" i="26"/>
  <c r="M108" i="26"/>
  <c r="J108" i="26"/>
  <c r="G135" i="26"/>
  <c r="G174" i="26"/>
  <c r="G17" i="26"/>
  <c r="I55" i="26"/>
  <c r="M55" i="26" s="1"/>
  <c r="G55" i="26"/>
  <c r="G132" i="26"/>
  <c r="I140" i="26"/>
  <c r="J140" i="26" s="1"/>
  <c r="G140" i="26"/>
  <c r="G90" i="26"/>
  <c r="I44" i="26"/>
  <c r="J44" i="26" s="1"/>
  <c r="G44" i="26"/>
  <c r="I101" i="26"/>
  <c r="J101" i="26" s="1"/>
  <c r="G119" i="26"/>
  <c r="M23" i="26"/>
  <c r="G43" i="26"/>
  <c r="I46" i="26"/>
  <c r="M46" i="26" s="1"/>
  <c r="G51" i="26"/>
  <c r="G58" i="26"/>
  <c r="G94" i="26"/>
  <c r="G115" i="26"/>
  <c r="G173" i="26"/>
  <c r="G182" i="26"/>
  <c r="G186" i="26"/>
  <c r="G189" i="26"/>
  <c r="I62" i="26"/>
  <c r="J62" i="26" s="1"/>
  <c r="I95" i="26"/>
  <c r="J95" i="26" s="1"/>
  <c r="I135" i="26"/>
  <c r="J135" i="26" s="1"/>
  <c r="I148" i="26"/>
  <c r="J148" i="26" s="1"/>
  <c r="I152" i="26"/>
  <c r="J152" i="26" s="1"/>
  <c r="I155" i="26"/>
  <c r="J155" i="26" s="1"/>
  <c r="I160" i="26"/>
  <c r="J160" i="26" s="1"/>
  <c r="I189" i="26"/>
  <c r="J189" i="26" s="1"/>
  <c r="G5" i="26"/>
  <c r="G9" i="26"/>
  <c r="I22" i="26"/>
  <c r="M22" i="26" s="1"/>
  <c r="G25" i="26"/>
  <c r="I28" i="26"/>
  <c r="M28" i="26" s="1"/>
  <c r="I36" i="26"/>
  <c r="J36" i="26" s="1"/>
  <c r="I40" i="26"/>
  <c r="J40" i="26" s="1"/>
  <c r="G53" i="26"/>
  <c r="I56" i="26"/>
  <c r="M56" i="26" s="1"/>
  <c r="I58" i="26"/>
  <c r="M58" i="26" s="1"/>
  <c r="I64" i="26"/>
  <c r="J64" i="26" s="1"/>
  <c r="G70" i="26"/>
  <c r="I75" i="26"/>
  <c r="J75" i="26" s="1"/>
  <c r="I89" i="26"/>
  <c r="J89" i="26" s="1"/>
  <c r="G103" i="26"/>
  <c r="I131" i="26"/>
  <c r="J131" i="26" s="1"/>
  <c r="I144" i="26"/>
  <c r="J144" i="26" s="1"/>
  <c r="G148" i="26"/>
  <c r="G151" i="26"/>
  <c r="I168" i="26"/>
  <c r="M168" i="26" s="1"/>
  <c r="G170" i="26"/>
  <c r="I173" i="26"/>
  <c r="J173" i="26" s="1"/>
  <c r="G177" i="26"/>
  <c r="I9" i="26"/>
  <c r="J9" i="26" s="1"/>
  <c r="I25" i="26"/>
  <c r="J25" i="26" s="1"/>
  <c r="I74" i="26"/>
  <c r="J74" i="26" s="1"/>
  <c r="I97" i="26"/>
  <c r="J97" i="26" s="1"/>
  <c r="I103" i="26"/>
  <c r="J103" i="26" s="1"/>
  <c r="G143" i="26"/>
  <c r="G39" i="26"/>
  <c r="G42" i="26"/>
  <c r="I102" i="26"/>
  <c r="M102" i="26" s="1"/>
  <c r="I136" i="26"/>
  <c r="J136" i="26" s="1"/>
  <c r="I143" i="26"/>
  <c r="J143" i="26" s="1"/>
  <c r="I157" i="26"/>
  <c r="G161" i="26"/>
  <c r="I162" i="26"/>
  <c r="J162" i="26" s="1"/>
  <c r="I184" i="26"/>
  <c r="M184" i="26" s="1"/>
  <c r="I193" i="26"/>
  <c r="J193" i="26" s="1"/>
  <c r="I93" i="26"/>
  <c r="M93" i="26" s="1"/>
  <c r="I147" i="26"/>
  <c r="J147" i="26" s="1"/>
  <c r="G35" i="26"/>
  <c r="I83" i="26"/>
  <c r="J83" i="26" s="1"/>
  <c r="I96" i="26"/>
  <c r="M96" i="26" s="1"/>
  <c r="G11" i="26"/>
  <c r="G16" i="26"/>
  <c r="I17" i="26"/>
  <c r="J17" i="26" s="1"/>
  <c r="G24" i="26"/>
  <c r="G29" i="26"/>
  <c r="G31" i="26"/>
  <c r="G37" i="26"/>
  <c r="G41" i="26"/>
  <c r="I52" i="26"/>
  <c r="M52" i="26" s="1"/>
  <c r="I59" i="26"/>
  <c r="M59" i="26" s="1"/>
  <c r="I76" i="26"/>
  <c r="M76" i="26" s="1"/>
  <c r="G82" i="26"/>
  <c r="G91" i="26"/>
  <c r="G96" i="26"/>
  <c r="I99" i="26"/>
  <c r="J99" i="26" s="1"/>
  <c r="G101" i="26"/>
  <c r="G102" i="26"/>
  <c r="I109" i="26"/>
  <c r="J109" i="26" s="1"/>
  <c r="I113" i="26"/>
  <c r="M113" i="26" s="1"/>
  <c r="I124" i="26"/>
  <c r="I125" i="26"/>
  <c r="J125" i="26" s="1"/>
  <c r="I129" i="26"/>
  <c r="J129" i="26" s="1"/>
  <c r="G136" i="26"/>
  <c r="G139" i="26"/>
  <c r="I176" i="26"/>
  <c r="M176" i="26" s="1"/>
  <c r="G202" i="26"/>
  <c r="I63" i="26"/>
  <c r="G63" i="26"/>
  <c r="G26" i="26"/>
  <c r="G34" i="26"/>
  <c r="G65" i="26"/>
  <c r="G61" i="26"/>
  <c r="G19" i="26"/>
  <c r="I19" i="26"/>
  <c r="J19" i="26" s="1"/>
  <c r="I27" i="26"/>
  <c r="G27" i="26"/>
  <c r="I47" i="26"/>
  <c r="J47" i="26" s="1"/>
  <c r="G47" i="26"/>
  <c r="G46" i="26"/>
  <c r="I78" i="26"/>
  <c r="J78" i="26" s="1"/>
  <c r="G78" i="26"/>
  <c r="G85" i="26"/>
  <c r="I85" i="26"/>
  <c r="J85" i="26" s="1"/>
  <c r="G10" i="26"/>
  <c r="I10" i="26"/>
  <c r="G8" i="26"/>
  <c r="J43" i="26"/>
  <c r="I112" i="26"/>
  <c r="G112" i="26"/>
  <c r="G106" i="26"/>
  <c r="I106" i="26"/>
  <c r="I18" i="26"/>
  <c r="G18" i="26"/>
  <c r="G59" i="26"/>
  <c r="G28" i="26"/>
  <c r="I48" i="26"/>
  <c r="G48" i="26"/>
  <c r="J84" i="26"/>
  <c r="M84" i="26"/>
  <c r="I194" i="26"/>
  <c r="G194" i="26"/>
  <c r="G22" i="26"/>
  <c r="G36" i="26"/>
  <c r="G77" i="26"/>
  <c r="I77" i="26"/>
  <c r="J77" i="26" s="1"/>
  <c r="G84" i="26"/>
  <c r="J23" i="26"/>
  <c r="I86" i="26"/>
  <c r="J86" i="26" s="1"/>
  <c r="G86" i="26"/>
  <c r="I100" i="26"/>
  <c r="G100" i="26"/>
  <c r="G175" i="26"/>
  <c r="I177" i="26"/>
  <c r="I181" i="26"/>
  <c r="G181" i="26"/>
  <c r="I24" i="26"/>
  <c r="J24" i="26" s="1"/>
  <c r="G32" i="26"/>
  <c r="I39" i="26"/>
  <c r="J39" i="26" s="1"/>
  <c r="I50" i="26"/>
  <c r="I128" i="26"/>
  <c r="G128" i="26"/>
  <c r="G169" i="26"/>
  <c r="I169" i="26"/>
  <c r="I201" i="26"/>
  <c r="J201" i="26" s="1"/>
  <c r="G201" i="26"/>
  <c r="I88" i="26"/>
  <c r="G88" i="26"/>
  <c r="I121" i="26"/>
  <c r="G121" i="26"/>
  <c r="G172" i="26"/>
  <c r="G178" i="26"/>
  <c r="G98" i="26"/>
  <c r="G130" i="26"/>
  <c r="I130" i="26"/>
  <c r="M132" i="26"/>
  <c r="I105" i="26"/>
  <c r="J105" i="26" s="1"/>
  <c r="G105" i="26"/>
  <c r="G110" i="26"/>
  <c r="I110" i="26"/>
  <c r="I211" i="26"/>
  <c r="J211" i="26" s="1"/>
  <c r="G211" i="26"/>
  <c r="G40" i="26"/>
  <c r="I80" i="26"/>
  <c r="J80" i="26" s="1"/>
  <c r="G80" i="26"/>
  <c r="G129" i="26"/>
  <c r="G114" i="26"/>
  <c r="I114" i="26"/>
  <c r="I116" i="26"/>
  <c r="J116" i="26" s="1"/>
  <c r="I165" i="26"/>
  <c r="J170" i="26"/>
  <c r="G92" i="26"/>
  <c r="G93" i="26"/>
  <c r="G117" i="26"/>
  <c r="G165" i="26"/>
  <c r="G198" i="26"/>
  <c r="G122" i="26"/>
  <c r="I122" i="26"/>
  <c r="G126" i="26"/>
  <c r="I203" i="26"/>
  <c r="J203" i="26" s="1"/>
  <c r="G203" i="26"/>
  <c r="G206" i="26"/>
  <c r="I206" i="26"/>
  <c r="J206" i="26" s="1"/>
  <c r="G73" i="26"/>
  <c r="G81" i="26"/>
  <c r="G89" i="26"/>
  <c r="I126" i="26"/>
  <c r="I205" i="26"/>
  <c r="J205" i="26" s="1"/>
  <c r="G205" i="26"/>
  <c r="I209" i="26"/>
  <c r="J209" i="26" s="1"/>
  <c r="G209" i="26"/>
  <c r="I200" i="26"/>
  <c r="J200" i="26" s="1"/>
  <c r="G200" i="26"/>
  <c r="I202" i="26"/>
  <c r="J202" i="26" s="1"/>
  <c r="I208" i="26"/>
  <c r="J208" i="26" s="1"/>
  <c r="G208" i="26"/>
  <c r="I210" i="26"/>
  <c r="J210" i="26" s="1"/>
  <c r="I133" i="26"/>
  <c r="J133" i="26" s="1"/>
  <c r="I134" i="26"/>
  <c r="G134" i="26"/>
  <c r="I137" i="26"/>
  <c r="J137" i="26" s="1"/>
  <c r="I138" i="26"/>
  <c r="G138" i="26"/>
  <c r="I141" i="26"/>
  <c r="J141" i="26" s="1"/>
  <c r="I142" i="26"/>
  <c r="G142" i="26"/>
  <c r="I145" i="26"/>
  <c r="J145" i="26" s="1"/>
  <c r="I146" i="26"/>
  <c r="G146" i="26"/>
  <c r="I149" i="26"/>
  <c r="J149" i="26" s="1"/>
  <c r="I150" i="26"/>
  <c r="J150" i="26" s="1"/>
  <c r="G150" i="26"/>
  <c r="I153" i="26"/>
  <c r="I154" i="26"/>
  <c r="G154" i="26"/>
  <c r="I199" i="26"/>
  <c r="J199" i="26" s="1"/>
  <c r="I207" i="26"/>
  <c r="J207" i="26" s="1"/>
  <c r="I204" i="26"/>
  <c r="J204" i="26" s="1"/>
  <c r="G204" i="26"/>
  <c r="L211" i="24"/>
  <c r="H211" i="24"/>
  <c r="F211" i="24"/>
  <c r="E211" i="24"/>
  <c r="D211" i="24"/>
  <c r="L210" i="24"/>
  <c r="H210" i="24"/>
  <c r="F210" i="24"/>
  <c r="E210" i="24"/>
  <c r="D210" i="24"/>
  <c r="L209" i="24"/>
  <c r="H209" i="24"/>
  <c r="F209" i="24"/>
  <c r="E209" i="24"/>
  <c r="D209" i="24"/>
  <c r="L208" i="24"/>
  <c r="H208" i="24"/>
  <c r="F208" i="24"/>
  <c r="E208" i="24"/>
  <c r="D208" i="24"/>
  <c r="L207" i="24"/>
  <c r="H207" i="24"/>
  <c r="F207" i="24"/>
  <c r="E207" i="24"/>
  <c r="D207" i="24"/>
  <c r="L206" i="24"/>
  <c r="H206" i="24"/>
  <c r="F206" i="24"/>
  <c r="E206" i="24"/>
  <c r="D206" i="24"/>
  <c r="L205" i="24"/>
  <c r="H205" i="24"/>
  <c r="F205" i="24"/>
  <c r="E205" i="24"/>
  <c r="D205" i="24"/>
  <c r="L204" i="24"/>
  <c r="H204" i="24"/>
  <c r="F204" i="24"/>
  <c r="E204" i="24"/>
  <c r="D204" i="24"/>
  <c r="L203" i="24"/>
  <c r="H203" i="24"/>
  <c r="F203" i="24"/>
  <c r="E203" i="24"/>
  <c r="D203" i="24"/>
  <c r="L202" i="24"/>
  <c r="H202" i="24"/>
  <c r="F202" i="24"/>
  <c r="E202" i="24"/>
  <c r="D202" i="24"/>
  <c r="L201" i="24"/>
  <c r="H201" i="24"/>
  <c r="F201" i="24"/>
  <c r="E201" i="24"/>
  <c r="D201" i="24"/>
  <c r="L200" i="24"/>
  <c r="H200" i="24"/>
  <c r="F200" i="24"/>
  <c r="E200" i="24"/>
  <c r="D200" i="24"/>
  <c r="L199" i="24"/>
  <c r="H199" i="24"/>
  <c r="F199" i="24"/>
  <c r="E199" i="24"/>
  <c r="D199" i="24"/>
  <c r="H198" i="24"/>
  <c r="F198" i="24"/>
  <c r="E198" i="24"/>
  <c r="D198" i="24"/>
  <c r="L197" i="24"/>
  <c r="H197" i="24"/>
  <c r="F197" i="24"/>
  <c r="E197" i="24"/>
  <c r="D197" i="24"/>
  <c r="L196" i="24"/>
  <c r="H196" i="24"/>
  <c r="F196" i="24"/>
  <c r="E196" i="24"/>
  <c r="D196" i="24"/>
  <c r="L195" i="24"/>
  <c r="H195" i="24"/>
  <c r="F195" i="24"/>
  <c r="E195" i="24"/>
  <c r="D195" i="24"/>
  <c r="L194" i="24"/>
  <c r="H194" i="24"/>
  <c r="F194" i="24"/>
  <c r="E194" i="24"/>
  <c r="D194" i="24"/>
  <c r="L193" i="24"/>
  <c r="H193" i="24"/>
  <c r="F193" i="24"/>
  <c r="E193" i="24"/>
  <c r="D193" i="24"/>
  <c r="L192" i="24"/>
  <c r="H192" i="24"/>
  <c r="F192" i="24"/>
  <c r="E192" i="24"/>
  <c r="D192" i="24"/>
  <c r="L191" i="24"/>
  <c r="H191" i="24"/>
  <c r="F191" i="24"/>
  <c r="E191" i="24"/>
  <c r="D191" i="24"/>
  <c r="L190" i="24"/>
  <c r="M190" i="24" s="1"/>
  <c r="K190" i="24"/>
  <c r="L189" i="24"/>
  <c r="H189" i="24"/>
  <c r="F189" i="24"/>
  <c r="E189" i="24"/>
  <c r="D189" i="24"/>
  <c r="L188" i="24"/>
  <c r="H188" i="24"/>
  <c r="F188" i="24"/>
  <c r="E188" i="24"/>
  <c r="D188" i="24"/>
  <c r="L187" i="24"/>
  <c r="H187" i="24"/>
  <c r="F187" i="24"/>
  <c r="E187" i="24"/>
  <c r="D187" i="24"/>
  <c r="L186" i="24"/>
  <c r="H186" i="24"/>
  <c r="F186" i="24"/>
  <c r="E186" i="24"/>
  <c r="D186" i="24"/>
  <c r="L185" i="24"/>
  <c r="H185" i="24"/>
  <c r="F185" i="24"/>
  <c r="E185" i="24"/>
  <c r="D185" i="24"/>
  <c r="L184" i="24"/>
  <c r="H184" i="24"/>
  <c r="F184" i="24"/>
  <c r="E184" i="24"/>
  <c r="D184" i="24"/>
  <c r="L183" i="24"/>
  <c r="H183" i="24"/>
  <c r="F183" i="24"/>
  <c r="E183" i="24"/>
  <c r="D183" i="24"/>
  <c r="L182" i="24"/>
  <c r="H182" i="24"/>
  <c r="F182" i="24"/>
  <c r="E182" i="24"/>
  <c r="D182" i="24"/>
  <c r="L181" i="24"/>
  <c r="H181" i="24"/>
  <c r="F181" i="24"/>
  <c r="E181" i="24"/>
  <c r="D181" i="24"/>
  <c r="L180" i="24"/>
  <c r="H180" i="24"/>
  <c r="F180" i="24"/>
  <c r="E180" i="24"/>
  <c r="D180" i="24"/>
  <c r="L179" i="24"/>
  <c r="H179" i="24"/>
  <c r="F179" i="24"/>
  <c r="E179" i="24"/>
  <c r="D179" i="24"/>
  <c r="L178" i="24"/>
  <c r="H178" i="24"/>
  <c r="F178" i="24"/>
  <c r="E178" i="24"/>
  <c r="D178" i="24"/>
  <c r="L177" i="24"/>
  <c r="H177" i="24"/>
  <c r="F177" i="24"/>
  <c r="E177" i="24"/>
  <c r="D177" i="24"/>
  <c r="L176" i="24"/>
  <c r="H176" i="24"/>
  <c r="F176" i="24"/>
  <c r="E176" i="24"/>
  <c r="D176" i="24"/>
  <c r="L175" i="24"/>
  <c r="H175" i="24"/>
  <c r="F175" i="24"/>
  <c r="E175" i="24"/>
  <c r="D175" i="24"/>
  <c r="L174" i="24"/>
  <c r="H174" i="24"/>
  <c r="F174" i="24"/>
  <c r="E174" i="24"/>
  <c r="D174" i="24"/>
  <c r="L173" i="24"/>
  <c r="H173" i="24"/>
  <c r="F173" i="24"/>
  <c r="E173" i="24"/>
  <c r="D173" i="24"/>
  <c r="L172" i="24"/>
  <c r="H172" i="24"/>
  <c r="F172" i="24"/>
  <c r="E172" i="24"/>
  <c r="D172" i="24"/>
  <c r="L171" i="24"/>
  <c r="H171" i="24"/>
  <c r="F171" i="24"/>
  <c r="E171" i="24"/>
  <c r="D171" i="24"/>
  <c r="L170" i="24"/>
  <c r="H170" i="24"/>
  <c r="F170" i="24"/>
  <c r="E170" i="24"/>
  <c r="D170" i="24"/>
  <c r="L169" i="24"/>
  <c r="H169" i="24"/>
  <c r="F169" i="24"/>
  <c r="E169" i="24"/>
  <c r="D169" i="24"/>
  <c r="L168" i="24"/>
  <c r="H168" i="24"/>
  <c r="F168" i="24"/>
  <c r="E168" i="24"/>
  <c r="D168" i="24"/>
  <c r="L167" i="24"/>
  <c r="H167" i="24"/>
  <c r="F167" i="24"/>
  <c r="E167" i="24"/>
  <c r="D167" i="24"/>
  <c r="L166" i="24"/>
  <c r="H166" i="24"/>
  <c r="F166" i="24"/>
  <c r="E166" i="24"/>
  <c r="D166" i="24"/>
  <c r="L165" i="24"/>
  <c r="H165" i="24"/>
  <c r="F165" i="24"/>
  <c r="E165" i="24"/>
  <c r="D165" i="24"/>
  <c r="L164" i="24"/>
  <c r="H164" i="24"/>
  <c r="F164" i="24"/>
  <c r="E164" i="24"/>
  <c r="D164" i="24"/>
  <c r="L163" i="24"/>
  <c r="H163" i="24"/>
  <c r="F163" i="24"/>
  <c r="E163" i="24"/>
  <c r="D163" i="24"/>
  <c r="L162" i="24"/>
  <c r="H162" i="24"/>
  <c r="F162" i="24"/>
  <c r="E162" i="24"/>
  <c r="D162" i="24"/>
  <c r="L161" i="24"/>
  <c r="H161" i="24"/>
  <c r="F161" i="24"/>
  <c r="E161" i="24"/>
  <c r="D161" i="24"/>
  <c r="L160" i="24"/>
  <c r="H160" i="24"/>
  <c r="F160" i="24"/>
  <c r="E160" i="24"/>
  <c r="D160" i="24"/>
  <c r="L159" i="24"/>
  <c r="H159" i="24"/>
  <c r="F159" i="24"/>
  <c r="E159" i="24"/>
  <c r="D159" i="24"/>
  <c r="L158" i="24"/>
  <c r="H158" i="24"/>
  <c r="F158" i="24"/>
  <c r="E158" i="24"/>
  <c r="D158" i="24"/>
  <c r="L157" i="24"/>
  <c r="H157" i="24"/>
  <c r="F157" i="24"/>
  <c r="E157" i="24"/>
  <c r="D157" i="24"/>
  <c r="H156" i="24"/>
  <c r="F156" i="24"/>
  <c r="E156" i="24"/>
  <c r="D156" i="24"/>
  <c r="L155" i="24"/>
  <c r="H155" i="24"/>
  <c r="F155" i="24"/>
  <c r="E155" i="24"/>
  <c r="D155" i="24"/>
  <c r="L154" i="24"/>
  <c r="H154" i="24"/>
  <c r="F154" i="24"/>
  <c r="E154" i="24"/>
  <c r="D154" i="24"/>
  <c r="L153" i="24"/>
  <c r="H153" i="24"/>
  <c r="F153" i="24"/>
  <c r="E153" i="24"/>
  <c r="D153" i="24"/>
  <c r="L152" i="24"/>
  <c r="H152" i="24"/>
  <c r="F152" i="24"/>
  <c r="E152" i="24"/>
  <c r="D152" i="24"/>
  <c r="L151" i="24"/>
  <c r="H151" i="24"/>
  <c r="F151" i="24"/>
  <c r="E151" i="24"/>
  <c r="D151" i="24"/>
  <c r="L150" i="24"/>
  <c r="H150" i="24"/>
  <c r="F150" i="24"/>
  <c r="E150" i="24"/>
  <c r="D150" i="24"/>
  <c r="L149" i="24"/>
  <c r="H149" i="24"/>
  <c r="F149" i="24"/>
  <c r="E149" i="24"/>
  <c r="D149" i="24"/>
  <c r="L148" i="24"/>
  <c r="H148" i="24"/>
  <c r="F148" i="24"/>
  <c r="E148" i="24"/>
  <c r="D148" i="24"/>
  <c r="L147" i="24"/>
  <c r="H147" i="24"/>
  <c r="F147" i="24"/>
  <c r="E147" i="24"/>
  <c r="D147" i="24"/>
  <c r="L146" i="24"/>
  <c r="H146" i="24"/>
  <c r="F146" i="24"/>
  <c r="E146" i="24"/>
  <c r="D146" i="24"/>
  <c r="L145" i="24"/>
  <c r="H145" i="24"/>
  <c r="F145" i="24"/>
  <c r="I145" i="24" s="1"/>
  <c r="E145" i="24"/>
  <c r="D145" i="24"/>
  <c r="L144" i="24"/>
  <c r="H144" i="24"/>
  <c r="F144" i="24"/>
  <c r="E144" i="24"/>
  <c r="D144" i="24"/>
  <c r="L143" i="24"/>
  <c r="H143" i="24"/>
  <c r="F143" i="24"/>
  <c r="E143" i="24"/>
  <c r="D143" i="24"/>
  <c r="L142" i="24"/>
  <c r="H142" i="24"/>
  <c r="F142" i="24"/>
  <c r="E142" i="24"/>
  <c r="D142" i="24"/>
  <c r="L141" i="24"/>
  <c r="H141" i="24"/>
  <c r="F141" i="24"/>
  <c r="E141" i="24"/>
  <c r="D141" i="24"/>
  <c r="L140" i="24"/>
  <c r="H140" i="24"/>
  <c r="F140" i="24"/>
  <c r="E140" i="24"/>
  <c r="D140" i="24"/>
  <c r="L139" i="24"/>
  <c r="H139" i="24"/>
  <c r="F139" i="24"/>
  <c r="E139" i="24"/>
  <c r="D139" i="24"/>
  <c r="L138" i="24"/>
  <c r="H138" i="24"/>
  <c r="F138" i="24"/>
  <c r="E138" i="24"/>
  <c r="D138" i="24"/>
  <c r="L137" i="24"/>
  <c r="H137" i="24"/>
  <c r="F137" i="24"/>
  <c r="E137" i="24"/>
  <c r="D137" i="24"/>
  <c r="L136" i="24"/>
  <c r="H136" i="24"/>
  <c r="F136" i="24"/>
  <c r="E136" i="24"/>
  <c r="D136" i="24"/>
  <c r="L135" i="24"/>
  <c r="H135" i="24"/>
  <c r="F135" i="24"/>
  <c r="E135" i="24"/>
  <c r="D135" i="24"/>
  <c r="L134" i="24"/>
  <c r="H134" i="24"/>
  <c r="F134" i="24"/>
  <c r="E134" i="24"/>
  <c r="D134" i="24"/>
  <c r="L133" i="24"/>
  <c r="H133" i="24"/>
  <c r="F133" i="24"/>
  <c r="E133" i="24"/>
  <c r="D133" i="24"/>
  <c r="L132" i="24"/>
  <c r="H132" i="24"/>
  <c r="F132" i="24"/>
  <c r="E132" i="24"/>
  <c r="D132" i="24"/>
  <c r="L131" i="24"/>
  <c r="H131" i="24"/>
  <c r="F131" i="24"/>
  <c r="E131" i="24"/>
  <c r="D131" i="24"/>
  <c r="L130" i="24"/>
  <c r="H130" i="24"/>
  <c r="F130" i="24"/>
  <c r="E130" i="24"/>
  <c r="D130" i="24"/>
  <c r="L129" i="24"/>
  <c r="H129" i="24"/>
  <c r="F129" i="24"/>
  <c r="E129" i="24"/>
  <c r="D129" i="24"/>
  <c r="L128" i="24"/>
  <c r="H128" i="24"/>
  <c r="F128" i="24"/>
  <c r="E128" i="24"/>
  <c r="D128" i="24"/>
  <c r="L127" i="24"/>
  <c r="H127" i="24"/>
  <c r="F127" i="24"/>
  <c r="E127" i="24"/>
  <c r="D127" i="24"/>
  <c r="L126" i="24"/>
  <c r="H126" i="24"/>
  <c r="F126" i="24"/>
  <c r="E126" i="24"/>
  <c r="D126" i="24"/>
  <c r="L125" i="24"/>
  <c r="H125" i="24"/>
  <c r="F125" i="24"/>
  <c r="E125" i="24"/>
  <c r="D125" i="24"/>
  <c r="L124" i="24"/>
  <c r="H124" i="24"/>
  <c r="F124" i="24"/>
  <c r="E124" i="24"/>
  <c r="D124" i="24"/>
  <c r="L123" i="24"/>
  <c r="H123" i="24"/>
  <c r="F123" i="24"/>
  <c r="E123" i="24"/>
  <c r="D123" i="24"/>
  <c r="L122" i="24"/>
  <c r="H122" i="24"/>
  <c r="F122" i="24"/>
  <c r="E122" i="24"/>
  <c r="D122" i="24"/>
  <c r="L121" i="24"/>
  <c r="H121" i="24"/>
  <c r="F121" i="24"/>
  <c r="I121" i="24" s="1"/>
  <c r="E121" i="24"/>
  <c r="D121" i="24"/>
  <c r="L120" i="24"/>
  <c r="H120" i="24"/>
  <c r="F120" i="24"/>
  <c r="E120" i="24"/>
  <c r="D120" i="24"/>
  <c r="L119" i="24"/>
  <c r="H119" i="24"/>
  <c r="F119" i="24"/>
  <c r="E119" i="24"/>
  <c r="D119" i="24"/>
  <c r="L118" i="24"/>
  <c r="H118" i="24"/>
  <c r="F118" i="24"/>
  <c r="E118" i="24"/>
  <c r="D118" i="24"/>
  <c r="L117" i="24"/>
  <c r="H117" i="24"/>
  <c r="F117" i="24"/>
  <c r="E117" i="24"/>
  <c r="D117" i="24"/>
  <c r="L116" i="24"/>
  <c r="H116" i="24"/>
  <c r="F116" i="24"/>
  <c r="E116" i="24"/>
  <c r="D116" i="24"/>
  <c r="L115" i="24"/>
  <c r="H115" i="24"/>
  <c r="F115" i="24"/>
  <c r="E115" i="24"/>
  <c r="D115" i="24"/>
  <c r="L114" i="24"/>
  <c r="H114" i="24"/>
  <c r="F114" i="24"/>
  <c r="E114" i="24"/>
  <c r="D114" i="24"/>
  <c r="L113" i="24"/>
  <c r="H113" i="24"/>
  <c r="F113" i="24"/>
  <c r="E113" i="24"/>
  <c r="D113" i="24"/>
  <c r="L112" i="24"/>
  <c r="H112" i="24"/>
  <c r="F112" i="24"/>
  <c r="E112" i="24"/>
  <c r="D112" i="24"/>
  <c r="L111" i="24"/>
  <c r="H111" i="24"/>
  <c r="F111" i="24"/>
  <c r="E111" i="24"/>
  <c r="D111" i="24"/>
  <c r="L110" i="24"/>
  <c r="H110" i="24"/>
  <c r="F110" i="24"/>
  <c r="E110" i="24"/>
  <c r="D110" i="24"/>
  <c r="L109" i="24"/>
  <c r="H109" i="24"/>
  <c r="F109" i="24"/>
  <c r="E109" i="24"/>
  <c r="D109" i="24"/>
  <c r="L108" i="24"/>
  <c r="H108" i="24"/>
  <c r="F108" i="24"/>
  <c r="E108" i="24"/>
  <c r="D108" i="24"/>
  <c r="L107" i="24"/>
  <c r="H107" i="24"/>
  <c r="F107" i="24"/>
  <c r="E107" i="24"/>
  <c r="D107" i="24"/>
  <c r="L106" i="24"/>
  <c r="H106" i="24"/>
  <c r="F106" i="24"/>
  <c r="E106" i="24"/>
  <c r="D106" i="24"/>
  <c r="L105" i="24"/>
  <c r="H105" i="24"/>
  <c r="F105" i="24"/>
  <c r="I105" i="24" s="1"/>
  <c r="E105" i="24"/>
  <c r="D105" i="24"/>
  <c r="L104" i="24"/>
  <c r="H104" i="24"/>
  <c r="F104" i="24"/>
  <c r="E104" i="24"/>
  <c r="D104" i="24"/>
  <c r="L103" i="24"/>
  <c r="H103" i="24"/>
  <c r="F103" i="24"/>
  <c r="E103" i="24"/>
  <c r="D103" i="24"/>
  <c r="L102" i="24"/>
  <c r="H102" i="24"/>
  <c r="F102" i="24"/>
  <c r="E102" i="24"/>
  <c r="D102" i="24"/>
  <c r="L101" i="24"/>
  <c r="H101" i="24"/>
  <c r="F101" i="24"/>
  <c r="E101" i="24"/>
  <c r="D101" i="24"/>
  <c r="L100" i="24"/>
  <c r="H100" i="24"/>
  <c r="F100" i="24"/>
  <c r="E100" i="24"/>
  <c r="D100" i="24"/>
  <c r="L99" i="24"/>
  <c r="H99" i="24"/>
  <c r="F99" i="24"/>
  <c r="E99" i="24"/>
  <c r="D99" i="24"/>
  <c r="L98" i="24"/>
  <c r="H98" i="24"/>
  <c r="F98" i="24"/>
  <c r="E98" i="24"/>
  <c r="D98" i="24"/>
  <c r="L97" i="24"/>
  <c r="H97" i="24"/>
  <c r="F97" i="24"/>
  <c r="E97" i="24"/>
  <c r="D97" i="24"/>
  <c r="L96" i="24"/>
  <c r="H96" i="24"/>
  <c r="F96" i="24"/>
  <c r="E96" i="24"/>
  <c r="D96" i="24"/>
  <c r="L95" i="24"/>
  <c r="H95" i="24"/>
  <c r="F95" i="24"/>
  <c r="E95" i="24"/>
  <c r="D95" i="24"/>
  <c r="L94" i="24"/>
  <c r="H94" i="24"/>
  <c r="F94" i="24"/>
  <c r="E94" i="24"/>
  <c r="D94" i="24"/>
  <c r="L93" i="24"/>
  <c r="H93" i="24"/>
  <c r="F93" i="24"/>
  <c r="E93" i="24"/>
  <c r="D93" i="24"/>
  <c r="L92" i="24"/>
  <c r="H92" i="24"/>
  <c r="F92" i="24"/>
  <c r="E92" i="24"/>
  <c r="D92" i="24"/>
  <c r="L91" i="24"/>
  <c r="H91" i="24"/>
  <c r="F91" i="24"/>
  <c r="E91" i="24"/>
  <c r="D91" i="24"/>
  <c r="L90" i="24"/>
  <c r="H90" i="24"/>
  <c r="F90" i="24"/>
  <c r="E90" i="24"/>
  <c r="D90" i="24"/>
  <c r="L89" i="24"/>
  <c r="H89" i="24"/>
  <c r="F89" i="24"/>
  <c r="E89" i="24"/>
  <c r="D89" i="24"/>
  <c r="L88" i="24"/>
  <c r="H88" i="24"/>
  <c r="F88" i="24"/>
  <c r="E88" i="24"/>
  <c r="D88" i="24"/>
  <c r="L87" i="24"/>
  <c r="H87" i="24"/>
  <c r="F87" i="24"/>
  <c r="E87" i="24"/>
  <c r="D87" i="24"/>
  <c r="L86" i="24"/>
  <c r="H86" i="24"/>
  <c r="F86" i="24"/>
  <c r="E86" i="24"/>
  <c r="D86" i="24"/>
  <c r="L85" i="24"/>
  <c r="H85" i="24"/>
  <c r="F85" i="24"/>
  <c r="E85" i="24"/>
  <c r="D85" i="24"/>
  <c r="L84" i="24"/>
  <c r="H84" i="24"/>
  <c r="F84" i="24"/>
  <c r="E84" i="24"/>
  <c r="D84" i="24"/>
  <c r="L83" i="24"/>
  <c r="H83" i="24"/>
  <c r="F83" i="24"/>
  <c r="E83" i="24"/>
  <c r="D83" i="24"/>
  <c r="L82" i="24"/>
  <c r="H82" i="24"/>
  <c r="F82" i="24"/>
  <c r="E82" i="24"/>
  <c r="D82" i="24"/>
  <c r="L81" i="24"/>
  <c r="H81" i="24"/>
  <c r="F81" i="24"/>
  <c r="I81" i="24" s="1"/>
  <c r="E81" i="24"/>
  <c r="D81" i="24"/>
  <c r="L80" i="24"/>
  <c r="H80" i="24"/>
  <c r="F80" i="24"/>
  <c r="E80" i="24"/>
  <c r="D80" i="24"/>
  <c r="L79" i="24"/>
  <c r="H79" i="24"/>
  <c r="F79" i="24"/>
  <c r="E79" i="24"/>
  <c r="D79" i="24"/>
  <c r="L78" i="24"/>
  <c r="H78" i="24"/>
  <c r="F78" i="24"/>
  <c r="E78" i="24"/>
  <c r="D78" i="24"/>
  <c r="L77" i="24"/>
  <c r="H77" i="24"/>
  <c r="F77" i="24"/>
  <c r="E77" i="24"/>
  <c r="D77" i="24"/>
  <c r="L76" i="24"/>
  <c r="H76" i="24"/>
  <c r="F76" i="24"/>
  <c r="E76" i="24"/>
  <c r="D76" i="24"/>
  <c r="L75" i="24"/>
  <c r="H75" i="24"/>
  <c r="F75" i="24"/>
  <c r="E75" i="24"/>
  <c r="D75" i="24"/>
  <c r="L74" i="24"/>
  <c r="H74" i="24"/>
  <c r="F74" i="24"/>
  <c r="E74" i="24"/>
  <c r="D74" i="24"/>
  <c r="L73" i="24"/>
  <c r="H73" i="24"/>
  <c r="F73" i="24"/>
  <c r="E73" i="24"/>
  <c r="D73" i="24"/>
  <c r="L72" i="24"/>
  <c r="H72" i="24"/>
  <c r="F72" i="24"/>
  <c r="E72" i="24"/>
  <c r="D72" i="24"/>
  <c r="L71" i="24"/>
  <c r="H71" i="24"/>
  <c r="F71" i="24"/>
  <c r="E71" i="24"/>
  <c r="D71" i="24"/>
  <c r="L70" i="24"/>
  <c r="H70" i="24"/>
  <c r="F70" i="24"/>
  <c r="E70" i="24"/>
  <c r="D70" i="24"/>
  <c r="L69" i="24"/>
  <c r="H69" i="24"/>
  <c r="F69" i="24"/>
  <c r="E69" i="24"/>
  <c r="D69" i="24"/>
  <c r="L68" i="24"/>
  <c r="H68" i="24"/>
  <c r="F68" i="24"/>
  <c r="E68" i="24"/>
  <c r="D68" i="24"/>
  <c r="L67" i="24"/>
  <c r="H67" i="24"/>
  <c r="F67" i="24"/>
  <c r="E67" i="24"/>
  <c r="D67" i="24"/>
  <c r="L66" i="24"/>
  <c r="H66" i="24"/>
  <c r="F66" i="24"/>
  <c r="E66" i="24"/>
  <c r="D66" i="24"/>
  <c r="L65" i="24"/>
  <c r="H65" i="24"/>
  <c r="F65" i="24"/>
  <c r="E65" i="24"/>
  <c r="D65" i="24"/>
  <c r="L64" i="24"/>
  <c r="H64" i="24"/>
  <c r="F64" i="24"/>
  <c r="E64" i="24"/>
  <c r="D64" i="24"/>
  <c r="L63" i="24"/>
  <c r="H63" i="24"/>
  <c r="F63" i="24"/>
  <c r="E63" i="24"/>
  <c r="D63" i="24"/>
  <c r="L62" i="24"/>
  <c r="H62" i="24"/>
  <c r="F62" i="24"/>
  <c r="E62" i="24"/>
  <c r="D62" i="24"/>
  <c r="L61" i="24"/>
  <c r="H61" i="24"/>
  <c r="F61" i="24"/>
  <c r="E61" i="24"/>
  <c r="D61" i="24"/>
  <c r="L60" i="24"/>
  <c r="H60" i="24"/>
  <c r="F60" i="24"/>
  <c r="E60" i="24"/>
  <c r="D60" i="24"/>
  <c r="L59" i="24"/>
  <c r="H59" i="24"/>
  <c r="F59" i="24"/>
  <c r="E59" i="24"/>
  <c r="D59" i="24"/>
  <c r="L58" i="24"/>
  <c r="H58" i="24"/>
  <c r="F58" i="24"/>
  <c r="E58" i="24"/>
  <c r="D58" i="24"/>
  <c r="L57" i="24"/>
  <c r="H57" i="24"/>
  <c r="F57" i="24"/>
  <c r="I57" i="24" s="1"/>
  <c r="E57" i="24"/>
  <c r="D57" i="24"/>
  <c r="L56" i="24"/>
  <c r="H56" i="24"/>
  <c r="F56" i="24"/>
  <c r="E56" i="24"/>
  <c r="D56" i="24"/>
  <c r="L55" i="24"/>
  <c r="H55" i="24"/>
  <c r="F55" i="24"/>
  <c r="E55" i="24"/>
  <c r="D55" i="24"/>
  <c r="L54" i="24"/>
  <c r="H54" i="24"/>
  <c r="F54" i="24"/>
  <c r="E54" i="24"/>
  <c r="D54" i="24"/>
  <c r="L53" i="24"/>
  <c r="H53" i="24"/>
  <c r="F53" i="24"/>
  <c r="E53" i="24"/>
  <c r="D53" i="24"/>
  <c r="L52" i="24"/>
  <c r="H52" i="24"/>
  <c r="F52" i="24"/>
  <c r="E52" i="24"/>
  <c r="D52" i="24"/>
  <c r="L51" i="24"/>
  <c r="H51" i="24"/>
  <c r="F51" i="24"/>
  <c r="E51" i="24"/>
  <c r="D51" i="24"/>
  <c r="L50" i="24"/>
  <c r="H50" i="24"/>
  <c r="F50" i="24"/>
  <c r="E50" i="24"/>
  <c r="D50" i="24"/>
  <c r="L49" i="24"/>
  <c r="H49" i="24"/>
  <c r="F49" i="24"/>
  <c r="I49" i="24" s="1"/>
  <c r="E49" i="24"/>
  <c r="D49" i="24"/>
  <c r="L48" i="24"/>
  <c r="H48" i="24"/>
  <c r="F48" i="24"/>
  <c r="E48" i="24"/>
  <c r="D48" i="24"/>
  <c r="L47" i="24"/>
  <c r="H47" i="24"/>
  <c r="F47" i="24"/>
  <c r="E47" i="24"/>
  <c r="D47" i="24"/>
  <c r="L46" i="24"/>
  <c r="H46" i="24"/>
  <c r="F46" i="24"/>
  <c r="E46" i="24"/>
  <c r="D46" i="24"/>
  <c r="L45" i="24"/>
  <c r="H45" i="24"/>
  <c r="F45" i="24"/>
  <c r="E45" i="24"/>
  <c r="D45" i="24"/>
  <c r="L44" i="24"/>
  <c r="H44" i="24"/>
  <c r="F44" i="24"/>
  <c r="E44" i="24"/>
  <c r="D44" i="24"/>
  <c r="L43" i="24"/>
  <c r="H43" i="24"/>
  <c r="F43" i="24"/>
  <c r="E43" i="24"/>
  <c r="D43" i="24"/>
  <c r="L42" i="24"/>
  <c r="H42" i="24"/>
  <c r="F42" i="24"/>
  <c r="E42" i="24"/>
  <c r="D42" i="24"/>
  <c r="L41" i="24"/>
  <c r="H41" i="24"/>
  <c r="F41" i="24"/>
  <c r="E41" i="24"/>
  <c r="D41" i="24"/>
  <c r="L40" i="24"/>
  <c r="H40" i="24"/>
  <c r="F40" i="24"/>
  <c r="E40" i="24"/>
  <c r="D40" i="24"/>
  <c r="L39" i="24"/>
  <c r="H39" i="24"/>
  <c r="F39" i="24"/>
  <c r="E39" i="24"/>
  <c r="D39" i="24"/>
  <c r="L38" i="24"/>
  <c r="H38" i="24"/>
  <c r="F38" i="24"/>
  <c r="E38" i="24"/>
  <c r="D38" i="24"/>
  <c r="L37" i="24"/>
  <c r="H37" i="24"/>
  <c r="F37" i="24"/>
  <c r="E37" i="24"/>
  <c r="D37" i="24"/>
  <c r="L36" i="24"/>
  <c r="H36" i="24"/>
  <c r="F36" i="24"/>
  <c r="E36" i="24"/>
  <c r="D36" i="24"/>
  <c r="L35" i="24"/>
  <c r="H35" i="24"/>
  <c r="F35" i="24"/>
  <c r="E35" i="24"/>
  <c r="D35" i="24"/>
  <c r="L34" i="24"/>
  <c r="H34" i="24"/>
  <c r="F34" i="24"/>
  <c r="E34" i="24"/>
  <c r="D34" i="24"/>
  <c r="L33" i="24"/>
  <c r="H33" i="24"/>
  <c r="F33" i="24"/>
  <c r="E33" i="24"/>
  <c r="D33" i="24"/>
  <c r="L32" i="24"/>
  <c r="H32" i="24"/>
  <c r="F32" i="24"/>
  <c r="E32" i="24"/>
  <c r="D32" i="24"/>
  <c r="L31" i="24"/>
  <c r="H31" i="24"/>
  <c r="F31" i="24"/>
  <c r="E31" i="24"/>
  <c r="D31" i="24"/>
  <c r="L30" i="24"/>
  <c r="H30" i="24"/>
  <c r="F30" i="24"/>
  <c r="E30" i="24"/>
  <c r="D30" i="24"/>
  <c r="L29" i="24"/>
  <c r="H29" i="24"/>
  <c r="F29" i="24"/>
  <c r="E29" i="24"/>
  <c r="D29" i="24"/>
  <c r="L28" i="24"/>
  <c r="H28" i="24"/>
  <c r="F28" i="24"/>
  <c r="E28" i="24"/>
  <c r="D28" i="24"/>
  <c r="L27" i="24"/>
  <c r="H27" i="24"/>
  <c r="F27" i="24"/>
  <c r="E27" i="24"/>
  <c r="D27" i="24"/>
  <c r="L26" i="24"/>
  <c r="H26" i="24"/>
  <c r="F26" i="24"/>
  <c r="E26" i="24"/>
  <c r="D26" i="24"/>
  <c r="L25" i="24"/>
  <c r="H25" i="24"/>
  <c r="F25" i="24"/>
  <c r="E25" i="24"/>
  <c r="D25" i="24"/>
  <c r="L24" i="24"/>
  <c r="H24" i="24"/>
  <c r="F24" i="24"/>
  <c r="E24" i="24"/>
  <c r="D24" i="24"/>
  <c r="L23" i="24"/>
  <c r="H23" i="24"/>
  <c r="F23" i="24"/>
  <c r="E23" i="24"/>
  <c r="D23" i="24"/>
  <c r="L22" i="24"/>
  <c r="H22" i="24"/>
  <c r="F22" i="24"/>
  <c r="E22" i="24"/>
  <c r="D22" i="24"/>
  <c r="L21" i="24"/>
  <c r="H21" i="24"/>
  <c r="F21" i="24"/>
  <c r="E21" i="24"/>
  <c r="D21" i="24"/>
  <c r="L20" i="24"/>
  <c r="H20" i="24"/>
  <c r="F20" i="24"/>
  <c r="E20" i="24"/>
  <c r="D20" i="24"/>
  <c r="L19" i="24"/>
  <c r="H19" i="24"/>
  <c r="F19" i="24"/>
  <c r="E19" i="24"/>
  <c r="D19" i="24"/>
  <c r="L18" i="24"/>
  <c r="H18" i="24"/>
  <c r="F18" i="24"/>
  <c r="E18" i="24"/>
  <c r="D18" i="24"/>
  <c r="L17" i="24"/>
  <c r="H17" i="24"/>
  <c r="F17" i="24"/>
  <c r="E17" i="24"/>
  <c r="D17" i="24"/>
  <c r="L16" i="24"/>
  <c r="H16" i="24"/>
  <c r="F16" i="24"/>
  <c r="E16" i="24"/>
  <c r="D16" i="24"/>
  <c r="L15" i="24"/>
  <c r="H15" i="24"/>
  <c r="F15" i="24"/>
  <c r="E15" i="24"/>
  <c r="D15" i="24"/>
  <c r="L14" i="24"/>
  <c r="H14" i="24"/>
  <c r="F14" i="24"/>
  <c r="E14" i="24"/>
  <c r="D14" i="24"/>
  <c r="L13" i="24"/>
  <c r="H13" i="24"/>
  <c r="F13" i="24"/>
  <c r="E13" i="24"/>
  <c r="D13" i="24"/>
  <c r="L12" i="24"/>
  <c r="H12" i="24"/>
  <c r="F12" i="24"/>
  <c r="E12" i="24"/>
  <c r="D12" i="24"/>
  <c r="L11" i="24"/>
  <c r="H11" i="24"/>
  <c r="F11" i="24"/>
  <c r="E11" i="24"/>
  <c r="D11" i="24"/>
  <c r="L10" i="24"/>
  <c r="H10" i="24"/>
  <c r="F10" i="24"/>
  <c r="E10" i="24"/>
  <c r="D10" i="24"/>
  <c r="L9" i="24"/>
  <c r="H9" i="24"/>
  <c r="F9" i="24"/>
  <c r="E9" i="24"/>
  <c r="D9" i="24"/>
  <c r="L8" i="24"/>
  <c r="H8" i="24"/>
  <c r="F8" i="24"/>
  <c r="E8" i="24"/>
  <c r="D8" i="24"/>
  <c r="L7" i="24"/>
  <c r="H7" i="24"/>
  <c r="F7" i="24"/>
  <c r="E7" i="24"/>
  <c r="D7" i="24"/>
  <c r="L6" i="24"/>
  <c r="H6" i="24"/>
  <c r="F6" i="24"/>
  <c r="E6" i="24"/>
  <c r="D6" i="24"/>
  <c r="L5" i="24"/>
  <c r="H5" i="24"/>
  <c r="F5" i="24"/>
  <c r="E5" i="24"/>
  <c r="D5" i="24"/>
  <c r="L211" i="23"/>
  <c r="H211" i="23"/>
  <c r="F211" i="23"/>
  <c r="I211" i="23" s="1"/>
  <c r="P211" i="23" s="1"/>
  <c r="E211" i="23"/>
  <c r="D211" i="23"/>
  <c r="L210" i="23"/>
  <c r="H210" i="23"/>
  <c r="F210" i="23"/>
  <c r="E210" i="23"/>
  <c r="D210" i="23"/>
  <c r="L209" i="23"/>
  <c r="H209" i="23"/>
  <c r="F209" i="23"/>
  <c r="E209" i="23"/>
  <c r="D209" i="23"/>
  <c r="L208" i="23"/>
  <c r="H208" i="23"/>
  <c r="F208" i="23"/>
  <c r="E208" i="23"/>
  <c r="G208" i="23" s="1"/>
  <c r="D208" i="23"/>
  <c r="L207" i="23"/>
  <c r="H207" i="23"/>
  <c r="F207" i="23"/>
  <c r="E207" i="23"/>
  <c r="D207" i="23"/>
  <c r="L206" i="23"/>
  <c r="H206" i="23"/>
  <c r="F206" i="23"/>
  <c r="E206" i="23"/>
  <c r="D206" i="23"/>
  <c r="L205" i="23"/>
  <c r="H205" i="23"/>
  <c r="F205" i="23"/>
  <c r="E205" i="23"/>
  <c r="D205" i="23"/>
  <c r="L204" i="23"/>
  <c r="H204" i="23"/>
  <c r="F204" i="23"/>
  <c r="E204" i="23"/>
  <c r="D204" i="23"/>
  <c r="L203" i="23"/>
  <c r="H203" i="23"/>
  <c r="F203" i="23"/>
  <c r="E203" i="23"/>
  <c r="D203" i="23"/>
  <c r="L202" i="23"/>
  <c r="H202" i="23"/>
  <c r="F202" i="23"/>
  <c r="E202" i="23"/>
  <c r="D202" i="23"/>
  <c r="L201" i="23"/>
  <c r="H201" i="23"/>
  <c r="F201" i="23"/>
  <c r="E201" i="23"/>
  <c r="D201" i="23"/>
  <c r="L200" i="23"/>
  <c r="H200" i="23"/>
  <c r="F200" i="23"/>
  <c r="E200" i="23"/>
  <c r="D200" i="23"/>
  <c r="L199" i="23"/>
  <c r="H199" i="23"/>
  <c r="F199" i="23"/>
  <c r="E199" i="23"/>
  <c r="D199" i="23"/>
  <c r="H198" i="23"/>
  <c r="F198" i="23"/>
  <c r="E198" i="23"/>
  <c r="D198" i="23"/>
  <c r="L197" i="23"/>
  <c r="H197" i="23"/>
  <c r="F197" i="23"/>
  <c r="E197" i="23"/>
  <c r="D197" i="23"/>
  <c r="L196" i="23"/>
  <c r="H196" i="23"/>
  <c r="F196" i="23"/>
  <c r="E196" i="23"/>
  <c r="D196" i="23"/>
  <c r="L195" i="23"/>
  <c r="H195" i="23"/>
  <c r="F195" i="23"/>
  <c r="E195" i="23"/>
  <c r="D195" i="23"/>
  <c r="L194" i="23"/>
  <c r="H194" i="23"/>
  <c r="F194" i="23"/>
  <c r="E194" i="23"/>
  <c r="D194" i="23"/>
  <c r="L193" i="23"/>
  <c r="H193" i="23"/>
  <c r="F193" i="23"/>
  <c r="E193" i="23"/>
  <c r="D193" i="23"/>
  <c r="L192" i="23"/>
  <c r="H192" i="23"/>
  <c r="F192" i="23"/>
  <c r="E192" i="23"/>
  <c r="G192" i="23" s="1"/>
  <c r="D192" i="23"/>
  <c r="L191" i="23"/>
  <c r="H191" i="23"/>
  <c r="F191" i="23"/>
  <c r="E191" i="23"/>
  <c r="D191" i="23"/>
  <c r="L190" i="23"/>
  <c r="M190" i="23" s="1"/>
  <c r="K190" i="23"/>
  <c r="L189" i="23"/>
  <c r="H189" i="23"/>
  <c r="F189" i="23"/>
  <c r="E189" i="23"/>
  <c r="D189" i="23"/>
  <c r="L188" i="23"/>
  <c r="H188" i="23"/>
  <c r="F188" i="23"/>
  <c r="I188" i="23" s="1"/>
  <c r="P188" i="23" s="1"/>
  <c r="E188" i="23"/>
  <c r="D188" i="23"/>
  <c r="L187" i="23"/>
  <c r="H187" i="23"/>
  <c r="F187" i="23"/>
  <c r="E187" i="23"/>
  <c r="D187" i="23"/>
  <c r="L186" i="23"/>
  <c r="H186" i="23"/>
  <c r="I186" i="23" s="1"/>
  <c r="P186" i="23" s="1"/>
  <c r="F186" i="23"/>
  <c r="E186" i="23"/>
  <c r="D186" i="23"/>
  <c r="L185" i="23"/>
  <c r="H185" i="23"/>
  <c r="F185" i="23"/>
  <c r="E185" i="23"/>
  <c r="D185" i="23"/>
  <c r="L184" i="23"/>
  <c r="H184" i="23"/>
  <c r="F184" i="23"/>
  <c r="E184" i="23"/>
  <c r="D184" i="23"/>
  <c r="L183" i="23"/>
  <c r="H183" i="23"/>
  <c r="F183" i="23"/>
  <c r="E183" i="23"/>
  <c r="D183" i="23"/>
  <c r="L182" i="23"/>
  <c r="H182" i="23"/>
  <c r="F182" i="23"/>
  <c r="E182" i="23"/>
  <c r="D182" i="23"/>
  <c r="L181" i="23"/>
  <c r="H181" i="23"/>
  <c r="F181" i="23"/>
  <c r="E181" i="23"/>
  <c r="D181" i="23"/>
  <c r="L180" i="23"/>
  <c r="H180" i="23"/>
  <c r="F180" i="23"/>
  <c r="E180" i="23"/>
  <c r="D180" i="23"/>
  <c r="L179" i="23"/>
  <c r="H179" i="23"/>
  <c r="F179" i="23"/>
  <c r="E179" i="23"/>
  <c r="D179" i="23"/>
  <c r="L178" i="23"/>
  <c r="H178" i="23"/>
  <c r="F178" i="23"/>
  <c r="E178" i="23"/>
  <c r="D178" i="23"/>
  <c r="L177" i="23"/>
  <c r="H177" i="23"/>
  <c r="F177" i="23"/>
  <c r="E177" i="23"/>
  <c r="D177" i="23"/>
  <c r="L176" i="23"/>
  <c r="H176" i="23"/>
  <c r="F176" i="23"/>
  <c r="E176" i="23"/>
  <c r="D176" i="23"/>
  <c r="L175" i="23"/>
  <c r="H175" i="23"/>
  <c r="F175" i="23"/>
  <c r="E175" i="23"/>
  <c r="D175" i="23"/>
  <c r="L174" i="23"/>
  <c r="H174" i="23"/>
  <c r="F174" i="23"/>
  <c r="E174" i="23"/>
  <c r="D174" i="23"/>
  <c r="L173" i="23"/>
  <c r="H173" i="23"/>
  <c r="F173" i="23"/>
  <c r="E173" i="23"/>
  <c r="D173" i="23"/>
  <c r="L172" i="23"/>
  <c r="H172" i="23"/>
  <c r="F172" i="23"/>
  <c r="I172" i="23" s="1"/>
  <c r="E172" i="23"/>
  <c r="D172" i="23"/>
  <c r="L171" i="23"/>
  <c r="H171" i="23"/>
  <c r="F171" i="23"/>
  <c r="E171" i="23"/>
  <c r="D171" i="23"/>
  <c r="L170" i="23"/>
  <c r="H170" i="23"/>
  <c r="F170" i="23"/>
  <c r="E170" i="23"/>
  <c r="D170" i="23"/>
  <c r="L169" i="23"/>
  <c r="H169" i="23"/>
  <c r="F169" i="23"/>
  <c r="E169" i="23"/>
  <c r="D169" i="23"/>
  <c r="L168" i="23"/>
  <c r="H168" i="23"/>
  <c r="F168" i="23"/>
  <c r="E168" i="23"/>
  <c r="D168" i="23"/>
  <c r="L167" i="23"/>
  <c r="H167" i="23"/>
  <c r="F167" i="23"/>
  <c r="E167" i="23"/>
  <c r="D167" i="23"/>
  <c r="L166" i="23"/>
  <c r="H166" i="23"/>
  <c r="F166" i="23"/>
  <c r="E166" i="23"/>
  <c r="D166" i="23"/>
  <c r="L165" i="23"/>
  <c r="H165" i="23"/>
  <c r="F165" i="23"/>
  <c r="E165" i="23"/>
  <c r="D165" i="23"/>
  <c r="L164" i="23"/>
  <c r="H164" i="23"/>
  <c r="F164" i="23"/>
  <c r="I164" i="23" s="1"/>
  <c r="E164" i="23"/>
  <c r="D164" i="23"/>
  <c r="L163" i="23"/>
  <c r="H163" i="23"/>
  <c r="F163" i="23"/>
  <c r="E163" i="23"/>
  <c r="D163" i="23"/>
  <c r="L162" i="23"/>
  <c r="H162" i="23"/>
  <c r="F162" i="23"/>
  <c r="E162" i="23"/>
  <c r="D162" i="23"/>
  <c r="L161" i="23"/>
  <c r="H161" i="23"/>
  <c r="F161" i="23"/>
  <c r="E161" i="23"/>
  <c r="G161" i="23" s="1"/>
  <c r="D161" i="23"/>
  <c r="L160" i="23"/>
  <c r="H160" i="23"/>
  <c r="F160" i="23"/>
  <c r="E160" i="23"/>
  <c r="D160" i="23"/>
  <c r="L159" i="23"/>
  <c r="H159" i="23"/>
  <c r="F159" i="23"/>
  <c r="E159" i="23"/>
  <c r="D159" i="23"/>
  <c r="L158" i="23"/>
  <c r="H158" i="23"/>
  <c r="F158" i="23"/>
  <c r="E158" i="23"/>
  <c r="D158" i="23"/>
  <c r="L157" i="23"/>
  <c r="H157" i="23"/>
  <c r="F157" i="23"/>
  <c r="E157" i="23"/>
  <c r="D157" i="23"/>
  <c r="H156" i="23"/>
  <c r="F156" i="23"/>
  <c r="E156" i="23"/>
  <c r="D156" i="23"/>
  <c r="L155" i="23"/>
  <c r="H155" i="23"/>
  <c r="F155" i="23"/>
  <c r="E155" i="23"/>
  <c r="D155" i="23"/>
  <c r="L154" i="23"/>
  <c r="H154" i="23"/>
  <c r="F154" i="23"/>
  <c r="E154" i="23"/>
  <c r="D154" i="23"/>
  <c r="L153" i="23"/>
  <c r="H153" i="23"/>
  <c r="F153" i="23"/>
  <c r="E153" i="23"/>
  <c r="D153" i="23"/>
  <c r="L152" i="23"/>
  <c r="H152" i="23"/>
  <c r="F152" i="23"/>
  <c r="E152" i="23"/>
  <c r="D152" i="23"/>
  <c r="L151" i="23"/>
  <c r="H151" i="23"/>
  <c r="F151" i="23"/>
  <c r="E151" i="23"/>
  <c r="D151" i="23"/>
  <c r="L150" i="23"/>
  <c r="H150" i="23"/>
  <c r="F150" i="23"/>
  <c r="E150" i="23"/>
  <c r="D150" i="23"/>
  <c r="L149" i="23"/>
  <c r="H149" i="23"/>
  <c r="F149" i="23"/>
  <c r="E149" i="23"/>
  <c r="D149" i="23"/>
  <c r="L148" i="23"/>
  <c r="H148" i="23"/>
  <c r="F148" i="23"/>
  <c r="E148" i="23"/>
  <c r="D148" i="23"/>
  <c r="L147" i="23"/>
  <c r="H147" i="23"/>
  <c r="F147" i="23"/>
  <c r="E147" i="23"/>
  <c r="D147" i="23"/>
  <c r="L146" i="23"/>
  <c r="H146" i="23"/>
  <c r="F146" i="23"/>
  <c r="E146" i="23"/>
  <c r="D146" i="23"/>
  <c r="L145" i="23"/>
  <c r="H145" i="23"/>
  <c r="F145" i="23"/>
  <c r="E145" i="23"/>
  <c r="D145" i="23"/>
  <c r="L144" i="23"/>
  <c r="H144" i="23"/>
  <c r="F144" i="23"/>
  <c r="E144" i="23"/>
  <c r="D144" i="23"/>
  <c r="L143" i="23"/>
  <c r="H143" i="23"/>
  <c r="F143" i="23"/>
  <c r="E143" i="23"/>
  <c r="D143" i="23"/>
  <c r="L142" i="23"/>
  <c r="H142" i="23"/>
  <c r="F142" i="23"/>
  <c r="E142" i="23"/>
  <c r="D142" i="23"/>
  <c r="L141" i="23"/>
  <c r="H141" i="23"/>
  <c r="F141" i="23"/>
  <c r="E141" i="23"/>
  <c r="D141" i="23"/>
  <c r="L140" i="23"/>
  <c r="H140" i="23"/>
  <c r="F140" i="23"/>
  <c r="E140" i="23"/>
  <c r="D140" i="23"/>
  <c r="L139" i="23"/>
  <c r="H139" i="23"/>
  <c r="F139" i="23"/>
  <c r="E139" i="23"/>
  <c r="D139" i="23"/>
  <c r="L138" i="23"/>
  <c r="H138" i="23"/>
  <c r="F138" i="23"/>
  <c r="E138" i="23"/>
  <c r="D138" i="23"/>
  <c r="L137" i="23"/>
  <c r="H137" i="23"/>
  <c r="F137" i="23"/>
  <c r="E137" i="23"/>
  <c r="D137" i="23"/>
  <c r="L136" i="23"/>
  <c r="H136" i="23"/>
  <c r="F136" i="23"/>
  <c r="E136" i="23"/>
  <c r="D136" i="23"/>
  <c r="L135" i="23"/>
  <c r="H135" i="23"/>
  <c r="F135" i="23"/>
  <c r="E135" i="23"/>
  <c r="D135" i="23"/>
  <c r="L134" i="23"/>
  <c r="H134" i="23"/>
  <c r="F134" i="23"/>
  <c r="E134" i="23"/>
  <c r="D134" i="23"/>
  <c r="L133" i="23"/>
  <c r="H133" i="23"/>
  <c r="F133" i="23"/>
  <c r="E133" i="23"/>
  <c r="D133" i="23"/>
  <c r="L132" i="23"/>
  <c r="H132" i="23"/>
  <c r="F132" i="23"/>
  <c r="E132" i="23"/>
  <c r="D132" i="23"/>
  <c r="L131" i="23"/>
  <c r="H131" i="23"/>
  <c r="F131" i="23"/>
  <c r="E131" i="23"/>
  <c r="D131" i="23"/>
  <c r="L130" i="23"/>
  <c r="H130" i="23"/>
  <c r="F130" i="23"/>
  <c r="E130" i="23"/>
  <c r="D130" i="23"/>
  <c r="L129" i="23"/>
  <c r="H129" i="23"/>
  <c r="F129" i="23"/>
  <c r="E129" i="23"/>
  <c r="D129" i="23"/>
  <c r="L128" i="23"/>
  <c r="H128" i="23"/>
  <c r="F128" i="23"/>
  <c r="E128" i="23"/>
  <c r="D128" i="23"/>
  <c r="L127" i="23"/>
  <c r="H127" i="23"/>
  <c r="F127" i="23"/>
  <c r="I127" i="23" s="1"/>
  <c r="E127" i="23"/>
  <c r="D127" i="23"/>
  <c r="L126" i="23"/>
  <c r="H126" i="23"/>
  <c r="F126" i="23"/>
  <c r="E126" i="23"/>
  <c r="D126" i="23"/>
  <c r="L125" i="23"/>
  <c r="H125" i="23"/>
  <c r="F125" i="23"/>
  <c r="E125" i="23"/>
  <c r="D125" i="23"/>
  <c r="L124" i="23"/>
  <c r="H124" i="23"/>
  <c r="F124" i="23"/>
  <c r="E124" i="23"/>
  <c r="D124" i="23"/>
  <c r="L123" i="23"/>
  <c r="H123" i="23"/>
  <c r="F123" i="23"/>
  <c r="E123" i="23"/>
  <c r="D123" i="23"/>
  <c r="L122" i="23"/>
  <c r="H122" i="23"/>
  <c r="F122" i="23"/>
  <c r="I122" i="23" s="1"/>
  <c r="E122" i="23"/>
  <c r="D122" i="23"/>
  <c r="L121" i="23"/>
  <c r="H121" i="23"/>
  <c r="F121" i="23"/>
  <c r="E121" i="23"/>
  <c r="D121" i="23"/>
  <c r="L120" i="23"/>
  <c r="H120" i="23"/>
  <c r="F120" i="23"/>
  <c r="E120" i="23"/>
  <c r="D120" i="23"/>
  <c r="L119" i="23"/>
  <c r="H119" i="23"/>
  <c r="F119" i="23"/>
  <c r="E119" i="23"/>
  <c r="D119" i="23"/>
  <c r="L118" i="23"/>
  <c r="H118" i="23"/>
  <c r="F118" i="23"/>
  <c r="E118" i="23"/>
  <c r="D118" i="23"/>
  <c r="L117" i="23"/>
  <c r="H117" i="23"/>
  <c r="F117" i="23"/>
  <c r="E117" i="23"/>
  <c r="D117" i="23"/>
  <c r="L116" i="23"/>
  <c r="H116" i="23"/>
  <c r="F116" i="23"/>
  <c r="E116" i="23"/>
  <c r="D116" i="23"/>
  <c r="L115" i="23"/>
  <c r="H115" i="23"/>
  <c r="F115" i="23"/>
  <c r="E115" i="23"/>
  <c r="D115" i="23"/>
  <c r="L114" i="23"/>
  <c r="H114" i="23"/>
  <c r="F114" i="23"/>
  <c r="E114" i="23"/>
  <c r="D114" i="23"/>
  <c r="L113" i="23"/>
  <c r="H113" i="23"/>
  <c r="F113" i="23"/>
  <c r="E113" i="23"/>
  <c r="D113" i="23"/>
  <c r="L112" i="23"/>
  <c r="H112" i="23"/>
  <c r="I112" i="23" s="1"/>
  <c r="P112" i="23" s="1"/>
  <c r="F112" i="23"/>
  <c r="E112" i="23"/>
  <c r="D112" i="23"/>
  <c r="L111" i="23"/>
  <c r="H111" i="23"/>
  <c r="F111" i="23"/>
  <c r="E111" i="23"/>
  <c r="D111" i="23"/>
  <c r="L110" i="23"/>
  <c r="H110" i="23"/>
  <c r="F110" i="23"/>
  <c r="E110" i="23"/>
  <c r="D110" i="23"/>
  <c r="L109" i="23"/>
  <c r="H109" i="23"/>
  <c r="F109" i="23"/>
  <c r="E109" i="23"/>
  <c r="D109" i="23"/>
  <c r="L108" i="23"/>
  <c r="H108" i="23"/>
  <c r="F108" i="23"/>
  <c r="E108" i="23"/>
  <c r="D108" i="23"/>
  <c r="L107" i="23"/>
  <c r="H107" i="23"/>
  <c r="F107" i="23"/>
  <c r="E107" i="23"/>
  <c r="D107" i="23"/>
  <c r="L106" i="23"/>
  <c r="H106" i="23"/>
  <c r="F106" i="23"/>
  <c r="E106" i="23"/>
  <c r="D106" i="23"/>
  <c r="L105" i="23"/>
  <c r="H105" i="23"/>
  <c r="F105" i="23"/>
  <c r="E105" i="23"/>
  <c r="D105" i="23"/>
  <c r="L104" i="23"/>
  <c r="H104" i="23"/>
  <c r="F104" i="23"/>
  <c r="E104" i="23"/>
  <c r="D104" i="23"/>
  <c r="L103" i="23"/>
  <c r="H103" i="23"/>
  <c r="F103" i="23"/>
  <c r="E103" i="23"/>
  <c r="D103" i="23"/>
  <c r="L102" i="23"/>
  <c r="H102" i="23"/>
  <c r="F102" i="23"/>
  <c r="E102" i="23"/>
  <c r="D102" i="23"/>
  <c r="L101" i="23"/>
  <c r="H101" i="23"/>
  <c r="F101" i="23"/>
  <c r="E101" i="23"/>
  <c r="D101" i="23"/>
  <c r="L100" i="23"/>
  <c r="H100" i="23"/>
  <c r="F100" i="23"/>
  <c r="E100" i="23"/>
  <c r="D100" i="23"/>
  <c r="L99" i="23"/>
  <c r="H99" i="23"/>
  <c r="F99" i="23"/>
  <c r="E99" i="23"/>
  <c r="D99" i="23"/>
  <c r="L98" i="23"/>
  <c r="H98" i="23"/>
  <c r="F98" i="23"/>
  <c r="E98" i="23"/>
  <c r="D98" i="23"/>
  <c r="L97" i="23"/>
  <c r="H97" i="23"/>
  <c r="F97" i="23"/>
  <c r="E97" i="23"/>
  <c r="D97" i="23"/>
  <c r="L96" i="23"/>
  <c r="H96" i="23"/>
  <c r="F96" i="23"/>
  <c r="E96" i="23"/>
  <c r="D96" i="23"/>
  <c r="L95" i="23"/>
  <c r="H95" i="23"/>
  <c r="F95" i="23"/>
  <c r="E95" i="23"/>
  <c r="G95" i="23" s="1"/>
  <c r="D95" i="23"/>
  <c r="L94" i="23"/>
  <c r="H94" i="23"/>
  <c r="F94" i="23"/>
  <c r="E94" i="23"/>
  <c r="D94" i="23"/>
  <c r="L93" i="23"/>
  <c r="H93" i="23"/>
  <c r="F93" i="23"/>
  <c r="E93" i="23"/>
  <c r="D93" i="23"/>
  <c r="L92" i="23"/>
  <c r="H92" i="23"/>
  <c r="F92" i="23"/>
  <c r="E92" i="23"/>
  <c r="D92" i="23"/>
  <c r="L91" i="23"/>
  <c r="H91" i="23"/>
  <c r="F91" i="23"/>
  <c r="E91" i="23"/>
  <c r="D91" i="23"/>
  <c r="L90" i="23"/>
  <c r="H90" i="23"/>
  <c r="F90" i="23"/>
  <c r="E90" i="23"/>
  <c r="D90" i="23"/>
  <c r="L89" i="23"/>
  <c r="H89" i="23"/>
  <c r="F89" i="23"/>
  <c r="E89" i="23"/>
  <c r="D89" i="23"/>
  <c r="L88" i="23"/>
  <c r="H88" i="23"/>
  <c r="F88" i="23"/>
  <c r="E88" i="23"/>
  <c r="D88" i="23"/>
  <c r="L87" i="23"/>
  <c r="H87" i="23"/>
  <c r="F87" i="23"/>
  <c r="E87" i="23"/>
  <c r="G87" i="23" s="1"/>
  <c r="D87" i="23"/>
  <c r="L86" i="23"/>
  <c r="H86" i="23"/>
  <c r="F86" i="23"/>
  <c r="E86" i="23"/>
  <c r="D86" i="23"/>
  <c r="L85" i="23"/>
  <c r="H85" i="23"/>
  <c r="F85" i="23"/>
  <c r="E85" i="23"/>
  <c r="D85" i="23"/>
  <c r="L84" i="23"/>
  <c r="H84" i="23"/>
  <c r="F84" i="23"/>
  <c r="E84" i="23"/>
  <c r="D84" i="23"/>
  <c r="L83" i="23"/>
  <c r="H83" i="23"/>
  <c r="F83" i="23"/>
  <c r="E83" i="23"/>
  <c r="D83" i="23"/>
  <c r="L82" i="23"/>
  <c r="H82" i="23"/>
  <c r="F82" i="23"/>
  <c r="E82" i="23"/>
  <c r="D82" i="23"/>
  <c r="L81" i="23"/>
  <c r="H81" i="23"/>
  <c r="F81" i="23"/>
  <c r="E81" i="23"/>
  <c r="D81" i="23"/>
  <c r="L80" i="23"/>
  <c r="H80" i="23"/>
  <c r="F80" i="23"/>
  <c r="E80" i="23"/>
  <c r="D80" i="23"/>
  <c r="L79" i="23"/>
  <c r="H79" i="23"/>
  <c r="F79" i="23"/>
  <c r="E79" i="23"/>
  <c r="G79" i="23" s="1"/>
  <c r="D79" i="23"/>
  <c r="L78" i="23"/>
  <c r="H78" i="23"/>
  <c r="F78" i="23"/>
  <c r="E78" i="23"/>
  <c r="D78" i="23"/>
  <c r="L77" i="23"/>
  <c r="H77" i="23"/>
  <c r="F77" i="23"/>
  <c r="E77" i="23"/>
  <c r="D77" i="23"/>
  <c r="L76" i="23"/>
  <c r="H76" i="23"/>
  <c r="F76" i="23"/>
  <c r="E76" i="23"/>
  <c r="D76" i="23"/>
  <c r="L75" i="23"/>
  <c r="H75" i="23"/>
  <c r="F75" i="23"/>
  <c r="E75" i="23"/>
  <c r="D75" i="23"/>
  <c r="L74" i="23"/>
  <c r="H74" i="23"/>
  <c r="F74" i="23"/>
  <c r="E74" i="23"/>
  <c r="D74" i="23"/>
  <c r="L73" i="23"/>
  <c r="H73" i="23"/>
  <c r="F73" i="23"/>
  <c r="E73" i="23"/>
  <c r="D73" i="23"/>
  <c r="L72" i="23"/>
  <c r="H72" i="23"/>
  <c r="F72" i="23"/>
  <c r="E72" i="23"/>
  <c r="D72" i="23"/>
  <c r="L71" i="23"/>
  <c r="H71" i="23"/>
  <c r="F71" i="23"/>
  <c r="E71" i="23"/>
  <c r="D71" i="23"/>
  <c r="L70" i="23"/>
  <c r="H70" i="23"/>
  <c r="F70" i="23"/>
  <c r="E70" i="23"/>
  <c r="D70" i="23"/>
  <c r="L69" i="23"/>
  <c r="H69" i="23"/>
  <c r="F69" i="23"/>
  <c r="E69" i="23"/>
  <c r="D69" i="23"/>
  <c r="L68" i="23"/>
  <c r="H68" i="23"/>
  <c r="F68" i="23"/>
  <c r="E68" i="23"/>
  <c r="D68" i="23"/>
  <c r="L67" i="23"/>
  <c r="H67" i="23"/>
  <c r="F67" i="23"/>
  <c r="E67" i="23"/>
  <c r="D67" i="23"/>
  <c r="L66" i="23"/>
  <c r="H66" i="23"/>
  <c r="F66" i="23"/>
  <c r="E66" i="23"/>
  <c r="D66" i="23"/>
  <c r="L65" i="23"/>
  <c r="H65" i="23"/>
  <c r="F65" i="23"/>
  <c r="E65" i="23"/>
  <c r="D65" i="23"/>
  <c r="L64" i="23"/>
  <c r="H64" i="23"/>
  <c r="F64" i="23"/>
  <c r="E64" i="23"/>
  <c r="D64" i="23"/>
  <c r="L63" i="23"/>
  <c r="H63" i="23"/>
  <c r="F63" i="23"/>
  <c r="E63" i="23"/>
  <c r="D63" i="23"/>
  <c r="L62" i="23"/>
  <c r="H62" i="23"/>
  <c r="F62" i="23"/>
  <c r="E62" i="23"/>
  <c r="D62" i="23"/>
  <c r="L61" i="23"/>
  <c r="H61" i="23"/>
  <c r="F61" i="23"/>
  <c r="E61" i="23"/>
  <c r="D61" i="23"/>
  <c r="L60" i="23"/>
  <c r="H60" i="23"/>
  <c r="F60" i="23"/>
  <c r="E60" i="23"/>
  <c r="D60" i="23"/>
  <c r="L59" i="23"/>
  <c r="H59" i="23"/>
  <c r="F59" i="23"/>
  <c r="E59" i="23"/>
  <c r="D59" i="23"/>
  <c r="L58" i="23"/>
  <c r="H58" i="23"/>
  <c r="F58" i="23"/>
  <c r="I58" i="23" s="1"/>
  <c r="P58" i="23" s="1"/>
  <c r="E58" i="23"/>
  <c r="D58" i="23"/>
  <c r="L57" i="23"/>
  <c r="H57" i="23"/>
  <c r="F57" i="23"/>
  <c r="E57" i="23"/>
  <c r="D57" i="23"/>
  <c r="L56" i="23"/>
  <c r="H56" i="23"/>
  <c r="F56" i="23"/>
  <c r="E56" i="23"/>
  <c r="D56" i="23"/>
  <c r="L55" i="23"/>
  <c r="H55" i="23"/>
  <c r="F55" i="23"/>
  <c r="E55" i="23"/>
  <c r="D55" i="23"/>
  <c r="L54" i="23"/>
  <c r="H54" i="23"/>
  <c r="F54" i="23"/>
  <c r="E54" i="23"/>
  <c r="D54" i="23"/>
  <c r="L53" i="23"/>
  <c r="H53" i="23"/>
  <c r="F53" i="23"/>
  <c r="E53" i="23"/>
  <c r="D53" i="23"/>
  <c r="L52" i="23"/>
  <c r="H52" i="23"/>
  <c r="F52" i="23"/>
  <c r="E52" i="23"/>
  <c r="D52" i="23"/>
  <c r="L51" i="23"/>
  <c r="H51" i="23"/>
  <c r="F51" i="23"/>
  <c r="E51" i="23"/>
  <c r="D51" i="23"/>
  <c r="L50" i="23"/>
  <c r="H50" i="23"/>
  <c r="F50" i="23"/>
  <c r="E50" i="23"/>
  <c r="D50" i="23"/>
  <c r="L49" i="23"/>
  <c r="H49" i="23"/>
  <c r="F49" i="23"/>
  <c r="E49" i="23"/>
  <c r="D49" i="23"/>
  <c r="L48" i="23"/>
  <c r="H48" i="23"/>
  <c r="F48" i="23"/>
  <c r="E48" i="23"/>
  <c r="D48" i="23"/>
  <c r="L47" i="23"/>
  <c r="H47" i="23"/>
  <c r="F47" i="23"/>
  <c r="E47" i="23"/>
  <c r="D47" i="23"/>
  <c r="L46" i="23"/>
  <c r="H46" i="23"/>
  <c r="F46" i="23"/>
  <c r="E46" i="23"/>
  <c r="D46" i="23"/>
  <c r="L45" i="23"/>
  <c r="H45" i="23"/>
  <c r="F45" i="23"/>
  <c r="E45" i="23"/>
  <c r="D45" i="23"/>
  <c r="L44" i="23"/>
  <c r="H44" i="23"/>
  <c r="F44" i="23"/>
  <c r="E44" i="23"/>
  <c r="D44" i="23"/>
  <c r="L43" i="23"/>
  <c r="H43" i="23"/>
  <c r="F43" i="23"/>
  <c r="E43" i="23"/>
  <c r="D43" i="23"/>
  <c r="L42" i="23"/>
  <c r="H42" i="23"/>
  <c r="F42" i="23"/>
  <c r="E42" i="23"/>
  <c r="D42" i="23"/>
  <c r="L41" i="23"/>
  <c r="H41" i="23"/>
  <c r="F41" i="23"/>
  <c r="E41" i="23"/>
  <c r="D41" i="23"/>
  <c r="L40" i="23"/>
  <c r="H40" i="23"/>
  <c r="F40" i="23"/>
  <c r="E40" i="23"/>
  <c r="D40" i="23"/>
  <c r="L39" i="23"/>
  <c r="H39" i="23"/>
  <c r="F39" i="23"/>
  <c r="E39" i="23"/>
  <c r="D39" i="23"/>
  <c r="L38" i="23"/>
  <c r="H38" i="23"/>
  <c r="F38" i="23"/>
  <c r="E38" i="23"/>
  <c r="D38" i="23"/>
  <c r="L37" i="23"/>
  <c r="H37" i="23"/>
  <c r="F37" i="23"/>
  <c r="E37" i="23"/>
  <c r="D37" i="23"/>
  <c r="L36" i="23"/>
  <c r="H36" i="23"/>
  <c r="F36" i="23"/>
  <c r="E36" i="23"/>
  <c r="D36" i="23"/>
  <c r="L35" i="23"/>
  <c r="H35" i="23"/>
  <c r="F35" i="23"/>
  <c r="E35" i="23"/>
  <c r="G35" i="23" s="1"/>
  <c r="D35" i="23"/>
  <c r="L34" i="23"/>
  <c r="H34" i="23"/>
  <c r="F34" i="23"/>
  <c r="E34" i="23"/>
  <c r="D34" i="23"/>
  <c r="L33" i="23"/>
  <c r="H33" i="23"/>
  <c r="F33" i="23"/>
  <c r="E33" i="23"/>
  <c r="D33" i="23"/>
  <c r="L32" i="23"/>
  <c r="H32" i="23"/>
  <c r="F32" i="23"/>
  <c r="E32" i="23"/>
  <c r="D32" i="23"/>
  <c r="L31" i="23"/>
  <c r="H31" i="23"/>
  <c r="F31" i="23"/>
  <c r="E31" i="23"/>
  <c r="D31" i="23"/>
  <c r="L30" i="23"/>
  <c r="H30" i="23"/>
  <c r="F30" i="23"/>
  <c r="E30" i="23"/>
  <c r="D30" i="23"/>
  <c r="L29" i="23"/>
  <c r="H29" i="23"/>
  <c r="F29" i="23"/>
  <c r="E29" i="23"/>
  <c r="D29" i="23"/>
  <c r="L28" i="23"/>
  <c r="H28" i="23"/>
  <c r="F28" i="23"/>
  <c r="E28" i="23"/>
  <c r="D28" i="23"/>
  <c r="L27" i="23"/>
  <c r="H27" i="23"/>
  <c r="F27" i="23"/>
  <c r="E27" i="23"/>
  <c r="D27" i="23"/>
  <c r="L26" i="23"/>
  <c r="H26" i="23"/>
  <c r="F26" i="23"/>
  <c r="E26" i="23"/>
  <c r="D26" i="23"/>
  <c r="L25" i="23"/>
  <c r="H25" i="23"/>
  <c r="F25" i="23"/>
  <c r="E25" i="23"/>
  <c r="D25" i="23"/>
  <c r="L24" i="23"/>
  <c r="H24" i="23"/>
  <c r="F24" i="23"/>
  <c r="E24" i="23"/>
  <c r="D24" i="23"/>
  <c r="L23" i="23"/>
  <c r="H23" i="23"/>
  <c r="F23" i="23"/>
  <c r="E23" i="23"/>
  <c r="D23" i="23"/>
  <c r="L22" i="23"/>
  <c r="H22" i="23"/>
  <c r="F22" i="23"/>
  <c r="E22" i="23"/>
  <c r="D22" i="23"/>
  <c r="L21" i="23"/>
  <c r="H21" i="23"/>
  <c r="F21" i="23"/>
  <c r="E21" i="23"/>
  <c r="D21" i="23"/>
  <c r="L20" i="23"/>
  <c r="H20" i="23"/>
  <c r="F20" i="23"/>
  <c r="E20" i="23"/>
  <c r="D20" i="23"/>
  <c r="L19" i="23"/>
  <c r="H19" i="23"/>
  <c r="F19" i="23"/>
  <c r="E19" i="23"/>
  <c r="D19" i="23"/>
  <c r="L18" i="23"/>
  <c r="H18" i="23"/>
  <c r="F18" i="23"/>
  <c r="E18" i="23"/>
  <c r="D18" i="23"/>
  <c r="L17" i="23"/>
  <c r="H17" i="23"/>
  <c r="F17" i="23"/>
  <c r="E17" i="23"/>
  <c r="D17" i="23"/>
  <c r="L16" i="23"/>
  <c r="H16" i="23"/>
  <c r="F16" i="23"/>
  <c r="E16" i="23"/>
  <c r="D16" i="23"/>
  <c r="L15" i="23"/>
  <c r="H15" i="23"/>
  <c r="F15" i="23"/>
  <c r="E15" i="23"/>
  <c r="D15" i="23"/>
  <c r="L14" i="23"/>
  <c r="H14" i="23"/>
  <c r="F14" i="23"/>
  <c r="E14" i="23"/>
  <c r="D14" i="23"/>
  <c r="L13" i="23"/>
  <c r="H13" i="23"/>
  <c r="F13" i="23"/>
  <c r="E13" i="23"/>
  <c r="D13" i="23"/>
  <c r="L12" i="23"/>
  <c r="H12" i="23"/>
  <c r="F12" i="23"/>
  <c r="E12" i="23"/>
  <c r="D12" i="23"/>
  <c r="L11" i="23"/>
  <c r="H11" i="23"/>
  <c r="F11" i="23"/>
  <c r="E11" i="23"/>
  <c r="G11" i="23" s="1"/>
  <c r="D11" i="23"/>
  <c r="L10" i="23"/>
  <c r="H10" i="23"/>
  <c r="F10" i="23"/>
  <c r="E10" i="23"/>
  <c r="D10" i="23"/>
  <c r="L9" i="23"/>
  <c r="H9" i="23"/>
  <c r="F9" i="23"/>
  <c r="E9" i="23"/>
  <c r="D9" i="23"/>
  <c r="L8" i="23"/>
  <c r="H8" i="23"/>
  <c r="F8" i="23"/>
  <c r="E8" i="23"/>
  <c r="D8" i="23"/>
  <c r="L7" i="23"/>
  <c r="H7" i="23"/>
  <c r="F7" i="23"/>
  <c r="E7" i="23"/>
  <c r="D7" i="23"/>
  <c r="L6" i="23"/>
  <c r="H6" i="23"/>
  <c r="F6" i="23"/>
  <c r="E6" i="23"/>
  <c r="D6" i="23"/>
  <c r="L5" i="23"/>
  <c r="H5" i="23"/>
  <c r="F5" i="23"/>
  <c r="E5" i="23"/>
  <c r="D5" i="23"/>
  <c r="I83" i="23" l="1"/>
  <c r="G129" i="23"/>
  <c r="G158" i="23"/>
  <c r="M183" i="26"/>
  <c r="G70" i="23"/>
  <c r="I73" i="23"/>
  <c r="G78" i="23"/>
  <c r="I97" i="23"/>
  <c r="P97" i="23" s="1"/>
  <c r="I113" i="23"/>
  <c r="P113" i="23" s="1"/>
  <c r="M144" i="26"/>
  <c r="K180" i="26"/>
  <c r="K159" i="26"/>
  <c r="I119" i="23"/>
  <c r="I153" i="23"/>
  <c r="I202" i="23"/>
  <c r="P202" i="23" s="1"/>
  <c r="I210" i="23"/>
  <c r="J210" i="23" s="1"/>
  <c r="K111" i="26"/>
  <c r="J120" i="26"/>
  <c r="K20" i="26"/>
  <c r="I128" i="23"/>
  <c r="P128" i="23" s="1"/>
  <c r="G141" i="23"/>
  <c r="G149" i="23"/>
  <c r="I181" i="23"/>
  <c r="P181" i="23" s="1"/>
  <c r="G34" i="23"/>
  <c r="I170" i="23"/>
  <c r="M189" i="26"/>
  <c r="J65" i="26"/>
  <c r="M6" i="26"/>
  <c r="M11" i="26"/>
  <c r="M161" i="26"/>
  <c r="K68" i="26"/>
  <c r="G101" i="23"/>
  <c r="G117" i="23"/>
  <c r="I160" i="23"/>
  <c r="I207" i="23"/>
  <c r="P207" i="23" s="1"/>
  <c r="I40" i="24"/>
  <c r="M40" i="24" s="1"/>
  <c r="I48" i="24"/>
  <c r="J48" i="24" s="1"/>
  <c r="I56" i="24"/>
  <c r="J56" i="24" s="1"/>
  <c r="G85" i="24"/>
  <c r="I104" i="24"/>
  <c r="M104" i="24" s="1"/>
  <c r="G117" i="24"/>
  <c r="I120" i="24"/>
  <c r="M120" i="24" s="1"/>
  <c r="I128" i="24"/>
  <c r="J128" i="24" s="1"/>
  <c r="I144" i="24"/>
  <c r="J144" i="24" s="1"/>
  <c r="I152" i="24"/>
  <c r="I209" i="24"/>
  <c r="J209" i="24" s="1"/>
  <c r="M71" i="26"/>
  <c r="K190" i="26"/>
  <c r="M20" i="26"/>
  <c r="I20" i="23"/>
  <c r="I39" i="23"/>
  <c r="J39" i="23" s="1"/>
  <c r="G49" i="23"/>
  <c r="I87" i="23"/>
  <c r="P87" i="23" s="1"/>
  <c r="G89" i="23"/>
  <c r="I92" i="23"/>
  <c r="M92" i="23" s="1"/>
  <c r="I95" i="23"/>
  <c r="M95" i="23" s="1"/>
  <c r="I130" i="23"/>
  <c r="I141" i="23"/>
  <c r="I162" i="23"/>
  <c r="M162" i="23" s="1"/>
  <c r="I39" i="24"/>
  <c r="J39" i="24" s="1"/>
  <c r="I95" i="24"/>
  <c r="J95" i="24" s="1"/>
  <c r="I127" i="24"/>
  <c r="M127" i="24" s="1"/>
  <c r="I180" i="24"/>
  <c r="M127" i="26"/>
  <c r="I34" i="23"/>
  <c r="P34" i="23" s="1"/>
  <c r="I198" i="23"/>
  <c r="M206" i="26"/>
  <c r="J38" i="26"/>
  <c r="K38" i="26" s="1"/>
  <c r="I5" i="23"/>
  <c r="J5" i="23" s="1"/>
  <c r="I101" i="23"/>
  <c r="P101" i="23" s="1"/>
  <c r="I151" i="23"/>
  <c r="P151" i="23" s="1"/>
  <c r="I11" i="23"/>
  <c r="P11" i="23" s="1"/>
  <c r="I19" i="23"/>
  <c r="I102" i="23"/>
  <c r="P102" i="23" s="1"/>
  <c r="I137" i="23"/>
  <c r="J137" i="23" s="1"/>
  <c r="I145" i="23"/>
  <c r="P145" i="23" s="1"/>
  <c r="I208" i="23"/>
  <c r="M208" i="23" s="1"/>
  <c r="M180" i="26"/>
  <c r="K32" i="26"/>
  <c r="M64" i="26"/>
  <c r="I26" i="23"/>
  <c r="I143" i="23"/>
  <c r="P143" i="23" s="1"/>
  <c r="I56" i="23"/>
  <c r="P56" i="23" s="1"/>
  <c r="G112" i="23"/>
  <c r="I115" i="23"/>
  <c r="M115" i="23" s="1"/>
  <c r="I174" i="23"/>
  <c r="M174" i="23" s="1"/>
  <c r="G179" i="23"/>
  <c r="I51" i="24"/>
  <c r="J51" i="24" s="1"/>
  <c r="I107" i="24"/>
  <c r="J107" i="24" s="1"/>
  <c r="I115" i="24"/>
  <c r="M115" i="24" s="1"/>
  <c r="I147" i="24"/>
  <c r="M147" i="24" s="1"/>
  <c r="M57" i="26"/>
  <c r="M113" i="23"/>
  <c r="M79" i="26"/>
  <c r="I28" i="23"/>
  <c r="P28" i="23" s="1"/>
  <c r="I31" i="23"/>
  <c r="P31" i="23" s="1"/>
  <c r="G33" i="23"/>
  <c r="I42" i="23"/>
  <c r="I50" i="23"/>
  <c r="M50" i="23" s="1"/>
  <c r="I63" i="23"/>
  <c r="P63" i="23" s="1"/>
  <c r="I90" i="23"/>
  <c r="P90" i="23" s="1"/>
  <c r="G109" i="23"/>
  <c r="I135" i="23"/>
  <c r="M135" i="23" s="1"/>
  <c r="M141" i="23"/>
  <c r="G170" i="23"/>
  <c r="G176" i="23"/>
  <c r="I179" i="23"/>
  <c r="P179" i="23" s="1"/>
  <c r="I182" i="23"/>
  <c r="P182" i="23" s="1"/>
  <c r="G184" i="23"/>
  <c r="I194" i="23"/>
  <c r="P194" i="23" s="1"/>
  <c r="I197" i="23"/>
  <c r="P197" i="23" s="1"/>
  <c r="I6" i="24"/>
  <c r="J6" i="24" s="1"/>
  <c r="I14" i="24"/>
  <c r="M14" i="24" s="1"/>
  <c r="I22" i="24"/>
  <c r="J22" i="24" s="1"/>
  <c r="I54" i="24"/>
  <c r="M54" i="24" s="1"/>
  <c r="I70" i="24"/>
  <c r="J70" i="24" s="1"/>
  <c r="I78" i="24"/>
  <c r="M78" i="24" s="1"/>
  <c r="I126" i="24"/>
  <c r="J126" i="24" s="1"/>
  <c r="I134" i="24"/>
  <c r="J134" i="24" s="1"/>
  <c r="I142" i="24"/>
  <c r="J142" i="24" s="1"/>
  <c r="I150" i="24"/>
  <c r="J150" i="24" s="1"/>
  <c r="I194" i="24"/>
  <c r="M194" i="24" s="1"/>
  <c r="M197" i="26"/>
  <c r="I173" i="23"/>
  <c r="P173" i="23" s="1"/>
  <c r="M15" i="26"/>
  <c r="I8" i="23"/>
  <c r="P8" i="23" s="1"/>
  <c r="I35" i="23"/>
  <c r="P35" i="23" s="1"/>
  <c r="G51" i="23"/>
  <c r="I65" i="23"/>
  <c r="M65" i="23" s="1"/>
  <c r="I89" i="23"/>
  <c r="I103" i="23"/>
  <c r="P103" i="23" s="1"/>
  <c r="G105" i="23"/>
  <c r="G119" i="23"/>
  <c r="I125" i="23"/>
  <c r="J125" i="23" s="1"/>
  <c r="I131" i="23"/>
  <c r="P131" i="23" s="1"/>
  <c r="I178" i="23"/>
  <c r="P178" i="23" s="1"/>
  <c r="I5" i="24"/>
  <c r="M5" i="24" s="1"/>
  <c r="I29" i="24"/>
  <c r="J29" i="24" s="1"/>
  <c r="I45" i="24"/>
  <c r="M45" i="24" s="1"/>
  <c r="I109" i="24"/>
  <c r="J109" i="24" s="1"/>
  <c r="I117" i="24"/>
  <c r="M117" i="24" s="1"/>
  <c r="I149" i="24"/>
  <c r="J149" i="24" s="1"/>
  <c r="I193" i="24"/>
  <c r="M193" i="24" s="1"/>
  <c r="J192" i="26"/>
  <c r="K192" i="26" s="1"/>
  <c r="I33" i="23"/>
  <c r="P33" i="23" s="1"/>
  <c r="I120" i="23"/>
  <c r="P120" i="23" s="1"/>
  <c r="G18" i="23"/>
  <c r="I51" i="23"/>
  <c r="M51" i="23" s="1"/>
  <c r="G64" i="23"/>
  <c r="I105" i="23"/>
  <c r="P105" i="23" s="1"/>
  <c r="G127" i="23"/>
  <c r="G160" i="23"/>
  <c r="G163" i="23"/>
  <c r="G188" i="23"/>
  <c r="I18" i="24"/>
  <c r="J18" i="24" s="1"/>
  <c r="I66" i="24"/>
  <c r="J66" i="24" s="1"/>
  <c r="I74" i="24"/>
  <c r="M74" i="24" s="1"/>
  <c r="I90" i="24"/>
  <c r="M90" i="24" s="1"/>
  <c r="I106" i="24"/>
  <c r="M106" i="24" s="1"/>
  <c r="I114" i="24"/>
  <c r="J114" i="24" s="1"/>
  <c r="I130" i="24"/>
  <c r="J130" i="24" s="1"/>
  <c r="I146" i="24"/>
  <c r="J146" i="24" s="1"/>
  <c r="I154" i="24"/>
  <c r="J154" i="24" s="1"/>
  <c r="I159" i="24"/>
  <c r="J159" i="24" s="1"/>
  <c r="I198" i="24"/>
  <c r="J198" i="24" s="1"/>
  <c r="I203" i="24"/>
  <c r="M203" i="24" s="1"/>
  <c r="M160" i="26"/>
  <c r="K173" i="26"/>
  <c r="I10" i="23"/>
  <c r="P10" i="23" s="1"/>
  <c r="I15" i="23"/>
  <c r="P15" i="23" s="1"/>
  <c r="I18" i="23"/>
  <c r="P18" i="23" s="1"/>
  <c r="G42" i="23"/>
  <c r="G58" i="23"/>
  <c r="I64" i="23"/>
  <c r="J64" i="23" s="1"/>
  <c r="G90" i="23"/>
  <c r="I144" i="23"/>
  <c r="M144" i="23" s="1"/>
  <c r="I149" i="23"/>
  <c r="P149" i="23" s="1"/>
  <c r="I163" i="23"/>
  <c r="P163" i="23" s="1"/>
  <c r="G168" i="23"/>
  <c r="G182" i="23"/>
  <c r="I192" i="23"/>
  <c r="M192" i="23" s="1"/>
  <c r="I195" i="23"/>
  <c r="P195" i="23" s="1"/>
  <c r="I36" i="24"/>
  <c r="J36" i="24" s="1"/>
  <c r="I52" i="24"/>
  <c r="M52" i="24" s="1"/>
  <c r="G81" i="24"/>
  <c r="I108" i="24"/>
  <c r="M108" i="24" s="1"/>
  <c r="I124" i="24"/>
  <c r="M124" i="24" s="1"/>
  <c r="I156" i="24"/>
  <c r="I192" i="24"/>
  <c r="M192" i="24" s="1"/>
  <c r="K210" i="26"/>
  <c r="J34" i="26"/>
  <c r="K34" i="26" s="1"/>
  <c r="K167" i="26"/>
  <c r="K196" i="26"/>
  <c r="G72" i="24"/>
  <c r="K127" i="26"/>
  <c r="K67" i="26"/>
  <c r="K53" i="26"/>
  <c r="K149" i="26"/>
  <c r="M191" i="26"/>
  <c r="M82" i="26"/>
  <c r="J107" i="26"/>
  <c r="K107" i="26" s="1"/>
  <c r="J33" i="26"/>
  <c r="K33" i="26" s="1"/>
  <c r="G175" i="24"/>
  <c r="K19" i="26"/>
  <c r="K139" i="26"/>
  <c r="K95" i="26"/>
  <c r="K132" i="26"/>
  <c r="M172" i="26"/>
  <c r="K183" i="26"/>
  <c r="G22" i="24"/>
  <c r="G54" i="24"/>
  <c r="G118" i="24"/>
  <c r="G126" i="24"/>
  <c r="G134" i="24"/>
  <c r="J185" i="26"/>
  <c r="K185" i="26" s="1"/>
  <c r="M45" i="26"/>
  <c r="J164" i="26"/>
  <c r="K164" i="26" s="1"/>
  <c r="M151" i="26"/>
  <c r="K160" i="26"/>
  <c r="J163" i="26"/>
  <c r="K163" i="26" s="1"/>
  <c r="K133" i="26"/>
  <c r="M81" i="26"/>
  <c r="G107" i="24"/>
  <c r="G160" i="24"/>
  <c r="G191" i="24"/>
  <c r="K92" i="26"/>
  <c r="K82" i="26"/>
  <c r="J42" i="26"/>
  <c r="K42" i="26" s="1"/>
  <c r="M14" i="26"/>
  <c r="K79" i="26"/>
  <c r="G61" i="23"/>
  <c r="G76" i="24"/>
  <c r="K179" i="26"/>
  <c r="K116" i="26"/>
  <c r="J28" i="26"/>
  <c r="K28" i="26" s="1"/>
  <c r="K115" i="26"/>
  <c r="J174" i="26"/>
  <c r="K174" i="26" s="1"/>
  <c r="M200" i="26"/>
  <c r="K31" i="26"/>
  <c r="G69" i="23"/>
  <c r="G135" i="24"/>
  <c r="M97" i="26"/>
  <c r="G112" i="24"/>
  <c r="M155" i="26"/>
  <c r="K77" i="26"/>
  <c r="M41" i="26"/>
  <c r="K189" i="26"/>
  <c r="K15" i="26"/>
  <c r="K175" i="26"/>
  <c r="J52" i="26"/>
  <c r="K52" i="26" s="1"/>
  <c r="J98" i="26"/>
  <c r="K98" i="26" s="1"/>
  <c r="K45" i="26"/>
  <c r="J123" i="26"/>
  <c r="K123" i="26" s="1"/>
  <c r="K14" i="26"/>
  <c r="G12" i="23"/>
  <c r="K69" i="26"/>
  <c r="G62" i="24"/>
  <c r="M111" i="26"/>
  <c r="M31" i="26"/>
  <c r="M67" i="26"/>
  <c r="K166" i="26"/>
  <c r="K195" i="26"/>
  <c r="K72" i="26"/>
  <c r="M188" i="26"/>
  <c r="G25" i="23"/>
  <c r="I110" i="24"/>
  <c r="M110" i="24" s="1"/>
  <c r="K12" i="26"/>
  <c r="I72" i="24"/>
  <c r="J72" i="24" s="1"/>
  <c r="M196" i="26"/>
  <c r="G196" i="24"/>
  <c r="G201" i="24"/>
  <c r="K137" i="26"/>
  <c r="G165" i="23"/>
  <c r="G185" i="23"/>
  <c r="G195" i="23"/>
  <c r="G203" i="23"/>
  <c r="G122" i="24"/>
  <c r="G138" i="24"/>
  <c r="G154" i="24"/>
  <c r="J176" i="26"/>
  <c r="K176" i="26" s="1"/>
  <c r="K206" i="26"/>
  <c r="M178" i="26"/>
  <c r="K172" i="26"/>
  <c r="M202" i="26"/>
  <c r="J118" i="26"/>
  <c r="K118" i="26" s="1"/>
  <c r="K6" i="26"/>
  <c r="K74" i="26"/>
  <c r="K151" i="26"/>
  <c r="M72" i="26"/>
  <c r="M53" i="26"/>
  <c r="J119" i="26"/>
  <c r="K119" i="26" s="1"/>
  <c r="G11" i="24"/>
  <c r="I118" i="24"/>
  <c r="J118" i="24" s="1"/>
  <c r="J130" i="23"/>
  <c r="I44" i="24"/>
  <c r="J44" i="24" s="1"/>
  <c r="K143" i="26"/>
  <c r="K16" i="26"/>
  <c r="K75" i="26"/>
  <c r="G75" i="23"/>
  <c r="I32" i="24"/>
  <c r="J32" i="24" s="1"/>
  <c r="K145" i="26"/>
  <c r="J187" i="26"/>
  <c r="K187" i="26" s="1"/>
  <c r="M186" i="26"/>
  <c r="K41" i="26"/>
  <c r="M40" i="26"/>
  <c r="K152" i="26"/>
  <c r="K120" i="26"/>
  <c r="K171" i="26"/>
  <c r="M117" i="26"/>
  <c r="K66" i="26"/>
  <c r="K11" i="26"/>
  <c r="K191" i="26"/>
  <c r="G152" i="23"/>
  <c r="G14" i="24"/>
  <c r="G123" i="24"/>
  <c r="G139" i="24"/>
  <c r="I153" i="24"/>
  <c r="M153" i="24" s="1"/>
  <c r="K94" i="26"/>
  <c r="M156" i="26"/>
  <c r="K109" i="26"/>
  <c r="K71" i="26"/>
  <c r="G83" i="23"/>
  <c r="G97" i="24"/>
  <c r="M210" i="26"/>
  <c r="M139" i="26"/>
  <c r="J59" i="26"/>
  <c r="K59" i="26" s="1"/>
  <c r="J61" i="26"/>
  <c r="K61" i="26" s="1"/>
  <c r="K99" i="26"/>
  <c r="K83" i="26"/>
  <c r="K144" i="26"/>
  <c r="K64" i="26"/>
  <c r="K21" i="26"/>
  <c r="M190" i="26"/>
  <c r="G43" i="23"/>
  <c r="G25" i="24"/>
  <c r="G36" i="24"/>
  <c r="G39" i="24"/>
  <c r="I87" i="24"/>
  <c r="J87" i="24" s="1"/>
  <c r="I103" i="24"/>
  <c r="J103" i="24" s="1"/>
  <c r="G111" i="24"/>
  <c r="G187" i="24"/>
  <c r="M195" i="26"/>
  <c r="M150" i="26"/>
  <c r="K125" i="26"/>
  <c r="M175" i="26"/>
  <c r="K57" i="26"/>
  <c r="K188" i="26"/>
  <c r="G26" i="23"/>
  <c r="G126" i="23"/>
  <c r="G10" i="24"/>
  <c r="G116" i="24"/>
  <c r="M152" i="24"/>
  <c r="G155" i="24"/>
  <c r="I163" i="24"/>
  <c r="J163" i="24" s="1"/>
  <c r="G176" i="24"/>
  <c r="G184" i="24"/>
  <c r="J76" i="26"/>
  <c r="K76" i="26" s="1"/>
  <c r="M66" i="26"/>
  <c r="M36" i="26"/>
  <c r="M35" i="26"/>
  <c r="J93" i="26"/>
  <c r="K93" i="26" s="1"/>
  <c r="K147" i="26"/>
  <c r="M179" i="26"/>
  <c r="M9" i="26"/>
  <c r="K117" i="26"/>
  <c r="I10" i="24"/>
  <c r="J10" i="24" s="1"/>
  <c r="G71" i="24"/>
  <c r="G186" i="24"/>
  <c r="G198" i="24"/>
  <c r="K199" i="26"/>
  <c r="M182" i="26"/>
  <c r="M94" i="26"/>
  <c r="J113" i="26"/>
  <c r="K113" i="26" s="1"/>
  <c r="K197" i="26"/>
  <c r="M135" i="26"/>
  <c r="K23" i="26"/>
  <c r="J26" i="26"/>
  <c r="K26" i="26" s="1"/>
  <c r="K13" i="26"/>
  <c r="K158" i="26"/>
  <c r="K156" i="26"/>
  <c r="G60" i="24"/>
  <c r="I131" i="24"/>
  <c r="J131" i="24" s="1"/>
  <c r="G137" i="24"/>
  <c r="J180" i="24"/>
  <c r="G188" i="24"/>
  <c r="M21" i="26"/>
  <c r="M51" i="26"/>
  <c r="M5" i="26"/>
  <c r="K193" i="26"/>
  <c r="K89" i="26"/>
  <c r="M143" i="26"/>
  <c r="M101" i="26"/>
  <c r="M69" i="26"/>
  <c r="K90" i="26"/>
  <c r="M166" i="26"/>
  <c r="I135" i="24"/>
  <c r="J135" i="24" s="1"/>
  <c r="K103" i="26"/>
  <c r="K5" i="26"/>
  <c r="G5" i="23"/>
  <c r="G16" i="23"/>
  <c r="G136" i="23"/>
  <c r="G144" i="23"/>
  <c r="J164" i="23"/>
  <c r="G23" i="24"/>
  <c r="G87" i="24"/>
  <c r="G125" i="24"/>
  <c r="G133" i="24"/>
  <c r="G150" i="24"/>
  <c r="G205" i="24"/>
  <c r="M199" i="26"/>
  <c r="M105" i="26"/>
  <c r="M136" i="26"/>
  <c r="J49" i="26"/>
  <c r="K49" i="26" s="1"/>
  <c r="J55" i="26"/>
  <c r="K55" i="26" s="1"/>
  <c r="K85" i="26"/>
  <c r="M152" i="26"/>
  <c r="K97" i="26"/>
  <c r="M167" i="26"/>
  <c r="K140" i="26"/>
  <c r="J96" i="26"/>
  <c r="K96" i="26" s="1"/>
  <c r="M99" i="26"/>
  <c r="K84" i="26"/>
  <c r="K91" i="26"/>
  <c r="K162" i="26"/>
  <c r="M68" i="26"/>
  <c r="M12" i="26"/>
  <c r="M70" i="26"/>
  <c r="K155" i="26"/>
  <c r="M13" i="26"/>
  <c r="K207" i="26"/>
  <c r="M129" i="26"/>
  <c r="M207" i="26"/>
  <c r="J87" i="26"/>
  <c r="K87" i="26" s="1"/>
  <c r="K8" i="26"/>
  <c r="K17" i="26"/>
  <c r="M104" i="26"/>
  <c r="K104" i="26"/>
  <c r="K7" i="26"/>
  <c r="M8" i="26"/>
  <c r="M83" i="26"/>
  <c r="M158" i="26"/>
  <c r="K43" i="26"/>
  <c r="K44" i="26"/>
  <c r="K73" i="26"/>
  <c r="M91" i="26"/>
  <c r="K37" i="26"/>
  <c r="K62" i="26"/>
  <c r="M203" i="26"/>
  <c r="M115" i="26"/>
  <c r="M85" i="26"/>
  <c r="K24" i="26"/>
  <c r="M78" i="26"/>
  <c r="M171" i="26"/>
  <c r="K131" i="26"/>
  <c r="K148" i="26"/>
  <c r="K30" i="26"/>
  <c r="M90" i="26"/>
  <c r="M109" i="26"/>
  <c r="M149" i="26"/>
  <c r="M208" i="26"/>
  <c r="M75" i="26"/>
  <c r="M62" i="26"/>
  <c r="K135" i="26"/>
  <c r="K51" i="26"/>
  <c r="K101" i="26"/>
  <c r="M73" i="26"/>
  <c r="M32" i="26"/>
  <c r="M47" i="26"/>
  <c r="M148" i="26"/>
  <c r="K211" i="26"/>
  <c r="J124" i="26"/>
  <c r="K124" i="26" s="1"/>
  <c r="M124" i="26"/>
  <c r="K9" i="26"/>
  <c r="J168" i="26"/>
  <c r="K168" i="26" s="1"/>
  <c r="K81" i="26"/>
  <c r="J184" i="26"/>
  <c r="K184" i="26" s="1"/>
  <c r="M95" i="26"/>
  <c r="K39" i="26"/>
  <c r="J60" i="26"/>
  <c r="K60" i="26" s="1"/>
  <c r="J58" i="26"/>
  <c r="K58" i="26" s="1"/>
  <c r="J46" i="26"/>
  <c r="K46" i="26" s="1"/>
  <c r="M29" i="26"/>
  <c r="M193" i="26"/>
  <c r="M131" i="26"/>
  <c r="M201" i="26"/>
  <c r="K40" i="26"/>
  <c r="M140" i="26"/>
  <c r="K182" i="26"/>
  <c r="M17" i="26"/>
  <c r="J22" i="26"/>
  <c r="K22" i="26" s="1"/>
  <c r="K161" i="26"/>
  <c r="M24" i="26"/>
  <c r="K136" i="26"/>
  <c r="M125" i="26"/>
  <c r="M173" i="26"/>
  <c r="K108" i="26"/>
  <c r="K29" i="26"/>
  <c r="K141" i="26"/>
  <c r="J102" i="26"/>
  <c r="K102" i="26" s="1"/>
  <c r="K35" i="26"/>
  <c r="K25" i="26"/>
  <c r="M44" i="26"/>
  <c r="K170" i="26"/>
  <c r="K129" i="26"/>
  <c r="K80" i="26"/>
  <c r="K178" i="26"/>
  <c r="K201" i="26"/>
  <c r="J56" i="26"/>
  <c r="K56" i="26" s="1"/>
  <c r="K186" i="26"/>
  <c r="M74" i="26"/>
  <c r="M80" i="26"/>
  <c r="M89" i="26"/>
  <c r="K202" i="26"/>
  <c r="M147" i="26"/>
  <c r="K65" i="26"/>
  <c r="M103" i="26"/>
  <c r="M25" i="26"/>
  <c r="M7" i="26"/>
  <c r="K70" i="26"/>
  <c r="M162" i="26"/>
  <c r="J157" i="26"/>
  <c r="K157" i="26" s="1"/>
  <c r="M157" i="26"/>
  <c r="M54" i="26"/>
  <c r="J54" i="26"/>
  <c r="K54" i="26" s="1"/>
  <c r="M110" i="26"/>
  <c r="J110" i="26"/>
  <c r="K110" i="26" s="1"/>
  <c r="M145" i="26"/>
  <c r="J48" i="26"/>
  <c r="K48" i="26" s="1"/>
  <c r="M48" i="26"/>
  <c r="K204" i="26"/>
  <c r="J153" i="26"/>
  <c r="K153" i="26" s="1"/>
  <c r="J142" i="26"/>
  <c r="K142" i="26" s="1"/>
  <c r="M142" i="26"/>
  <c r="M130" i="26"/>
  <c r="J130" i="26"/>
  <c r="K130" i="26" s="1"/>
  <c r="J121" i="26"/>
  <c r="K121" i="26" s="1"/>
  <c r="J88" i="26"/>
  <c r="K88" i="26" s="1"/>
  <c r="M88" i="26"/>
  <c r="J63" i="26"/>
  <c r="K63" i="26" s="1"/>
  <c r="M63" i="26"/>
  <c r="K209" i="26"/>
  <c r="J122" i="26"/>
  <c r="K122" i="26" s="1"/>
  <c r="M122" i="26"/>
  <c r="K105" i="26"/>
  <c r="M116" i="26"/>
  <c r="J128" i="26"/>
  <c r="K128" i="26" s="1"/>
  <c r="M128" i="26"/>
  <c r="M133" i="26"/>
  <c r="J18" i="26"/>
  <c r="K18" i="26" s="1"/>
  <c r="M18" i="26"/>
  <c r="M204" i="26"/>
  <c r="M19" i="26"/>
  <c r="M211" i="26"/>
  <c r="K150" i="26"/>
  <c r="K208" i="26"/>
  <c r="M114" i="26"/>
  <c r="J114" i="26"/>
  <c r="K114" i="26" s="1"/>
  <c r="K36" i="26"/>
  <c r="M39" i="26"/>
  <c r="M138" i="26"/>
  <c r="J138" i="26"/>
  <c r="K138" i="26" s="1"/>
  <c r="K205" i="26"/>
  <c r="M205" i="26"/>
  <c r="J100" i="26"/>
  <c r="K100" i="26" s="1"/>
  <c r="M100" i="26"/>
  <c r="J194" i="26"/>
  <c r="K194" i="26" s="1"/>
  <c r="M194" i="26"/>
  <c r="M10" i="26"/>
  <c r="J10" i="26"/>
  <c r="K10" i="26" s="1"/>
  <c r="K78" i="26"/>
  <c r="M86" i="26"/>
  <c r="J27" i="26"/>
  <c r="K27" i="26" s="1"/>
  <c r="M27" i="26"/>
  <c r="M154" i="26"/>
  <c r="J154" i="26"/>
  <c r="K154" i="26" s="1"/>
  <c r="M126" i="26"/>
  <c r="J126" i="26"/>
  <c r="K126" i="26" s="1"/>
  <c r="K47" i="26"/>
  <c r="M141" i="26"/>
  <c r="M146" i="26"/>
  <c r="J146" i="26"/>
  <c r="K146" i="26" s="1"/>
  <c r="K200" i="26"/>
  <c r="K203" i="26"/>
  <c r="M153" i="26"/>
  <c r="J165" i="26"/>
  <c r="K165" i="26" s="1"/>
  <c r="M165" i="26"/>
  <c r="M77" i="26"/>
  <c r="M209" i="26"/>
  <c r="M121" i="26"/>
  <c r="M137" i="26"/>
  <c r="M50" i="26"/>
  <c r="J50" i="26"/>
  <c r="K50" i="26" s="1"/>
  <c r="J181" i="26"/>
  <c r="K181" i="26" s="1"/>
  <c r="M181" i="26"/>
  <c r="K86" i="26"/>
  <c r="J106" i="26"/>
  <c r="K106" i="26" s="1"/>
  <c r="M106" i="26"/>
  <c r="J112" i="26"/>
  <c r="K112" i="26" s="1"/>
  <c r="M112" i="26"/>
  <c r="J134" i="26"/>
  <c r="K134" i="26" s="1"/>
  <c r="M134" i="26"/>
  <c r="J169" i="26"/>
  <c r="K169" i="26" s="1"/>
  <c r="M169" i="26"/>
  <c r="J177" i="26"/>
  <c r="K177" i="26" s="1"/>
  <c r="M177" i="26"/>
  <c r="G123" i="23"/>
  <c r="G186" i="23"/>
  <c r="G9" i="24"/>
  <c r="G83" i="24"/>
  <c r="I119" i="24"/>
  <c r="J119" i="24" s="1"/>
  <c r="G158" i="24"/>
  <c r="G151" i="23"/>
  <c r="G171" i="23"/>
  <c r="G174" i="23"/>
  <c r="G201" i="23"/>
  <c r="G6" i="24"/>
  <c r="G18" i="24"/>
  <c r="J57" i="24"/>
  <c r="I63" i="24"/>
  <c r="J63" i="24" s="1"/>
  <c r="I71" i="24"/>
  <c r="M71" i="24" s="1"/>
  <c r="I116" i="24"/>
  <c r="J116" i="24" s="1"/>
  <c r="I125" i="24"/>
  <c r="J125" i="24" s="1"/>
  <c r="G166" i="24"/>
  <c r="G174" i="24"/>
  <c r="G21" i="23"/>
  <c r="G57" i="23"/>
  <c r="G60" i="23"/>
  <c r="G71" i="23"/>
  <c r="G128" i="23"/>
  <c r="G162" i="23"/>
  <c r="G198" i="23"/>
  <c r="G32" i="24"/>
  <c r="G44" i="24"/>
  <c r="I47" i="24"/>
  <c r="M47" i="24" s="1"/>
  <c r="G59" i="24"/>
  <c r="I91" i="24"/>
  <c r="G96" i="24"/>
  <c r="G99" i="24"/>
  <c r="G105" i="24"/>
  <c r="I137" i="24"/>
  <c r="J137" i="24" s="1"/>
  <c r="G195" i="24"/>
  <c r="G10" i="23"/>
  <c r="I155" i="24"/>
  <c r="M155" i="24" s="1"/>
  <c r="G120" i="23"/>
  <c r="G63" i="24"/>
  <c r="G24" i="23"/>
  <c r="G37" i="23"/>
  <c r="G62" i="23"/>
  <c r="G84" i="23"/>
  <c r="G26" i="24"/>
  <c r="I59" i="24"/>
  <c r="M59" i="24" s="1"/>
  <c r="G101" i="24"/>
  <c r="G104" i="24"/>
  <c r="I151" i="24"/>
  <c r="M151" i="24" s="1"/>
  <c r="J203" i="24"/>
  <c r="G21" i="24"/>
  <c r="G153" i="23"/>
  <c r="G45" i="23"/>
  <c r="G107" i="23"/>
  <c r="G164" i="23"/>
  <c r="G187" i="23"/>
  <c r="G13" i="24"/>
  <c r="I26" i="24"/>
  <c r="J26" i="24" s="1"/>
  <c r="G31" i="24"/>
  <c r="I55" i="24"/>
  <c r="J55" i="24" s="1"/>
  <c r="I73" i="24"/>
  <c r="J73" i="24" s="1"/>
  <c r="I101" i="24"/>
  <c r="J101" i="24" s="1"/>
  <c r="G103" i="24"/>
  <c r="G110" i="24"/>
  <c r="I139" i="24"/>
  <c r="M139" i="24" s="1"/>
  <c r="G178" i="24"/>
  <c r="J194" i="24"/>
  <c r="G197" i="24"/>
  <c r="G166" i="23"/>
  <c r="M48" i="24"/>
  <c r="G106" i="24"/>
  <c r="I123" i="24"/>
  <c r="J123" i="24" s="1"/>
  <c r="G199" i="24"/>
  <c r="P89" i="23"/>
  <c r="J89" i="23"/>
  <c r="I111" i="23"/>
  <c r="P111" i="23" s="1"/>
  <c r="G111" i="23"/>
  <c r="J20" i="23"/>
  <c r="P20" i="23"/>
  <c r="I43" i="23"/>
  <c r="M43" i="23" s="1"/>
  <c r="M143" i="23"/>
  <c r="G93" i="23"/>
  <c r="I93" i="23"/>
  <c r="J93" i="23" s="1"/>
  <c r="P119" i="23"/>
  <c r="M119" i="23"/>
  <c r="P127" i="23"/>
  <c r="J127" i="23"/>
  <c r="P170" i="23"/>
  <c r="M170" i="23"/>
  <c r="G29" i="23"/>
  <c r="I29" i="23"/>
  <c r="J29" i="23" s="1"/>
  <c r="G103" i="23"/>
  <c r="G41" i="23"/>
  <c r="G50" i="23"/>
  <c r="M188" i="23"/>
  <c r="G17" i="23"/>
  <c r="G44" i="23"/>
  <c r="I44" i="23"/>
  <c r="P44" i="23" s="1"/>
  <c r="J186" i="23"/>
  <c r="G7" i="23"/>
  <c r="I23" i="23"/>
  <c r="P23" i="23" s="1"/>
  <c r="G47" i="23"/>
  <c r="G115" i="23"/>
  <c r="G122" i="23"/>
  <c r="I133" i="23"/>
  <c r="I177" i="23"/>
  <c r="P177" i="23" s="1"/>
  <c r="I205" i="23"/>
  <c r="M205" i="23" s="1"/>
  <c r="I209" i="23"/>
  <c r="P209" i="23" s="1"/>
  <c r="I7" i="23"/>
  <c r="P7" i="23" s="1"/>
  <c r="G9" i="23"/>
  <c r="I47" i="23"/>
  <c r="I57" i="23"/>
  <c r="P57" i="23" s="1"/>
  <c r="G63" i="23"/>
  <c r="I70" i="23"/>
  <c r="M70" i="23" s="1"/>
  <c r="I72" i="23"/>
  <c r="P72" i="23" s="1"/>
  <c r="I77" i="23"/>
  <c r="M77" i="23" s="1"/>
  <c r="I80" i="23"/>
  <c r="P80" i="23" s="1"/>
  <c r="M112" i="23"/>
  <c r="I123" i="23"/>
  <c r="P123" i="23" s="1"/>
  <c r="G125" i="23"/>
  <c r="I147" i="23"/>
  <c r="P147" i="23" s="1"/>
  <c r="G150" i="23"/>
  <c r="I152" i="23"/>
  <c r="M152" i="23" s="1"/>
  <c r="I158" i="23"/>
  <c r="P158" i="23" s="1"/>
  <c r="I165" i="23"/>
  <c r="M165" i="23" s="1"/>
  <c r="I168" i="23"/>
  <c r="G177" i="23"/>
  <c r="I187" i="23"/>
  <c r="M187" i="23" s="1"/>
  <c r="G197" i="23"/>
  <c r="I201" i="23"/>
  <c r="M201" i="23" s="1"/>
  <c r="G209" i="23"/>
  <c r="J122" i="23"/>
  <c r="M64" i="23"/>
  <c r="G106" i="23"/>
  <c r="M122" i="23"/>
  <c r="J151" i="23"/>
  <c r="I25" i="23"/>
  <c r="P25" i="23" s="1"/>
  <c r="G88" i="23"/>
  <c r="P122" i="23"/>
  <c r="M127" i="23"/>
  <c r="G154" i="23"/>
  <c r="G196" i="23"/>
  <c r="M164" i="23"/>
  <c r="G13" i="23"/>
  <c r="I49" i="23"/>
  <c r="P49" i="23" s="1"/>
  <c r="I117" i="23"/>
  <c r="P117" i="23" s="1"/>
  <c r="G131" i="23"/>
  <c r="I171" i="23"/>
  <c r="J171" i="23" s="1"/>
  <c r="I176" i="23"/>
  <c r="P176" i="23" s="1"/>
  <c r="I17" i="23"/>
  <c r="P17" i="23" s="1"/>
  <c r="G20" i="23"/>
  <c r="G55" i="23"/>
  <c r="I79" i="23"/>
  <c r="P79" i="23" s="1"/>
  <c r="I106" i="23"/>
  <c r="G113" i="23"/>
  <c r="G130" i="23"/>
  <c r="I136" i="23"/>
  <c r="M136" i="23" s="1"/>
  <c r="G199" i="23"/>
  <c r="I9" i="23"/>
  <c r="P9" i="23" s="1"/>
  <c r="G28" i="23"/>
  <c r="M33" i="23"/>
  <c r="G53" i="23"/>
  <c r="G181" i="23"/>
  <c r="I71" i="23"/>
  <c r="P71" i="23" s="1"/>
  <c r="I96" i="23"/>
  <c r="P96" i="23" s="1"/>
  <c r="I107" i="23"/>
  <c r="J107" i="23" s="1"/>
  <c r="G135" i="23"/>
  <c r="M151" i="23"/>
  <c r="P164" i="23"/>
  <c r="M186" i="23"/>
  <c r="I41" i="23"/>
  <c r="P41" i="23" s="1"/>
  <c r="I69" i="23"/>
  <c r="P69" i="23" s="1"/>
  <c r="I76" i="23"/>
  <c r="P76" i="23" s="1"/>
  <c r="I13" i="23"/>
  <c r="J13" i="23" s="1"/>
  <c r="I21" i="23"/>
  <c r="M21" i="23" s="1"/>
  <c r="G27" i="23"/>
  <c r="M28" i="23"/>
  <c r="G31" i="23"/>
  <c r="G52" i="23"/>
  <c r="I55" i="23"/>
  <c r="J55" i="23" s="1"/>
  <c r="I81" i="23"/>
  <c r="J81" i="23" s="1"/>
  <c r="M89" i="23"/>
  <c r="I109" i="23"/>
  <c r="P109" i="23" s="1"/>
  <c r="I129" i="23"/>
  <c r="G133" i="23"/>
  <c r="I154" i="23"/>
  <c r="G173" i="23"/>
  <c r="M181" i="23"/>
  <c r="I184" i="23"/>
  <c r="M184" i="23" s="1"/>
  <c r="I199" i="23"/>
  <c r="M199" i="23" s="1"/>
  <c r="G202" i="23"/>
  <c r="I203" i="23"/>
  <c r="P203" i="23" s="1"/>
  <c r="G205" i="23"/>
  <c r="G210" i="23"/>
  <c r="G58" i="24"/>
  <c r="I67" i="24"/>
  <c r="J67" i="24" s="1"/>
  <c r="G70" i="24"/>
  <c r="G78" i="24"/>
  <c r="M57" i="24"/>
  <c r="I140" i="24"/>
  <c r="J140" i="24" s="1"/>
  <c r="I9" i="24"/>
  <c r="J9" i="24" s="1"/>
  <c r="I13" i="24"/>
  <c r="J13" i="24" s="1"/>
  <c r="I21" i="24"/>
  <c r="J21" i="24" s="1"/>
  <c r="I35" i="24"/>
  <c r="J35" i="24" s="1"/>
  <c r="G43" i="24"/>
  <c r="G49" i="24"/>
  <c r="I64" i="24"/>
  <c r="G67" i="24"/>
  <c r="G75" i="24"/>
  <c r="I84" i="24"/>
  <c r="M84" i="24" s="1"/>
  <c r="I111" i="24"/>
  <c r="M111" i="24" s="1"/>
  <c r="I133" i="24"/>
  <c r="J133" i="24" s="1"/>
  <c r="G140" i="24"/>
  <c r="G143" i="24"/>
  <c r="M145" i="24"/>
  <c r="I160" i="24"/>
  <c r="J160" i="24" s="1"/>
  <c r="G163" i="24"/>
  <c r="I175" i="24"/>
  <c r="J175" i="24" s="1"/>
  <c r="I187" i="24"/>
  <c r="J187" i="24" s="1"/>
  <c r="I196" i="24"/>
  <c r="M196" i="24" s="1"/>
  <c r="I197" i="24"/>
  <c r="J197" i="24" s="1"/>
  <c r="G203" i="24"/>
  <c r="G171" i="24"/>
  <c r="G180" i="24"/>
  <c r="G57" i="24"/>
  <c r="G69" i="24"/>
  <c r="G121" i="24"/>
  <c r="G128" i="24"/>
  <c r="G136" i="24"/>
  <c r="G142" i="24"/>
  <c r="G162" i="24"/>
  <c r="I171" i="24"/>
  <c r="J171" i="24" s="1"/>
  <c r="I191" i="24"/>
  <c r="J191" i="24" s="1"/>
  <c r="G208" i="24"/>
  <c r="I43" i="24"/>
  <c r="J43" i="24" s="1"/>
  <c r="I79" i="24"/>
  <c r="M79" i="24" s="1"/>
  <c r="G109" i="24"/>
  <c r="G209" i="24"/>
  <c r="I31" i="24"/>
  <c r="J31" i="24" s="1"/>
  <c r="G48" i="24"/>
  <c r="I62" i="24"/>
  <c r="M62" i="24" s="1"/>
  <c r="G74" i="24"/>
  <c r="G82" i="24"/>
  <c r="I96" i="24"/>
  <c r="I7" i="24"/>
  <c r="J7" i="24" s="1"/>
  <c r="G47" i="24"/>
  <c r="G55" i="24"/>
  <c r="I58" i="24"/>
  <c r="M58" i="24" s="1"/>
  <c r="I61" i="24"/>
  <c r="J61" i="24" s="1"/>
  <c r="G73" i="24"/>
  <c r="I83" i="24"/>
  <c r="J83" i="24" s="1"/>
  <c r="G88" i="24"/>
  <c r="G91" i="24"/>
  <c r="I99" i="24"/>
  <c r="J99" i="24" s="1"/>
  <c r="G108" i="24"/>
  <c r="I112" i="24"/>
  <c r="J112" i="24" s="1"/>
  <c r="I122" i="24"/>
  <c r="J122" i="24" s="1"/>
  <c r="G127" i="24"/>
  <c r="G131" i="24"/>
  <c r="I136" i="24"/>
  <c r="M136" i="24" s="1"/>
  <c r="I138" i="24"/>
  <c r="J138" i="24" s="1"/>
  <c r="G146" i="24"/>
  <c r="G147" i="24"/>
  <c r="G151" i="24"/>
  <c r="G156" i="24"/>
  <c r="G182" i="24"/>
  <c r="G194" i="24"/>
  <c r="I195" i="24"/>
  <c r="M195" i="24" s="1"/>
  <c r="G211" i="24"/>
  <c r="I75" i="24"/>
  <c r="J75" i="24" s="1"/>
  <c r="M134" i="24"/>
  <c r="I143" i="24"/>
  <c r="M143" i="24" s="1"/>
  <c r="I25" i="24"/>
  <c r="J25" i="24" s="1"/>
  <c r="G66" i="24"/>
  <c r="G95" i="24"/>
  <c r="G15" i="24"/>
  <c r="I60" i="24"/>
  <c r="I69" i="24"/>
  <c r="J69" i="24" s="1"/>
  <c r="I82" i="24"/>
  <c r="I85" i="24"/>
  <c r="J85" i="24" s="1"/>
  <c r="K85" i="24" s="1"/>
  <c r="G119" i="24"/>
  <c r="G170" i="24"/>
  <c r="G207" i="24"/>
  <c r="I208" i="24"/>
  <c r="J208" i="24" s="1"/>
  <c r="G159" i="24"/>
  <c r="G29" i="24"/>
  <c r="G40" i="24"/>
  <c r="G41" i="24"/>
  <c r="G64" i="24"/>
  <c r="G114" i="24"/>
  <c r="G115" i="24"/>
  <c r="G124" i="24"/>
  <c r="G144" i="24"/>
  <c r="G149" i="24"/>
  <c r="J19" i="23"/>
  <c r="P19" i="23"/>
  <c r="J80" i="23"/>
  <c r="J73" i="23"/>
  <c r="P73" i="23"/>
  <c r="J23" i="23"/>
  <c r="M23" i="23"/>
  <c r="J10" i="23"/>
  <c r="M19" i="23"/>
  <c r="P26" i="23"/>
  <c r="J26" i="23"/>
  <c r="J203" i="23"/>
  <c r="P42" i="23"/>
  <c r="J42" i="23"/>
  <c r="I67" i="23"/>
  <c r="G67" i="23"/>
  <c r="G82" i="23"/>
  <c r="I82" i="23"/>
  <c r="M82" i="23" s="1"/>
  <c r="I100" i="23"/>
  <c r="G100" i="23"/>
  <c r="J153" i="23"/>
  <c r="P153" i="23"/>
  <c r="I193" i="23"/>
  <c r="G193" i="23"/>
  <c r="J31" i="23"/>
  <c r="J33" i="23"/>
  <c r="J34" i="23"/>
  <c r="G56" i="23"/>
  <c r="G81" i="23"/>
  <c r="G35" i="24"/>
  <c r="G8" i="23"/>
  <c r="G19" i="23"/>
  <c r="M34" i="23"/>
  <c r="J41" i="23"/>
  <c r="I52" i="23"/>
  <c r="M52" i="23" s="1"/>
  <c r="I60" i="23"/>
  <c r="I61" i="23"/>
  <c r="G73" i="23"/>
  <c r="I75" i="23"/>
  <c r="M75" i="23" s="1"/>
  <c r="G80" i="23"/>
  <c r="J83" i="23"/>
  <c r="P83" i="23"/>
  <c r="I84" i="23"/>
  <c r="M84" i="23" s="1"/>
  <c r="I88" i="23"/>
  <c r="I91" i="23"/>
  <c r="G92" i="23"/>
  <c r="I94" i="23"/>
  <c r="M94" i="23" s="1"/>
  <c r="G96" i="23"/>
  <c r="I98" i="23"/>
  <c r="M98" i="23" s="1"/>
  <c r="I99" i="23"/>
  <c r="G99" i="23"/>
  <c r="I110" i="23"/>
  <c r="G138" i="23"/>
  <c r="I138" i="23"/>
  <c r="G145" i="23"/>
  <c r="I159" i="23"/>
  <c r="M159" i="23" s="1"/>
  <c r="G159" i="23"/>
  <c r="P160" i="23"/>
  <c r="J160" i="23"/>
  <c r="M160" i="23"/>
  <c r="G207" i="23"/>
  <c r="J115" i="24"/>
  <c r="G23" i="23"/>
  <c r="I24" i="23"/>
  <c r="I53" i="23"/>
  <c r="G91" i="23"/>
  <c r="G94" i="23"/>
  <c r="G98" i="23"/>
  <c r="J102" i="23"/>
  <c r="G110" i="23"/>
  <c r="J112" i="23"/>
  <c r="I142" i="23"/>
  <c r="G142" i="23"/>
  <c r="I155" i="23"/>
  <c r="G155" i="23"/>
  <c r="G68" i="24"/>
  <c r="I68" i="24"/>
  <c r="M10" i="23"/>
  <c r="I66" i="23"/>
  <c r="I104" i="23"/>
  <c r="M104" i="23" s="1"/>
  <c r="G104" i="23"/>
  <c r="G146" i="23"/>
  <c r="I146" i="23"/>
  <c r="M146" i="23" s="1"/>
  <c r="G51" i="24"/>
  <c r="M36" i="23"/>
  <c r="I54" i="23"/>
  <c r="M54" i="23" s="1"/>
  <c r="G54" i="23"/>
  <c r="G72" i="23"/>
  <c r="G97" i="23"/>
  <c r="I139" i="23"/>
  <c r="G139" i="23"/>
  <c r="I156" i="23"/>
  <c r="G156" i="23"/>
  <c r="G180" i="23"/>
  <c r="I180" i="23"/>
  <c r="M41" i="23"/>
  <c r="P64" i="23"/>
  <c r="I148" i="23"/>
  <c r="M148" i="23" s="1"/>
  <c r="G148" i="23"/>
  <c r="I183" i="23"/>
  <c r="M183" i="23" s="1"/>
  <c r="G183" i="23"/>
  <c r="J198" i="23"/>
  <c r="P198" i="23"/>
  <c r="G98" i="24"/>
  <c r="I98" i="24"/>
  <c r="G36" i="23"/>
  <c r="I36" i="23"/>
  <c r="J58" i="23"/>
  <c r="M83" i="23"/>
  <c r="M102" i="23"/>
  <c r="G137" i="23"/>
  <c r="P144" i="23"/>
  <c r="G157" i="23"/>
  <c r="I157" i="23"/>
  <c r="M157" i="23" s="1"/>
  <c r="J165" i="23"/>
  <c r="J170" i="23"/>
  <c r="M172" i="23"/>
  <c r="I191" i="23"/>
  <c r="G191" i="23"/>
  <c r="G194" i="23"/>
  <c r="I202" i="24"/>
  <c r="J202" i="24" s="1"/>
  <c r="G202" i="24"/>
  <c r="I6" i="23"/>
  <c r="G6" i="23"/>
  <c r="P115" i="23"/>
  <c r="I167" i="23"/>
  <c r="M167" i="23" s="1"/>
  <c r="G167" i="23"/>
  <c r="J49" i="24"/>
  <c r="M49" i="24"/>
  <c r="I121" i="23"/>
  <c r="G121" i="23"/>
  <c r="I108" i="23"/>
  <c r="M108" i="23" s="1"/>
  <c r="G108" i="23"/>
  <c r="J172" i="23"/>
  <c r="P172" i="23"/>
  <c r="J90" i="24"/>
  <c r="G90" i="24"/>
  <c r="J9" i="23"/>
  <c r="I12" i="23"/>
  <c r="I48" i="23"/>
  <c r="G48" i="23"/>
  <c r="M58" i="23"/>
  <c r="M73" i="23"/>
  <c r="J119" i="23"/>
  <c r="K119" i="23" s="1"/>
  <c r="G147" i="23"/>
  <c r="I196" i="23"/>
  <c r="M196" i="23" s="1"/>
  <c r="P208" i="23"/>
  <c r="I8" i="24"/>
  <c r="J8" i="24" s="1"/>
  <c r="G8" i="24"/>
  <c r="G42" i="24"/>
  <c r="I42" i="24"/>
  <c r="G53" i="24"/>
  <c r="I53" i="24"/>
  <c r="J53" i="24" s="1"/>
  <c r="I85" i="23"/>
  <c r="G85" i="23"/>
  <c r="P125" i="23"/>
  <c r="M26" i="23"/>
  <c r="I59" i="23"/>
  <c r="M59" i="23" s="1"/>
  <c r="G59" i="23"/>
  <c r="G66" i="23"/>
  <c r="I74" i="23"/>
  <c r="M74" i="23" s="1"/>
  <c r="G74" i="23"/>
  <c r="G77" i="23"/>
  <c r="G102" i="23"/>
  <c r="G143" i="23"/>
  <c r="J143" i="23"/>
  <c r="M5" i="23"/>
  <c r="J8" i="23"/>
  <c r="I22" i="23"/>
  <c r="M22" i="23" s="1"/>
  <c r="G22" i="23"/>
  <c r="J92" i="23"/>
  <c r="I118" i="23"/>
  <c r="G118" i="23"/>
  <c r="J174" i="23"/>
  <c r="G189" i="23"/>
  <c r="I189" i="23"/>
  <c r="M189" i="23" s="1"/>
  <c r="I14" i="23"/>
  <c r="M14" i="23" s="1"/>
  <c r="G14" i="23"/>
  <c r="G15" i="23"/>
  <c r="I27" i="23"/>
  <c r="I30" i="23"/>
  <c r="M30" i="23" s="1"/>
  <c r="G30" i="23"/>
  <c r="I32" i="23"/>
  <c r="I40" i="23"/>
  <c r="I16" i="23"/>
  <c r="M20" i="23"/>
  <c r="G32" i="23"/>
  <c r="I37" i="23"/>
  <c r="M37" i="23" s="1"/>
  <c r="G40" i="23"/>
  <c r="I45" i="23"/>
  <c r="I46" i="23"/>
  <c r="G46" i="23"/>
  <c r="M129" i="23"/>
  <c r="P130" i="23"/>
  <c r="J202" i="23"/>
  <c r="G52" i="24"/>
  <c r="I38" i="23"/>
  <c r="G38" i="23"/>
  <c r="G39" i="23"/>
  <c r="M42" i="23"/>
  <c r="M53" i="23"/>
  <c r="I62" i="23"/>
  <c r="M62" i="23" s="1"/>
  <c r="G65" i="23"/>
  <c r="G68" i="23"/>
  <c r="I68" i="23"/>
  <c r="J113" i="23"/>
  <c r="G114" i="23"/>
  <c r="I114" i="23"/>
  <c r="M114" i="23" s="1"/>
  <c r="M130" i="23"/>
  <c r="I166" i="23"/>
  <c r="J178" i="23"/>
  <c r="G178" i="23"/>
  <c r="I185" i="23"/>
  <c r="I20" i="24"/>
  <c r="J20" i="24" s="1"/>
  <c r="G20" i="24"/>
  <c r="J81" i="24"/>
  <c r="M81" i="24"/>
  <c r="G84" i="24"/>
  <c r="I169" i="23"/>
  <c r="G169" i="23"/>
  <c r="I175" i="23"/>
  <c r="G175" i="23"/>
  <c r="M211" i="23"/>
  <c r="J211" i="23"/>
  <c r="I19" i="24"/>
  <c r="G19" i="24"/>
  <c r="I148" i="24"/>
  <c r="G148" i="24"/>
  <c r="I172" i="24"/>
  <c r="J172" i="24" s="1"/>
  <c r="G172" i="24"/>
  <c r="I132" i="23"/>
  <c r="G132" i="23"/>
  <c r="P141" i="23"/>
  <c r="J141" i="23"/>
  <c r="K141" i="23" s="1"/>
  <c r="M153" i="23"/>
  <c r="G172" i="23"/>
  <c r="G7" i="24"/>
  <c r="G30" i="24"/>
  <c r="I30" i="24"/>
  <c r="J30" i="24" s="1"/>
  <c r="I86" i="24"/>
  <c r="J86" i="24" s="1"/>
  <c r="G86" i="24"/>
  <c r="I27" i="24"/>
  <c r="G27" i="24"/>
  <c r="I46" i="24"/>
  <c r="G46" i="24"/>
  <c r="G5" i="24"/>
  <c r="G17" i="24"/>
  <c r="I17" i="24"/>
  <c r="J17" i="24" s="1"/>
  <c r="G34" i="24"/>
  <c r="I34" i="24"/>
  <c r="J34" i="24" s="1"/>
  <c r="I93" i="24"/>
  <c r="G93" i="24"/>
  <c r="G141" i="24"/>
  <c r="I141" i="24"/>
  <c r="J141" i="24" s="1"/>
  <c r="G204" i="24"/>
  <c r="I204" i="24"/>
  <c r="I78" i="23"/>
  <c r="I140" i="23"/>
  <c r="G140" i="23"/>
  <c r="I150" i="23"/>
  <c r="I161" i="23"/>
  <c r="I206" i="23"/>
  <c r="G206" i="23"/>
  <c r="G211" i="23"/>
  <c r="G45" i="24"/>
  <c r="I86" i="23"/>
  <c r="M86" i="23" s="1"/>
  <c r="I124" i="23"/>
  <c r="G124" i="23"/>
  <c r="I134" i="23"/>
  <c r="I204" i="23"/>
  <c r="G204" i="23"/>
  <c r="P205" i="23"/>
  <c r="J205" i="23"/>
  <c r="P210" i="23"/>
  <c r="I28" i="24"/>
  <c r="J28" i="24" s="1"/>
  <c r="G28" i="24"/>
  <c r="I33" i="24"/>
  <c r="G33" i="24"/>
  <c r="G79" i="24"/>
  <c r="I161" i="24"/>
  <c r="J161" i="24" s="1"/>
  <c r="G161" i="24"/>
  <c r="G167" i="24"/>
  <c r="I167" i="24"/>
  <c r="J167" i="24" s="1"/>
  <c r="G76" i="23"/>
  <c r="G86" i="23"/>
  <c r="I116" i="23"/>
  <c r="G116" i="23"/>
  <c r="I126" i="23"/>
  <c r="G134" i="23"/>
  <c r="J188" i="23"/>
  <c r="I200" i="23"/>
  <c r="M200" i="23" s="1"/>
  <c r="G200" i="23"/>
  <c r="G61" i="24"/>
  <c r="I23" i="24"/>
  <c r="I24" i="24"/>
  <c r="G24" i="24"/>
  <c r="J105" i="24"/>
  <c r="M105" i="24"/>
  <c r="I15" i="24"/>
  <c r="I16" i="24"/>
  <c r="G16" i="24"/>
  <c r="I50" i="24"/>
  <c r="J50" i="24" s="1"/>
  <c r="G50" i="24"/>
  <c r="I92" i="24"/>
  <c r="G92" i="24"/>
  <c r="J121" i="24"/>
  <c r="M121" i="24"/>
  <c r="I168" i="24"/>
  <c r="J168" i="24" s="1"/>
  <c r="G168" i="24"/>
  <c r="I185" i="24"/>
  <c r="J185" i="24" s="1"/>
  <c r="G185" i="24"/>
  <c r="I11" i="24"/>
  <c r="I12" i="24"/>
  <c r="J12" i="24" s="1"/>
  <c r="G12" i="24"/>
  <c r="I37" i="24"/>
  <c r="G37" i="24"/>
  <c r="I65" i="24"/>
  <c r="M65" i="24" s="1"/>
  <c r="G65" i="24"/>
  <c r="M66" i="24"/>
  <c r="J120" i="24"/>
  <c r="I210" i="24"/>
  <c r="J210" i="24" s="1"/>
  <c r="G210" i="24"/>
  <c r="G38" i="24"/>
  <c r="I80" i="24"/>
  <c r="G80" i="24"/>
  <c r="G130" i="24"/>
  <c r="I132" i="24"/>
  <c r="G132" i="24"/>
  <c r="I189" i="24"/>
  <c r="G189" i="24"/>
  <c r="I206" i="24"/>
  <c r="G206" i="24"/>
  <c r="I38" i="24"/>
  <c r="I41" i="24"/>
  <c r="J41" i="24" s="1"/>
  <c r="G56" i="24"/>
  <c r="G77" i="24"/>
  <c r="I77" i="24"/>
  <c r="J77" i="24" s="1"/>
  <c r="G89" i="24"/>
  <c r="I89" i="24"/>
  <c r="J89" i="24" s="1"/>
  <c r="I102" i="24"/>
  <c r="G102" i="24"/>
  <c r="I173" i="24"/>
  <c r="G173" i="24"/>
  <c r="G100" i="24"/>
  <c r="I100" i="24"/>
  <c r="G113" i="24"/>
  <c r="I113" i="24"/>
  <c r="J113" i="24" s="1"/>
  <c r="I129" i="24"/>
  <c r="G129" i="24"/>
  <c r="G153" i="24"/>
  <c r="G94" i="24"/>
  <c r="G179" i="24"/>
  <c r="I179" i="24"/>
  <c r="J179" i="24" s="1"/>
  <c r="G200" i="24"/>
  <c r="I200" i="24"/>
  <c r="I76" i="24"/>
  <c r="I94" i="24"/>
  <c r="J94" i="24" s="1"/>
  <c r="I97" i="24"/>
  <c r="J97" i="24" s="1"/>
  <c r="I157" i="24"/>
  <c r="J157" i="24" s="1"/>
  <c r="G157" i="24"/>
  <c r="I165" i="24"/>
  <c r="J165" i="24" s="1"/>
  <c r="G165" i="24"/>
  <c r="G183" i="24"/>
  <c r="I183" i="24"/>
  <c r="J183" i="24" s="1"/>
  <c r="I88" i="24"/>
  <c r="J117" i="24"/>
  <c r="G120" i="24"/>
  <c r="I164" i="24"/>
  <c r="J164" i="24" s="1"/>
  <c r="G164" i="24"/>
  <c r="G145" i="24"/>
  <c r="I177" i="24"/>
  <c r="G177" i="24"/>
  <c r="M180" i="24"/>
  <c r="I184" i="24"/>
  <c r="J184" i="24" s="1"/>
  <c r="I201" i="24"/>
  <c r="J201" i="24" s="1"/>
  <c r="I207" i="24"/>
  <c r="J207" i="24" s="1"/>
  <c r="J145" i="24"/>
  <c r="J152" i="24"/>
  <c r="I169" i="24"/>
  <c r="G169" i="24"/>
  <c r="I176" i="24"/>
  <c r="J176" i="24" s="1"/>
  <c r="G193" i="24"/>
  <c r="I199" i="24"/>
  <c r="J199" i="24" s="1"/>
  <c r="G152" i="24"/>
  <c r="J156" i="24"/>
  <c r="M156" i="24"/>
  <c r="I181" i="24"/>
  <c r="J181" i="24" s="1"/>
  <c r="G181" i="24"/>
  <c r="I188" i="24"/>
  <c r="J188" i="24" s="1"/>
  <c r="G192" i="24"/>
  <c r="I205" i="24"/>
  <c r="J205" i="24" s="1"/>
  <c r="I158" i="24"/>
  <c r="J158" i="24" s="1"/>
  <c r="I162" i="24"/>
  <c r="J162" i="24" s="1"/>
  <c r="I166" i="24"/>
  <c r="J166" i="24" s="1"/>
  <c r="I170" i="24"/>
  <c r="J170" i="24" s="1"/>
  <c r="I174" i="24"/>
  <c r="J174" i="24" s="1"/>
  <c r="I178" i="24"/>
  <c r="J178" i="24" s="1"/>
  <c r="I182" i="24"/>
  <c r="J182" i="24" s="1"/>
  <c r="I186" i="24"/>
  <c r="J186" i="24" s="1"/>
  <c r="I211" i="24"/>
  <c r="J211" i="24" s="1"/>
  <c r="L213" i="22"/>
  <c r="L212" i="22"/>
  <c r="L211" i="22"/>
  <c r="L210" i="22"/>
  <c r="L209" i="22"/>
  <c r="L208" i="22"/>
  <c r="L207" i="22"/>
  <c r="L206" i="22"/>
  <c r="L205" i="22"/>
  <c r="L204" i="22"/>
  <c r="M204" i="22" s="1"/>
  <c r="L203" i="22"/>
  <c r="L202" i="22"/>
  <c r="L201" i="22"/>
  <c r="L200" i="22"/>
  <c r="L199" i="22"/>
  <c r="L198" i="22"/>
  <c r="L197" i="22"/>
  <c r="L196" i="22"/>
  <c r="L195" i="22"/>
  <c r="L194" i="22"/>
  <c r="L193" i="22"/>
  <c r="M193" i="22" s="1"/>
  <c r="K193" i="22"/>
  <c r="L192" i="22"/>
  <c r="L191" i="22"/>
  <c r="L190" i="22"/>
  <c r="L189" i="22"/>
  <c r="K189" i="22"/>
  <c r="L188" i="22"/>
  <c r="L187" i="22"/>
  <c r="L186" i="22"/>
  <c r="M186" i="22" s="1"/>
  <c r="L185" i="22"/>
  <c r="K185" i="22"/>
  <c r="L184" i="22"/>
  <c r="L183" i="22"/>
  <c r="L182" i="22"/>
  <c r="L181" i="22"/>
  <c r="L180" i="22"/>
  <c r="L179" i="22"/>
  <c r="M179" i="22" s="1"/>
  <c r="L178" i="22"/>
  <c r="M178" i="22" s="1"/>
  <c r="L177" i="22"/>
  <c r="K177" i="22"/>
  <c r="L176" i="22"/>
  <c r="L175" i="22"/>
  <c r="L174" i="22"/>
  <c r="L173" i="22"/>
  <c r="L172" i="22"/>
  <c r="L171" i="22"/>
  <c r="L170" i="22"/>
  <c r="M170" i="22" s="1"/>
  <c r="L169" i="22"/>
  <c r="K169" i="22"/>
  <c r="L168" i="22"/>
  <c r="L167" i="22"/>
  <c r="L166" i="22"/>
  <c r="M166" i="22" s="1"/>
  <c r="L165" i="22"/>
  <c r="L164" i="22"/>
  <c r="L163" i="22"/>
  <c r="M163" i="22" s="1"/>
  <c r="L162" i="22"/>
  <c r="L161" i="22"/>
  <c r="L160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M105" i="22" s="1"/>
  <c r="L104" i="22"/>
  <c r="M104" i="22" s="1"/>
  <c r="L103" i="22"/>
  <c r="L102" i="22"/>
  <c r="L101" i="22"/>
  <c r="L100" i="22"/>
  <c r="L99" i="22"/>
  <c r="K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K51" i="22"/>
  <c r="L50" i="22"/>
  <c r="M50" i="22" s="1"/>
  <c r="L49" i="22"/>
  <c r="L48" i="22"/>
  <c r="L47" i="22"/>
  <c r="L46" i="22"/>
  <c r="L45" i="22"/>
  <c r="L44" i="22"/>
  <c r="L43" i="22"/>
  <c r="K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K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M9" i="22" s="1"/>
  <c r="L8" i="22"/>
  <c r="L7" i="22"/>
  <c r="L6" i="22"/>
  <c r="L5" i="22"/>
  <c r="M210" i="23" l="1"/>
  <c r="M195" i="23"/>
  <c r="J176" i="23"/>
  <c r="P165" i="23"/>
  <c r="M80" i="23"/>
  <c r="J195" i="23"/>
  <c r="M31" i="23"/>
  <c r="M11" i="23"/>
  <c r="M51" i="24"/>
  <c r="J181" i="23"/>
  <c r="M176" i="23"/>
  <c r="P92" i="23"/>
  <c r="J59" i="24"/>
  <c r="J11" i="23"/>
  <c r="K11" i="23" s="1"/>
  <c r="J95" i="23"/>
  <c r="K95" i="23" s="1"/>
  <c r="J105" i="23"/>
  <c r="K105" i="23" s="1"/>
  <c r="J209" i="23"/>
  <c r="K34" i="23"/>
  <c r="J76" i="23"/>
  <c r="K76" i="23" s="1"/>
  <c r="J7" i="23"/>
  <c r="K7" i="23" s="1"/>
  <c r="J97" i="23"/>
  <c r="J108" i="24"/>
  <c r="M202" i="23"/>
  <c r="K188" i="23"/>
  <c r="J193" i="24"/>
  <c r="K81" i="24"/>
  <c r="P95" i="23"/>
  <c r="P184" i="23"/>
  <c r="J145" i="23"/>
  <c r="J50" i="23"/>
  <c r="M142" i="24"/>
  <c r="M63" i="23"/>
  <c r="P135" i="23"/>
  <c r="M144" i="24"/>
  <c r="M97" i="23"/>
  <c r="M145" i="23"/>
  <c r="M70" i="24"/>
  <c r="M128" i="23"/>
  <c r="M173" i="23"/>
  <c r="M154" i="24"/>
  <c r="M120" i="23"/>
  <c r="M56" i="23"/>
  <c r="M177" i="23"/>
  <c r="M39" i="24"/>
  <c r="M146" i="24"/>
  <c r="J40" i="24"/>
  <c r="M163" i="23"/>
  <c r="M18" i="23"/>
  <c r="J128" i="23"/>
  <c r="M49" i="23"/>
  <c r="M109" i="24"/>
  <c r="M15" i="23"/>
  <c r="J120" i="23"/>
  <c r="M149" i="23"/>
  <c r="J207" i="23"/>
  <c r="P171" i="23"/>
  <c r="M207" i="23"/>
  <c r="K211" i="24"/>
  <c r="M191" i="24"/>
  <c r="J149" i="23"/>
  <c r="K149" i="23" s="1"/>
  <c r="J63" i="23"/>
  <c r="J173" i="23"/>
  <c r="P162" i="23"/>
  <c r="K201" i="24"/>
  <c r="J182" i="23"/>
  <c r="M44" i="23"/>
  <c r="M182" i="23"/>
  <c r="J15" i="23"/>
  <c r="K112" i="23"/>
  <c r="K40" i="24"/>
  <c r="M103" i="23"/>
  <c r="K182" i="23"/>
  <c r="M22" i="24"/>
  <c r="J104" i="24"/>
  <c r="K104" i="24" s="1"/>
  <c r="M29" i="24"/>
  <c r="M150" i="24"/>
  <c r="M6" i="24"/>
  <c r="K176" i="23"/>
  <c r="M36" i="24"/>
  <c r="K164" i="23"/>
  <c r="M114" i="24"/>
  <c r="K117" i="24"/>
  <c r="K160" i="23"/>
  <c r="M107" i="24"/>
  <c r="M35" i="24"/>
  <c r="J111" i="24"/>
  <c r="K111" i="24" s="1"/>
  <c r="M56" i="24"/>
  <c r="J153" i="24"/>
  <c r="K97" i="23"/>
  <c r="J74" i="24"/>
  <c r="K74" i="24" s="1"/>
  <c r="M159" i="24"/>
  <c r="M18" i="24"/>
  <c r="J45" i="24"/>
  <c r="P174" i="23"/>
  <c r="M125" i="23"/>
  <c r="M8" i="23"/>
  <c r="J144" i="23"/>
  <c r="K144" i="23" s="1"/>
  <c r="K42" i="23"/>
  <c r="P39" i="23"/>
  <c r="P152" i="23"/>
  <c r="M179" i="23"/>
  <c r="J162" i="23"/>
  <c r="K162" i="23" s="1"/>
  <c r="M137" i="23"/>
  <c r="J101" i="23"/>
  <c r="K101" i="23" s="1"/>
  <c r="M130" i="24"/>
  <c r="J56" i="23"/>
  <c r="M126" i="24"/>
  <c r="J127" i="24"/>
  <c r="M90" i="23"/>
  <c r="J208" i="23"/>
  <c r="K208" i="23" s="1"/>
  <c r="M101" i="23"/>
  <c r="M149" i="24"/>
  <c r="M95" i="24"/>
  <c r="M57" i="23"/>
  <c r="J147" i="24"/>
  <c r="K147" i="24" s="1"/>
  <c r="J78" i="24"/>
  <c r="K178" i="24"/>
  <c r="M209" i="24"/>
  <c r="M128" i="24"/>
  <c r="M171" i="23"/>
  <c r="J18" i="23"/>
  <c r="K18" i="23" s="1"/>
  <c r="J115" i="23"/>
  <c r="K115" i="23" s="1"/>
  <c r="J147" i="23"/>
  <c r="K147" i="23" s="1"/>
  <c r="P51" i="23"/>
  <c r="J17" i="23"/>
  <c r="M107" i="23"/>
  <c r="P50" i="23"/>
  <c r="K114" i="24"/>
  <c r="J54" i="24"/>
  <c r="K54" i="24" s="1"/>
  <c r="M194" i="23"/>
  <c r="K26" i="24"/>
  <c r="J52" i="24"/>
  <c r="K52" i="24" s="1"/>
  <c r="J163" i="23"/>
  <c r="K163" i="23" s="1"/>
  <c r="P137" i="23"/>
  <c r="M147" i="23"/>
  <c r="J90" i="23"/>
  <c r="K90" i="23" s="1"/>
  <c r="M39" i="23"/>
  <c r="J87" i="23"/>
  <c r="K87" i="23" s="1"/>
  <c r="P5" i="23"/>
  <c r="J179" i="23"/>
  <c r="K179" i="23" s="1"/>
  <c r="K89" i="23"/>
  <c r="J103" i="23"/>
  <c r="K103" i="23" s="1"/>
  <c r="J194" i="23"/>
  <c r="K194" i="23" s="1"/>
  <c r="J51" i="23"/>
  <c r="J124" i="24"/>
  <c r="K124" i="24" s="1"/>
  <c r="M87" i="23"/>
  <c r="J44" i="23"/>
  <c r="K44" i="23" s="1"/>
  <c r="M69" i="23"/>
  <c r="P29" i="23"/>
  <c r="J131" i="23"/>
  <c r="M32" i="24"/>
  <c r="P192" i="23"/>
  <c r="P93" i="23"/>
  <c r="P65" i="23"/>
  <c r="P201" i="23"/>
  <c r="J184" i="23"/>
  <c r="K184" i="23" s="1"/>
  <c r="J71" i="23"/>
  <c r="K33" i="23"/>
  <c r="M55" i="23"/>
  <c r="J21" i="23"/>
  <c r="K21" i="23" s="1"/>
  <c r="M35" i="23"/>
  <c r="J28" i="23"/>
  <c r="K28" i="23" s="1"/>
  <c r="J14" i="24"/>
  <c r="K14" i="24" s="1"/>
  <c r="J106" i="24"/>
  <c r="M105" i="23"/>
  <c r="J192" i="24"/>
  <c r="M67" i="24"/>
  <c r="M131" i="23"/>
  <c r="J5" i="24"/>
  <c r="K5" i="24" s="1"/>
  <c r="M93" i="23"/>
  <c r="J201" i="23"/>
  <c r="K201" i="23" s="1"/>
  <c r="M71" i="23"/>
  <c r="K170" i="23"/>
  <c r="J35" i="23"/>
  <c r="K35" i="23" s="1"/>
  <c r="J79" i="23"/>
  <c r="K79" i="23" s="1"/>
  <c r="M81" i="23"/>
  <c r="J197" i="23"/>
  <c r="K197" i="23" s="1"/>
  <c r="K58" i="23"/>
  <c r="J177" i="23"/>
  <c r="K177" i="23" s="1"/>
  <c r="J69" i="23"/>
  <c r="K69" i="23" s="1"/>
  <c r="K122" i="24"/>
  <c r="J96" i="23"/>
  <c r="K96" i="23" s="1"/>
  <c r="J135" i="23"/>
  <c r="K135" i="23" s="1"/>
  <c r="K64" i="23"/>
  <c r="J109" i="23"/>
  <c r="K109" i="23" s="1"/>
  <c r="M197" i="23"/>
  <c r="J199" i="23"/>
  <c r="K199" i="23" s="1"/>
  <c r="M209" i="23"/>
  <c r="M123" i="23"/>
  <c r="J158" i="23"/>
  <c r="K158" i="23" s="1"/>
  <c r="M29" i="23"/>
  <c r="M109" i="23"/>
  <c r="J57" i="23"/>
  <c r="K57" i="23" s="1"/>
  <c r="K51" i="23"/>
  <c r="P199" i="23"/>
  <c r="J65" i="23"/>
  <c r="M72" i="24"/>
  <c r="J192" i="23"/>
  <c r="K192" i="23" s="1"/>
  <c r="K127" i="23"/>
  <c r="J117" i="23"/>
  <c r="K117" i="23" s="1"/>
  <c r="P21" i="23"/>
  <c r="M178" i="23"/>
  <c r="K160" i="24"/>
  <c r="K39" i="24"/>
  <c r="K172" i="23"/>
  <c r="K72" i="24"/>
  <c r="K66" i="24"/>
  <c r="K112" i="24"/>
  <c r="K170" i="24"/>
  <c r="K126" i="24"/>
  <c r="K107" i="24"/>
  <c r="K180" i="24"/>
  <c r="K184" i="24"/>
  <c r="K195" i="23"/>
  <c r="K134" i="24"/>
  <c r="K142" i="24"/>
  <c r="K34" i="24"/>
  <c r="K69" i="24"/>
  <c r="M73" i="24"/>
  <c r="J47" i="24"/>
  <c r="K47" i="24" s="1"/>
  <c r="M101" i="24"/>
  <c r="M118" i="24"/>
  <c r="K95" i="24"/>
  <c r="K175" i="24"/>
  <c r="K186" i="23"/>
  <c r="K158" i="24"/>
  <c r="K191" i="24"/>
  <c r="K22" i="24"/>
  <c r="J151" i="24"/>
  <c r="K151" i="24" s="1"/>
  <c r="K59" i="24"/>
  <c r="K81" i="23"/>
  <c r="K151" i="23"/>
  <c r="K118" i="24"/>
  <c r="J71" i="24"/>
  <c r="K71" i="24" s="1"/>
  <c r="K210" i="23"/>
  <c r="M53" i="24"/>
  <c r="K209" i="23"/>
  <c r="K97" i="24"/>
  <c r="K138" i="24"/>
  <c r="M125" i="24"/>
  <c r="K135" i="24"/>
  <c r="M119" i="24"/>
  <c r="M178" i="24"/>
  <c r="M122" i="24"/>
  <c r="K153" i="23"/>
  <c r="K26" i="23"/>
  <c r="K133" i="24"/>
  <c r="M172" i="24"/>
  <c r="M75" i="24"/>
  <c r="M112" i="24"/>
  <c r="M137" i="24"/>
  <c r="K209" i="24"/>
  <c r="M140" i="24"/>
  <c r="M61" i="24"/>
  <c r="K131" i="24"/>
  <c r="M63" i="24"/>
  <c r="M131" i="24"/>
  <c r="J143" i="24"/>
  <c r="K143" i="24" s="1"/>
  <c r="K9" i="23"/>
  <c r="M87" i="24"/>
  <c r="M44" i="24"/>
  <c r="K131" i="23"/>
  <c r="K202" i="23"/>
  <c r="K120" i="23"/>
  <c r="K41" i="23"/>
  <c r="J110" i="24"/>
  <c r="K110" i="24" s="1"/>
  <c r="J58" i="24"/>
  <c r="K58" i="24" s="1"/>
  <c r="M163" i="24"/>
  <c r="K186" i="24"/>
  <c r="M208" i="24"/>
  <c r="M187" i="24"/>
  <c r="J62" i="24"/>
  <c r="K62" i="24" s="1"/>
  <c r="J136" i="24"/>
  <c r="K136" i="24" s="1"/>
  <c r="K32" i="24"/>
  <c r="K5" i="23"/>
  <c r="K63" i="24"/>
  <c r="K108" i="24"/>
  <c r="K17" i="23"/>
  <c r="K203" i="23"/>
  <c r="K130" i="23"/>
  <c r="K171" i="23"/>
  <c r="K119" i="24"/>
  <c r="J155" i="24"/>
  <c r="K155" i="24" s="1"/>
  <c r="K103" i="24"/>
  <c r="K199" i="24"/>
  <c r="K145" i="24"/>
  <c r="M89" i="24"/>
  <c r="K154" i="24"/>
  <c r="K165" i="23"/>
  <c r="K36" i="24"/>
  <c r="K31" i="23"/>
  <c r="K123" i="24"/>
  <c r="K125" i="24"/>
  <c r="K83" i="23"/>
  <c r="K163" i="24"/>
  <c r="K21" i="24"/>
  <c r="K6" i="24"/>
  <c r="K10" i="24"/>
  <c r="K61" i="24"/>
  <c r="K182" i="24"/>
  <c r="K205" i="24"/>
  <c r="M31" i="24"/>
  <c r="K49" i="24"/>
  <c r="M10" i="24"/>
  <c r="M17" i="24"/>
  <c r="K29" i="24"/>
  <c r="K174" i="24"/>
  <c r="K188" i="24"/>
  <c r="M103" i="24"/>
  <c r="K12" i="24"/>
  <c r="M9" i="24"/>
  <c r="K178" i="23"/>
  <c r="K50" i="23"/>
  <c r="K146" i="24"/>
  <c r="K99" i="24"/>
  <c r="M26" i="24"/>
  <c r="K197" i="24"/>
  <c r="K150" i="24"/>
  <c r="K55" i="23"/>
  <c r="K106" i="24"/>
  <c r="K116" i="24"/>
  <c r="K87" i="24"/>
  <c r="M160" i="24"/>
  <c r="K63" i="23"/>
  <c r="K25" i="24"/>
  <c r="K187" i="24"/>
  <c r="M135" i="24"/>
  <c r="K176" i="24"/>
  <c r="M133" i="24"/>
  <c r="M85" i="24"/>
  <c r="K141" i="24"/>
  <c r="M7" i="24"/>
  <c r="K51" i="24"/>
  <c r="K73" i="24"/>
  <c r="M21" i="24"/>
  <c r="K78" i="24"/>
  <c r="K137" i="24"/>
  <c r="K57" i="24"/>
  <c r="K174" i="23"/>
  <c r="K101" i="24"/>
  <c r="M201" i="24"/>
  <c r="K156" i="24"/>
  <c r="M123" i="24"/>
  <c r="K179" i="24"/>
  <c r="J195" i="24"/>
  <c r="K195" i="24" s="1"/>
  <c r="M69" i="24"/>
  <c r="K208" i="24"/>
  <c r="M171" i="24"/>
  <c r="K83" i="24"/>
  <c r="K13" i="23"/>
  <c r="K107" i="23"/>
  <c r="K10" i="23"/>
  <c r="K166" i="24"/>
  <c r="K105" i="24"/>
  <c r="K127" i="24"/>
  <c r="K15" i="23"/>
  <c r="K152" i="24"/>
  <c r="K35" i="24"/>
  <c r="K162" i="24"/>
  <c r="K181" i="24"/>
  <c r="K207" i="24"/>
  <c r="K113" i="24"/>
  <c r="M116" i="24"/>
  <c r="M94" i="24"/>
  <c r="J79" i="24"/>
  <c r="K79" i="24" s="1"/>
  <c r="M8" i="24"/>
  <c r="K44" i="24"/>
  <c r="K143" i="23"/>
  <c r="K125" i="23"/>
  <c r="K53" i="24"/>
  <c r="K43" i="24"/>
  <c r="J139" i="24"/>
  <c r="K139" i="24" s="1"/>
  <c r="K13" i="24"/>
  <c r="K67" i="24"/>
  <c r="K128" i="23"/>
  <c r="K192" i="24"/>
  <c r="K39" i="23"/>
  <c r="K159" i="24"/>
  <c r="K55" i="24"/>
  <c r="K48" i="24"/>
  <c r="K203" i="24"/>
  <c r="K9" i="24"/>
  <c r="K122" i="23"/>
  <c r="M91" i="24"/>
  <c r="J91" i="24"/>
  <c r="K91" i="24" s="1"/>
  <c r="M202" i="24"/>
  <c r="K41" i="24"/>
  <c r="K71" i="23"/>
  <c r="K56" i="23"/>
  <c r="M175" i="24"/>
  <c r="K194" i="24"/>
  <c r="K31" i="24"/>
  <c r="K140" i="24"/>
  <c r="K29" i="23"/>
  <c r="K93" i="23"/>
  <c r="K18" i="24"/>
  <c r="M55" i="24"/>
  <c r="P47" i="23"/>
  <c r="J47" i="23"/>
  <c r="K47" i="23" s="1"/>
  <c r="P133" i="23"/>
  <c r="J133" i="23"/>
  <c r="K133" i="23" s="1"/>
  <c r="K181" i="23"/>
  <c r="M133" i="23"/>
  <c r="M158" i="23"/>
  <c r="P107" i="23"/>
  <c r="M203" i="23"/>
  <c r="P55" i="23"/>
  <c r="M7" i="23"/>
  <c r="P106" i="23"/>
  <c r="J106" i="23"/>
  <c r="K106" i="23" s="1"/>
  <c r="P168" i="23"/>
  <c r="J168" i="23"/>
  <c r="K168" i="23" s="1"/>
  <c r="J25" i="23"/>
  <c r="K25" i="23" s="1"/>
  <c r="J123" i="23"/>
  <c r="K123" i="23" s="1"/>
  <c r="P81" i="23"/>
  <c r="M79" i="23"/>
  <c r="K23" i="23"/>
  <c r="J152" i="23"/>
  <c r="K152" i="23" s="1"/>
  <c r="M17" i="23"/>
  <c r="M96" i="23"/>
  <c r="M106" i="23"/>
  <c r="J77" i="23"/>
  <c r="K77" i="23" s="1"/>
  <c r="K19" i="23"/>
  <c r="K205" i="23"/>
  <c r="K113" i="23"/>
  <c r="M72" i="23"/>
  <c r="J49" i="23"/>
  <c r="K49" i="23" s="1"/>
  <c r="M76" i="23"/>
  <c r="J129" i="23"/>
  <c r="K129" i="23" s="1"/>
  <c r="P129" i="23"/>
  <c r="J70" i="23"/>
  <c r="K70" i="23" s="1"/>
  <c r="P70" i="23"/>
  <c r="J43" i="23"/>
  <c r="K43" i="23" s="1"/>
  <c r="P43" i="23"/>
  <c r="M13" i="23"/>
  <c r="P13" i="23"/>
  <c r="J72" i="23"/>
  <c r="K72" i="23" s="1"/>
  <c r="J111" i="23"/>
  <c r="K111" i="23" s="1"/>
  <c r="P136" i="23"/>
  <c r="J136" i="23"/>
  <c r="K136" i="23" s="1"/>
  <c r="P154" i="23"/>
  <c r="J154" i="23"/>
  <c r="K154" i="23" s="1"/>
  <c r="M154" i="23"/>
  <c r="P77" i="23"/>
  <c r="K80" i="23"/>
  <c r="M9" i="23"/>
  <c r="M168" i="23"/>
  <c r="M47" i="23"/>
  <c r="M25" i="23"/>
  <c r="M111" i="23"/>
  <c r="P187" i="23"/>
  <c r="J187" i="23"/>
  <c r="K187" i="23" s="1"/>
  <c r="K173" i="23"/>
  <c r="M117" i="23"/>
  <c r="K20" i="23"/>
  <c r="M13" i="24"/>
  <c r="M179" i="24"/>
  <c r="M138" i="24"/>
  <c r="K183" i="24"/>
  <c r="M185" i="24"/>
  <c r="K168" i="24"/>
  <c r="M60" i="24"/>
  <c r="J60" i="24"/>
  <c r="K60" i="24" s="1"/>
  <c r="J196" i="24"/>
  <c r="K196" i="24" s="1"/>
  <c r="K144" i="24"/>
  <c r="M186" i="24"/>
  <c r="M99" i="24"/>
  <c r="K121" i="24"/>
  <c r="K109" i="24"/>
  <c r="J96" i="24"/>
  <c r="K96" i="24" s="1"/>
  <c r="M96" i="24"/>
  <c r="M181" i="24"/>
  <c r="K8" i="24"/>
  <c r="M164" i="24"/>
  <c r="M211" i="24"/>
  <c r="M83" i="24"/>
  <c r="M168" i="24"/>
  <c r="K128" i="24"/>
  <c r="M43" i="24"/>
  <c r="K17" i="24"/>
  <c r="M188" i="24"/>
  <c r="K75" i="24"/>
  <c r="K70" i="24"/>
  <c r="M197" i="24"/>
  <c r="K171" i="24"/>
  <c r="J82" i="24"/>
  <c r="K82" i="24" s="1"/>
  <c r="M82" i="24"/>
  <c r="M64" i="24"/>
  <c r="J64" i="24"/>
  <c r="K64" i="24" s="1"/>
  <c r="K149" i="24"/>
  <c r="J84" i="24"/>
  <c r="K84" i="24" s="1"/>
  <c r="K28" i="24"/>
  <c r="M166" i="24"/>
  <c r="M199" i="24"/>
  <c r="K89" i="24"/>
  <c r="M207" i="24"/>
  <c r="K120" i="24"/>
  <c r="M25" i="24"/>
  <c r="M30" i="24"/>
  <c r="K115" i="24"/>
  <c r="J116" i="23"/>
  <c r="K116" i="23" s="1"/>
  <c r="P116" i="23"/>
  <c r="J150" i="23"/>
  <c r="K150" i="23" s="1"/>
  <c r="P150" i="23"/>
  <c r="M150" i="23"/>
  <c r="M28" i="24"/>
  <c r="J121" i="23"/>
  <c r="K121" i="23" s="1"/>
  <c r="M121" i="23"/>
  <c r="P121" i="23"/>
  <c r="M155" i="23"/>
  <c r="J155" i="23"/>
  <c r="K155" i="23" s="1"/>
  <c r="P155" i="23"/>
  <c r="P52" i="23"/>
  <c r="J52" i="23"/>
  <c r="K52" i="23" s="1"/>
  <c r="K86" i="24"/>
  <c r="M86" i="24"/>
  <c r="P110" i="23"/>
  <c r="M110" i="23"/>
  <c r="J110" i="23"/>
  <c r="K110" i="23" s="1"/>
  <c r="J91" i="23"/>
  <c r="K91" i="23" s="1"/>
  <c r="P91" i="23"/>
  <c r="J67" i="23"/>
  <c r="K67" i="23" s="1"/>
  <c r="P67" i="23"/>
  <c r="M12" i="24"/>
  <c r="K161" i="24"/>
  <c r="P134" i="23"/>
  <c r="J134" i="23"/>
  <c r="K134" i="23" s="1"/>
  <c r="M134" i="23"/>
  <c r="M77" i="24"/>
  <c r="J206" i="23"/>
  <c r="K206" i="23" s="1"/>
  <c r="P206" i="23"/>
  <c r="M206" i="23"/>
  <c r="J78" i="23"/>
  <c r="K78" i="23" s="1"/>
  <c r="P78" i="23"/>
  <c r="M78" i="23"/>
  <c r="M162" i="24"/>
  <c r="P185" i="23"/>
  <c r="M185" i="23"/>
  <c r="J185" i="23"/>
  <c r="K185" i="23" s="1"/>
  <c r="J12" i="23"/>
  <c r="K12" i="23" s="1"/>
  <c r="P12" i="23"/>
  <c r="P157" i="23"/>
  <c r="J157" i="23"/>
  <c r="K157" i="23" s="1"/>
  <c r="M12" i="23"/>
  <c r="P66" i="23"/>
  <c r="J66" i="23"/>
  <c r="K66" i="23" s="1"/>
  <c r="J142" i="23"/>
  <c r="K142" i="23" s="1"/>
  <c r="P142" i="23"/>
  <c r="M142" i="23"/>
  <c r="J24" i="23"/>
  <c r="K24" i="23" s="1"/>
  <c r="M24" i="23"/>
  <c r="P24" i="23"/>
  <c r="J88" i="23"/>
  <c r="K88" i="23" s="1"/>
  <c r="M88" i="23"/>
  <c r="P88" i="23"/>
  <c r="K65" i="23"/>
  <c r="M174" i="24"/>
  <c r="M165" i="24"/>
  <c r="M158" i="24"/>
  <c r="M167" i="24"/>
  <c r="M97" i="24"/>
  <c r="J38" i="24"/>
  <c r="K38" i="24" s="1"/>
  <c r="M38" i="24"/>
  <c r="J80" i="24"/>
  <c r="K80" i="24" s="1"/>
  <c r="M80" i="24"/>
  <c r="K185" i="24"/>
  <c r="J24" i="24"/>
  <c r="K24" i="24" s="1"/>
  <c r="M24" i="24"/>
  <c r="M66" i="23"/>
  <c r="K56" i="24"/>
  <c r="M46" i="24"/>
  <c r="J46" i="24"/>
  <c r="K46" i="24" s="1"/>
  <c r="K153" i="24"/>
  <c r="K172" i="24"/>
  <c r="K211" i="23"/>
  <c r="K45" i="24"/>
  <c r="J30" i="23"/>
  <c r="K30" i="23" s="1"/>
  <c r="P30" i="23"/>
  <c r="P118" i="23"/>
  <c r="J118" i="23"/>
  <c r="K118" i="23" s="1"/>
  <c r="M118" i="23"/>
  <c r="J22" i="23"/>
  <c r="K22" i="23" s="1"/>
  <c r="P22" i="23"/>
  <c r="M42" i="24"/>
  <c r="J42" i="24"/>
  <c r="K42" i="24" s="1"/>
  <c r="M91" i="23"/>
  <c r="J6" i="23"/>
  <c r="K6" i="23" s="1"/>
  <c r="M6" i="23"/>
  <c r="P6" i="23"/>
  <c r="M139" i="23"/>
  <c r="J139" i="23"/>
  <c r="K139" i="23" s="1"/>
  <c r="P139" i="23"/>
  <c r="M20" i="24"/>
  <c r="J84" i="23"/>
  <c r="K84" i="23" s="1"/>
  <c r="P84" i="23"/>
  <c r="P94" i="23"/>
  <c r="J94" i="23"/>
  <c r="K94" i="23" s="1"/>
  <c r="P40" i="23"/>
  <c r="M40" i="23"/>
  <c r="J40" i="23"/>
  <c r="K40" i="23" s="1"/>
  <c r="J14" i="23"/>
  <c r="K14" i="23" s="1"/>
  <c r="P14" i="23"/>
  <c r="K90" i="24"/>
  <c r="M34" i="24"/>
  <c r="J169" i="23"/>
  <c r="K169" i="23" s="1"/>
  <c r="P169" i="23"/>
  <c r="M169" i="23"/>
  <c r="M32" i="23"/>
  <c r="P32" i="23"/>
  <c r="J32" i="23"/>
  <c r="K32" i="23" s="1"/>
  <c r="J183" i="23"/>
  <c r="K183" i="23" s="1"/>
  <c r="P183" i="23"/>
  <c r="J156" i="23"/>
  <c r="K156" i="23" s="1"/>
  <c r="P156" i="23"/>
  <c r="M156" i="23"/>
  <c r="K73" i="23"/>
  <c r="J177" i="24"/>
  <c r="K177" i="24" s="1"/>
  <c r="M177" i="24"/>
  <c r="M183" i="24"/>
  <c r="K165" i="24"/>
  <c r="M182" i="24"/>
  <c r="M102" i="24"/>
  <c r="J102" i="24"/>
  <c r="K102" i="24" s="1"/>
  <c r="K210" i="24"/>
  <c r="M184" i="24"/>
  <c r="M176" i="24"/>
  <c r="J16" i="24"/>
  <c r="K16" i="24" s="1"/>
  <c r="M16" i="24"/>
  <c r="J23" i="24"/>
  <c r="K23" i="24" s="1"/>
  <c r="M23" i="24"/>
  <c r="M126" i="23"/>
  <c r="J126" i="23"/>
  <c r="K126" i="23" s="1"/>
  <c r="P126" i="23"/>
  <c r="J124" i="23"/>
  <c r="K124" i="23" s="1"/>
  <c r="P124" i="23"/>
  <c r="M124" i="23"/>
  <c r="M170" i="24"/>
  <c r="M141" i="24"/>
  <c r="P16" i="23"/>
  <c r="M16" i="23"/>
  <c r="J16" i="23"/>
  <c r="K16" i="23" s="1"/>
  <c r="J27" i="23"/>
  <c r="K27" i="23" s="1"/>
  <c r="P27" i="23"/>
  <c r="M27" i="23"/>
  <c r="K8" i="23"/>
  <c r="J74" i="23"/>
  <c r="K74" i="23" s="1"/>
  <c r="P74" i="23"/>
  <c r="J196" i="23"/>
  <c r="K196" i="23" s="1"/>
  <c r="P196" i="23"/>
  <c r="K137" i="23"/>
  <c r="J98" i="24"/>
  <c r="K98" i="24" s="1"/>
  <c r="M98" i="24"/>
  <c r="J53" i="23"/>
  <c r="K53" i="23" s="1"/>
  <c r="P53" i="23"/>
  <c r="J99" i="23"/>
  <c r="K99" i="23" s="1"/>
  <c r="P99" i="23"/>
  <c r="M99" i="23"/>
  <c r="J132" i="23"/>
  <c r="K132" i="23" s="1"/>
  <c r="P132" i="23"/>
  <c r="P138" i="23"/>
  <c r="J138" i="23"/>
  <c r="K138" i="23" s="1"/>
  <c r="J104" i="23"/>
  <c r="K104" i="23" s="1"/>
  <c r="P104" i="23"/>
  <c r="M193" i="23"/>
  <c r="P193" i="23"/>
  <c r="J193" i="23"/>
  <c r="K193" i="23" s="1"/>
  <c r="J129" i="24"/>
  <c r="K129" i="24" s="1"/>
  <c r="M129" i="24"/>
  <c r="M138" i="23"/>
  <c r="J140" i="23"/>
  <c r="K140" i="23" s="1"/>
  <c r="P140" i="23"/>
  <c r="M140" i="23"/>
  <c r="K7" i="24"/>
  <c r="P114" i="23"/>
  <c r="J114" i="23"/>
  <c r="K114" i="23" s="1"/>
  <c r="P62" i="23"/>
  <c r="J62" i="23"/>
  <c r="K62" i="23" s="1"/>
  <c r="J59" i="23"/>
  <c r="K59" i="23" s="1"/>
  <c r="P59" i="23"/>
  <c r="J48" i="23"/>
  <c r="K48" i="23" s="1"/>
  <c r="P48" i="23"/>
  <c r="M48" i="23"/>
  <c r="J36" i="23"/>
  <c r="K36" i="23" s="1"/>
  <c r="P36" i="23"/>
  <c r="M41" i="24"/>
  <c r="K94" i="24"/>
  <c r="M173" i="24"/>
  <c r="J173" i="24"/>
  <c r="K173" i="24" s="1"/>
  <c r="M169" i="24"/>
  <c r="J169" i="24"/>
  <c r="K169" i="24" s="1"/>
  <c r="K164" i="24"/>
  <c r="J88" i="24"/>
  <c r="K88" i="24" s="1"/>
  <c r="M88" i="24"/>
  <c r="K157" i="24"/>
  <c r="J76" i="24"/>
  <c r="K76" i="24" s="1"/>
  <c r="M76" i="24"/>
  <c r="M100" i="24"/>
  <c r="J100" i="24"/>
  <c r="K100" i="24" s="1"/>
  <c r="M157" i="24"/>
  <c r="J132" i="24"/>
  <c r="K132" i="24" s="1"/>
  <c r="M132" i="24"/>
  <c r="J37" i="24"/>
  <c r="K37" i="24" s="1"/>
  <c r="M37" i="24"/>
  <c r="M92" i="24"/>
  <c r="J92" i="24"/>
  <c r="K92" i="24" s="1"/>
  <c r="J15" i="24"/>
  <c r="K15" i="24" s="1"/>
  <c r="M15" i="24"/>
  <c r="M210" i="24"/>
  <c r="M33" i="24"/>
  <c r="J33" i="24"/>
  <c r="K33" i="24" s="1"/>
  <c r="P86" i="23"/>
  <c r="J86" i="23"/>
  <c r="K86" i="23" s="1"/>
  <c r="J161" i="23"/>
  <c r="K161" i="23" s="1"/>
  <c r="P161" i="23"/>
  <c r="M161" i="23"/>
  <c r="M204" i="24"/>
  <c r="J204" i="24"/>
  <c r="K204" i="24" s="1"/>
  <c r="J93" i="24"/>
  <c r="K93" i="24" s="1"/>
  <c r="M93" i="24"/>
  <c r="J27" i="24"/>
  <c r="K27" i="24" s="1"/>
  <c r="M27" i="24"/>
  <c r="K193" i="24"/>
  <c r="K30" i="24"/>
  <c r="M161" i="24"/>
  <c r="K20" i="24"/>
  <c r="J46" i="23"/>
  <c r="K46" i="23" s="1"/>
  <c r="P46" i="23"/>
  <c r="P189" i="23"/>
  <c r="J189" i="23"/>
  <c r="K189" i="23" s="1"/>
  <c r="J85" i="23"/>
  <c r="K85" i="23" s="1"/>
  <c r="P85" i="23"/>
  <c r="M85" i="23"/>
  <c r="J167" i="23"/>
  <c r="K167" i="23" s="1"/>
  <c r="P167" i="23"/>
  <c r="K202" i="24"/>
  <c r="J191" i="23"/>
  <c r="K191" i="23" s="1"/>
  <c r="P191" i="23"/>
  <c r="M191" i="23"/>
  <c r="P146" i="23"/>
  <c r="J146" i="23"/>
  <c r="K146" i="23" s="1"/>
  <c r="M68" i="24"/>
  <c r="J68" i="24"/>
  <c r="K68" i="24" s="1"/>
  <c r="J159" i="23"/>
  <c r="K159" i="23" s="1"/>
  <c r="P159" i="23"/>
  <c r="P98" i="23"/>
  <c r="J98" i="23"/>
  <c r="K98" i="23" s="1"/>
  <c r="M61" i="23"/>
  <c r="P61" i="23"/>
  <c r="J61" i="23"/>
  <c r="K61" i="23" s="1"/>
  <c r="K145" i="23"/>
  <c r="J100" i="23"/>
  <c r="K100" i="23" s="1"/>
  <c r="P100" i="23"/>
  <c r="M100" i="23"/>
  <c r="M67" i="23"/>
  <c r="M46" i="23"/>
  <c r="M200" i="24"/>
  <c r="J200" i="24"/>
  <c r="K200" i="24" s="1"/>
  <c r="J148" i="24"/>
  <c r="K148" i="24" s="1"/>
  <c r="M148" i="24"/>
  <c r="J175" i="23"/>
  <c r="K175" i="23" s="1"/>
  <c r="P175" i="23"/>
  <c r="M175" i="23"/>
  <c r="J54" i="23"/>
  <c r="K54" i="23" s="1"/>
  <c r="P54" i="23"/>
  <c r="J75" i="23"/>
  <c r="K75" i="23" s="1"/>
  <c r="P75" i="23"/>
  <c r="M116" i="23"/>
  <c r="J189" i="24"/>
  <c r="K189" i="24" s="1"/>
  <c r="M189" i="24"/>
  <c r="J65" i="24"/>
  <c r="K65" i="24" s="1"/>
  <c r="M11" i="24"/>
  <c r="J11" i="24"/>
  <c r="K11" i="24" s="1"/>
  <c r="M19" i="24"/>
  <c r="J19" i="24"/>
  <c r="K19" i="24" s="1"/>
  <c r="J37" i="23"/>
  <c r="K37" i="23" s="1"/>
  <c r="P37" i="23"/>
  <c r="M205" i="24"/>
  <c r="K50" i="24"/>
  <c r="K77" i="24"/>
  <c r="J206" i="24"/>
  <c r="K206" i="24" s="1"/>
  <c r="M206" i="24"/>
  <c r="K130" i="24"/>
  <c r="M50" i="24"/>
  <c r="J200" i="23"/>
  <c r="K200" i="23" s="1"/>
  <c r="P200" i="23"/>
  <c r="K167" i="24"/>
  <c r="M204" i="23"/>
  <c r="J204" i="23"/>
  <c r="K204" i="23" s="1"/>
  <c r="P204" i="23"/>
  <c r="M113" i="24"/>
  <c r="M166" i="23"/>
  <c r="J166" i="23"/>
  <c r="K166" i="23" s="1"/>
  <c r="P166" i="23"/>
  <c r="P68" i="23"/>
  <c r="J68" i="23"/>
  <c r="K68" i="23" s="1"/>
  <c r="M68" i="23"/>
  <c r="J38" i="23"/>
  <c r="K38" i="23" s="1"/>
  <c r="P38" i="23"/>
  <c r="J45" i="23"/>
  <c r="K45" i="23" s="1"/>
  <c r="P45" i="23"/>
  <c r="K92" i="23"/>
  <c r="J108" i="23"/>
  <c r="K108" i="23" s="1"/>
  <c r="P108" i="23"/>
  <c r="J148" i="23"/>
  <c r="K148" i="23" s="1"/>
  <c r="P148" i="23"/>
  <c r="J180" i="23"/>
  <c r="K180" i="23" s="1"/>
  <c r="M180" i="23"/>
  <c r="P180" i="23"/>
  <c r="K102" i="23"/>
  <c r="M45" i="23"/>
  <c r="K207" i="23"/>
  <c r="J60" i="23"/>
  <c r="K60" i="23" s="1"/>
  <c r="P60" i="23"/>
  <c r="M60" i="23"/>
  <c r="P82" i="23"/>
  <c r="J82" i="23"/>
  <c r="K82" i="23" s="1"/>
  <c r="M132" i="23"/>
  <c r="M38" i="23"/>
  <c r="K74" i="22"/>
  <c r="K91" i="22"/>
  <c r="M13" i="22"/>
  <c r="K151" i="22"/>
  <c r="K162" i="22"/>
  <c r="M162" i="22"/>
  <c r="K212" i="22"/>
  <c r="K161" i="22"/>
  <c r="M23" i="22"/>
  <c r="K58" i="22"/>
  <c r="M145" i="22"/>
  <c r="K159" i="22"/>
  <c r="M8" i="22"/>
  <c r="M17" i="22"/>
  <c r="M31" i="22"/>
  <c r="M37" i="22"/>
  <c r="M61" i="22"/>
  <c r="K92" i="22"/>
  <c r="K108" i="22"/>
  <c r="K186" i="22"/>
  <c r="M212" i="22"/>
  <c r="M67" i="22"/>
  <c r="K107" i="22"/>
  <c r="K173" i="22"/>
  <c r="M194" i="22"/>
  <c r="K23" i="22"/>
  <c r="K11" i="22"/>
  <c r="K25" i="22"/>
  <c r="K28" i="22"/>
  <c r="K31" i="22"/>
  <c r="M59" i="22"/>
  <c r="K165" i="22"/>
  <c r="K166" i="22"/>
  <c r="K7" i="22"/>
  <c r="K16" i="22"/>
  <c r="K19" i="22"/>
  <c r="M25" i="22"/>
  <c r="M28" i="22"/>
  <c r="M43" i="22"/>
  <c r="M55" i="22"/>
  <c r="M58" i="22"/>
  <c r="K63" i="22"/>
  <c r="K67" i="22"/>
  <c r="M74" i="22"/>
  <c r="M77" i="22"/>
  <c r="M122" i="22"/>
  <c r="M159" i="22"/>
  <c r="M165" i="22"/>
  <c r="M189" i="22"/>
  <c r="K194" i="22"/>
  <c r="K202" i="22"/>
  <c r="M208" i="22"/>
  <c r="K158" i="22"/>
  <c r="K12" i="22"/>
  <c r="M45" i="22"/>
  <c r="K66" i="22"/>
  <c r="M69" i="22"/>
  <c r="K121" i="22"/>
  <c r="M173" i="22"/>
  <c r="K178" i="22"/>
  <c r="M199" i="22"/>
  <c r="K207" i="22"/>
  <c r="M21" i="22"/>
  <c r="M27" i="22"/>
  <c r="M29" i="22"/>
  <c r="K38" i="22"/>
  <c r="M51" i="22"/>
  <c r="M53" i="22"/>
  <c r="M76" i="22"/>
  <c r="K98" i="22"/>
  <c r="M152" i="22"/>
  <c r="M167" i="22"/>
  <c r="K176" i="22"/>
  <c r="M177" i="22"/>
  <c r="M196" i="22"/>
  <c r="K15" i="22"/>
  <c r="M35" i="22"/>
  <c r="K47" i="22"/>
  <c r="K62" i="22"/>
  <c r="K78" i="22"/>
  <c r="M79" i="22"/>
  <c r="M81" i="22"/>
  <c r="M82" i="22"/>
  <c r="M90" i="22"/>
  <c r="M115" i="22"/>
  <c r="M143" i="22"/>
  <c r="M161" i="22"/>
  <c r="K171" i="22"/>
  <c r="K210" i="22"/>
  <c r="M12" i="22"/>
  <c r="M16" i="22"/>
  <c r="K24" i="22"/>
  <c r="M11" i="22"/>
  <c r="M15" i="22"/>
  <c r="M24" i="22"/>
  <c r="K55" i="22"/>
  <c r="M65" i="22"/>
  <c r="M71" i="22"/>
  <c r="K71" i="22"/>
  <c r="K70" i="22"/>
  <c r="K80" i="22"/>
  <c r="K8" i="22"/>
  <c r="M19" i="22"/>
  <c r="K54" i="22"/>
  <c r="M135" i="22"/>
  <c r="M7" i="22"/>
  <c r="K39" i="22"/>
  <c r="M42" i="22"/>
  <c r="K59" i="22"/>
  <c r="M63" i="22"/>
  <c r="M66" i="22"/>
  <c r="K46" i="22"/>
  <c r="K35" i="22"/>
  <c r="M39" i="22"/>
  <c r="K75" i="22"/>
  <c r="M80" i="22"/>
  <c r="M174" i="22"/>
  <c r="K10" i="22"/>
  <c r="K14" i="22"/>
  <c r="K18" i="22"/>
  <c r="K22" i="22"/>
  <c r="K26" i="22"/>
  <c r="K30" i="22"/>
  <c r="M75" i="22"/>
  <c r="M78" i="22"/>
  <c r="M92" i="22"/>
  <c r="M109" i="22"/>
  <c r="M108" i="22"/>
  <c r="K77" i="22"/>
  <c r="M84" i="22"/>
  <c r="M111" i="22"/>
  <c r="M124" i="22"/>
  <c r="K191" i="22"/>
  <c r="M191" i="22"/>
  <c r="K17" i="22"/>
  <c r="K21" i="22"/>
  <c r="K33" i="22"/>
  <c r="K34" i="22"/>
  <c r="K41" i="22"/>
  <c r="K42" i="22"/>
  <c r="K49" i="22"/>
  <c r="K76" i="22"/>
  <c r="K83" i="22"/>
  <c r="K100" i="22"/>
  <c r="K104" i="22"/>
  <c r="M106" i="22"/>
  <c r="M114" i="22"/>
  <c r="K145" i="22"/>
  <c r="K137" i="22"/>
  <c r="M54" i="22"/>
  <c r="K60" i="22"/>
  <c r="M62" i="22"/>
  <c r="M68" i="22"/>
  <c r="M70" i="22"/>
  <c r="K133" i="22"/>
  <c r="K200" i="22"/>
  <c r="K37" i="22"/>
  <c r="K45" i="22"/>
  <c r="K79" i="22"/>
  <c r="K156" i="22"/>
  <c r="K85" i="22"/>
  <c r="K93" i="22"/>
  <c r="M95" i="22"/>
  <c r="K101" i="22"/>
  <c r="K109" i="22"/>
  <c r="M113" i="22"/>
  <c r="M117" i="22"/>
  <c r="M121" i="22"/>
  <c r="M127" i="22"/>
  <c r="M156" i="22"/>
  <c r="K175" i="22"/>
  <c r="M175" i="22"/>
  <c r="K183" i="22"/>
  <c r="M183" i="22"/>
  <c r="K155" i="22"/>
  <c r="M200" i="22"/>
  <c r="K206" i="22"/>
  <c r="K116" i="22"/>
  <c r="M182" i="22"/>
  <c r="K182" i="22"/>
  <c r="K187" i="22"/>
  <c r="M187" i="22"/>
  <c r="M83" i="22"/>
  <c r="M91" i="22"/>
  <c r="M99" i="22"/>
  <c r="M107" i="22"/>
  <c r="K113" i="22"/>
  <c r="M158" i="22"/>
  <c r="K181" i="22"/>
  <c r="M202" i="22"/>
  <c r="K211" i="22"/>
  <c r="K82" i="22"/>
  <c r="K89" i="22"/>
  <c r="K90" i="22"/>
  <c r="K105" i="22"/>
  <c r="K106" i="22"/>
  <c r="K117" i="22"/>
  <c r="M141" i="22"/>
  <c r="K170" i="22"/>
  <c r="M190" i="22"/>
  <c r="K190" i="22"/>
  <c r="M171" i="22"/>
  <c r="M172" i="22"/>
  <c r="M211" i="22"/>
  <c r="K167" i="22"/>
  <c r="M195" i="22"/>
  <c r="M151" i="22"/>
  <c r="M169" i="22"/>
  <c r="K179" i="22"/>
  <c r="M198" i="22"/>
  <c r="M207" i="22"/>
  <c r="M206" i="22"/>
  <c r="K141" i="22"/>
  <c r="K143" i="22"/>
  <c r="M149" i="22"/>
  <c r="M181" i="22"/>
  <c r="K195" i="22"/>
  <c r="M210" i="22"/>
  <c r="K146" i="22"/>
  <c r="K163" i="22"/>
  <c r="K172" i="22"/>
  <c r="M185" i="22"/>
  <c r="K199" i="22"/>
  <c r="K203" i="22"/>
  <c r="M205" i="22"/>
  <c r="K197" i="22"/>
  <c r="K201" i="22"/>
  <c r="K205" i="22"/>
  <c r="K209" i="22"/>
  <c r="K152" i="22"/>
  <c r="L213" i="20"/>
  <c r="M213" i="20" s="1"/>
  <c r="L212" i="20"/>
  <c r="M212" i="20" s="1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M193" i="20" s="1"/>
  <c r="K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M171" i="20" s="1"/>
  <c r="L170" i="20"/>
  <c r="L169" i="20"/>
  <c r="L168" i="20"/>
  <c r="L167" i="20"/>
  <c r="M167" i="20" s="1"/>
  <c r="L166" i="20"/>
  <c r="L165" i="20"/>
  <c r="L164" i="20"/>
  <c r="K164" i="20"/>
  <c r="L163" i="20"/>
  <c r="M163" i="20" s="1"/>
  <c r="L162" i="20"/>
  <c r="L161" i="20"/>
  <c r="M161" i="20" s="1"/>
  <c r="L160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M109" i="20" s="1"/>
  <c r="L108" i="20"/>
  <c r="L107" i="20"/>
  <c r="M107" i="20" s="1"/>
  <c r="L106" i="20"/>
  <c r="M106" i="20" s="1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M90" i="20" s="1"/>
  <c r="K90" i="20"/>
  <c r="L89" i="20"/>
  <c r="L88" i="20"/>
  <c r="L87" i="20"/>
  <c r="L86" i="20"/>
  <c r="K86" i="20"/>
  <c r="L85" i="20"/>
  <c r="L84" i="20"/>
  <c r="L83" i="20"/>
  <c r="L82" i="20"/>
  <c r="L81" i="20"/>
  <c r="M81" i="20" s="1"/>
  <c r="L80" i="20"/>
  <c r="M80" i="20" s="1"/>
  <c r="L79" i="20"/>
  <c r="K79" i="20"/>
  <c r="L78" i="20"/>
  <c r="M78" i="20" s="1"/>
  <c r="L77" i="20"/>
  <c r="L76" i="20"/>
  <c r="M76" i="20" s="1"/>
  <c r="K76" i="20"/>
  <c r="L75" i="20"/>
  <c r="L74" i="20"/>
  <c r="M74" i="20" s="1"/>
  <c r="L73" i="20"/>
  <c r="K73" i="20"/>
  <c r="L72" i="20"/>
  <c r="L71" i="20"/>
  <c r="L70" i="20"/>
  <c r="L69" i="20"/>
  <c r="L68" i="20"/>
  <c r="L67" i="20"/>
  <c r="L66" i="20"/>
  <c r="L65" i="20"/>
  <c r="K65" i="20"/>
  <c r="L64" i="20"/>
  <c r="L63" i="20"/>
  <c r="L62" i="20"/>
  <c r="L61" i="20"/>
  <c r="M61" i="20" s="1"/>
  <c r="L60" i="20"/>
  <c r="L59" i="20"/>
  <c r="L58" i="20"/>
  <c r="M58" i="20" s="1"/>
  <c r="L57" i="20"/>
  <c r="M57" i="20" s="1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K37" i="20"/>
  <c r="L36" i="20"/>
  <c r="L35" i="20"/>
  <c r="L34" i="20"/>
  <c r="M34" i="20" s="1"/>
  <c r="L33" i="20"/>
  <c r="L32" i="20"/>
  <c r="L31" i="20"/>
  <c r="L30" i="20"/>
  <c r="L29" i="20"/>
  <c r="M29" i="20" s="1"/>
  <c r="L28" i="20"/>
  <c r="K28" i="20"/>
  <c r="L27" i="20"/>
  <c r="L26" i="20"/>
  <c r="L25" i="20"/>
  <c r="K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M120" i="22" l="1"/>
  <c r="K147" i="22"/>
  <c r="M176" i="22"/>
  <c r="M129" i="22"/>
  <c r="M100" i="22"/>
  <c r="K81" i="22"/>
  <c r="M36" i="22"/>
  <c r="K213" i="22"/>
  <c r="M38" i="22"/>
  <c r="K119" i="22"/>
  <c r="K134" i="22"/>
  <c r="K123" i="22"/>
  <c r="K73" i="22"/>
  <c r="K129" i="22"/>
  <c r="K174" i="22"/>
  <c r="K50" i="22"/>
  <c r="M34" i="22"/>
  <c r="M98" i="22"/>
  <c r="M201" i="22"/>
  <c r="K127" i="22"/>
  <c r="M153" i="22"/>
  <c r="M14" i="22"/>
  <c r="K208" i="22"/>
  <c r="K157" i="22"/>
  <c r="K115" i="22"/>
  <c r="M116" i="22"/>
  <c r="M20" i="22"/>
  <c r="M47" i="22"/>
  <c r="K198" i="22"/>
  <c r="K84" i="22"/>
  <c r="M203" i="22"/>
  <c r="M96" i="22"/>
  <c r="K96" i="22"/>
  <c r="M57" i="22"/>
  <c r="M154" i="22"/>
  <c r="K204" i="22"/>
  <c r="K128" i="22"/>
  <c r="M87" i="22"/>
  <c r="K52" i="22"/>
  <c r="K53" i="22"/>
  <c r="M119" i="22"/>
  <c r="M89" i="22"/>
  <c r="M197" i="22"/>
  <c r="M137" i="22"/>
  <c r="K97" i="22"/>
  <c r="M46" i="22"/>
  <c r="K6" i="22"/>
  <c r="M18" i="22"/>
  <c r="M6" i="22"/>
  <c r="K20" i="22"/>
  <c r="M88" i="22"/>
  <c r="K88" i="22"/>
  <c r="M118" i="22"/>
  <c r="K118" i="22"/>
  <c r="M97" i="22"/>
  <c r="K112" i="22"/>
  <c r="K140" i="22"/>
  <c r="M140" i="22"/>
  <c r="K135" i="22"/>
  <c r="K180" i="22"/>
  <c r="M180" i="22"/>
  <c r="K138" i="22"/>
  <c r="K69" i="22"/>
  <c r="M30" i="22"/>
  <c r="M85" i="22"/>
  <c r="K13" i="22"/>
  <c r="K144" i="22"/>
  <c r="M144" i="22"/>
  <c r="K148" i="22"/>
  <c r="M133" i="22"/>
  <c r="K103" i="22"/>
  <c r="K126" i="22"/>
  <c r="M126" i="22"/>
  <c r="K132" i="22"/>
  <c r="M132" i="22"/>
  <c r="M213" i="22"/>
  <c r="M112" i="22"/>
  <c r="K102" i="22"/>
  <c r="M102" i="22"/>
  <c r="K36" i="22"/>
  <c r="K44" i="22"/>
  <c r="M131" i="22"/>
  <c r="K65" i="22"/>
  <c r="K114" i="22"/>
  <c r="K125" i="22"/>
  <c r="K95" i="22"/>
  <c r="K48" i="22"/>
  <c r="M48" i="22"/>
  <c r="M44" i="22"/>
  <c r="K111" i="22"/>
  <c r="M41" i="22"/>
  <c r="M52" i="22"/>
  <c r="M155" i="22"/>
  <c r="K196" i="22"/>
  <c r="M147" i="22"/>
  <c r="M157" i="22"/>
  <c r="K150" i="22"/>
  <c r="K154" i="22"/>
  <c r="M125" i="22"/>
  <c r="K130" i="22"/>
  <c r="K68" i="22"/>
  <c r="M128" i="22"/>
  <c r="K86" i="22"/>
  <c r="M86" i="22"/>
  <c r="K57" i="22"/>
  <c r="M146" i="22"/>
  <c r="M101" i="22"/>
  <c r="M150" i="22"/>
  <c r="M73" i="22"/>
  <c r="M138" i="22"/>
  <c r="K61" i="22"/>
  <c r="K9" i="22"/>
  <c r="K72" i="22"/>
  <c r="M72" i="22"/>
  <c r="K192" i="22"/>
  <c r="M192" i="22"/>
  <c r="K131" i="22"/>
  <c r="K160" i="22"/>
  <c r="M160" i="22"/>
  <c r="K5" i="22"/>
  <c r="M5" i="22"/>
  <c r="M134" i="22"/>
  <c r="K64" i="22"/>
  <c r="M64" i="22"/>
  <c r="K142" i="22"/>
  <c r="M209" i="22"/>
  <c r="K164" i="22"/>
  <c r="M164" i="22"/>
  <c r="M123" i="22"/>
  <c r="K124" i="22"/>
  <c r="M49" i="22"/>
  <c r="M60" i="22"/>
  <c r="K29" i="22"/>
  <c r="K94" i="22"/>
  <c r="M94" i="22"/>
  <c r="M103" i="22"/>
  <c r="M142" i="22"/>
  <c r="K153" i="22"/>
  <c r="K168" i="22"/>
  <c r="M168" i="22"/>
  <c r="K184" i="22"/>
  <c r="M184" i="22"/>
  <c r="K139" i="22"/>
  <c r="K120" i="22"/>
  <c r="M148" i="22"/>
  <c r="K122" i="22"/>
  <c r="M139" i="22"/>
  <c r="M93" i="22"/>
  <c r="K87" i="22"/>
  <c r="K188" i="22"/>
  <c r="M188" i="22"/>
  <c r="M130" i="22"/>
  <c r="M33" i="22"/>
  <c r="K56" i="22"/>
  <c r="M56" i="22"/>
  <c r="M22" i="22"/>
  <c r="M10" i="22"/>
  <c r="K136" i="22"/>
  <c r="M136" i="22"/>
  <c r="K110" i="22"/>
  <c r="M110" i="22"/>
  <c r="K149" i="22"/>
  <c r="M26" i="22"/>
  <c r="K40" i="22"/>
  <c r="M40" i="22"/>
  <c r="K32" i="22"/>
  <c r="M32" i="22"/>
  <c r="M14" i="20"/>
  <c r="K88" i="20"/>
  <c r="K201" i="20"/>
  <c r="M79" i="20"/>
  <c r="K174" i="20"/>
  <c r="K186" i="20"/>
  <c r="M42" i="20"/>
  <c r="M174" i="20"/>
  <c r="K180" i="20"/>
  <c r="K17" i="20"/>
  <c r="M18" i="20"/>
  <c r="K29" i="20"/>
  <c r="K44" i="20"/>
  <c r="K49" i="20"/>
  <c r="K69" i="20"/>
  <c r="M180" i="20"/>
  <c r="M192" i="20"/>
  <c r="K211" i="20"/>
  <c r="K48" i="20"/>
  <c r="M101" i="20"/>
  <c r="M50" i="20"/>
  <c r="M94" i="20"/>
  <c r="K16" i="20"/>
  <c r="M62" i="20"/>
  <c r="K89" i="20"/>
  <c r="K163" i="20"/>
  <c r="K7" i="20"/>
  <c r="K12" i="20"/>
  <c r="M25" i="20"/>
  <c r="M46" i="20"/>
  <c r="M55" i="20"/>
  <c r="K60" i="20"/>
  <c r="K61" i="20"/>
  <c r="M77" i="20"/>
  <c r="K184" i="20"/>
  <c r="K57" i="20"/>
  <c r="K190" i="20"/>
  <c r="K13" i="20"/>
  <c r="M28" i="20"/>
  <c r="M86" i="20"/>
  <c r="M91" i="20"/>
  <c r="M97" i="20"/>
  <c r="K111" i="20"/>
  <c r="K178" i="20"/>
  <c r="K182" i="20"/>
  <c r="K196" i="20"/>
  <c r="M201" i="20"/>
  <c r="M166" i="20"/>
  <c r="M6" i="20"/>
  <c r="K9" i="20"/>
  <c r="K21" i="20"/>
  <c r="K30" i="20"/>
  <c r="M38" i="20"/>
  <c r="K41" i="20"/>
  <c r="K45" i="20"/>
  <c r="K85" i="20"/>
  <c r="M110" i="20"/>
  <c r="M149" i="20"/>
  <c r="K176" i="20"/>
  <c r="M188" i="20"/>
  <c r="K206" i="20"/>
  <c r="M12" i="20"/>
  <c r="K98" i="20"/>
  <c r="M196" i="20"/>
  <c r="M203" i="20"/>
  <c r="K212" i="20"/>
  <c r="M23" i="20"/>
  <c r="K33" i="20"/>
  <c r="M44" i="20"/>
  <c r="K84" i="20"/>
  <c r="M105" i="20"/>
  <c r="K161" i="20"/>
  <c r="K162" i="20"/>
  <c r="K170" i="20"/>
  <c r="M184" i="20"/>
  <c r="K191" i="20"/>
  <c r="M206" i="20"/>
  <c r="K208" i="20"/>
  <c r="K209" i="20"/>
  <c r="M35" i="20"/>
  <c r="M67" i="20"/>
  <c r="K47" i="20"/>
  <c r="M51" i="20"/>
  <c r="M21" i="20"/>
  <c r="M9" i="20"/>
  <c r="K20" i="20"/>
  <c r="M47" i="20"/>
  <c r="K52" i="20"/>
  <c r="M59" i="20"/>
  <c r="M73" i="20"/>
  <c r="K95" i="20"/>
  <c r="M95" i="20"/>
  <c r="K99" i="20"/>
  <c r="M99" i="20"/>
  <c r="M117" i="20"/>
  <c r="M175" i="20"/>
  <c r="M176" i="20"/>
  <c r="K8" i="20"/>
  <c r="K23" i="20"/>
  <c r="M33" i="20"/>
  <c r="M65" i="20"/>
  <c r="K72" i="20"/>
  <c r="M89" i="20"/>
  <c r="M98" i="20"/>
  <c r="K59" i="20"/>
  <c r="M85" i="20"/>
  <c r="M22" i="20"/>
  <c r="K142" i="20"/>
  <c r="K151" i="20"/>
  <c r="M37" i="20"/>
  <c r="M69" i="20"/>
  <c r="K74" i="20"/>
  <c r="M87" i="20"/>
  <c r="M198" i="20"/>
  <c r="M70" i="20"/>
  <c r="M53" i="20"/>
  <c r="M102" i="20"/>
  <c r="K102" i="20"/>
  <c r="K32" i="20"/>
  <c r="M54" i="20"/>
  <c r="K64" i="20"/>
  <c r="K68" i="20"/>
  <c r="K92" i="20"/>
  <c r="M197" i="20"/>
  <c r="K38" i="20"/>
  <c r="K58" i="20"/>
  <c r="K36" i="20"/>
  <c r="M63" i="20"/>
  <c r="M75" i="20"/>
  <c r="M7" i="20"/>
  <c r="K39" i="20"/>
  <c r="M49" i="20"/>
  <c r="K71" i="20"/>
  <c r="K106" i="20"/>
  <c r="M133" i="20"/>
  <c r="K135" i="20"/>
  <c r="M136" i="20"/>
  <c r="M170" i="20"/>
  <c r="K93" i="20"/>
  <c r="M142" i="20"/>
  <c r="K145" i="20"/>
  <c r="K148" i="20"/>
  <c r="K172" i="20"/>
  <c r="M32" i="20"/>
  <c r="K43" i="20"/>
  <c r="M48" i="20"/>
  <c r="M64" i="20"/>
  <c r="K75" i="20"/>
  <c r="M88" i="20"/>
  <c r="K97" i="20"/>
  <c r="K107" i="20"/>
  <c r="M113" i="20"/>
  <c r="M119" i="20"/>
  <c r="M129" i="20"/>
  <c r="M145" i="20"/>
  <c r="M162" i="20"/>
  <c r="M172" i="20"/>
  <c r="M92" i="20"/>
  <c r="M93" i="20"/>
  <c r="K160" i="20"/>
  <c r="K179" i="20"/>
  <c r="M36" i="20"/>
  <c r="K46" i="20"/>
  <c r="M52" i="20"/>
  <c r="K62" i="20"/>
  <c r="K63" i="20"/>
  <c r="K80" i="20"/>
  <c r="M96" i="20"/>
  <c r="K105" i="20"/>
  <c r="M125" i="20"/>
  <c r="K127" i="20"/>
  <c r="M141" i="20"/>
  <c r="K143" i="20"/>
  <c r="M154" i="20"/>
  <c r="M157" i="20"/>
  <c r="K167" i="20"/>
  <c r="K78" i="20"/>
  <c r="K168" i="20"/>
  <c r="M5" i="20"/>
  <c r="K77" i="20"/>
  <c r="M108" i="20"/>
  <c r="K108" i="20"/>
  <c r="K109" i="20"/>
  <c r="M124" i="20"/>
  <c r="K130" i="20"/>
  <c r="M150" i="20"/>
  <c r="M160" i="20"/>
  <c r="M168" i="20"/>
  <c r="M179" i="20"/>
  <c r="M84" i="20"/>
  <c r="K101" i="20"/>
  <c r="K195" i="20"/>
  <c r="M195" i="20"/>
  <c r="K14" i="20"/>
  <c r="M20" i="20"/>
  <c r="M8" i="20"/>
  <c r="K18" i="20"/>
  <c r="M24" i="20"/>
  <c r="K34" i="20"/>
  <c r="K50" i="20"/>
  <c r="M56" i="20"/>
  <c r="K81" i="20"/>
  <c r="M103" i="20"/>
  <c r="M111" i="20"/>
  <c r="M121" i="20"/>
  <c r="M127" i="20"/>
  <c r="M137" i="20"/>
  <c r="M153" i="20"/>
  <c r="K117" i="20"/>
  <c r="K133" i="20"/>
  <c r="K149" i="20"/>
  <c r="K171" i="20"/>
  <c r="K166" i="20"/>
  <c r="M210" i="20"/>
  <c r="K113" i="20"/>
  <c r="K121" i="20"/>
  <c r="K129" i="20"/>
  <c r="K137" i="20"/>
  <c r="K153" i="20"/>
  <c r="M164" i="20"/>
  <c r="M199" i="20"/>
  <c r="K203" i="20"/>
  <c r="M68" i="20"/>
  <c r="K112" i="20"/>
  <c r="M116" i="20"/>
  <c r="K120" i="20"/>
  <c r="K128" i="20"/>
  <c r="M132" i="20"/>
  <c r="K136" i="20"/>
  <c r="K144" i="20"/>
  <c r="K152" i="20"/>
  <c r="M156" i="20"/>
  <c r="K188" i="20"/>
  <c r="K194" i="20"/>
  <c r="M186" i="20"/>
  <c r="K198" i="20"/>
  <c r="K199" i="20"/>
  <c r="M202" i="20"/>
  <c r="K213" i="20"/>
  <c r="L213" i="18"/>
  <c r="L212" i="18"/>
  <c r="K212" i="18"/>
  <c r="L211" i="18"/>
  <c r="L210" i="18"/>
  <c r="L209" i="18"/>
  <c r="L208" i="18"/>
  <c r="M208" i="18" s="1"/>
  <c r="L207" i="18"/>
  <c r="L206" i="18"/>
  <c r="M206" i="18" s="1"/>
  <c r="K206" i="18"/>
  <c r="L205" i="18"/>
  <c r="M205" i="18" s="1"/>
  <c r="K205" i="18"/>
  <c r="L204" i="18"/>
  <c r="M204" i="18" s="1"/>
  <c r="K204" i="18"/>
  <c r="L203" i="18"/>
  <c r="K203" i="18"/>
  <c r="L202" i="18"/>
  <c r="L201" i="18"/>
  <c r="L200" i="18"/>
  <c r="M200" i="18" s="1"/>
  <c r="L199" i="18"/>
  <c r="L198" i="18"/>
  <c r="L197" i="18"/>
  <c r="M197" i="18" s="1"/>
  <c r="K197" i="18"/>
  <c r="L196" i="18"/>
  <c r="M196" i="18" s="1"/>
  <c r="L195" i="18"/>
  <c r="M195" i="18" s="1"/>
  <c r="L194" i="18"/>
  <c r="L193" i="18"/>
  <c r="M193" i="18" s="1"/>
  <c r="K193" i="18"/>
  <c r="L192" i="18"/>
  <c r="L191" i="18"/>
  <c r="L190" i="18"/>
  <c r="K190" i="18"/>
  <c r="L189" i="18"/>
  <c r="K189" i="18"/>
  <c r="L188" i="18"/>
  <c r="L187" i="18"/>
  <c r="L186" i="18"/>
  <c r="K186" i="18"/>
  <c r="L185" i="18"/>
  <c r="L184" i="18"/>
  <c r="L183" i="18"/>
  <c r="L182" i="18"/>
  <c r="K182" i="18"/>
  <c r="L181" i="18"/>
  <c r="K181" i="18"/>
  <c r="L180" i="18"/>
  <c r="L179" i="18"/>
  <c r="M179" i="18" s="1"/>
  <c r="L178" i="18"/>
  <c r="K178" i="18"/>
  <c r="L177" i="18"/>
  <c r="L176" i="18"/>
  <c r="L175" i="18"/>
  <c r="L174" i="18"/>
  <c r="K174" i="18"/>
  <c r="L173" i="18"/>
  <c r="L172" i="18"/>
  <c r="L171" i="18"/>
  <c r="M171" i="18" s="1"/>
  <c r="L170" i="18"/>
  <c r="M170" i="18" s="1"/>
  <c r="L169" i="18"/>
  <c r="L168" i="18"/>
  <c r="L167" i="18"/>
  <c r="L166" i="18"/>
  <c r="K166" i="18"/>
  <c r="L165" i="18"/>
  <c r="L164" i="18"/>
  <c r="L163" i="18"/>
  <c r="L162" i="18"/>
  <c r="K162" i="18"/>
  <c r="L161" i="18"/>
  <c r="K161" i="18"/>
  <c r="L160" i="18"/>
  <c r="L158" i="18"/>
  <c r="L157" i="18"/>
  <c r="M157" i="18" s="1"/>
  <c r="L156" i="18"/>
  <c r="L155" i="18"/>
  <c r="M155" i="18" s="1"/>
  <c r="L154" i="18"/>
  <c r="M154" i="18" s="1"/>
  <c r="K154" i="18"/>
  <c r="L153" i="18"/>
  <c r="M153" i="18" s="1"/>
  <c r="K153" i="18"/>
  <c r="L152" i="18"/>
  <c r="M152" i="18" s="1"/>
  <c r="L151" i="18"/>
  <c r="M151" i="18" s="1"/>
  <c r="L150" i="18"/>
  <c r="K150" i="18"/>
  <c r="L149" i="18"/>
  <c r="L148" i="18"/>
  <c r="L147" i="18"/>
  <c r="L146" i="18"/>
  <c r="K146" i="18"/>
  <c r="L145" i="18"/>
  <c r="L144" i="18"/>
  <c r="L143" i="18"/>
  <c r="M143" i="18" s="1"/>
  <c r="L142" i="18"/>
  <c r="L141" i="18"/>
  <c r="L140" i="18"/>
  <c r="M140" i="18" s="1"/>
  <c r="K140" i="18"/>
  <c r="L139" i="18"/>
  <c r="L138" i="18"/>
  <c r="L137" i="18"/>
  <c r="M137" i="18" s="1"/>
  <c r="L136" i="18"/>
  <c r="L135" i="18"/>
  <c r="L134" i="18"/>
  <c r="L133" i="18"/>
  <c r="L132" i="18"/>
  <c r="M132" i="18" s="1"/>
  <c r="K132" i="18"/>
  <c r="L131" i="18"/>
  <c r="L130" i="18"/>
  <c r="M130" i="18" s="1"/>
  <c r="L129" i="18"/>
  <c r="L128" i="18"/>
  <c r="L127" i="18"/>
  <c r="M127" i="18" s="1"/>
  <c r="L126" i="18"/>
  <c r="L125" i="18"/>
  <c r="L124" i="18"/>
  <c r="L123" i="18"/>
  <c r="L122" i="18"/>
  <c r="M122" i="18" s="1"/>
  <c r="L121" i="18"/>
  <c r="L120" i="18"/>
  <c r="L119" i="18"/>
  <c r="M119" i="18" s="1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100" i="18"/>
  <c r="L99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4" i="18"/>
  <c r="L83" i="18"/>
  <c r="L82" i="18"/>
  <c r="L81" i="18"/>
  <c r="L80" i="18"/>
  <c r="L79" i="18"/>
  <c r="L78" i="18"/>
  <c r="L77" i="18"/>
  <c r="L76" i="18"/>
  <c r="L75" i="18"/>
  <c r="L74" i="18"/>
  <c r="L73" i="18"/>
  <c r="L72" i="18"/>
  <c r="M72" i="18" s="1"/>
  <c r="L71" i="18"/>
  <c r="L70" i="18"/>
  <c r="L69" i="18"/>
  <c r="L68" i="18"/>
  <c r="L67" i="18"/>
  <c r="L66" i="18"/>
  <c r="L65" i="18"/>
  <c r="L64" i="18"/>
  <c r="M64" i="18" s="1"/>
  <c r="L63" i="18"/>
  <c r="K63" i="18"/>
  <c r="L62" i="18"/>
  <c r="M62" i="18" s="1"/>
  <c r="K62" i="18"/>
  <c r="L61" i="18"/>
  <c r="M61" i="18" s="1"/>
  <c r="K61" i="18"/>
  <c r="L60" i="18"/>
  <c r="M60" i="18" s="1"/>
  <c r="L59" i="18"/>
  <c r="L58" i="18"/>
  <c r="L57" i="18"/>
  <c r="M57" i="18" s="1"/>
  <c r="K57" i="18"/>
  <c r="L56" i="18"/>
  <c r="M56" i="18" s="1"/>
  <c r="L55" i="18"/>
  <c r="L54" i="18"/>
  <c r="L53" i="18"/>
  <c r="M53" i="18" s="1"/>
  <c r="K53" i="18"/>
  <c r="L52" i="18"/>
  <c r="M52" i="18" s="1"/>
  <c r="L51" i="18"/>
  <c r="L50" i="18"/>
  <c r="L49" i="18"/>
  <c r="M49" i="18" s="1"/>
  <c r="K49" i="18"/>
  <c r="L48" i="18"/>
  <c r="L47" i="18"/>
  <c r="L46" i="18"/>
  <c r="L45" i="18"/>
  <c r="M45" i="18" s="1"/>
  <c r="L44" i="18"/>
  <c r="M44" i="18" s="1"/>
  <c r="L43" i="18"/>
  <c r="K43" i="18"/>
  <c r="L42" i="18"/>
  <c r="L41" i="18"/>
  <c r="M41" i="18" s="1"/>
  <c r="K41" i="18"/>
  <c r="L40" i="18"/>
  <c r="M40" i="18" s="1"/>
  <c r="L39" i="18"/>
  <c r="L38" i="18"/>
  <c r="L37" i="18"/>
  <c r="M37" i="18" s="1"/>
  <c r="K37" i="18"/>
  <c r="L36" i="18"/>
  <c r="M36" i="18" s="1"/>
  <c r="L35" i="18"/>
  <c r="M35" i="18" s="1"/>
  <c r="L34" i="18"/>
  <c r="L33" i="18"/>
  <c r="M33" i="18" s="1"/>
  <c r="K33" i="18"/>
  <c r="L32" i="18"/>
  <c r="M32" i="18" s="1"/>
  <c r="L31" i="18"/>
  <c r="K31" i="18"/>
  <c r="L30" i="18"/>
  <c r="M30" i="18" s="1"/>
  <c r="K30" i="18"/>
  <c r="L29" i="18"/>
  <c r="M29" i="18" s="1"/>
  <c r="K29" i="18"/>
  <c r="L28" i="18"/>
  <c r="M28" i="18" s="1"/>
  <c r="L27" i="18"/>
  <c r="L26" i="18"/>
  <c r="L25" i="18"/>
  <c r="L24" i="18"/>
  <c r="M24" i="18" s="1"/>
  <c r="L23" i="18"/>
  <c r="L22" i="18"/>
  <c r="L21" i="18"/>
  <c r="K21" i="18"/>
  <c r="L20" i="18"/>
  <c r="M20" i="18" s="1"/>
  <c r="L19" i="18"/>
  <c r="L18" i="18"/>
  <c r="L17" i="18"/>
  <c r="M17" i="18" s="1"/>
  <c r="L16" i="18"/>
  <c r="M16" i="18" s="1"/>
  <c r="L15" i="18"/>
  <c r="L14" i="18"/>
  <c r="L13" i="18"/>
  <c r="L12" i="18"/>
  <c r="K12" i="18"/>
  <c r="L11" i="18"/>
  <c r="K11" i="18"/>
  <c r="L10" i="18"/>
  <c r="L9" i="18"/>
  <c r="M9" i="18" s="1"/>
  <c r="L8" i="18"/>
  <c r="M8" i="18" s="1"/>
  <c r="L7" i="18"/>
  <c r="L6" i="18"/>
  <c r="L5" i="18"/>
  <c r="M43" i="20" l="1"/>
  <c r="M182" i="20"/>
  <c r="M66" i="20"/>
  <c r="M208" i="20"/>
  <c r="M204" i="20"/>
  <c r="M134" i="20"/>
  <c r="K175" i="20"/>
  <c r="M41" i="20"/>
  <c r="M209" i="20"/>
  <c r="K11" i="20"/>
  <c r="K24" i="20"/>
  <c r="M11" i="20"/>
  <c r="M211" i="20"/>
  <c r="M114" i="20"/>
  <c r="K40" i="20"/>
  <c r="M83" i="20"/>
  <c r="M27" i="20"/>
  <c r="K205" i="20"/>
  <c r="M205" i="20"/>
  <c r="M60" i="20"/>
  <c r="M13" i="20"/>
  <c r="K110" i="20"/>
  <c r="M39" i="20"/>
  <c r="K53" i="20"/>
  <c r="M30" i="20"/>
  <c r="K192" i="20"/>
  <c r="M15" i="20"/>
  <c r="M178" i="20"/>
  <c r="M194" i="20"/>
  <c r="K15" i="20"/>
  <c r="M16" i="20"/>
  <c r="M31" i="20"/>
  <c r="M45" i="20"/>
  <c r="M72" i="20"/>
  <c r="M100" i="20"/>
  <c r="M144" i="20"/>
  <c r="M122" i="20"/>
  <c r="K104" i="20"/>
  <c r="M126" i="20"/>
  <c r="K96" i="20"/>
  <c r="M17" i="20"/>
  <c r="K119" i="20"/>
  <c r="M190" i="20"/>
  <c r="K189" i="20"/>
  <c r="M189" i="20"/>
  <c r="K66" i="20"/>
  <c r="K204" i="20"/>
  <c r="K6" i="20"/>
  <c r="M135" i="20"/>
  <c r="M19" i="20"/>
  <c r="M71" i="20"/>
  <c r="M177" i="20"/>
  <c r="K177" i="20"/>
  <c r="K94" i="20"/>
  <c r="M26" i="20"/>
  <c r="M140" i="20"/>
  <c r="M104" i="20"/>
  <c r="K31" i="20"/>
  <c r="M138" i="20"/>
  <c r="K27" i="20"/>
  <c r="K82" i="20"/>
  <c r="M191" i="20"/>
  <c r="M82" i="20"/>
  <c r="K155" i="20"/>
  <c r="M155" i="20"/>
  <c r="K118" i="20"/>
  <c r="K200" i="20"/>
  <c r="K100" i="20"/>
  <c r="K54" i="20"/>
  <c r="K42" i="20"/>
  <c r="K19" i="20"/>
  <c r="M200" i="20"/>
  <c r="K202" i="20"/>
  <c r="K140" i="20"/>
  <c r="K141" i="20"/>
  <c r="M158" i="20"/>
  <c r="K138" i="20"/>
  <c r="K116" i="20"/>
  <c r="K56" i="20"/>
  <c r="K210" i="20"/>
  <c r="M120" i="20"/>
  <c r="K91" i="20"/>
  <c r="K150" i="20"/>
  <c r="M152" i="20"/>
  <c r="K55" i="20"/>
  <c r="M148" i="20"/>
  <c r="K146" i="20"/>
  <c r="K122" i="20"/>
  <c r="K158" i="20"/>
  <c r="K139" i="20"/>
  <c r="M139" i="20"/>
  <c r="K157" i="20"/>
  <c r="M118" i="20"/>
  <c r="M128" i="20"/>
  <c r="K197" i="20"/>
  <c r="M146" i="20"/>
  <c r="K26" i="20"/>
  <c r="K83" i="20"/>
  <c r="M173" i="20"/>
  <c r="K173" i="20"/>
  <c r="K123" i="20"/>
  <c r="M123" i="20"/>
  <c r="M185" i="20"/>
  <c r="K185" i="20"/>
  <c r="K115" i="20"/>
  <c r="M115" i="20"/>
  <c r="K159" i="20"/>
  <c r="M159" i="20"/>
  <c r="M112" i="20"/>
  <c r="K103" i="20"/>
  <c r="K183" i="20"/>
  <c r="M183" i="20"/>
  <c r="K156" i="20"/>
  <c r="K134" i="20"/>
  <c r="K154" i="20"/>
  <c r="K132" i="20"/>
  <c r="M207" i="20"/>
  <c r="K181" i="20"/>
  <c r="M181" i="20"/>
  <c r="M130" i="20"/>
  <c r="K35" i="20"/>
  <c r="M169" i="20"/>
  <c r="K169" i="20"/>
  <c r="K67" i="20"/>
  <c r="K124" i="20"/>
  <c r="M165" i="20"/>
  <c r="K165" i="20"/>
  <c r="K147" i="20"/>
  <c r="M147" i="20"/>
  <c r="M143" i="20"/>
  <c r="M40" i="20"/>
  <c r="K131" i="20"/>
  <c r="M131" i="20"/>
  <c r="K207" i="20"/>
  <c r="K114" i="20"/>
  <c r="K125" i="20"/>
  <c r="M151" i="20"/>
  <c r="K126" i="20"/>
  <c r="M187" i="20"/>
  <c r="K187" i="20"/>
  <c r="K70" i="20"/>
  <c r="K87" i="20"/>
  <c r="K10" i="20"/>
  <c r="M10" i="20"/>
  <c r="K22" i="20"/>
  <c r="K5" i="20"/>
  <c r="K51" i="20"/>
  <c r="M26" i="18"/>
  <c r="K26" i="18"/>
  <c r="M58" i="18"/>
  <c r="K58" i="18"/>
  <c r="K121" i="18"/>
  <c r="M22" i="18"/>
  <c r="K22" i="18"/>
  <c r="M136" i="18"/>
  <c r="M145" i="18"/>
  <c r="M148" i="18"/>
  <c r="K148" i="18"/>
  <c r="K45" i="18"/>
  <c r="M69" i="18"/>
  <c r="K69" i="18"/>
  <c r="M12" i="18"/>
  <c r="M21" i="18"/>
  <c r="K35" i="18"/>
  <c r="M39" i="18"/>
  <c r="M42" i="18"/>
  <c r="K42" i="18"/>
  <c r="K159" i="18"/>
  <c r="M159" i="18"/>
  <c r="K210" i="18"/>
  <c r="K27" i="18"/>
  <c r="M67" i="18"/>
  <c r="M135" i="18"/>
  <c r="K135" i="18"/>
  <c r="K6" i="18"/>
  <c r="M78" i="18"/>
  <c r="M5" i="18"/>
  <c r="M6" i="18"/>
  <c r="K8" i="18"/>
  <c r="K20" i="18"/>
  <c r="K23" i="18"/>
  <c r="K47" i="18"/>
  <c r="K68" i="18"/>
  <c r="K76" i="18"/>
  <c r="K59" i="18"/>
  <c r="K173" i="18"/>
  <c r="K44" i="18"/>
  <c r="K52" i="18"/>
  <c r="K55" i="18"/>
  <c r="M18" i="18"/>
  <c r="K60" i="18"/>
  <c r="M174" i="18"/>
  <c r="K19" i="18"/>
  <c r="K13" i="18"/>
  <c r="M14" i="18"/>
  <c r="K16" i="18"/>
  <c r="K28" i="18"/>
  <c r="K40" i="18"/>
  <c r="M70" i="18"/>
  <c r="K70" i="18"/>
  <c r="M77" i="18"/>
  <c r="K77" i="18"/>
  <c r="K196" i="18"/>
  <c r="K24" i="18"/>
  <c r="M71" i="18"/>
  <c r="M121" i="18"/>
  <c r="K123" i="18"/>
  <c r="M209" i="18"/>
  <c r="K211" i="18"/>
  <c r="M27" i="18"/>
  <c r="M59" i="18"/>
  <c r="K81" i="18"/>
  <c r="K85" i="18"/>
  <c r="K89" i="18"/>
  <c r="K93" i="18"/>
  <c r="K97" i="18"/>
  <c r="K101" i="18"/>
  <c r="K105" i="18"/>
  <c r="K109" i="18"/>
  <c r="K147" i="18"/>
  <c r="K157" i="18"/>
  <c r="M173" i="18"/>
  <c r="M211" i="18"/>
  <c r="K56" i="18"/>
  <c r="M63" i="18"/>
  <c r="M19" i="18"/>
  <c r="M23" i="18"/>
  <c r="M133" i="18"/>
  <c r="K141" i="18"/>
  <c r="K17" i="18"/>
  <c r="K72" i="18"/>
  <c r="K116" i="18"/>
  <c r="M116" i="18"/>
  <c r="K119" i="18"/>
  <c r="K122" i="18"/>
  <c r="K143" i="18"/>
  <c r="M168" i="18"/>
  <c r="M31" i="18"/>
  <c r="K117" i="18"/>
  <c r="K202" i="18"/>
  <c r="M203" i="18"/>
  <c r="K39" i="18"/>
  <c r="M47" i="18"/>
  <c r="K125" i="18"/>
  <c r="M128" i="18"/>
  <c r="K177" i="18"/>
  <c r="M201" i="18"/>
  <c r="M11" i="18"/>
  <c r="M55" i="18"/>
  <c r="M120" i="18"/>
  <c r="M129" i="18"/>
  <c r="M138" i="18"/>
  <c r="K9" i="18"/>
  <c r="K36" i="18"/>
  <c r="K32" i="18"/>
  <c r="K64" i="18"/>
  <c r="K10" i="18"/>
  <c r="M43" i="18"/>
  <c r="K71" i="18"/>
  <c r="K80" i="18"/>
  <c r="K84" i="18"/>
  <c r="K88" i="18"/>
  <c r="K92" i="18"/>
  <c r="K96" i="18"/>
  <c r="K100" i="18"/>
  <c r="K104" i="18"/>
  <c r="K108" i="18"/>
  <c r="K115" i="18"/>
  <c r="K127" i="18"/>
  <c r="K130" i="18"/>
  <c r="K188" i="18"/>
  <c r="K66" i="18"/>
  <c r="M68" i="18"/>
  <c r="K74" i="18"/>
  <c r="M76" i="18"/>
  <c r="K149" i="18"/>
  <c r="M149" i="18"/>
  <c r="K155" i="18"/>
  <c r="M162" i="18"/>
  <c r="K165" i="18"/>
  <c r="K180" i="18"/>
  <c r="M198" i="18"/>
  <c r="M115" i="18"/>
  <c r="K138" i="18"/>
  <c r="M156" i="18"/>
  <c r="M161" i="18"/>
  <c r="K200" i="18"/>
  <c r="M81" i="18"/>
  <c r="M84" i="18"/>
  <c r="M85" i="18"/>
  <c r="M88" i="18"/>
  <c r="M89" i="18"/>
  <c r="M92" i="18"/>
  <c r="M93" i="18"/>
  <c r="M97" i="18"/>
  <c r="M100" i="18"/>
  <c r="M101" i="18"/>
  <c r="M104" i="18"/>
  <c r="M105" i="18"/>
  <c r="M109" i="18"/>
  <c r="M113" i="18"/>
  <c r="M166" i="18"/>
  <c r="K179" i="18"/>
  <c r="K185" i="18"/>
  <c r="K195" i="18"/>
  <c r="K67" i="18"/>
  <c r="K75" i="18"/>
  <c r="K128" i="18"/>
  <c r="M147" i="18"/>
  <c r="K152" i="18"/>
  <c r="K170" i="18"/>
  <c r="M186" i="18"/>
  <c r="K194" i="18"/>
  <c r="K113" i="18"/>
  <c r="K118" i="18"/>
  <c r="K126" i="18"/>
  <c r="K129" i="18"/>
  <c r="K134" i="18"/>
  <c r="K137" i="18"/>
  <c r="K142" i="18"/>
  <c r="M150" i="18"/>
  <c r="M212" i="18"/>
  <c r="M118" i="18"/>
  <c r="M126" i="18"/>
  <c r="M189" i="18"/>
  <c r="M190" i="18"/>
  <c r="M210" i="18"/>
  <c r="K169" i="18"/>
  <c r="M181" i="18"/>
  <c r="M182" i="18"/>
  <c r="M194" i="18"/>
  <c r="K208" i="18"/>
  <c r="M213" i="18"/>
  <c r="M146" i="18"/>
  <c r="K151" i="18"/>
  <c r="M177" i="18"/>
  <c r="M178" i="18"/>
  <c r="K213" i="18"/>
  <c r="K15" i="18" l="1"/>
  <c r="K131" i="18"/>
  <c r="K168" i="18"/>
  <c r="K73" i="18"/>
  <c r="M73" i="18"/>
  <c r="K209" i="18"/>
  <c r="K51" i="18"/>
  <c r="M7" i="18"/>
  <c r="M94" i="18"/>
  <c r="K94" i="18"/>
  <c r="M134" i="18"/>
  <c r="K184" i="18"/>
  <c r="M184" i="18"/>
  <c r="M114" i="18"/>
  <c r="M83" i="18"/>
  <c r="K83" i="18"/>
  <c r="M34" i="18"/>
  <c r="K34" i="18"/>
  <c r="M167" i="18"/>
  <c r="K167" i="18"/>
  <c r="M112" i="18"/>
  <c r="K112" i="18"/>
  <c r="M106" i="18"/>
  <c r="K106" i="18"/>
  <c r="M192" i="18"/>
  <c r="M54" i="18"/>
  <c r="K54" i="18"/>
  <c r="K160" i="18"/>
  <c r="M183" i="18"/>
  <c r="K183" i="18"/>
  <c r="K136" i="18"/>
  <c r="M96" i="18"/>
  <c r="M80" i="18"/>
  <c r="M131" i="18"/>
  <c r="M188" i="18"/>
  <c r="M117" i="18"/>
  <c r="M103" i="18"/>
  <c r="K103" i="18"/>
  <c r="K171" i="18"/>
  <c r="M38" i="18"/>
  <c r="K38" i="18"/>
  <c r="M160" i="18"/>
  <c r="K156" i="18"/>
  <c r="K65" i="18"/>
  <c r="M65" i="18"/>
  <c r="M10" i="18"/>
  <c r="M98" i="18"/>
  <c r="K98" i="18"/>
  <c r="M158" i="18"/>
  <c r="K158" i="18"/>
  <c r="K78" i="18"/>
  <c r="M66" i="18"/>
  <c r="M191" i="18"/>
  <c r="K191" i="18"/>
  <c r="K164" i="18"/>
  <c r="M164" i="18"/>
  <c r="K172" i="18"/>
  <c r="M172" i="18"/>
  <c r="K175" i="18"/>
  <c r="M175" i="18"/>
  <c r="M87" i="18"/>
  <c r="K87" i="18"/>
  <c r="M110" i="18"/>
  <c r="K110" i="18"/>
  <c r="K163" i="18"/>
  <c r="M163" i="18"/>
  <c r="K207" i="18"/>
  <c r="M207" i="18"/>
  <c r="M142" i="18"/>
  <c r="K199" i="18"/>
  <c r="M199" i="18"/>
  <c r="K144" i="18"/>
  <c r="K124" i="18"/>
  <c r="M124" i="18"/>
  <c r="M169" i="18"/>
  <c r="M91" i="18"/>
  <c r="K91" i="18"/>
  <c r="M25" i="18"/>
  <c r="K25" i="18"/>
  <c r="M144" i="18"/>
  <c r="K201" i="18"/>
  <c r="M51" i="18"/>
  <c r="M187" i="18"/>
  <c r="K187" i="18"/>
  <c r="M90" i="18"/>
  <c r="K90" i="18"/>
  <c r="K14" i="18"/>
  <c r="M82" i="18"/>
  <c r="K82" i="18"/>
  <c r="K133" i="18"/>
  <c r="M50" i="18"/>
  <c r="K50" i="18"/>
  <c r="M15" i="18"/>
  <c r="K5" i="18"/>
  <c r="M125" i="18"/>
  <c r="M46" i="18"/>
  <c r="K46" i="18"/>
  <c r="M165" i="18"/>
  <c r="M108" i="18"/>
  <c r="M123" i="18"/>
  <c r="M111" i="18"/>
  <c r="K111" i="18"/>
  <c r="M79" i="18"/>
  <c r="K79" i="18"/>
  <c r="K18" i="18"/>
  <c r="M185" i="18"/>
  <c r="K145" i="18"/>
  <c r="M86" i="18"/>
  <c r="K86" i="18"/>
  <c r="K120" i="18"/>
  <c r="K139" i="18"/>
  <c r="M107" i="18"/>
  <c r="K107" i="18"/>
  <c r="K176" i="18"/>
  <c r="M176" i="18"/>
  <c r="K7" i="18"/>
  <c r="M139" i="18"/>
  <c r="M202" i="18"/>
  <c r="M95" i="18"/>
  <c r="K95" i="18"/>
  <c r="K114" i="18"/>
  <c r="K192" i="18"/>
  <c r="M180" i="18"/>
  <c r="M141" i="18"/>
  <c r="M99" i="18"/>
  <c r="K99" i="18"/>
  <c r="K198" i="18"/>
  <c r="M74" i="18"/>
  <c r="M13" i="18"/>
  <c r="M75" i="18"/>
  <c r="K48" i="18"/>
  <c r="M102" i="18"/>
  <c r="K102" i="18"/>
  <c r="M48" i="18"/>
  <c r="J199" i="17" l="1"/>
  <c r="J195" i="17"/>
  <c r="J191" i="17"/>
  <c r="J175" i="17"/>
  <c r="J163" i="17"/>
  <c r="J162" i="17"/>
  <c r="J153" i="17"/>
  <c r="J150" i="17"/>
  <c r="J142" i="17"/>
  <c r="J126" i="17"/>
  <c r="J125" i="17"/>
  <c r="J103" i="17"/>
  <c r="J102" i="17"/>
  <c r="J78" i="17"/>
  <c r="J72" i="17"/>
  <c r="J61" i="17"/>
  <c r="J60" i="17"/>
  <c r="J57" i="17"/>
  <c r="J53" i="17"/>
  <c r="J44" i="17"/>
  <c r="J24" i="17"/>
  <c r="J19" i="17"/>
  <c r="J18" i="17"/>
  <c r="J11" i="17"/>
  <c r="J6" i="17"/>
  <c r="J200" i="17" l="1"/>
  <c r="J94" i="17"/>
  <c r="J119" i="17"/>
  <c r="J146" i="17"/>
  <c r="J179" i="17"/>
  <c r="J49" i="17"/>
  <c r="J55" i="17"/>
  <c r="J70" i="17"/>
  <c r="J77" i="17"/>
  <c r="J79" i="17"/>
  <c r="J121" i="17"/>
  <c r="J31" i="17"/>
  <c r="J109" i="17"/>
  <c r="J7" i="17"/>
  <c r="J28" i="17"/>
  <c r="J98" i="17"/>
  <c r="J139" i="17"/>
  <c r="J48" i="17"/>
  <c r="J124" i="17"/>
  <c r="J136" i="17"/>
  <c r="J149" i="17"/>
  <c r="J71" i="17"/>
  <c r="J83" i="17"/>
  <c r="J10" i="17"/>
  <c r="J65" i="17"/>
  <c r="J14" i="17"/>
  <c r="J22" i="17"/>
  <c r="J80" i="17"/>
  <c r="J91" i="17"/>
  <c r="J17" i="17"/>
  <c r="J56" i="17"/>
  <c r="J138" i="17"/>
  <c r="J167" i="17"/>
  <c r="J170" i="17"/>
  <c r="J211" i="17"/>
  <c r="J39" i="17"/>
  <c r="J166" i="17"/>
  <c r="J190" i="17"/>
  <c r="J40" i="17"/>
  <c r="J74" i="17"/>
  <c r="J82" i="17"/>
  <c r="J117" i="17"/>
  <c r="J141" i="17"/>
  <c r="J151" i="17"/>
  <c r="J37" i="17"/>
  <c r="J64" i="17"/>
  <c r="J100" i="17"/>
  <c r="J157" i="17"/>
  <c r="J204" i="17"/>
  <c r="J207" i="17"/>
  <c r="J63" i="17"/>
  <c r="J15" i="17"/>
  <c r="J23" i="17"/>
  <c r="J36" i="17"/>
  <c r="J113" i="17"/>
  <c r="J174" i="17"/>
  <c r="J198" i="17"/>
  <c r="J110" i="17"/>
  <c r="J171" i="17"/>
  <c r="J187" i="17"/>
  <c r="J21" i="17"/>
  <c r="J90" i="17"/>
  <c r="J112" i="17"/>
  <c r="J116" i="17"/>
  <c r="J194" i="17"/>
  <c r="J183" i="17"/>
  <c r="J13" i="17"/>
  <c r="J192" i="17"/>
  <c r="J210" i="17"/>
  <c r="J186" i="17"/>
  <c r="J25" i="17"/>
  <c r="J50" i="17"/>
  <c r="J54" i="17"/>
  <c r="J73" i="17"/>
  <c r="J85" i="17"/>
  <c r="J101" i="17"/>
  <c r="J128" i="17"/>
  <c r="J135" i="17"/>
  <c r="J182" i="17"/>
  <c r="J196" i="17"/>
  <c r="J148" i="17"/>
  <c r="J159" i="17"/>
  <c r="J9" i="17"/>
  <c r="J29" i="17"/>
  <c r="J99" i="17"/>
  <c r="J41" i="17"/>
  <c r="J26" i="17"/>
  <c r="J32" i="17"/>
  <c r="J33" i="17"/>
  <c r="J46" i="17"/>
  <c r="J108" i="17"/>
  <c r="J115" i="17"/>
  <c r="J178" i="17"/>
  <c r="J87" i="17"/>
  <c r="J93" i="17"/>
  <c r="J114" i="17"/>
  <c r="J184" i="17"/>
  <c r="J208" i="17"/>
  <c r="J47" i="17"/>
  <c r="J52" i="17"/>
  <c r="J58" i="17"/>
  <c r="J59" i="17"/>
  <c r="J69" i="17"/>
  <c r="J97" i="17"/>
  <c r="J111" i="17"/>
  <c r="J120" i="17"/>
  <c r="J131" i="17"/>
  <c r="J96" i="17"/>
  <c r="J8" i="17"/>
  <c r="J12" i="17"/>
  <c r="J16" i="17"/>
  <c r="J20" i="17"/>
  <c r="J30" i="17"/>
  <c r="J66" i="17"/>
  <c r="J129" i="17"/>
  <c r="J133" i="17"/>
  <c r="J203" i="17"/>
  <c r="J51" i="17"/>
  <c r="J34" i="17"/>
  <c r="J137" i="17"/>
  <c r="J147" i="17"/>
  <c r="J35" i="17"/>
  <c r="J75" i="17"/>
  <c r="J76" i="17"/>
  <c r="J89" i="17"/>
  <c r="J104" i="17"/>
  <c r="J105" i="17"/>
  <c r="J140" i="17"/>
  <c r="J212" i="17"/>
  <c r="J145" i="17"/>
  <c r="J156" i="17"/>
  <c r="J206" i="17"/>
  <c r="J122" i="17"/>
  <c r="J130" i="17"/>
  <c r="J134" i="17"/>
  <c r="J84" i="17"/>
  <c r="J152" i="17"/>
  <c r="J154" i="17"/>
  <c r="J188" i="17"/>
  <c r="J202" i="17"/>
  <c r="J185" i="17"/>
  <c r="J189" i="17"/>
  <c r="J139" i="16"/>
  <c r="J130" i="16"/>
  <c r="J122" i="16"/>
  <c r="J112" i="16"/>
  <c r="J96" i="16"/>
  <c r="J92" i="16"/>
  <c r="J80" i="16"/>
  <c r="J67" i="16"/>
  <c r="J59" i="16"/>
  <c r="J51" i="16"/>
  <c r="J118" i="17" l="1"/>
  <c r="J45" i="17"/>
  <c r="J106" i="17"/>
  <c r="J95" i="17"/>
  <c r="J38" i="17"/>
  <c r="J158" i="17"/>
  <c r="J86" i="17"/>
  <c r="J27" i="17"/>
  <c r="J180" i="17"/>
  <c r="J181" i="17"/>
  <c r="J197" i="17"/>
  <c r="J132" i="17"/>
  <c r="J172" i="17"/>
  <c r="J173" i="17"/>
  <c r="J213" i="17"/>
  <c r="J143" i="17"/>
  <c r="J209" i="17"/>
  <c r="J155" i="17"/>
  <c r="J62" i="17"/>
  <c r="J67" i="17"/>
  <c r="J123" i="17"/>
  <c r="J161" i="17"/>
  <c r="J177" i="17"/>
  <c r="J42" i="17"/>
  <c r="J68" i="17"/>
  <c r="J201" i="17"/>
  <c r="J107" i="17"/>
  <c r="J88" i="17"/>
  <c r="J193" i="17"/>
  <c r="J164" i="17"/>
  <c r="J165" i="17"/>
  <c r="J127" i="17"/>
  <c r="J176" i="17"/>
  <c r="J92" i="17"/>
  <c r="J43" i="17"/>
  <c r="J205" i="17"/>
  <c r="J5" i="17"/>
  <c r="J160" i="17"/>
  <c r="J168" i="17"/>
  <c r="J81" i="17"/>
  <c r="J169" i="17"/>
  <c r="J144" i="17"/>
  <c r="J155" i="16"/>
  <c r="J162" i="16"/>
  <c r="J95" i="16"/>
  <c r="J100" i="16"/>
  <c r="J103" i="16"/>
  <c r="J111" i="16"/>
  <c r="J143" i="16"/>
  <c r="J93" i="16"/>
  <c r="J99" i="16"/>
  <c r="J107" i="16"/>
  <c r="J115" i="16"/>
  <c r="J120" i="16"/>
  <c r="J167" i="16"/>
  <c r="J66" i="16"/>
  <c r="J86" i="16"/>
  <c r="J118" i="16"/>
  <c r="J151" i="16"/>
  <c r="J175" i="16"/>
  <c r="J178" i="16"/>
  <c r="J55" i="16"/>
  <c r="J84" i="16"/>
  <c r="J94" i="16"/>
  <c r="J176" i="16"/>
  <c r="J63" i="16"/>
  <c r="J58" i="16"/>
  <c r="J74" i="16"/>
  <c r="J88" i="16"/>
  <c r="J97" i="16"/>
  <c r="J128" i="16"/>
  <c r="J163" i="16"/>
  <c r="J164" i="16"/>
  <c r="J76" i="16"/>
  <c r="J78" i="16"/>
  <c r="J90" i="16"/>
  <c r="J101" i="16"/>
  <c r="J147" i="16"/>
  <c r="J168" i="16"/>
  <c r="J170" i="16"/>
  <c r="J166" i="16"/>
  <c r="J179" i="16"/>
  <c r="J26" i="16"/>
  <c r="J72" i="16"/>
  <c r="J102" i="16"/>
  <c r="J16" i="16"/>
  <c r="J54" i="16"/>
  <c r="J62" i="16"/>
  <c r="J82" i="16"/>
  <c r="J104" i="16"/>
  <c r="J135" i="16"/>
  <c r="J172" i="16"/>
  <c r="J6" i="16"/>
  <c r="J14" i="16"/>
  <c r="J22" i="16"/>
  <c r="J30" i="16"/>
  <c r="J12" i="16"/>
  <c r="J20" i="16"/>
  <c r="J28" i="16"/>
  <c r="J10" i="16"/>
  <c r="J18" i="16"/>
  <c r="J8" i="16"/>
  <c r="J24" i="16"/>
  <c r="J32" i="16"/>
  <c r="J132" i="16"/>
  <c r="J42" i="16"/>
  <c r="J48" i="16"/>
  <c r="J52" i="16"/>
  <c r="J56" i="16"/>
  <c r="J116" i="16"/>
  <c r="J202" i="16"/>
  <c r="J98" i="16"/>
  <c r="J124" i="16"/>
  <c r="J140" i="16"/>
  <c r="J148" i="16"/>
  <c r="J34" i="16"/>
  <c r="J36" i="16"/>
  <c r="J38" i="16"/>
  <c r="J40" i="16"/>
  <c r="J44" i="16"/>
  <c r="J46" i="16"/>
  <c r="J50" i="16"/>
  <c r="J60" i="16"/>
  <c r="J64" i="16"/>
  <c r="J7" i="16"/>
  <c r="J9" i="16"/>
  <c r="J11" i="16"/>
  <c r="J13" i="16"/>
  <c r="J15" i="16"/>
  <c r="J17" i="16"/>
  <c r="J19" i="16"/>
  <c r="J21" i="16"/>
  <c r="J23" i="16"/>
  <c r="J25" i="16"/>
  <c r="J27" i="16"/>
  <c r="J29" i="16"/>
  <c r="J31" i="16"/>
  <c r="J33" i="16"/>
  <c r="J35" i="16"/>
  <c r="J37" i="16"/>
  <c r="J39" i="16"/>
  <c r="J41" i="16"/>
  <c r="J43" i="16"/>
  <c r="J45" i="16"/>
  <c r="J47" i="16"/>
  <c r="J49" i="16"/>
  <c r="J71" i="16"/>
  <c r="J79" i="16"/>
  <c r="J87" i="16"/>
  <c r="J136" i="16"/>
  <c r="J144" i="16"/>
  <c r="J152" i="16"/>
  <c r="J70" i="16"/>
  <c r="J73" i="16"/>
  <c r="J81" i="16"/>
  <c r="J89" i="16"/>
  <c r="J105" i="16"/>
  <c r="J109" i="16"/>
  <c r="J126" i="16"/>
  <c r="J108" i="16"/>
  <c r="J137" i="16"/>
  <c r="J141" i="16"/>
  <c r="J145" i="16"/>
  <c r="J149" i="16"/>
  <c r="J113" i="16"/>
  <c r="J174" i="16"/>
  <c r="J182" i="16"/>
  <c r="J208" i="16"/>
  <c r="J159" i="16"/>
  <c r="J165" i="16"/>
  <c r="J169" i="16"/>
  <c r="J173" i="16"/>
  <c r="J177" i="16"/>
  <c r="J184" i="16"/>
  <c r="J190" i="16"/>
  <c r="J153" i="16"/>
  <c r="J157" i="16"/>
  <c r="J194" i="16"/>
  <c r="J200" i="16"/>
  <c r="J206" i="16"/>
  <c r="J117" i="16"/>
  <c r="J119" i="16"/>
  <c r="J121" i="16"/>
  <c r="J123" i="16"/>
  <c r="J125" i="16"/>
  <c r="J127" i="16"/>
  <c r="J129" i="16"/>
  <c r="J131" i="16"/>
  <c r="J133" i="16"/>
  <c r="J134" i="16"/>
  <c r="J138" i="16"/>
  <c r="J142" i="16"/>
  <c r="J146" i="16"/>
  <c r="J150" i="16"/>
  <c r="J154" i="16"/>
  <c r="J158" i="16"/>
  <c r="J160" i="16"/>
  <c r="J186" i="16"/>
  <c r="J192" i="16"/>
  <c r="J198" i="16"/>
  <c r="J180" i="16"/>
  <c r="J188" i="16"/>
  <c r="J196" i="16"/>
  <c r="J204" i="16"/>
  <c r="J212" i="16"/>
  <c r="J210" i="16"/>
  <c r="J181" i="16"/>
  <c r="J183" i="16"/>
  <c r="J185" i="16"/>
  <c r="J187" i="16"/>
  <c r="J189" i="16"/>
  <c r="J191" i="16"/>
  <c r="J193" i="16"/>
  <c r="J195" i="16"/>
  <c r="J197" i="16"/>
  <c r="J199" i="16"/>
  <c r="J201" i="16"/>
  <c r="J203" i="16"/>
  <c r="J205" i="16"/>
  <c r="J207" i="16"/>
  <c r="J209" i="16"/>
  <c r="J211" i="16"/>
  <c r="J213" i="16"/>
  <c r="J110" i="16" l="1"/>
  <c r="J171" i="16"/>
  <c r="J114" i="16"/>
  <c r="J75" i="16"/>
  <c r="J65" i="16"/>
  <c r="J57" i="16"/>
  <c r="J83" i="16"/>
  <c r="J5" i="16"/>
  <c r="J161" i="16"/>
  <c r="J156" i="16"/>
  <c r="J106" i="16"/>
  <c r="J69" i="16"/>
  <c r="J61" i="16"/>
  <c r="J53" i="16"/>
  <c r="J85" i="16"/>
  <c r="J77" i="16"/>
  <c r="J68" i="16"/>
  <c r="J91" i="16"/>
  <c r="J138" i="15" l="1"/>
  <c r="J122" i="15"/>
  <c r="J100" i="15"/>
  <c r="J98" i="15"/>
  <c r="J96" i="15"/>
  <c r="J90" i="15"/>
  <c r="J65" i="15"/>
  <c r="J62" i="15"/>
  <c r="J58" i="15"/>
  <c r="J52" i="15"/>
  <c r="J51" i="15"/>
  <c r="J106" i="15" l="1"/>
  <c r="J13" i="15"/>
  <c r="J144" i="15"/>
  <c r="J21" i="15"/>
  <c r="J25" i="15"/>
  <c r="J76" i="15"/>
  <c r="J27" i="15"/>
  <c r="J104" i="15"/>
  <c r="J108" i="15"/>
  <c r="J139" i="15"/>
  <c r="J11" i="15"/>
  <c r="J12" i="15"/>
  <c r="J30" i="15"/>
  <c r="J43" i="15"/>
  <c r="J80" i="15"/>
  <c r="J84" i="15"/>
  <c r="J112" i="15"/>
  <c r="J118" i="15"/>
  <c r="J120" i="15"/>
  <c r="J151" i="15"/>
  <c r="J35" i="15"/>
  <c r="J36" i="15"/>
  <c r="J42" i="15"/>
  <c r="J46" i="15"/>
  <c r="J59" i="15"/>
  <c r="J63" i="15"/>
  <c r="J67" i="15"/>
  <c r="J82" i="15"/>
  <c r="J88" i="15"/>
  <c r="J92" i="15"/>
  <c r="J114" i="15"/>
  <c r="J116" i="15"/>
  <c r="J127" i="15"/>
  <c r="J153" i="15"/>
  <c r="J154" i="15"/>
  <c r="J193" i="15"/>
  <c r="J17" i="15"/>
  <c r="J9" i="15"/>
  <c r="J22" i="15"/>
  <c r="J24" i="15"/>
  <c r="J32" i="15"/>
  <c r="J48" i="15"/>
  <c r="J66" i="15"/>
  <c r="J70" i="15"/>
  <c r="J78" i="15"/>
  <c r="J145" i="15"/>
  <c r="J156" i="15"/>
  <c r="J14" i="15"/>
  <c r="J34" i="15"/>
  <c r="J50" i="15"/>
  <c r="J54" i="15"/>
  <c r="J72" i="15"/>
  <c r="J86" i="15"/>
  <c r="J94" i="15"/>
  <c r="J102" i="15"/>
  <c r="J110" i="15"/>
  <c r="J129" i="15"/>
  <c r="J130" i="15"/>
  <c r="J137" i="15"/>
  <c r="J141" i="15"/>
  <c r="J191" i="15"/>
  <c r="J19" i="15"/>
  <c r="J28" i="15"/>
  <c r="J38" i="15"/>
  <c r="J44" i="15"/>
  <c r="J60" i="15"/>
  <c r="J64" i="15"/>
  <c r="J6" i="15"/>
  <c r="J20" i="15"/>
  <c r="J40" i="15"/>
  <c r="J56" i="15"/>
  <c r="J74" i="15"/>
  <c r="J135" i="15"/>
  <c r="J143" i="15"/>
  <c r="J147" i="15"/>
  <c r="J149" i="15"/>
  <c r="J152" i="15"/>
  <c r="J8" i="15"/>
  <c r="J23" i="15"/>
  <c r="J15" i="15"/>
  <c r="J7" i="15"/>
  <c r="J16" i="15"/>
  <c r="J10" i="15"/>
  <c r="J18" i="15"/>
  <c r="J26" i="15"/>
  <c r="J85" i="15"/>
  <c r="J93" i="15"/>
  <c r="J101" i="15"/>
  <c r="J109" i="15"/>
  <c r="J140" i="15"/>
  <c r="J157" i="15"/>
  <c r="J5" i="15"/>
  <c r="J29" i="15"/>
  <c r="J37" i="15"/>
  <c r="J45" i="15"/>
  <c r="J53" i="15"/>
  <c r="J61" i="15"/>
  <c r="J83" i="15"/>
  <c r="J91" i="15"/>
  <c r="J99" i="15"/>
  <c r="J107" i="15"/>
  <c r="J81" i="15"/>
  <c r="J89" i="15"/>
  <c r="J97" i="15"/>
  <c r="J105" i="15"/>
  <c r="J69" i="15"/>
  <c r="J87" i="15"/>
  <c r="J95" i="15"/>
  <c r="J103" i="15"/>
  <c r="J111" i="15"/>
  <c r="J124" i="15"/>
  <c r="J68" i="15"/>
  <c r="J71" i="15"/>
  <c r="J73" i="15"/>
  <c r="J75" i="15"/>
  <c r="J77" i="15"/>
  <c r="J79" i="15"/>
  <c r="J132" i="15"/>
  <c r="J183" i="15"/>
  <c r="J167" i="15"/>
  <c r="J146" i="15"/>
  <c r="J175" i="15"/>
  <c r="J165" i="15"/>
  <c r="J173" i="15"/>
  <c r="J181" i="15"/>
  <c r="J189" i="15"/>
  <c r="J113" i="15"/>
  <c r="J115" i="15"/>
  <c r="J117" i="15"/>
  <c r="J119" i="15"/>
  <c r="J121" i="15"/>
  <c r="J123" i="15"/>
  <c r="J125" i="15"/>
  <c r="J133" i="15"/>
  <c r="J163" i="15"/>
  <c r="J171" i="15"/>
  <c r="J179" i="15"/>
  <c r="J187" i="15"/>
  <c r="J131" i="15"/>
  <c r="J161" i="15"/>
  <c r="J169" i="15"/>
  <c r="J177" i="15"/>
  <c r="J185" i="15"/>
  <c r="J150" i="15"/>
  <c r="J158" i="15"/>
  <c r="J155" i="15"/>
  <c r="J159" i="15"/>
  <c r="J160" i="15"/>
  <c r="J162" i="15"/>
  <c r="J164" i="15"/>
  <c r="J166" i="15"/>
  <c r="J168" i="15"/>
  <c r="J170" i="15"/>
  <c r="J172" i="15"/>
  <c r="J174" i="15"/>
  <c r="J176" i="15"/>
  <c r="J178" i="15"/>
  <c r="J180" i="15"/>
  <c r="J182" i="15"/>
  <c r="J184" i="15"/>
  <c r="J186" i="15"/>
  <c r="J188" i="15"/>
  <c r="J196" i="15"/>
  <c r="J198" i="15"/>
  <c r="J200" i="15"/>
  <c r="J202" i="15"/>
  <c r="J204" i="15"/>
  <c r="J206" i="15"/>
  <c r="J208" i="15"/>
  <c r="J210" i="15"/>
  <c r="J212" i="15"/>
  <c r="J195" i="15"/>
  <c r="J197" i="15"/>
  <c r="J199" i="15"/>
  <c r="J201" i="15"/>
  <c r="J203" i="15"/>
  <c r="J205" i="15"/>
  <c r="J207" i="15"/>
  <c r="J209" i="15"/>
  <c r="J211" i="15"/>
  <c r="J190" i="15"/>
  <c r="J192" i="15"/>
  <c r="J194" i="15"/>
  <c r="J213" i="15"/>
  <c r="J23" i="14"/>
  <c r="J91" i="14"/>
  <c r="J104" i="14"/>
  <c r="J139" i="14"/>
  <c r="J143" i="14"/>
  <c r="J147" i="14"/>
  <c r="J151" i="14"/>
  <c r="J155" i="14"/>
  <c r="J168" i="14"/>
  <c r="J98" i="14"/>
  <c r="J47" i="15" l="1"/>
  <c r="J41" i="15"/>
  <c r="J148" i="15"/>
  <c r="J142" i="15"/>
  <c r="J55" i="15"/>
  <c r="J49" i="15"/>
  <c r="J136" i="15"/>
  <c r="J31" i="15"/>
  <c r="J57" i="15"/>
  <c r="J134" i="15"/>
  <c r="J126" i="15"/>
  <c r="J128" i="15"/>
  <c r="J39" i="15"/>
  <c r="J33" i="15"/>
  <c r="J174" i="14"/>
  <c r="J170" i="14"/>
  <c r="J166" i="14"/>
  <c r="J158" i="14"/>
  <c r="J110" i="14"/>
  <c r="J102" i="14"/>
  <c r="J14" i="14"/>
  <c r="J6" i="14"/>
  <c r="J162" i="14"/>
  <c r="J176" i="14"/>
  <c r="J160" i="14"/>
  <c r="J108" i="14"/>
  <c r="J100" i="14"/>
  <c r="J92" i="14"/>
  <c r="J8" i="14"/>
  <c r="J172" i="14"/>
  <c r="J164" i="14"/>
  <c r="J88" i="14"/>
  <c r="J12" i="14"/>
  <c r="J163" i="14"/>
  <c r="J187" i="14"/>
  <c r="J106" i="14"/>
  <c r="J90" i="14"/>
  <c r="J31" i="14"/>
  <c r="J201" i="14"/>
  <c r="J193" i="14"/>
  <c r="J185" i="14"/>
  <c r="J169" i="14"/>
  <c r="J157" i="14"/>
  <c r="J153" i="14"/>
  <c r="J149" i="14"/>
  <c r="J145" i="14"/>
  <c r="J141" i="14"/>
  <c r="J89" i="14"/>
  <c r="J25" i="14"/>
  <c r="J21" i="14"/>
  <c r="J203" i="14"/>
  <c r="J195" i="14"/>
  <c r="J191" i="14"/>
  <c r="J183" i="14"/>
  <c r="J179" i="14"/>
  <c r="J175" i="14"/>
  <c r="J27" i="14"/>
  <c r="J197" i="14"/>
  <c r="J189" i="14"/>
  <c r="J177" i="14"/>
  <c r="J173" i="14"/>
  <c r="J117" i="14"/>
  <c r="J113" i="14"/>
  <c r="J29" i="14"/>
  <c r="J181" i="14"/>
  <c r="J161" i="14"/>
  <c r="J17" i="14"/>
  <c r="J199" i="14"/>
  <c r="J165" i="14"/>
  <c r="J205" i="14"/>
  <c r="J7" i="14"/>
  <c r="J9" i="14"/>
  <c r="J11" i="14"/>
  <c r="J33" i="14"/>
  <c r="J39" i="14"/>
  <c r="J41" i="14"/>
  <c r="J45" i="14"/>
  <c r="J47" i="14"/>
  <c r="J49" i="14"/>
  <c r="J51" i="14"/>
  <c r="J53" i="14"/>
  <c r="J55" i="14"/>
  <c r="J57" i="14"/>
  <c r="J59" i="14"/>
  <c r="J63" i="14"/>
  <c r="J13" i="14"/>
  <c r="J15" i="14"/>
  <c r="J19" i="14"/>
  <c r="J35" i="14"/>
  <c r="J37" i="14"/>
  <c r="J43" i="14"/>
  <c r="J16" i="14"/>
  <c r="J20" i="14"/>
  <c r="J62" i="14"/>
  <c r="J10" i="14"/>
  <c r="J61" i="14"/>
  <c r="J18" i="14"/>
  <c r="J22" i="14"/>
  <c r="J60" i="14"/>
  <c r="J64" i="14"/>
  <c r="J24" i="14"/>
  <c r="J26" i="14"/>
  <c r="J28" i="14"/>
  <c r="J30" i="14"/>
  <c r="J32" i="14"/>
  <c r="J34" i="14"/>
  <c r="J36" i="14"/>
  <c r="J38" i="14"/>
  <c r="J40" i="14"/>
  <c r="J42" i="14"/>
  <c r="J44" i="14"/>
  <c r="J46" i="14"/>
  <c r="J48" i="14"/>
  <c r="J50" i="14"/>
  <c r="J52" i="14"/>
  <c r="J54" i="14"/>
  <c r="J56" i="14"/>
  <c r="J58" i="14"/>
  <c r="J94" i="14"/>
  <c r="J96" i="14"/>
  <c r="J65" i="14"/>
  <c r="J66" i="14"/>
  <c r="J67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112" i="14"/>
  <c r="J116" i="14"/>
  <c r="J120" i="14"/>
  <c r="J121" i="14"/>
  <c r="J122" i="14"/>
  <c r="J123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14" i="14"/>
  <c r="J118" i="14"/>
  <c r="J167" i="14"/>
  <c r="J99" i="14"/>
  <c r="J101" i="14"/>
  <c r="J103" i="14"/>
  <c r="J105" i="14"/>
  <c r="J107" i="14"/>
  <c r="J109" i="14"/>
  <c r="J111" i="14"/>
  <c r="J115" i="14"/>
  <c r="J119" i="14"/>
  <c r="J178" i="14"/>
  <c r="J182" i="14"/>
  <c r="J138" i="14"/>
  <c r="J140" i="14"/>
  <c r="J142" i="14"/>
  <c r="J144" i="14"/>
  <c r="J146" i="14"/>
  <c r="J148" i="14"/>
  <c r="J150" i="14"/>
  <c r="J152" i="14"/>
  <c r="J154" i="14"/>
  <c r="J180" i="14"/>
  <c r="J184" i="14"/>
  <c r="J186" i="14"/>
  <c r="J188" i="14"/>
  <c r="J190" i="14"/>
  <c r="J192" i="14"/>
  <c r="J194" i="14"/>
  <c r="J196" i="14"/>
  <c r="J198" i="14"/>
  <c r="J200" i="14"/>
  <c r="J202" i="14"/>
  <c r="J204" i="14"/>
  <c r="J206" i="14"/>
  <c r="J207" i="14"/>
  <c r="J208" i="14"/>
  <c r="J209" i="14"/>
  <c r="J210" i="14"/>
  <c r="J211" i="14"/>
  <c r="J212" i="14"/>
  <c r="J213" i="14"/>
  <c r="J171" i="14" l="1"/>
  <c r="J97" i="14"/>
  <c r="J95" i="14"/>
  <c r="J93" i="14"/>
  <c r="J159" i="14"/>
  <c r="J68" i="14"/>
  <c r="J124" i="14"/>
  <c r="J5" i="14"/>
  <c r="J156" i="14"/>
  <c r="C124" i="1" l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J213" i="1" l="1"/>
  <c r="I216" i="1"/>
  <c r="D216" i="1" l="1"/>
  <c r="J209" i="13" l="1"/>
  <c r="J197" i="13"/>
  <c r="J193" i="13"/>
  <c r="J189" i="13"/>
  <c r="J185" i="13"/>
  <c r="J181" i="13"/>
  <c r="J177" i="13"/>
  <c r="J173" i="13"/>
  <c r="J169" i="13"/>
  <c r="J165" i="13"/>
  <c r="J161" i="13"/>
  <c r="J157" i="13"/>
  <c r="J153" i="13"/>
  <c r="J149" i="13"/>
  <c r="J145" i="13"/>
  <c r="J141" i="13"/>
  <c r="J137" i="13"/>
  <c r="J133" i="13"/>
  <c r="J129" i="13"/>
  <c r="J125" i="13"/>
  <c r="J121" i="13"/>
  <c r="J117" i="13"/>
  <c r="J113" i="13"/>
  <c r="J109" i="13"/>
  <c r="J105" i="13"/>
  <c r="J101" i="13"/>
  <c r="J97" i="13"/>
  <c r="J93" i="13"/>
  <c r="J89" i="13"/>
  <c r="J85" i="13"/>
  <c r="J81" i="13"/>
  <c r="J77" i="13"/>
  <c r="J73" i="13"/>
  <c r="J69" i="13"/>
  <c r="J65" i="13"/>
  <c r="J61" i="13"/>
  <c r="J57" i="13"/>
  <c r="J53" i="13"/>
  <c r="J49" i="13"/>
  <c r="J45" i="13"/>
  <c r="J41" i="13"/>
  <c r="J37" i="13"/>
  <c r="J33" i="13"/>
  <c r="J29" i="13"/>
  <c r="J25" i="13"/>
  <c r="J21" i="13"/>
  <c r="J17" i="13"/>
  <c r="J13" i="13"/>
  <c r="J9" i="13"/>
  <c r="J212" i="13"/>
  <c r="J208" i="13"/>
  <c r="J204" i="13"/>
  <c r="J200" i="13"/>
  <c r="J196" i="13"/>
  <c r="J192" i="13"/>
  <c r="J188" i="13"/>
  <c r="J184" i="13"/>
  <c r="J180" i="13"/>
  <c r="J176" i="13"/>
  <c r="J172" i="13"/>
  <c r="J168" i="13"/>
  <c r="J164" i="13"/>
  <c r="J160" i="13"/>
  <c r="J156" i="13"/>
  <c r="J152" i="13"/>
  <c r="J148" i="13"/>
  <c r="J144" i="13"/>
  <c r="J140" i="13"/>
  <c r="J136" i="13"/>
  <c r="J132" i="13"/>
  <c r="J128" i="13"/>
  <c r="J124" i="13"/>
  <c r="J120" i="13"/>
  <c r="J116" i="13"/>
  <c r="J112" i="13"/>
  <c r="J108" i="13"/>
  <c r="J104" i="13"/>
  <c r="J100" i="13"/>
  <c r="J96" i="13"/>
  <c r="J92" i="13"/>
  <c r="J88" i="13"/>
  <c r="J84" i="13"/>
  <c r="J80" i="13"/>
  <c r="J76" i="13"/>
  <c r="J72" i="13"/>
  <c r="J68" i="13"/>
  <c r="J64" i="13"/>
  <c r="J60" i="13"/>
  <c r="J56" i="13"/>
  <c r="J52" i="13"/>
  <c r="J48" i="13"/>
  <c r="J44" i="13"/>
  <c r="J40" i="13"/>
  <c r="J36" i="13"/>
  <c r="J32" i="13"/>
  <c r="J28" i="13"/>
  <c r="J24" i="13"/>
  <c r="J20" i="13"/>
  <c r="J16" i="13"/>
  <c r="J12" i="13"/>
  <c r="J8" i="13"/>
  <c r="J213" i="13"/>
  <c r="J201" i="13"/>
  <c r="J6" i="13"/>
  <c r="J211" i="13"/>
  <c r="J207" i="13"/>
  <c r="J203" i="13"/>
  <c r="J199" i="13"/>
  <c r="J195" i="13"/>
  <c r="J191" i="13"/>
  <c r="J187" i="13"/>
  <c r="J183" i="13"/>
  <c r="J179" i="13"/>
  <c r="J175" i="13"/>
  <c r="J171" i="13"/>
  <c r="J167" i="13"/>
  <c r="J163" i="13"/>
  <c r="J159" i="13"/>
  <c r="J155" i="13"/>
  <c r="J151" i="13"/>
  <c r="J147" i="13"/>
  <c r="J143" i="13"/>
  <c r="J139" i="13"/>
  <c r="J135" i="13"/>
  <c r="J131" i="13"/>
  <c r="J127" i="13"/>
  <c r="J123" i="13"/>
  <c r="J119" i="13"/>
  <c r="J115" i="13"/>
  <c r="J111" i="13"/>
  <c r="J107" i="13"/>
  <c r="J103" i="13"/>
  <c r="J99" i="13"/>
  <c r="J95" i="13"/>
  <c r="J91" i="13"/>
  <c r="J87" i="13"/>
  <c r="J83" i="13"/>
  <c r="J79" i="13"/>
  <c r="J75" i="13"/>
  <c r="J71" i="13"/>
  <c r="J67" i="13"/>
  <c r="J63" i="13"/>
  <c r="J59" i="13"/>
  <c r="J55" i="13"/>
  <c r="J51" i="13"/>
  <c r="J47" i="13"/>
  <c r="J43" i="13"/>
  <c r="J39" i="13"/>
  <c r="J35" i="13"/>
  <c r="J31" i="13"/>
  <c r="J27" i="13"/>
  <c r="J23" i="13"/>
  <c r="J19" i="13"/>
  <c r="J15" i="13"/>
  <c r="J11" i="13"/>
  <c r="J5" i="13"/>
  <c r="J205" i="13"/>
  <c r="J7" i="13"/>
  <c r="J210" i="13"/>
  <c r="J206" i="13"/>
  <c r="J202" i="13"/>
  <c r="J198" i="13"/>
  <c r="J194" i="13"/>
  <c r="J190" i="13"/>
  <c r="J186" i="13"/>
  <c r="J182" i="13"/>
  <c r="J178" i="13"/>
  <c r="J174" i="13"/>
  <c r="J170" i="13"/>
  <c r="J166" i="13"/>
  <c r="J162" i="13"/>
  <c r="J158" i="13"/>
  <c r="J154" i="13"/>
  <c r="J150" i="13"/>
  <c r="J146" i="13"/>
  <c r="J142" i="13"/>
  <c r="J138" i="13"/>
  <c r="J134" i="13"/>
  <c r="J130" i="13"/>
  <c r="J126" i="13"/>
  <c r="J122" i="13"/>
  <c r="J118" i="13"/>
  <c r="J114" i="13"/>
  <c r="J110" i="13"/>
  <c r="J106" i="13"/>
  <c r="J102" i="13"/>
  <c r="J98" i="13"/>
  <c r="J94" i="13"/>
  <c r="J90" i="13"/>
  <c r="J86" i="13"/>
  <c r="J82" i="13"/>
  <c r="J78" i="13"/>
  <c r="J74" i="13"/>
  <c r="J70" i="13"/>
  <c r="J66" i="13"/>
  <c r="J62" i="13"/>
  <c r="J58" i="13"/>
  <c r="J54" i="13"/>
  <c r="J50" i="13"/>
  <c r="J46" i="13"/>
  <c r="J42" i="13"/>
  <c r="J38" i="13"/>
  <c r="J34" i="13"/>
  <c r="J30" i="13"/>
  <c r="J26" i="13"/>
  <c r="J22" i="13"/>
  <c r="J18" i="13"/>
  <c r="J14" i="13"/>
  <c r="J10" i="13"/>
  <c r="J87" i="6" l="1"/>
  <c r="J50" i="1"/>
  <c r="J66" i="1"/>
  <c r="J130" i="1"/>
  <c r="J146" i="1"/>
  <c r="J170" i="1"/>
  <c r="J174" i="6"/>
  <c r="J190" i="6"/>
  <c r="J202" i="1"/>
  <c r="J73" i="1"/>
  <c r="J121" i="1"/>
  <c r="J185" i="1"/>
  <c r="J197" i="6"/>
  <c r="J5" i="1"/>
  <c r="J87" i="1"/>
  <c r="J103" i="1"/>
  <c r="J147" i="1"/>
  <c r="J171" i="1"/>
  <c r="J175" i="6"/>
  <c r="J191" i="6"/>
  <c r="J207" i="6"/>
  <c r="J72" i="1"/>
  <c r="J88" i="1"/>
  <c r="J148" i="1"/>
  <c r="J156" i="1"/>
  <c r="J176" i="6"/>
  <c r="J21" i="1"/>
  <c r="J37" i="1"/>
  <c r="J181" i="1"/>
  <c r="J18" i="7"/>
  <c r="J34" i="7"/>
  <c r="J50" i="7"/>
  <c r="J54" i="10"/>
  <c r="J70" i="10"/>
  <c r="J78" i="6"/>
  <c r="J94" i="6"/>
  <c r="J110" i="6"/>
  <c r="J114" i="7"/>
  <c r="J130" i="7"/>
  <c r="J134" i="10"/>
  <c r="J150" i="10"/>
  <c r="J170" i="7"/>
  <c r="J202" i="7"/>
  <c r="J7" i="6"/>
  <c r="J11" i="7"/>
  <c r="J59" i="7"/>
  <c r="J71" i="10"/>
  <c r="J119" i="10"/>
  <c r="J143" i="6"/>
  <c r="J8" i="10"/>
  <c r="J16" i="6"/>
  <c r="J32" i="6"/>
  <c r="J48" i="6"/>
  <c r="J52" i="7"/>
  <c r="J68" i="7"/>
  <c r="J72" i="10"/>
  <c r="J88" i="10"/>
  <c r="J96" i="6"/>
  <c r="J100" i="7"/>
  <c r="J104" i="10"/>
  <c r="J112" i="6"/>
  <c r="J116" i="7"/>
  <c r="J120" i="10"/>
  <c r="J136" i="10"/>
  <c r="J144" i="6"/>
  <c r="J148" i="7"/>
  <c r="J152" i="7"/>
  <c r="J156" i="10"/>
  <c r="J160" i="10"/>
  <c r="J172" i="7"/>
  <c r="J176" i="10"/>
  <c r="J184" i="7"/>
  <c r="J196" i="10"/>
  <c r="J204" i="7"/>
  <c r="J208" i="10"/>
  <c r="J9" i="6"/>
  <c r="J13" i="7"/>
  <c r="J17" i="10"/>
  <c r="J25" i="6"/>
  <c r="J29" i="7"/>
  <c r="J33" i="10"/>
  <c r="J41" i="6"/>
  <c r="J45" i="7"/>
  <c r="J49" i="10"/>
  <c r="J57" i="6"/>
  <c r="J61" i="7"/>
  <c r="J65" i="10"/>
  <c r="J73" i="6"/>
  <c r="J77" i="7"/>
  <c r="J81" i="10"/>
  <c r="J89" i="6"/>
  <c r="J93" i="7"/>
  <c r="J97" i="10"/>
  <c r="J105" i="6"/>
  <c r="J109" i="7"/>
  <c r="J113" i="10"/>
  <c r="J121" i="6"/>
  <c r="J125" i="7"/>
  <c r="J129" i="10"/>
  <c r="J137" i="6"/>
  <c r="J141" i="7"/>
  <c r="J145" i="10"/>
  <c r="J161" i="6"/>
  <c r="J165" i="6"/>
  <c r="J169" i="7"/>
  <c r="J177" i="7"/>
  <c r="J185" i="7"/>
  <c r="J189" i="10"/>
  <c r="J197" i="7"/>
  <c r="J201" i="10"/>
  <c r="J209" i="10"/>
  <c r="J15" i="6"/>
  <c r="J19" i="7"/>
  <c r="J27" i="10"/>
  <c r="J39" i="6"/>
  <c r="J43" i="7"/>
  <c r="J51" i="10"/>
  <c r="J63" i="6"/>
  <c r="J67" i="7"/>
  <c r="J75" i="10"/>
  <c r="J91" i="7"/>
  <c r="J99" i="10"/>
  <c r="J111" i="6"/>
  <c r="J115" i="7"/>
  <c r="J123" i="10"/>
  <c r="J135" i="6"/>
  <c r="J139" i="7"/>
  <c r="J147" i="10"/>
  <c r="J171" i="7"/>
  <c r="J183" i="10"/>
  <c r="J191" i="7"/>
  <c r="J195" i="10"/>
  <c r="J207" i="7"/>
  <c r="J6" i="7"/>
  <c r="J211" i="7"/>
  <c r="J14" i="1"/>
  <c r="J30" i="1"/>
  <c r="J46" i="1"/>
  <c r="J62" i="1"/>
  <c r="J78" i="1"/>
  <c r="J94" i="1"/>
  <c r="J110" i="1"/>
  <c r="J126" i="1"/>
  <c r="J142" i="1"/>
  <c r="J170" i="6"/>
  <c r="J182" i="1"/>
  <c r="J186" i="6"/>
  <c r="J198" i="1"/>
  <c r="J202" i="6"/>
  <c r="J61" i="1"/>
  <c r="J109" i="1"/>
  <c r="J149" i="1"/>
  <c r="J173" i="1"/>
  <c r="J185" i="6"/>
  <c r="J19" i="1"/>
  <c r="J35" i="1"/>
  <c r="J51" i="1"/>
  <c r="J67" i="1"/>
  <c r="J83" i="1"/>
  <c r="J99" i="1"/>
  <c r="J115" i="1"/>
  <c r="J131" i="1"/>
  <c r="J171" i="6"/>
  <c r="J183" i="1"/>
  <c r="J187" i="6"/>
  <c r="J199" i="1"/>
  <c r="J203" i="6"/>
  <c r="J45" i="1"/>
  <c r="J89" i="1"/>
  <c r="J141" i="1"/>
  <c r="J165" i="1"/>
  <c r="J201" i="1"/>
  <c r="J213" i="6"/>
  <c r="J20" i="1"/>
  <c r="J36" i="1"/>
  <c r="J52" i="1"/>
  <c r="J68" i="1"/>
  <c r="J84" i="1"/>
  <c r="J100" i="1"/>
  <c r="J116" i="1"/>
  <c r="J132" i="1"/>
  <c r="J172" i="6"/>
  <c r="J184" i="1"/>
  <c r="J188" i="6"/>
  <c r="J200" i="1"/>
  <c r="J204" i="6"/>
  <c r="J17" i="1"/>
  <c r="J33" i="1"/>
  <c r="J57" i="1"/>
  <c r="J101" i="1"/>
  <c r="J145" i="1"/>
  <c r="J169" i="1"/>
  <c r="J181" i="6"/>
  <c r="J10" i="6"/>
  <c r="J14" i="7"/>
  <c r="J18" i="10"/>
  <c r="J26" i="6"/>
  <c r="J30" i="7"/>
  <c r="J34" i="10"/>
  <c r="J42" i="6"/>
  <c r="J46" i="7"/>
  <c r="J50" i="10"/>
  <c r="J58" i="6"/>
  <c r="J62" i="7"/>
  <c r="J66" i="10"/>
  <c r="J74" i="6"/>
  <c r="J78" i="7"/>
  <c r="J82" i="10"/>
  <c r="J90" i="6"/>
  <c r="J94" i="7"/>
  <c r="J98" i="10"/>
  <c r="J106" i="6"/>
  <c r="J110" i="7"/>
  <c r="J114" i="10"/>
  <c r="J122" i="6"/>
  <c r="J126" i="7"/>
  <c r="J130" i="10"/>
  <c r="J138" i="6"/>
  <c r="J142" i="7"/>
  <c r="J146" i="10"/>
  <c r="J158" i="6"/>
  <c r="J162" i="6"/>
  <c r="J166" i="6"/>
  <c r="J170" i="10"/>
  <c r="J178" i="7"/>
  <c r="J182" i="10"/>
  <c r="J190" i="7"/>
  <c r="J202" i="10"/>
  <c r="J210" i="7"/>
  <c r="J7" i="7"/>
  <c r="J11" i="10"/>
  <c r="J35" i="6"/>
  <c r="J47" i="7"/>
  <c r="J59" i="10"/>
  <c r="J83" i="6"/>
  <c r="J95" i="7"/>
  <c r="J107" i="10"/>
  <c r="J131" i="6"/>
  <c r="J143" i="7"/>
  <c r="J155" i="10"/>
  <c r="J12" i="6"/>
  <c r="J16" i="7"/>
  <c r="J20" i="10"/>
  <c r="J28" i="6"/>
  <c r="J32" i="7"/>
  <c r="J36" i="10"/>
  <c r="J44" i="6"/>
  <c r="J48" i="7"/>
  <c r="J52" i="10"/>
  <c r="J60" i="6"/>
  <c r="J64" i="7"/>
  <c r="J68" i="10"/>
  <c r="J76" i="6"/>
  <c r="J80" i="7"/>
  <c r="J84" i="10"/>
  <c r="J92" i="6"/>
  <c r="J96" i="7"/>
  <c r="J100" i="10"/>
  <c r="J108" i="6"/>
  <c r="J112" i="7"/>
  <c r="J116" i="10"/>
  <c r="J124" i="6"/>
  <c r="J128" i="7"/>
  <c r="J132" i="10"/>
  <c r="J140" i="6"/>
  <c r="J144" i="7"/>
  <c r="J148" i="10"/>
  <c r="J152" i="10"/>
  <c r="J164" i="6"/>
  <c r="J168" i="6"/>
  <c r="J172" i="10"/>
  <c r="J180" i="7"/>
  <c r="J184" i="10"/>
  <c r="J192" i="7"/>
  <c r="J204" i="10"/>
  <c r="J212" i="7"/>
  <c r="J9" i="7"/>
  <c r="J13" i="10"/>
  <c r="J21" i="6"/>
  <c r="J25" i="7"/>
  <c r="J29" i="10"/>
  <c r="J37" i="6"/>
  <c r="J41" i="7"/>
  <c r="J45" i="10"/>
  <c r="J53" i="6"/>
  <c r="J57" i="7"/>
  <c r="J61" i="10"/>
  <c r="J69" i="6"/>
  <c r="J73" i="7"/>
  <c r="J77" i="10"/>
  <c r="J85" i="6"/>
  <c r="J89" i="7"/>
  <c r="J93" i="10"/>
  <c r="J101" i="6"/>
  <c r="J105" i="7"/>
  <c r="J109" i="10"/>
  <c r="J117" i="6"/>
  <c r="J121" i="7"/>
  <c r="J125" i="10"/>
  <c r="J133" i="6"/>
  <c r="J137" i="7"/>
  <c r="J141" i="10"/>
  <c r="J149" i="6"/>
  <c r="J153" i="6"/>
  <c r="J157" i="6"/>
  <c r="J161" i="7"/>
  <c r="J165" i="7"/>
  <c r="J169" i="10"/>
  <c r="J177" i="10"/>
  <c r="J185" i="10"/>
  <c r="J197" i="10"/>
  <c r="J205" i="7"/>
  <c r="J5" i="6"/>
  <c r="J15" i="7"/>
  <c r="J19" i="10"/>
  <c r="J31" i="6"/>
  <c r="J39" i="7"/>
  <c r="J43" i="10"/>
  <c r="J55" i="6"/>
  <c r="J63" i="7"/>
  <c r="J67" i="10"/>
  <c r="J79" i="6"/>
  <c r="J87" i="7"/>
  <c r="J91" i="10"/>
  <c r="J103" i="6"/>
  <c r="J111" i="7"/>
  <c r="J115" i="10"/>
  <c r="J127" i="6"/>
  <c r="J135" i="7"/>
  <c r="J139" i="10"/>
  <c r="J151" i="6"/>
  <c r="J159" i="6"/>
  <c r="J163" i="6"/>
  <c r="J171" i="10"/>
  <c r="J179" i="7"/>
  <c r="J191" i="10"/>
  <c r="J199" i="7"/>
  <c r="J207" i="10"/>
  <c r="J6" i="10"/>
  <c r="J211" i="10"/>
  <c r="J82" i="1"/>
  <c r="J98" i="1"/>
  <c r="J114" i="1"/>
  <c r="J154" i="1"/>
  <c r="J39" i="1"/>
  <c r="J71" i="1"/>
  <c r="J119" i="1"/>
  <c r="J163" i="1"/>
  <c r="J177" i="6"/>
  <c r="J24" i="1"/>
  <c r="J40" i="1"/>
  <c r="J104" i="1"/>
  <c r="J120" i="1"/>
  <c r="J164" i="1"/>
  <c r="J192" i="6"/>
  <c r="J204" i="1"/>
  <c r="J193" i="6"/>
  <c r="J30" i="6"/>
  <c r="J38" i="10"/>
  <c r="J66" i="7"/>
  <c r="J82" i="7"/>
  <c r="J102" i="10"/>
  <c r="J118" i="10"/>
  <c r="J146" i="7"/>
  <c r="J154" i="10"/>
  <c r="J182" i="7"/>
  <c r="J206" i="10"/>
  <c r="J23" i="10"/>
  <c r="J107" i="7"/>
  <c r="J155" i="7"/>
  <c r="J24" i="10"/>
  <c r="J36" i="7"/>
  <c r="J64" i="6"/>
  <c r="J80" i="6"/>
  <c r="J132" i="7"/>
  <c r="J10" i="1"/>
  <c r="J26" i="1"/>
  <c r="J42" i="1"/>
  <c r="J58" i="1"/>
  <c r="J74" i="1"/>
  <c r="J90" i="1"/>
  <c r="J106" i="1"/>
  <c r="J122" i="1"/>
  <c r="J138" i="1"/>
  <c r="J150" i="1"/>
  <c r="J158" i="1"/>
  <c r="J166" i="1"/>
  <c r="J178" i="1"/>
  <c r="J182" i="6"/>
  <c r="J194" i="1"/>
  <c r="J198" i="6"/>
  <c r="J210" i="1"/>
  <c r="J7" i="1"/>
  <c r="J97" i="1"/>
  <c r="J173" i="6"/>
  <c r="J209" i="1"/>
  <c r="J15" i="1"/>
  <c r="J31" i="1"/>
  <c r="J47" i="1"/>
  <c r="J63" i="1"/>
  <c r="J79" i="1"/>
  <c r="J95" i="1"/>
  <c r="J111" i="1"/>
  <c r="J127" i="1"/>
  <c r="J143" i="1"/>
  <c r="J151" i="1"/>
  <c r="J159" i="1"/>
  <c r="J167" i="1"/>
  <c r="J179" i="1"/>
  <c r="J183" i="6"/>
  <c r="J195" i="1"/>
  <c r="J199" i="6"/>
  <c r="J211" i="1"/>
  <c r="J6" i="1"/>
  <c r="J77" i="1"/>
  <c r="J129" i="1"/>
  <c r="J189" i="1"/>
  <c r="J201" i="6"/>
  <c r="J16" i="1"/>
  <c r="J32" i="1"/>
  <c r="J48" i="1"/>
  <c r="J64" i="1"/>
  <c r="J80" i="1"/>
  <c r="J96" i="1"/>
  <c r="J112" i="1"/>
  <c r="J128" i="1"/>
  <c r="J144" i="1"/>
  <c r="J152" i="1"/>
  <c r="J160" i="1"/>
  <c r="J168" i="1"/>
  <c r="J180" i="1"/>
  <c r="J184" i="6"/>
  <c r="J196" i="1"/>
  <c r="J200" i="6"/>
  <c r="J212" i="1"/>
  <c r="J13" i="1"/>
  <c r="J29" i="1"/>
  <c r="J49" i="1"/>
  <c r="J93" i="1"/>
  <c r="J137" i="1"/>
  <c r="J169" i="6"/>
  <c r="J205" i="1"/>
  <c r="J10" i="7"/>
  <c r="J14" i="10"/>
  <c r="J22" i="6"/>
  <c r="J26" i="7"/>
  <c r="J30" i="10"/>
  <c r="J38" i="6"/>
  <c r="J42" i="7"/>
  <c r="J46" i="10"/>
  <c r="J54" i="6"/>
  <c r="J58" i="7"/>
  <c r="J62" i="10"/>
  <c r="J70" i="6"/>
  <c r="J74" i="7"/>
  <c r="J78" i="10"/>
  <c r="J86" i="6"/>
  <c r="J90" i="7"/>
  <c r="J94" i="10"/>
  <c r="J102" i="6"/>
  <c r="J106" i="7"/>
  <c r="J110" i="10"/>
  <c r="J118" i="6"/>
  <c r="J122" i="7"/>
  <c r="J126" i="10"/>
  <c r="J134" i="6"/>
  <c r="J138" i="7"/>
  <c r="J142" i="10"/>
  <c r="J150" i="6"/>
  <c r="J154" i="6"/>
  <c r="J158" i="7"/>
  <c r="J162" i="7"/>
  <c r="J166" i="7"/>
  <c r="J178" i="10"/>
  <c r="J186" i="7"/>
  <c r="J190" i="10"/>
  <c r="J198" i="7"/>
  <c r="J210" i="10"/>
  <c r="J7" i="10"/>
  <c r="J23" i="6"/>
  <c r="J35" i="7"/>
  <c r="J47" i="10"/>
  <c r="J71" i="6"/>
  <c r="J83" i="7"/>
  <c r="J95" i="10"/>
  <c r="J119" i="6"/>
  <c r="J131" i="7"/>
  <c r="J143" i="10"/>
  <c r="J167" i="6"/>
  <c r="J8" i="6"/>
  <c r="J12" i="7"/>
  <c r="J16" i="10"/>
  <c r="J24" i="6"/>
  <c r="J28" i="7"/>
  <c r="J32" i="10"/>
  <c r="J40" i="6"/>
  <c r="J44" i="7"/>
  <c r="J48" i="10"/>
  <c r="J56" i="6"/>
  <c r="J60" i="7"/>
  <c r="J64" i="10"/>
  <c r="J72" i="6"/>
  <c r="J76" i="7"/>
  <c r="J80" i="10"/>
  <c r="J88" i="6"/>
  <c r="J92" i="7"/>
  <c r="J96" i="10"/>
  <c r="J104" i="6"/>
  <c r="J108" i="7"/>
  <c r="J112" i="10"/>
  <c r="J120" i="6"/>
  <c r="J124" i="7"/>
  <c r="J128" i="10"/>
  <c r="J136" i="6"/>
  <c r="J140" i="7"/>
  <c r="J144" i="10"/>
  <c r="J156" i="6"/>
  <c r="J160" i="6"/>
  <c r="J164" i="7"/>
  <c r="J168" i="7"/>
  <c r="J180" i="10"/>
  <c r="J188" i="7"/>
  <c r="J192" i="10"/>
  <c r="J200" i="7"/>
  <c r="J212" i="10"/>
  <c r="J9" i="10"/>
  <c r="J17" i="6"/>
  <c r="J21" i="7"/>
  <c r="J25" i="10"/>
  <c r="J33" i="6"/>
  <c r="J37" i="7"/>
  <c r="J41" i="10"/>
  <c r="J49" i="6"/>
  <c r="J53" i="7"/>
  <c r="J57" i="10"/>
  <c r="J65" i="6"/>
  <c r="J69" i="7"/>
  <c r="J73" i="10"/>
  <c r="J81" i="6"/>
  <c r="J85" i="7"/>
  <c r="J89" i="10"/>
  <c r="J97" i="6"/>
  <c r="J101" i="7"/>
  <c r="J105" i="10"/>
  <c r="J113" i="6"/>
  <c r="J117" i="7"/>
  <c r="J121" i="10"/>
  <c r="J129" i="6"/>
  <c r="J133" i="7"/>
  <c r="J137" i="10"/>
  <c r="J145" i="6"/>
  <c r="J149" i="7"/>
  <c r="J153" i="7"/>
  <c r="J157" i="7"/>
  <c r="J161" i="10"/>
  <c r="J165" i="10"/>
  <c r="J173" i="7"/>
  <c r="J181" i="7"/>
  <c r="J193" i="7"/>
  <c r="J205" i="10"/>
  <c r="J213" i="7"/>
  <c r="J5" i="7"/>
  <c r="J15" i="10"/>
  <c r="J27" i="6"/>
  <c r="J31" i="7"/>
  <c r="J39" i="10"/>
  <c r="J51" i="6"/>
  <c r="J55" i="7"/>
  <c r="J63" i="10"/>
  <c r="J75" i="6"/>
  <c r="J79" i="7"/>
  <c r="J87" i="10"/>
  <c r="J99" i="6"/>
  <c r="J103" i="7"/>
  <c r="J111" i="10"/>
  <c r="J123" i="6"/>
  <c r="J127" i="7"/>
  <c r="J135" i="10"/>
  <c r="J147" i="6"/>
  <c r="J151" i="7"/>
  <c r="J159" i="7"/>
  <c r="J163" i="7"/>
  <c r="J175" i="7"/>
  <c r="J179" i="10"/>
  <c r="J187" i="7"/>
  <c r="J199" i="10"/>
  <c r="J203" i="7"/>
  <c r="J18" i="1"/>
  <c r="J34" i="1"/>
  <c r="J162" i="1"/>
  <c r="J186" i="1"/>
  <c r="J206" i="6"/>
  <c r="J23" i="1"/>
  <c r="J55" i="1"/>
  <c r="J135" i="1"/>
  <c r="J155" i="1"/>
  <c r="J187" i="1"/>
  <c r="J203" i="1"/>
  <c r="J53" i="1"/>
  <c r="J105" i="1"/>
  <c r="J8" i="1"/>
  <c r="J56" i="1"/>
  <c r="J136" i="1"/>
  <c r="J172" i="1"/>
  <c r="J188" i="1"/>
  <c r="J208" i="6"/>
  <c r="J69" i="1"/>
  <c r="J113" i="1"/>
  <c r="J14" i="6"/>
  <c r="J22" i="10"/>
  <c r="J46" i="6"/>
  <c r="J62" i="6"/>
  <c r="J86" i="10"/>
  <c r="J98" i="7"/>
  <c r="J126" i="6"/>
  <c r="J142" i="6"/>
  <c r="J174" i="10"/>
  <c r="J194" i="10"/>
  <c r="J47" i="6"/>
  <c r="J95" i="6"/>
  <c r="J167" i="10"/>
  <c r="J20" i="7"/>
  <c r="J40" i="10"/>
  <c r="J56" i="10"/>
  <c r="J84" i="7"/>
  <c r="J128" i="6"/>
  <c r="J22" i="1"/>
  <c r="J38" i="1"/>
  <c r="J54" i="1"/>
  <c r="J70" i="1"/>
  <c r="J86" i="1"/>
  <c r="J102" i="1"/>
  <c r="J118" i="1"/>
  <c r="J134" i="1"/>
  <c r="J174" i="1"/>
  <c r="J178" i="6"/>
  <c r="J190" i="1"/>
  <c r="J194" i="6"/>
  <c r="J206" i="1"/>
  <c r="J210" i="6"/>
  <c r="J85" i="1"/>
  <c r="J133" i="1"/>
  <c r="J161" i="1"/>
  <c r="J197" i="1"/>
  <c r="J209" i="6"/>
  <c r="J11" i="1"/>
  <c r="J27" i="1"/>
  <c r="J43" i="1"/>
  <c r="J59" i="1"/>
  <c r="J75" i="1"/>
  <c r="J91" i="1"/>
  <c r="J107" i="1"/>
  <c r="J123" i="1"/>
  <c r="J139" i="1"/>
  <c r="J175" i="1"/>
  <c r="J179" i="6"/>
  <c r="J191" i="1"/>
  <c r="J195" i="6"/>
  <c r="J207" i="1"/>
  <c r="J211" i="6"/>
  <c r="J65" i="1"/>
  <c r="J117" i="1"/>
  <c r="J153" i="1"/>
  <c r="J177" i="1"/>
  <c r="J189" i="6"/>
  <c r="J12" i="1"/>
  <c r="J28" i="1"/>
  <c r="J44" i="1"/>
  <c r="J60" i="1"/>
  <c r="J76" i="1"/>
  <c r="J92" i="1"/>
  <c r="J108" i="1"/>
  <c r="J124" i="1"/>
  <c r="J140" i="1"/>
  <c r="J176" i="1"/>
  <c r="J180" i="6"/>
  <c r="J192" i="1"/>
  <c r="J196" i="6"/>
  <c r="J208" i="1"/>
  <c r="J212" i="6"/>
  <c r="J9" i="1"/>
  <c r="J25" i="1"/>
  <c r="J41" i="1"/>
  <c r="J81" i="1"/>
  <c r="J125" i="1"/>
  <c r="J157" i="1"/>
  <c r="J193" i="1"/>
  <c r="J205" i="6"/>
  <c r="J10" i="10"/>
  <c r="J18" i="6"/>
  <c r="J22" i="7"/>
  <c r="J26" i="10"/>
  <c r="J34" i="6"/>
  <c r="J38" i="7"/>
  <c r="J42" i="10"/>
  <c r="J50" i="6"/>
  <c r="J54" i="7"/>
  <c r="J58" i="10"/>
  <c r="J66" i="6"/>
  <c r="J70" i="7"/>
  <c r="J74" i="10"/>
  <c r="J82" i="6"/>
  <c r="J86" i="7"/>
  <c r="J90" i="10"/>
  <c r="J98" i="6"/>
  <c r="J102" i="7"/>
  <c r="J106" i="10"/>
  <c r="J114" i="6"/>
  <c r="J118" i="7"/>
  <c r="J122" i="10"/>
  <c r="J130" i="6"/>
  <c r="J134" i="7"/>
  <c r="J138" i="10"/>
  <c r="J146" i="6"/>
  <c r="J150" i="7"/>
  <c r="J154" i="7"/>
  <c r="J158" i="10"/>
  <c r="J162" i="10"/>
  <c r="J166" i="10"/>
  <c r="J174" i="7"/>
  <c r="J186" i="10"/>
  <c r="J194" i="7"/>
  <c r="J198" i="10"/>
  <c r="J206" i="7"/>
  <c r="J11" i="6"/>
  <c r="J23" i="7"/>
  <c r="J35" i="10"/>
  <c r="J59" i="6"/>
  <c r="J71" i="7"/>
  <c r="J83" i="10"/>
  <c r="J107" i="6"/>
  <c r="J119" i="7"/>
  <c r="J131" i="10"/>
  <c r="J155" i="6"/>
  <c r="J167" i="7"/>
  <c r="J8" i="7"/>
  <c r="J12" i="10"/>
  <c r="J20" i="6"/>
  <c r="J24" i="7"/>
  <c r="J28" i="10"/>
  <c r="J36" i="6"/>
  <c r="J40" i="7"/>
  <c r="J44" i="10"/>
  <c r="J52" i="6"/>
  <c r="J56" i="7"/>
  <c r="J60" i="10"/>
  <c r="J68" i="6"/>
  <c r="J72" i="7"/>
  <c r="J76" i="10"/>
  <c r="J84" i="6"/>
  <c r="J88" i="7"/>
  <c r="J92" i="10"/>
  <c r="J100" i="6"/>
  <c r="J104" i="7"/>
  <c r="J108" i="10"/>
  <c r="J116" i="6"/>
  <c r="J120" i="7"/>
  <c r="J124" i="10"/>
  <c r="J132" i="6"/>
  <c r="J136" i="7"/>
  <c r="J140" i="10"/>
  <c r="J148" i="6"/>
  <c r="J152" i="6"/>
  <c r="J156" i="7"/>
  <c r="J160" i="7"/>
  <c r="J164" i="10"/>
  <c r="J168" i="10"/>
  <c r="J176" i="7"/>
  <c r="J188" i="10"/>
  <c r="J196" i="7"/>
  <c r="J200" i="10"/>
  <c r="J208" i="7"/>
  <c r="J13" i="6"/>
  <c r="J17" i="7"/>
  <c r="J21" i="10"/>
  <c r="J29" i="6"/>
  <c r="J33" i="7"/>
  <c r="J37" i="10"/>
  <c r="J45" i="6"/>
  <c r="J49" i="7"/>
  <c r="J53" i="10"/>
  <c r="J61" i="6"/>
  <c r="J65" i="7"/>
  <c r="J69" i="10"/>
  <c r="J77" i="6"/>
  <c r="J81" i="7"/>
  <c r="J85" i="10"/>
  <c r="J93" i="6"/>
  <c r="J97" i="7"/>
  <c r="J101" i="10"/>
  <c r="J109" i="6"/>
  <c r="J113" i="7"/>
  <c r="J117" i="10"/>
  <c r="J125" i="6"/>
  <c r="J129" i="7"/>
  <c r="J133" i="10"/>
  <c r="J141" i="6"/>
  <c r="J145" i="7"/>
  <c r="J149" i="10"/>
  <c r="J153" i="10"/>
  <c r="J157" i="10"/>
  <c r="J173" i="10"/>
  <c r="J181" i="10"/>
  <c r="J189" i="7"/>
  <c r="J193" i="10"/>
  <c r="J201" i="7"/>
  <c r="J209" i="7"/>
  <c r="J213" i="10"/>
  <c r="J5" i="10"/>
  <c r="J19" i="6"/>
  <c r="J27" i="7"/>
  <c r="J31" i="10"/>
  <c r="J43" i="6"/>
  <c r="J51" i="7"/>
  <c r="J55" i="10"/>
  <c r="J67" i="6"/>
  <c r="J75" i="7"/>
  <c r="J79" i="10"/>
  <c r="J91" i="6"/>
  <c r="J99" i="7"/>
  <c r="J103" i="10"/>
  <c r="J115" i="6"/>
  <c r="J123" i="7"/>
  <c r="J127" i="10"/>
  <c r="J139" i="6"/>
  <c r="J147" i="7"/>
  <c r="J151" i="10"/>
  <c r="J159" i="10"/>
  <c r="J163" i="10"/>
  <c r="J175" i="10"/>
  <c r="J183" i="7"/>
  <c r="J187" i="10"/>
  <c r="J195" i="7"/>
  <c r="J6" i="6"/>
  <c r="J203" i="10"/>
  <c r="E216" i="1" l="1"/>
  <c r="J21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joen1</author>
  </authors>
  <commentList>
    <comment ref="B7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 booking removed from total.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joen1</author>
  </authors>
  <commentList>
    <comment ref="B7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 booking removed from total.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joen1</author>
  </authors>
  <commentList>
    <comment ref="B7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 booking removed from total.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joen1</author>
  </authors>
  <commentList>
    <comment ref="B7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 booking removed from total.
</t>
        </r>
      </text>
    </comment>
    <comment ref="B10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51 booking removed from total.
</t>
        </r>
      </text>
    </comment>
    <comment ref="B108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128 booking removed from total.
</t>
        </r>
      </text>
    </comment>
    <comment ref="B11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13 booking removed from total.
</t>
        </r>
      </text>
    </comment>
    <comment ref="B113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8 booking removed from total.
</t>
        </r>
      </text>
    </comment>
    <comment ref="B11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5 booking removed from total.
</t>
        </r>
      </text>
    </comment>
    <comment ref="B116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269 booking removed from total.
</t>
        </r>
      </text>
    </comment>
    <comment ref="B119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21 booking removed from total.
</t>
        </r>
      </text>
    </comment>
    <comment ref="B120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joen1:</t>
        </r>
        <r>
          <rPr>
            <sz val="9"/>
            <color indexed="81"/>
            <rFont val="Tahoma"/>
            <family val="2"/>
          </rPr>
          <t xml:space="preserve">
No return from West Suffolk NHS Trust. 1517 booking removed from total.
</t>
        </r>
      </text>
    </comment>
  </commentList>
</comments>
</file>

<file path=xl/sharedStrings.xml><?xml version="1.0" encoding="utf-8"?>
<sst xmlns="http://schemas.openxmlformats.org/spreadsheetml/2006/main" count="61566" uniqueCount="651">
  <si>
    <t>Name</t>
  </si>
  <si>
    <t>00C</t>
  </si>
  <si>
    <t>NHS DARLINGTON CCG</t>
  </si>
  <si>
    <t>00D</t>
  </si>
  <si>
    <t>NHS DURHAM DALES, EASINGTON AND SEDGEFIELD CCG</t>
  </si>
  <si>
    <t>13T</t>
  </si>
  <si>
    <t>NHS NEWCASTLE GATESHEAD CCG</t>
  </si>
  <si>
    <t>00J</t>
  </si>
  <si>
    <t>NHS NORTH DURHAM CCG</t>
  </si>
  <si>
    <t>00K</t>
  </si>
  <si>
    <t>NHS HARTLEPOOL AND STOCKTON-ON-TEES CCG</t>
  </si>
  <si>
    <t>00L</t>
  </si>
  <si>
    <t>NHS NORTHUMBERLAND CCG</t>
  </si>
  <si>
    <t>00M</t>
  </si>
  <si>
    <t>NHS SOUTH TEES CCG</t>
  </si>
  <si>
    <t>00N</t>
  </si>
  <si>
    <t>NHS SOUTH TYNESIDE CCG</t>
  </si>
  <si>
    <t>00P</t>
  </si>
  <si>
    <t>NHS SUNDERLAND CCG</t>
  </si>
  <si>
    <t>00Q</t>
  </si>
  <si>
    <t>NHS BLACKBURN WITH DARWEN CCG</t>
  </si>
  <si>
    <t>00R</t>
  </si>
  <si>
    <t>NHS BLACKPOOL CCG</t>
  </si>
  <si>
    <t>00T</t>
  </si>
  <si>
    <t>NHS BOLTON CCG</t>
  </si>
  <si>
    <t>00V</t>
  </si>
  <si>
    <t>NHS BURY CCG</t>
  </si>
  <si>
    <t>00W</t>
  </si>
  <si>
    <t>NHS CENTRAL MANCHESTER CCG</t>
  </si>
  <si>
    <t>00X</t>
  </si>
  <si>
    <t>NHS CHORLEY AND SOUTH RIBBLE CCG</t>
  </si>
  <si>
    <t>00Y</t>
  </si>
  <si>
    <t>NHS OLDHAM CCG</t>
  </si>
  <si>
    <t>01A</t>
  </si>
  <si>
    <t>NHS EAST LANCASHIRE CCG</t>
  </si>
  <si>
    <t>01C</t>
  </si>
  <si>
    <t>NHS EASTERN CHESHIRE CCG</t>
  </si>
  <si>
    <t>01D</t>
  </si>
  <si>
    <t>NHS HEYWOOD, MIDDLETON AND ROCHDALE CCG</t>
  </si>
  <si>
    <t>01E</t>
  </si>
  <si>
    <t>NHS GREATER PRESTON CCG</t>
  </si>
  <si>
    <t>01F</t>
  </si>
  <si>
    <t>NHS HALTON CCG</t>
  </si>
  <si>
    <t>01G</t>
  </si>
  <si>
    <t>NHS SALFORD CCG</t>
  </si>
  <si>
    <t>01H</t>
  </si>
  <si>
    <t>NHS CUMBRIA CCG</t>
  </si>
  <si>
    <t>01J</t>
  </si>
  <si>
    <t>NHS KNOWSLEY CCG</t>
  </si>
  <si>
    <t>01K</t>
  </si>
  <si>
    <t>NHS LANCASHIRE NORTH CCG</t>
  </si>
  <si>
    <t>01M</t>
  </si>
  <si>
    <t>NHS NORTH MANCHESTER CCG</t>
  </si>
  <si>
    <t>01N</t>
  </si>
  <si>
    <t>NHS SOUTH MANCHESTER CCG</t>
  </si>
  <si>
    <t>01R</t>
  </si>
  <si>
    <t>NHS SOUTH CHESHIRE CCG</t>
  </si>
  <si>
    <t>01T</t>
  </si>
  <si>
    <t>NHS SOUTH SEFTON CCG</t>
  </si>
  <si>
    <t>01V</t>
  </si>
  <si>
    <t>NHS SOUTHPORT AND FORMBY CCG</t>
  </si>
  <si>
    <t>01W</t>
  </si>
  <si>
    <t>NHS STOCKPORT CCG</t>
  </si>
  <si>
    <t>01X</t>
  </si>
  <si>
    <t>NHS ST HELENS CCG</t>
  </si>
  <si>
    <t>01Y</t>
  </si>
  <si>
    <t>NHS TAMESIDE AND GLOSSOP CCG</t>
  </si>
  <si>
    <t>02A</t>
  </si>
  <si>
    <t>NHS TRAFFORD CCG</t>
  </si>
  <si>
    <t>02D</t>
  </si>
  <si>
    <t>NHS VALE ROYAL CCG</t>
  </si>
  <si>
    <t>02E</t>
  </si>
  <si>
    <t>NHS WARRINGTON CCG</t>
  </si>
  <si>
    <t>02F</t>
  </si>
  <si>
    <t>NHS WEST CHESHIRE CCG</t>
  </si>
  <si>
    <t>02G</t>
  </si>
  <si>
    <t>NHS WEST LANCASHIRE CCG</t>
  </si>
  <si>
    <t>02H</t>
  </si>
  <si>
    <t>NHS WIGAN BOROUGH CCG</t>
  </si>
  <si>
    <t>02M</t>
  </si>
  <si>
    <t>NHS FYLDE &amp; WYRE CCG</t>
  </si>
  <si>
    <t>02N</t>
  </si>
  <si>
    <t>NHS AIREDALE, WHARFEDALE AND CRAVEN CCG</t>
  </si>
  <si>
    <t>02P</t>
  </si>
  <si>
    <t>NHS BARNSLEY CCG</t>
  </si>
  <si>
    <t>02Q</t>
  </si>
  <si>
    <t>NHS BASSETLAW CCG</t>
  </si>
  <si>
    <t>02R</t>
  </si>
  <si>
    <t>NHS BRADFORD DISTRICTS CCG</t>
  </si>
  <si>
    <t>02T</t>
  </si>
  <si>
    <t>NHS CALDERDALE CCG</t>
  </si>
  <si>
    <t>02V</t>
  </si>
  <si>
    <t>NHS LEEDS NORTH CCG</t>
  </si>
  <si>
    <t>02W</t>
  </si>
  <si>
    <t>NHS BRADFORD CITY CCG</t>
  </si>
  <si>
    <t>02X</t>
  </si>
  <si>
    <t>NHS DONCASTER CCG</t>
  </si>
  <si>
    <t>02Y</t>
  </si>
  <si>
    <t>NHS EAST RIDING OF YORKSHIRE CCG</t>
  </si>
  <si>
    <t>03A</t>
  </si>
  <si>
    <t>NHS GREATER HUDDERSFIELD CCG</t>
  </si>
  <si>
    <t>03C</t>
  </si>
  <si>
    <t>NHS LEEDS WEST CCG</t>
  </si>
  <si>
    <t>03D</t>
  </si>
  <si>
    <t>NHS HAMBLETON, RICHMONDSHIRE AND WHITBY CCG</t>
  </si>
  <si>
    <t>03E</t>
  </si>
  <si>
    <t>NHS HARROGATE AND RURAL DISTRICT CCG</t>
  </si>
  <si>
    <t>03F</t>
  </si>
  <si>
    <t>NHS HULL CCG</t>
  </si>
  <si>
    <t>03G</t>
  </si>
  <si>
    <t>NHS LEEDS SOUTH AND EAST CCG</t>
  </si>
  <si>
    <t>03H</t>
  </si>
  <si>
    <t>NHS NORTH EAST LINCOLNSHIRE CCG</t>
  </si>
  <si>
    <t>03J</t>
  </si>
  <si>
    <t>NHS NORTH KIRKLEES CCG</t>
  </si>
  <si>
    <t>03K</t>
  </si>
  <si>
    <t>NHS NORTH LINCOLNSHIRE CCG</t>
  </si>
  <si>
    <t>03L</t>
  </si>
  <si>
    <t>NHS ROTHERHAM CCG</t>
  </si>
  <si>
    <t>03M</t>
  </si>
  <si>
    <t>NHS SCARBOROUGH AND RYEDALE CCG</t>
  </si>
  <si>
    <t>03N</t>
  </si>
  <si>
    <t>NHS SHEFFIELD CCG</t>
  </si>
  <si>
    <t>03Q</t>
  </si>
  <si>
    <t>NHS VALE OF YORK CCG</t>
  </si>
  <si>
    <t>03R</t>
  </si>
  <si>
    <t>NHS WAKEFIELD CCG</t>
  </si>
  <si>
    <t>03T</t>
  </si>
  <si>
    <t>NHS LINCOLNSHIRE EAST CCG</t>
  </si>
  <si>
    <t>03V</t>
  </si>
  <si>
    <t>NHS CORBY CCG</t>
  </si>
  <si>
    <t>03W</t>
  </si>
  <si>
    <t>NHS EAST LEICESTERSHIRE AND RUTLAND CCG</t>
  </si>
  <si>
    <t>03X</t>
  </si>
  <si>
    <t>NHS EREWASH CCG</t>
  </si>
  <si>
    <t>03Y</t>
  </si>
  <si>
    <t>NHS HARDWICK CCG</t>
  </si>
  <si>
    <t>04C</t>
  </si>
  <si>
    <t>NHS LEICESTER CITY CCG</t>
  </si>
  <si>
    <t>04D</t>
  </si>
  <si>
    <t>NHS LINCOLNSHIRE WEST CCG</t>
  </si>
  <si>
    <t>04E</t>
  </si>
  <si>
    <t>NHS MANSFIELD AND ASHFIELD CCG</t>
  </si>
  <si>
    <t>04F</t>
  </si>
  <si>
    <t>NHS MILTON KEYNES CCG</t>
  </si>
  <si>
    <t>04G</t>
  </si>
  <si>
    <t>NHS NENE CCG</t>
  </si>
  <si>
    <t>04H</t>
  </si>
  <si>
    <t>NHS NEWARK &amp; SHERWOOD CCG</t>
  </si>
  <si>
    <t>04J</t>
  </si>
  <si>
    <t>NHS NORTH DERBYSHIRE CCG</t>
  </si>
  <si>
    <t>04K</t>
  </si>
  <si>
    <t>NHS NOTTINGHAM CITY CCG</t>
  </si>
  <si>
    <t>04L</t>
  </si>
  <si>
    <t>NHS NOTTINGHAM NORTH AND EAST CCG</t>
  </si>
  <si>
    <t>04M</t>
  </si>
  <si>
    <t>NHS NOTTINGHAM WEST CCG</t>
  </si>
  <si>
    <t>04N</t>
  </si>
  <si>
    <t>NHS RUSHCLIFFE CCG</t>
  </si>
  <si>
    <t>04Q</t>
  </si>
  <si>
    <t>NHS SOUTH WEST LINCOLNSHIRE CCG</t>
  </si>
  <si>
    <t>04R</t>
  </si>
  <si>
    <t>NHS SOUTHERN DERBYSHIRE CCG</t>
  </si>
  <si>
    <t>04V</t>
  </si>
  <si>
    <t>NHS WEST LEICESTERSHIRE CCG</t>
  </si>
  <si>
    <t>04X</t>
  </si>
  <si>
    <t>NHS BIRMINGHAM SOUTH AND CENTRAL CCG</t>
  </si>
  <si>
    <t>04Y</t>
  </si>
  <si>
    <t>NHS CANNOCK CHASE CCG</t>
  </si>
  <si>
    <t>05A</t>
  </si>
  <si>
    <t>NHS COVENTRY AND RUGBY CCG</t>
  </si>
  <si>
    <t>05C</t>
  </si>
  <si>
    <t>NHS DUDLEY CCG</t>
  </si>
  <si>
    <t>05D</t>
  </si>
  <si>
    <t>NHS EAST STAFFORDSHIRE CCG</t>
  </si>
  <si>
    <t>05F</t>
  </si>
  <si>
    <t>NHS HEREFORDSHIRE CCG</t>
  </si>
  <si>
    <t>05G</t>
  </si>
  <si>
    <t>NHS NORTH STAFFORDSHIRE CCG</t>
  </si>
  <si>
    <t>05H</t>
  </si>
  <si>
    <t>NHS WARWICKSHIRE NORTH CCG</t>
  </si>
  <si>
    <t>05J</t>
  </si>
  <si>
    <t>NHS REDDITCH AND BROMSGROVE CCG</t>
  </si>
  <si>
    <t>05L</t>
  </si>
  <si>
    <t>NHS SANDWELL AND WEST BIRMINGHAM CCG</t>
  </si>
  <si>
    <t>05N</t>
  </si>
  <si>
    <t>NHS SHROPSHIRE CCG</t>
  </si>
  <si>
    <t>05P</t>
  </si>
  <si>
    <t>NHS SOLIHULL CCG</t>
  </si>
  <si>
    <t>05Q</t>
  </si>
  <si>
    <t>NHS SOUTH EAST STAFFS AND SEISDON PENINSULAR CCG</t>
  </si>
  <si>
    <t>05R</t>
  </si>
  <si>
    <t>NHS SOUTH WARWICKSHIRE CCG</t>
  </si>
  <si>
    <t>05T</t>
  </si>
  <si>
    <t>NHS SOUTH WORCESTERSHIRE CCG</t>
  </si>
  <si>
    <t>05V</t>
  </si>
  <si>
    <t>NHS STAFFORD AND SURROUNDS CCG</t>
  </si>
  <si>
    <t>05W</t>
  </si>
  <si>
    <t>NHS STOKE ON TRENT CCG</t>
  </si>
  <si>
    <t>05X</t>
  </si>
  <si>
    <t>NHS TELFORD AND WREKIN CCG</t>
  </si>
  <si>
    <t>05Y</t>
  </si>
  <si>
    <t>NHS WALSALL CCG</t>
  </si>
  <si>
    <t>06A</t>
  </si>
  <si>
    <t>NHS WOLVERHAMPTON CCG</t>
  </si>
  <si>
    <t>06D</t>
  </si>
  <si>
    <t>NHS WYRE FOREST CCG</t>
  </si>
  <si>
    <t>06F</t>
  </si>
  <si>
    <t>NHS BEDFORDSHIRE CCG</t>
  </si>
  <si>
    <t>06H</t>
  </si>
  <si>
    <t>NHS CAMBRIDGESHIRE AND PETERBOROUGH CCG</t>
  </si>
  <si>
    <t>06K</t>
  </si>
  <si>
    <t>NHS EAST AND NORTH HERTFORDSHIRE CCG</t>
  </si>
  <si>
    <t>06L</t>
  </si>
  <si>
    <t>NHS IPSWICH AND EAST SUFFOLK CCG</t>
  </si>
  <si>
    <t>06M</t>
  </si>
  <si>
    <t>NHS GREAT YARMOUTH AND WAVENEY CCG</t>
  </si>
  <si>
    <t>06N</t>
  </si>
  <si>
    <t>NHS HERTS VALLEYS CCG</t>
  </si>
  <si>
    <t>06P</t>
  </si>
  <si>
    <t>NHS LUTON CCG</t>
  </si>
  <si>
    <t>06Q</t>
  </si>
  <si>
    <t>NHS MID ESSEX CCG</t>
  </si>
  <si>
    <t>06T</t>
  </si>
  <si>
    <t>NHS NORTH EAST ESSEX CCG</t>
  </si>
  <si>
    <t>06V</t>
  </si>
  <si>
    <t>NHS NORTH NORFOLK CCG</t>
  </si>
  <si>
    <t>06W</t>
  </si>
  <si>
    <t>NHS NORWICH CCG</t>
  </si>
  <si>
    <t>06Y</t>
  </si>
  <si>
    <t>NHS SOUTH NORFOLK CCG</t>
  </si>
  <si>
    <t>07G</t>
  </si>
  <si>
    <t>NHS THURROCK CCG</t>
  </si>
  <si>
    <t>07H</t>
  </si>
  <si>
    <t>NHS WEST ESSEX CCG</t>
  </si>
  <si>
    <t>07J</t>
  </si>
  <si>
    <t>NHS WEST NORFOLK CCG</t>
  </si>
  <si>
    <t>07K</t>
  </si>
  <si>
    <t>NHS WEST SUFFOLK CCG</t>
  </si>
  <si>
    <t>07L</t>
  </si>
  <si>
    <t>NHS BARKING AND DAGENHAM CCG</t>
  </si>
  <si>
    <t>07M</t>
  </si>
  <si>
    <t>NHS BARNET CCG</t>
  </si>
  <si>
    <t>07N</t>
  </si>
  <si>
    <t>NHS BEXLEY CCG</t>
  </si>
  <si>
    <t>07P</t>
  </si>
  <si>
    <t>NHS BRENT CCG</t>
  </si>
  <si>
    <t>07Q</t>
  </si>
  <si>
    <t>NHS BROMLEY CCG</t>
  </si>
  <si>
    <t>07R</t>
  </si>
  <si>
    <t>NHS CAMDEN CCG</t>
  </si>
  <si>
    <t>07T</t>
  </si>
  <si>
    <t>NHS CITY AND HACKNEY CCG</t>
  </si>
  <si>
    <t>07V</t>
  </si>
  <si>
    <t>NHS CROYDON CCG</t>
  </si>
  <si>
    <t>07W</t>
  </si>
  <si>
    <t>NHS EALING CCG</t>
  </si>
  <si>
    <t>07X</t>
  </si>
  <si>
    <t>NHS ENFIELD CCG</t>
  </si>
  <si>
    <t>07Y</t>
  </si>
  <si>
    <t>NHS HOUNSLOW CCG</t>
  </si>
  <si>
    <t>08A</t>
  </si>
  <si>
    <t>NHS GREENWICH CCG</t>
  </si>
  <si>
    <t>08C</t>
  </si>
  <si>
    <t>NHS HAMMERSMITH AND FULHAM CCG</t>
  </si>
  <si>
    <t>08D</t>
  </si>
  <si>
    <t>NHS HARINGEY CCG</t>
  </si>
  <si>
    <t>08E</t>
  </si>
  <si>
    <t>NHS HARROW CCG</t>
  </si>
  <si>
    <t>08F</t>
  </si>
  <si>
    <t>NHS HAVERING CCG</t>
  </si>
  <si>
    <t>08G</t>
  </si>
  <si>
    <t>NHS HILLINGDON CCG</t>
  </si>
  <si>
    <t>08H</t>
  </si>
  <si>
    <t>NHS ISLINGTON CCG</t>
  </si>
  <si>
    <t>08J</t>
  </si>
  <si>
    <t>NHS KINGSTON CCG</t>
  </si>
  <si>
    <t>08K</t>
  </si>
  <si>
    <t>NHS LAMBETH CCG</t>
  </si>
  <si>
    <t>08L</t>
  </si>
  <si>
    <t>NHS LEWISHAM CCG</t>
  </si>
  <si>
    <t>08M</t>
  </si>
  <si>
    <t>NHS NEWHAM CCG</t>
  </si>
  <si>
    <t>08N</t>
  </si>
  <si>
    <t>NHS REDBRIDGE CCG</t>
  </si>
  <si>
    <t>08P</t>
  </si>
  <si>
    <t>NHS RICHMOND CCG</t>
  </si>
  <si>
    <t>08Q</t>
  </si>
  <si>
    <t>NHS SOUTHWARK CCG</t>
  </si>
  <si>
    <t>08R</t>
  </si>
  <si>
    <t>NHS MERTON CCG</t>
  </si>
  <si>
    <t>08T</t>
  </si>
  <si>
    <t>NHS SUTTON CCG</t>
  </si>
  <si>
    <t>08V</t>
  </si>
  <si>
    <t>NHS TOWER HAMLETS CCG</t>
  </si>
  <si>
    <t>08W</t>
  </si>
  <si>
    <t>NHS WALTHAM FOREST CCG</t>
  </si>
  <si>
    <t>08X</t>
  </si>
  <si>
    <t>NHS WANDSWORTH CCG</t>
  </si>
  <si>
    <t>08Y</t>
  </si>
  <si>
    <t>NHS WEST LONDON (K&amp;C &amp; QPP) CCG</t>
  </si>
  <si>
    <t>09A</t>
  </si>
  <si>
    <t>NHS CENTRAL LONDON (WESTMINSTER) CCG</t>
  </si>
  <si>
    <t>09C</t>
  </si>
  <si>
    <t>NHS ASHFORD CCG</t>
  </si>
  <si>
    <t>09D</t>
  </si>
  <si>
    <t>NHS BRIGHTON AND HOVE CCG</t>
  </si>
  <si>
    <t>09E</t>
  </si>
  <si>
    <t>NHS CANTERBURY AND COASTAL CCG</t>
  </si>
  <si>
    <t>09F</t>
  </si>
  <si>
    <t>NHS EASTBOURNE, HAILSHAM AND SEAFORD CCG</t>
  </si>
  <si>
    <t>09G</t>
  </si>
  <si>
    <t>NHS COASTAL WEST SUSSEX CCG</t>
  </si>
  <si>
    <t>09H</t>
  </si>
  <si>
    <t>NHS CRAWLEY CCG</t>
  </si>
  <si>
    <t>09J</t>
  </si>
  <si>
    <t>NHS DARTFORD, GRAVESHAM AND SWANLEY CCG</t>
  </si>
  <si>
    <t>09L</t>
  </si>
  <si>
    <t>NHS EAST SURREY CCG</t>
  </si>
  <si>
    <t>09N</t>
  </si>
  <si>
    <t>NHS GUILDFORD AND WAVERLEY CCG</t>
  </si>
  <si>
    <t>09P</t>
  </si>
  <si>
    <t>NHS HASTINGS AND ROTHER CCG</t>
  </si>
  <si>
    <t>09W</t>
  </si>
  <si>
    <t>NHS MEDWAY CCG</t>
  </si>
  <si>
    <t>09X</t>
  </si>
  <si>
    <t>NHS HORSHAM AND MID SUSSEX CCG</t>
  </si>
  <si>
    <t>09Y</t>
  </si>
  <si>
    <t>NHS NORTH WEST SURREY CCG</t>
  </si>
  <si>
    <t>10A</t>
  </si>
  <si>
    <t>NHS SOUTH KENT COAST CCG</t>
  </si>
  <si>
    <t>10C</t>
  </si>
  <si>
    <t>NHS SURREY HEATH CCG</t>
  </si>
  <si>
    <t>10D</t>
  </si>
  <si>
    <t>NHS SWALE CCG</t>
  </si>
  <si>
    <t>10E</t>
  </si>
  <si>
    <t>NHS THANET CCG</t>
  </si>
  <si>
    <t>10G</t>
  </si>
  <si>
    <t>NHS BRACKNELL AND ASCOT CCG</t>
  </si>
  <si>
    <t>10H</t>
  </si>
  <si>
    <t>NHS CHILTERN CCG</t>
  </si>
  <si>
    <t>10J</t>
  </si>
  <si>
    <t>NHS NORTH HAMPSHIRE CCG</t>
  </si>
  <si>
    <t>10K</t>
  </si>
  <si>
    <t>NHS FAREHAM AND GOSPORT CCG</t>
  </si>
  <si>
    <t>10L</t>
  </si>
  <si>
    <t>NHS ISLE OF WIGHT CCG</t>
  </si>
  <si>
    <t>10M</t>
  </si>
  <si>
    <t>NHS NEWBURY AND DISTRICT CCG</t>
  </si>
  <si>
    <t>10N</t>
  </si>
  <si>
    <t>NHS NORTH &amp; WEST READING CCG</t>
  </si>
  <si>
    <t>10Q</t>
  </si>
  <si>
    <t>NHS OXFORDSHIRE CCG</t>
  </si>
  <si>
    <t>10R</t>
  </si>
  <si>
    <t>NHS PORTSMOUTH CCG</t>
  </si>
  <si>
    <t>10T</t>
  </si>
  <si>
    <t>NHS SLOUGH CCG</t>
  </si>
  <si>
    <t>10V</t>
  </si>
  <si>
    <t>NHS SOUTH EASTERN HAMPSHIRE CCG</t>
  </si>
  <si>
    <t>10W</t>
  </si>
  <si>
    <t>NHS SOUTH READING CCG</t>
  </si>
  <si>
    <t>10X</t>
  </si>
  <si>
    <t>NHS SOUTHAMPTON CCG</t>
  </si>
  <si>
    <t>10Y</t>
  </si>
  <si>
    <t>NHS AYLESBURY VALE CCG</t>
  </si>
  <si>
    <t>11A</t>
  </si>
  <si>
    <t>NHS WEST HAMPSHIRE CCG</t>
  </si>
  <si>
    <t>11C</t>
  </si>
  <si>
    <t>NHS WINDSOR, ASCOT AND MAIDENHEAD CCG</t>
  </si>
  <si>
    <t>11D</t>
  </si>
  <si>
    <t>NHS WOKINGHAM CCG</t>
  </si>
  <si>
    <t>11E</t>
  </si>
  <si>
    <t>NHS BATH AND NORTH EAST SOMERSET CCG</t>
  </si>
  <si>
    <t>11H</t>
  </si>
  <si>
    <t>NHS BRISTOL CCG</t>
  </si>
  <si>
    <t>11J</t>
  </si>
  <si>
    <t>NHS DORSET CCG</t>
  </si>
  <si>
    <t>11M</t>
  </si>
  <si>
    <t>NHS GLOUCESTERSHIRE CCG</t>
  </si>
  <si>
    <t>11N</t>
  </si>
  <si>
    <t>NHS KERNOW CCG</t>
  </si>
  <si>
    <t>11T</t>
  </si>
  <si>
    <t>NHS NORTH SOMERSET CCG</t>
  </si>
  <si>
    <t>11X</t>
  </si>
  <si>
    <t>NHS SOMERSET CCG</t>
  </si>
  <si>
    <t>12A</t>
  </si>
  <si>
    <t>NHS SOUTH GLOUCESTERSHIRE CCG</t>
  </si>
  <si>
    <t>12D</t>
  </si>
  <si>
    <t>NHS SWINDON CCG</t>
  </si>
  <si>
    <t>12F</t>
  </si>
  <si>
    <t>NHS WIRRAL CCG</t>
  </si>
  <si>
    <t>13P</t>
  </si>
  <si>
    <t>NHS BIRMINGHAM CROSSCITY CCG</t>
  </si>
  <si>
    <t>99A</t>
  </si>
  <si>
    <t>NHS LIVERPOOL CCG</t>
  </si>
  <si>
    <t>99C</t>
  </si>
  <si>
    <t>NHS NORTH TYNESIDE CCG</t>
  </si>
  <si>
    <t>99D</t>
  </si>
  <si>
    <t>NHS SOUTH LINCOLNSHIRE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</si>
  <si>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</si>
  <si>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</si>
  <si>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</si>
  <si>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</si>
  <si>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</si>
  <si>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</si>
  <si>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99H</t>
  </si>
  <si>
    <t>NHS SURREY DOWNS CCG</t>
  </si>
  <si>
    <t>99J</t>
  </si>
  <si>
    <t>NHS WEST KENT CCG</t>
  </si>
  <si>
    <t>99K</t>
  </si>
  <si>
    <t>NHS HIGH WEALD LEWES HAVENS CCG</t>
  </si>
  <si>
    <t>99M</t>
  </si>
  <si>
    <t>NHS NORTH EAST HAMPSHIRE AND FARNHAM CCG</t>
  </si>
  <si>
    <t>99N</t>
  </si>
  <si>
    <t>NHS WILTSHIRE CCG</t>
  </si>
  <si>
    <t>99P</t>
  </si>
  <si>
    <t>NHS NORTHERN, EASTERN AND WESTERN DEVON CCG</t>
  </si>
  <si>
    <t>99Q</t>
  </si>
  <si>
    <t>NHS SOUTH DEVON AND TORBAY CCG</t>
  </si>
  <si>
    <t>MAR</t>
  </si>
  <si>
    <t>MAR_adj</t>
  </si>
  <si>
    <t>Bookings</t>
  </si>
  <si>
    <t>Utilisation</t>
  </si>
  <si>
    <t>ASI cancelled outside e-RS</t>
  </si>
  <si>
    <t>Region</t>
  </si>
  <si>
    <t>NHS ENGLAND MIDLANDS AND EAST</t>
  </si>
  <si>
    <t>NHS ENGLAND NORTH</t>
  </si>
  <si>
    <t>NHS ENGLAND SOUTH</t>
  </si>
  <si>
    <t>Commissioner code</t>
  </si>
  <si>
    <t>NHS ENGLAND LONDON</t>
  </si>
  <si>
    <t>New NUMERATOR</t>
  </si>
  <si>
    <t>Measure</t>
  </si>
  <si>
    <t>Data source</t>
  </si>
  <si>
    <t>Detail</t>
  </si>
  <si>
    <t>https://www.england.nhs.uk/statistics/statistical-work-areas/hospital-activity/monthly-hospital-activity/</t>
  </si>
  <si>
    <t>Sum of "GP Referrals Made (All specialties)", minus non English Providers and Non-English Commissioners</t>
  </si>
  <si>
    <t>http://www.hscic.gov.uk/referrals/reports/dailybooking?_cldee=bi5wcnpld296bmlha0BuaHMubmV0&amp;urlid=1</t>
  </si>
  <si>
    <t xml:space="preserve">all new First Outpatient bookings and all 2ww specialty bookings
- Appt_Type and Specialty: Include all those with Appt_Type ‘First Outpatient’ or Specialty ‘2WW’
- Previously_Booked: Exclude if 1
- New_Booking: Include if 1
</t>
  </si>
  <si>
    <t>-</t>
  </si>
  <si>
    <t>calculation of Bookings divided by MAR-adj *100</t>
  </si>
  <si>
    <t>Change Assessment Service</t>
  </si>
  <si>
    <t>Where a booking is made to an assessment service, and then changed or modified to a First Outpatient service, this is now to be included in the utilisation numerator</t>
  </si>
  <si>
    <t>sum of Bookings + Change Assessment Service</t>
  </si>
  <si>
    <t>calculation of New Numerator divided by MAR-adj *100</t>
  </si>
  <si>
    <t>New_Utilisation</t>
  </si>
  <si>
    <t>eRS utilisation calculation</t>
  </si>
  <si>
    <t>e-RS utilisation calculation</t>
  </si>
  <si>
    <t>New_Util</t>
  </si>
  <si>
    <t>diff</t>
  </si>
  <si>
    <t>ASI</t>
  </si>
  <si>
    <t>%</t>
  </si>
  <si>
    <t>Issue with Gloucester Hospitals PAS has meant 0 MAR return. Decision take to remove from utilisation.</t>
  </si>
  <si>
    <t>NHS WEST LONDON CCG</t>
  </si>
  <si>
    <t>14L</t>
  </si>
  <si>
    <t>NHS MANCHESTER CCG</t>
  </si>
  <si>
    <t>NHS MORECAMBE BAY CCG</t>
  </si>
  <si>
    <t>NORTH OF ENGLAND COMMISSIONING REGION</t>
  </si>
  <si>
    <t>MIDLANDS AND EAST OF ENGLAND COMMISSIONING REGION</t>
  </si>
  <si>
    <t>LONDON COMMISSIONING REGION</t>
  </si>
  <si>
    <t>SOUTH EAST COMMISSIONING REGION</t>
  </si>
  <si>
    <t>SOUTH WEST COMMISSIONING REGION</t>
  </si>
  <si>
    <t>14Y</t>
  </si>
  <si>
    <t>NHS BUCKINGHAMSHIRE CCG</t>
  </si>
  <si>
    <t>15A</t>
  </si>
  <si>
    <t>NHS BERKSHIRE WEST CCG</t>
  </si>
  <si>
    <t>15C</t>
  </si>
  <si>
    <t>NHS BRISTOL, NORTH SOMERSET AND SOUTH GLOUCESTERSHIRE CCG</t>
  </si>
  <si>
    <t>15D</t>
  </si>
  <si>
    <t>NHS EAST BERKSHIRE CCG</t>
  </si>
  <si>
    <t>15E</t>
  </si>
  <si>
    <t>NHS BIRMINGHAM AND SOLIHULL CCG</t>
  </si>
  <si>
    <t>15F</t>
  </si>
  <si>
    <t>NHS LEEDS CCG</t>
  </si>
  <si>
    <t>;</t>
  </si>
  <si>
    <t>15N</t>
  </si>
  <si>
    <t>NHS DEVON CCG</t>
  </si>
  <si>
    <t>15M</t>
  </si>
  <si>
    <t>NHS DERBY AND DERBYSHIRE CCG</t>
  </si>
  <si>
    <t>16C</t>
  </si>
  <si>
    <t>NHS TEES VALLEY CCG</t>
  </si>
  <si>
    <t>NORTH EAST AND YORKSHIRE COMMISSIONING REGION</t>
  </si>
  <si>
    <t>18C</t>
  </si>
  <si>
    <t>NHS HEREFORDSHIRE AND WORCESTERSHIRE CCG</t>
  </si>
  <si>
    <t>MIDLANDS COMMISSIONING REGION</t>
  </si>
  <si>
    <t>26A</t>
  </si>
  <si>
    <t>NHS NORFOLK AND WAVENEY CCG</t>
  </si>
  <si>
    <t>EAST OF ENGLAND COMMISSIONING REGION</t>
  </si>
  <si>
    <t>27D</t>
  </si>
  <si>
    <t>NHS CHESHIRE CCG</t>
  </si>
  <si>
    <t>NORTH WEST COMMISSIONING REGION</t>
  </si>
  <si>
    <t>36J</t>
  </si>
  <si>
    <t>NHS BRADFORD DISTRICT AND CRAVEN CCG</t>
  </si>
  <si>
    <t>36L</t>
  </si>
  <si>
    <t>NHS SOUTH WEST LONDON CCG</t>
  </si>
  <si>
    <t>42D</t>
  </si>
  <si>
    <t>NHS NORTH YORKSHIRE CCG</t>
  </si>
  <si>
    <t>52R</t>
  </si>
  <si>
    <t>NHS NOTTINGHAM AND NOTTINGHAMSHIRE CCG</t>
  </si>
  <si>
    <t>70F</t>
  </si>
  <si>
    <t>NHS WEST SUSSEX CCG</t>
  </si>
  <si>
    <t>71E</t>
  </si>
  <si>
    <t>NHS LINCOLNSHIRE CCG</t>
  </si>
  <si>
    <t>72Q</t>
  </si>
  <si>
    <t>NHS SOUTH EAST LONDON CCG</t>
  </si>
  <si>
    <t>78H</t>
  </si>
  <si>
    <t>NHS NORTHAMPTONSHIRE CCG</t>
  </si>
  <si>
    <t>84H</t>
  </si>
  <si>
    <t>NHS COUNTY DURHAM CCG</t>
  </si>
  <si>
    <t>91Q</t>
  </si>
  <si>
    <t>NHS KENT AND MEDWAY CCG</t>
  </si>
  <si>
    <t>92A</t>
  </si>
  <si>
    <t>NHS SURREY HEARTLANDS CCG</t>
  </si>
  <si>
    <t>92G</t>
  </si>
  <si>
    <t>NHS BATH AND NORTH EAST SOMERSET, SWINDON AND WILTSHIRE CCG</t>
  </si>
  <si>
    <t>93C</t>
  </si>
  <si>
    <t>NHS NORTH CENTRAL LONDON CCG</t>
  </si>
  <si>
    <t>97R</t>
  </si>
  <si>
    <t>NHS EAST SUSSEX CCG</t>
  </si>
  <si>
    <t>M1J4Y</t>
  </si>
  <si>
    <t>NHS BEDFORDSHIRE, LUTON AND MILTON KEYNES CCG</t>
  </si>
  <si>
    <t>D9Y0V</t>
  </si>
  <si>
    <t>NHS HAMPSHIRE, SOUTHAMPTON AND ISLE OF WIGHT CCG</t>
  </si>
  <si>
    <t>D4U1Y</t>
  </si>
  <si>
    <t>NHS FRIMLEY CCG</t>
  </si>
  <si>
    <t>A3A8R</t>
  </si>
  <si>
    <t>NHS NORTH EAST LONDON CCG</t>
  </si>
  <si>
    <t>W2U3Z</t>
  </si>
  <si>
    <t>NHS NORTH WEST LONDON CCG</t>
  </si>
  <si>
    <t>M2L0M</t>
  </si>
  <si>
    <t>NHS SHROPSHIRE, TELFORD AND WREKIN CCG</t>
  </si>
  <si>
    <t>D2P2L</t>
  </si>
  <si>
    <t>NHS BLACK COUNTRY AND WEST BIRMINGHAM CCG</t>
  </si>
  <si>
    <t>B2M3M</t>
  </si>
  <si>
    <t>NHS COVENTRY AND WARWICKSHIRE CCG</t>
  </si>
  <si>
    <t>X2C4Y</t>
  </si>
  <si>
    <t>NHS KIRKLEES CCG</t>
  </si>
  <si>
    <t/>
  </si>
  <si>
    <t>NHS SOUTH EAST STAFFORDSHIRE AND SEISDON PENINSULA CCG</t>
  </si>
  <si>
    <t>NHS FYLDE AND WYRE CCG</t>
  </si>
  <si>
    <t>NHS NORTH CUMBRIA CCG</t>
  </si>
  <si>
    <t>Utilisation (%)</t>
  </si>
  <si>
    <t>X24</t>
  </si>
  <si>
    <t>NHS ENGLAND</t>
  </si>
  <si>
    <t>NONC</t>
  </si>
  <si>
    <t>(blank)</t>
  </si>
  <si>
    <t>NHS HEYWOOD, MIDDLETON AND ROCHDALE (SUB ICB LOCATION)</t>
  </si>
  <si>
    <t>NHS EAST RIDING OF YORKSHIRE (SUB ICB LOCATION)</t>
  </si>
  <si>
    <t>NHS SOUTHPORT AND FORMBY (SUB ICB LOCATION)</t>
  </si>
  <si>
    <t>NHS WEST LEICESTERSHIRE (SUB ICB LOCATION)</t>
  </si>
  <si>
    <t>NHS CALDERDALE (SUB ICB LOCATION)</t>
  </si>
  <si>
    <t>NHS DORSET (SUB ICB LOCATION)</t>
  </si>
  <si>
    <t>NHS NORTH CENTRAL LONDON (SUB ICB LOCATION)</t>
  </si>
  <si>
    <t>NHS NEWCASTLE GATESHEAD (SUB ICB LOCATION)</t>
  </si>
  <si>
    <t>NHS COUNTY DURHAM (SUB ICB LOCATION)</t>
  </si>
  <si>
    <t>NHS MID ESSEX (SUB ICB LOCATION)</t>
  </si>
  <si>
    <t>NHS SHEFFIELD (SUB ICB LOCATION)</t>
  </si>
  <si>
    <t>NHS IPSWICH AND EAST SUFFOLK (SUB ICB LOCATION)</t>
  </si>
  <si>
    <t>NHS NORTHAMPTONSHIRE (SUB ICB LOCATION)</t>
  </si>
  <si>
    <t>NHS GREATER PRESTON (SUB ICB LOCATION)</t>
  </si>
  <si>
    <t>NHS BERKSHIRE WEST (SUB ICB LOCATION)</t>
  </si>
  <si>
    <t>NHS BLACKPOOL (SUB ICB LOCATION)</t>
  </si>
  <si>
    <t>NHS STOCKPORT (SUB ICB LOCATION)</t>
  </si>
  <si>
    <t>NHS SHROPSHIRE, TELFORD AND WREKIN (SUB ICB LOCATION)</t>
  </si>
  <si>
    <t>NHS WEST SUSSEX (SUB ICB LOCATION)</t>
  </si>
  <si>
    <t>NHS MANCHESTER (SUB ICB LOCATION)</t>
  </si>
  <si>
    <t>NHS BASSETLAW (SUB ICB LOCATION)</t>
  </si>
  <si>
    <t>NHS SALFORD (SUB ICB LOCATION)</t>
  </si>
  <si>
    <t>NHS BURY (SUB ICB LOCATION)</t>
  </si>
  <si>
    <t>NHS CAMBRIDGESHIRE AND PETERBOROUGH (SUB ICB LOCATION)</t>
  </si>
  <si>
    <t>NHS WEST LANCASHIRE (SUB ICB LOCATION)</t>
  </si>
  <si>
    <t>NHS SOUTH TYNESIDE (SUB ICB LOCATION)</t>
  </si>
  <si>
    <t>NHS NORTH TYNESIDE (SUB ICB LOCATION)</t>
  </si>
  <si>
    <t>NHS MORECAMBE BAY (SUB ICB LOCATION)</t>
  </si>
  <si>
    <t>NHS VALE OF YORK (SUB ICB LOCATION)</t>
  </si>
  <si>
    <t>NHS BIRMINGHAM, SOLIHULL AND WEST BIRMINGHAM (SUB ICB LOCATION)</t>
  </si>
  <si>
    <t>NHS BEDFORDSHIRE, LUTON AND MILTON KEYNES (SUB ICB LOCATION)</t>
  </si>
  <si>
    <t>NHS SOUTH EAST LONDON (SUB ICB LOCATION)</t>
  </si>
  <si>
    <t>NHS EAST LANCASHIRE (SUB ICB LOCATION)</t>
  </si>
  <si>
    <t>NHS BLACK COUNTRY (SUB ICB LOCATION)</t>
  </si>
  <si>
    <t>NHS FYLDE AND WYRE (SUB ICB LOCATION)</t>
  </si>
  <si>
    <t>NHS CHORLEY AND SOUTH RIBBLE (SUB ICB LOCATION)</t>
  </si>
  <si>
    <t>NHS BASILDON AND BRENTWOOD (SUB ICB LOCATION)</t>
  </si>
  <si>
    <t>NHS NORTH STAFFORDSHIRE (SUB ICB LOCATION)</t>
  </si>
  <si>
    <t>NHS CANNOCK CHASE (SUB ICB LOCATION)</t>
  </si>
  <si>
    <t>NHS SUNDERLAND (SUB ICB LOCATION)</t>
  </si>
  <si>
    <t>NHS FRIMLEY (SUB ICB LOCATION)</t>
  </si>
  <si>
    <t>NHS EAST LEICESTERSHIRE AND RUTLAND (SUB ICB LOCATION)</t>
  </si>
  <si>
    <t>NHS BRIGHTON AND HOVE (SUB ICB LOCATION)</t>
  </si>
  <si>
    <t>NHS GLOUCESTERSHIRE (SUB ICB LOCATION)</t>
  </si>
  <si>
    <t>NHS NORTH YORKSHIRE (SUB ICB LOCATION)</t>
  </si>
  <si>
    <t>NHS DONCASTER (SUB ICB LOCATION)</t>
  </si>
  <si>
    <t>NHS CHESHIRE (SUB ICB LOCATION)</t>
  </si>
  <si>
    <t>NHS DERBY, DERBYSHIRE AND GLOSSOP (SUB ICB LOCATION)</t>
  </si>
  <si>
    <t>NHS NORTH EAST LINCOLNSHIRE (SUB ICB LOCATION)</t>
  </si>
  <si>
    <t>NHS NORTH CUMBRIA (SUB ICB LOCATION)</t>
  </si>
  <si>
    <t>NHS LINCOLNSHIRE (SUB ICB LOCATION)</t>
  </si>
  <si>
    <t>NHS SOUTH SEFTON (SUB ICB LOCATION)</t>
  </si>
  <si>
    <t>NHS EAST AND NORTH HERTFORDSHIRE (SUB ICB LOCATION)</t>
  </si>
  <si>
    <t>NHS NORTH EAST LONDON (SUB ICB LOCATION)</t>
  </si>
  <si>
    <t>NHS HERTS VALLEYS (SUB ICB LOCATION)</t>
  </si>
  <si>
    <t>NHS KIRKLEES (SUB ICB LOCATION)</t>
  </si>
  <si>
    <t>NHS KNOWSLEY (SUB ICB LOCATION)</t>
  </si>
  <si>
    <t>NHS SOUTHEND (SUB ICB LOCATION)</t>
  </si>
  <si>
    <t>NHS BRISTOL, NORTH SOMERSET AND SOUTH GLOUCESTERSHIRE (SUB ICB LOCATION)</t>
  </si>
  <si>
    <t>NHS KENT AND MEDWAY (SUB ICB LOCATION)</t>
  </si>
  <si>
    <t>NHS LEICESTER CITY (SUB ICB LOCATION)</t>
  </si>
  <si>
    <t>NHS EAST SUSSEX (SUB ICB LOCATION)</t>
  </si>
  <si>
    <t>NHS PORTSMOUTH (SUB ICB LOCATION)</t>
  </si>
  <si>
    <t>NHS THURROCK (SUB ICB LOCATION)</t>
  </si>
  <si>
    <t>NHS NOTTINGHAM AND NOTTINGHAMSHIRE (SUB ICB LOCATION)</t>
  </si>
  <si>
    <t>NHS CASTLE POINT AND ROCHFORD (SUB ICB LOCATION)</t>
  </si>
  <si>
    <t>NHS NORFOLK AND WAVENEY (SUB ICB LOCATION)</t>
  </si>
  <si>
    <t>NHS TRAFFORD (SUB ICB LOCATION)</t>
  </si>
  <si>
    <t>NHS SOMERSET (SUB ICB LOCATION)</t>
  </si>
  <si>
    <t>NHS BOLTON (SUB ICB LOCATION)</t>
  </si>
  <si>
    <t>NHS HAMPSHIRE, SOUTHAMPTON AND ISLE OF WIGHT (SUB ICB LOCATION)</t>
  </si>
  <si>
    <t>NHS COVENTRY AND WARWICKSHIRE (SUB ICB LOCATION)</t>
  </si>
  <si>
    <t>NHS BLACKBURN WITH DARWEN (SUB ICB LOCATION)</t>
  </si>
  <si>
    <t>NHS BUCKINGHAMSHIRE (SUB ICB LOCATION)</t>
  </si>
  <si>
    <t>NHS KERNOW (SUB ICB LOCATION)</t>
  </si>
  <si>
    <t>NHS LEEDS (SUB ICB LOCATION)</t>
  </si>
  <si>
    <t>NHS STAFFORD AND SURROUNDS (SUB ICB LOCATION)</t>
  </si>
  <si>
    <t>NHS OXFORDSHIRE (SUB ICB LOCATION)</t>
  </si>
  <si>
    <t>NHS WAKEFIELD (SUB ICB LOCATION)</t>
  </si>
  <si>
    <t>NHS TAMESIDE (SUB ICB LOCATION)</t>
  </si>
  <si>
    <t>NHS OLDHAM (SUB ICB LOCATION)</t>
  </si>
  <si>
    <t>NHS DEVON (SUB ICB LOCATION)</t>
  </si>
  <si>
    <t>NHS BATH AND NORTH EAST SOMERSET, SWINDON AND WILTSHIRE (SUB ICB LOCATION)</t>
  </si>
  <si>
    <t>NHS HEREFORDSHIRE AND WORCESTERSHIRE (SUB ICB LOCATION)</t>
  </si>
  <si>
    <t>NHS STOKE ON TRENT (SUB ICB LOCATION)</t>
  </si>
  <si>
    <t>NHS WIGAN BOROUGH (SUB ICB LOCATION)</t>
  </si>
  <si>
    <t>NHS WARRINGTON (SUB ICB LOCATION)</t>
  </si>
  <si>
    <t>NHS ST HELENS (SUB ICB LOCATION)</t>
  </si>
  <si>
    <t>NHS NORTH LINCOLNSHIRE (SUB ICB LOCATION)</t>
  </si>
  <si>
    <t>NHS EAST STAFFORDSHIRE (SUB ICB LOCATION)</t>
  </si>
  <si>
    <t>NHS SURREY HEARTLANDS (SUB ICB LOCATION)</t>
  </si>
  <si>
    <t>NHS NORTH EAST ESSEX (SUB ICB LOCATION)</t>
  </si>
  <si>
    <t>NHS NORTHUMBERLAND (SUB ICB LOCATION)</t>
  </si>
  <si>
    <t>NHS WEST ESSEX (SUB ICB LOCATION)</t>
  </si>
  <si>
    <t>NHS SOUTH EAST STAFFORDSHIRE AND SEISDON PENINSULA (SUB ICB LOCATION)</t>
  </si>
  <si>
    <t>NHS BRADFORD DISTRICT AND CRAVEN (SUB ICB LOCATION)</t>
  </si>
  <si>
    <t>NHS NORTH WEST LONDON (SUB ICB LOCATION)</t>
  </si>
  <si>
    <t>NHS SOUTH WEST LONDON (SUB ICB LOCATION)</t>
  </si>
  <si>
    <t>NHS LIVERPOOL (SUB ICB LOCATION)</t>
  </si>
  <si>
    <t>NHS HALTON (SUB ICB LOCATION)</t>
  </si>
  <si>
    <t>NHS WEST SUFFOLK (SUB ICB LOCATION)</t>
  </si>
  <si>
    <t>NHS TEES VALLEY (SUB ICB LOCATION)</t>
  </si>
  <si>
    <t>NHS ROTHERHAM (SUB ICB LOCATION)</t>
  </si>
  <si>
    <t>NHS BARNSLEY (SUB ICB LOCATION)</t>
  </si>
  <si>
    <t>NHS WIRRAL (SUB ICB LOCATION)</t>
  </si>
  <si>
    <t>NHS HULL (SUB ICB LOCATION)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</si>
</sst>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 x14ac:knownFonts="1"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3F3F76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color rgb="FF3F3F7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9" fontId="3" fillId="0" borderId="0" applyFont="0" applyFill="0" applyBorder="0" applyAlignment="0" applyProtection="0"/>
    <xf numFmtId="0" fontId="4" fillId="2" borderId="1" applyNumberFormat="0" applyAlignment="0" applyProtection="0"/>
    <xf numFmtId="0" fontId="5" fillId="0" borderId="0"/>
    <xf numFmtId="0" fontId="10" fillId="3" borderId="0" applyNumberFormat="0" applyBorder="0" applyAlignment="0" applyProtection="0"/>
    <xf numFmtId="0" fontId="11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5" applyNumberFormat="0" applyAlignment="0" applyProtection="0"/>
    <xf numFmtId="0" fontId="25" fillId="8" borderId="1" applyNumberFormat="0" applyAlignment="0" applyProtection="0"/>
    <xf numFmtId="0" fontId="26" fillId="0" borderId="6" applyNumberFormat="0" applyFill="0" applyAlignment="0" applyProtection="0"/>
    <xf numFmtId="0" fontId="27" fillId="9" borderId="7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1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1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32" fillId="2" borderId="1" applyNumberFormat="0" applyAlignment="0" applyProtection="0"/>
    <xf numFmtId="0" fontId="2" fillId="10" borderId="8" applyNumberFormat="0" applyFont="0" applyAlignment="0" applyProtection="0"/>
    <xf numFmtId="0" fontId="31" fillId="3" borderId="0" applyNumberFormat="0" applyBorder="0" applyAlignment="0" applyProtection="0"/>
    <xf numFmtId="0" fontId="1" fillId="0" borderId="0"/>
    <xf numFmtId="0" fontId="1" fillId="10" borderId="8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38">
    <xf numFmtId="0" fontId="0" fillId="0" borderId="0" xfId="0"/>
    <xf numFmtId="0" fontId="6" fillId="0" borderId="0" xfId="3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7" fontId="0" fillId="0" borderId="0" xfId="0" applyNumberFormat="1"/>
    <xf numFmtId="9" fontId="0" fillId="0" borderId="0" xfId="1" applyFont="1"/>
    <xf numFmtId="0" fontId="4" fillId="2" borderId="1" xfId="2"/>
    <xf numFmtId="9" fontId="4" fillId="2" borderId="1" xfId="2" applyNumberFormat="1"/>
    <xf numFmtId="17" fontId="10" fillId="3" borderId="0" xfId="4" applyNumberFormat="1" applyAlignment="1">
      <alignment horizontal="center"/>
    </xf>
    <xf numFmtId="1" fontId="0" fillId="0" borderId="0" xfId="0" applyNumberFormat="1"/>
    <xf numFmtId="0" fontId="11" fillId="0" borderId="0" xfId="5" applyAlignment="1">
      <alignment horizontal="center" wrapText="1"/>
    </xf>
    <xf numFmtId="0" fontId="0" fillId="0" borderId="0" xfId="0" applyAlignment="1">
      <alignment wrapText="1"/>
    </xf>
    <xf numFmtId="0" fontId="11" fillId="0" borderId="0" xfId="5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10" fontId="0" fillId="0" borderId="0" xfId="1" applyNumberFormat="1" applyFont="1"/>
    <xf numFmtId="1" fontId="12" fillId="0" borderId="0" xfId="0" applyNumberFormat="1" applyFont="1"/>
    <xf numFmtId="0" fontId="0" fillId="0" borderId="0" xfId="0" applyAlignment="1">
      <alignment horizontal="left"/>
    </xf>
    <xf numFmtId="1" fontId="15" fillId="0" borderId="0" xfId="0" applyNumberFormat="1" applyFont="1"/>
    <xf numFmtId="0" fontId="16" fillId="4" borderId="0" xfId="6" applyFill="1"/>
    <xf numFmtId="9" fontId="0" fillId="0" borderId="0" xfId="1" quotePrefix="1" applyFont="1"/>
    <xf numFmtId="2" fontId="2" fillId="0" borderId="0" xfId="1" applyNumberFormat="1" applyFont="1"/>
    <xf numFmtId="2" fontId="2" fillId="0" borderId="0" xfId="45" applyNumberFormat="1"/>
    <xf numFmtId="0" fontId="2" fillId="0" borderId="0" xfId="45"/>
    <xf numFmtId="2" fontId="1" fillId="0" borderId="0" xfId="49" applyNumberFormat="1"/>
    <xf numFmtId="2" fontId="0" fillId="0" borderId="0" xfId="1" quotePrefix="1" applyNumberFormat="1" applyFont="1"/>
    <xf numFmtId="2" fontId="0" fillId="0" borderId="0" xfId="1" applyNumberFormat="1" applyFont="1"/>
    <xf numFmtId="0" fontId="1" fillId="0" borderId="0" xfId="49"/>
    <xf numFmtId="1" fontId="0" fillId="0" borderId="0" xfId="0" applyNumberFormat="1" applyAlignment="1">
      <alignment horizontal="left"/>
    </xf>
    <xf numFmtId="9" fontId="0" fillId="0" borderId="0" xfId="1" applyFont="1" applyAlignment="1">
      <alignment horizontal="left"/>
    </xf>
    <xf numFmtId="2" fontId="0" fillId="0" borderId="0" xfId="1" applyNumberFormat="1" applyFont="1" applyAlignment="1">
      <alignment horizontal="left"/>
    </xf>
    <xf numFmtId="2" fontId="0" fillId="0" borderId="0" xfId="0" applyNumberFormat="1"/>
    <xf numFmtId="164" fontId="0" fillId="0" borderId="0" xfId="1" applyNumberFormat="1" applyFont="1"/>
    <xf numFmtId="164" fontId="0" fillId="0" borderId="0" xfId="1" applyNumberFormat="1" applyFont="1" applyAlignment="1">
      <alignment horizontal="left"/>
    </xf>
    <xf numFmtId="164" fontId="0" fillId="0" borderId="0" xfId="0" applyNumberFormat="1"/>
    <xf numFmtId="164" fontId="0" fillId="0" borderId="0" xfId="1" quotePrefix="1" applyNumberFormat="1" applyFont="1"/>
  </cellXfs>
  <cellStyles count="69">
    <cellStyle name="%" xfId="3" xr:uid="{00000000-0005-0000-0000-000000000000}"/>
    <cellStyle name="20% - Accent1" xfId="23" builtinId="30" customBuiltin="1"/>
    <cellStyle name="20% - Accent1 2" xfId="51" xr:uid="{902EFB04-EF17-47C2-A0B6-85E42CF40802}"/>
    <cellStyle name="20% - Accent2" xfId="27" builtinId="34" customBuiltin="1"/>
    <cellStyle name="20% - Accent2 2" xfId="54" xr:uid="{D4130D4A-DB06-4985-B71B-6E17230E1BCA}"/>
    <cellStyle name="20% - Accent3" xfId="31" builtinId="38" customBuiltin="1"/>
    <cellStyle name="20% - Accent3 2" xfId="57" xr:uid="{60685053-5F28-4CB0-8B8D-A224DAE11988}"/>
    <cellStyle name="20% - Accent4" xfId="35" builtinId="42" customBuiltin="1"/>
    <cellStyle name="20% - Accent4 2" xfId="60" xr:uid="{3AA3F3CA-FD9F-48BA-87B4-34ED01FF242F}"/>
    <cellStyle name="20% - Accent5" xfId="39" builtinId="46" customBuiltin="1"/>
    <cellStyle name="20% - Accent5 2" xfId="63" xr:uid="{859926BE-4B82-42D0-939D-335BB36B4301}"/>
    <cellStyle name="20% - Accent6" xfId="42" builtinId="50" customBuiltin="1"/>
    <cellStyle name="20% - Accent6 2" xfId="66" xr:uid="{C648FE21-9A70-4D53-BE5E-0E55E37882D5}"/>
    <cellStyle name="40% - Accent1" xfId="24" builtinId="31" customBuiltin="1"/>
    <cellStyle name="40% - Accent1 2" xfId="52" xr:uid="{FD0DF7EA-4032-46BC-B00C-F4A7F87EDF76}"/>
    <cellStyle name="40% - Accent2" xfId="28" builtinId="35" customBuiltin="1"/>
    <cellStyle name="40% - Accent2 2" xfId="55" xr:uid="{D15F6F94-52BC-450D-B014-75609BDA0AA5}"/>
    <cellStyle name="40% - Accent3" xfId="32" builtinId="39" customBuiltin="1"/>
    <cellStyle name="40% - Accent3 2" xfId="58" xr:uid="{49CA4696-9CE9-4122-AA21-D72A475015ED}"/>
    <cellStyle name="40% - Accent4" xfId="36" builtinId="43" customBuiltin="1"/>
    <cellStyle name="40% - Accent4 2" xfId="61" xr:uid="{0AC2DE15-9F62-490D-9EF4-A932F9E34981}"/>
    <cellStyle name="40% - Accent5" xfId="40" builtinId="47" customBuiltin="1"/>
    <cellStyle name="40% - Accent5 2" xfId="64" xr:uid="{6800925F-565D-4F2C-ACF1-45155B31F9D7}"/>
    <cellStyle name="40% - Accent6" xfId="43" builtinId="51" customBuiltin="1"/>
    <cellStyle name="40% - Accent6 2" xfId="67" xr:uid="{95D0FB47-CE62-48FB-A18D-FE76B5B78188}"/>
    <cellStyle name="60% - Accent1" xfId="25" builtinId="32" customBuiltin="1"/>
    <cellStyle name="60% - Accent1 2" xfId="53" xr:uid="{0572FD5E-A9F2-4F2D-84FC-F4DE8CC760C9}"/>
    <cellStyle name="60% - Accent2" xfId="29" builtinId="36" customBuiltin="1"/>
    <cellStyle name="60% - Accent2 2" xfId="56" xr:uid="{7B4434C2-B8DB-4D73-BFBC-515253FBE2A3}"/>
    <cellStyle name="60% - Accent3" xfId="33" builtinId="40" customBuiltin="1"/>
    <cellStyle name="60% - Accent3 2" xfId="59" xr:uid="{F54E8F1D-621F-4D86-AD42-07ED18914576}"/>
    <cellStyle name="60% - Accent4" xfId="37" builtinId="44" customBuiltin="1"/>
    <cellStyle name="60% - Accent4 2" xfId="62" xr:uid="{8261E0BE-44D4-4E9A-A9B6-9DFFA8F649C1}"/>
    <cellStyle name="60% - Accent5" xfId="41" builtinId="48" customBuiltin="1"/>
    <cellStyle name="60% - Accent5 2" xfId="65" xr:uid="{52F415EC-70A1-4BE5-934B-FA8675314B73}"/>
    <cellStyle name="60% - Accent6" xfId="44" builtinId="52" customBuiltin="1"/>
    <cellStyle name="60% - Accent6 2" xfId="68" xr:uid="{9F6E2F0D-0381-4A08-8D85-75F8DC59AB6E}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" builtinId="49"/>
    <cellStyle name="Accent6 2" xfId="48" xr:uid="{85422D7E-39AD-482B-BB4A-E4F57288934E}"/>
    <cellStyle name="Bad" xfId="13" builtinId="27" customBuiltin="1"/>
    <cellStyle name="Calculation" xfId="16" builtinId="22" customBuiltin="1"/>
    <cellStyle name="Check Cell" xfId="18" builtinId="23" customBuiltin="1"/>
    <cellStyle name="Explanatory Text" xfId="20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5" builtinId="8"/>
    <cellStyle name="Input" xfId="2" builtinId="20"/>
    <cellStyle name="Input 2" xfId="46" xr:uid="{1C761A93-FBE1-4362-9A03-36505ABB82C7}"/>
    <cellStyle name="Linked Cell" xfId="17" builtinId="24" customBuiltin="1"/>
    <cellStyle name="Neutral" xfId="14" builtinId="28" customBuiltin="1"/>
    <cellStyle name="Normal" xfId="0" builtinId="0"/>
    <cellStyle name="Normal 2" xfId="6" xr:uid="{6AACA94F-E880-4FE2-992F-302D4B0D84ED}"/>
    <cellStyle name="Normal 3" xfId="45" xr:uid="{C2606A71-6D1E-4676-A8BA-CB559535B0CE}"/>
    <cellStyle name="Normal 4" xfId="49" xr:uid="{E8C4256E-D804-499A-A412-96CB520115DF}"/>
    <cellStyle name="Note 2" xfId="47" xr:uid="{76E13C23-92EB-4EEA-BCCD-A39684DD43C4}"/>
    <cellStyle name="Note 3" xfId="50" xr:uid="{056826C5-E2C8-417A-90B7-89626B951E75}"/>
    <cellStyle name="Output" xfId="15" builtinId="21" customBuiltin="1"/>
    <cellStyle name="Percent" xfId="1" builtinId="5"/>
    <cellStyle name="Title" xfId="7" builtinId="15" customBuiltin="1"/>
    <cellStyle name="Total" xfId="21" builtinId="25" customBuiltin="1"/>
    <cellStyle name="Warning Text" xfId="19" builtinId="11" customBuiltin="1"/>
  </cellStyles>
  <dxfs count="0"/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274320</xdr:colOff>
      <xdr:row>7</xdr:row>
      <xdr:rowOff>0</xdr:rowOff>
    </xdr:from>
    <xdr:to>
      <xdr:col>15</xdr:col>
      <xdr:colOff>186686</xdr:colOff>
      <xdr:row>12</xdr:row>
      <xdr:rowOff>30480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D71347A2-DB1D-480C-BC8D-C3D9798BCB6D}"/>
            </a:ext>
          </a:extLst>
        </xdr:cNvPr>
        <xdr:cNvSpPr txBox="1">
          <a:spLocks noChangeArrowheads="1"/>
        </xdr:cNvSpPr>
      </xdr:nvSpPr>
      <xdr:spPr bwMode="auto">
        <a:xfrm>
          <a:off x="274320" y="1438275"/>
          <a:ext cx="10199366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FF" mc:Ignorable="a14" a14:legacySpreadsheetColorIndex="12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n-GB" sz="3500" b="1" i="0" u="none" strike="noStrike" baseline="0">
              <a:solidFill>
                <a:schemeClr val="accent1"/>
              </a:solidFill>
              <a:latin typeface="+mn-lt"/>
              <a:cs typeface="Arial"/>
            </a:rPr>
            <a:t>e-RS National Utilisation</a:t>
          </a:r>
        </a:p>
        <a:p>
          <a:pPr algn="l" rtl="0">
            <a:defRPr sz="1000"/>
          </a:pPr>
          <a:endParaRPr lang="en-GB" sz="4000" b="1" i="0" u="none" strike="noStrike" baseline="0">
            <a:solidFill>
              <a:srgbClr val="00808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4000" b="1" i="0" u="none" strike="noStrike" baseline="0">
            <a:solidFill>
              <a:srgbClr val="00808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11</xdr:row>
      <xdr:rowOff>28575</xdr:rowOff>
    </xdr:from>
    <xdr:to>
      <xdr:col>11</xdr:col>
      <xdr:colOff>384810</xdr:colOff>
      <xdr:row>14</xdr:row>
      <xdr:rowOff>116206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5A924A59-5893-4C06-8A75-B2A8FDD6E406}"/>
            </a:ext>
          </a:extLst>
        </xdr:cNvPr>
        <xdr:cNvSpPr txBox="1">
          <a:spLocks noChangeArrowheads="1"/>
        </xdr:cNvSpPr>
      </xdr:nvSpPr>
      <xdr:spPr bwMode="auto">
        <a:xfrm>
          <a:off x="304800" y="2200275"/>
          <a:ext cx="7623810" cy="659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FF" mc:Ignorable="a14" a14:legacySpreadsheetColorIndex="12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GB" sz="2000" b="1" i="0" u="none" strike="noStrike" baseline="0">
              <a:solidFill>
                <a:schemeClr val="tx1"/>
              </a:solidFill>
              <a:latin typeface="+mn-lt"/>
              <a:cs typeface="Arial"/>
            </a:rPr>
            <a:t>By sub-ICB location</a:t>
          </a:r>
        </a:p>
      </xdr:txBody>
    </xdr:sp>
    <xdr:clientData/>
  </xdr:twoCellAnchor>
  <xdr:twoCellAnchor>
    <xdr:from>
      <xdr:col>0</xdr:col>
      <xdr:colOff>304800</xdr:colOff>
      <xdr:row>15</xdr:row>
      <xdr:rowOff>7620</xdr:rowOff>
    </xdr:from>
    <xdr:to>
      <xdr:col>11</xdr:col>
      <xdr:colOff>9525</xdr:colOff>
      <xdr:row>31</xdr:row>
      <xdr:rowOff>88900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1E1CB574-7072-43EA-BA26-5AFD42D60A95}"/>
            </a:ext>
          </a:extLst>
        </xdr:cNvPr>
        <xdr:cNvSpPr txBox="1">
          <a:spLocks noChangeArrowheads="1"/>
        </xdr:cNvSpPr>
      </xdr:nvSpPr>
      <xdr:spPr bwMode="auto">
        <a:xfrm>
          <a:off x="304800" y="2769870"/>
          <a:ext cx="7248525" cy="302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chemeClr val="tx1"/>
              </a:solidFill>
              <a:latin typeface="Arial"/>
              <a:cs typeface="Arial"/>
            </a:rPr>
            <a:t>Summary tables displaying e-RS utilisation percentage by sub-ICB location.</a:t>
          </a:r>
        </a:p>
        <a:p>
          <a:pPr algn="l" rtl="0">
            <a:defRPr sz="1000"/>
          </a:pPr>
          <a:endParaRPr lang="en-GB" sz="1200" b="0" i="0" u="none" strike="noStrike" baseline="0">
            <a:solidFill>
              <a:schemeClr val="tx1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0" i="0" u="none" strike="noStrike" baseline="0">
              <a:solidFill>
                <a:schemeClr val="tx1"/>
              </a:solidFill>
              <a:latin typeface="Arial"/>
              <a:cs typeface="Arial"/>
            </a:rPr>
            <a:t>The denominator is calculated using NHS England Monthly Referral Return data.</a:t>
          </a:r>
        </a:p>
        <a:p>
          <a:pPr algn="l" rtl="0">
            <a:defRPr sz="1000"/>
          </a:pPr>
          <a:endParaRPr lang="en-GB" sz="1200" b="0" i="0" u="none" strike="noStrike" baseline="0">
            <a:solidFill>
              <a:schemeClr val="tx1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0" i="0" u="none" strike="noStrike" baseline="0">
              <a:solidFill>
                <a:schemeClr val="tx1"/>
              </a:solidFill>
              <a:latin typeface="Arial"/>
              <a:cs typeface="Arial"/>
            </a:rPr>
            <a:t>The numerator is calculated using NHS England e-RS daily booking data.</a:t>
          </a:r>
        </a:p>
        <a:p>
          <a:pPr algn="l" rtl="0">
            <a:defRPr sz="1000"/>
          </a:pPr>
          <a:endParaRPr lang="en-GB" sz="1200" b="0" i="0" u="none" strike="noStrike" baseline="0">
            <a:solidFill>
              <a:schemeClr val="tx1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Please note, in line with NHS England MRR guidance https://www.england.nhs.uk/statistics/wp-content/uploads/sites/2/2021/06/Monthly-Referral-Return-MRR-Guidance-v0.3.pdf , the utilisation publication has been updated to remove the MAR Adj column. These updates have been backdated to the start of this time series.</a:t>
          </a:r>
        </a:p>
        <a:p>
          <a:pPr algn="l" rtl="0">
            <a:defRPr sz="1000"/>
          </a:pPr>
          <a:endParaRPr lang="en-GB" sz="1200" b="0" i="0" u="none" strike="noStrike" baseline="0">
            <a:solidFill>
              <a:schemeClr val="tx1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200" b="1" i="0" u="none" strike="noStrike" baseline="0">
              <a:solidFill>
                <a:schemeClr val="tx1"/>
              </a:solidFill>
              <a:latin typeface="Arial"/>
              <a:cs typeface="Arial"/>
            </a:rPr>
            <a:t>Due to the Covid-19 pandemic, providers may have been receiving more referrals as appointment slot issues (ASI) rather than as direct bookings. In many cases, these have not yet been booked in e-RS.  As a result, the utilisation percentage may show a lower figure than usual, as there will be fewer bookings recorded against the number of referrals raised from the Monthly Referral Return (MRR) data.</a:t>
          </a:r>
        </a:p>
        <a:p>
          <a:pPr algn="l" rtl="0">
            <a:defRPr sz="1000"/>
          </a:pPr>
          <a:endParaRPr lang="en-GB" sz="1200" b="0" i="0" u="none" strike="noStrike" baseline="0">
            <a:solidFill>
              <a:schemeClr val="tx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373380</xdr:colOff>
      <xdr:row>33</xdr:row>
      <xdr:rowOff>170180</xdr:rowOff>
    </xdr:from>
    <xdr:to>
      <xdr:col>9</xdr:col>
      <xdr:colOff>676275</xdr:colOff>
      <xdr:row>37</xdr:row>
      <xdr:rowOff>117475</xdr:rowOff>
    </xdr:to>
    <xdr:sp macro="" textlink="">
      <xdr:nvSpPr>
        <xdr:cNvPr id="5" name="Rectangle 20">
          <a:extLst>
            <a:ext uri="{FF2B5EF4-FFF2-40B4-BE49-F238E27FC236}">
              <a16:creationId xmlns:a16="http://schemas.microsoft.com/office/drawing/2014/main" id="{03937702-47D6-49B5-A7F6-5C077B3304B0}"/>
            </a:ext>
          </a:extLst>
        </xdr:cNvPr>
        <xdr:cNvSpPr>
          <a:spLocks noChangeArrowheads="1"/>
        </xdr:cNvSpPr>
      </xdr:nvSpPr>
      <xdr:spPr bwMode="auto">
        <a:xfrm>
          <a:off x="373380" y="6247130"/>
          <a:ext cx="6475095" cy="683895"/>
        </a:xfrm>
        <a:prstGeom prst="rect">
          <a:avLst/>
        </a:prstGeom>
        <a:solidFill>
          <a:sysClr val="window" lastClr="FFFFFF"/>
        </a:solidFill>
        <a:ln>
          <a:noFill/>
        </a:ln>
      </xdr:spPr>
      <xdr:txBody>
        <a:bodyPr vertOverflow="clip" wrap="square" lIns="36576" tIns="22860" rIns="0" bIns="22860" anchor="ctr" upright="1"/>
        <a:lstStyle/>
        <a:p>
          <a:pPr rtl="0" eaLnBrk="1" fontAlgn="auto" latinLnBrk="0" hangingPunct="1"/>
          <a:r>
            <a:rPr lang="en-GB" sz="1100" b="0" i="0" u="none" strike="noStrike">
              <a:effectLst/>
              <a:latin typeface="+mn-lt"/>
              <a:ea typeface="+mn-ea"/>
              <a:cs typeface="+mn-cs"/>
            </a:rPr>
            <a:t>Copyright © 2023 NHS England</a:t>
          </a:r>
          <a:endParaRPr lang="en-GB" sz="1050">
            <a:effectLst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9525</xdr:colOff>
      <xdr:row>6</xdr:row>
      <xdr:rowOff>125730</xdr:rowOff>
    </xdr:to>
    <xdr:sp macro="" textlink="">
      <xdr:nvSpPr>
        <xdr:cNvPr id="6" name="Rectangle 2">
          <a:extLst>
            <a:ext uri="{FF2B5EF4-FFF2-40B4-BE49-F238E27FC236}">
              <a16:creationId xmlns:a16="http://schemas.microsoft.com/office/drawing/2014/main" id="{1FD74107-84D4-43FB-A0DD-0D3F81A3445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553325" cy="12115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10</xdr:col>
      <xdr:colOff>85725</xdr:colOff>
      <xdr:row>0</xdr:row>
      <xdr:rowOff>0</xdr:rowOff>
    </xdr:from>
    <xdr:to>
      <xdr:col>12</xdr:col>
      <xdr:colOff>311870</xdr:colOff>
      <xdr:row>7</xdr:row>
      <xdr:rowOff>48140</xdr:rowOff>
    </xdr:to>
    <xdr:pic>
      <xdr:nvPicPr>
        <xdr:cNvPr id="8" name="Picture 7" descr="NHS England logo">
          <a:extLst>
            <a:ext uri="{FF2B5EF4-FFF2-40B4-BE49-F238E27FC236}">
              <a16:creationId xmlns:a16="http://schemas.microsoft.com/office/drawing/2014/main" id="{CB75D1B9-1E44-4DF8-84B4-2F04BF5E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43725" y="0"/>
          <a:ext cx="1597745" cy="13149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ASI\SF_monthly\June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Denominator%20comparison%201314%20onwar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From_eRS\DailyBookings\Bookings_By_CCG_July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March_Shropshire_issu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OneDrive\OneDrive%20-%20NHS%20Digital\Bookings_By_CCG_May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OneDrive\OneDrive%20-%20NHS%20Digital\March_Shropshire_issu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Bookings_by_CCG_April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.green.net\ic_dme_egprod\personal\joen1_log1_hscic_gov_uk\Documents\From_eRS\Utilisation\joen1\Orgs\All_Or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don"/>
      <sheetName val="M&amp;E"/>
      <sheetName val="South"/>
      <sheetName val="North"/>
      <sheetName val="national"/>
      <sheetName val="ldn2"/>
      <sheetName val="ME2"/>
      <sheetName val="S2"/>
      <sheetName val="N2"/>
      <sheetName val="Sheet1"/>
      <sheetName val="With_CCGs"/>
      <sheetName val="Prov_Book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Org name</v>
          </cell>
          <cell r="B1" t="str">
            <v>(All)</v>
          </cell>
        </row>
        <row r="3">
          <cell r="A3" t="str">
            <v>Row Labels</v>
          </cell>
          <cell r="B3" t="str">
            <v>Count of Date</v>
          </cell>
        </row>
        <row r="4">
          <cell r="A4" t="str">
            <v>00C</v>
          </cell>
          <cell r="B4">
            <v>356</v>
          </cell>
        </row>
        <row r="5">
          <cell r="A5" t="str">
            <v>00D</v>
          </cell>
          <cell r="B5">
            <v>943</v>
          </cell>
        </row>
        <row r="6">
          <cell r="A6" t="str">
            <v>00J</v>
          </cell>
          <cell r="B6">
            <v>715</v>
          </cell>
        </row>
        <row r="7">
          <cell r="A7" t="str">
            <v>00K</v>
          </cell>
          <cell r="B7">
            <v>561</v>
          </cell>
        </row>
        <row r="8">
          <cell r="A8" t="str">
            <v>00L</v>
          </cell>
          <cell r="B8">
            <v>684</v>
          </cell>
        </row>
        <row r="9">
          <cell r="A9" t="str">
            <v>00M</v>
          </cell>
          <cell r="B9">
            <v>801</v>
          </cell>
        </row>
        <row r="10">
          <cell r="A10" t="str">
            <v>00N</v>
          </cell>
          <cell r="B10">
            <v>435</v>
          </cell>
        </row>
        <row r="11">
          <cell r="A11" t="str">
            <v>00P</v>
          </cell>
          <cell r="B11">
            <v>744</v>
          </cell>
        </row>
        <row r="12">
          <cell r="A12" t="str">
            <v>00Q</v>
          </cell>
          <cell r="B12">
            <v>601</v>
          </cell>
        </row>
        <row r="13">
          <cell r="A13" t="str">
            <v>00R</v>
          </cell>
          <cell r="B13">
            <v>791</v>
          </cell>
        </row>
        <row r="14">
          <cell r="A14" t="str">
            <v>00T</v>
          </cell>
          <cell r="B14">
            <v>638</v>
          </cell>
        </row>
        <row r="15">
          <cell r="A15" t="str">
            <v>00V</v>
          </cell>
          <cell r="B15">
            <v>1413</v>
          </cell>
        </row>
        <row r="16">
          <cell r="A16" t="str">
            <v>00W</v>
          </cell>
          <cell r="B16">
            <v>987</v>
          </cell>
        </row>
        <row r="17">
          <cell r="A17" t="str">
            <v>00X</v>
          </cell>
          <cell r="B17">
            <v>861</v>
          </cell>
        </row>
        <row r="18">
          <cell r="A18" t="str">
            <v>00Y</v>
          </cell>
          <cell r="B18">
            <v>1547</v>
          </cell>
        </row>
        <row r="19">
          <cell r="A19" t="str">
            <v>01A</v>
          </cell>
          <cell r="B19">
            <v>1211</v>
          </cell>
        </row>
        <row r="20">
          <cell r="A20" t="str">
            <v>01C</v>
          </cell>
          <cell r="B20">
            <v>367</v>
          </cell>
        </row>
        <row r="21">
          <cell r="A21" t="str">
            <v>01D</v>
          </cell>
          <cell r="B21">
            <v>1697</v>
          </cell>
        </row>
        <row r="22">
          <cell r="A22" t="str">
            <v>01E</v>
          </cell>
          <cell r="B22">
            <v>1195</v>
          </cell>
        </row>
        <row r="23">
          <cell r="A23" t="str">
            <v>01F</v>
          </cell>
          <cell r="B23">
            <v>176</v>
          </cell>
        </row>
        <row r="24">
          <cell r="A24" t="str">
            <v>01G</v>
          </cell>
          <cell r="B24">
            <v>1213</v>
          </cell>
        </row>
        <row r="25">
          <cell r="A25" t="str">
            <v>01H</v>
          </cell>
          <cell r="B25">
            <v>1262</v>
          </cell>
        </row>
        <row r="26">
          <cell r="A26" t="str">
            <v>01J</v>
          </cell>
          <cell r="B26">
            <v>508</v>
          </cell>
        </row>
        <row r="27">
          <cell r="A27" t="str">
            <v>01K</v>
          </cell>
          <cell r="B27">
            <v>158</v>
          </cell>
        </row>
        <row r="28">
          <cell r="A28" t="str">
            <v>01M</v>
          </cell>
          <cell r="B28">
            <v>1354</v>
          </cell>
        </row>
        <row r="29">
          <cell r="A29" t="str">
            <v>01N</v>
          </cell>
          <cell r="B29">
            <v>786</v>
          </cell>
        </row>
        <row r="30">
          <cell r="A30" t="str">
            <v>01R</v>
          </cell>
          <cell r="B30">
            <v>122</v>
          </cell>
        </row>
        <row r="31">
          <cell r="A31" t="str">
            <v>01T</v>
          </cell>
          <cell r="B31">
            <v>410</v>
          </cell>
        </row>
        <row r="32">
          <cell r="A32" t="str">
            <v>01V</v>
          </cell>
          <cell r="B32">
            <v>163</v>
          </cell>
        </row>
        <row r="33">
          <cell r="A33" t="str">
            <v>01W</v>
          </cell>
          <cell r="B33">
            <v>992</v>
          </cell>
        </row>
        <row r="34">
          <cell r="A34" t="str">
            <v>01X</v>
          </cell>
          <cell r="B34">
            <v>411</v>
          </cell>
        </row>
        <row r="35">
          <cell r="A35" t="str">
            <v>01Y</v>
          </cell>
          <cell r="B35">
            <v>187</v>
          </cell>
        </row>
        <row r="36">
          <cell r="A36" t="str">
            <v>02A</v>
          </cell>
          <cell r="B36">
            <v>933</v>
          </cell>
        </row>
        <row r="37">
          <cell r="A37" t="str">
            <v>02D</v>
          </cell>
          <cell r="B37">
            <v>172</v>
          </cell>
        </row>
        <row r="38">
          <cell r="A38" t="str">
            <v>02E</v>
          </cell>
          <cell r="B38">
            <v>1316</v>
          </cell>
        </row>
        <row r="39">
          <cell r="A39" t="str">
            <v>02F</v>
          </cell>
          <cell r="B39">
            <v>545</v>
          </cell>
        </row>
        <row r="40">
          <cell r="A40" t="str">
            <v>02G</v>
          </cell>
          <cell r="B40">
            <v>420</v>
          </cell>
        </row>
        <row r="41">
          <cell r="A41" t="str">
            <v>02H</v>
          </cell>
          <cell r="B41">
            <v>1526</v>
          </cell>
        </row>
        <row r="42">
          <cell r="A42" t="str">
            <v>02M</v>
          </cell>
          <cell r="B42">
            <v>704</v>
          </cell>
        </row>
        <row r="43">
          <cell r="A43" t="str">
            <v>02N</v>
          </cell>
          <cell r="B43">
            <v>174</v>
          </cell>
        </row>
        <row r="44">
          <cell r="A44" t="str">
            <v>02P</v>
          </cell>
          <cell r="B44">
            <v>1732</v>
          </cell>
        </row>
        <row r="45">
          <cell r="A45" t="str">
            <v>02Q</v>
          </cell>
          <cell r="B45">
            <v>690</v>
          </cell>
        </row>
        <row r="46">
          <cell r="A46" t="str">
            <v>02R</v>
          </cell>
          <cell r="B46">
            <v>433</v>
          </cell>
        </row>
        <row r="47">
          <cell r="A47" t="str">
            <v>02T</v>
          </cell>
          <cell r="B47">
            <v>596</v>
          </cell>
        </row>
        <row r="48">
          <cell r="A48" t="str">
            <v>02V</v>
          </cell>
          <cell r="B48">
            <v>765</v>
          </cell>
        </row>
        <row r="49">
          <cell r="A49" t="str">
            <v>02W</v>
          </cell>
          <cell r="B49">
            <v>170</v>
          </cell>
        </row>
        <row r="50">
          <cell r="A50" t="str">
            <v>02X</v>
          </cell>
          <cell r="B50">
            <v>635</v>
          </cell>
        </row>
        <row r="51">
          <cell r="A51" t="str">
            <v>02Y</v>
          </cell>
          <cell r="B51">
            <v>550</v>
          </cell>
        </row>
        <row r="52">
          <cell r="A52" t="str">
            <v>03A</v>
          </cell>
          <cell r="B52">
            <v>392</v>
          </cell>
        </row>
        <row r="53">
          <cell r="A53" t="str">
            <v>03C</v>
          </cell>
          <cell r="B53">
            <v>1028</v>
          </cell>
        </row>
        <row r="54">
          <cell r="A54" t="str">
            <v>03D</v>
          </cell>
          <cell r="B54">
            <v>266</v>
          </cell>
        </row>
        <row r="55">
          <cell r="A55" t="str">
            <v>03E</v>
          </cell>
          <cell r="B55">
            <v>685</v>
          </cell>
        </row>
        <row r="56">
          <cell r="A56" t="str">
            <v>03F</v>
          </cell>
          <cell r="B56">
            <v>997</v>
          </cell>
        </row>
        <row r="57">
          <cell r="A57" t="str">
            <v>03G</v>
          </cell>
          <cell r="B57">
            <v>941</v>
          </cell>
        </row>
        <row r="58">
          <cell r="A58" t="str">
            <v>03H</v>
          </cell>
          <cell r="B58">
            <v>353</v>
          </cell>
        </row>
        <row r="59">
          <cell r="A59" t="str">
            <v>03J</v>
          </cell>
          <cell r="B59">
            <v>787</v>
          </cell>
        </row>
        <row r="60">
          <cell r="A60" t="str">
            <v>03K</v>
          </cell>
          <cell r="B60">
            <v>361</v>
          </cell>
        </row>
        <row r="61">
          <cell r="A61" t="str">
            <v>03L</v>
          </cell>
          <cell r="B61">
            <v>1065</v>
          </cell>
        </row>
        <row r="62">
          <cell r="A62" t="str">
            <v>03M</v>
          </cell>
          <cell r="B62">
            <v>104</v>
          </cell>
        </row>
        <row r="63">
          <cell r="A63" t="str">
            <v>03N</v>
          </cell>
          <cell r="B63">
            <v>1705</v>
          </cell>
        </row>
        <row r="64">
          <cell r="A64" t="str">
            <v>03Q</v>
          </cell>
          <cell r="B64">
            <v>322</v>
          </cell>
        </row>
        <row r="65">
          <cell r="A65" t="str">
            <v>03R</v>
          </cell>
          <cell r="B65">
            <v>1840</v>
          </cell>
        </row>
        <row r="66">
          <cell r="A66" t="str">
            <v>03T</v>
          </cell>
          <cell r="B66">
            <v>731</v>
          </cell>
        </row>
        <row r="67">
          <cell r="A67" t="str">
            <v>03V</v>
          </cell>
          <cell r="B67">
            <v>157</v>
          </cell>
        </row>
        <row r="68">
          <cell r="A68" t="str">
            <v>03W</v>
          </cell>
          <cell r="B68">
            <v>1390</v>
          </cell>
        </row>
        <row r="69">
          <cell r="A69" t="str">
            <v>03X</v>
          </cell>
          <cell r="B69">
            <v>201</v>
          </cell>
        </row>
        <row r="70">
          <cell r="A70" t="str">
            <v>03Y</v>
          </cell>
          <cell r="B70">
            <v>412</v>
          </cell>
        </row>
        <row r="71">
          <cell r="A71" t="str">
            <v>04C</v>
          </cell>
          <cell r="B71">
            <v>2098</v>
          </cell>
        </row>
        <row r="72">
          <cell r="A72" t="str">
            <v>04D</v>
          </cell>
          <cell r="B72">
            <v>699</v>
          </cell>
        </row>
        <row r="73">
          <cell r="A73" t="str">
            <v>04E</v>
          </cell>
          <cell r="B73">
            <v>1120</v>
          </cell>
        </row>
        <row r="74">
          <cell r="A74" t="str">
            <v>04F</v>
          </cell>
          <cell r="B74">
            <v>1030</v>
          </cell>
        </row>
        <row r="75">
          <cell r="A75" t="str">
            <v>04G</v>
          </cell>
          <cell r="B75">
            <v>2317</v>
          </cell>
        </row>
        <row r="76">
          <cell r="A76" t="str">
            <v>04H</v>
          </cell>
          <cell r="B76">
            <v>876</v>
          </cell>
        </row>
        <row r="77">
          <cell r="A77" t="str">
            <v>04J</v>
          </cell>
          <cell r="B77">
            <v>933</v>
          </cell>
        </row>
        <row r="78">
          <cell r="A78" t="str">
            <v>04K</v>
          </cell>
          <cell r="B78">
            <v>810</v>
          </cell>
        </row>
        <row r="79">
          <cell r="A79" t="str">
            <v>04L</v>
          </cell>
          <cell r="B79">
            <v>399</v>
          </cell>
        </row>
        <row r="80">
          <cell r="A80" t="str">
            <v>04M</v>
          </cell>
          <cell r="B80">
            <v>174</v>
          </cell>
        </row>
        <row r="81">
          <cell r="A81" t="str">
            <v>04N</v>
          </cell>
          <cell r="B81">
            <v>425</v>
          </cell>
        </row>
        <row r="82">
          <cell r="A82" t="str">
            <v>04Q</v>
          </cell>
          <cell r="B82">
            <v>239</v>
          </cell>
        </row>
        <row r="83">
          <cell r="A83" t="str">
            <v>04R</v>
          </cell>
          <cell r="B83">
            <v>2670</v>
          </cell>
        </row>
        <row r="84">
          <cell r="A84" t="str">
            <v>04V</v>
          </cell>
          <cell r="B84">
            <v>1333</v>
          </cell>
        </row>
        <row r="85">
          <cell r="A85" t="str">
            <v>04X</v>
          </cell>
          <cell r="B85">
            <v>535</v>
          </cell>
        </row>
        <row r="86">
          <cell r="A86" t="str">
            <v>04Y</v>
          </cell>
          <cell r="B86">
            <v>233</v>
          </cell>
        </row>
        <row r="87">
          <cell r="A87" t="str">
            <v>05A</v>
          </cell>
          <cell r="B87">
            <v>1680</v>
          </cell>
        </row>
        <row r="88">
          <cell r="A88" t="str">
            <v>05C</v>
          </cell>
          <cell r="B88">
            <v>1541</v>
          </cell>
        </row>
        <row r="89">
          <cell r="A89" t="str">
            <v>05D</v>
          </cell>
          <cell r="B89">
            <v>56</v>
          </cell>
        </row>
        <row r="90">
          <cell r="A90" t="str">
            <v>05F</v>
          </cell>
          <cell r="B90">
            <v>221</v>
          </cell>
        </row>
        <row r="91">
          <cell r="A91" t="str">
            <v>05G</v>
          </cell>
          <cell r="B91">
            <v>502</v>
          </cell>
        </row>
        <row r="92">
          <cell r="A92" t="str">
            <v>05H</v>
          </cell>
          <cell r="B92">
            <v>135</v>
          </cell>
        </row>
        <row r="93">
          <cell r="A93" t="str">
            <v>05J</v>
          </cell>
          <cell r="B93">
            <v>152</v>
          </cell>
        </row>
        <row r="94">
          <cell r="A94" t="str">
            <v>05L</v>
          </cell>
          <cell r="B94">
            <v>1331</v>
          </cell>
        </row>
        <row r="95">
          <cell r="A95" t="str">
            <v>05N</v>
          </cell>
          <cell r="B95">
            <v>1226</v>
          </cell>
        </row>
        <row r="96">
          <cell r="A96" t="str">
            <v>05P</v>
          </cell>
          <cell r="B96">
            <v>234</v>
          </cell>
        </row>
        <row r="97">
          <cell r="A97" t="str">
            <v>05Q</v>
          </cell>
          <cell r="B97">
            <v>256</v>
          </cell>
        </row>
        <row r="98">
          <cell r="A98" t="str">
            <v>05R</v>
          </cell>
          <cell r="B98">
            <v>333</v>
          </cell>
        </row>
        <row r="99">
          <cell r="A99" t="str">
            <v>05T</v>
          </cell>
          <cell r="B99">
            <v>617</v>
          </cell>
        </row>
        <row r="100">
          <cell r="A100" t="str">
            <v>05V</v>
          </cell>
          <cell r="B100">
            <v>142</v>
          </cell>
        </row>
        <row r="101">
          <cell r="A101" t="str">
            <v>05W</v>
          </cell>
          <cell r="B101">
            <v>880</v>
          </cell>
        </row>
        <row r="102">
          <cell r="A102" t="str">
            <v>05X</v>
          </cell>
          <cell r="B102">
            <v>283</v>
          </cell>
        </row>
        <row r="103">
          <cell r="A103" t="str">
            <v>05Y</v>
          </cell>
          <cell r="B103">
            <v>874</v>
          </cell>
        </row>
        <row r="104">
          <cell r="A104" t="str">
            <v>06A</v>
          </cell>
          <cell r="B104">
            <v>770</v>
          </cell>
        </row>
        <row r="105">
          <cell r="A105" t="str">
            <v>06D</v>
          </cell>
          <cell r="B105">
            <v>203</v>
          </cell>
        </row>
        <row r="106">
          <cell r="A106" t="str">
            <v>06F</v>
          </cell>
          <cell r="B106">
            <v>243</v>
          </cell>
        </row>
        <row r="107">
          <cell r="A107" t="str">
            <v>06H</v>
          </cell>
          <cell r="B107">
            <v>2621</v>
          </cell>
        </row>
        <row r="108">
          <cell r="A108" t="str">
            <v>06K</v>
          </cell>
          <cell r="B108">
            <v>1017</v>
          </cell>
        </row>
        <row r="109">
          <cell r="A109" t="str">
            <v>06L</v>
          </cell>
          <cell r="B109">
            <v>132</v>
          </cell>
        </row>
        <row r="110">
          <cell r="A110" t="str">
            <v>06M</v>
          </cell>
          <cell r="B110">
            <v>1116</v>
          </cell>
        </row>
        <row r="111">
          <cell r="A111" t="str">
            <v>06N</v>
          </cell>
          <cell r="B111">
            <v>704</v>
          </cell>
        </row>
        <row r="112">
          <cell r="A112" t="str">
            <v>06P</v>
          </cell>
          <cell r="B112">
            <v>63</v>
          </cell>
        </row>
        <row r="113">
          <cell r="A113" t="str">
            <v>06Q</v>
          </cell>
          <cell r="B113">
            <v>847</v>
          </cell>
        </row>
        <row r="114">
          <cell r="A114" t="str">
            <v>06T</v>
          </cell>
          <cell r="B114">
            <v>69</v>
          </cell>
        </row>
        <row r="115">
          <cell r="A115" t="str">
            <v>06V</v>
          </cell>
          <cell r="B115">
            <v>1302</v>
          </cell>
        </row>
        <row r="116">
          <cell r="A116" t="str">
            <v>06W</v>
          </cell>
          <cell r="B116">
            <v>1218</v>
          </cell>
        </row>
        <row r="117">
          <cell r="A117" t="str">
            <v>06Y</v>
          </cell>
          <cell r="B117">
            <v>1285</v>
          </cell>
        </row>
        <row r="118">
          <cell r="A118" t="str">
            <v>07G</v>
          </cell>
          <cell r="B118">
            <v>503</v>
          </cell>
        </row>
        <row r="119">
          <cell r="A119" t="str">
            <v>07H</v>
          </cell>
          <cell r="B119">
            <v>1461</v>
          </cell>
        </row>
        <row r="120">
          <cell r="A120" t="str">
            <v>07J</v>
          </cell>
          <cell r="B120">
            <v>1595</v>
          </cell>
        </row>
        <row r="121">
          <cell r="A121" t="str">
            <v>07K</v>
          </cell>
          <cell r="B121">
            <v>419</v>
          </cell>
        </row>
        <row r="122">
          <cell r="A122" t="str">
            <v>07L</v>
          </cell>
          <cell r="B122">
            <v>1787</v>
          </cell>
        </row>
        <row r="123">
          <cell r="A123" t="str">
            <v>07M</v>
          </cell>
          <cell r="B123">
            <v>1148</v>
          </cell>
        </row>
        <row r="124">
          <cell r="A124" t="str">
            <v>07N</v>
          </cell>
          <cell r="B124">
            <v>1089</v>
          </cell>
        </row>
        <row r="125">
          <cell r="A125" t="str">
            <v>07P</v>
          </cell>
          <cell r="B125">
            <v>214</v>
          </cell>
        </row>
        <row r="126">
          <cell r="A126" t="str">
            <v>07Q</v>
          </cell>
          <cell r="B126">
            <v>604</v>
          </cell>
        </row>
        <row r="127">
          <cell r="A127" t="str">
            <v>07R</v>
          </cell>
          <cell r="B127">
            <v>630</v>
          </cell>
        </row>
        <row r="128">
          <cell r="A128" t="str">
            <v>07T</v>
          </cell>
          <cell r="B128">
            <v>765</v>
          </cell>
        </row>
        <row r="129">
          <cell r="A129" t="str">
            <v>07V</v>
          </cell>
          <cell r="B129">
            <v>207</v>
          </cell>
        </row>
        <row r="130">
          <cell r="A130" t="str">
            <v>07W</v>
          </cell>
          <cell r="B130">
            <v>1391</v>
          </cell>
        </row>
        <row r="131">
          <cell r="A131" t="str">
            <v>07X</v>
          </cell>
          <cell r="B131">
            <v>409</v>
          </cell>
        </row>
        <row r="132">
          <cell r="A132" t="str">
            <v>07Y</v>
          </cell>
          <cell r="B132">
            <v>921</v>
          </cell>
        </row>
        <row r="133">
          <cell r="A133" t="str">
            <v>08A</v>
          </cell>
          <cell r="B133">
            <v>851</v>
          </cell>
        </row>
        <row r="134">
          <cell r="A134" t="str">
            <v>08C</v>
          </cell>
          <cell r="B134">
            <v>83</v>
          </cell>
        </row>
        <row r="135">
          <cell r="A135" t="str">
            <v>08D</v>
          </cell>
          <cell r="B135">
            <v>164</v>
          </cell>
        </row>
        <row r="136">
          <cell r="A136" t="str">
            <v>08E</v>
          </cell>
          <cell r="B136">
            <v>291</v>
          </cell>
        </row>
        <row r="137">
          <cell r="A137" t="str">
            <v>08F</v>
          </cell>
          <cell r="B137">
            <v>1737</v>
          </cell>
        </row>
        <row r="138">
          <cell r="A138" t="str">
            <v>08G</v>
          </cell>
          <cell r="B138">
            <v>1036</v>
          </cell>
        </row>
        <row r="139">
          <cell r="A139" t="str">
            <v>08H</v>
          </cell>
          <cell r="B139">
            <v>576</v>
          </cell>
        </row>
        <row r="140">
          <cell r="A140" t="str">
            <v>08J</v>
          </cell>
          <cell r="B140">
            <v>606</v>
          </cell>
        </row>
        <row r="141">
          <cell r="A141" t="str">
            <v>08K</v>
          </cell>
          <cell r="B141">
            <v>510</v>
          </cell>
        </row>
        <row r="142">
          <cell r="A142" t="str">
            <v>08L</v>
          </cell>
          <cell r="B142">
            <v>725</v>
          </cell>
        </row>
        <row r="143">
          <cell r="A143" t="str">
            <v>08M</v>
          </cell>
          <cell r="B143">
            <v>659</v>
          </cell>
        </row>
        <row r="144">
          <cell r="A144" t="str">
            <v>08N</v>
          </cell>
          <cell r="B144">
            <v>1433</v>
          </cell>
        </row>
        <row r="145">
          <cell r="A145" t="str">
            <v>08P</v>
          </cell>
          <cell r="B145">
            <v>616</v>
          </cell>
        </row>
        <row r="146">
          <cell r="A146" t="str">
            <v>08Q</v>
          </cell>
          <cell r="B146">
            <v>542</v>
          </cell>
        </row>
        <row r="147">
          <cell r="A147" t="str">
            <v>08R</v>
          </cell>
          <cell r="B147">
            <v>57</v>
          </cell>
        </row>
        <row r="148">
          <cell r="A148" t="str">
            <v>08T</v>
          </cell>
          <cell r="B148">
            <v>83</v>
          </cell>
        </row>
        <row r="149">
          <cell r="A149" t="str">
            <v>08V</v>
          </cell>
          <cell r="B149">
            <v>981</v>
          </cell>
        </row>
        <row r="150">
          <cell r="A150" t="str">
            <v>08W</v>
          </cell>
          <cell r="B150">
            <v>847</v>
          </cell>
        </row>
        <row r="151">
          <cell r="A151" t="str">
            <v>08X</v>
          </cell>
          <cell r="B151">
            <v>414</v>
          </cell>
        </row>
        <row r="152">
          <cell r="A152" t="str">
            <v>08Y</v>
          </cell>
          <cell r="B152">
            <v>236</v>
          </cell>
        </row>
        <row r="153">
          <cell r="A153" t="str">
            <v>09A</v>
          </cell>
          <cell r="B153">
            <v>108</v>
          </cell>
        </row>
        <row r="154">
          <cell r="A154" t="str">
            <v>09C</v>
          </cell>
          <cell r="B154">
            <v>69</v>
          </cell>
        </row>
        <row r="155">
          <cell r="A155" t="str">
            <v>09D</v>
          </cell>
          <cell r="B155">
            <v>58</v>
          </cell>
        </row>
        <row r="156">
          <cell r="A156" t="str">
            <v>09E</v>
          </cell>
          <cell r="B156">
            <v>119</v>
          </cell>
        </row>
        <row r="157">
          <cell r="A157" t="str">
            <v>09G</v>
          </cell>
          <cell r="B157">
            <v>588</v>
          </cell>
        </row>
        <row r="158">
          <cell r="A158" t="str">
            <v>09H</v>
          </cell>
          <cell r="B158">
            <v>1</v>
          </cell>
        </row>
        <row r="159">
          <cell r="A159" t="str">
            <v>09J</v>
          </cell>
          <cell r="B159">
            <v>331</v>
          </cell>
        </row>
        <row r="160">
          <cell r="A160" t="str">
            <v>09L</v>
          </cell>
          <cell r="B160">
            <v>122</v>
          </cell>
        </row>
        <row r="161">
          <cell r="A161" t="str">
            <v>09N</v>
          </cell>
          <cell r="B161">
            <v>516</v>
          </cell>
        </row>
        <row r="162">
          <cell r="A162" t="str">
            <v>09P</v>
          </cell>
          <cell r="B162">
            <v>1</v>
          </cell>
        </row>
        <row r="163">
          <cell r="A163" t="str">
            <v>09W</v>
          </cell>
          <cell r="B163">
            <v>647</v>
          </cell>
        </row>
        <row r="164">
          <cell r="A164" t="str">
            <v>09X</v>
          </cell>
          <cell r="B164">
            <v>40</v>
          </cell>
        </row>
        <row r="165">
          <cell r="A165" t="str">
            <v>09Y</v>
          </cell>
          <cell r="B165">
            <v>51</v>
          </cell>
        </row>
        <row r="166">
          <cell r="A166" t="str">
            <v>10A</v>
          </cell>
          <cell r="B166">
            <v>94</v>
          </cell>
        </row>
        <row r="167">
          <cell r="A167" t="str">
            <v>10C</v>
          </cell>
          <cell r="B167">
            <v>23</v>
          </cell>
        </row>
        <row r="168">
          <cell r="A168" t="str">
            <v>10D</v>
          </cell>
          <cell r="B168">
            <v>172</v>
          </cell>
        </row>
        <row r="169">
          <cell r="A169" t="str">
            <v>10E</v>
          </cell>
          <cell r="B169">
            <v>121</v>
          </cell>
        </row>
        <row r="170">
          <cell r="A170" t="str">
            <v>10G</v>
          </cell>
          <cell r="B170">
            <v>344</v>
          </cell>
        </row>
        <row r="171">
          <cell r="A171" t="str">
            <v>10H</v>
          </cell>
          <cell r="B171">
            <v>253</v>
          </cell>
        </row>
        <row r="172">
          <cell r="A172" t="str">
            <v>10J</v>
          </cell>
          <cell r="B172">
            <v>166</v>
          </cell>
        </row>
        <row r="173">
          <cell r="A173" t="str">
            <v>10K</v>
          </cell>
          <cell r="B173">
            <v>116</v>
          </cell>
        </row>
        <row r="174">
          <cell r="A174" t="str">
            <v>10L</v>
          </cell>
          <cell r="B174">
            <v>1</v>
          </cell>
        </row>
        <row r="175">
          <cell r="A175" t="str">
            <v>10M</v>
          </cell>
          <cell r="B175">
            <v>154</v>
          </cell>
        </row>
        <row r="176">
          <cell r="A176" t="str">
            <v>10N</v>
          </cell>
          <cell r="B176">
            <v>144</v>
          </cell>
        </row>
        <row r="177">
          <cell r="A177" t="str">
            <v>10Q</v>
          </cell>
          <cell r="B177">
            <v>678</v>
          </cell>
        </row>
        <row r="178">
          <cell r="A178" t="str">
            <v>10R</v>
          </cell>
          <cell r="B178">
            <v>69</v>
          </cell>
        </row>
        <row r="179">
          <cell r="A179" t="str">
            <v>10T</v>
          </cell>
          <cell r="B179">
            <v>753</v>
          </cell>
        </row>
        <row r="180">
          <cell r="A180" t="str">
            <v>10V</v>
          </cell>
          <cell r="B180">
            <v>66</v>
          </cell>
        </row>
        <row r="181">
          <cell r="A181" t="str">
            <v>10W</v>
          </cell>
          <cell r="B181">
            <v>220</v>
          </cell>
        </row>
        <row r="182">
          <cell r="A182" t="str">
            <v>10X</v>
          </cell>
          <cell r="B182">
            <v>472</v>
          </cell>
        </row>
        <row r="183">
          <cell r="A183" t="str">
            <v>10Y</v>
          </cell>
          <cell r="B183">
            <v>146</v>
          </cell>
        </row>
        <row r="184">
          <cell r="A184" t="str">
            <v>11A</v>
          </cell>
          <cell r="B184">
            <v>758</v>
          </cell>
        </row>
        <row r="185">
          <cell r="A185" t="str">
            <v>11C</v>
          </cell>
          <cell r="B185">
            <v>642</v>
          </cell>
        </row>
        <row r="186">
          <cell r="A186" t="str">
            <v>11D</v>
          </cell>
          <cell r="B186">
            <v>207</v>
          </cell>
        </row>
        <row r="187">
          <cell r="A187" t="str">
            <v>11E</v>
          </cell>
          <cell r="B187">
            <v>163</v>
          </cell>
        </row>
        <row r="188">
          <cell r="A188" t="str">
            <v>11H</v>
          </cell>
          <cell r="B188">
            <v>1256</v>
          </cell>
        </row>
        <row r="189">
          <cell r="A189" t="str">
            <v>11J</v>
          </cell>
          <cell r="B189">
            <v>3221</v>
          </cell>
        </row>
        <row r="190">
          <cell r="A190" t="str">
            <v>11M</v>
          </cell>
          <cell r="B190">
            <v>1710</v>
          </cell>
        </row>
        <row r="191">
          <cell r="A191" t="str">
            <v>11N</v>
          </cell>
          <cell r="B191">
            <v>1769</v>
          </cell>
        </row>
        <row r="192">
          <cell r="A192" t="str">
            <v>11T</v>
          </cell>
          <cell r="B192">
            <v>599</v>
          </cell>
        </row>
        <row r="193">
          <cell r="A193" t="str">
            <v>11X</v>
          </cell>
          <cell r="B193">
            <v>2279</v>
          </cell>
        </row>
        <row r="194">
          <cell r="A194" t="str">
            <v>12A</v>
          </cell>
          <cell r="B194">
            <v>737</v>
          </cell>
        </row>
        <row r="195">
          <cell r="A195" t="str">
            <v>12D</v>
          </cell>
          <cell r="B195">
            <v>458</v>
          </cell>
        </row>
        <row r="196">
          <cell r="A196" t="str">
            <v>12F</v>
          </cell>
          <cell r="B196">
            <v>1423</v>
          </cell>
        </row>
        <row r="197">
          <cell r="A197" t="str">
            <v>13J</v>
          </cell>
          <cell r="B197">
            <v>30</v>
          </cell>
        </row>
        <row r="198">
          <cell r="A198" t="str">
            <v>13P</v>
          </cell>
          <cell r="B198">
            <v>2629</v>
          </cell>
        </row>
        <row r="199">
          <cell r="A199" t="str">
            <v>13Q</v>
          </cell>
          <cell r="B199">
            <v>149</v>
          </cell>
        </row>
        <row r="200">
          <cell r="A200" t="str">
            <v>13T</v>
          </cell>
          <cell r="B200">
            <v>1709</v>
          </cell>
        </row>
        <row r="201">
          <cell r="A201" t="str">
            <v>99A</v>
          </cell>
          <cell r="B201">
            <v>2068</v>
          </cell>
        </row>
        <row r="202">
          <cell r="A202" t="str">
            <v>99C</v>
          </cell>
          <cell r="B202">
            <v>935</v>
          </cell>
        </row>
        <row r="203">
          <cell r="A203" t="str">
            <v>99D</v>
          </cell>
          <cell r="B203">
            <v>215</v>
          </cell>
        </row>
        <row r="204">
          <cell r="A204" t="str">
            <v>99E</v>
          </cell>
          <cell r="B204">
            <v>595</v>
          </cell>
        </row>
        <row r="205">
          <cell r="A205" t="str">
            <v>99F</v>
          </cell>
          <cell r="B205">
            <v>239</v>
          </cell>
        </row>
        <row r="206">
          <cell r="A206" t="str">
            <v>99G</v>
          </cell>
          <cell r="B206">
            <v>221</v>
          </cell>
        </row>
        <row r="207">
          <cell r="A207" t="str">
            <v>99H</v>
          </cell>
          <cell r="B207">
            <v>5</v>
          </cell>
        </row>
        <row r="208">
          <cell r="A208" t="str">
            <v>99J</v>
          </cell>
          <cell r="B208">
            <v>263</v>
          </cell>
        </row>
        <row r="209">
          <cell r="A209" t="str">
            <v>99K</v>
          </cell>
          <cell r="B209">
            <v>4</v>
          </cell>
        </row>
        <row r="210">
          <cell r="A210" t="str">
            <v>99M</v>
          </cell>
          <cell r="B210">
            <v>115</v>
          </cell>
        </row>
        <row r="211">
          <cell r="A211" t="str">
            <v>99N</v>
          </cell>
          <cell r="B211">
            <v>1098</v>
          </cell>
        </row>
        <row r="212">
          <cell r="A212" t="str">
            <v>99P</v>
          </cell>
          <cell r="B212">
            <v>3486</v>
          </cell>
        </row>
        <row r="213">
          <cell r="A213" t="str">
            <v>99Q</v>
          </cell>
          <cell r="B213">
            <v>1162</v>
          </cell>
        </row>
        <row r="214">
          <cell r="A214" t="str">
            <v>Q82</v>
          </cell>
          <cell r="B214">
            <v>60</v>
          </cell>
        </row>
        <row r="215">
          <cell r="A215" t="str">
            <v>Q83</v>
          </cell>
          <cell r="B215">
            <v>9</v>
          </cell>
        </row>
        <row r="216">
          <cell r="A216" t="str">
            <v>Grand Total</v>
          </cell>
          <cell r="B216">
            <v>149778</v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Gs adj MAR GDP"/>
      <sheetName val="CCGs utilisation (2)"/>
      <sheetName val="CCGs Bkgs"/>
      <sheetName val="1617_Utilisation "/>
      <sheetName val="CCGs MAR"/>
      <sheetName val="Bkgs by prov"/>
      <sheetName val="Provider"/>
      <sheetName val="CCGs adj MAR"/>
      <sheetName val="CCGs utilisation"/>
      <sheetName val="AT Utilisation"/>
      <sheetName val="1516_Utilisation"/>
    </sheetNames>
    <sheetDataSet>
      <sheetData sheetId="0">
        <row r="1">
          <cell r="A1" t="str">
            <v>GP referrals from MAR adjusted to remove GDP</v>
          </cell>
        </row>
        <row r="2">
          <cell r="C2" t="str">
            <v>MAR</v>
          </cell>
          <cell r="E2" t="str">
            <v>Excludes non-English providers</v>
          </cell>
        </row>
        <row r="3">
          <cell r="C3" t="str">
            <v>2013-14</v>
          </cell>
          <cell r="O3" t="str">
            <v>2014-15</v>
          </cell>
          <cell r="AA3" t="str">
            <v>2015-16</v>
          </cell>
          <cell r="AM3" t="str">
            <v>2016-17</v>
          </cell>
          <cell r="AY3" t="str">
            <v>2017-18</v>
          </cell>
        </row>
        <row r="4">
          <cell r="A4" t="str">
            <v>Provider code</v>
          </cell>
          <cell r="B4" t="str">
            <v>Name</v>
          </cell>
          <cell r="C4" t="str">
            <v>Apr</v>
          </cell>
          <cell r="D4" t="str">
            <v>May</v>
          </cell>
          <cell r="E4" t="str">
            <v>Jun</v>
          </cell>
          <cell r="F4" t="str">
            <v>Jul</v>
          </cell>
          <cell r="G4" t="str">
            <v>Aug</v>
          </cell>
          <cell r="H4" t="str">
            <v>Sep</v>
          </cell>
          <cell r="I4" t="str">
            <v>Oct</v>
          </cell>
          <cell r="J4" t="str">
            <v>Nov</v>
          </cell>
          <cell r="K4" t="str">
            <v>Dec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June</v>
          </cell>
          <cell r="AD4" t="str">
            <v>July</v>
          </cell>
          <cell r="AE4" t="str">
            <v>August</v>
          </cell>
          <cell r="AF4" t="str">
            <v>September</v>
          </cell>
          <cell r="AG4" t="str">
            <v>October</v>
          </cell>
          <cell r="AH4" t="str">
            <v>November</v>
          </cell>
          <cell r="AI4" t="str">
            <v>December</v>
          </cell>
          <cell r="AJ4" t="str">
            <v>January</v>
          </cell>
          <cell r="AK4" t="str">
            <v>February</v>
          </cell>
          <cell r="AL4" t="str">
            <v>March</v>
          </cell>
          <cell r="AM4" t="str">
            <v>April</v>
          </cell>
          <cell r="AN4" t="str">
            <v>May</v>
          </cell>
          <cell r="AO4" t="str">
            <v>June</v>
          </cell>
          <cell r="AP4" t="str">
            <v>July</v>
          </cell>
          <cell r="AQ4" t="str">
            <v>August</v>
          </cell>
          <cell r="AR4" t="str">
            <v>September</v>
          </cell>
          <cell r="AS4" t="str">
            <v>October</v>
          </cell>
          <cell r="AT4" t="str">
            <v>November</v>
          </cell>
          <cell r="AU4" t="str">
            <v>December</v>
          </cell>
          <cell r="AV4" t="str">
            <v>January</v>
          </cell>
          <cell r="AW4" t="str">
            <v>February</v>
          </cell>
          <cell r="AX4" t="str">
            <v>March</v>
          </cell>
          <cell r="AY4" t="str">
            <v>April</v>
          </cell>
          <cell r="AZ4" t="str">
            <v>May</v>
          </cell>
          <cell r="BA4" t="str">
            <v>June</v>
          </cell>
          <cell r="BB4" t="str">
            <v>July</v>
          </cell>
        </row>
        <row r="5">
          <cell r="A5" t="str">
            <v>00C</v>
          </cell>
          <cell r="B5" t="str">
            <v>NHS DARLINGTON CCG</v>
          </cell>
          <cell r="C5">
            <v>1762.0379514384817</v>
          </cell>
          <cell r="D5">
            <v>1941.7580085696795</v>
          </cell>
          <cell r="E5">
            <v>1818.6888390124464</v>
          </cell>
          <cell r="F5">
            <v>1922.2232197510712</v>
          </cell>
          <cell r="G5">
            <v>1667.2942256682309</v>
          </cell>
          <cell r="H5">
            <v>1774.7355641705774</v>
          </cell>
          <cell r="I5">
            <v>1982.7810650887573</v>
          </cell>
          <cell r="J5">
            <v>1718.0846765966128</v>
          </cell>
          <cell r="K5">
            <v>1478.7835135686594</v>
          </cell>
          <cell r="L5">
            <v>1893.8977759640889</v>
          </cell>
          <cell r="M5">
            <v>1720.0381554784738</v>
          </cell>
          <cell r="N5">
            <v>1911.4790859008365</v>
          </cell>
          <cell r="O5">
            <v>1762.0379514384817</v>
          </cell>
          <cell r="P5">
            <v>1809.8981840440727</v>
          </cell>
          <cell r="Q5">
            <v>1956.4091001836359</v>
          </cell>
          <cell r="R5">
            <v>2069.7108753315647</v>
          </cell>
          <cell r="S5">
            <v>1574.5039787798407</v>
          </cell>
          <cell r="T5">
            <v>1882.1769026729237</v>
          </cell>
          <cell r="U5">
            <v>1954.455621301775</v>
          </cell>
          <cell r="V5">
            <v>1595.0155070393796</v>
          </cell>
          <cell r="W5">
            <v>1642.8757396449703</v>
          </cell>
          <cell r="X5">
            <v>1778.6425219342991</v>
          </cell>
          <cell r="Y5">
            <v>1876.3164660273412</v>
          </cell>
          <cell r="Z5">
            <v>2105.8502346459904</v>
          </cell>
          <cell r="AA5">
            <v>1866.534335839599</v>
          </cell>
          <cell r="AB5">
            <v>1843.080501253133</v>
          </cell>
          <cell r="AC5">
            <v>2007.2573433583959</v>
          </cell>
          <cell r="AD5">
            <v>2069.8009022556394</v>
          </cell>
          <cell r="AE5">
            <v>1742.4244611528823</v>
          </cell>
          <cell r="AF5">
            <v>2018.0070175438598</v>
          </cell>
          <cell r="AG5">
            <v>1899.7606015037595</v>
          </cell>
          <cell r="AH5">
            <v>1963.281403508772</v>
          </cell>
          <cell r="AI5">
            <v>1664.2450125313283</v>
          </cell>
          <cell r="AJ5">
            <v>1868.4888220551379</v>
          </cell>
          <cell r="AK5">
            <v>1909.5330325814537</v>
          </cell>
          <cell r="AL5">
            <v>1911.4875187969926</v>
          </cell>
          <cell r="AM5">
            <v>1907.5785463659149</v>
          </cell>
          <cell r="AN5">
            <v>1819.6266666666668</v>
          </cell>
          <cell r="AO5">
            <v>1889.9881704260652</v>
          </cell>
          <cell r="AP5">
            <v>1754.1513784461154</v>
          </cell>
          <cell r="AQ5">
            <v>2061.982957393484</v>
          </cell>
          <cell r="AR5">
            <v>1980.8717794486215</v>
          </cell>
          <cell r="AS5">
            <v>2022.8932330827067</v>
          </cell>
          <cell r="AT5">
            <v>1961.3269172932332</v>
          </cell>
          <cell r="AU5">
            <v>1547.953082706767</v>
          </cell>
          <cell r="AV5">
            <v>1947.6455137844612</v>
          </cell>
          <cell r="AW5">
            <v>1918.3282205513785</v>
          </cell>
          <cell r="AX5">
            <v>2253.5226065162906</v>
          </cell>
          <cell r="AY5">
            <v>1850.8984461152882</v>
          </cell>
          <cell r="AZ5">
            <v>2104.9816541353384</v>
          </cell>
          <cell r="BA5">
            <v>2045.3698245614034</v>
          </cell>
          <cell r="BB5">
            <v>1955.4634586466166</v>
          </cell>
        </row>
        <row r="6">
          <cell r="A6" t="str">
            <v>00D</v>
          </cell>
          <cell r="B6" t="str">
            <v>NHS DURHAM DALES, EASINGTON AND SEDGEFIELD CCG</v>
          </cell>
          <cell r="C6">
            <v>5524.8424674625376</v>
          </cell>
          <cell r="D6">
            <v>5432.6970962531022</v>
          </cell>
          <cell r="E6">
            <v>5684.8844279841878</v>
          </cell>
          <cell r="F6">
            <v>5612.1380822925285</v>
          </cell>
          <cell r="G6">
            <v>5210.5782540745704</v>
          </cell>
          <cell r="H6">
            <v>5580.1296901881979</v>
          </cell>
          <cell r="I6">
            <v>5906.0333188868308</v>
          </cell>
          <cell r="J6">
            <v>5809.0381912979519</v>
          </cell>
          <cell r="K6">
            <v>4775.070131200504</v>
          </cell>
          <cell r="L6">
            <v>6085.474304926257</v>
          </cell>
          <cell r="M6">
            <v>5248.4063538342325</v>
          </cell>
          <cell r="N6">
            <v>6003.9983977515985</v>
          </cell>
          <cell r="O6">
            <v>5513.2030521518718</v>
          </cell>
          <cell r="P6">
            <v>5603.4085208095294</v>
          </cell>
          <cell r="Q6">
            <v>5811.9480451256186</v>
          </cell>
          <cell r="R6">
            <v>6375.4897364170047</v>
          </cell>
          <cell r="S6">
            <v>4981.6697529648163</v>
          </cell>
          <cell r="T6">
            <v>5660.6356460869674</v>
          </cell>
          <cell r="U6">
            <v>6003.9983977515985</v>
          </cell>
          <cell r="V6">
            <v>5425.9074373218809</v>
          </cell>
          <cell r="W6">
            <v>5000.0988272067034</v>
          </cell>
          <cell r="X6">
            <v>5606.3183746371951</v>
          </cell>
          <cell r="Y6">
            <v>5427.8473398736587</v>
          </cell>
          <cell r="Z6">
            <v>6315.3527573118999</v>
          </cell>
          <cell r="AA6">
            <v>5949.4560401002509</v>
          </cell>
          <cell r="AB6">
            <v>5753.0301754385964</v>
          </cell>
          <cell r="AC6">
            <v>5246.8182456140348</v>
          </cell>
          <cell r="AD6">
            <v>6373.5795488721806</v>
          </cell>
          <cell r="AE6">
            <v>5358.2239598997494</v>
          </cell>
          <cell r="AF6">
            <v>5922.0932330827072</v>
          </cell>
          <cell r="AG6">
            <v>6193.7668170426068</v>
          </cell>
          <cell r="AH6">
            <v>5856.6179448621551</v>
          </cell>
          <cell r="AI6">
            <v>4931.5851466414379</v>
          </cell>
          <cell r="AJ6">
            <v>5666.5298013245038</v>
          </cell>
          <cell r="AK6">
            <v>5874.7157048249765</v>
          </cell>
          <cell r="AL6">
            <v>5916.3528855250706</v>
          </cell>
          <cell r="AM6">
            <v>5991.8807947019868</v>
          </cell>
          <cell r="AN6">
            <v>5682.9910122989595</v>
          </cell>
          <cell r="AO6">
            <v>5875.684011352886</v>
          </cell>
          <cell r="AP6">
            <v>5623.9243140965</v>
          </cell>
          <cell r="AQ6">
            <v>5803.0610217596977</v>
          </cell>
          <cell r="AR6">
            <v>5669.4347209082307</v>
          </cell>
          <cell r="AS6">
            <v>5517.4105960264906</v>
          </cell>
          <cell r="AT6">
            <v>5393.4673604541158</v>
          </cell>
          <cell r="AU6">
            <v>4622.6953642384105</v>
          </cell>
          <cell r="AV6">
            <v>5285.0170293282881</v>
          </cell>
          <cell r="AW6">
            <v>5108.7852412488173</v>
          </cell>
          <cell r="AX6">
            <v>6000.5955534531695</v>
          </cell>
          <cell r="AY6">
            <v>4664.3325449385056</v>
          </cell>
          <cell r="AZ6">
            <v>5385.7209082308418</v>
          </cell>
          <cell r="BA6">
            <v>5427.3580889309369</v>
          </cell>
          <cell r="BB6">
            <v>5091.355723746452</v>
          </cell>
        </row>
        <row r="7">
          <cell r="A7" t="str">
            <v>00F</v>
          </cell>
          <cell r="B7" t="str">
            <v>NHS GATESHEAD CCG</v>
          </cell>
          <cell r="C7">
            <v>4574.6601666626648</v>
          </cell>
          <cell r="D7">
            <v>4424.4819288681829</v>
          </cell>
          <cell r="E7">
            <v>3940.2533800821307</v>
          </cell>
          <cell r="F7">
            <v>4517.8619869839822</v>
          </cell>
          <cell r="G7">
            <v>4046.1482913474701</v>
          </cell>
          <cell r="H7">
            <v>4342.6540428904209</v>
          </cell>
          <cell r="I7">
            <v>4128.9388583367354</v>
          </cell>
          <cell r="J7">
            <v>4240.6098556710931</v>
          </cell>
          <cell r="K7">
            <v>3643.7476285391804</v>
          </cell>
          <cell r="L7">
            <v>4411.9670757186432</v>
          </cell>
          <cell r="M7">
            <v>4029.7827141519178</v>
          </cell>
          <cell r="N7">
            <v>4276.2290530967075</v>
          </cell>
          <cell r="O7">
            <v>3883.4552004034485</v>
          </cell>
          <cell r="P7">
            <v>4142.4163924977784</v>
          </cell>
          <cell r="Q7">
            <v>4280.0797771427196</v>
          </cell>
          <cell r="R7">
            <v>4674.7789918589851</v>
          </cell>
          <cell r="S7">
            <v>3959.5070003121923</v>
          </cell>
          <cell r="T7">
            <v>4290.6692682692537</v>
          </cell>
          <cell r="U7">
            <v>4728.6891285031579</v>
          </cell>
          <cell r="V7">
            <v>4059.6258255085136</v>
          </cell>
          <cell r="W7">
            <v>3668.7773348382607</v>
          </cell>
          <cell r="X7">
            <v>4281.0424581542229</v>
          </cell>
          <cell r="Y7">
            <v>4343.6167239019242</v>
          </cell>
          <cell r="Z7">
            <v>4472.615979443337</v>
          </cell>
          <cell r="AA7" t="str">
            <v>-</v>
          </cell>
          <cell r="AC7" t="str">
            <v>-</v>
          </cell>
          <cell r="AD7" t="str">
            <v>-</v>
          </cell>
          <cell r="AE7">
            <v>0</v>
          </cell>
          <cell r="AF7">
            <v>0</v>
          </cell>
          <cell r="AQ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</row>
        <row r="8">
          <cell r="A8" t="str">
            <v>00G</v>
          </cell>
          <cell r="B8" t="str">
            <v>NHS NEWCASTLE NORTH AND EAST CCG</v>
          </cell>
          <cell r="C8">
            <v>2561.4973094475854</v>
          </cell>
          <cell r="D8">
            <v>2560.5548895397678</v>
          </cell>
          <cell r="E8">
            <v>2281.5985968258292</v>
          </cell>
          <cell r="F8">
            <v>2515.3187339645347</v>
          </cell>
          <cell r="G8">
            <v>2412.5949640124422</v>
          </cell>
          <cell r="H8">
            <v>2319.2953931385237</v>
          </cell>
          <cell r="I8">
            <v>2735.8449923937969</v>
          </cell>
          <cell r="J8">
            <v>2487.9885566378312</v>
          </cell>
          <cell r="K8">
            <v>2111.9630134187046</v>
          </cell>
          <cell r="L8">
            <v>2552.0731103694116</v>
          </cell>
          <cell r="M8">
            <v>2297.6197352587242</v>
          </cell>
          <cell r="N8">
            <v>2537.9368117521512</v>
          </cell>
          <cell r="O8">
            <v>2289.1379560883684</v>
          </cell>
          <cell r="P8">
            <v>2697.2057761732854</v>
          </cell>
          <cell r="Q8">
            <v>2847.0505415162456</v>
          </cell>
          <cell r="R8">
            <v>2924.3289739572688</v>
          </cell>
          <cell r="S8">
            <v>2439.9251413391457</v>
          </cell>
          <cell r="T8">
            <v>2911.135095247826</v>
          </cell>
          <cell r="U8">
            <v>3130.7189337692707</v>
          </cell>
          <cell r="V8">
            <v>2632.1788025338874</v>
          </cell>
          <cell r="W8">
            <v>2530.3974524896125</v>
          </cell>
          <cell r="X8">
            <v>2812.181004927003</v>
          </cell>
          <cell r="Y8">
            <v>2714.1693345139975</v>
          </cell>
          <cell r="Z8">
            <v>3116.5826351520104</v>
          </cell>
          <cell r="AA8" t="str">
            <v>-</v>
          </cell>
          <cell r="AC8" t="str">
            <v>-</v>
          </cell>
          <cell r="AD8" t="str">
            <v>-</v>
          </cell>
          <cell r="AE8">
            <v>0</v>
          </cell>
          <cell r="AF8">
            <v>0</v>
          </cell>
          <cell r="AQ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</row>
        <row r="9">
          <cell r="A9" t="str">
            <v>00H</v>
          </cell>
          <cell r="B9" t="str">
            <v>NHS NEWCASTLE WEST CCG</v>
          </cell>
          <cell r="C9">
            <v>2755.1618264520644</v>
          </cell>
          <cell r="D9">
            <v>2656.494707837649</v>
          </cell>
          <cell r="E9">
            <v>2360.493351994402</v>
          </cell>
          <cell r="F9">
            <v>2610.4500524842547</v>
          </cell>
          <cell r="G9">
            <v>2309.7502624212739</v>
          </cell>
          <cell r="H9">
            <v>2399.9601994401683</v>
          </cell>
          <cell r="I9">
            <v>2837.8542687193844</v>
          </cell>
          <cell r="J9">
            <v>2504.2654391182646</v>
          </cell>
          <cell r="K9">
            <v>2139.6669436668999</v>
          </cell>
          <cell r="L9">
            <v>2649.9168999300209</v>
          </cell>
          <cell r="M9">
            <v>2367.0711599020296</v>
          </cell>
          <cell r="N9">
            <v>2562.5260234429675</v>
          </cell>
          <cell r="O9">
            <v>2452.5826627011897</v>
          </cell>
          <cell r="P9">
            <v>2528.6972970608817</v>
          </cell>
          <cell r="Q9">
            <v>2636.7612841147657</v>
          </cell>
          <cell r="R9">
            <v>2921.4863978306512</v>
          </cell>
          <cell r="S9">
            <v>2370.8299072778168</v>
          </cell>
          <cell r="T9">
            <v>2768.3174422673201</v>
          </cell>
          <cell r="U9">
            <v>2915.8482767669702</v>
          </cell>
          <cell r="V9">
            <v>2583.199134009797</v>
          </cell>
          <cell r="W9">
            <v>2414.9951889433173</v>
          </cell>
          <cell r="X9">
            <v>2587.8975682295313</v>
          </cell>
          <cell r="Y9">
            <v>2698.7806158152557</v>
          </cell>
          <cell r="Z9">
            <v>2857.5876924422673</v>
          </cell>
          <cell r="AA9" t="str">
            <v>-</v>
          </cell>
          <cell r="AC9" t="str">
            <v>-</v>
          </cell>
          <cell r="AD9" t="str">
            <v>-</v>
          </cell>
          <cell r="AE9">
            <v>0</v>
          </cell>
          <cell r="AF9">
            <v>0</v>
          </cell>
          <cell r="AQ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</row>
        <row r="10">
          <cell r="A10" t="str">
            <v>13T</v>
          </cell>
          <cell r="B10" t="str">
            <v>NHS NEWCASTLE GATESHEAD CCG</v>
          </cell>
          <cell r="AA10">
            <v>10304.051328320802</v>
          </cell>
          <cell r="AB10">
            <v>9671.775037593985</v>
          </cell>
          <cell r="AC10">
            <v>8335.8837092731828</v>
          </cell>
          <cell r="AD10">
            <v>11197.251528822055</v>
          </cell>
          <cell r="AE10">
            <v>9356.1255137844619</v>
          </cell>
          <cell r="AF10">
            <v>10734.038295739349</v>
          </cell>
          <cell r="AG10">
            <v>10392.003208020051</v>
          </cell>
          <cell r="AH10">
            <v>10500.477192982456</v>
          </cell>
          <cell r="AI10">
            <v>9284.4116766880343</v>
          </cell>
          <cell r="AJ10">
            <v>9474.0645122106089</v>
          </cell>
          <cell r="AK10">
            <v>10183.118329440736</v>
          </cell>
          <cell r="AL10">
            <v>10375.630252936013</v>
          </cell>
          <cell r="AM10">
            <v>10555.752795216245</v>
          </cell>
          <cell r="AN10">
            <v>10343.227255912056</v>
          </cell>
          <cell r="AO10">
            <v>10312.730317536565</v>
          </cell>
          <cell r="AP10">
            <v>10042.069989454098</v>
          </cell>
          <cell r="AQ10">
            <v>9873.3837990646716</v>
          </cell>
          <cell r="AR10">
            <v>10373.724194287544</v>
          </cell>
          <cell r="AS10">
            <v>9977.2639954061833</v>
          </cell>
          <cell r="AT10">
            <v>10683.458724663607</v>
          </cell>
          <cell r="AU10">
            <v>8899.3878296974817</v>
          </cell>
          <cell r="AV10">
            <v>10396.596898069161</v>
          </cell>
          <cell r="AW10">
            <v>9616.0658815214811</v>
          </cell>
          <cell r="AX10">
            <v>11199.047589074224</v>
          </cell>
          <cell r="AY10">
            <v>8767.8697829531848</v>
          </cell>
          <cell r="AZ10">
            <v>10002.995787160502</v>
          </cell>
          <cell r="BA10">
            <v>10098.298719583907</v>
          </cell>
          <cell r="BB10">
            <v>9932.4716171671826</v>
          </cell>
        </row>
        <row r="11">
          <cell r="A11" t="str">
            <v>00J</v>
          </cell>
          <cell r="B11" t="str">
            <v>NHS NORTH DURHAM CCG</v>
          </cell>
          <cell r="C11">
            <v>4709.638095238095</v>
          </cell>
          <cell r="D11">
            <v>4609.9380952380952</v>
          </cell>
          <cell r="E11">
            <v>4827.3790476190479</v>
          </cell>
          <cell r="F11">
            <v>4629.8780952380957</v>
          </cell>
          <cell r="G11">
            <v>4313.6866666666665</v>
          </cell>
          <cell r="H11">
            <v>4532.0771428571434</v>
          </cell>
          <cell r="I11">
            <v>5041.0219047619048</v>
          </cell>
          <cell r="J11">
            <v>4525.4304761904759</v>
          </cell>
          <cell r="K11">
            <v>3909.189523809524</v>
          </cell>
          <cell r="L11">
            <v>5037.2238095238099</v>
          </cell>
          <cell r="M11">
            <v>4777.0542857142855</v>
          </cell>
          <cell r="N11">
            <v>4789.3980952380953</v>
          </cell>
          <cell r="O11">
            <v>4555.8152380952379</v>
          </cell>
          <cell r="P11">
            <v>4869.1580952380955</v>
          </cell>
          <cell r="Q11">
            <v>4808.3885714285716</v>
          </cell>
          <cell r="R11">
            <v>5210.9866666666667</v>
          </cell>
          <cell r="S11">
            <v>4242.4723809523812</v>
          </cell>
          <cell r="T11">
            <v>4883.4009523809527</v>
          </cell>
          <cell r="U11">
            <v>5185.3495238095238</v>
          </cell>
          <cell r="V11">
            <v>4554.8657142857146</v>
          </cell>
          <cell r="W11">
            <v>4307.04</v>
          </cell>
          <cell r="X11">
            <v>4406.74</v>
          </cell>
          <cell r="Y11">
            <v>4718.1838095238099</v>
          </cell>
          <cell r="Z11">
            <v>5245.1695238095235</v>
          </cell>
          <cell r="AA11">
            <v>5124.58</v>
          </cell>
          <cell r="AB11">
            <v>4744.7704761904761</v>
          </cell>
          <cell r="AC11">
            <v>4477.0047619047618</v>
          </cell>
          <cell r="AD11">
            <v>5333.4752380952386</v>
          </cell>
          <cell r="AE11">
            <v>4621.3323809523808</v>
          </cell>
          <cell r="AF11">
            <v>5102.7409523809529</v>
          </cell>
          <cell r="AG11">
            <v>4821.6819047619047</v>
          </cell>
          <cell r="AH11">
            <v>4467.5095238095237</v>
          </cell>
          <cell r="AI11">
            <v>4044.0023500206867</v>
          </cell>
          <cell r="AJ11">
            <v>4405.6533388498137</v>
          </cell>
          <cell r="AK11">
            <v>4721.5015639222174</v>
          </cell>
          <cell r="AL11">
            <v>4778.7550186181215</v>
          </cell>
          <cell r="AM11">
            <v>4758.7163094745547</v>
          </cell>
          <cell r="AN11">
            <v>4637.5298303682248</v>
          </cell>
          <cell r="AO11">
            <v>4689.0579395945388</v>
          </cell>
          <cell r="AP11">
            <v>4531.6109391808022</v>
          </cell>
          <cell r="AQ11">
            <v>4689.0579395945388</v>
          </cell>
          <cell r="AR11">
            <v>4551.6496483243691</v>
          </cell>
          <cell r="AS11">
            <v>4200.4951261894912</v>
          </cell>
          <cell r="AT11">
            <v>4248.2063384360772</v>
          </cell>
          <cell r="AU11">
            <v>3463.8340091021928</v>
          </cell>
          <cell r="AV11">
            <v>4257.7485808853953</v>
          </cell>
          <cell r="AW11">
            <v>4065.9495076541166</v>
          </cell>
          <cell r="AX11">
            <v>4748.219842780306</v>
          </cell>
          <cell r="AY11">
            <v>4041.1396772858916</v>
          </cell>
          <cell r="AZ11">
            <v>4651.8431940422006</v>
          </cell>
          <cell r="BA11">
            <v>4865.5894249069088</v>
          </cell>
          <cell r="BB11">
            <v>4555.4665453040961</v>
          </cell>
        </row>
        <row r="12">
          <cell r="A12" t="str">
            <v>00K</v>
          </cell>
          <cell r="B12" t="str">
            <v>NHS HARTLEPOOL AND STOCKTON-ON-TEES CCG</v>
          </cell>
          <cell r="C12">
            <v>5182.6993245098583</v>
          </cell>
          <cell r="D12">
            <v>5198.2221978142679</v>
          </cell>
          <cell r="E12">
            <v>4942.0947882915043</v>
          </cell>
          <cell r="F12">
            <v>5498.0076885056842</v>
          </cell>
          <cell r="G12">
            <v>4776.1940798506239</v>
          </cell>
          <cell r="H12">
            <v>4664.623427975177</v>
          </cell>
          <cell r="I12">
            <v>5496.0673293426325</v>
          </cell>
          <cell r="J12">
            <v>5137.100884178154</v>
          </cell>
          <cell r="K12">
            <v>4417.2276346861445</v>
          </cell>
          <cell r="L12">
            <v>5626.071393267066</v>
          </cell>
          <cell r="M12">
            <v>5122.5481904552698</v>
          </cell>
          <cell r="N12">
            <v>5471.8128398044928</v>
          </cell>
          <cell r="O12">
            <v>5209.8643527925751</v>
          </cell>
          <cell r="P12">
            <v>5218.5959690263062</v>
          </cell>
          <cell r="Q12">
            <v>5244.7908177274976</v>
          </cell>
          <cell r="R12">
            <v>5537.7850513482344</v>
          </cell>
          <cell r="S12">
            <v>4639.398758855511</v>
          </cell>
          <cell r="T12">
            <v>4978.9616123894775</v>
          </cell>
          <cell r="U12">
            <v>5542.6359492558622</v>
          </cell>
          <cell r="V12">
            <v>4962.4685595035426</v>
          </cell>
          <cell r="W12">
            <v>4730.5956395189196</v>
          </cell>
          <cell r="X12">
            <v>4964.4089186665933</v>
          </cell>
          <cell r="Y12">
            <v>5049.7847218408479</v>
          </cell>
          <cell r="Z12">
            <v>6108.2506452852986</v>
          </cell>
          <cell r="AA12">
            <v>5149.7132187379866</v>
          </cell>
          <cell r="AB12">
            <v>5180.7589653468067</v>
          </cell>
          <cell r="AC12">
            <v>4589.9196001977043</v>
          </cell>
          <cell r="AD12">
            <v>5726.9700697457301</v>
          </cell>
          <cell r="AE12">
            <v>4789.7765939919818</v>
          </cell>
          <cell r="AF12">
            <v>5366.0632654182</v>
          </cell>
          <cell r="AG12">
            <v>6304.2269207534737</v>
          </cell>
          <cell r="AH12">
            <v>5622.1906749409636</v>
          </cell>
          <cell r="AI12">
            <v>4747.036444819093</v>
          </cell>
          <cell r="AJ12">
            <v>5316.1766394900096</v>
          </cell>
          <cell r="AK12">
            <v>5710.7934354543422</v>
          </cell>
          <cell r="AL12">
            <v>6068.5664028028395</v>
          </cell>
          <cell r="AM12">
            <v>5675.8887557130247</v>
          </cell>
          <cell r="AN12">
            <v>5913.4344928414312</v>
          </cell>
          <cell r="AO12">
            <v>5574.083439800851</v>
          </cell>
          <cell r="AP12">
            <v>5289.9981296840215</v>
          </cell>
          <cell r="AQ12">
            <v>5321.9940861135619</v>
          </cell>
          <cell r="AR12">
            <v>5436.4038697101005</v>
          </cell>
          <cell r="AS12">
            <v>5293.876427433057</v>
          </cell>
          <cell r="AT12">
            <v>5361.7466380411734</v>
          </cell>
          <cell r="AU12">
            <v>4483.3121978846984</v>
          </cell>
          <cell r="AV12">
            <v>5436.4038697101005</v>
          </cell>
          <cell r="AW12">
            <v>5092.2049444832264</v>
          </cell>
          <cell r="AX12">
            <v>6090.8666148597922</v>
          </cell>
          <cell r="AY12">
            <v>4893.4421848451721</v>
          </cell>
          <cell r="AZ12">
            <v>5394.7121689079722</v>
          </cell>
          <cell r="BA12">
            <v>5471.308549451418</v>
          </cell>
          <cell r="BB12">
            <v>5149.4098362814957</v>
          </cell>
        </row>
        <row r="13">
          <cell r="A13" t="str">
            <v>00L</v>
          </cell>
          <cell r="B13" t="str">
            <v>NHS NORTHUMBERLAND CCG</v>
          </cell>
          <cell r="C13">
            <v>5524.4699064268934</v>
          </cell>
          <cell r="D13">
            <v>5297.1944626285185</v>
          </cell>
          <cell r="E13">
            <v>4932.0634217721126</v>
          </cell>
          <cell r="F13">
            <v>5399.6547036851625</v>
          </cell>
          <cell r="G13">
            <v>4542.7145057568641</v>
          </cell>
          <cell r="H13">
            <v>4802.5909353459892</v>
          </cell>
          <cell r="I13">
            <v>5127.6693365166157</v>
          </cell>
          <cell r="J13">
            <v>4287.4953598521315</v>
          </cell>
          <cell r="K13">
            <v>4158.0228734260081</v>
          </cell>
          <cell r="L13">
            <v>4622.8197851284222</v>
          </cell>
          <cell r="M13">
            <v>4422.5565866995266</v>
          </cell>
          <cell r="N13">
            <v>4878.0389310331548</v>
          </cell>
          <cell r="O13">
            <v>4620.0254149177863</v>
          </cell>
          <cell r="P13">
            <v>4891.0793253494548</v>
          </cell>
          <cell r="Q13">
            <v>4767.1955793446032</v>
          </cell>
          <cell r="R13">
            <v>5179.8309137818169</v>
          </cell>
          <cell r="S13">
            <v>4265.1403981670455</v>
          </cell>
          <cell r="T13">
            <v>4877.1074742962765</v>
          </cell>
          <cell r="U13">
            <v>5113.6974854634373</v>
          </cell>
          <cell r="V13">
            <v>4375.9837498555971</v>
          </cell>
          <cell r="W13">
            <v>4187.8294890061225</v>
          </cell>
          <cell r="X13">
            <v>4444.9115483846126</v>
          </cell>
          <cell r="Y13">
            <v>4605.1221071277296</v>
          </cell>
          <cell r="Z13">
            <v>5108.1087450421655</v>
          </cell>
          <cell r="AA13">
            <v>4960.0071238784703</v>
          </cell>
          <cell r="AB13">
            <v>4630.2714390234505</v>
          </cell>
          <cell r="AC13">
            <v>4382.5039470137472</v>
          </cell>
          <cell r="AD13">
            <v>5488.1430936886291</v>
          </cell>
          <cell r="AE13">
            <v>4730.8687666063379</v>
          </cell>
          <cell r="AF13">
            <v>5136.9839038854016</v>
          </cell>
          <cell r="AG13">
            <v>5073.6448457776578</v>
          </cell>
          <cell r="AH13">
            <v>5023.3461819862141</v>
          </cell>
          <cell r="AI13">
            <v>4431.3912109275079</v>
          </cell>
          <cell r="AJ13">
            <v>4652.357292679183</v>
          </cell>
          <cell r="AK13">
            <v>4864.9675141965517</v>
          </cell>
          <cell r="AL13">
            <v>5129.5697549496081</v>
          </cell>
          <cell r="AM13">
            <v>5394.1719957026653</v>
          </cell>
          <cell r="AN13">
            <v>5250.2655138895989</v>
          </cell>
          <cell r="AO13">
            <v>5189.9176344196039</v>
          </cell>
          <cell r="AP13">
            <v>5000.5181357753108</v>
          </cell>
          <cell r="AQ13">
            <v>4984.7348442216198</v>
          </cell>
          <cell r="AR13">
            <v>5139.7824730137618</v>
          </cell>
          <cell r="AS13">
            <v>4791.621629917634</v>
          </cell>
          <cell r="AT13">
            <v>5153.7089067376064</v>
          </cell>
          <cell r="AU13">
            <v>4345.0473218396683</v>
          </cell>
          <cell r="AV13">
            <v>4859.3969407070135</v>
          </cell>
          <cell r="AW13">
            <v>4623.5759963165701</v>
          </cell>
          <cell r="AX13">
            <v>5676.414385839259</v>
          </cell>
          <cell r="AY13">
            <v>4647.7151481045685</v>
          </cell>
          <cell r="AZ13">
            <v>4857.5400828771681</v>
          </cell>
          <cell r="BA13">
            <v>5508.3687522381952</v>
          </cell>
          <cell r="BB13">
            <v>5409.9552872563563</v>
          </cell>
        </row>
        <row r="14">
          <cell r="A14" t="str">
            <v>00M</v>
          </cell>
          <cell r="B14" t="str">
            <v>NHS SOUTH TEES CCG</v>
          </cell>
          <cell r="C14">
            <v>4732.2787350880517</v>
          </cell>
          <cell r="D14">
            <v>5002.3639462223064</v>
          </cell>
          <cell r="E14">
            <v>4557.6879378905505</v>
          </cell>
          <cell r="F14">
            <v>5321.6432493845859</v>
          </cell>
          <cell r="G14">
            <v>4528.750236697595</v>
          </cell>
          <cell r="H14">
            <v>4384.0617307328157</v>
          </cell>
          <cell r="I14">
            <v>4796.9062677523198</v>
          </cell>
          <cell r="J14">
            <v>4692.7305434576783</v>
          </cell>
          <cell r="K14">
            <v>4043.5614466957013</v>
          </cell>
          <cell r="L14">
            <v>5217.4675250899454</v>
          </cell>
          <cell r="M14">
            <v>4679.226282900966</v>
          </cell>
          <cell r="N14">
            <v>5177.919333459572</v>
          </cell>
          <cell r="O14">
            <v>4971.49706494982</v>
          </cell>
          <cell r="P14">
            <v>4566.3692482484375</v>
          </cell>
          <cell r="Q14">
            <v>4833.5606892633969</v>
          </cell>
          <cell r="R14">
            <v>5309.103578867639</v>
          </cell>
          <cell r="S14">
            <v>4316.5404279492523</v>
          </cell>
          <cell r="T14">
            <v>4985.0013255065323</v>
          </cell>
          <cell r="U14">
            <v>4984.0367354667678</v>
          </cell>
          <cell r="V14">
            <v>4599.1653096004547</v>
          </cell>
          <cell r="W14">
            <v>4344.5135391024423</v>
          </cell>
          <cell r="X14">
            <v>4622.3154705548195</v>
          </cell>
          <cell r="Y14">
            <v>4722.6328346903992</v>
          </cell>
          <cell r="Z14">
            <v>5569.5428896042413</v>
          </cell>
          <cell r="AA14">
            <v>4989.8242757053586</v>
          </cell>
          <cell r="AB14">
            <v>4682.1200530202614</v>
          </cell>
          <cell r="AC14">
            <v>4045.4906267752317</v>
          </cell>
          <cell r="AD14">
            <v>5630.3120621094486</v>
          </cell>
          <cell r="AE14">
            <v>4612.6695701571671</v>
          </cell>
          <cell r="AF14">
            <v>5013.9390266994887</v>
          </cell>
          <cell r="AG14">
            <v>5154.7691725052073</v>
          </cell>
          <cell r="AH14">
            <v>4772.7915167581896</v>
          </cell>
          <cell r="AI14">
            <v>4367.5295417477773</v>
          </cell>
          <cell r="AJ14">
            <v>4927.6666491292681</v>
          </cell>
          <cell r="AK14">
            <v>5151.9139790603467</v>
          </cell>
          <cell r="AL14">
            <v>5249.1199031935603</v>
          </cell>
          <cell r="AM14">
            <v>5648.5303835429058</v>
          </cell>
          <cell r="AN14">
            <v>5356.9126111432633</v>
          </cell>
          <cell r="AO14">
            <v>5522.4514126374497</v>
          </cell>
          <cell r="AP14">
            <v>4972.9010890724476</v>
          </cell>
          <cell r="AQ14">
            <v>5092.2430157310464</v>
          </cell>
          <cell r="AR14">
            <v>5268.3686010417214</v>
          </cell>
          <cell r="AS14">
            <v>4974.8259588572637</v>
          </cell>
          <cell r="AT14">
            <v>5153.8388488451628</v>
          </cell>
          <cell r="AU14">
            <v>4310.7458830957021</v>
          </cell>
          <cell r="AV14">
            <v>5214.4722470668703</v>
          </cell>
          <cell r="AW14">
            <v>5032.572052401747</v>
          </cell>
          <cell r="AX14">
            <v>5832.3554479928453</v>
          </cell>
          <cell r="AY14">
            <v>4600.4387857105276</v>
          </cell>
          <cell r="AZ14">
            <v>5246.2325985163361</v>
          </cell>
          <cell r="BA14">
            <v>5483.9540169411275</v>
          </cell>
          <cell r="BB14">
            <v>5105.7171042247592</v>
          </cell>
        </row>
        <row r="15">
          <cell r="A15" t="str">
            <v>00N</v>
          </cell>
          <cell r="B15" t="str">
            <v>NHS SOUTH TYNESIDE CCG</v>
          </cell>
          <cell r="C15">
            <v>3299.5318601316321</v>
          </cell>
          <cell r="D15">
            <v>3253.2632275618635</v>
          </cell>
          <cell r="E15">
            <v>3173.2570504099717</v>
          </cell>
          <cell r="F15">
            <v>3384.3576865095415</v>
          </cell>
          <cell r="G15">
            <v>2957.3367650843843</v>
          </cell>
          <cell r="H15">
            <v>3081.6837151156378</v>
          </cell>
          <cell r="I15">
            <v>3344.8365628561974</v>
          </cell>
          <cell r="J15">
            <v>3239.7682097290144</v>
          </cell>
          <cell r="K15">
            <v>2619.9613192631541</v>
          </cell>
          <cell r="L15">
            <v>3328.4497554877375</v>
          </cell>
          <cell r="M15">
            <v>3176.148839945582</v>
          </cell>
          <cell r="N15">
            <v>3331.3415450233483</v>
          </cell>
          <cell r="O15">
            <v>3242.6599992646247</v>
          </cell>
          <cell r="P15">
            <v>3328.4497554877375</v>
          </cell>
          <cell r="Q15">
            <v>3377.610177593117</v>
          </cell>
          <cell r="R15">
            <v>3616.6647792035888</v>
          </cell>
          <cell r="S15">
            <v>2901.4288340625803</v>
          </cell>
          <cell r="T15">
            <v>3362.1873000698606</v>
          </cell>
          <cell r="U15">
            <v>3428.6984593889033</v>
          </cell>
          <cell r="V15">
            <v>3106.745891090929</v>
          </cell>
          <cell r="W15">
            <v>2981.4350112144721</v>
          </cell>
          <cell r="X15">
            <v>3163.6177519579364</v>
          </cell>
          <cell r="Y15">
            <v>3196.3913666948561</v>
          </cell>
          <cell r="Z15">
            <v>3446.0491966025666</v>
          </cell>
          <cell r="AA15">
            <v>3515.4521454572196</v>
          </cell>
          <cell r="AB15">
            <v>3102.8901717101153</v>
          </cell>
          <cell r="AC15">
            <v>2941.9138875611279</v>
          </cell>
          <cell r="AD15">
            <v>3576.1797257050412</v>
          </cell>
          <cell r="AE15">
            <v>3070.1165569731957</v>
          </cell>
          <cell r="AF15">
            <v>3351.5840717726219</v>
          </cell>
          <cell r="AG15">
            <v>3317.8465271904988</v>
          </cell>
          <cell r="AH15">
            <v>3180.0045593263962</v>
          </cell>
          <cell r="AI15">
            <v>2827.0544651871119</v>
          </cell>
          <cell r="AJ15">
            <v>3229.9555106859912</v>
          </cell>
          <cell r="AK15">
            <v>3188.5087524169676</v>
          </cell>
          <cell r="AL15">
            <v>3422.7311305419139</v>
          </cell>
          <cell r="AM15">
            <v>3794.7880768638456</v>
          </cell>
          <cell r="AN15">
            <v>3698.4002669358838</v>
          </cell>
          <cell r="AO15">
            <v>5394.8257216680067</v>
          </cell>
          <cell r="AP15">
            <v>3477.6721822008521</v>
          </cell>
          <cell r="AQ15">
            <v>3873.8260810047741</v>
          </cell>
          <cell r="AR15">
            <v>3730.2082442121114</v>
          </cell>
          <cell r="AS15">
            <v>3564.4212111360175</v>
          </cell>
          <cell r="AT15">
            <v>3607.7957256036002</v>
          </cell>
          <cell r="AU15">
            <v>2924.4061532143528</v>
          </cell>
          <cell r="AV15">
            <v>3447.7919611231841</v>
          </cell>
          <cell r="AW15">
            <v>3222.2444858917538</v>
          </cell>
          <cell r="AX15">
            <v>3777.4382710768123</v>
          </cell>
          <cell r="AY15">
            <v>3122.9650416659538</v>
          </cell>
          <cell r="AZ15">
            <v>3366.8262007836961</v>
          </cell>
          <cell r="BA15">
            <v>3578.8793826252117</v>
          </cell>
          <cell r="BB15">
            <v>3356.2235416916205</v>
          </cell>
        </row>
        <row r="16">
          <cell r="A16" t="str">
            <v>00P</v>
          </cell>
          <cell r="B16" t="str">
            <v>NHS SUNDERLAND CCG</v>
          </cell>
          <cell r="C16">
            <v>6605.8150719388268</v>
          </cell>
          <cell r="D16">
            <v>6095.5276520105981</v>
          </cell>
          <cell r="E16">
            <v>5863.4912969111583</v>
          </cell>
          <cell r="F16">
            <v>6410.365362041789</v>
          </cell>
          <cell r="G16">
            <v>7109.3628466981927</v>
          </cell>
          <cell r="H16">
            <v>7364.506556662307</v>
          </cell>
          <cell r="I16">
            <v>6820.5209108897616</v>
          </cell>
          <cell r="J16">
            <v>7299.0357178790628</v>
          </cell>
          <cell r="K16">
            <v>6252.4651037998465</v>
          </cell>
          <cell r="L16">
            <v>7709.1912667270353</v>
          </cell>
          <cell r="M16">
            <v>6868.6612335244999</v>
          </cell>
          <cell r="N16">
            <v>7343.3248147030226</v>
          </cell>
          <cell r="O16">
            <v>7013.082201428716</v>
          </cell>
          <cell r="P16">
            <v>6897.5454271053432</v>
          </cell>
          <cell r="Q16">
            <v>7229.7136532850391</v>
          </cell>
          <cell r="R16">
            <v>7233.5648790958185</v>
          </cell>
          <cell r="S16">
            <v>6518.199684743603</v>
          </cell>
          <cell r="T16">
            <v>6967.830298152061</v>
          </cell>
          <cell r="U16">
            <v>7494.4854277761015</v>
          </cell>
          <cell r="V16">
            <v>6710.7609752825574</v>
          </cell>
          <cell r="W16">
            <v>6433.4727169064636</v>
          </cell>
          <cell r="X16">
            <v>6959.165040077808</v>
          </cell>
          <cell r="Y16">
            <v>6894.6570077472588</v>
          </cell>
          <cell r="Z16">
            <v>8171.3383640205257</v>
          </cell>
          <cell r="AA16">
            <v>7308.6637824060108</v>
          </cell>
          <cell r="AB16">
            <v>7437.6798470671101</v>
          </cell>
          <cell r="AC16">
            <v>5997.3213938357312</v>
          </cell>
          <cell r="AD16">
            <v>8123.1980413857873</v>
          </cell>
          <cell r="AE16">
            <v>6730.0171043364526</v>
          </cell>
          <cell r="AF16">
            <v>6858.0703625448577</v>
          </cell>
          <cell r="AG16">
            <v>6569.2284267364257</v>
          </cell>
          <cell r="AH16">
            <v>6196.6223295435493</v>
          </cell>
          <cell r="AI16">
            <v>5640.5788372190364</v>
          </cell>
          <cell r="AJ16">
            <v>6066.0826461847555</v>
          </cell>
          <cell r="AK16">
            <v>6672.0155079318574</v>
          </cell>
          <cell r="AL16">
            <v>6752.0989912519353</v>
          </cell>
          <cell r="AM16">
            <v>6782.0096898413631</v>
          </cell>
          <cell r="AN16">
            <v>6641.1399480976097</v>
          </cell>
          <cell r="AO16">
            <v>6862.093173161441</v>
          </cell>
          <cell r="AP16">
            <v>6334.3140722447779</v>
          </cell>
          <cell r="AQ16">
            <v>6413.4326943200367</v>
          </cell>
          <cell r="AR16">
            <v>6776.2205223724413</v>
          </cell>
          <cell r="AS16">
            <v>6477.1135364781712</v>
          </cell>
          <cell r="AT16">
            <v>6557.19701979825</v>
          </cell>
          <cell r="AU16">
            <v>5191.9183583776321</v>
          </cell>
          <cell r="AV16">
            <v>6233.9685027834748</v>
          </cell>
          <cell r="AW16">
            <v>6263.8792013729017</v>
          </cell>
          <cell r="AX16">
            <v>7222.9512787242056</v>
          </cell>
          <cell r="AY16">
            <v>5778.5539952283289</v>
          </cell>
          <cell r="AZ16">
            <v>6153.885019463396</v>
          </cell>
          <cell r="BA16">
            <v>6737.6260725796328</v>
          </cell>
          <cell r="BB16">
            <v>6254.2305889247</v>
          </cell>
        </row>
        <row r="17">
          <cell r="A17" t="str">
            <v>00Q</v>
          </cell>
          <cell r="B17" t="str">
            <v>NHS BLACKBURN WITH DARWEN CCG</v>
          </cell>
          <cell r="C17">
            <v>2732.1695072494499</v>
          </cell>
          <cell r="D17">
            <v>2905.1777506825351</v>
          </cell>
          <cell r="E17">
            <v>2743.8329843348265</v>
          </cell>
          <cell r="F17">
            <v>3119.9801203382194</v>
          </cell>
          <cell r="G17">
            <v>2580.544305139555</v>
          </cell>
          <cell r="H17">
            <v>2618.4506056670289</v>
          </cell>
          <cell r="I17">
            <v>2987.7940467039521</v>
          </cell>
          <cell r="J17">
            <v>2667.0484268560976</v>
          </cell>
          <cell r="K17">
            <v>2373.5175868741221</v>
          </cell>
          <cell r="L17">
            <v>2887.68253505447</v>
          </cell>
          <cell r="M17">
            <v>2619.4225620908101</v>
          </cell>
          <cell r="N17">
            <v>2823.5334110848994</v>
          </cell>
          <cell r="O17">
            <v>2691.347337450632</v>
          </cell>
          <cell r="P17">
            <v>2778.8234155909558</v>
          </cell>
          <cell r="Q17">
            <v>2980.0183953137011</v>
          </cell>
          <cell r="R17">
            <v>3249.2503247011423</v>
          </cell>
          <cell r="S17">
            <v>2554.3014816974578</v>
          </cell>
          <cell r="T17">
            <v>3060.6907784875552</v>
          </cell>
          <cell r="U17">
            <v>3191.9048956980409</v>
          </cell>
          <cell r="V17">
            <v>2829.3651496275875</v>
          </cell>
          <cell r="W17">
            <v>2728.2816815543242</v>
          </cell>
          <cell r="X17">
            <v>2945.0279640575714</v>
          </cell>
          <cell r="Y17">
            <v>3030.5601293503328</v>
          </cell>
          <cell r="Z17">
            <v>3241.4746733108914</v>
          </cell>
          <cell r="AA17">
            <v>2951.8316590240411</v>
          </cell>
          <cell r="AB17">
            <v>2831.3090624751503</v>
          </cell>
          <cell r="AC17">
            <v>2851.720147374559</v>
          </cell>
          <cell r="AD17">
            <v>3254.1101068200492</v>
          </cell>
          <cell r="AE17">
            <v>2835.196888170276</v>
          </cell>
          <cell r="AF17">
            <v>3053.8870835210855</v>
          </cell>
          <cell r="AG17">
            <v>3066.5225170302433</v>
          </cell>
          <cell r="AH17">
            <v>2905.1777506825351</v>
          </cell>
          <cell r="AI17">
            <v>2650.1696311641308</v>
          </cell>
          <cell r="AJ17">
            <v>2982.0473367145273</v>
          </cell>
          <cell r="AK17">
            <v>2801.5524442222063</v>
          </cell>
          <cell r="AL17">
            <v>3009.218610853156</v>
          </cell>
          <cell r="AM17">
            <v>3094.6140438602756</v>
          </cell>
          <cell r="AN17">
            <v>3065.5019644260306</v>
          </cell>
          <cell r="AO17">
            <v>3211.0623615972568</v>
          </cell>
          <cell r="AP17">
            <v>2580.3006405219421</v>
          </cell>
          <cell r="AQ17">
            <v>3007.27780555754</v>
          </cell>
          <cell r="AR17">
            <v>3122.7557206467127</v>
          </cell>
          <cell r="AS17">
            <v>2989.8105578969926</v>
          </cell>
          <cell r="AT17">
            <v>2885.9774745815175</v>
          </cell>
          <cell r="AU17">
            <v>2509.461247231945</v>
          </cell>
          <cell r="AV17">
            <v>2963.6096864061719</v>
          </cell>
          <cell r="AW17">
            <v>2875.3030454556279</v>
          </cell>
          <cell r="AX17">
            <v>3380.8828249636877</v>
          </cell>
          <cell r="AY17">
            <v>2653.0808391075552</v>
          </cell>
          <cell r="AZ17">
            <v>2830.6645236564518</v>
          </cell>
          <cell r="BA17">
            <v>3016.0114293878132</v>
          </cell>
          <cell r="BB17">
            <v>2849.1021739648068</v>
          </cell>
        </row>
        <row r="18">
          <cell r="A18" t="str">
            <v>00R</v>
          </cell>
          <cell r="B18" t="str">
            <v>NHS BLACKPOOL CCG</v>
          </cell>
          <cell r="C18">
            <v>3244.2666666666669</v>
          </cell>
          <cell r="D18">
            <v>3311.8946921443735</v>
          </cell>
          <cell r="E18">
            <v>3218.9061571125267</v>
          </cell>
          <cell r="F18">
            <v>3235.8131634819533</v>
          </cell>
          <cell r="G18">
            <v>3005.6900212314226</v>
          </cell>
          <cell r="H18">
            <v>2997.2365180467091</v>
          </cell>
          <cell r="I18">
            <v>3557.0462845010616</v>
          </cell>
          <cell r="J18">
            <v>2858.2233545647559</v>
          </cell>
          <cell r="K18">
            <v>2609.3146496815289</v>
          </cell>
          <cell r="L18">
            <v>3275.2628450106158</v>
          </cell>
          <cell r="M18">
            <v>2965.3010615711255</v>
          </cell>
          <cell r="N18">
            <v>3294.9876857749468</v>
          </cell>
          <cell r="O18">
            <v>3107.132059447983</v>
          </cell>
          <cell r="P18">
            <v>3116.5248407643312</v>
          </cell>
          <cell r="Q18">
            <v>3311.8946921443735</v>
          </cell>
          <cell r="R18">
            <v>3586.1639065817412</v>
          </cell>
          <cell r="S18">
            <v>2514.4475583864119</v>
          </cell>
          <cell r="T18">
            <v>3590.8602972399153</v>
          </cell>
          <cell r="U18">
            <v>3635.0063694267515</v>
          </cell>
          <cell r="V18">
            <v>3109.9498938428874</v>
          </cell>
          <cell r="W18">
            <v>3056.4110403397026</v>
          </cell>
          <cell r="X18">
            <v>3313.7732484076432</v>
          </cell>
          <cell r="Y18">
            <v>3269.6271762208066</v>
          </cell>
          <cell r="Z18">
            <v>3644.3991507430997</v>
          </cell>
          <cell r="AA18">
            <v>3197.3027600849259</v>
          </cell>
          <cell r="AB18">
            <v>3232.995329087049</v>
          </cell>
          <cell r="AC18">
            <v>2993.4794055201701</v>
          </cell>
          <cell r="AD18">
            <v>3828.4976645435245</v>
          </cell>
          <cell r="AE18">
            <v>3258.3558386411892</v>
          </cell>
          <cell r="AF18">
            <v>3609.6458598726117</v>
          </cell>
          <cell r="AG18">
            <v>3518.5358811040342</v>
          </cell>
          <cell r="AH18">
            <v>3404.8832271762208</v>
          </cell>
          <cell r="AI18">
            <v>2834.3961946984391</v>
          </cell>
          <cell r="AJ18">
            <v>3155.1824882238848</v>
          </cell>
          <cell r="AK18">
            <v>3454.3321695760596</v>
          </cell>
          <cell r="AL18">
            <v>3484.4352821649577</v>
          </cell>
          <cell r="AM18">
            <v>3323.5717742680336</v>
          </cell>
          <cell r="AN18">
            <v>3259.6026600166251</v>
          </cell>
          <cell r="AO18">
            <v>3269.9506049690585</v>
          </cell>
          <cell r="AP18">
            <v>3141.0716541978386</v>
          </cell>
          <cell r="AQ18">
            <v>3368.7264431513809</v>
          </cell>
          <cell r="AR18">
            <v>3147.6567100766601</v>
          </cell>
          <cell r="AS18">
            <v>2889.8988085342198</v>
          </cell>
          <cell r="AT18">
            <v>3057.347372309966</v>
          </cell>
          <cell r="AU18">
            <v>2402.6046735014315</v>
          </cell>
          <cell r="AV18">
            <v>3071.4582063360117</v>
          </cell>
          <cell r="AW18">
            <v>2935.0534774175671</v>
          </cell>
          <cell r="AX18">
            <v>3254.8990486746097</v>
          </cell>
          <cell r="AY18">
            <v>2481.6253440472892</v>
          </cell>
          <cell r="AZ18">
            <v>2848.5070287244848</v>
          </cell>
          <cell r="BA18">
            <v>2997.1411471321694</v>
          </cell>
          <cell r="BB18">
            <v>2973.6230904220929</v>
          </cell>
        </row>
        <row r="19">
          <cell r="A19" t="str">
            <v>00T</v>
          </cell>
          <cell r="B19" t="str">
            <v>NHS BOLTON CCG</v>
          </cell>
          <cell r="C19">
            <v>5297.1744907188086</v>
          </cell>
          <cell r="D19">
            <v>5345.0953744777989</v>
          </cell>
          <cell r="E19">
            <v>5074.821590077092</v>
          </cell>
          <cell r="F19">
            <v>5572.2403634954135</v>
          </cell>
          <cell r="G19">
            <v>5076.7384254274521</v>
          </cell>
          <cell r="H19">
            <v>5510.9016322839061</v>
          </cell>
          <cell r="I19">
            <v>6130.0394504500628</v>
          </cell>
          <cell r="J19">
            <v>5338.38645075154</v>
          </cell>
          <cell r="K19">
            <v>4816.0488177785437</v>
          </cell>
          <cell r="L19">
            <v>5920.1459795856845</v>
          </cell>
          <cell r="M19">
            <v>5895.2271200310097</v>
          </cell>
          <cell r="N19">
            <v>6342.8081743399807</v>
          </cell>
          <cell r="O19">
            <v>5348.9290451785182</v>
          </cell>
          <cell r="P19">
            <v>5800.3437701882085</v>
          </cell>
          <cell r="Q19">
            <v>5808.011111589647</v>
          </cell>
          <cell r="R19">
            <v>5659.4563719367761</v>
          </cell>
          <cell r="S19">
            <v>4849.5934364098366</v>
          </cell>
          <cell r="T19">
            <v>5537.7373271889401</v>
          </cell>
          <cell r="U19">
            <v>5511.8600499590857</v>
          </cell>
          <cell r="V19">
            <v>5061.403742624575</v>
          </cell>
          <cell r="W19">
            <v>4566.8602222317932</v>
          </cell>
          <cell r="X19">
            <v>5111.2414617339255</v>
          </cell>
          <cell r="Y19">
            <v>5237.7525948576604</v>
          </cell>
          <cell r="Z19">
            <v>5756.2565571299374</v>
          </cell>
          <cell r="AA19">
            <v>5191.7485464490292</v>
          </cell>
          <cell r="AB19">
            <v>4923.3915973986823</v>
          </cell>
          <cell r="AC19">
            <v>4460.4758602868342</v>
          </cell>
          <cell r="AD19">
            <v>5135.2019036134207</v>
          </cell>
          <cell r="AE19">
            <v>4404.8876351264053</v>
          </cell>
          <cell r="AF19">
            <v>5332.6359447004616</v>
          </cell>
          <cell r="AG19">
            <v>5324.968603299023</v>
          </cell>
          <cell r="AH19">
            <v>5132.326650587881</v>
          </cell>
          <cell r="AI19">
            <v>4635.747579257094</v>
          </cell>
          <cell r="AJ19">
            <v>5363.6828850832235</v>
          </cell>
          <cell r="AK19">
            <v>5367.554881390809</v>
          </cell>
          <cell r="AL19">
            <v>5349.1628989297769</v>
          </cell>
          <cell r="AM19">
            <v>5533.0827235401021</v>
          </cell>
          <cell r="AN19">
            <v>5563.0906949238924</v>
          </cell>
          <cell r="AO19">
            <v>5690.8665730742232</v>
          </cell>
          <cell r="AP19">
            <v>5477.9067761570041</v>
          </cell>
          <cell r="AQ19">
            <v>5844.7784263007588</v>
          </cell>
          <cell r="AR19">
            <v>5868.0104041462737</v>
          </cell>
          <cell r="AS19">
            <v>5727.6505379962882</v>
          </cell>
          <cell r="AT19">
            <v>5641.4986201525044</v>
          </cell>
          <cell r="AU19">
            <v>4736.4194832543244</v>
          </cell>
          <cell r="AV19">
            <v>5613.4266469225076</v>
          </cell>
          <cell r="AW19">
            <v>5339.4829081608123</v>
          </cell>
          <cell r="AX19">
            <v>6231.010057982442</v>
          </cell>
          <cell r="AY19">
            <v>5034.563198938431</v>
          </cell>
          <cell r="AZ19">
            <v>5696.6745675356024</v>
          </cell>
          <cell r="BA19">
            <v>5890.2743829148922</v>
          </cell>
          <cell r="BB19">
            <v>5528.2427281556202</v>
          </cell>
        </row>
        <row r="20">
          <cell r="A20" t="str">
            <v>00V</v>
          </cell>
          <cell r="B20" t="str">
            <v>NHS BURY CCG</v>
          </cell>
          <cell r="C20">
            <v>3162.3786561862294</v>
          </cell>
          <cell r="D20">
            <v>3302.4483410173075</v>
          </cell>
          <cell r="E20">
            <v>2791.0529816340413</v>
          </cell>
          <cell r="F20">
            <v>3404.9154258937342</v>
          </cell>
          <cell r="G20">
            <v>2770.3715516589828</v>
          </cell>
          <cell r="H20">
            <v>3031.7096213438135</v>
          </cell>
          <cell r="I20">
            <v>3177.41969616809</v>
          </cell>
          <cell r="J20">
            <v>3023.2490363540169</v>
          </cell>
          <cell r="K20">
            <v>2768.4914216612501</v>
          </cell>
          <cell r="L20">
            <v>3326.8900309878313</v>
          </cell>
          <cell r="M20">
            <v>3022.3089713551508</v>
          </cell>
          <cell r="N20">
            <v>3296.80795102411</v>
          </cell>
          <cell r="O20">
            <v>3012.9083213664876</v>
          </cell>
          <cell r="P20">
            <v>3095.6340412667219</v>
          </cell>
          <cell r="Q20">
            <v>3190.580606152218</v>
          </cell>
          <cell r="R20">
            <v>3388.934320913007</v>
          </cell>
          <cell r="S20">
            <v>3047.6907263245407</v>
          </cell>
          <cell r="T20">
            <v>3444.3981558461187</v>
          </cell>
          <cell r="U20">
            <v>3356.9721109515531</v>
          </cell>
          <cell r="V20">
            <v>3419.9564658755949</v>
          </cell>
          <cell r="W20">
            <v>3485.7610157962358</v>
          </cell>
          <cell r="X20">
            <v>3533.704330738417</v>
          </cell>
          <cell r="Y20">
            <v>3080.5930012848612</v>
          </cell>
          <cell r="Z20">
            <v>3711.3766155241478</v>
          </cell>
          <cell r="AA20">
            <v>3471.6600408132413</v>
          </cell>
          <cell r="AB20">
            <v>3537.4645907338822</v>
          </cell>
          <cell r="AC20">
            <v>2628.4217368301715</v>
          </cell>
          <cell r="AD20">
            <v>3758.3798654674624</v>
          </cell>
          <cell r="AE20">
            <v>3717.0170055173453</v>
          </cell>
          <cell r="AF20">
            <v>3406.7955558914668</v>
          </cell>
          <cell r="AG20">
            <v>3397.3949059028037</v>
          </cell>
          <cell r="AH20">
            <v>3369.192955936815</v>
          </cell>
          <cell r="AI20">
            <v>3330.3697357741908</v>
          </cell>
          <cell r="AJ20">
            <v>3575.3057083596359</v>
          </cell>
          <cell r="AK20">
            <v>3365.4962124628009</v>
          </cell>
          <cell r="AL20">
            <v>3487.0148345206962</v>
          </cell>
          <cell r="AM20">
            <v>3698.7230588871857</v>
          </cell>
          <cell r="AN20">
            <v>3807.8999458923258</v>
          </cell>
          <cell r="AO20">
            <v>3555.3690594282625</v>
          </cell>
          <cell r="AP20">
            <v>3434.7998016051943</v>
          </cell>
          <cell r="AQ20">
            <v>3187.0157363152675</v>
          </cell>
          <cell r="AR20">
            <v>3646.5080259716838</v>
          </cell>
          <cell r="AS20">
            <v>4358.5312020921638</v>
          </cell>
          <cell r="AT20">
            <v>4744.9224456668771</v>
          </cell>
          <cell r="AU20">
            <v>3511.6983046262062</v>
          </cell>
          <cell r="AV20">
            <v>3717.7103435837316</v>
          </cell>
          <cell r="AW20">
            <v>3772.7734692037156</v>
          </cell>
          <cell r="AX20">
            <v>4245.5568581477137</v>
          </cell>
          <cell r="AY20">
            <v>3574.3563441248084</v>
          </cell>
          <cell r="AZ20">
            <v>4080.3674812877625</v>
          </cell>
          <cell r="BA20">
            <v>4232.2657588601314</v>
          </cell>
          <cell r="BB20">
            <v>4316.759175759762</v>
          </cell>
        </row>
        <row r="21">
          <cell r="A21" t="str">
            <v>00W</v>
          </cell>
          <cell r="B21" t="str">
            <v>NHS CENTRAL MANCHESTER CCG</v>
          </cell>
          <cell r="C21">
            <v>3738.5002878271266</v>
          </cell>
          <cell r="D21">
            <v>3578.8322189257406</v>
          </cell>
          <cell r="E21">
            <v>3199.0300668644554</v>
          </cell>
          <cell r="F21">
            <v>3682.7581809325598</v>
          </cell>
          <cell r="G21">
            <v>3089.4354160209009</v>
          </cell>
          <cell r="H21">
            <v>3426.7224018066686</v>
          </cell>
          <cell r="I21">
            <v>3678.9790550414027</v>
          </cell>
          <cell r="J21">
            <v>3240.6004516671833</v>
          </cell>
          <cell r="K21">
            <v>3060.1471903644333</v>
          </cell>
          <cell r="L21">
            <v>3367.2011690209451</v>
          </cell>
          <cell r="M21">
            <v>3122.5027675685251</v>
          </cell>
          <cell r="N21">
            <v>3349.2503210379491</v>
          </cell>
          <cell r="O21">
            <v>3520.2557676128063</v>
          </cell>
          <cell r="P21">
            <v>3487.1884160651816</v>
          </cell>
          <cell r="Q21">
            <v>3398.3789576229906</v>
          </cell>
          <cell r="R21">
            <v>3987.9225966434929</v>
          </cell>
          <cell r="S21">
            <v>2979.8407651773459</v>
          </cell>
          <cell r="T21">
            <v>3336.9681618916884</v>
          </cell>
          <cell r="U21">
            <v>3712.9911880618165</v>
          </cell>
          <cell r="V21">
            <v>3315.2381880175353</v>
          </cell>
          <cell r="W21">
            <v>3135.7297081875749</v>
          </cell>
          <cell r="X21">
            <v>3502.3049196298102</v>
          </cell>
          <cell r="Y21">
            <v>3546.7096488509055</v>
          </cell>
          <cell r="Z21">
            <v>3878.3279457999379</v>
          </cell>
          <cell r="AA21">
            <v>3532.5379267590665</v>
          </cell>
          <cell r="AB21">
            <v>3300.1216844529072</v>
          </cell>
          <cell r="AC21">
            <v>2599.0938316432716</v>
          </cell>
          <cell r="AD21">
            <v>3875.4936013815704</v>
          </cell>
          <cell r="AE21">
            <v>2962.834698667139</v>
          </cell>
          <cell r="AF21">
            <v>3635.5191072930966</v>
          </cell>
          <cell r="AG21">
            <v>3520.2557676128063</v>
          </cell>
          <cell r="AH21">
            <v>3864.1562237080989</v>
          </cell>
          <cell r="AI21">
            <v>3430.0640044228971</v>
          </cell>
          <cell r="AJ21">
            <v>3308.1355788041169</v>
          </cell>
          <cell r="AK21">
            <v>3482.048992089819</v>
          </cell>
          <cell r="AL21">
            <v>3545.3761588840689</v>
          </cell>
          <cell r="AM21">
            <v>3490.5556264353149</v>
          </cell>
          <cell r="AN21">
            <v>3453.693544271498</v>
          </cell>
          <cell r="AO21">
            <v>3703.2214850727228</v>
          </cell>
          <cell r="AP21">
            <v>3709.8377562303308</v>
          </cell>
          <cell r="AQ21">
            <v>3759.9323807093647</v>
          </cell>
          <cell r="AR21">
            <v>3519.8562558475801</v>
          </cell>
          <cell r="AS21">
            <v>3087.9082674151568</v>
          </cell>
          <cell r="AT21">
            <v>3356.3398400952624</v>
          </cell>
          <cell r="AU21">
            <v>2976.376839329761</v>
          </cell>
          <cell r="AV21">
            <v>3108.7022624819256</v>
          </cell>
          <cell r="AW21">
            <v>3064.278727566556</v>
          </cell>
          <cell r="AX21">
            <v>3798.68482606107</v>
          </cell>
          <cell r="AZ21">
            <v>0</v>
          </cell>
          <cell r="BA21">
            <v>0</v>
          </cell>
          <cell r="BB21">
            <v>0</v>
          </cell>
        </row>
        <row r="22">
          <cell r="A22" t="str">
            <v>00X</v>
          </cell>
          <cell r="B22" t="str">
            <v>NHS CHORLEY AND SOUTH RIBBLE CCG</v>
          </cell>
          <cell r="C22">
            <v>3349.2575242083226</v>
          </cell>
          <cell r="D22">
            <v>3411.5181889557707</v>
          </cell>
          <cell r="E22">
            <v>3241.21695891128</v>
          </cell>
          <cell r="F22">
            <v>3236.6389688563204</v>
          </cell>
          <cell r="G22">
            <v>2592.9735671290241</v>
          </cell>
          <cell r="H22">
            <v>2593.8891651400158</v>
          </cell>
          <cell r="I22">
            <v>3262.2757131640933</v>
          </cell>
          <cell r="J22">
            <v>2852.087804239728</v>
          </cell>
          <cell r="K22">
            <v>2744.0472389426855</v>
          </cell>
          <cell r="L22">
            <v>3150.5727558230833</v>
          </cell>
          <cell r="M22">
            <v>2926.2512431300706</v>
          </cell>
          <cell r="N22">
            <v>3139.5855796911806</v>
          </cell>
          <cell r="O22">
            <v>3083.7341010206756</v>
          </cell>
          <cell r="P22">
            <v>3010.4862601413242</v>
          </cell>
          <cell r="Q22">
            <v>3233.8921748233447</v>
          </cell>
          <cell r="R22">
            <v>3581.8194190002619</v>
          </cell>
          <cell r="S22">
            <v>3051.6881706359595</v>
          </cell>
          <cell r="T22">
            <v>3336.4391520544364</v>
          </cell>
          <cell r="U22">
            <v>4048.7744046061243</v>
          </cell>
          <cell r="V22">
            <v>2773.3463752944258</v>
          </cell>
          <cell r="W22">
            <v>2941.816409316933</v>
          </cell>
          <cell r="X22">
            <v>2856.6657942946872</v>
          </cell>
          <cell r="Y22">
            <v>2981.1871237895839</v>
          </cell>
          <cell r="Z22">
            <v>3150.5727558230833</v>
          </cell>
          <cell r="AA22">
            <v>3040.7009945040568</v>
          </cell>
          <cell r="AB22">
            <v>2951.8879874378435</v>
          </cell>
          <cell r="AC22">
            <v>3156.9819419000264</v>
          </cell>
          <cell r="AD22">
            <v>3623.0213294948967</v>
          </cell>
          <cell r="AE22">
            <v>2789.8271394922795</v>
          </cell>
          <cell r="AF22">
            <v>3405.1090028788276</v>
          </cell>
          <cell r="AG22">
            <v>3212.8334205705314</v>
          </cell>
          <cell r="AH22">
            <v>3090.1432870976187</v>
          </cell>
          <cell r="AI22">
            <v>2926.3048237215021</v>
          </cell>
          <cell r="AJ22">
            <v>3066.8493620109252</v>
          </cell>
          <cell r="AK22">
            <v>3219.4937612126832</v>
          </cell>
          <cell r="AL22">
            <v>3001.696264790663</v>
          </cell>
          <cell r="AM22">
            <v>3401.9224334294181</v>
          </cell>
          <cell r="AN22">
            <v>2930.9586163800923</v>
          </cell>
          <cell r="AO22">
            <v>3368.4151262875689</v>
          </cell>
          <cell r="AP22">
            <v>3123.6256324457254</v>
          </cell>
          <cell r="AQ22">
            <v>3095.7028764941847</v>
          </cell>
          <cell r="AR22">
            <v>3027.757503678768</v>
          </cell>
          <cell r="AS22">
            <v>3193.4325223245783</v>
          </cell>
          <cell r="AT22">
            <v>3291.1621681549718</v>
          </cell>
          <cell r="AU22">
            <v>2590.3009937712914</v>
          </cell>
          <cell r="AV22">
            <v>3136.6562518897781</v>
          </cell>
          <cell r="AW22">
            <v>2727.1224979338426</v>
          </cell>
          <cell r="AX22">
            <v>3589.0048983047432</v>
          </cell>
          <cell r="AY22">
            <v>2745.7376685682034</v>
          </cell>
          <cell r="AZ22">
            <v>2896.5205507065248</v>
          </cell>
          <cell r="BA22">
            <v>3251.1395512910963</v>
          </cell>
          <cell r="BB22">
            <v>3176.6788687536537</v>
          </cell>
        </row>
        <row r="23">
          <cell r="A23" t="str">
            <v>00Y</v>
          </cell>
          <cell r="B23" t="str">
            <v>NHS OLDHAM CCG</v>
          </cell>
          <cell r="C23">
            <v>3521.7222820236811</v>
          </cell>
          <cell r="D23">
            <v>3613.2946923904942</v>
          </cell>
          <cell r="E23">
            <v>3235.558499627391</v>
          </cell>
          <cell r="F23">
            <v>3690.5589136374929</v>
          </cell>
          <cell r="G23">
            <v>3281.3447048107973</v>
          </cell>
          <cell r="H23">
            <v>3267.0365156909829</v>
          </cell>
          <cell r="I23">
            <v>3657.1731390245923</v>
          </cell>
          <cell r="J23">
            <v>3422.5188374596341</v>
          </cell>
          <cell r="K23">
            <v>2947.4869586817917</v>
          </cell>
          <cell r="L23">
            <v>3779.2696861803429</v>
          </cell>
          <cell r="M23">
            <v>3352.8856504098699</v>
          </cell>
          <cell r="N23">
            <v>3463.5356462697691</v>
          </cell>
          <cell r="O23">
            <v>3463.5356462697691</v>
          </cell>
          <cell r="P23">
            <v>3427.2882338329055</v>
          </cell>
          <cell r="Q23">
            <v>3548.4309017140017</v>
          </cell>
          <cell r="R23">
            <v>3732.5296017222818</v>
          </cell>
          <cell r="S23">
            <v>3323.3153928955867</v>
          </cell>
          <cell r="T23">
            <v>3779.2696861803429</v>
          </cell>
          <cell r="U23">
            <v>3774.5002898070711</v>
          </cell>
          <cell r="V23">
            <v>3333.8080649167841</v>
          </cell>
          <cell r="W23">
            <v>3326.1770307195497</v>
          </cell>
          <cell r="X23">
            <v>3666.7119317711354</v>
          </cell>
          <cell r="Y23">
            <v>3721.0830504264304</v>
          </cell>
          <cell r="Z23">
            <v>4022.5089012171898</v>
          </cell>
          <cell r="AA23">
            <v>3816.4709778918605</v>
          </cell>
          <cell r="AB23">
            <v>3532.2149540448786</v>
          </cell>
          <cell r="AC23">
            <v>3200.2649664651817</v>
          </cell>
          <cell r="AD23">
            <v>4109.3119152107311</v>
          </cell>
          <cell r="AE23">
            <v>3761.1459799619111</v>
          </cell>
          <cell r="AF23">
            <v>4010.1084706466836</v>
          </cell>
          <cell r="AG23">
            <v>3948.1063177941542</v>
          </cell>
          <cell r="AH23">
            <v>3802.162788772046</v>
          </cell>
          <cell r="AI23">
            <v>3350.5694174527184</v>
          </cell>
          <cell r="AJ23">
            <v>3708.4342797554154</v>
          </cell>
          <cell r="AK23">
            <v>3969.9142058112525</v>
          </cell>
          <cell r="AL23">
            <v>4006.1778451912592</v>
          </cell>
          <cell r="AM23">
            <v>3877.3464947622883</v>
          </cell>
          <cell r="AN23">
            <v>4084.4309617481158</v>
          </cell>
          <cell r="AO23">
            <v>3678.8507844717255</v>
          </cell>
          <cell r="AP23">
            <v>3945.1022420249324</v>
          </cell>
          <cell r="AQ23">
            <v>3579.6029293264446</v>
          </cell>
          <cell r="AR23">
            <v>4239.0285822628812</v>
          </cell>
          <cell r="AS23">
            <v>4035.7613404749491</v>
          </cell>
          <cell r="AT23">
            <v>3729.4290183438402</v>
          </cell>
          <cell r="AU23">
            <v>3416.4165521164146</v>
          </cell>
          <cell r="AV23">
            <v>3361.0667867469306</v>
          </cell>
          <cell r="AW23">
            <v>3375.3813812390385</v>
          </cell>
          <cell r="AX23">
            <v>4636.9743091434802</v>
          </cell>
          <cell r="AY23">
            <v>3696.0282978622554</v>
          </cell>
          <cell r="AZ23">
            <v>3628.2725505996113</v>
          </cell>
          <cell r="BA23">
            <v>4331.5962933118453</v>
          </cell>
          <cell r="BB23">
            <v>3931.7419538322983</v>
          </cell>
        </row>
        <row r="24">
          <cell r="A24" t="str">
            <v>01A</v>
          </cell>
          <cell r="B24" t="str">
            <v>NHS EAST LANCASHIRE CCG</v>
          </cell>
          <cell r="C24">
            <v>7498.0710825444066</v>
          </cell>
          <cell r="D24">
            <v>7592.3192223664628</v>
          </cell>
          <cell r="E24">
            <v>6961.7311528353857</v>
          </cell>
          <cell r="F24">
            <v>7553.4540100687072</v>
          </cell>
          <cell r="G24">
            <v>6653.7243453756764</v>
          </cell>
          <cell r="H24">
            <v>6832.5043219453501</v>
          </cell>
          <cell r="I24">
            <v>7386.3335971883607</v>
          </cell>
          <cell r="J24">
            <v>6716.880315359529</v>
          </cell>
          <cell r="K24">
            <v>6060.0582275274674</v>
          </cell>
          <cell r="L24">
            <v>7511.6739068486213</v>
          </cell>
          <cell r="M24">
            <v>6536.1570781749679</v>
          </cell>
          <cell r="N24">
            <v>7034.603425893677</v>
          </cell>
          <cell r="O24">
            <v>6538.1003387898554</v>
          </cell>
          <cell r="P24">
            <v>6774.2065034987172</v>
          </cell>
          <cell r="Q24">
            <v>7246.4188329164426</v>
          </cell>
          <cell r="R24">
            <v>7458.2342399392073</v>
          </cell>
          <cell r="S24">
            <v>6181.5120159579519</v>
          </cell>
          <cell r="T24">
            <v>7265.8514390653199</v>
          </cell>
          <cell r="U24">
            <v>7569.0000949878095</v>
          </cell>
          <cell r="V24">
            <v>6147.5049551974162</v>
          </cell>
          <cell r="W24">
            <v>5868.6470569610228</v>
          </cell>
          <cell r="X24">
            <v>6895.6602919292027</v>
          </cell>
          <cell r="Y24">
            <v>6597.369787543932</v>
          </cell>
          <cell r="Z24">
            <v>7304.7166513630746</v>
          </cell>
          <cell r="AA24">
            <v>6758.6604185796159</v>
          </cell>
          <cell r="AB24">
            <v>6543.9301206345181</v>
          </cell>
          <cell r="AC24">
            <v>6567.2492480131714</v>
          </cell>
          <cell r="AD24">
            <v>7176.4614507804827</v>
          </cell>
          <cell r="AE24">
            <v>6279.6466770097841</v>
          </cell>
          <cell r="AF24">
            <v>6758.6604185796159</v>
          </cell>
          <cell r="AG24">
            <v>6610.000981540702</v>
          </cell>
          <cell r="AH24">
            <v>6702.3058607478706</v>
          </cell>
          <cell r="AI24">
            <v>6040.7218178765761</v>
          </cell>
          <cell r="AJ24">
            <v>6637.2163814301657</v>
          </cell>
          <cell r="AK24">
            <v>6712.9925637708493</v>
          </cell>
          <cell r="AL24">
            <v>6962.6653696882313</v>
          </cell>
          <cell r="AM24">
            <v>7251.1977562931434</v>
          </cell>
          <cell r="AN24">
            <v>6754.7666130099442</v>
          </cell>
          <cell r="AO24">
            <v>7377.4913935276163</v>
          </cell>
          <cell r="AP24">
            <v>6663.4465983942482</v>
          </cell>
          <cell r="AQ24">
            <v>7193.8798747790361</v>
          </cell>
          <cell r="AR24">
            <v>7218.167112708742</v>
          </cell>
          <cell r="AS24">
            <v>7034.5555939601618</v>
          </cell>
          <cell r="AT24">
            <v>6982.0951600319959</v>
          </cell>
          <cell r="AU24">
            <v>5921.2286072624202</v>
          </cell>
          <cell r="AV24">
            <v>7061.7573004414335</v>
          </cell>
          <cell r="AW24">
            <v>6634.3019128786009</v>
          </cell>
          <cell r="AX24">
            <v>7897.2382852233332</v>
          </cell>
          <cell r="AY24">
            <v>6201.9890777298269</v>
          </cell>
          <cell r="AZ24">
            <v>7137.5334827821171</v>
          </cell>
          <cell r="BA24">
            <v>7450.353107316736</v>
          </cell>
          <cell r="BB24">
            <v>7303.6581902213093</v>
          </cell>
        </row>
        <row r="25">
          <cell r="A25" t="str">
            <v>01C</v>
          </cell>
          <cell r="B25" t="str">
            <v>NHS EASTERN CHESHIRE CCG</v>
          </cell>
          <cell r="C25">
            <v>2918.4735470189312</v>
          </cell>
          <cell r="D25">
            <v>2996.6044091983476</v>
          </cell>
          <cell r="E25">
            <v>2797.465992180079</v>
          </cell>
          <cell r="F25">
            <v>3092.8387638339705</v>
          </cell>
          <cell r="G25">
            <v>2868.9271466124719</v>
          </cell>
          <cell r="H25">
            <v>3183.3562261150014</v>
          </cell>
          <cell r="I25">
            <v>3609.2647065320639</v>
          </cell>
          <cell r="J25">
            <v>3231.9498111290286</v>
          </cell>
          <cell r="K25">
            <v>2917.5207316264996</v>
          </cell>
          <cell r="L25">
            <v>3639.7547990898847</v>
          </cell>
          <cell r="M25">
            <v>3088.0746868718106</v>
          </cell>
          <cell r="N25">
            <v>3504.4550133645539</v>
          </cell>
          <cell r="O25">
            <v>3295.7884424219665</v>
          </cell>
          <cell r="P25">
            <v>3385.3530893105658</v>
          </cell>
          <cell r="Q25">
            <v>3467.2952130597096</v>
          </cell>
          <cell r="R25">
            <v>3695.0180918509354</v>
          </cell>
          <cell r="S25">
            <v>2895.6059776005654</v>
          </cell>
          <cell r="T25">
            <v>3562.5767523029003</v>
          </cell>
          <cell r="U25">
            <v>3646.4245068369082</v>
          </cell>
          <cell r="V25">
            <v>3416.7959972608187</v>
          </cell>
          <cell r="W25">
            <v>3228.1385495593013</v>
          </cell>
          <cell r="X25">
            <v>3599.7365526077447</v>
          </cell>
          <cell r="Y25">
            <v>3500.6437517948266</v>
          </cell>
          <cell r="Z25">
            <v>3899.8734012237956</v>
          </cell>
          <cell r="AA25">
            <v>3763.6208001060327</v>
          </cell>
          <cell r="AB25">
            <v>3633.0850913428617</v>
          </cell>
          <cell r="AC25">
            <v>3562.5767523029003</v>
          </cell>
          <cell r="AD25">
            <v>3981.8155249729398</v>
          </cell>
          <cell r="AE25">
            <v>3324.3729041949236</v>
          </cell>
          <cell r="AF25">
            <v>3793.1580772714219</v>
          </cell>
          <cell r="AG25">
            <v>3938.9388323135036</v>
          </cell>
          <cell r="AH25">
            <v>3833.176323753562</v>
          </cell>
          <cell r="AI25">
            <v>3414.0044022337261</v>
          </cell>
          <cell r="AJ25">
            <v>3825.2150165083763</v>
          </cell>
          <cell r="AK25">
            <v>3772.6183100313865</v>
          </cell>
          <cell r="AL25">
            <v>3840.51587657441</v>
          </cell>
          <cell r="AM25">
            <v>3838.6032690661559</v>
          </cell>
          <cell r="AN25">
            <v>3606.2214568132717</v>
          </cell>
          <cell r="AO25">
            <v>3579.4449516977133</v>
          </cell>
          <cell r="AP25">
            <v>3549.7995353197734</v>
          </cell>
          <cell r="AQ25">
            <v>3411.1354909713446</v>
          </cell>
          <cell r="AR25">
            <v>3486.6834875473851</v>
          </cell>
          <cell r="AS25">
            <v>3413.048098479599</v>
          </cell>
          <cell r="AT25">
            <v>3542.1491052867568</v>
          </cell>
          <cell r="AU25">
            <v>3170.1469449313172</v>
          </cell>
          <cell r="AV25">
            <v>3599.5273305343821</v>
          </cell>
          <cell r="AW25">
            <v>3387.2278971181672</v>
          </cell>
          <cell r="AX25">
            <v>3947.6218970366444</v>
          </cell>
          <cell r="AY25">
            <v>2980.7988016141526</v>
          </cell>
          <cell r="AZ25">
            <v>3509.6347776464354</v>
          </cell>
          <cell r="BA25">
            <v>3657.8618595361349</v>
          </cell>
          <cell r="BB25">
            <v>3486.6834875473851</v>
          </cell>
        </row>
        <row r="26">
          <cell r="A26" t="str">
            <v>01D</v>
          </cell>
          <cell r="B26" t="str">
            <v>NHS HEYWOOD, MIDDLETON AND ROCHDALE CCG</v>
          </cell>
          <cell r="C26">
            <v>4260.4186657203691</v>
          </cell>
          <cell r="D26">
            <v>4572.3921930447132</v>
          </cell>
          <cell r="E26">
            <v>4140.6517388218599</v>
          </cell>
          <cell r="F26">
            <v>4496.0890702625975</v>
          </cell>
          <cell r="G26">
            <v>3905.947196593329</v>
          </cell>
          <cell r="H26">
            <v>4225.6476224272537</v>
          </cell>
          <cell r="I26">
            <v>4525.064939673528</v>
          </cell>
          <cell r="J26">
            <v>4033.4410220014197</v>
          </cell>
          <cell r="K26">
            <v>3685.7305890702628</v>
          </cell>
          <cell r="L26">
            <v>4640.9684173172463</v>
          </cell>
          <cell r="M26">
            <v>4248.8283179559976</v>
          </cell>
          <cell r="N26">
            <v>4430.4104329311567</v>
          </cell>
          <cell r="O26">
            <v>4269.1114265436481</v>
          </cell>
          <cell r="P26">
            <v>4585.9142654364796</v>
          </cell>
          <cell r="Q26">
            <v>4808.0625975869416</v>
          </cell>
          <cell r="R26">
            <v>4707.6129169623846</v>
          </cell>
          <cell r="S26">
            <v>4041.1679205110008</v>
          </cell>
          <cell r="T26">
            <v>4735.6229240596167</v>
          </cell>
          <cell r="U26">
            <v>4899.8195173882186</v>
          </cell>
          <cell r="V26">
            <v>4446.8300922640174</v>
          </cell>
          <cell r="W26">
            <v>4153.2079488999289</v>
          </cell>
          <cell r="X26">
            <v>4630.3439318665723</v>
          </cell>
          <cell r="Y26">
            <v>4594.6070262597586</v>
          </cell>
          <cell r="Z26">
            <v>5007.0302342086588</v>
          </cell>
          <cell r="AA26">
            <v>4710.5105039034779</v>
          </cell>
          <cell r="AB26">
            <v>4568.5287437899224</v>
          </cell>
          <cell r="AC26">
            <v>3536.0219304471257</v>
          </cell>
          <cell r="AD26">
            <v>5418.4875798438616</v>
          </cell>
          <cell r="AE26">
            <v>4684.4322214336407</v>
          </cell>
          <cell r="AF26">
            <v>4999.3033356990773</v>
          </cell>
          <cell r="AG26">
            <v>4896.9219304471262</v>
          </cell>
          <cell r="AH26">
            <v>4578.1873669268989</v>
          </cell>
          <cell r="AI26">
            <v>4457.9000851262708</v>
          </cell>
          <cell r="AJ26">
            <v>4769.9916209043413</v>
          </cell>
          <cell r="AK26">
            <v>4694.8584734022133</v>
          </cell>
          <cell r="AL26">
            <v>4711.2336465757544</v>
          </cell>
          <cell r="AM26">
            <v>5558.8896696766869</v>
          </cell>
          <cell r="AN26">
            <v>5218.8640149555176</v>
          </cell>
          <cell r="AO26">
            <v>5456.7856487122563</v>
          </cell>
          <cell r="AP26">
            <v>4903.882742735057</v>
          </cell>
          <cell r="AQ26">
            <v>5473.1608218857973</v>
          </cell>
          <cell r="AR26">
            <v>5592.6032615045651</v>
          </cell>
          <cell r="AS26">
            <v>5040.663601008162</v>
          </cell>
          <cell r="AT26">
            <v>5353.7183822670295</v>
          </cell>
          <cell r="AU26">
            <v>4344.2371183922824</v>
          </cell>
          <cell r="AV26">
            <v>5194.7828779356041</v>
          </cell>
          <cell r="AW26">
            <v>4858.6102051376211</v>
          </cell>
          <cell r="AX26">
            <v>6027.9902188245896</v>
          </cell>
          <cell r="AY26">
            <v>5619.5741349668679</v>
          </cell>
          <cell r="AZ26">
            <v>5633.0595716980188</v>
          </cell>
          <cell r="BA26">
            <v>5793.9215669910363</v>
          </cell>
          <cell r="BB26">
            <v>5622.4638714092571</v>
          </cell>
        </row>
        <row r="27">
          <cell r="A27" t="str">
            <v>01E</v>
          </cell>
          <cell r="B27" t="str">
            <v>NHS GREATER PRESTON CCG</v>
          </cell>
          <cell r="C27">
            <v>3851.7044789727615</v>
          </cell>
          <cell r="D27">
            <v>4149.8528663146299</v>
          </cell>
          <cell r="E27">
            <v>3922.5147209664551</v>
          </cell>
          <cell r="F27">
            <v>3940.2172814648784</v>
          </cell>
          <cell r="G27">
            <v>3130.5580670896175</v>
          </cell>
          <cell r="H27">
            <v>3097.9480872241006</v>
          </cell>
          <cell r="I27">
            <v>3884.3144588382784</v>
          </cell>
          <cell r="J27">
            <v>3278.7005470501081</v>
          </cell>
          <cell r="K27">
            <v>3196.7097405310942</v>
          </cell>
          <cell r="L27">
            <v>3742.6939748508908</v>
          </cell>
          <cell r="M27">
            <v>3528.3998214489229</v>
          </cell>
          <cell r="N27">
            <v>3698.9034304600536</v>
          </cell>
          <cell r="O27">
            <v>3806.0505071610378</v>
          </cell>
          <cell r="P27">
            <v>3763.1916764806442</v>
          </cell>
          <cell r="Q27">
            <v>4016.6178057212323</v>
          </cell>
          <cell r="R27">
            <v>4327.8101850093071</v>
          </cell>
          <cell r="S27">
            <v>3385.8476237510922</v>
          </cell>
          <cell r="T27">
            <v>3859.1581886563081</v>
          </cell>
          <cell r="U27">
            <v>4411.6644189492081</v>
          </cell>
          <cell r="V27">
            <v>3281.4956881814383</v>
          </cell>
          <cell r="W27">
            <v>3500.4484101356229</v>
          </cell>
          <cell r="X27">
            <v>3505.1069786878393</v>
          </cell>
          <cell r="Y27">
            <v>3806.0505071610378</v>
          </cell>
          <cell r="Z27">
            <v>3989.5981081183754</v>
          </cell>
          <cell r="AA27">
            <v>3680.2691562511873</v>
          </cell>
          <cell r="AB27">
            <v>3498.5849827147363</v>
          </cell>
          <cell r="AC27">
            <v>3742.6939748508908</v>
          </cell>
          <cell r="AD27">
            <v>4177.8042776279299</v>
          </cell>
          <cell r="AE27">
            <v>3295.4713938380883</v>
          </cell>
          <cell r="AF27">
            <v>4224.3899631500972</v>
          </cell>
          <cell r="AG27">
            <v>4004.505527485469</v>
          </cell>
          <cell r="AH27">
            <v>3933.6952854917754</v>
          </cell>
          <cell r="AI27">
            <v>3529.7291376360395</v>
          </cell>
          <cell r="AJ27">
            <v>3712.7241811158342</v>
          </cell>
          <cell r="AK27">
            <v>3921.1876069356003</v>
          </cell>
          <cell r="AL27">
            <v>3930.62034113559</v>
          </cell>
          <cell r="AM27">
            <v>4210.7725468752751</v>
          </cell>
          <cell r="AN27">
            <v>3868.3642954156599</v>
          </cell>
          <cell r="AO27">
            <v>4155.1194150953379</v>
          </cell>
          <cell r="AP27">
            <v>4024.0044097154851</v>
          </cell>
          <cell r="AQ27">
            <v>3971.1810981955446</v>
          </cell>
          <cell r="AR27">
            <v>3976.840738715538</v>
          </cell>
          <cell r="AS27">
            <v>3734.4194697758098</v>
          </cell>
          <cell r="AT27">
            <v>4048.5295186354574</v>
          </cell>
          <cell r="AU27">
            <v>3200.5267140564092</v>
          </cell>
          <cell r="AV27">
            <v>3628.7728467359284</v>
          </cell>
          <cell r="AW27">
            <v>3626.8862998959307</v>
          </cell>
          <cell r="AX27">
            <v>4352.2635598751167</v>
          </cell>
          <cell r="AY27">
            <v>3340.1311802162522</v>
          </cell>
          <cell r="AZ27">
            <v>3493.8847476760798</v>
          </cell>
          <cell r="BA27">
            <v>4031.5505970754766</v>
          </cell>
          <cell r="BB27">
            <v>3508.9771223960629</v>
          </cell>
        </row>
        <row r="28">
          <cell r="A28" t="str">
            <v>01F</v>
          </cell>
          <cell r="B28" t="str">
            <v>NHS HALTON CCG</v>
          </cell>
          <cell r="C28">
            <v>2120.0131798536522</v>
          </cell>
          <cell r="D28">
            <v>2101.0166459839961</v>
          </cell>
          <cell r="E28">
            <v>2033.5789507467157</v>
          </cell>
          <cell r="F28">
            <v>2321.3764388720101</v>
          </cell>
          <cell r="G28">
            <v>2048.776177842441</v>
          </cell>
          <cell r="H28">
            <v>2108.6152595318586</v>
          </cell>
          <cell r="I28">
            <v>2383.115173948393</v>
          </cell>
          <cell r="J28">
            <v>2101.0166459839961</v>
          </cell>
          <cell r="K28">
            <v>1907.2520005135009</v>
          </cell>
          <cell r="L28">
            <v>2264.3868372630409</v>
          </cell>
          <cell r="M28">
            <v>2101.0166459839961</v>
          </cell>
          <cell r="N28">
            <v>2186.5010483974497</v>
          </cell>
          <cell r="O28">
            <v>2126.6619667080322</v>
          </cell>
          <cell r="P28">
            <v>2231.1429029911419</v>
          </cell>
          <cell r="Q28">
            <v>2264.3868372630409</v>
          </cell>
          <cell r="R28">
            <v>2493.2950703924002</v>
          </cell>
          <cell r="S28">
            <v>1974.6896957507809</v>
          </cell>
          <cell r="T28">
            <v>2496.1445504728486</v>
          </cell>
          <cell r="U28">
            <v>2329.9248791133555</v>
          </cell>
          <cell r="V28">
            <v>2159.9059009799307</v>
          </cell>
          <cell r="W28">
            <v>2067.7727117120971</v>
          </cell>
          <cell r="X28">
            <v>2190.3003551713809</v>
          </cell>
          <cell r="Y28">
            <v>2290.9819846805599</v>
          </cell>
          <cell r="Z28">
            <v>2535.0874449056441</v>
          </cell>
          <cell r="AA28">
            <v>2396.4127476571525</v>
          </cell>
          <cell r="AB28">
            <v>2184.6013950104839</v>
          </cell>
          <cell r="AC28">
            <v>2065.8730583251318</v>
          </cell>
          <cell r="AD28">
            <v>2634.8192477213402</v>
          </cell>
          <cell r="AE28">
            <v>2228.2934229106936</v>
          </cell>
          <cell r="AF28">
            <v>2451.5026958791564</v>
          </cell>
          <cell r="AG28">
            <v>2416.359108220292</v>
          </cell>
          <cell r="AH28">
            <v>2272.9352775043862</v>
          </cell>
          <cell r="AI28">
            <v>2746.8567770470813</v>
          </cell>
          <cell r="AJ28">
            <v>2761.2081708665542</v>
          </cell>
          <cell r="AK28">
            <v>2956.387126811383</v>
          </cell>
          <cell r="AL28">
            <v>2898.0247919455273</v>
          </cell>
          <cell r="AM28">
            <v>2546.8940231624279</v>
          </cell>
          <cell r="AN28">
            <v>2758.3378921026597</v>
          </cell>
          <cell r="AO28">
            <v>2649.2672990746669</v>
          </cell>
          <cell r="AP28">
            <v>2776.5163242739918</v>
          </cell>
          <cell r="AQ28">
            <v>2722.9377873479602</v>
          </cell>
          <cell r="AR28">
            <v>2908.5491474131409</v>
          </cell>
          <cell r="AS28">
            <v>2854.0138508991445</v>
          </cell>
          <cell r="AT28">
            <v>2804.2623523249722</v>
          </cell>
          <cell r="AU28">
            <v>2280.9148577082001</v>
          </cell>
          <cell r="AV28">
            <v>2844.4462550194958</v>
          </cell>
          <cell r="AW28">
            <v>2776.5163242739918</v>
          </cell>
          <cell r="AX28">
            <v>3234.8041669091544</v>
          </cell>
          <cell r="AY28">
            <v>2104.8710935226677</v>
          </cell>
          <cell r="AZ28">
            <v>2558.3751382180062</v>
          </cell>
          <cell r="BA28">
            <v>2810.0029098527611</v>
          </cell>
          <cell r="BB28">
            <v>2692.3214805330849</v>
          </cell>
        </row>
        <row r="29">
          <cell r="A29" t="str">
            <v>01G</v>
          </cell>
          <cell r="B29" t="str">
            <v>NHS SALFORD CCG</v>
          </cell>
          <cell r="C29">
            <v>4912.3637409897628</v>
          </cell>
          <cell r="D29">
            <v>5049.3918468714037</v>
          </cell>
          <cell r="E29">
            <v>4588.5644496941059</v>
          </cell>
          <cell r="F29">
            <v>5070.039917620692</v>
          </cell>
          <cell r="G29">
            <v>4635.4918832152161</v>
          </cell>
          <cell r="H29">
            <v>4789.4138651644553</v>
          </cell>
          <cell r="I29">
            <v>5651.9400932824519</v>
          </cell>
          <cell r="J29">
            <v>4762.1959537222119</v>
          </cell>
          <cell r="K29">
            <v>4299.4914592040705</v>
          </cell>
          <cell r="L29">
            <v>5056.900236234781</v>
          </cell>
          <cell r="M29">
            <v>4603.5812284208614</v>
          </cell>
          <cell r="N29">
            <v>4939.5816524320062</v>
          </cell>
          <cell r="O29">
            <v>4706.8215821673029</v>
          </cell>
          <cell r="P29">
            <v>4849.4809800714756</v>
          </cell>
          <cell r="Q29">
            <v>4918.9335816827179</v>
          </cell>
          <cell r="R29">
            <v>5366.6212974741047</v>
          </cell>
          <cell r="S29">
            <v>4477.815706584287</v>
          </cell>
          <cell r="T29">
            <v>4909.548094978496</v>
          </cell>
          <cell r="U29">
            <v>5182.6657580713545</v>
          </cell>
          <cell r="V29">
            <v>4581.9946090011508</v>
          </cell>
          <cell r="W29">
            <v>4553.8381488884852</v>
          </cell>
          <cell r="X29">
            <v>5063.470076927736</v>
          </cell>
          <cell r="Y29">
            <v>5272.7664304318851</v>
          </cell>
          <cell r="Z29">
            <v>5131.0455811981337</v>
          </cell>
          <cell r="AA29">
            <v>4593.2571930462173</v>
          </cell>
          <cell r="AB29">
            <v>4391.4692289054456</v>
          </cell>
          <cell r="AC29">
            <v>3929.7032830577259</v>
          </cell>
          <cell r="AD29">
            <v>4788.475316494033</v>
          </cell>
          <cell r="AE29">
            <v>4398.0390695984006</v>
          </cell>
          <cell r="AF29">
            <v>4777.2127324489675</v>
          </cell>
          <cell r="AG29">
            <v>4464.6760251983769</v>
          </cell>
          <cell r="AH29">
            <v>4483.4469986068207</v>
          </cell>
          <cell r="AI29">
            <v>3920.2170214609632</v>
          </cell>
          <cell r="AJ29">
            <v>4594.498180295197</v>
          </cell>
          <cell r="AK29">
            <v>4847.3536148580342</v>
          </cell>
          <cell r="AL29">
            <v>4915.3564021836464</v>
          </cell>
          <cell r="AM29">
            <v>4798.5065422720318</v>
          </cell>
          <cell r="AN29">
            <v>4746.786112475088</v>
          </cell>
          <cell r="AO29">
            <v>5150.0139077438553</v>
          </cell>
          <cell r="AP29">
            <v>4864.5937581236822</v>
          </cell>
          <cell r="AQ29">
            <v>4722.8414690505761</v>
          </cell>
          <cell r="AR29">
            <v>4907.6941162878029</v>
          </cell>
          <cell r="AS29">
            <v>4510.2130354409173</v>
          </cell>
          <cell r="AT29">
            <v>4645.2608243551604</v>
          </cell>
          <cell r="AU29">
            <v>3804.3249472863295</v>
          </cell>
          <cell r="AV29">
            <v>4592.5826088212361</v>
          </cell>
          <cell r="AW29">
            <v>4529.3687501805261</v>
          </cell>
          <cell r="AX29">
            <v>5132.7737644782073</v>
          </cell>
          <cell r="AY29">
            <v>4102.1963114872478</v>
          </cell>
          <cell r="AZ29">
            <v>4702.7279685739868</v>
          </cell>
          <cell r="BA29">
            <v>4717.0947546286934</v>
          </cell>
          <cell r="BB29">
            <v>4655.7964674619452</v>
          </cell>
        </row>
        <row r="30">
          <cell r="A30" t="str">
            <v>01H</v>
          </cell>
          <cell r="B30" t="str">
            <v>NHS CUMBRIA CCG</v>
          </cell>
          <cell r="C30">
            <v>9717.513361087982</v>
          </cell>
          <cell r="D30">
            <v>10248.551162919788</v>
          </cell>
          <cell r="E30">
            <v>9595.0397779628092</v>
          </cell>
          <cell r="F30">
            <v>10608.317313349986</v>
          </cell>
          <cell r="G30">
            <v>9211.3530058284759</v>
          </cell>
          <cell r="H30">
            <v>9196.0438079378291</v>
          </cell>
          <cell r="I30">
            <v>10107.897907299472</v>
          </cell>
          <cell r="J30">
            <v>9194.1301582014985</v>
          </cell>
          <cell r="K30">
            <v>7879.4527893422146</v>
          </cell>
          <cell r="L30">
            <v>9497.4436414099364</v>
          </cell>
          <cell r="M30">
            <v>9571.1191562586737</v>
          </cell>
          <cell r="N30">
            <v>10079.19316125451</v>
          </cell>
          <cell r="O30">
            <v>9796.9298251457112</v>
          </cell>
          <cell r="P30">
            <v>9871.5621648626147</v>
          </cell>
          <cell r="Q30">
            <v>10067.711262836525</v>
          </cell>
          <cell r="R30">
            <v>10758.538817651955</v>
          </cell>
          <cell r="S30">
            <v>8687.9698029419924</v>
          </cell>
          <cell r="T30">
            <v>9876.3462892034404</v>
          </cell>
          <cell r="U30">
            <v>10787.243563696918</v>
          </cell>
          <cell r="V30">
            <v>8886.0325506522331</v>
          </cell>
          <cell r="W30">
            <v>8851.5868553982782</v>
          </cell>
          <cell r="X30">
            <v>9194.1301582014985</v>
          </cell>
          <cell r="Y30">
            <v>9284.071695809047</v>
          </cell>
          <cell r="Z30">
            <v>11107.779894532334</v>
          </cell>
          <cell r="AA30">
            <v>9614.1762753261173</v>
          </cell>
          <cell r="AB30">
            <v>9842.8574188176517</v>
          </cell>
          <cell r="AC30">
            <v>9823.7209214543436</v>
          </cell>
          <cell r="AD30">
            <v>10448.527560366361</v>
          </cell>
          <cell r="AE30">
            <v>9319.4742159311681</v>
          </cell>
          <cell r="AF30">
            <v>10250.464812656119</v>
          </cell>
          <cell r="AG30">
            <v>10154.782325839578</v>
          </cell>
          <cell r="AH30">
            <v>9476.3934943102959</v>
          </cell>
          <cell r="AI30">
            <v>8367.9004464916179</v>
          </cell>
          <cell r="AJ30">
            <v>9429.1202485578651</v>
          </cell>
          <cell r="AK30">
            <v>9521.2333597679553</v>
          </cell>
          <cell r="AL30">
            <v>10064.316911277443</v>
          </cell>
          <cell r="AM30">
            <v>9843.6292490032702</v>
          </cell>
          <cell r="AN30">
            <v>9511.6382440169036</v>
          </cell>
          <cell r="AO30">
            <v>9800.4512281235402</v>
          </cell>
          <cell r="AP30">
            <v>9112.4814287731806</v>
          </cell>
          <cell r="AQ30">
            <v>9290.9505817427289</v>
          </cell>
          <cell r="AR30">
            <v>9408.0109939055528</v>
          </cell>
          <cell r="AS30">
            <v>9647.8888876818291</v>
          </cell>
          <cell r="AT30">
            <v>7936.1202376943211</v>
          </cell>
          <cell r="AU30">
            <v>5869.3323049179262</v>
          </cell>
          <cell r="AV30">
            <v>7146.4422113828205</v>
          </cell>
          <cell r="AW30">
            <v>6650.3747270534814</v>
          </cell>
          <cell r="AX30">
            <v>8105.9537864879248</v>
          </cell>
          <cell r="AY30">
            <v>3080.9916676624912</v>
          </cell>
          <cell r="AZ30">
            <v>7644.4287188623694</v>
          </cell>
          <cell r="BA30">
            <v>7062.0051927735713</v>
          </cell>
          <cell r="BB30">
            <v>6131.2789649216193</v>
          </cell>
        </row>
        <row r="31">
          <cell r="A31" t="str">
            <v>01J</v>
          </cell>
          <cell r="B31" t="str">
            <v>NHS KNOWSLEY CCG</v>
          </cell>
          <cell r="C31">
            <v>3147.26243567753</v>
          </cell>
          <cell r="D31">
            <v>3171.9245283018868</v>
          </cell>
          <cell r="E31">
            <v>2782.0737564322471</v>
          </cell>
          <cell r="F31">
            <v>3385.3464837049742</v>
          </cell>
          <cell r="G31">
            <v>2789.6620926243568</v>
          </cell>
          <cell r="H31">
            <v>2911.0754716981132</v>
          </cell>
          <cell r="I31">
            <v>3071.3790737564323</v>
          </cell>
          <cell r="J31">
            <v>2795.353344768439</v>
          </cell>
          <cell r="K31">
            <v>2410.2452830188681</v>
          </cell>
          <cell r="L31">
            <v>3074.2246998284736</v>
          </cell>
          <cell r="M31">
            <v>2903.4871355060036</v>
          </cell>
          <cell r="N31">
            <v>3122.6003430531732</v>
          </cell>
          <cell r="O31">
            <v>2986.958833619211</v>
          </cell>
          <cell r="P31">
            <v>3055.2538593481991</v>
          </cell>
          <cell r="Q31">
            <v>3234.5283018867926</v>
          </cell>
          <cell r="R31">
            <v>3308.514579759863</v>
          </cell>
          <cell r="S31">
            <v>2663.5060034305316</v>
          </cell>
          <cell r="T31">
            <v>3318</v>
          </cell>
          <cell r="U31">
            <v>3374.9125214408232</v>
          </cell>
          <cell r="V31">
            <v>2930.0463121783878</v>
          </cell>
          <cell r="W31">
            <v>2613.2332761578045</v>
          </cell>
          <cell r="X31">
            <v>3059.9965694682674</v>
          </cell>
          <cell r="Y31">
            <v>2938.5831903945113</v>
          </cell>
          <cell r="Z31">
            <v>3438.4648370497425</v>
          </cell>
          <cell r="AA31">
            <v>3268.6758147512865</v>
          </cell>
          <cell r="AB31">
            <v>3077.0703259005145</v>
          </cell>
          <cell r="AC31">
            <v>2700.4991423670667</v>
          </cell>
          <cell r="AD31">
            <v>3420.4425385934819</v>
          </cell>
          <cell r="AE31">
            <v>3043.8713550600341</v>
          </cell>
          <cell r="AF31">
            <v>3473.5608919382503</v>
          </cell>
          <cell r="AG31">
            <v>3709.747855917667</v>
          </cell>
          <cell r="AH31">
            <v>3585.4888507718697</v>
          </cell>
          <cell r="AI31">
            <v>3163.7334769995855</v>
          </cell>
          <cell r="AJ31">
            <v>3430.3937339411523</v>
          </cell>
          <cell r="AK31">
            <v>3677.0544716121012</v>
          </cell>
          <cell r="AL31">
            <v>3763.7190551181102</v>
          </cell>
          <cell r="AM31">
            <v>3644.6742975549109</v>
          </cell>
          <cell r="AN31">
            <v>3433.2508081226688</v>
          </cell>
          <cell r="AO31">
            <v>3638.9601491918775</v>
          </cell>
          <cell r="AP31">
            <v>3288.4923829258182</v>
          </cell>
          <cell r="AQ31">
            <v>3394.2041276419395</v>
          </cell>
          <cell r="AR31">
            <v>3665.6261748860338</v>
          </cell>
          <cell r="AS31">
            <v>3278.9688023207623</v>
          </cell>
          <cell r="AT31">
            <v>3412.2989307915459</v>
          </cell>
          <cell r="AU31">
            <v>2885.6449233319518</v>
          </cell>
          <cell r="AV31">
            <v>3433.2508081226688</v>
          </cell>
          <cell r="AW31">
            <v>3148.4957480314961</v>
          </cell>
          <cell r="AX31">
            <v>3889.4303191048489</v>
          </cell>
          <cell r="AY31">
            <v>2714.2204724409448</v>
          </cell>
          <cell r="AZ31">
            <v>3503.7253046000828</v>
          </cell>
          <cell r="BA31">
            <v>3645.6266556154164</v>
          </cell>
          <cell r="BB31">
            <v>3237.0650476585165</v>
          </cell>
        </row>
        <row r="32">
          <cell r="A32" t="str">
            <v>01K</v>
          </cell>
          <cell r="B32" t="str">
            <v>NHS LANCASHIRE NORTH CCG</v>
          </cell>
          <cell r="C32">
            <v>2388.4558397217033</v>
          </cell>
          <cell r="D32">
            <v>2448.1672357147459</v>
          </cell>
          <cell r="E32">
            <v>2502.1001095149136</v>
          </cell>
          <cell r="F32">
            <v>2544.4759389293308</v>
          </cell>
          <cell r="G32">
            <v>2249.7713070927011</v>
          </cell>
          <cell r="H32">
            <v>2026.3351156348645</v>
          </cell>
          <cell r="I32">
            <v>2346.0800103072861</v>
          </cell>
          <cell r="J32">
            <v>2185.2444759389296</v>
          </cell>
          <cell r="K32">
            <v>1920.3955420988211</v>
          </cell>
          <cell r="L32">
            <v>2217.0263479997425</v>
          </cell>
          <cell r="M32">
            <v>2356.6739676608904</v>
          </cell>
          <cell r="N32">
            <v>2413.4961025574953</v>
          </cell>
          <cell r="O32">
            <v>2327.7813566965151</v>
          </cell>
          <cell r="P32">
            <v>2249.7713070927011</v>
          </cell>
          <cell r="Q32">
            <v>2183.3183018746377</v>
          </cell>
          <cell r="R32">
            <v>2582.9994202151647</v>
          </cell>
          <cell r="S32">
            <v>1943.5096308703214</v>
          </cell>
          <cell r="T32">
            <v>2272.8853958642017</v>
          </cell>
          <cell r="U32">
            <v>2364.3786639180571</v>
          </cell>
          <cell r="V32">
            <v>2131.3116021387618</v>
          </cell>
          <cell r="W32">
            <v>2156.3518649745538</v>
          </cell>
          <cell r="X32">
            <v>2020.5565934419894</v>
          </cell>
          <cell r="Y32">
            <v>2086.046511627907</v>
          </cell>
          <cell r="Z32">
            <v>2345.1169232751404</v>
          </cell>
          <cell r="AA32">
            <v>2302.7410938607227</v>
          </cell>
          <cell r="AB32">
            <v>2242.0666108355344</v>
          </cell>
          <cell r="AC32">
            <v>2182.3552148424919</v>
          </cell>
          <cell r="AD32">
            <v>2410.6068414610577</v>
          </cell>
          <cell r="AE32">
            <v>2151.5364298138247</v>
          </cell>
          <cell r="AF32">
            <v>2364.3786639180571</v>
          </cell>
          <cell r="AG32">
            <v>2405.7914063003286</v>
          </cell>
          <cell r="AH32">
            <v>2327.7813566965151</v>
          </cell>
          <cell r="AI32">
            <v>2140.5735266189781</v>
          </cell>
          <cell r="AJ32">
            <v>2280.8280053174653</v>
          </cell>
          <cell r="AK32">
            <v>2705.4605304804709</v>
          </cell>
          <cell r="AL32">
            <v>2559.4024181806672</v>
          </cell>
          <cell r="AM32">
            <v>2511.0388048363611</v>
          </cell>
          <cell r="AN32">
            <v>2473.3151864278025</v>
          </cell>
          <cell r="AO32">
            <v>2424.9515730834969</v>
          </cell>
          <cell r="AP32">
            <v>2303.0752674558457</v>
          </cell>
          <cell r="AQ32">
            <v>2313.7152623915931</v>
          </cell>
          <cell r="AR32">
            <v>2407.5406722795465</v>
          </cell>
          <cell r="AS32">
            <v>2470.4133696271442</v>
          </cell>
          <cell r="AT32">
            <v>2232.4643919731593</v>
          </cell>
          <cell r="AU32">
            <v>2116.3917199468251</v>
          </cell>
          <cell r="AV32">
            <v>2261.4825599797427</v>
          </cell>
          <cell r="AW32">
            <v>2246.973475976451</v>
          </cell>
          <cell r="AX32">
            <v>2632.9151104640118</v>
          </cell>
          <cell r="AY32">
            <v>4778.3249984174208</v>
          </cell>
          <cell r="AZ32">
            <v>6280.4988288915611</v>
          </cell>
          <cell r="BA32">
            <v>6247.6115718174333</v>
          </cell>
          <cell r="BB32">
            <v>5846.1935810596942</v>
          </cell>
        </row>
        <row r="33">
          <cell r="A33" t="str">
            <v>01M</v>
          </cell>
          <cell r="B33" t="str">
            <v>NHS NORTH MANCHESTER CCG</v>
          </cell>
          <cell r="C33">
            <v>3592.5079609039167</v>
          </cell>
          <cell r="D33">
            <v>3694.6645853845971</v>
          </cell>
          <cell r="E33">
            <v>3031.5924209312939</v>
          </cell>
          <cell r="F33">
            <v>3474.2711270142408</v>
          </cell>
          <cell r="G33">
            <v>2972.9469513220142</v>
          </cell>
          <cell r="H33">
            <v>3122.3983093585648</v>
          </cell>
          <cell r="I33">
            <v>3636.9650104464349</v>
          </cell>
          <cell r="J33">
            <v>3069.4282077759899</v>
          </cell>
          <cell r="K33">
            <v>2832.9545399966378</v>
          </cell>
          <cell r="L33">
            <v>3452.5155495785402</v>
          </cell>
          <cell r="M33">
            <v>3071.3199971182248</v>
          </cell>
          <cell r="N33">
            <v>3356.980187795682</v>
          </cell>
          <cell r="O33">
            <v>3545.2132273480465</v>
          </cell>
          <cell r="P33">
            <v>3272.7955620662328</v>
          </cell>
          <cell r="Q33">
            <v>3259.5530366705889</v>
          </cell>
          <cell r="R33">
            <v>4106.1287673206698</v>
          </cell>
          <cell r="S33">
            <v>3289.8216661463462</v>
          </cell>
          <cell r="T33">
            <v>3680.4761653178357</v>
          </cell>
          <cell r="U33">
            <v>3944.3807785595927</v>
          </cell>
          <cell r="V33">
            <v>3561.2934367570424</v>
          </cell>
          <cell r="W33">
            <v>3399.5454479959653</v>
          </cell>
          <cell r="X33">
            <v>3669.1254292644271</v>
          </cell>
          <cell r="Y33">
            <v>3567.9146994548641</v>
          </cell>
          <cell r="Z33">
            <v>4083.4272952138517</v>
          </cell>
          <cell r="AA33">
            <v>3731.5544775581757</v>
          </cell>
          <cell r="AB33">
            <v>3540.4837539924592</v>
          </cell>
          <cell r="AC33">
            <v>2580.4006628082898</v>
          </cell>
          <cell r="AD33">
            <v>4107.0746619917873</v>
          </cell>
          <cell r="AE33">
            <v>3573.5900674815684</v>
          </cell>
          <cell r="AF33">
            <v>3909.3826757282486</v>
          </cell>
          <cell r="AG33">
            <v>3667.2336399221922</v>
          </cell>
          <cell r="AH33">
            <v>3689.9351120290098</v>
          </cell>
          <cell r="AI33">
            <v>3425.2914812947906</v>
          </cell>
          <cell r="AJ33">
            <v>2919.3583028337243</v>
          </cell>
          <cell r="AK33">
            <v>3487.2230379802318</v>
          </cell>
          <cell r="AL33">
            <v>3541.5322492274649</v>
          </cell>
          <cell r="AM33">
            <v>3537.721076508361</v>
          </cell>
          <cell r="AN33">
            <v>3572.0216309802977</v>
          </cell>
          <cell r="AO33">
            <v>3870.2458962501919</v>
          </cell>
          <cell r="AP33">
            <v>3900.7352780030242</v>
          </cell>
          <cell r="AQ33">
            <v>4350.4536588573055</v>
          </cell>
          <cell r="AR33">
            <v>4008.4009073177144</v>
          </cell>
          <cell r="AS33">
            <v>3567.2576650814176</v>
          </cell>
          <cell r="AT33">
            <v>3656.8202239803632</v>
          </cell>
          <cell r="AU33">
            <v>3512.9484538341844</v>
          </cell>
          <cell r="AV33">
            <v>3424.3386881150145</v>
          </cell>
          <cell r="AW33">
            <v>3417.6691358565822</v>
          </cell>
          <cell r="AX33">
            <v>4287.5693089920887</v>
          </cell>
          <cell r="AZ33">
            <v>0</v>
          </cell>
          <cell r="BA33">
            <v>0</v>
          </cell>
          <cell r="BB33">
            <v>0</v>
          </cell>
        </row>
        <row r="34">
          <cell r="A34" t="str">
            <v>01N</v>
          </cell>
          <cell r="B34" t="str">
            <v>NHS SOUTH MANCHESTER CCG</v>
          </cell>
          <cell r="C34">
            <v>3291.3250193484837</v>
          </cell>
          <cell r="D34">
            <v>3350.0642897347498</v>
          </cell>
          <cell r="E34">
            <v>2953.3334799127556</v>
          </cell>
          <cell r="F34">
            <v>3507.9862625765145</v>
          </cell>
          <cell r="G34">
            <v>2552.7509146555967</v>
          </cell>
          <cell r="H34">
            <v>2792.5226904946176</v>
          </cell>
          <cell r="I34">
            <v>3403.9888658270597</v>
          </cell>
          <cell r="J34">
            <v>2762.6715858720886</v>
          </cell>
          <cell r="K34">
            <v>2532.5291986209809</v>
          </cell>
          <cell r="L34">
            <v>3078.5155315556181</v>
          </cell>
          <cell r="M34">
            <v>2799.263262506156</v>
          </cell>
          <cell r="N34">
            <v>3303.8432245127697</v>
          </cell>
          <cell r="O34">
            <v>3264.3627313023289</v>
          </cell>
          <cell r="P34">
            <v>3080.4414092732004</v>
          </cell>
          <cell r="Q34">
            <v>3164.2170899880389</v>
          </cell>
          <cell r="R34">
            <v>3611.9836593259693</v>
          </cell>
          <cell r="S34">
            <v>2828.1514282698936</v>
          </cell>
          <cell r="T34">
            <v>3159.4023956940828</v>
          </cell>
          <cell r="U34">
            <v>3556.1332055160765</v>
          </cell>
          <cell r="V34">
            <v>3167.1059065644126</v>
          </cell>
          <cell r="W34">
            <v>3218.1416660803488</v>
          </cell>
          <cell r="X34">
            <v>3246.066892985295</v>
          </cell>
          <cell r="Y34">
            <v>3273.9921198902412</v>
          </cell>
          <cell r="Z34">
            <v>3627.390681066629</v>
          </cell>
          <cell r="AA34">
            <v>3349.1013508759584</v>
          </cell>
          <cell r="AB34">
            <v>3013.9986280166045</v>
          </cell>
          <cell r="AC34">
            <v>2599.9349187363682</v>
          </cell>
          <cell r="AD34">
            <v>3327.9166959825511</v>
          </cell>
          <cell r="AE34">
            <v>2896.5200872440723</v>
          </cell>
          <cell r="AF34">
            <v>3237.4004432561737</v>
          </cell>
          <cell r="AG34">
            <v>3298.0655913600222</v>
          </cell>
          <cell r="AH34">
            <v>3579.2437381270665</v>
          </cell>
          <cell r="AI34">
            <v>2915.1728476607809</v>
          </cell>
          <cell r="AJ34">
            <v>2788.5942453924476</v>
          </cell>
          <cell r="AK34">
            <v>3242.7312153628045</v>
          </cell>
          <cell r="AL34">
            <v>3435.0147409459983</v>
          </cell>
          <cell r="AM34">
            <v>3317.1323785281611</v>
          </cell>
          <cell r="AN34">
            <v>3260.1236950637967</v>
          </cell>
          <cell r="AO34">
            <v>3492.9896732826396</v>
          </cell>
          <cell r="AP34">
            <v>3403.1285281608457</v>
          </cell>
          <cell r="AQ34">
            <v>3694.9356875886069</v>
          </cell>
          <cell r="AR34">
            <v>3385.736048459853</v>
          </cell>
          <cell r="AS34">
            <v>2944.1603138291016</v>
          </cell>
          <cell r="AT34">
            <v>3021.4602236112901</v>
          </cell>
          <cell r="AU34">
            <v>2789.5604942647251</v>
          </cell>
          <cell r="AV34">
            <v>2848.5016754736434</v>
          </cell>
          <cell r="AW34">
            <v>2758.6405303518495</v>
          </cell>
          <cell r="AX34">
            <v>3669.8132169093956</v>
          </cell>
          <cell r="AZ34">
            <v>0</v>
          </cell>
          <cell r="BA34">
            <v>0</v>
          </cell>
          <cell r="BB34">
            <v>0</v>
          </cell>
        </row>
        <row r="35">
          <cell r="A35" t="str">
            <v>01R</v>
          </cell>
          <cell r="B35" t="str">
            <v>NHS SOUTH CHESHIRE CCG</v>
          </cell>
          <cell r="C35">
            <v>2636.6439678038964</v>
          </cell>
          <cell r="D35">
            <v>3198.3131574133358</v>
          </cell>
          <cell r="E35">
            <v>2844.2384523918413</v>
          </cell>
          <cell r="F35">
            <v>3102.2764565992866</v>
          </cell>
          <cell r="G35">
            <v>2933.4846794109576</v>
          </cell>
          <cell r="H35">
            <v>2873.3404829415531</v>
          </cell>
          <cell r="I35">
            <v>3176.001600658557</v>
          </cell>
          <cell r="J35">
            <v>3231.2954587030094</v>
          </cell>
          <cell r="K35">
            <v>2287.4196012073539</v>
          </cell>
          <cell r="L35">
            <v>2908.2629196012076</v>
          </cell>
          <cell r="M35">
            <v>3488.3633952254645</v>
          </cell>
          <cell r="N35">
            <v>3086.7553736394402</v>
          </cell>
          <cell r="O35">
            <v>3027.5812448550264</v>
          </cell>
          <cell r="P35">
            <v>3129.4383517790179</v>
          </cell>
          <cell r="Q35">
            <v>3103.2465242842773</v>
          </cell>
          <cell r="R35">
            <v>3577.6096222445808</v>
          </cell>
          <cell r="S35">
            <v>2556.1283499496935</v>
          </cell>
          <cell r="T35">
            <v>3383.5960852465014</v>
          </cell>
          <cell r="U35">
            <v>3198.3131574133358</v>
          </cell>
          <cell r="V35">
            <v>3137.1988932589411</v>
          </cell>
          <cell r="W35">
            <v>2811.2561511021677</v>
          </cell>
          <cell r="X35">
            <v>2969.3771837556023</v>
          </cell>
          <cell r="Y35">
            <v>3060.5635461446996</v>
          </cell>
          <cell r="Z35">
            <v>3116.8274718741427</v>
          </cell>
          <cell r="AA35">
            <v>3229.3553233330285</v>
          </cell>
          <cell r="AB35">
            <v>3295.3199259123753</v>
          </cell>
          <cell r="AC35">
            <v>3212.864172688192</v>
          </cell>
          <cell r="AD35">
            <v>3728.9401811030825</v>
          </cell>
          <cell r="AE35">
            <v>3055.7132077197475</v>
          </cell>
          <cell r="AF35">
            <v>3387.4763559864632</v>
          </cell>
          <cell r="AG35">
            <v>3390.3865590414343</v>
          </cell>
          <cell r="AH35">
            <v>3400.0872358913384</v>
          </cell>
          <cell r="AI35">
            <v>3079.4466403162055</v>
          </cell>
          <cell r="AJ35">
            <v>3272.1541501976285</v>
          </cell>
          <cell r="AK35">
            <v>3570.4150197628455</v>
          </cell>
          <cell r="AL35">
            <v>3514.2490118577075</v>
          </cell>
          <cell r="AM35">
            <v>3816.383399209486</v>
          </cell>
          <cell r="AN35">
            <v>3824.1304347826085</v>
          </cell>
          <cell r="AO35">
            <v>3732.1343873517785</v>
          </cell>
          <cell r="AP35">
            <v>3344.782608695652</v>
          </cell>
          <cell r="AQ35">
            <v>3235.3557312252965</v>
          </cell>
          <cell r="AR35">
            <v>3624.6442687747035</v>
          </cell>
          <cell r="AS35">
            <v>3381.581027667984</v>
          </cell>
          <cell r="AT35">
            <v>3469.703557312253</v>
          </cell>
          <cell r="AU35">
            <v>2754.071146245059</v>
          </cell>
          <cell r="AV35">
            <v>3148.201581027668</v>
          </cell>
          <cell r="AW35">
            <v>3024.2490118577075</v>
          </cell>
          <cell r="AX35">
            <v>3623.675889328063</v>
          </cell>
          <cell r="AY35">
            <v>3010.691699604743</v>
          </cell>
          <cell r="AZ35">
            <v>3213.083003952569</v>
          </cell>
          <cell r="BA35">
            <v>3603.3399209486165</v>
          </cell>
          <cell r="BB35">
            <v>3470.671936758893</v>
          </cell>
        </row>
        <row r="36">
          <cell r="A36" t="str">
            <v>01T</v>
          </cell>
          <cell r="B36" t="str">
            <v>NHS SOUTH SEFTON CCG</v>
          </cell>
          <cell r="C36">
            <v>2729.7391233472199</v>
          </cell>
          <cell r="D36">
            <v>2755.500380365876</v>
          </cell>
          <cell r="E36">
            <v>2559.905651150154</v>
          </cell>
          <cell r="F36">
            <v>3052.2318963955804</v>
          </cell>
          <cell r="G36">
            <v>2476.8971563122623</v>
          </cell>
          <cell r="H36">
            <v>2682.9872124615108</v>
          </cell>
          <cell r="I36">
            <v>2966.3610396667273</v>
          </cell>
          <cell r="J36">
            <v>2816.5641007063937</v>
          </cell>
          <cell r="K36">
            <v>2340.4579061764175</v>
          </cell>
          <cell r="L36">
            <v>2953.9574714725595</v>
          </cell>
          <cell r="M36">
            <v>2598.0704763629778</v>
          </cell>
          <cell r="N36">
            <v>2946.3245064299945</v>
          </cell>
          <cell r="O36">
            <v>2786.0322405361349</v>
          </cell>
          <cell r="P36">
            <v>2776.491034232929</v>
          </cell>
          <cell r="Q36">
            <v>2957.7739539938416</v>
          </cell>
          <cell r="R36">
            <v>3163.8640101430901</v>
          </cell>
          <cell r="S36">
            <v>2707.7943488498463</v>
          </cell>
          <cell r="T36">
            <v>3021.7000362253216</v>
          </cell>
          <cell r="U36">
            <v>3173.405216446296</v>
          </cell>
          <cell r="V36">
            <v>2693.4825393950373</v>
          </cell>
          <cell r="W36">
            <v>2520.7867053070095</v>
          </cell>
          <cell r="X36">
            <v>2987.3516935337802</v>
          </cell>
          <cell r="Y36">
            <v>2790.802843687738</v>
          </cell>
          <cell r="Z36">
            <v>3426.2471834812536</v>
          </cell>
          <cell r="AA36">
            <v>3269.7714001086761</v>
          </cell>
          <cell r="AB36">
            <v>3122.8368230393048</v>
          </cell>
          <cell r="AC36">
            <v>2684.8954537221521</v>
          </cell>
          <cell r="AD36">
            <v>3455.8249230211918</v>
          </cell>
          <cell r="AE36">
            <v>3121.8827024089842</v>
          </cell>
          <cell r="AF36">
            <v>3511.1639195797866</v>
          </cell>
          <cell r="AG36">
            <v>3493.9897482340157</v>
          </cell>
          <cell r="AH36">
            <v>3427.2013041115742</v>
          </cell>
          <cell r="AI36">
            <v>3005.9660239409363</v>
          </cell>
          <cell r="AJ36">
            <v>3351.7766468353525</v>
          </cell>
          <cell r="AK36">
            <v>3538.5718586481257</v>
          </cell>
          <cell r="AL36">
            <v>3547.1931761164078</v>
          </cell>
          <cell r="AM36">
            <v>3515.5816787327076</v>
          </cell>
          <cell r="AN36">
            <v>3619.9954125152321</v>
          </cell>
          <cell r="AO36">
            <v>3710.0402838506202</v>
          </cell>
          <cell r="AP36">
            <v>3479.1805605332952</v>
          </cell>
          <cell r="AQ36">
            <v>3483.0122571858651</v>
          </cell>
          <cell r="AR36">
            <v>3567.3095835423987</v>
          </cell>
          <cell r="AS36">
            <v>3434.1581248656012</v>
          </cell>
          <cell r="AT36">
            <v>3528.9926170167014</v>
          </cell>
          <cell r="AU36">
            <v>2996.386782309512</v>
          </cell>
          <cell r="AV36">
            <v>3345.0711776933554</v>
          </cell>
          <cell r="AW36">
            <v>3257.9000788473945</v>
          </cell>
          <cell r="AX36">
            <v>3956.226793778224</v>
          </cell>
          <cell r="AY36">
            <v>2914.9632284424056</v>
          </cell>
          <cell r="AZ36">
            <v>3520.3712995484198</v>
          </cell>
          <cell r="BA36">
            <v>3730.1566912766111</v>
          </cell>
          <cell r="BB36">
            <v>3551.0248727689773</v>
          </cell>
        </row>
        <row r="37">
          <cell r="A37" t="str">
            <v>01V</v>
          </cell>
          <cell r="B37" t="str">
            <v>NHS SOUTHPORT AND FORMBY CCG</v>
          </cell>
          <cell r="C37">
            <v>2277.3176052546569</v>
          </cell>
          <cell r="D37">
            <v>2307.6691934962851</v>
          </cell>
          <cell r="E37">
            <v>2159.7052008183482</v>
          </cell>
          <cell r="F37">
            <v>2451.8392376440183</v>
          </cell>
          <cell r="G37">
            <v>2078.1353074189728</v>
          </cell>
          <cell r="H37">
            <v>2301.0297835684291</v>
          </cell>
          <cell r="I37">
            <v>2619.7214601055239</v>
          </cell>
          <cell r="J37">
            <v>2325.6904490147517</v>
          </cell>
          <cell r="K37">
            <v>2038.2988478518359</v>
          </cell>
          <cell r="L37">
            <v>2399.6724453537204</v>
          </cell>
          <cell r="M37">
            <v>2030.7109507914288</v>
          </cell>
          <cell r="N37">
            <v>2249.8114784106815</v>
          </cell>
          <cell r="O37">
            <v>2159.7052008183482</v>
          </cell>
          <cell r="P37">
            <v>2192.9022504576292</v>
          </cell>
          <cell r="Q37">
            <v>2242.2235813502748</v>
          </cell>
          <cell r="R37">
            <v>2452.7877247765696</v>
          </cell>
          <cell r="S37">
            <v>2010.7927210078606</v>
          </cell>
          <cell r="T37">
            <v>2385.4451383654573</v>
          </cell>
          <cell r="U37">
            <v>2485.9847744158501</v>
          </cell>
          <cell r="V37">
            <v>2344.6601916657692</v>
          </cell>
          <cell r="W37">
            <v>2222.3053515667061</v>
          </cell>
          <cell r="X37">
            <v>2427.1785721976958</v>
          </cell>
          <cell r="Y37">
            <v>2448.993776246366</v>
          </cell>
          <cell r="Z37">
            <v>2766.73696565091</v>
          </cell>
          <cell r="AA37">
            <v>2791.3976310972325</v>
          </cell>
          <cell r="AB37">
            <v>2633.948767093787</v>
          </cell>
          <cell r="AC37">
            <v>2383.5481641003553</v>
          </cell>
          <cell r="AD37">
            <v>3003.8587487886293</v>
          </cell>
          <cell r="AE37">
            <v>2491.6756972111552</v>
          </cell>
          <cell r="AF37">
            <v>2908.0615484009904</v>
          </cell>
          <cell r="AG37">
            <v>2880.5554215570151</v>
          </cell>
          <cell r="AH37">
            <v>2738.2823516743838</v>
          </cell>
          <cell r="AI37">
            <v>2591.8253591032408</v>
          </cell>
          <cell r="AJ37">
            <v>2802.0766787945067</v>
          </cell>
          <cell r="AK37">
            <v>2863.2406990683294</v>
          </cell>
          <cell r="AL37">
            <v>2971.2334223642979</v>
          </cell>
          <cell r="AM37">
            <v>2999.9040568676523</v>
          </cell>
          <cell r="AN37">
            <v>3043.8656964394622</v>
          </cell>
          <cell r="AO37">
            <v>3106.9410923468422</v>
          </cell>
          <cell r="AP37">
            <v>3005.638183768323</v>
          </cell>
          <cell r="AQ37">
            <v>2880.4430797703421</v>
          </cell>
          <cell r="AR37">
            <v>2918.6705924414814</v>
          </cell>
          <cell r="AS37">
            <v>2817.3676838629622</v>
          </cell>
          <cell r="AT37">
            <v>2911.9807777240321</v>
          </cell>
          <cell r="AU37">
            <v>2512.5032703106267</v>
          </cell>
          <cell r="AV37">
            <v>2856.5508843508801</v>
          </cell>
          <cell r="AW37">
            <v>2613.8061788891459</v>
          </cell>
          <cell r="AX37">
            <v>3087.8273360112726</v>
          </cell>
          <cell r="AY37">
            <v>2286.9609455509053</v>
          </cell>
          <cell r="AZ37">
            <v>2654.9007550106207</v>
          </cell>
          <cell r="BA37">
            <v>2690.2612042314245</v>
          </cell>
          <cell r="BB37">
            <v>2411.2003617321079</v>
          </cell>
        </row>
        <row r="38">
          <cell r="A38" t="str">
            <v>01W</v>
          </cell>
          <cell r="B38" t="str">
            <v>NHS STOCKPORT CCG</v>
          </cell>
          <cell r="C38">
            <v>5788.1261496820307</v>
          </cell>
          <cell r="D38">
            <v>6032.8952935302468</v>
          </cell>
          <cell r="E38">
            <v>5345.0750249645243</v>
          </cell>
          <cell r="F38">
            <v>6393.4079860198663</v>
          </cell>
          <cell r="G38">
            <v>5412.4339754033745</v>
          </cell>
          <cell r="H38">
            <v>5456.0749855468548</v>
          </cell>
          <cell r="I38">
            <v>5882.0491932516952</v>
          </cell>
          <cell r="J38">
            <v>5302.3827324328586</v>
          </cell>
          <cell r="K38">
            <v>4699.9470489304676</v>
          </cell>
          <cell r="L38">
            <v>5798.5620434119937</v>
          </cell>
          <cell r="M38">
            <v>5050.9725653019395</v>
          </cell>
          <cell r="N38">
            <v>5918.1004625006572</v>
          </cell>
          <cell r="O38">
            <v>5435.2031980869297</v>
          </cell>
          <cell r="P38">
            <v>5805.2030666946976</v>
          </cell>
          <cell r="Q38">
            <v>5788.1261496820307</v>
          </cell>
          <cell r="R38">
            <v>6361.1515872181635</v>
          </cell>
          <cell r="S38">
            <v>5365.9468124244495</v>
          </cell>
          <cell r="T38">
            <v>5903.8696983234349</v>
          </cell>
          <cell r="U38">
            <v>5865.9209938508438</v>
          </cell>
          <cell r="V38">
            <v>5611.6646738844802</v>
          </cell>
          <cell r="W38">
            <v>5383.9724470489309</v>
          </cell>
          <cell r="X38">
            <v>5813.7415252010305</v>
          </cell>
          <cell r="Y38">
            <v>5904.8184159352504</v>
          </cell>
          <cell r="Z38">
            <v>6663.7925053870813</v>
          </cell>
          <cell r="AA38">
            <v>6226.4336863404633</v>
          </cell>
          <cell r="AB38">
            <v>6114.4850081463183</v>
          </cell>
          <cell r="AC38">
            <v>4574.716324170915</v>
          </cell>
          <cell r="AD38">
            <v>6833.6129579019289</v>
          </cell>
          <cell r="AE38">
            <v>5917.1517448888426</v>
          </cell>
          <cell r="AF38">
            <v>5961.7414726441375</v>
          </cell>
          <cell r="AG38">
            <v>5978.8183896568034</v>
          </cell>
          <cell r="AH38">
            <v>5872.5620171335468</v>
          </cell>
          <cell r="AI38">
            <v>5323.6617489978262</v>
          </cell>
          <cell r="AJ38">
            <v>5713.9817032559658</v>
          </cell>
          <cell r="AK38">
            <v>6063.6630182087792</v>
          </cell>
          <cell r="AL38">
            <v>6294.2636691506341</v>
          </cell>
          <cell r="AM38">
            <v>6247.954522035262</v>
          </cell>
          <cell r="AN38">
            <v>6227.1626600650943</v>
          </cell>
          <cell r="AO38">
            <v>6212.9863905399807</v>
          </cell>
          <cell r="AP38">
            <v>5632.7044246453124</v>
          </cell>
          <cell r="AQ38">
            <v>6332.0670545509383</v>
          </cell>
          <cell r="AR38">
            <v>6313.1653618507862</v>
          </cell>
          <cell r="AS38">
            <v>5905.83388416251</v>
          </cell>
          <cell r="AT38">
            <v>6080.6745416389158</v>
          </cell>
          <cell r="AU38">
            <v>5355.7946265880846</v>
          </cell>
          <cell r="AV38">
            <v>5990.8915013131937</v>
          </cell>
          <cell r="AW38">
            <v>5954.0332005478976</v>
          </cell>
          <cell r="AX38">
            <v>6675.1327770586986</v>
          </cell>
          <cell r="AY38">
            <v>5365.2454729381607</v>
          </cell>
          <cell r="AZ38">
            <v>6317.8907850258247</v>
          </cell>
          <cell r="BA38">
            <v>6419.9599256066458</v>
          </cell>
          <cell r="BB38">
            <v>6376.4860323962957</v>
          </cell>
        </row>
        <row r="39">
          <cell r="A39" t="str">
            <v>01X</v>
          </cell>
          <cell r="B39" t="str">
            <v>NHS ST HELENS CCG</v>
          </cell>
          <cell r="C39">
            <v>3622.4691026329929</v>
          </cell>
          <cell r="D39">
            <v>3604.5640784524448</v>
          </cell>
          <cell r="E39">
            <v>3233.2704191295002</v>
          </cell>
          <cell r="F39">
            <v>3602.6793390650187</v>
          </cell>
          <cell r="G39">
            <v>3324.6802794196665</v>
          </cell>
          <cell r="H39">
            <v>3299.2362976894142</v>
          </cell>
          <cell r="I39">
            <v>3482.9983879634606</v>
          </cell>
          <cell r="J39">
            <v>3322.7955400322408</v>
          </cell>
          <cell r="K39">
            <v>2928.8850080601824</v>
          </cell>
          <cell r="L39">
            <v>3632.8351692638366</v>
          </cell>
          <cell r="M39">
            <v>3368.9716550241806</v>
          </cell>
          <cell r="N39">
            <v>3641.3164965072542</v>
          </cell>
          <cell r="O39">
            <v>3349.1818914562064</v>
          </cell>
          <cell r="P39">
            <v>3468.8628425577645</v>
          </cell>
          <cell r="Q39">
            <v>3582.8895754970445</v>
          </cell>
          <cell r="R39">
            <v>3971.1458893068243</v>
          </cell>
          <cell r="S39">
            <v>2960.9255776464265</v>
          </cell>
          <cell r="T39">
            <v>3925.9121440085974</v>
          </cell>
          <cell r="U39">
            <v>3775.132993014508</v>
          </cell>
          <cell r="V39">
            <v>3428.3409457281032</v>
          </cell>
          <cell r="W39">
            <v>3108.8776195593764</v>
          </cell>
          <cell r="X39">
            <v>3374.6258731864586</v>
          </cell>
          <cell r="Y39">
            <v>3398.1851155292852</v>
          </cell>
          <cell r="Z39">
            <v>3976.8001074691024</v>
          </cell>
          <cell r="AA39">
            <v>3551.7913756045136</v>
          </cell>
          <cell r="AB39">
            <v>3623.4114723267057</v>
          </cell>
          <cell r="AC39">
            <v>3126.7826437399244</v>
          </cell>
          <cell r="AD39">
            <v>3952.298495432563</v>
          </cell>
          <cell r="AE39">
            <v>3482.0560182697473</v>
          </cell>
          <cell r="AF39">
            <v>3755.3432294465338</v>
          </cell>
          <cell r="AG39">
            <v>4055.9591617409992</v>
          </cell>
          <cell r="AH39">
            <v>3800.5769747447607</v>
          </cell>
          <cell r="AI39">
            <v>3169.389679330885</v>
          </cell>
          <cell r="AJ39">
            <v>3826.7235579148792</v>
          </cell>
          <cell r="AK39">
            <v>3947.786488071356</v>
          </cell>
          <cell r="AL39">
            <v>4088.7113052066293</v>
          </cell>
          <cell r="AM39">
            <v>4099.115150766952</v>
          </cell>
          <cell r="AN39">
            <v>4094.3861300577141</v>
          </cell>
          <cell r="AO39">
            <v>4274.0889170087339</v>
          </cell>
          <cell r="AP39">
            <v>3593.1099348785533</v>
          </cell>
          <cell r="AQ39">
            <v>3443.6728804666523</v>
          </cell>
          <cell r="AR39">
            <v>3889.1466312768125</v>
          </cell>
          <cell r="AS39">
            <v>3350.9840745655997</v>
          </cell>
          <cell r="AT39">
            <v>3876.8511774327953</v>
          </cell>
          <cell r="AU39">
            <v>2875.2445912163207</v>
          </cell>
          <cell r="AV39">
            <v>3349.0924662819048</v>
          </cell>
          <cell r="AW39">
            <v>3576.0854603252988</v>
          </cell>
          <cell r="AX39">
            <v>4213.5574519304964</v>
          </cell>
          <cell r="AY39">
            <v>3220.4631029906486</v>
          </cell>
          <cell r="AZ39">
            <v>3934.5452300854913</v>
          </cell>
          <cell r="BA39">
            <v>4094.3861300577141</v>
          </cell>
          <cell r="BB39">
            <v>3752.0050307089286</v>
          </cell>
        </row>
        <row r="40">
          <cell r="A40" t="str">
            <v>01Y</v>
          </cell>
          <cell r="B40" t="str">
            <v>NHS TAMESIDE AND GLOSSOP CCG</v>
          </cell>
          <cell r="C40">
            <v>4492.0504629768357</v>
          </cell>
          <cell r="D40">
            <v>4988.3312906415749</v>
          </cell>
          <cell r="E40">
            <v>4416.4267178088758</v>
          </cell>
          <cell r="F40">
            <v>4873.0050792604352</v>
          </cell>
          <cell r="G40">
            <v>3901.2399538521472</v>
          </cell>
          <cell r="H40">
            <v>4076.1198645530549</v>
          </cell>
          <cell r="I40">
            <v>4868.2785951874384</v>
          </cell>
          <cell r="J40">
            <v>5026.1431632255553</v>
          </cell>
          <cell r="K40">
            <v>4519.4640706002219</v>
          </cell>
          <cell r="L40">
            <v>5457.1985106829279</v>
          </cell>
          <cell r="M40">
            <v>5025.1978664109556</v>
          </cell>
          <cell r="N40">
            <v>5516.7522100026972</v>
          </cell>
          <cell r="O40">
            <v>5081.9156752869258</v>
          </cell>
          <cell r="P40">
            <v>5256.7955859878339</v>
          </cell>
          <cell r="Q40">
            <v>5260.5767732462318</v>
          </cell>
          <cell r="R40">
            <v>5923.2298402804827</v>
          </cell>
          <cell r="S40">
            <v>4741.6088220311049</v>
          </cell>
          <cell r="T40">
            <v>5174.5547631176769</v>
          </cell>
          <cell r="U40">
            <v>5824.9189715621351</v>
          </cell>
          <cell r="V40">
            <v>4857.8803302268434</v>
          </cell>
          <cell r="W40">
            <v>4673.5474513799409</v>
          </cell>
          <cell r="X40">
            <v>5264.3579605046298</v>
          </cell>
          <cell r="Y40">
            <v>5098.931017949717</v>
          </cell>
          <cell r="Z40">
            <v>6158.6087471157589</v>
          </cell>
          <cell r="AA40">
            <v>5609.3912978334483</v>
          </cell>
          <cell r="AB40">
            <v>5181.1718408198731</v>
          </cell>
          <cell r="AC40">
            <v>4421.1532018818734</v>
          </cell>
          <cell r="AD40">
            <v>6002.6347727068414</v>
          </cell>
          <cell r="AE40">
            <v>4875.8409697042343</v>
          </cell>
          <cell r="AF40">
            <v>5903.3786071738932</v>
          </cell>
          <cell r="AG40">
            <v>5815.4660034161398</v>
          </cell>
          <cell r="AH40">
            <v>5458.1438074975276</v>
          </cell>
          <cell r="AI40">
            <v>5123.2207564620549</v>
          </cell>
          <cell r="AJ40">
            <v>5151.8261208197437</v>
          </cell>
          <cell r="AK40">
            <v>5670.5367278391668</v>
          </cell>
          <cell r="AL40">
            <v>5607.6049262522511</v>
          </cell>
          <cell r="AM40">
            <v>5966.1254928686167</v>
          </cell>
          <cell r="AN40">
            <v>5453.1359587207326</v>
          </cell>
          <cell r="AO40">
            <v>5683.8858978727549</v>
          </cell>
          <cell r="AP40">
            <v>5399.7392785863794</v>
          </cell>
          <cell r="AQ40">
            <v>5163.2682665628199</v>
          </cell>
          <cell r="AR40">
            <v>5356.8312320498471</v>
          </cell>
          <cell r="AS40">
            <v>5067.9170520371899</v>
          </cell>
          <cell r="AT40">
            <v>5175.6639244511516</v>
          </cell>
          <cell r="AU40">
            <v>4454.808742637395</v>
          </cell>
          <cell r="AV40">
            <v>5117.4996835905176</v>
          </cell>
          <cell r="AW40">
            <v>4950.6350581706665</v>
          </cell>
          <cell r="AX40">
            <v>5504.6256145645721</v>
          </cell>
          <cell r="AY40">
            <v>4370.8996738548412</v>
          </cell>
          <cell r="AZ40">
            <v>5084.126758506547</v>
          </cell>
          <cell r="BA40">
            <v>5285.3178211556251</v>
          </cell>
          <cell r="BB40">
            <v>5189.0130944847397</v>
          </cell>
        </row>
        <row r="41">
          <cell r="A41" t="str">
            <v>02A</v>
          </cell>
          <cell r="B41" t="str">
            <v>NHS TRAFFORD CCG</v>
          </cell>
          <cell r="C41">
            <v>5111.5776493920839</v>
          </cell>
          <cell r="D41">
            <v>5222.7829898536975</v>
          </cell>
          <cell r="E41">
            <v>4888.1999655083209</v>
          </cell>
          <cell r="F41">
            <v>5486.7747980799631</v>
          </cell>
          <cell r="G41">
            <v>4753.7865539938493</v>
          </cell>
          <cell r="H41">
            <v>5044.8544451151156</v>
          </cell>
          <cell r="I41">
            <v>5517.7188928171081</v>
          </cell>
          <cell r="J41">
            <v>4904.6390158374288</v>
          </cell>
          <cell r="K41">
            <v>4396.9624615561497</v>
          </cell>
          <cell r="L41">
            <v>5216.0139691299473</v>
          </cell>
          <cell r="M41">
            <v>4941.385128337788</v>
          </cell>
          <cell r="N41">
            <v>5263.3971141962002</v>
          </cell>
          <cell r="O41">
            <v>4847.5858411658182</v>
          </cell>
          <cell r="P41">
            <v>5029.3823977465436</v>
          </cell>
          <cell r="Q41">
            <v>5088.3695783392259</v>
          </cell>
          <cell r="R41">
            <v>5371.7014457762061</v>
          </cell>
          <cell r="S41">
            <v>4518.8048345836569</v>
          </cell>
          <cell r="T41">
            <v>5194.7399039981601</v>
          </cell>
          <cell r="U41">
            <v>5436.4906441321027</v>
          </cell>
          <cell r="V41">
            <v>4764.423586559742</v>
          </cell>
          <cell r="W41">
            <v>4289.6251329366787</v>
          </cell>
          <cell r="X41">
            <v>5045.8214480756515</v>
          </cell>
          <cell r="Y41">
            <v>5246.9580638670923</v>
          </cell>
          <cell r="Z41">
            <v>5425.8536115662091</v>
          </cell>
          <cell r="AA41">
            <v>5323.3512977494174</v>
          </cell>
          <cell r="AB41">
            <v>4777.9616280072432</v>
          </cell>
          <cell r="AC41">
            <v>4062.3794372107727</v>
          </cell>
          <cell r="AD41">
            <v>5591.2111178178266</v>
          </cell>
          <cell r="AE41">
            <v>4712.2054266908108</v>
          </cell>
          <cell r="AF41">
            <v>5178.3008536690522</v>
          </cell>
          <cell r="AG41">
            <v>5214.0799632088756</v>
          </cell>
          <cell r="AH41">
            <v>5232.4530194590552</v>
          </cell>
          <cell r="AI41">
            <v>4435.3416305764622</v>
          </cell>
          <cell r="AJ41">
            <v>4724.6659378547702</v>
          </cell>
          <cell r="AK41">
            <v>5002.4172728419462</v>
          </cell>
          <cell r="AL41">
            <v>4686.0893635509956</v>
          </cell>
          <cell r="AM41">
            <v>5184.6915864272796</v>
          </cell>
          <cell r="AN41">
            <v>5063.1753773703904</v>
          </cell>
          <cell r="AO41">
            <v>5409.4001317467655</v>
          </cell>
          <cell r="AP41">
            <v>4814.3564731110455</v>
          </cell>
          <cell r="AQ41">
            <v>4722.7371091395817</v>
          </cell>
          <cell r="AR41">
            <v>4976.3780851868978</v>
          </cell>
          <cell r="AS41">
            <v>5024.5988030666158</v>
          </cell>
          <cell r="AT41">
            <v>4863.5416053483577</v>
          </cell>
          <cell r="AU41">
            <v>4168.1988535228247</v>
          </cell>
          <cell r="AV41">
            <v>4736.2389101459021</v>
          </cell>
          <cell r="AW41">
            <v>4732.3812527155251</v>
          </cell>
          <cell r="AX41">
            <v>5117.1825813956748</v>
          </cell>
          <cell r="AY41">
            <v>4388.0853270543384</v>
          </cell>
          <cell r="AZ41">
            <v>5016.8834882058609</v>
          </cell>
          <cell r="BA41">
            <v>5147.0794264811002</v>
          </cell>
          <cell r="BB41">
            <v>5263.7735637500173</v>
          </cell>
        </row>
        <row r="42">
          <cell r="A42" t="str">
            <v>02D</v>
          </cell>
          <cell r="B42" t="str">
            <v>NHS VALE ROYAL CCG</v>
          </cell>
          <cell r="C42">
            <v>1498.6418712290272</v>
          </cell>
          <cell r="D42">
            <v>1643.1124886354244</v>
          </cell>
          <cell r="E42">
            <v>1535.2410943053144</v>
          </cell>
          <cell r="F42">
            <v>1594.9556161666253</v>
          </cell>
          <cell r="G42">
            <v>1547.7618811472021</v>
          </cell>
          <cell r="H42">
            <v>1576.6560046284817</v>
          </cell>
          <cell r="I42">
            <v>1695.1219109017275</v>
          </cell>
          <cell r="J42">
            <v>1637.3336639391684</v>
          </cell>
          <cell r="K42">
            <v>1321.4245805438466</v>
          </cell>
          <cell r="L42">
            <v>1598.8081659641291</v>
          </cell>
          <cell r="M42">
            <v>1665.264649971072</v>
          </cell>
          <cell r="N42">
            <v>1687.4168113067194</v>
          </cell>
          <cell r="O42">
            <v>1730.7579965286386</v>
          </cell>
          <cell r="P42">
            <v>1559.3195305397139</v>
          </cell>
          <cell r="Q42">
            <v>1644.0756260848004</v>
          </cell>
          <cell r="R42">
            <v>1806.8458550293412</v>
          </cell>
          <cell r="S42">
            <v>1505.3838333746589</v>
          </cell>
          <cell r="T42">
            <v>1769.283494503678</v>
          </cell>
          <cell r="U42">
            <v>1838.6293908587486</v>
          </cell>
          <cell r="V42">
            <v>1731.7211339780147</v>
          </cell>
          <cell r="W42">
            <v>1501.5312835771551</v>
          </cell>
          <cell r="X42">
            <v>1716.310934787999</v>
          </cell>
          <cell r="Y42">
            <v>1698.0113232498552</v>
          </cell>
          <cell r="Z42">
            <v>1800.1038928837092</v>
          </cell>
          <cell r="AA42">
            <v>1887.7494007769237</v>
          </cell>
          <cell r="AB42">
            <v>1728.8317216298867</v>
          </cell>
          <cell r="AC42">
            <v>1727.8685841805107</v>
          </cell>
          <cell r="AD42">
            <v>2027.4043309364411</v>
          </cell>
          <cell r="AE42">
            <v>1828.9980163649889</v>
          </cell>
          <cell r="AF42">
            <v>1954.2058847838664</v>
          </cell>
          <cell r="AG42">
            <v>1863.6709645425242</v>
          </cell>
          <cell r="AH42">
            <v>1859.8184147450202</v>
          </cell>
          <cell r="AI42">
            <v>1735.0686918027782</v>
          </cell>
          <cell r="AJ42">
            <v>1938.9102808731491</v>
          </cell>
          <cell r="AK42">
            <v>2102.1767669058158</v>
          </cell>
          <cell r="AL42">
            <v>1969.8246450923523</v>
          </cell>
          <cell r="AM42">
            <v>2041.3141123492596</v>
          </cell>
          <cell r="AN42">
            <v>2041.3141123492596</v>
          </cell>
          <cell r="AO42">
            <v>2022.9587085941077</v>
          </cell>
          <cell r="AP42">
            <v>1871.2851091436423</v>
          </cell>
          <cell r="AQ42">
            <v>1887.7083651350938</v>
          </cell>
          <cell r="AR42">
            <v>1831.6760799877882</v>
          </cell>
          <cell r="AS42">
            <v>1816.2188978781865</v>
          </cell>
          <cell r="AT42">
            <v>1844.2350404518395</v>
          </cell>
          <cell r="AU42">
            <v>1536.0574721416579</v>
          </cell>
          <cell r="AV42">
            <v>1812.3546023507861</v>
          </cell>
          <cell r="AW42">
            <v>1585.3272401160129</v>
          </cell>
          <cell r="AX42">
            <v>2175.5983819264234</v>
          </cell>
          <cell r="AY42">
            <v>1588.2254617615631</v>
          </cell>
          <cell r="AZ42">
            <v>1771.7794993130819</v>
          </cell>
          <cell r="BA42">
            <v>1882.8779957258434</v>
          </cell>
          <cell r="BB42">
            <v>1879.0137001984431</v>
          </cell>
        </row>
        <row r="43">
          <cell r="A43" t="str">
            <v>02E</v>
          </cell>
          <cell r="B43" t="str">
            <v>NHS WARRINGTON CCG</v>
          </cell>
          <cell r="C43">
            <v>2925.4319677879066</v>
          </cell>
          <cell r="D43">
            <v>2967.8155721944486</v>
          </cell>
          <cell r="E43">
            <v>2726.0363743298572</v>
          </cell>
          <cell r="F43">
            <v>3087.2602755219759</v>
          </cell>
          <cell r="G43">
            <v>2736.6322754314924</v>
          </cell>
          <cell r="H43">
            <v>2812.7301106159657</v>
          </cell>
          <cell r="I43">
            <v>3095.929649150587</v>
          </cell>
          <cell r="J43">
            <v>2870.5259348067048</v>
          </cell>
          <cell r="K43">
            <v>2595.032506164182</v>
          </cell>
          <cell r="L43">
            <v>3176.8438030176217</v>
          </cell>
          <cell r="M43">
            <v>2962.9992535118872</v>
          </cell>
          <cell r="N43">
            <v>3069.9215282647542</v>
          </cell>
          <cell r="O43">
            <v>2829.1055941366749</v>
          </cell>
          <cell r="P43">
            <v>2956.2564073563008</v>
          </cell>
          <cell r="Q43">
            <v>3150.8356821317889</v>
          </cell>
          <cell r="R43">
            <v>3429.2189019838484</v>
          </cell>
          <cell r="S43">
            <v>2932.1748139434931</v>
          </cell>
          <cell r="T43">
            <v>3328.0762096500553</v>
          </cell>
          <cell r="U43">
            <v>3396.4679349424296</v>
          </cell>
          <cell r="V43">
            <v>2848.3708688669212</v>
          </cell>
          <cell r="W43">
            <v>2787.6852534666455</v>
          </cell>
          <cell r="X43">
            <v>2952.4033524102515</v>
          </cell>
          <cell r="Y43">
            <v>3073.7745832108035</v>
          </cell>
          <cell r="Z43">
            <v>3366.606759110548</v>
          </cell>
          <cell r="AA43">
            <v>3271.2436491958288</v>
          </cell>
          <cell r="AB43">
            <v>3142.1663085031782</v>
          </cell>
          <cell r="AC43">
            <v>2991.8971656072567</v>
          </cell>
          <cell r="AD43">
            <v>3353.1210667993755</v>
          </cell>
          <cell r="AE43">
            <v>2959.1461985658379</v>
          </cell>
          <cell r="AF43">
            <v>3378.1659239486958</v>
          </cell>
          <cell r="AG43">
            <v>3520.7289569525187</v>
          </cell>
          <cell r="AH43">
            <v>3304.9578799737596</v>
          </cell>
          <cell r="AI43">
            <v>4329.420555246722</v>
          </cell>
          <cell r="AJ43">
            <v>4063.9189365946177</v>
          </cell>
          <cell r="AK43">
            <v>4394.3424838952296</v>
          </cell>
          <cell r="AL43">
            <v>4292.5991628789116</v>
          </cell>
          <cell r="AM43">
            <v>4298.413066936987</v>
          </cell>
          <cell r="AN43">
            <v>4280.9713547627616</v>
          </cell>
          <cell r="AO43">
            <v>4520.3104051535265</v>
          </cell>
          <cell r="AP43">
            <v>4631.7435662666367</v>
          </cell>
          <cell r="AQ43">
            <v>4586.2013178117131</v>
          </cell>
          <cell r="AR43">
            <v>5367.2024296131585</v>
          </cell>
          <cell r="AS43">
            <v>4706.3553350119355</v>
          </cell>
          <cell r="AT43">
            <v>4845.889032405742</v>
          </cell>
          <cell r="AU43">
            <v>4155.9724175141428</v>
          </cell>
          <cell r="AV43">
            <v>4242.2119943755924</v>
          </cell>
          <cell r="AW43">
            <v>4241.2430103659135</v>
          </cell>
          <cell r="AX43">
            <v>4962.1671135672477</v>
          </cell>
          <cell r="AY43">
            <v>4081.3606487688435</v>
          </cell>
          <cell r="AZ43">
            <v>4624.9606781988814</v>
          </cell>
          <cell r="BA43">
            <v>4695.6965109054645</v>
          </cell>
          <cell r="BB43">
            <v>4665.6580066054084</v>
          </cell>
        </row>
        <row r="44">
          <cell r="A44" t="str">
            <v>02F</v>
          </cell>
          <cell r="B44" t="str">
            <v>NHS WEST CHESHIRE CCG</v>
          </cell>
          <cell r="C44">
            <v>4368.9008408575464</v>
          </cell>
          <cell r="D44">
            <v>4306.829025632248</v>
          </cell>
          <cell r="E44">
            <v>4162.6314241088621</v>
          </cell>
          <cell r="F44">
            <v>4578.035110616629</v>
          </cell>
          <cell r="G44">
            <v>4123.4784329667509</v>
          </cell>
          <cell r="H44">
            <v>4183.6403461851169</v>
          </cell>
          <cell r="I44">
            <v>4608.5935427275454</v>
          </cell>
          <cell r="J44">
            <v>4491.1345693012108</v>
          </cell>
          <cell r="K44">
            <v>3800.7049937951988</v>
          </cell>
          <cell r="L44">
            <v>4735.6020261885405</v>
          </cell>
          <cell r="M44">
            <v>4260.9913774658735</v>
          </cell>
          <cell r="N44">
            <v>4847.3312935940776</v>
          </cell>
          <cell r="O44">
            <v>4728.9173691642773</v>
          </cell>
          <cell r="P44">
            <v>4390.8647139372679</v>
          </cell>
          <cell r="Q44">
            <v>5172.0146347725622</v>
          </cell>
          <cell r="R44">
            <v>5005.8531601694558</v>
          </cell>
          <cell r="S44">
            <v>4285.8201035559932</v>
          </cell>
          <cell r="T44">
            <v>5072.6997304120841</v>
          </cell>
          <cell r="U44">
            <v>5128.0868886131202</v>
          </cell>
          <cell r="V44">
            <v>4405.1889789892593</v>
          </cell>
          <cell r="W44">
            <v>4400.4142239719285</v>
          </cell>
          <cell r="X44">
            <v>4841.601587573281</v>
          </cell>
          <cell r="Y44">
            <v>4604.7737387136804</v>
          </cell>
          <cell r="Z44">
            <v>5173.9245367794947</v>
          </cell>
          <cell r="AA44">
            <v>4888.3941867431213</v>
          </cell>
          <cell r="AB44">
            <v>4726.052516153879</v>
          </cell>
          <cell r="AC44">
            <v>4147.352208053404</v>
          </cell>
          <cell r="AD44">
            <v>5195.8884098592152</v>
          </cell>
          <cell r="AE44">
            <v>4436.7023621036415</v>
          </cell>
          <cell r="AF44">
            <v>5129.041839616586</v>
          </cell>
          <cell r="AG44">
            <v>5165.3299777482989</v>
          </cell>
          <cell r="AH44">
            <v>4765.2055072959902</v>
          </cell>
          <cell r="AI44">
            <v>4528.8035315950283</v>
          </cell>
          <cell r="AJ44">
            <v>4892.4160496372806</v>
          </cell>
          <cell r="AK44">
            <v>5105.0043207678027</v>
          </cell>
          <cell r="AL44">
            <v>4960.7136390050046</v>
          </cell>
          <cell r="AM44">
            <v>4864.5198511631397</v>
          </cell>
          <cell r="AN44">
            <v>5012.6582844396125</v>
          </cell>
          <cell r="AO44">
            <v>5100.1946313757098</v>
          </cell>
          <cell r="AP44">
            <v>5020.3537874669619</v>
          </cell>
          <cell r="AQ44">
            <v>4942.4368193150503</v>
          </cell>
          <cell r="AR44">
            <v>4999.1911541417512</v>
          </cell>
          <cell r="AS44">
            <v>4998.2292162633321</v>
          </cell>
          <cell r="AT44">
            <v>5025.1634768590548</v>
          </cell>
          <cell r="AU44">
            <v>4294.0906892608764</v>
          </cell>
          <cell r="AV44">
            <v>4625.9592573153132</v>
          </cell>
          <cell r="AW44">
            <v>4218.0975968658031</v>
          </cell>
          <cell r="AX44">
            <v>5082.8797495641738</v>
          </cell>
          <cell r="AY44">
            <v>3852.5612030667139</v>
          </cell>
          <cell r="AZ44">
            <v>4641.3502633700109</v>
          </cell>
          <cell r="BA44">
            <v>5154.0631525671542</v>
          </cell>
          <cell r="BB44">
            <v>5459.9593979042866</v>
          </cell>
        </row>
        <row r="45">
          <cell r="A45" t="str">
            <v>02G</v>
          </cell>
          <cell r="B45" t="str">
            <v>NHS WEST LANCASHIRE CCG</v>
          </cell>
          <cell r="C45">
            <v>2358.7714666596962</v>
          </cell>
          <cell r="D45">
            <v>2263.8567582403221</v>
          </cell>
          <cell r="E45">
            <v>2103.1595786392031</v>
          </cell>
          <cell r="F45">
            <v>2291.1094963013302</v>
          </cell>
          <cell r="G45">
            <v>2028.9193611626629</v>
          </cell>
          <cell r="H45">
            <v>1934.0046527432887</v>
          </cell>
          <cell r="I45">
            <v>2326.8199806571347</v>
          </cell>
          <cell r="J45">
            <v>1980.9921321588206</v>
          </cell>
          <cell r="K45">
            <v>1809.0179574979741</v>
          </cell>
          <cell r="L45">
            <v>2464.0234205504876</v>
          </cell>
          <cell r="M45">
            <v>1927.4264056251143</v>
          </cell>
          <cell r="N45">
            <v>2134.1713150534542</v>
          </cell>
          <cell r="O45">
            <v>2074.0273414015737</v>
          </cell>
          <cell r="P45">
            <v>2182.0985440572967</v>
          </cell>
          <cell r="Q45">
            <v>2217.8090284131008</v>
          </cell>
          <cell r="R45">
            <v>2357.8317170713854</v>
          </cell>
          <cell r="S45">
            <v>1970.6548866874036</v>
          </cell>
          <cell r="T45">
            <v>2273.2542541234284</v>
          </cell>
          <cell r="U45">
            <v>2345.6149724233474</v>
          </cell>
          <cell r="V45">
            <v>2243.1822672974881</v>
          </cell>
          <cell r="W45">
            <v>2207.4717829416836</v>
          </cell>
          <cell r="X45">
            <v>2434.8911833128577</v>
          </cell>
          <cell r="Y45">
            <v>2511.9506495543296</v>
          </cell>
          <cell r="Z45">
            <v>2667.0093316255848</v>
          </cell>
          <cell r="AA45">
            <v>2468.7221684920405</v>
          </cell>
          <cell r="AB45">
            <v>2247.8810152390411</v>
          </cell>
          <cell r="AC45">
            <v>2227.2065242962071</v>
          </cell>
          <cell r="AD45">
            <v>2551.4201322633767</v>
          </cell>
          <cell r="AE45">
            <v>2213.1102804715474</v>
          </cell>
          <cell r="AF45">
            <v>2363.4702146012492</v>
          </cell>
          <cell r="AG45">
            <v>2368.1689625428025</v>
          </cell>
          <cell r="AH45">
            <v>2296.7479938311944</v>
          </cell>
          <cell r="AI45">
            <v>2289.2398304881845</v>
          </cell>
          <cell r="AJ45">
            <v>2457.0226255177531</v>
          </cell>
          <cell r="AK45">
            <v>2475.0332080350513</v>
          </cell>
          <cell r="AL45">
            <v>2475.0332080350513</v>
          </cell>
          <cell r="AM45">
            <v>2563.1902698302488</v>
          </cell>
          <cell r="AN45">
            <v>2557.5027174563647</v>
          </cell>
          <cell r="AO45">
            <v>2580.2529269518996</v>
          </cell>
          <cell r="AP45">
            <v>2376.4489668877341</v>
          </cell>
          <cell r="AQ45">
            <v>2315.781741566308</v>
          </cell>
          <cell r="AR45">
            <v>2419.1056096918619</v>
          </cell>
          <cell r="AS45">
            <v>2402.0429525702107</v>
          </cell>
          <cell r="AT45">
            <v>2269.3333971795914</v>
          </cell>
          <cell r="AU45">
            <v>2055.1022577633057</v>
          </cell>
          <cell r="AV45">
            <v>2377.3968922833815</v>
          </cell>
          <cell r="AW45">
            <v>2282.6043527186534</v>
          </cell>
          <cell r="AX45">
            <v>2673.1496157253332</v>
          </cell>
          <cell r="AY45">
            <v>2034.2478990590657</v>
          </cell>
          <cell r="AZ45">
            <v>2056.0501831589531</v>
          </cell>
          <cell r="BA45">
            <v>2486.4083127828189</v>
          </cell>
          <cell r="BB45">
            <v>2169.8012306366268</v>
          </cell>
        </row>
        <row r="46">
          <cell r="A46" t="str">
            <v>02H</v>
          </cell>
          <cell r="B46" t="str">
            <v>NHS WIGAN BOROUGH CCG</v>
          </cell>
          <cell r="C46">
            <v>6050.4841292735573</v>
          </cell>
          <cell r="D46">
            <v>5955.8566014463195</v>
          </cell>
          <cell r="E46">
            <v>5629.391630442351</v>
          </cell>
          <cell r="F46">
            <v>6125.2398762570747</v>
          </cell>
          <cell r="G46">
            <v>5674.8128437994246</v>
          </cell>
          <cell r="H46">
            <v>5828.1094388795491</v>
          </cell>
          <cell r="I46">
            <v>6519.8366672966549</v>
          </cell>
          <cell r="J46">
            <v>5959.6417025594092</v>
          </cell>
          <cell r="K46">
            <v>5250.8815191334015</v>
          </cell>
          <cell r="L46">
            <v>6694.8975937770438</v>
          </cell>
          <cell r="M46">
            <v>5957.7491520028643</v>
          </cell>
          <cell r="N46">
            <v>6550.1174762013707</v>
          </cell>
          <cell r="O46">
            <v>6182.0163929534174</v>
          </cell>
          <cell r="P46">
            <v>6209.4583760233163</v>
          </cell>
          <cell r="Q46">
            <v>6572.8280828799079</v>
          </cell>
          <cell r="R46">
            <v>6589.8610378888106</v>
          </cell>
          <cell r="S46">
            <v>5512.0534959365768</v>
          </cell>
          <cell r="T46">
            <v>6436.5644428086862</v>
          </cell>
          <cell r="U46">
            <v>6849.1404641354411</v>
          </cell>
          <cell r="V46">
            <v>5962.4805283942269</v>
          </cell>
          <cell r="W46">
            <v>5414.5871422745222</v>
          </cell>
          <cell r="X46">
            <v>6085.4963145696347</v>
          </cell>
          <cell r="Y46">
            <v>6178.2312918403277</v>
          </cell>
          <cell r="Z46">
            <v>6945.6605425192229</v>
          </cell>
          <cell r="AA46">
            <v>6036.2900000994714</v>
          </cell>
          <cell r="AB46">
            <v>5528.1401756672067</v>
          </cell>
          <cell r="AC46">
            <v>5231.009738289682</v>
          </cell>
          <cell r="AD46">
            <v>6287.9992241199234</v>
          </cell>
          <cell r="AE46">
            <v>6055.215505664919</v>
          </cell>
          <cell r="AF46">
            <v>6423.3165889128722</v>
          </cell>
          <cell r="AG46">
            <v>6490.5021336702112</v>
          </cell>
          <cell r="AH46">
            <v>6101.5829943002655</v>
          </cell>
          <cell r="AI46">
            <v>5853.7472529857278</v>
          </cell>
          <cell r="AJ46">
            <v>6549.910243704835</v>
          </cell>
          <cell r="AK46">
            <v>6705.148805347184</v>
          </cell>
          <cell r="AL46">
            <v>6742.7531774220388</v>
          </cell>
          <cell r="AM46">
            <v>6630.9042758660607</v>
          </cell>
          <cell r="AN46">
            <v>6510.3774422928082</v>
          </cell>
          <cell r="AO46">
            <v>6746.6100360963828</v>
          </cell>
          <cell r="AP46">
            <v>6611.6199824943396</v>
          </cell>
          <cell r="AQ46">
            <v>6826.6398535890221</v>
          </cell>
          <cell r="AR46">
            <v>6988.6279179114736</v>
          </cell>
          <cell r="AS46">
            <v>6731.1826013990067</v>
          </cell>
          <cell r="AT46">
            <v>6724.4330987189041</v>
          </cell>
          <cell r="AU46">
            <v>5583.7671457816423</v>
          </cell>
          <cell r="AV46">
            <v>6814.1050628974044</v>
          </cell>
          <cell r="AW46">
            <v>6712.862522695872</v>
          </cell>
          <cell r="AX46">
            <v>7681.8982646248223</v>
          </cell>
          <cell r="AY46">
            <v>5740.9341367611642</v>
          </cell>
          <cell r="AZ46">
            <v>6449.6319181718882</v>
          </cell>
          <cell r="BA46">
            <v>7708.8962753452306</v>
          </cell>
          <cell r="BB46">
            <v>7122.6537568449303</v>
          </cell>
        </row>
        <row r="47">
          <cell r="A47" t="str">
            <v>02M</v>
          </cell>
          <cell r="B47" t="str">
            <v>NHS FYLDE &amp; WYRE CCG</v>
          </cell>
          <cell r="C47">
            <v>2796.792687255946</v>
          </cell>
          <cell r="D47">
            <v>2896.2465980357356</v>
          </cell>
          <cell r="E47">
            <v>2705.704058691279</v>
          </cell>
          <cell r="F47">
            <v>2833.0422435214768</v>
          </cell>
          <cell r="G47">
            <v>2595.0964382913266</v>
          </cell>
          <cell r="H47">
            <v>2524.4562773636258</v>
          </cell>
          <cell r="I47">
            <v>2887.8813158206131</v>
          </cell>
          <cell r="J47">
            <v>2501.2193823216189</v>
          </cell>
          <cell r="K47">
            <v>2148.9480534847949</v>
          </cell>
          <cell r="L47">
            <v>2585.8016802745237</v>
          </cell>
          <cell r="M47">
            <v>2385.0349071115843</v>
          </cell>
          <cell r="N47">
            <v>2763.3315583954563</v>
          </cell>
          <cell r="O47">
            <v>2573.7184948526801</v>
          </cell>
          <cell r="P47">
            <v>2703.8451070879187</v>
          </cell>
          <cell r="Q47">
            <v>2656.4418412022246</v>
          </cell>
          <cell r="R47">
            <v>3082.1417583717903</v>
          </cell>
          <cell r="S47">
            <v>2186.1270855520056</v>
          </cell>
          <cell r="T47">
            <v>3015.2195006508105</v>
          </cell>
          <cell r="U47">
            <v>2838.6190983315587</v>
          </cell>
          <cell r="V47">
            <v>2471.4761566678499</v>
          </cell>
          <cell r="W47">
            <v>2345.0674476393328</v>
          </cell>
          <cell r="X47">
            <v>2691.7619216660751</v>
          </cell>
          <cell r="Y47">
            <v>2586.7311560762041</v>
          </cell>
          <cell r="Z47">
            <v>2859.9970417702048</v>
          </cell>
          <cell r="AA47">
            <v>2779.132647024021</v>
          </cell>
          <cell r="AB47">
            <v>2640.6407525736599</v>
          </cell>
          <cell r="AC47">
            <v>2451.9571648325641</v>
          </cell>
          <cell r="AD47">
            <v>2877.6570820021302</v>
          </cell>
          <cell r="AE47">
            <v>2647.1470831854217</v>
          </cell>
          <cell r="AF47">
            <v>2565.3532126375576</v>
          </cell>
          <cell r="AG47">
            <v>2623.9101881434149</v>
          </cell>
          <cell r="AH47">
            <v>2647.1470831854217</v>
          </cell>
          <cell r="AI47">
            <v>2488.0220655141038</v>
          </cell>
          <cell r="AJ47">
            <v>2665.4696769790717</v>
          </cell>
          <cell r="AK47">
            <v>2793.1568471337578</v>
          </cell>
          <cell r="AL47">
            <v>2778.1348271155593</v>
          </cell>
          <cell r="AM47">
            <v>2837.2840309372154</v>
          </cell>
          <cell r="AN47">
            <v>2743.3964058234756</v>
          </cell>
          <cell r="AO47">
            <v>2910.5163785259324</v>
          </cell>
          <cell r="AP47">
            <v>2671.1029344858962</v>
          </cell>
          <cell r="AQ47">
            <v>3048.53118744313</v>
          </cell>
          <cell r="AR47">
            <v>3085.1473612374884</v>
          </cell>
          <cell r="AS47">
            <v>2887.9833484986348</v>
          </cell>
          <cell r="AT47">
            <v>2780.9514558689716</v>
          </cell>
          <cell r="AU47">
            <v>2193.2149226569609</v>
          </cell>
          <cell r="AV47">
            <v>2627.9146269335761</v>
          </cell>
          <cell r="AW47">
            <v>2481.4499317561417</v>
          </cell>
          <cell r="AX47">
            <v>2963.0934485896269</v>
          </cell>
          <cell r="AY47">
            <v>2349.0683803457687</v>
          </cell>
          <cell r="AZ47">
            <v>2558.4377843494085</v>
          </cell>
          <cell r="BA47">
            <v>2683.3083257506823</v>
          </cell>
          <cell r="BB47">
            <v>2754.6629208371246</v>
          </cell>
        </row>
        <row r="48">
          <cell r="A48" t="str">
            <v>02N</v>
          </cell>
          <cell r="B48" t="str">
            <v>NHS AIREDALE, WHARFEDALE AND CRAVEN CCG</v>
          </cell>
          <cell r="C48">
            <v>2881.3724234788715</v>
          </cell>
          <cell r="D48">
            <v>2849.0401916642572</v>
          </cell>
          <cell r="E48">
            <v>2606.5484530546491</v>
          </cell>
          <cell r="F48">
            <v>3336.8765128671157</v>
          </cell>
          <cell r="G48">
            <v>2870.9119955388492</v>
          </cell>
          <cell r="H48">
            <v>2854.7458796315418</v>
          </cell>
          <cell r="I48">
            <v>3241.7817134123675</v>
          </cell>
          <cell r="J48">
            <v>2949.8406790862905</v>
          </cell>
          <cell r="K48">
            <v>2743.4849642694867</v>
          </cell>
          <cell r="L48">
            <v>3026.8674666446364</v>
          </cell>
          <cell r="M48">
            <v>2852.8439836424473</v>
          </cell>
          <cell r="N48">
            <v>2975.5162749390724</v>
          </cell>
          <cell r="O48">
            <v>2962.2030030154074</v>
          </cell>
          <cell r="P48">
            <v>2928.9198232062458</v>
          </cell>
          <cell r="Q48">
            <v>3203.7437936304682</v>
          </cell>
          <cell r="R48">
            <v>3116.2565781320995</v>
          </cell>
          <cell r="S48">
            <v>2699.7413565203024</v>
          </cell>
          <cell r="T48">
            <v>3180.9210417613285</v>
          </cell>
          <cell r="U48">
            <v>3350.1897847907803</v>
          </cell>
          <cell r="V48">
            <v>2718.760316411252</v>
          </cell>
          <cell r="W48">
            <v>2811.9532198769052</v>
          </cell>
          <cell r="X48">
            <v>2977.4181709281675</v>
          </cell>
          <cell r="Y48">
            <v>2891.8328514188938</v>
          </cell>
          <cell r="Z48">
            <v>3314.053760997976</v>
          </cell>
          <cell r="AA48">
            <v>2965.0558469990501</v>
          </cell>
          <cell r="AB48">
            <v>3053.494010491966</v>
          </cell>
          <cell r="AC48">
            <v>2825.2664918005703</v>
          </cell>
          <cell r="AD48">
            <v>3470.0092321037632</v>
          </cell>
          <cell r="AE48">
            <v>2797.6889999586929</v>
          </cell>
          <cell r="AF48">
            <v>3004.0447147754967</v>
          </cell>
          <cell r="AG48">
            <v>3283.6234251724568</v>
          </cell>
          <cell r="AH48">
            <v>3132.4226940394069</v>
          </cell>
          <cell r="AI48">
            <v>2926.8132156440033</v>
          </cell>
          <cell r="AJ48">
            <v>2981.1724053773719</v>
          </cell>
          <cell r="AK48">
            <v>2964.9600154568939</v>
          </cell>
          <cell r="AL48">
            <v>3301.6055238056501</v>
          </cell>
          <cell r="AM48">
            <v>3147.1109845634446</v>
          </cell>
          <cell r="AN48">
            <v>3037.4389351013851</v>
          </cell>
          <cell r="AO48">
            <v>3084.1687648721759</v>
          </cell>
          <cell r="AP48">
            <v>2758.9672964672864</v>
          </cell>
          <cell r="AQ48">
            <v>2881.0370558685354</v>
          </cell>
          <cell r="AR48">
            <v>2942.0719355691595</v>
          </cell>
          <cell r="AS48">
            <v>3093.7054648253984</v>
          </cell>
          <cell r="AT48">
            <v>3203.3775142874579</v>
          </cell>
          <cell r="AU48">
            <v>2750.3842665093862</v>
          </cell>
          <cell r="AV48">
            <v>2983.0797453680166</v>
          </cell>
          <cell r="AW48">
            <v>2784.7163863409874</v>
          </cell>
          <cell r="AX48">
            <v>3456.1000630478557</v>
          </cell>
          <cell r="AY48">
            <v>2704.6081067339178</v>
          </cell>
          <cell r="AZ48">
            <v>3231.0339441518031</v>
          </cell>
          <cell r="BA48">
            <v>3302.5591938009725</v>
          </cell>
          <cell r="BB48">
            <v>3109.9178547458764</v>
          </cell>
        </row>
        <row r="49">
          <cell r="A49" t="str">
            <v>02P</v>
          </cell>
          <cell r="B49" t="str">
            <v>NHS BARNSLEY CCG</v>
          </cell>
          <cell r="C49">
            <v>5631.1118546845128</v>
          </cell>
          <cell r="D49">
            <v>5686.6568355640538</v>
          </cell>
          <cell r="E49">
            <v>5261.4504302103251</v>
          </cell>
          <cell r="F49">
            <v>5605.2547084130019</v>
          </cell>
          <cell r="G49">
            <v>4755.7995697896749</v>
          </cell>
          <cell r="H49">
            <v>5378.2864244741877</v>
          </cell>
          <cell r="I49">
            <v>5839.8843690248568</v>
          </cell>
          <cell r="J49">
            <v>5306.4610181644357</v>
          </cell>
          <cell r="K49">
            <v>4462.7519120458892</v>
          </cell>
          <cell r="L49">
            <v>5630.1541826003822</v>
          </cell>
          <cell r="M49">
            <v>5382.117112810708</v>
          </cell>
          <cell r="N49">
            <v>5696.2335564053537</v>
          </cell>
          <cell r="O49">
            <v>5469.2652724665395</v>
          </cell>
          <cell r="P49">
            <v>5672.2917543021031</v>
          </cell>
          <cell r="Q49">
            <v>5638.7732313575525</v>
          </cell>
          <cell r="R49">
            <v>5942.3552820267687</v>
          </cell>
          <cell r="S49">
            <v>5094.8154875717019</v>
          </cell>
          <cell r="T49">
            <v>5834.1383365200763</v>
          </cell>
          <cell r="U49">
            <v>6838.7363527724665</v>
          </cell>
          <cell r="V49">
            <v>6103.2441921606123</v>
          </cell>
          <cell r="W49">
            <v>5543.9636950286804</v>
          </cell>
          <cell r="X49">
            <v>6012.2653441682605</v>
          </cell>
          <cell r="Y49">
            <v>5967.254756214149</v>
          </cell>
          <cell r="Z49">
            <v>5813.0695506692164</v>
          </cell>
          <cell r="AA49">
            <v>5503.7414674952197</v>
          </cell>
          <cell r="AB49">
            <v>5882.9796128107073</v>
          </cell>
          <cell r="AC49">
            <v>5186.7520076481833</v>
          </cell>
          <cell r="AD49">
            <v>5768.0589627151057</v>
          </cell>
          <cell r="AE49">
            <v>5088.1117829827917</v>
          </cell>
          <cell r="AF49">
            <v>6599.3183317399616</v>
          </cell>
          <cell r="AG49">
            <v>6292.8632648183557</v>
          </cell>
          <cell r="AH49">
            <v>5673.2494263862336</v>
          </cell>
          <cell r="AI49">
            <v>5334.9924581586529</v>
          </cell>
          <cell r="AJ49">
            <v>6072.4035706076165</v>
          </cell>
          <cell r="AK49">
            <v>6133.6153879834055</v>
          </cell>
          <cell r="AL49">
            <v>5666.8752804930109</v>
          </cell>
          <cell r="AM49">
            <v>5989.1937563624024</v>
          </cell>
          <cell r="AN49">
            <v>5815.122650700001</v>
          </cell>
          <cell r="AO49">
            <v>5662.0931072605272</v>
          </cell>
          <cell r="AP49">
            <v>5647.7465875630769</v>
          </cell>
          <cell r="AQ49">
            <v>5667.8317151395077</v>
          </cell>
          <cell r="AR49">
            <v>6075.2728745471068</v>
          </cell>
          <cell r="AS49">
            <v>5377.0755826045079</v>
          </cell>
          <cell r="AT49">
            <v>5292.909333712797</v>
          </cell>
          <cell r="AU49">
            <v>4916.0740829930928</v>
          </cell>
          <cell r="AV49">
            <v>5855.2929058528634</v>
          </cell>
          <cell r="AW49">
            <v>4652.098120560001</v>
          </cell>
          <cell r="AX49">
            <v>5773.039526254146</v>
          </cell>
          <cell r="AY49">
            <v>4788.8682750090302</v>
          </cell>
          <cell r="AZ49">
            <v>5177.1807414866953</v>
          </cell>
          <cell r="BA49">
            <v>5550.1902536204125</v>
          </cell>
          <cell r="BB49">
            <v>4947.6364263274845</v>
          </cell>
        </row>
        <row r="50">
          <cell r="A50" t="str">
            <v>02Q</v>
          </cell>
          <cell r="B50" t="str">
            <v>NHS BASSETLAW CCG</v>
          </cell>
          <cell r="C50">
            <v>1853.0564647230951</v>
          </cell>
          <cell r="D50">
            <v>1966.566814782703</v>
          </cell>
          <cell r="E50">
            <v>1881.4340522379971</v>
          </cell>
          <cell r="F50">
            <v>2046.9699794082583</v>
          </cell>
          <cell r="G50">
            <v>1749.9512300856181</v>
          </cell>
          <cell r="H50">
            <v>1778.3288176005201</v>
          </cell>
          <cell r="I50">
            <v>2006.2954373035654</v>
          </cell>
          <cell r="J50">
            <v>1897.5146851631082</v>
          </cell>
          <cell r="K50">
            <v>1788.7339330226509</v>
          </cell>
          <cell r="L50">
            <v>2117.9139481955131</v>
          </cell>
          <cell r="M50">
            <v>1910.7575593367292</v>
          </cell>
          <cell r="N50">
            <v>1980.7556085401538</v>
          </cell>
          <cell r="O50">
            <v>1888.0554893248075</v>
          </cell>
          <cell r="P50">
            <v>1895.6228459954482</v>
          </cell>
          <cell r="Q50">
            <v>2002.5117589682452</v>
          </cell>
          <cell r="R50">
            <v>2150.0752140457353</v>
          </cell>
          <cell r="S50">
            <v>1829.4084751273435</v>
          </cell>
          <cell r="T50">
            <v>2240.8834940934216</v>
          </cell>
          <cell r="U50">
            <v>2299.5305082908853</v>
          </cell>
          <cell r="V50">
            <v>2056.4291752465588</v>
          </cell>
          <cell r="W50">
            <v>1848.326866803945</v>
          </cell>
          <cell r="X50">
            <v>2087.6445215129511</v>
          </cell>
          <cell r="Y50">
            <v>2046.9699794082583</v>
          </cell>
          <cell r="Z50">
            <v>2301.4223474585456</v>
          </cell>
          <cell r="AA50">
            <v>2133.048661536794</v>
          </cell>
          <cell r="AB50">
            <v>2079.1312452584807</v>
          </cell>
          <cell r="AC50">
            <v>2186.0201582312775</v>
          </cell>
          <cell r="AD50">
            <v>2337.3672916440878</v>
          </cell>
          <cell r="AE50">
            <v>2037.5107835699578</v>
          </cell>
          <cell r="AF50">
            <v>2302.3682670423755</v>
          </cell>
          <cell r="AG50">
            <v>2568.1716700986235</v>
          </cell>
          <cell r="AH50">
            <v>2391.2847079224016</v>
          </cell>
          <cell r="AI50">
            <v>2180.4888663282572</v>
          </cell>
          <cell r="AJ50">
            <v>2056.3195262267341</v>
          </cell>
          <cell r="AK50">
            <v>2429.7682233502537</v>
          </cell>
          <cell r="AL50">
            <v>2468.335972927242</v>
          </cell>
          <cell r="AM50">
            <v>2590.6239593908626</v>
          </cell>
          <cell r="AN50">
            <v>2442.9376988155668</v>
          </cell>
          <cell r="AO50">
            <v>2528.5392893401013</v>
          </cell>
          <cell r="AP50">
            <v>2282.0819627749574</v>
          </cell>
          <cell r="AQ50">
            <v>2165.4380372250421</v>
          </cell>
          <cell r="AR50">
            <v>2330.0564805414551</v>
          </cell>
          <cell r="AS50">
            <v>2240.6921827411165</v>
          </cell>
          <cell r="AT50">
            <v>2370.505583756345</v>
          </cell>
          <cell r="AU50">
            <v>1989.5314720812182</v>
          </cell>
          <cell r="AV50">
            <v>2313.1242978003384</v>
          </cell>
          <cell r="AW50">
            <v>2318.7683587140441</v>
          </cell>
          <cell r="AX50">
            <v>2640.4798307952619</v>
          </cell>
          <cell r="AY50">
            <v>2080.7771235194587</v>
          </cell>
          <cell r="AZ50">
            <v>2443.8783756345179</v>
          </cell>
          <cell r="BA50">
            <v>2458.9292047377326</v>
          </cell>
          <cell r="BB50">
            <v>2361.0988155668356</v>
          </cell>
        </row>
        <row r="51">
          <cell r="A51" t="str">
            <v>02R</v>
          </cell>
          <cell r="B51" t="str">
            <v>NHS BRADFORD DISTRICTS CCG</v>
          </cell>
          <cell r="C51">
            <v>4364.5196722112705</v>
          </cell>
          <cell r="D51">
            <v>4244.5586419250258</v>
          </cell>
          <cell r="E51">
            <v>4137.7183493263392</v>
          </cell>
          <cell r="F51">
            <v>4696.2868965966672</v>
          </cell>
          <cell r="G51">
            <v>3890.2987243609587</v>
          </cell>
          <cell r="H51">
            <v>4090.8585718707745</v>
          </cell>
          <cell r="I51">
            <v>4491.9782668904063</v>
          </cell>
          <cell r="J51">
            <v>4005.5737769016473</v>
          </cell>
          <cell r="K51">
            <v>3640.0675127482446</v>
          </cell>
          <cell r="L51">
            <v>3757.2169563871557</v>
          </cell>
          <cell r="M51">
            <v>3149.9142405630409</v>
          </cell>
          <cell r="N51">
            <v>3492.9278115377724</v>
          </cell>
          <cell r="O51">
            <v>3610.0772551766836</v>
          </cell>
          <cell r="P51">
            <v>3340.1649370326322</v>
          </cell>
          <cell r="Q51">
            <v>4068.3658786921037</v>
          </cell>
          <cell r="R51">
            <v>4028.0664700803181</v>
          </cell>
          <cell r="S51">
            <v>2892.1854645574363</v>
          </cell>
          <cell r="T51">
            <v>3625.0723839624643</v>
          </cell>
          <cell r="U51">
            <v>3365.4692168586371</v>
          </cell>
          <cell r="V51">
            <v>3676.6181391635851</v>
          </cell>
          <cell r="W51">
            <v>3417.0149720597578</v>
          </cell>
          <cell r="X51">
            <v>3445.1308385330967</v>
          </cell>
          <cell r="Y51">
            <v>3556.6571088773399</v>
          </cell>
          <cell r="Z51">
            <v>4177.0805623890128</v>
          </cell>
          <cell r="AA51">
            <v>3783.4584317622721</v>
          </cell>
          <cell r="AB51">
            <v>3915.6030041869635</v>
          </cell>
          <cell r="AC51">
            <v>3436.6960785910951</v>
          </cell>
          <cell r="AD51">
            <v>4642.8667502973231</v>
          </cell>
          <cell r="AE51">
            <v>3563.2174777211189</v>
          </cell>
          <cell r="AF51">
            <v>4425.4373829035048</v>
          </cell>
          <cell r="AG51">
            <v>4313.9111125592608</v>
          </cell>
          <cell r="AH51">
            <v>4238.9354686303577</v>
          </cell>
          <cell r="AI51">
            <v>4073.592863511773</v>
          </cell>
          <cell r="AJ51">
            <v>3665.0209207093558</v>
          </cell>
          <cell r="AK51">
            <v>3875.8365806941647</v>
          </cell>
          <cell r="AL51">
            <v>4197.6569466001783</v>
          </cell>
          <cell r="AM51">
            <v>4144.486625276576</v>
          </cell>
          <cell r="AN51">
            <v>3924.3428387437666</v>
          </cell>
          <cell r="AO51">
            <v>4179.9335061589773</v>
          </cell>
          <cell r="AP51">
            <v>3546.5537135497507</v>
          </cell>
          <cell r="AQ51">
            <v>4207.9178858029791</v>
          </cell>
          <cell r="AR51">
            <v>4113.7038076681747</v>
          </cell>
          <cell r="AS51">
            <v>4286.274148806182</v>
          </cell>
          <cell r="AT51">
            <v>4075.4584888213731</v>
          </cell>
          <cell r="AU51">
            <v>3638.9021663749545</v>
          </cell>
          <cell r="AV51">
            <v>4040.9444205937716</v>
          </cell>
          <cell r="AW51">
            <v>4012.0272282949704</v>
          </cell>
          <cell r="AX51">
            <v>4553.0585680789936</v>
          </cell>
          <cell r="AY51">
            <v>3879.5678313133649</v>
          </cell>
          <cell r="AZ51">
            <v>5087.5602192794158</v>
          </cell>
          <cell r="BA51">
            <v>5466.282157128232</v>
          </cell>
          <cell r="BB51">
            <v>4913.1242528318089</v>
          </cell>
        </row>
        <row r="52">
          <cell r="A52" t="str">
            <v>02T</v>
          </cell>
          <cell r="B52" t="str">
            <v>NHS CALDERDALE CCG</v>
          </cell>
          <cell r="C52">
            <v>3515.6322640877947</v>
          </cell>
          <cell r="D52">
            <v>3461.531011643679</v>
          </cell>
          <cell r="E52">
            <v>3304.9221229896598</v>
          </cell>
          <cell r="F52">
            <v>3752.9184590181262</v>
          </cell>
          <cell r="G52">
            <v>3286.8883721749548</v>
          </cell>
          <cell r="H52">
            <v>3459.6327220842363</v>
          </cell>
          <cell r="I52">
            <v>3779.4945128503236</v>
          </cell>
          <cell r="J52">
            <v>3172.0418538286744</v>
          </cell>
          <cell r="K52">
            <v>2851.2309182828658</v>
          </cell>
          <cell r="L52">
            <v>3699.7663513537318</v>
          </cell>
          <cell r="M52">
            <v>3242.2785675280525</v>
          </cell>
          <cell r="N52">
            <v>3578.2758195494021</v>
          </cell>
          <cell r="O52">
            <v>3516.5814088675161</v>
          </cell>
          <cell r="P52">
            <v>3214.7533689161341</v>
          </cell>
          <cell r="Q52">
            <v>3355.2267963148902</v>
          </cell>
          <cell r="R52">
            <v>3607.699307720763</v>
          </cell>
          <cell r="S52">
            <v>3052.4496115837869</v>
          </cell>
          <cell r="T52">
            <v>3396.0400218429072</v>
          </cell>
          <cell r="U52">
            <v>3714.0035230495519</v>
          </cell>
          <cell r="V52">
            <v>3277.3969243777415</v>
          </cell>
          <cell r="W52">
            <v>2977.4671739858022</v>
          </cell>
          <cell r="X52">
            <v>3179.6350120664447</v>
          </cell>
          <cell r="Y52">
            <v>3555.4963448360904</v>
          </cell>
          <cell r="Z52">
            <v>3981.6623509309661</v>
          </cell>
          <cell r="AA52">
            <v>3607.699307720763</v>
          </cell>
          <cell r="AB52">
            <v>3555.4963448360904</v>
          </cell>
          <cell r="AC52">
            <v>3196.7196181014288</v>
          </cell>
          <cell r="AD52">
            <v>3687.4274692173549</v>
          </cell>
          <cell r="AE52">
            <v>3303.0238334302176</v>
          </cell>
          <cell r="AF52">
            <v>3844.0363578713736</v>
          </cell>
          <cell r="AG52">
            <v>3872.5107012630133</v>
          </cell>
          <cell r="AH52">
            <v>3567.8352269724674</v>
          </cell>
          <cell r="AI52">
            <v>3147.8751345716778</v>
          </cell>
          <cell r="AJ52">
            <v>3684.0464635417557</v>
          </cell>
          <cell r="AK52">
            <v>3555.2137767220906</v>
          </cell>
          <cell r="AL52">
            <v>3840.3508262273795</v>
          </cell>
          <cell r="AM52">
            <v>3986.2348980672946</v>
          </cell>
          <cell r="AN52">
            <v>3991.9186930740443</v>
          </cell>
          <cell r="AO52">
            <v>4058.2296348194604</v>
          </cell>
          <cell r="AP52">
            <v>3698.2559510586307</v>
          </cell>
          <cell r="AQ52">
            <v>3831.8251337172546</v>
          </cell>
          <cell r="AR52">
            <v>3958.7632222013367</v>
          </cell>
          <cell r="AS52">
            <v>3864.033305422171</v>
          </cell>
          <cell r="AT52">
            <v>3746.5682086160054</v>
          </cell>
          <cell r="AU52">
            <v>3418.8026965600916</v>
          </cell>
          <cell r="AV52">
            <v>3986.2348980672946</v>
          </cell>
          <cell r="AW52">
            <v>3660.3639843469646</v>
          </cell>
          <cell r="AX52">
            <v>4337.6828893179991</v>
          </cell>
          <cell r="AY52">
            <v>2758.5351766093067</v>
          </cell>
          <cell r="AZ52">
            <v>4767.7567114954118</v>
          </cell>
          <cell r="BA52">
            <v>4357.5761718416243</v>
          </cell>
          <cell r="BB52">
            <v>4525.248124540748</v>
          </cell>
        </row>
        <row r="53">
          <cell r="A53" t="str">
            <v>02V</v>
          </cell>
          <cell r="B53" t="str">
            <v>NHS LEEDS NORTH CCG</v>
          </cell>
          <cell r="C53">
            <v>3069.1523082203539</v>
          </cell>
          <cell r="D53">
            <v>3091.191178994337</v>
          </cell>
          <cell r="E53">
            <v>3060.5284022653168</v>
          </cell>
          <cell r="F53">
            <v>3383.4457696928093</v>
          </cell>
          <cell r="G53">
            <v>2899.5488244379612</v>
          </cell>
          <cell r="H53">
            <v>3011.659601853441</v>
          </cell>
          <cell r="I53">
            <v>3525.2611120645274</v>
          </cell>
          <cell r="J53">
            <v>3176.472026771924</v>
          </cell>
          <cell r="K53">
            <v>2844.9307533893943</v>
          </cell>
          <cell r="L53">
            <v>3459.1444997425779</v>
          </cell>
          <cell r="M53">
            <v>2954.1668954865286</v>
          </cell>
          <cell r="N53">
            <v>3347.0337223270981</v>
          </cell>
          <cell r="O53">
            <v>3314.4545220525142</v>
          </cell>
          <cell r="P53">
            <v>3347.0337223270981</v>
          </cell>
          <cell r="Q53">
            <v>3385.3621932383735</v>
          </cell>
          <cell r="R53">
            <v>3379.6129226016819</v>
          </cell>
          <cell r="S53">
            <v>2946.5012013042733</v>
          </cell>
          <cell r="T53">
            <v>3366.1979577827356</v>
          </cell>
          <cell r="U53">
            <v>3534.8432297923464</v>
          </cell>
          <cell r="V53">
            <v>3204.2601681825986</v>
          </cell>
          <cell r="W53">
            <v>2926.378754075854</v>
          </cell>
          <cell r="X53">
            <v>3257.9200274583836</v>
          </cell>
          <cell r="Y53">
            <v>3230.131886047709</v>
          </cell>
          <cell r="Z53">
            <v>3611.5001716148963</v>
          </cell>
          <cell r="AA53">
            <v>3420.8160288313029</v>
          </cell>
          <cell r="AB53">
            <v>3219.5915565471087</v>
          </cell>
          <cell r="AC53">
            <v>3054.7791316286257</v>
          </cell>
          <cell r="AD53">
            <v>3392.0696756478465</v>
          </cell>
          <cell r="AE53">
            <v>2917.7548481208169</v>
          </cell>
          <cell r="AF53">
            <v>3315.4127338252961</v>
          </cell>
          <cell r="AG53">
            <v>3535.8014415651282</v>
          </cell>
          <cell r="AH53">
            <v>3280.9171100051485</v>
          </cell>
          <cell r="AI53">
            <v>3314.2858060114772</v>
          </cell>
          <cell r="AJ53">
            <v>3297.063766603796</v>
          </cell>
          <cell r="AK53">
            <v>3556.3511376861029</v>
          </cell>
          <cell r="AL53">
            <v>3528.6045186403949</v>
          </cell>
          <cell r="AM53">
            <v>3258.7925679200607</v>
          </cell>
          <cell r="AN53">
            <v>3252.0951081504072</v>
          </cell>
          <cell r="AO53">
            <v>3562.0918174886633</v>
          </cell>
          <cell r="AP53">
            <v>3174.5959308158431</v>
          </cell>
          <cell r="AQ53">
            <v>3264.5332477226211</v>
          </cell>
          <cell r="AR53">
            <v>3205.2128897628313</v>
          </cell>
          <cell r="AS53">
            <v>3209.0400096312051</v>
          </cell>
          <cell r="AT53">
            <v>3312.3722460772901</v>
          </cell>
          <cell r="AU53">
            <v>2870.3399012801474</v>
          </cell>
          <cell r="AV53">
            <v>3233.9162887756329</v>
          </cell>
          <cell r="AW53">
            <v>3170.7688109474698</v>
          </cell>
          <cell r="AX53">
            <v>3720.9172920261649</v>
          </cell>
          <cell r="AY53">
            <v>2858.858541675027</v>
          </cell>
          <cell r="AZ53">
            <v>3489.376539989566</v>
          </cell>
          <cell r="BA53">
            <v>3521.9070588707409</v>
          </cell>
          <cell r="BB53">
            <v>3418.5748224246558</v>
          </cell>
        </row>
        <row r="54">
          <cell r="A54" t="str">
            <v>02W</v>
          </cell>
          <cell r="B54" t="str">
            <v>NHS BRADFORD CITY CCG</v>
          </cell>
          <cell r="C54">
            <v>972.91857000993048</v>
          </cell>
          <cell r="D54">
            <v>1016.7684210526315</v>
          </cell>
          <cell r="E54">
            <v>953.73426017874874</v>
          </cell>
          <cell r="F54">
            <v>1079.8025819265144</v>
          </cell>
          <cell r="G54">
            <v>857.81271102284006</v>
          </cell>
          <cell r="H54">
            <v>990.27580271433294</v>
          </cell>
          <cell r="I54">
            <v>1011.2871896722938</v>
          </cell>
          <cell r="J54">
            <v>925.41456471367087</v>
          </cell>
          <cell r="K54">
            <v>935.46348891095658</v>
          </cell>
          <cell r="L54">
            <v>946.42595167163188</v>
          </cell>
          <cell r="M54">
            <v>776.50777888116511</v>
          </cell>
          <cell r="N54">
            <v>850.5044025157232</v>
          </cell>
          <cell r="O54">
            <v>830.40655412115188</v>
          </cell>
          <cell r="P54">
            <v>779.24839457133396</v>
          </cell>
          <cell r="Q54">
            <v>913.538563389606</v>
          </cell>
          <cell r="R54">
            <v>942.77179741807345</v>
          </cell>
          <cell r="S54">
            <v>659.57484276729554</v>
          </cell>
          <cell r="T54">
            <v>842.28255544521676</v>
          </cell>
          <cell r="U54">
            <v>898.00840781198269</v>
          </cell>
          <cell r="V54">
            <v>902.57610062893082</v>
          </cell>
          <cell r="W54">
            <v>967.43733862959277</v>
          </cell>
          <cell r="X54">
            <v>826.75239986759345</v>
          </cell>
          <cell r="Y54">
            <v>849.59086395233362</v>
          </cell>
          <cell r="Z54">
            <v>1073.4078119827871</v>
          </cell>
          <cell r="AA54">
            <v>888.87302217808667</v>
          </cell>
          <cell r="AB54">
            <v>904.40317775570998</v>
          </cell>
          <cell r="AC54">
            <v>750.01516054286651</v>
          </cell>
          <cell r="AD54">
            <v>1183.0324395895398</v>
          </cell>
          <cell r="AE54">
            <v>898.92194637537239</v>
          </cell>
          <cell r="AF54">
            <v>1189.4272095332672</v>
          </cell>
          <cell r="AG54">
            <v>1209.5250579278384</v>
          </cell>
          <cell r="AH54">
            <v>1143.7502813637868</v>
          </cell>
          <cell r="AI54">
            <v>1219.091761223483</v>
          </cell>
          <cell r="AJ54">
            <v>923.44375925012332</v>
          </cell>
          <cell r="AK54">
            <v>1045.7179329057722</v>
          </cell>
          <cell r="AL54">
            <v>1131.4923532313765</v>
          </cell>
          <cell r="AM54">
            <v>1112.3299827331032</v>
          </cell>
          <cell r="AN54">
            <v>1018.3431179082388</v>
          </cell>
          <cell r="AO54">
            <v>1043.8929452392699</v>
          </cell>
          <cell r="AP54">
            <v>805.73205476073008</v>
          </cell>
          <cell r="AQ54">
            <v>1036.592994573261</v>
          </cell>
          <cell r="AR54">
            <v>1054.8428712382831</v>
          </cell>
          <cell r="AS54">
            <v>1145.179760730143</v>
          </cell>
          <cell r="AT54">
            <v>1065.7927972372966</v>
          </cell>
          <cell r="AU54">
            <v>986.40583374444986</v>
          </cell>
          <cell r="AV54">
            <v>1088.6051430685743</v>
          </cell>
          <cell r="AW54">
            <v>1100.4675629008386</v>
          </cell>
          <cell r="AX54">
            <v>1246.4665762210163</v>
          </cell>
          <cell r="AY54">
            <v>996.44326591021206</v>
          </cell>
          <cell r="AZ54">
            <v>1437.1777873704982</v>
          </cell>
          <cell r="BA54">
            <v>1586.8267760236804</v>
          </cell>
          <cell r="BB54">
            <v>1466.3775900345338</v>
          </cell>
        </row>
        <row r="55">
          <cell r="A55" t="str">
            <v>02X</v>
          </cell>
          <cell r="B55" t="str">
            <v>NHS DONCASTER CCG</v>
          </cell>
          <cell r="C55">
            <v>5435.4994776179383</v>
          </cell>
          <cell r="D55">
            <v>5661.9786225186854</v>
          </cell>
          <cell r="E55">
            <v>5060.8652254279514</v>
          </cell>
          <cell r="F55">
            <v>5502.499557984409</v>
          </cell>
          <cell r="G55">
            <v>4961.7805995338749</v>
          </cell>
          <cell r="H55">
            <v>4930.6397171100216</v>
          </cell>
          <cell r="I55">
            <v>5710.1054408100945</v>
          </cell>
          <cell r="J55">
            <v>5157.1188620107696</v>
          </cell>
          <cell r="K55">
            <v>4858.9213212247851</v>
          </cell>
          <cell r="L55">
            <v>5575.1616169733988</v>
          </cell>
          <cell r="M55">
            <v>5139.1892630394605</v>
          </cell>
          <cell r="N55">
            <v>5742.1899863377002</v>
          </cell>
          <cell r="O55">
            <v>5340.1895041388734</v>
          </cell>
          <cell r="P55">
            <v>5568.5559752471272</v>
          </cell>
          <cell r="Q55">
            <v>5728.978702885157</v>
          </cell>
          <cell r="R55">
            <v>5929.9789439845699</v>
          </cell>
          <cell r="S55">
            <v>5124.0906533794105</v>
          </cell>
          <cell r="T55">
            <v>5555.3446917945839</v>
          </cell>
          <cell r="U55">
            <v>6274.4159768544569</v>
          </cell>
          <cell r="V55">
            <v>5092.9497709555571</v>
          </cell>
          <cell r="W55">
            <v>4857.9776581210317</v>
          </cell>
          <cell r="X55">
            <v>5031.6116692116047</v>
          </cell>
          <cell r="Y55">
            <v>5515.7108414369532</v>
          </cell>
          <cell r="Z55">
            <v>6102.6692919713896</v>
          </cell>
          <cell r="AA55">
            <v>5678.0208952824887</v>
          </cell>
          <cell r="AB55">
            <v>5658.2039701036729</v>
          </cell>
          <cell r="AC55">
            <v>5867.6971791368642</v>
          </cell>
          <cell r="AD55">
            <v>6270.6413244394444</v>
          </cell>
          <cell r="AE55">
            <v>5236.3865627260311</v>
          </cell>
          <cell r="AF55">
            <v>6040.3875271236839</v>
          </cell>
          <cell r="AG55">
            <v>6791.5433577111635</v>
          </cell>
          <cell r="AH55">
            <v>6754.7404966647919</v>
          </cell>
          <cell r="AI55">
            <v>6493.4640331141463</v>
          </cell>
          <cell r="AJ55">
            <v>6471.806597968899</v>
          </cell>
          <cell r="AK55">
            <v>6804.2011460676949</v>
          </cell>
          <cell r="AL55">
            <v>7391.7767778344041</v>
          </cell>
          <cell r="AM55">
            <v>6935.0873845541892</v>
          </cell>
          <cell r="AN55">
            <v>6936.0290121691996</v>
          </cell>
          <cell r="AO55">
            <v>7191.2100958371138</v>
          </cell>
          <cell r="AP55">
            <v>6135.6455394100603</v>
          </cell>
          <cell r="AQ55">
            <v>5694.0221879700175</v>
          </cell>
          <cell r="AR55">
            <v>6106.4550833447274</v>
          </cell>
          <cell r="AS55">
            <v>5826.7916816865336</v>
          </cell>
          <cell r="AT55">
            <v>6404.0094096881248</v>
          </cell>
          <cell r="AU55">
            <v>5499.1052716627919</v>
          </cell>
          <cell r="AV55">
            <v>5804.1926189262758</v>
          </cell>
          <cell r="AW55">
            <v>5939.7869954878242</v>
          </cell>
          <cell r="AX55">
            <v>6757.1197653171566</v>
          </cell>
          <cell r="AY55">
            <v>5190.2514139392651</v>
          </cell>
          <cell r="AZ55">
            <v>6126.2292632599529</v>
          </cell>
          <cell r="BA55">
            <v>5923.7793260326416</v>
          </cell>
          <cell r="BB55">
            <v>5589.5015227038248</v>
          </cell>
        </row>
        <row r="56">
          <cell r="A56" t="str">
            <v>02Y</v>
          </cell>
          <cell r="B56" t="str">
            <v>NHS EAST RIDING OF YORKSHIRE CCG</v>
          </cell>
          <cell r="C56">
            <v>6147.1449518483996</v>
          </cell>
          <cell r="D56">
            <v>6097.0899036968003</v>
          </cell>
          <cell r="E56">
            <v>5562.8485243864552</v>
          </cell>
          <cell r="F56">
            <v>6429.1858962410679</v>
          </cell>
          <cell r="G56">
            <v>5862.2162162162158</v>
          </cell>
          <cell r="H56">
            <v>5822.7497359428389</v>
          </cell>
          <cell r="I56">
            <v>6541.8097545821684</v>
          </cell>
          <cell r="J56">
            <v>5939.2239826032928</v>
          </cell>
          <cell r="K56">
            <v>5328.9374339857095</v>
          </cell>
          <cell r="L56">
            <v>6345.4399502951228</v>
          </cell>
          <cell r="M56">
            <v>5934.4109972041006</v>
          </cell>
          <cell r="N56">
            <v>6341.5895619757684</v>
          </cell>
          <cell r="O56">
            <v>6031.6333022677845</v>
          </cell>
          <cell r="P56">
            <v>6485.9791239515371</v>
          </cell>
          <cell r="Q56">
            <v>6464.8019881950913</v>
          </cell>
          <cell r="R56">
            <v>6751.6559179869519</v>
          </cell>
          <cell r="S56">
            <v>5344.3389872631251</v>
          </cell>
          <cell r="T56">
            <v>6306.9360671015838</v>
          </cell>
          <cell r="U56">
            <v>6738.1795588692139</v>
          </cell>
          <cell r="V56">
            <v>6011.4187635911767</v>
          </cell>
          <cell r="W56">
            <v>5410.7581857719788</v>
          </cell>
          <cell r="X56">
            <v>5827.5627213420312</v>
          </cell>
          <cell r="Y56">
            <v>5824.6749301025156</v>
          </cell>
          <cell r="Z56">
            <v>6706.4138552345448</v>
          </cell>
          <cell r="AA56">
            <v>6186.6114321217765</v>
          </cell>
          <cell r="AB56">
            <v>6178.9106554830687</v>
          </cell>
          <cell r="AC56">
            <v>4990.103261882572</v>
          </cell>
          <cell r="AD56">
            <v>7259.907176141659</v>
          </cell>
          <cell r="AE56">
            <v>6298.2726933830381</v>
          </cell>
          <cell r="AF56">
            <v>6768.9826654240442</v>
          </cell>
          <cell r="AG56">
            <v>6673.6855545200369</v>
          </cell>
          <cell r="AH56">
            <v>6278.0581547064303</v>
          </cell>
          <cell r="AI56">
            <v>5997.6220824870161</v>
          </cell>
          <cell r="AJ56">
            <v>6296.6350843479004</v>
          </cell>
          <cell r="AK56">
            <v>6627.4785025359106</v>
          </cell>
          <cell r="AL56">
            <v>6510.766976003114</v>
          </cell>
          <cell r="AM56">
            <v>6608.1873411255301</v>
          </cell>
          <cell r="AN56">
            <v>6455.7871659835318</v>
          </cell>
          <cell r="AO56">
            <v>6796.2761648767319</v>
          </cell>
          <cell r="AP56">
            <v>6601.4354346318978</v>
          </cell>
          <cell r="AQ56">
            <v>6604.3291088434544</v>
          </cell>
          <cell r="AR56">
            <v>6786.6305841715421</v>
          </cell>
          <cell r="AS56">
            <v>6496.2986049453293</v>
          </cell>
          <cell r="AT56">
            <v>6534.8809277660885</v>
          </cell>
          <cell r="AU56">
            <v>5462.2923533489829</v>
          </cell>
          <cell r="AV56">
            <v>6205.0020676485974</v>
          </cell>
          <cell r="AW56">
            <v>6048.7436602245225</v>
          </cell>
          <cell r="AX56">
            <v>7042.2384728590714</v>
          </cell>
          <cell r="AY56">
            <v>5920.4574368454978</v>
          </cell>
          <cell r="AZ56">
            <v>6981.4713144163761</v>
          </cell>
          <cell r="BA56">
            <v>6621.6911541127965</v>
          </cell>
          <cell r="BB56">
            <v>6171.2425351804332</v>
          </cell>
        </row>
        <row r="57">
          <cell r="A57" t="str">
            <v>03A</v>
          </cell>
          <cell r="B57" t="str">
            <v>NHS GREATER HUDDERSFIELD CCG</v>
          </cell>
          <cell r="C57">
            <v>3564.0111136837231</v>
          </cell>
          <cell r="D57">
            <v>3575.2629246187939</v>
          </cell>
          <cell r="E57">
            <v>3469.3083716468759</v>
          </cell>
          <cell r="F57">
            <v>3766.5437105149999</v>
          </cell>
          <cell r="G57">
            <v>3133.6293454172592</v>
          </cell>
          <cell r="H57">
            <v>3359.6032150299338</v>
          </cell>
          <cell r="I57">
            <v>3746.8530413786257</v>
          </cell>
          <cell r="J57">
            <v>3270.5263784606223</v>
          </cell>
          <cell r="K57">
            <v>3007.9841233089669</v>
          </cell>
          <cell r="L57">
            <v>3753.4165977574171</v>
          </cell>
          <cell r="M57">
            <v>3246.1474547679686</v>
          </cell>
          <cell r="N57">
            <v>3648.3996956967549</v>
          </cell>
          <cell r="O57">
            <v>3373.6679786987729</v>
          </cell>
          <cell r="P57">
            <v>3417.7375715278008</v>
          </cell>
          <cell r="Q57">
            <v>3487.1237389607381</v>
          </cell>
          <cell r="R57">
            <v>3802.1744451427248</v>
          </cell>
          <cell r="S57">
            <v>3059.554923428042</v>
          </cell>
          <cell r="T57">
            <v>3669.0280157443854</v>
          </cell>
          <cell r="U57">
            <v>3789.9849832963978</v>
          </cell>
          <cell r="V57">
            <v>3338.9748949823038</v>
          </cell>
          <cell r="W57">
            <v>3015.4853305990141</v>
          </cell>
          <cell r="X57">
            <v>3151.4447127311214</v>
          </cell>
          <cell r="Y57">
            <v>3537.7568881685575</v>
          </cell>
          <cell r="Z57">
            <v>3756.2295504911849</v>
          </cell>
          <cell r="AA57">
            <v>3401.7975060364502</v>
          </cell>
          <cell r="AB57">
            <v>3353.0396586511429</v>
          </cell>
          <cell r="AC57">
            <v>3366.1667714087253</v>
          </cell>
          <cell r="AD57">
            <v>3627.7713756491248</v>
          </cell>
          <cell r="AE57">
            <v>3214.2673237852678</v>
          </cell>
          <cell r="AF57">
            <v>3787.17203056263</v>
          </cell>
          <cell r="AG57">
            <v>3802.1744451427248</v>
          </cell>
          <cell r="AH57">
            <v>3566.8240664174905</v>
          </cell>
          <cell r="AI57">
            <v>3277.5886908381071</v>
          </cell>
          <cell r="AJ57">
            <v>3519.6086914781276</v>
          </cell>
          <cell r="AK57">
            <v>3635.9283817082151</v>
          </cell>
          <cell r="AL57">
            <v>3712.8494671829499</v>
          </cell>
          <cell r="AM57">
            <v>3730.6726455246571</v>
          </cell>
          <cell r="AN57">
            <v>3524.2990015680502</v>
          </cell>
          <cell r="AO57">
            <v>3777.5757464238859</v>
          </cell>
          <cell r="AP57">
            <v>3519.6086914781276</v>
          </cell>
          <cell r="AQ57">
            <v>3665.0083042657366</v>
          </cell>
          <cell r="AR57">
            <v>3778.5138084418704</v>
          </cell>
          <cell r="AS57">
            <v>3665.0083042657366</v>
          </cell>
          <cell r="AT57">
            <v>3761.6286921181481</v>
          </cell>
          <cell r="AU57">
            <v>3315.1111715574898</v>
          </cell>
          <cell r="AV57">
            <v>3572.1401644852635</v>
          </cell>
          <cell r="AW57">
            <v>3592.7775288809244</v>
          </cell>
          <cell r="AX57">
            <v>4183.7566002112071</v>
          </cell>
          <cell r="AY57">
            <v>2540.2719447022305</v>
          </cell>
          <cell r="AZ57">
            <v>4104.9593907005028</v>
          </cell>
          <cell r="BA57">
            <v>3773.8234983519474</v>
          </cell>
          <cell r="BB57">
            <v>3578.7065986111556</v>
          </cell>
        </row>
        <row r="58">
          <cell r="A58" t="str">
            <v>03C</v>
          </cell>
          <cell r="B58" t="str">
            <v>NHS LEEDS WEST CCG</v>
          </cell>
          <cell r="C58">
            <v>5435.3713641488157</v>
          </cell>
          <cell r="D58">
            <v>5450.747237880496</v>
          </cell>
          <cell r="E58">
            <v>4951.0313416009021</v>
          </cell>
          <cell r="F58">
            <v>5791.899436302142</v>
          </cell>
          <cell r="G58">
            <v>4904.9037204058623</v>
          </cell>
          <cell r="H58">
            <v>5236.4459977452088</v>
          </cell>
          <cell r="I58">
            <v>5773.6405862457723</v>
          </cell>
          <cell r="J58">
            <v>5364.257948139797</v>
          </cell>
          <cell r="K58">
            <v>4801.1165727170237</v>
          </cell>
          <cell r="L58">
            <v>5844.754002254791</v>
          </cell>
          <cell r="M58">
            <v>5319.0913190529873</v>
          </cell>
          <cell r="N58">
            <v>5754.4207440811724</v>
          </cell>
          <cell r="O58">
            <v>5803.4313416009018</v>
          </cell>
          <cell r="P58">
            <v>5422.8784667418258</v>
          </cell>
          <cell r="Q58">
            <v>5925.4773393461101</v>
          </cell>
          <cell r="R58">
            <v>6048.4843291995485</v>
          </cell>
          <cell r="S58">
            <v>4874.1519729425027</v>
          </cell>
          <cell r="T58">
            <v>5536.2755355129648</v>
          </cell>
          <cell r="U58">
            <v>6170.5303269447577</v>
          </cell>
          <cell r="V58">
            <v>5347.9210822998875</v>
          </cell>
          <cell r="W58">
            <v>5083.64825253664</v>
          </cell>
          <cell r="X58">
            <v>5527.6266065388954</v>
          </cell>
          <cell r="Y58">
            <v>5598.7400225479141</v>
          </cell>
          <cell r="Z58">
            <v>6299.303269447576</v>
          </cell>
          <cell r="AA58">
            <v>5587.2081172491544</v>
          </cell>
          <cell r="AB58">
            <v>5528.5875986471247</v>
          </cell>
          <cell r="AC58">
            <v>5118.2439684329202</v>
          </cell>
          <cell r="AD58">
            <v>6184.9452085682069</v>
          </cell>
          <cell r="AE58">
            <v>5178.7864712514092</v>
          </cell>
          <cell r="AF58">
            <v>5819.7682074408112</v>
          </cell>
          <cell r="AG58">
            <v>5789.9774520856818</v>
          </cell>
          <cell r="AH58">
            <v>5836.1050732807216</v>
          </cell>
          <cell r="AI58">
            <v>5189.8509364250222</v>
          </cell>
          <cell r="AJ58">
            <v>5578.2266994058309</v>
          </cell>
          <cell r="AK58">
            <v>5977.1509398996977</v>
          </cell>
          <cell r="AL58">
            <v>6022.2217074554956</v>
          </cell>
          <cell r="AM58">
            <v>6186.2025851585031</v>
          </cell>
          <cell r="AN58">
            <v>6193.874205168001</v>
          </cell>
          <cell r="AO58">
            <v>5988.6583699139437</v>
          </cell>
          <cell r="AP58">
            <v>5281.9103765389918</v>
          </cell>
          <cell r="AQ58">
            <v>5573.4319368998949</v>
          </cell>
          <cell r="AR58">
            <v>5956.0539848735798</v>
          </cell>
          <cell r="AS58">
            <v>5609.8721319450078</v>
          </cell>
          <cell r="AT58">
            <v>5840.9796847311181</v>
          </cell>
          <cell r="AU58">
            <v>4835.0385109857652</v>
          </cell>
          <cell r="AV58">
            <v>5732.6180520969665</v>
          </cell>
          <cell r="AW58">
            <v>5537.9506943559691</v>
          </cell>
          <cell r="AX58">
            <v>6447.9966179826033</v>
          </cell>
          <cell r="AY58">
            <v>5176.4256014084021</v>
          </cell>
          <cell r="AZ58">
            <v>6047.1544724863625</v>
          </cell>
          <cell r="BA58">
            <v>6087.4304775362234</v>
          </cell>
          <cell r="BB58">
            <v>5776.7298671515773</v>
          </cell>
        </row>
        <row r="59">
          <cell r="A59" t="str">
            <v>03D</v>
          </cell>
          <cell r="B59" t="str">
            <v>NHS HAMBLETON, RICHMONDSHIRE AND WHITBY CCG</v>
          </cell>
          <cell r="C59">
            <v>2484.5817291411599</v>
          </cell>
          <cell r="D59">
            <v>2472.0818984604962</v>
          </cell>
          <cell r="E59">
            <v>2628.8105446872801</v>
          </cell>
          <cell r="F59">
            <v>2857.6535986871236</v>
          </cell>
          <cell r="G59">
            <v>2195.162572611946</v>
          </cell>
          <cell r="H59">
            <v>2472.0818984604962</v>
          </cell>
          <cell r="I59">
            <v>2848.0383443173823</v>
          </cell>
          <cell r="J59">
            <v>2433.6208809815312</v>
          </cell>
          <cell r="K59">
            <v>2222.0852848472218</v>
          </cell>
          <cell r="L59">
            <v>2787.4622417880119</v>
          </cell>
          <cell r="M59">
            <v>2324.0069811664798</v>
          </cell>
          <cell r="N59">
            <v>2680.7329182838835</v>
          </cell>
          <cell r="O59">
            <v>2643.2334262418922</v>
          </cell>
          <cell r="P59">
            <v>2697.0788507124435</v>
          </cell>
          <cell r="Q59">
            <v>2664.386985855323</v>
          </cell>
          <cell r="R59">
            <v>2853.8074969392273</v>
          </cell>
          <cell r="S59">
            <v>2402.8520669983586</v>
          </cell>
          <cell r="T59">
            <v>2858.6151241240977</v>
          </cell>
          <cell r="U59">
            <v>2838.4230899476411</v>
          </cell>
          <cell r="V59">
            <v>2435.5439318554795</v>
          </cell>
          <cell r="W59">
            <v>2372.0832530151865</v>
          </cell>
          <cell r="X59">
            <v>2530.7349501159183</v>
          </cell>
          <cell r="Y59">
            <v>2495.1585089478754</v>
          </cell>
          <cell r="Z59">
            <v>2962.4598713173045</v>
          </cell>
          <cell r="AA59">
            <v>2839.3846153846152</v>
          </cell>
          <cell r="AB59">
            <v>2619.1952903175388</v>
          </cell>
          <cell r="AC59">
            <v>2424.9671520487641</v>
          </cell>
          <cell r="AD59">
            <v>3009.5746177290366</v>
          </cell>
          <cell r="AE59">
            <v>2623.0413920654355</v>
          </cell>
          <cell r="AF59">
            <v>2825.9232592669773</v>
          </cell>
          <cell r="AG59">
            <v>2898.0376670400374</v>
          </cell>
          <cell r="AH59">
            <v>2857.6535986871236</v>
          </cell>
          <cell r="AI59">
            <v>2478.1517291281998</v>
          </cell>
          <cell r="AJ59">
            <v>2635.6327162034031</v>
          </cell>
          <cell r="AK59">
            <v>2808.5719596786266</v>
          </cell>
          <cell r="AL59">
            <v>2960.2561006038227</v>
          </cell>
          <cell r="AM59">
            <v>2694.5673187284792</v>
          </cell>
          <cell r="AN59">
            <v>2716.7885623035081</v>
          </cell>
          <cell r="AO59">
            <v>2838.5223314536652</v>
          </cell>
          <cell r="AP59">
            <v>2520.6619342282547</v>
          </cell>
          <cell r="AQ59">
            <v>2496.5084086032239</v>
          </cell>
          <cell r="AR59">
            <v>2557.3752931783024</v>
          </cell>
          <cell r="AS59">
            <v>2413.4202804531164</v>
          </cell>
          <cell r="AT59">
            <v>2695.5334597534807</v>
          </cell>
          <cell r="AU59">
            <v>2175.7495883028096</v>
          </cell>
          <cell r="AV59">
            <v>2632.7342931283997</v>
          </cell>
          <cell r="AW59">
            <v>2534.1879085782725</v>
          </cell>
          <cell r="AX59">
            <v>2984.4096262288535</v>
          </cell>
          <cell r="AY59">
            <v>2200.8692549528419</v>
          </cell>
          <cell r="AZ59">
            <v>2630.8020110783968</v>
          </cell>
          <cell r="BA59">
            <v>2694.5673187284792</v>
          </cell>
          <cell r="BB59">
            <v>2587.3256649533409</v>
          </cell>
        </row>
        <row r="60">
          <cell r="A60" t="str">
            <v>03E</v>
          </cell>
          <cell r="B60" t="str">
            <v>NHS HARROGATE AND RURAL DISTRICT CCG</v>
          </cell>
          <cell r="C60">
            <v>2891.4092612358909</v>
          </cell>
          <cell r="D60">
            <v>2915.3765130697429</v>
          </cell>
          <cell r="E60">
            <v>2737.0601594258851</v>
          </cell>
          <cell r="F60">
            <v>2965.2283968841548</v>
          </cell>
          <cell r="G60">
            <v>2714.0515976653874</v>
          </cell>
          <cell r="H60">
            <v>2680.4974450979944</v>
          </cell>
          <cell r="I60">
            <v>3077.3951354665819</v>
          </cell>
          <cell r="J60">
            <v>2742.8122998660097</v>
          </cell>
          <cell r="K60">
            <v>2272.0954738491587</v>
          </cell>
          <cell r="L60">
            <v>2993.9890990847771</v>
          </cell>
          <cell r="M60">
            <v>2720.7624281788658</v>
          </cell>
          <cell r="N60">
            <v>3013.1629005518585</v>
          </cell>
          <cell r="O60">
            <v>2812.7966752208567</v>
          </cell>
          <cell r="P60">
            <v>2785.9533531669426</v>
          </cell>
          <cell r="Q60">
            <v>2944.1372152703652</v>
          </cell>
          <cell r="R60">
            <v>2990.1543387913607</v>
          </cell>
          <cell r="S60">
            <v>2555.8677355619648</v>
          </cell>
          <cell r="T60">
            <v>2933.5916244634705</v>
          </cell>
          <cell r="U60">
            <v>3061.0974042195626</v>
          </cell>
          <cell r="V60">
            <v>2757.1926509663203</v>
          </cell>
          <cell r="W60">
            <v>2818.5488156609813</v>
          </cell>
          <cell r="X60">
            <v>2830.0530965412304</v>
          </cell>
          <cell r="Y60">
            <v>2924.9634138032839</v>
          </cell>
          <cell r="Z60">
            <v>3079.3125156132901</v>
          </cell>
          <cell r="AA60">
            <v>2912.5004428496809</v>
          </cell>
          <cell r="AB60">
            <v>2837.7226171280627</v>
          </cell>
          <cell r="AC60">
            <v>3071.6429950264574</v>
          </cell>
          <cell r="AD60">
            <v>3318.0263438784546</v>
          </cell>
          <cell r="AE60">
            <v>2502.1810914541365</v>
          </cell>
          <cell r="AF60">
            <v>2663.2410237776212</v>
          </cell>
          <cell r="AG60">
            <v>3015.0802806985666</v>
          </cell>
          <cell r="AH60">
            <v>2711.1755274453249</v>
          </cell>
          <cell r="AI60">
            <v>2523.7730845225028</v>
          </cell>
          <cell r="AJ60">
            <v>2817.1904720087814</v>
          </cell>
          <cell r="AK60">
            <v>2836.3680790340286</v>
          </cell>
          <cell r="AL60">
            <v>2772.1230954994512</v>
          </cell>
          <cell r="AM60">
            <v>2732.8090010976948</v>
          </cell>
          <cell r="AN60">
            <v>2622.5377607025248</v>
          </cell>
          <cell r="AO60">
            <v>2864.1756092206365</v>
          </cell>
          <cell r="AP60">
            <v>2644.5920087815589</v>
          </cell>
          <cell r="AQ60">
            <v>2868.9700109769483</v>
          </cell>
          <cell r="AR60">
            <v>2763.4931723380901</v>
          </cell>
          <cell r="AS60">
            <v>2886.2298572996706</v>
          </cell>
          <cell r="AT60">
            <v>2788.4240614709111</v>
          </cell>
          <cell r="AU60">
            <v>2795.1362239297473</v>
          </cell>
          <cell r="AV60">
            <v>3186.3594072447859</v>
          </cell>
          <cell r="AW60">
            <v>2673.3584193194292</v>
          </cell>
          <cell r="AX60">
            <v>3183.482766190999</v>
          </cell>
          <cell r="AY60">
            <v>2557.333896816685</v>
          </cell>
          <cell r="AZ60">
            <v>2818.1493523600438</v>
          </cell>
          <cell r="BA60">
            <v>2798.0128649835347</v>
          </cell>
          <cell r="BB60">
            <v>2801.848386388584</v>
          </cell>
        </row>
        <row r="61">
          <cell r="A61" t="str">
            <v>03F</v>
          </cell>
          <cell r="B61" t="str">
            <v>NHS HULL CCG</v>
          </cell>
          <cell r="C61">
            <v>5172.6469306607114</v>
          </cell>
          <cell r="D61">
            <v>5243.2046952448391</v>
          </cell>
          <cell r="E61">
            <v>4837.9742905387002</v>
          </cell>
          <cell r="F61">
            <v>5278.4835775369029</v>
          </cell>
          <cell r="G61">
            <v>4660.6263957731899</v>
          </cell>
          <cell r="H61">
            <v>5043.9266844599379</v>
          </cell>
          <cell r="I61">
            <v>5633.1793670679226</v>
          </cell>
          <cell r="J61">
            <v>4925.6947546162646</v>
          </cell>
          <cell r="K61">
            <v>4507.1155836374528</v>
          </cell>
          <cell r="L61">
            <v>5602.6679013018138</v>
          </cell>
          <cell r="M61">
            <v>5206.972329647584</v>
          </cell>
          <cell r="N61">
            <v>5960.2241407484062</v>
          </cell>
          <cell r="O61">
            <v>5452.9710223868396</v>
          </cell>
          <cell r="P61">
            <v>5448.2036058608855</v>
          </cell>
          <cell r="Q61">
            <v>5813.3877117490056</v>
          </cell>
          <cell r="R61">
            <v>5816.2481616645782</v>
          </cell>
          <cell r="S61">
            <v>4777.9048423116728</v>
          </cell>
          <cell r="T61">
            <v>5594.0865515550959</v>
          </cell>
          <cell r="U61">
            <v>6134.7115855983438</v>
          </cell>
          <cell r="V61">
            <v>5111.6239991284929</v>
          </cell>
          <cell r="W61">
            <v>4801.7419249414452</v>
          </cell>
          <cell r="X61">
            <v>5312.8089765237755</v>
          </cell>
          <cell r="Y61">
            <v>5376.6923579715667</v>
          </cell>
          <cell r="Z61">
            <v>6138.5255188191077</v>
          </cell>
          <cell r="AA61">
            <v>5625.5515006263959</v>
          </cell>
          <cell r="AB61">
            <v>5226.9954790565935</v>
          </cell>
          <cell r="AC61">
            <v>5127.8332153167385</v>
          </cell>
          <cell r="AD61">
            <v>6852.6845144071021</v>
          </cell>
          <cell r="AE61">
            <v>8168.4914755705649</v>
          </cell>
          <cell r="AF61">
            <v>6880.3355302576392</v>
          </cell>
          <cell r="AG61">
            <v>6681.057519472738</v>
          </cell>
          <cell r="AH61">
            <v>6154.7347350073533</v>
          </cell>
          <cell r="AI61">
            <v>5927.2969350101666</v>
          </cell>
          <cell r="AJ61">
            <v>6409.7513366970406</v>
          </cell>
          <cell r="AK61">
            <v>6424.1100986520069</v>
          </cell>
          <cell r="AL61">
            <v>6605.0304992845849</v>
          </cell>
          <cell r="AM61">
            <v>6944.854532218792</v>
          </cell>
          <cell r="AN61">
            <v>6214.4721741094963</v>
          </cell>
          <cell r="AO61">
            <v>6748.6181188342498</v>
          </cell>
          <cell r="AP61">
            <v>6774.4638903531895</v>
          </cell>
          <cell r="AQ61">
            <v>6605.0304992845849</v>
          </cell>
          <cell r="AR61">
            <v>6670.1235534804327</v>
          </cell>
          <cell r="AS61">
            <v>6568.6549689986696</v>
          </cell>
          <cell r="AT61">
            <v>6455.6993749529338</v>
          </cell>
          <cell r="AU61">
            <v>5354.860958405503</v>
          </cell>
          <cell r="AV61">
            <v>6251.8049551924096</v>
          </cell>
          <cell r="AW61">
            <v>5950.2709541381128</v>
          </cell>
          <cell r="AX61">
            <v>6947.7262846097856</v>
          </cell>
          <cell r="AY61">
            <v>5854.5458744383368</v>
          </cell>
          <cell r="AZ61">
            <v>6838.5996937520395</v>
          </cell>
          <cell r="BA61">
            <v>5767.4360519115398</v>
          </cell>
          <cell r="BB61">
            <v>5547.2683686020537</v>
          </cell>
        </row>
        <row r="62">
          <cell r="A62" t="str">
            <v>03G</v>
          </cell>
          <cell r="B62" t="str">
            <v>NHS LEEDS SOUTH AND EAST CCG</v>
          </cell>
          <cell r="C62">
            <v>4475.9805495289102</v>
          </cell>
          <cell r="D62">
            <v>4360.3719257787016</v>
          </cell>
          <cell r="E62">
            <v>4249.5803280180844</v>
          </cell>
          <cell r="F62">
            <v>4601.2232252583026</v>
          </cell>
          <cell r="G62">
            <v>4022.2167013093413</v>
          </cell>
          <cell r="H62">
            <v>4370.9693829558037</v>
          </cell>
          <cell r="I62">
            <v>4722.6122801960219</v>
          </cell>
          <cell r="J62">
            <v>4262.104595591024</v>
          </cell>
          <cell r="K62">
            <v>3838.2063085069258</v>
          </cell>
          <cell r="L62">
            <v>4771.7459452898602</v>
          </cell>
          <cell r="M62">
            <v>4284.2629151431474</v>
          </cell>
          <cell r="N62">
            <v>4754.4046517273291</v>
          </cell>
          <cell r="O62">
            <v>4674.4420203001009</v>
          </cell>
          <cell r="P62">
            <v>4567.5040433311588</v>
          </cell>
          <cell r="Q62">
            <v>4891.2081898317429</v>
          </cell>
          <cell r="R62">
            <v>5097.3769021862809</v>
          </cell>
          <cell r="S62">
            <v>4023.1801065072596</v>
          </cell>
          <cell r="T62">
            <v>4719.7220646022661</v>
          </cell>
          <cell r="U62">
            <v>5187.9369907906112</v>
          </cell>
          <cell r="V62">
            <v>4340.1404166224147</v>
          </cell>
          <cell r="W62">
            <v>4086.7648495698741</v>
          </cell>
          <cell r="X62">
            <v>4495.2486534872778</v>
          </cell>
          <cell r="Y62">
            <v>4526.0776198206668</v>
          </cell>
          <cell r="Z62">
            <v>5118.571816540486</v>
          </cell>
          <cell r="AA62">
            <v>4801.6115064253308</v>
          </cell>
          <cell r="AB62">
            <v>4429.7371000288267</v>
          </cell>
          <cell r="AC62">
            <v>4001.9851921530544</v>
          </cell>
          <cell r="AD62">
            <v>4928.7809925505608</v>
          </cell>
          <cell r="AE62">
            <v>4247.6535176222478</v>
          </cell>
          <cell r="AF62">
            <v>4672.5152099042643</v>
          </cell>
          <cell r="AG62">
            <v>4844.9647403316594</v>
          </cell>
          <cell r="AH62">
            <v>4615.6743032270788</v>
          </cell>
          <cell r="AI62">
            <v>4088.0170262815218</v>
          </cell>
          <cell r="AJ62">
            <v>4575.8518041417547</v>
          </cell>
          <cell r="AK62">
            <v>4742.9448186056934</v>
          </cell>
          <cell r="AL62">
            <v>4703.5723266917767</v>
          </cell>
          <cell r="AM62">
            <v>4867.7844271132335</v>
          </cell>
          <cell r="AN62">
            <v>4630.5891709489069</v>
          </cell>
          <cell r="AO62">
            <v>4764.0715215838927</v>
          </cell>
          <cell r="AP62">
            <v>4465.4167658466231</v>
          </cell>
          <cell r="AQ62">
            <v>4634.4303896722158</v>
          </cell>
          <cell r="AR62">
            <v>4762.1509122222378</v>
          </cell>
          <cell r="AS62">
            <v>4228.2215096822974</v>
          </cell>
          <cell r="AT62">
            <v>4633.4700849913888</v>
          </cell>
          <cell r="AU62">
            <v>3865.2263403296042</v>
          </cell>
          <cell r="AV62">
            <v>4687.2471471177141</v>
          </cell>
          <cell r="AW62">
            <v>4581.6136322267184</v>
          </cell>
          <cell r="AX62">
            <v>5152.0346126380937</v>
          </cell>
          <cell r="AY62">
            <v>4065.9300186224955</v>
          </cell>
          <cell r="AZ62">
            <v>5221.1765496576545</v>
          </cell>
          <cell r="BA62">
            <v>5083.8529802993598</v>
          </cell>
          <cell r="BB62">
            <v>4802.4837088169816</v>
          </cell>
        </row>
        <row r="63">
          <cell r="A63" t="str">
            <v>03H</v>
          </cell>
          <cell r="B63" t="str">
            <v>NHS NORTH EAST LINCOLNSHIRE CCG</v>
          </cell>
          <cell r="C63">
            <v>2501.3189165844028</v>
          </cell>
          <cell r="D63">
            <v>2606.5461500493584</v>
          </cell>
          <cell r="E63">
            <v>2350.7184723593286</v>
          </cell>
          <cell r="F63">
            <v>2694.3964091806515</v>
          </cell>
          <cell r="G63">
            <v>2224.2527147087858</v>
          </cell>
          <cell r="H63">
            <v>2340.099210266535</v>
          </cell>
          <cell r="I63">
            <v>2483.9419422507403</v>
          </cell>
          <cell r="J63">
            <v>2293.7606120434352</v>
          </cell>
          <cell r="K63">
            <v>2092.9600197433365</v>
          </cell>
          <cell r="L63">
            <v>2415.3994323790721</v>
          </cell>
          <cell r="M63">
            <v>2354.5800222112534</v>
          </cell>
          <cell r="N63">
            <v>2426.9840819348469</v>
          </cell>
          <cell r="O63">
            <v>2362.3031219151035</v>
          </cell>
          <cell r="P63">
            <v>2351.6838598223098</v>
          </cell>
          <cell r="Q63">
            <v>2375.8185463968412</v>
          </cell>
          <cell r="R63">
            <v>2605.5807625863767</v>
          </cell>
          <cell r="S63">
            <v>2203.9795779861797</v>
          </cell>
          <cell r="T63">
            <v>2454.0149308983218</v>
          </cell>
          <cell r="U63">
            <v>2616.2000246791708</v>
          </cell>
          <cell r="V63">
            <v>2386.4378084896348</v>
          </cell>
          <cell r="W63">
            <v>2309.2068114511353</v>
          </cell>
          <cell r="X63">
            <v>2406.7109452122409</v>
          </cell>
          <cell r="Y63">
            <v>2493.5958168805528</v>
          </cell>
          <cell r="Z63">
            <v>2818.931391905232</v>
          </cell>
          <cell r="AA63">
            <v>2460.7726431391902</v>
          </cell>
          <cell r="AB63">
            <v>2456.9110932872654</v>
          </cell>
          <cell r="AC63">
            <v>2044.6906465942743</v>
          </cell>
          <cell r="AD63">
            <v>2685.7079220138203</v>
          </cell>
          <cell r="AE63">
            <v>2298.5875493583412</v>
          </cell>
          <cell r="AF63">
            <v>2834.3775913129316</v>
          </cell>
          <cell r="AG63">
            <v>2755.2158193484697</v>
          </cell>
          <cell r="AH63">
            <v>2576.6191386969394</v>
          </cell>
          <cell r="AI63">
            <v>2310.6344867694097</v>
          </cell>
          <cell r="AJ63">
            <v>2688.6504216341959</v>
          </cell>
          <cell r="AK63">
            <v>2845.2708345449255</v>
          </cell>
          <cell r="AL63">
            <v>2740.8572259377725</v>
          </cell>
          <cell r="AM63">
            <v>2677.0489095667344</v>
          </cell>
          <cell r="AN63">
            <v>2615.1741785402733</v>
          </cell>
          <cell r="AO63">
            <v>2802.7319569642336</v>
          </cell>
          <cell r="AP63">
            <v>2721.5213724920031</v>
          </cell>
          <cell r="AQ63">
            <v>2655.7794707763883</v>
          </cell>
          <cell r="AR63">
            <v>2663.5138121546961</v>
          </cell>
          <cell r="AS63">
            <v>2716.6874091305613</v>
          </cell>
          <cell r="AT63">
            <v>2808.5327129979642</v>
          </cell>
          <cell r="AU63">
            <v>2332.8707182320441</v>
          </cell>
          <cell r="AV63">
            <v>2616.1409712125615</v>
          </cell>
          <cell r="AW63">
            <v>2619.0413492294269</v>
          </cell>
          <cell r="AX63">
            <v>3017.3599302122707</v>
          </cell>
          <cell r="AY63">
            <v>2213.955219540564</v>
          </cell>
          <cell r="AZ63">
            <v>2550.3990694969466</v>
          </cell>
          <cell r="BA63">
            <v>2443.0850828729281</v>
          </cell>
          <cell r="BB63">
            <v>2220.7227682465832</v>
          </cell>
        </row>
        <row r="64">
          <cell r="A64" t="str">
            <v>03J</v>
          </cell>
          <cell r="B64" t="str">
            <v>NHS NORTH KIRKLEES CCG</v>
          </cell>
          <cell r="C64">
            <v>3459.4828053740907</v>
          </cell>
          <cell r="D64">
            <v>3540.1592505854801</v>
          </cell>
          <cell r="E64">
            <v>3236.6621471712065</v>
          </cell>
          <cell r="F64">
            <v>3481.5727844200665</v>
          </cell>
          <cell r="G64">
            <v>3048.4171083446322</v>
          </cell>
          <cell r="H64">
            <v>3328.8637988413657</v>
          </cell>
          <cell r="I64">
            <v>3578.5766054480464</v>
          </cell>
          <cell r="J64">
            <v>3234.7412794280785</v>
          </cell>
          <cell r="K64">
            <v>2934.1254776284973</v>
          </cell>
          <cell r="L64">
            <v>3544.9614199433008</v>
          </cell>
          <cell r="M64">
            <v>3418.1841488968321</v>
          </cell>
          <cell r="N64">
            <v>4034.7826944410203</v>
          </cell>
          <cell r="O64">
            <v>3947.3832121286823</v>
          </cell>
          <cell r="P64">
            <v>3790.8324910637248</v>
          </cell>
          <cell r="Q64">
            <v>3903.2032540367309</v>
          </cell>
          <cell r="R64">
            <v>4191.3334155059783</v>
          </cell>
          <cell r="S64">
            <v>3255.8708246024898</v>
          </cell>
          <cell r="T64">
            <v>3821.566374953778</v>
          </cell>
          <cell r="U64">
            <v>3750.4942684580301</v>
          </cell>
          <cell r="V64">
            <v>3325.9824972266733</v>
          </cell>
          <cell r="W64">
            <v>3055.1401454455813</v>
          </cell>
          <cell r="X64">
            <v>3307.7342536669544</v>
          </cell>
          <cell r="Y64">
            <v>3446.9971650437569</v>
          </cell>
          <cell r="Z64">
            <v>3832.1311475409834</v>
          </cell>
          <cell r="AA64">
            <v>3518.0692715395044</v>
          </cell>
          <cell r="AB64">
            <v>3308.6946875385183</v>
          </cell>
          <cell r="AC64">
            <v>2810.2295081967213</v>
          </cell>
          <cell r="AD64">
            <v>3707.2747442376431</v>
          </cell>
          <cell r="AE64">
            <v>3309.6551214100823</v>
          </cell>
          <cell r="AF64">
            <v>3687.1056329347957</v>
          </cell>
          <cell r="AG64">
            <v>3711.1164797238998</v>
          </cell>
          <cell r="AH64">
            <v>3560.3283618883274</v>
          </cell>
          <cell r="AI64">
            <v>3236.1370906321404</v>
          </cell>
          <cell r="AJ64">
            <v>3700.0822543792842</v>
          </cell>
          <cell r="AK64">
            <v>3682.8636709824827</v>
          </cell>
          <cell r="AL64">
            <v>3768.9565879664892</v>
          </cell>
          <cell r="AM64">
            <v>4028.1919268849961</v>
          </cell>
          <cell r="AN64">
            <v>3596.7707539984767</v>
          </cell>
          <cell r="AO64">
            <v>3781.3922315308455</v>
          </cell>
          <cell r="AP64">
            <v>3512.5910129474487</v>
          </cell>
          <cell r="AQ64">
            <v>3733.5628332063975</v>
          </cell>
          <cell r="AR64">
            <v>3800.5239908606245</v>
          </cell>
          <cell r="AS64">
            <v>4011.9299314546838</v>
          </cell>
          <cell r="AT64">
            <v>3885.6603198781418</v>
          </cell>
          <cell r="AU64">
            <v>3500.1553693830924</v>
          </cell>
          <cell r="AV64">
            <v>3979.4059405940593</v>
          </cell>
          <cell r="AW64">
            <v>3572.856054836253</v>
          </cell>
          <cell r="AX64">
            <v>4275.9482102056363</v>
          </cell>
          <cell r="AY64">
            <v>3428.4112718964207</v>
          </cell>
          <cell r="AZ64">
            <v>4182.2025894897179</v>
          </cell>
          <cell r="BA64">
            <v>4066.4554455445545</v>
          </cell>
          <cell r="BB64">
            <v>3633.1210967250572</v>
          </cell>
        </row>
        <row r="65">
          <cell r="A65" t="str">
            <v>03K</v>
          </cell>
          <cell r="B65" t="str">
            <v>NHS NORTH LINCOLNSHIRE CCG</v>
          </cell>
          <cell r="C65">
            <v>2526.4292644710281</v>
          </cell>
          <cell r="D65">
            <v>2498.8440051827524</v>
          </cell>
          <cell r="E65">
            <v>2287.6740892518155</v>
          </cell>
          <cell r="F65">
            <v>2610.1362581733811</v>
          </cell>
          <cell r="G65">
            <v>2304.7959743272968</v>
          </cell>
          <cell r="H65">
            <v>2378.0395938168563</v>
          </cell>
          <cell r="I65">
            <v>2696.6968993883147</v>
          </cell>
          <cell r="J65">
            <v>2447.4783499563082</v>
          </cell>
          <cell r="K65">
            <v>2145.942929460331</v>
          </cell>
          <cell r="L65">
            <v>2598.7216681230602</v>
          </cell>
          <cell r="M65">
            <v>2311.4544851899841</v>
          </cell>
          <cell r="N65">
            <v>2515.9658902582337</v>
          </cell>
          <cell r="O65">
            <v>2332.3812336155725</v>
          </cell>
          <cell r="P65">
            <v>2444.624702443728</v>
          </cell>
          <cell r="Q65">
            <v>2576.8437038599454</v>
          </cell>
          <cell r="R65">
            <v>2585.4046463976861</v>
          </cell>
          <cell r="S65">
            <v>2017.5287913942207</v>
          </cell>
          <cell r="T65">
            <v>2590.1607255853196</v>
          </cell>
          <cell r="U65">
            <v>2864.1108867930216</v>
          </cell>
          <cell r="V65">
            <v>2475.0636092445839</v>
          </cell>
          <cell r="W65">
            <v>2473.1611775695305</v>
          </cell>
          <cell r="X65">
            <v>2527.3804803085545</v>
          </cell>
          <cell r="Y65">
            <v>2483.6245517823245</v>
          </cell>
          <cell r="Z65">
            <v>2958.2812547081689</v>
          </cell>
          <cell r="AA65">
            <v>2597.7704522855338</v>
          </cell>
          <cell r="AB65">
            <v>2566.380329647151</v>
          </cell>
          <cell r="AC65">
            <v>2320.9666435652516</v>
          </cell>
          <cell r="AD65">
            <v>2824.1598216168982</v>
          </cell>
          <cell r="AE65">
            <v>2404.673637267605</v>
          </cell>
          <cell r="AF65">
            <v>2783.2575406032483</v>
          </cell>
          <cell r="AG65">
            <v>2780.4038930906681</v>
          </cell>
          <cell r="AH65">
            <v>2543.5511495465094</v>
          </cell>
          <cell r="AI65">
            <v>2302.3445974848146</v>
          </cell>
          <cell r="AJ65">
            <v>2566.7331679356657</v>
          </cell>
          <cell r="AK65">
            <v>2612.8365129609033</v>
          </cell>
          <cell r="AL65">
            <v>2838.6488151253316</v>
          </cell>
          <cell r="AM65">
            <v>2813.2449311318333</v>
          </cell>
          <cell r="AN65">
            <v>2741.7377021130978</v>
          </cell>
          <cell r="AO65">
            <v>2958.141158354008</v>
          </cell>
          <cell r="AP65">
            <v>2716.3338181195995</v>
          </cell>
          <cell r="AQ65">
            <v>2649.5310120626227</v>
          </cell>
          <cell r="AR65">
            <v>2776.5504320301138</v>
          </cell>
          <cell r="AS65">
            <v>2848.0576610488492</v>
          </cell>
          <cell r="AT65">
            <v>3022.1213106339292</v>
          </cell>
          <cell r="AU65">
            <v>2500.8712464710411</v>
          </cell>
          <cell r="AV65">
            <v>2833.0035075712208</v>
          </cell>
          <cell r="AW65">
            <v>2756.7918555907263</v>
          </cell>
          <cell r="AX65">
            <v>3156.667807340234</v>
          </cell>
          <cell r="AY65">
            <v>2323.9849431089056</v>
          </cell>
          <cell r="AZ65">
            <v>2930.8555051758062</v>
          </cell>
          <cell r="BA65">
            <v>2891.3383522970312</v>
          </cell>
          <cell r="BB65">
            <v>2564.8513987509623</v>
          </cell>
        </row>
        <row r="66">
          <cell r="A66" t="str">
            <v>03L</v>
          </cell>
          <cell r="B66" t="str">
            <v>NHS ROTHERHAM CCG</v>
          </cell>
          <cell r="C66">
            <v>4153.9422983034292</v>
          </cell>
          <cell r="D66">
            <v>4115.5232515562066</v>
          </cell>
          <cell r="E66">
            <v>3740.7032832906139</v>
          </cell>
          <cell r="F66">
            <v>4543.755065299646</v>
          </cell>
          <cell r="G66">
            <v>3674.1727389234711</v>
          </cell>
          <cell r="H66">
            <v>4346.037532039546</v>
          </cell>
          <cell r="I66">
            <v>4711.4870010984987</v>
          </cell>
          <cell r="J66">
            <v>4337.6040827535699</v>
          </cell>
          <cell r="K66">
            <v>3720.0881850360061</v>
          </cell>
          <cell r="L66">
            <v>4420.0644757720002</v>
          </cell>
          <cell r="M66">
            <v>4168.9350970340529</v>
          </cell>
          <cell r="N66">
            <v>4363.8414805321618</v>
          </cell>
          <cell r="O66">
            <v>4265.4512388624435</v>
          </cell>
          <cell r="P66">
            <v>4150.1940986207737</v>
          </cell>
          <cell r="Q66">
            <v>4466.916971805199</v>
          </cell>
          <cell r="R66">
            <v>4752.7171976077134</v>
          </cell>
          <cell r="S66">
            <v>4002.1402111558646</v>
          </cell>
          <cell r="T66">
            <v>4368.5267301354816</v>
          </cell>
          <cell r="U66">
            <v>4596.229860856829</v>
          </cell>
          <cell r="V66">
            <v>4143.6347491761262</v>
          </cell>
          <cell r="W66">
            <v>3821.289576467716</v>
          </cell>
          <cell r="X66">
            <v>4300.1220859270106</v>
          </cell>
          <cell r="Y66">
            <v>4173.6203466373736</v>
          </cell>
          <cell r="Z66">
            <v>4614.0338093494447</v>
          </cell>
          <cell r="AA66">
            <v>4298.2479860856829</v>
          </cell>
          <cell r="AB66">
            <v>4289.8145367997067</v>
          </cell>
          <cell r="AC66">
            <v>3371.5056145490053</v>
          </cell>
          <cell r="AD66">
            <v>4475.3504210911751</v>
          </cell>
          <cell r="AE66">
            <v>3730.39573416331</v>
          </cell>
          <cell r="AF66">
            <v>4304.8073355303304</v>
          </cell>
          <cell r="AG66">
            <v>4375.0860795801291</v>
          </cell>
          <cell r="AH66">
            <v>3952.4765653606737</v>
          </cell>
          <cell r="AI66">
            <v>3738.5593071437984</v>
          </cell>
          <cell r="AJ66">
            <v>4392.0815702007412</v>
          </cell>
          <cell r="AK66">
            <v>4494.1359064087737</v>
          </cell>
          <cell r="AL66">
            <v>4701.0534137663444</v>
          </cell>
          <cell r="AM66">
            <v>4708.5436402770256</v>
          </cell>
          <cell r="AN66">
            <v>4305.943965327906</v>
          </cell>
          <cell r="AO66">
            <v>4504.4349678609606</v>
          </cell>
          <cell r="AP66">
            <v>4256.3212146946425</v>
          </cell>
          <cell r="AQ66">
            <v>4352.7578810196637</v>
          </cell>
          <cell r="AR66">
            <v>4317.1793050939277</v>
          </cell>
          <cell r="AS66">
            <v>4400.5080750252573</v>
          </cell>
          <cell r="AT66">
            <v>4547.5037702973777</v>
          </cell>
          <cell r="AU66">
            <v>3934.2414747353473</v>
          </cell>
          <cell r="AV66">
            <v>4409.8708581636092</v>
          </cell>
          <cell r="AW66">
            <v>4301.2625737587305</v>
          </cell>
          <cell r="AX66">
            <v>5189.7906935882984</v>
          </cell>
          <cell r="AY66">
            <v>4049.4037073370719</v>
          </cell>
          <cell r="AZ66">
            <v>4656.1120547022565</v>
          </cell>
          <cell r="BA66">
            <v>4627.0874269733667</v>
          </cell>
          <cell r="BB66">
            <v>4510.9889160578059</v>
          </cell>
        </row>
        <row r="67">
          <cell r="A67" t="str">
            <v>03M</v>
          </cell>
          <cell r="B67" t="str">
            <v>NHS SCARBOROUGH AND RYEDALE CCG</v>
          </cell>
          <cell r="C67">
            <v>2294.4313156940921</v>
          </cell>
          <cell r="D67">
            <v>2177.4076449103632</v>
          </cell>
          <cell r="E67">
            <v>2102.5892324420779</v>
          </cell>
          <cell r="F67">
            <v>2167.8155407477625</v>
          </cell>
          <cell r="G67">
            <v>2063.261605375415</v>
          </cell>
          <cell r="H67">
            <v>2278.124738617671</v>
          </cell>
          <cell r="I67">
            <v>2337.5957844257955</v>
          </cell>
          <cell r="J67">
            <v>2316.4931552680737</v>
          </cell>
          <cell r="K67">
            <v>1976.9326679120084</v>
          </cell>
          <cell r="L67">
            <v>2629.1957509688573</v>
          </cell>
          <cell r="M67">
            <v>2428.7207739705023</v>
          </cell>
          <cell r="N67">
            <v>2643.5839072127583</v>
          </cell>
          <cell r="O67">
            <v>2516.9681322664287</v>
          </cell>
          <cell r="P67">
            <v>2769.2404717428276</v>
          </cell>
          <cell r="Q67">
            <v>2808.5680988094909</v>
          </cell>
          <cell r="R67">
            <v>3070.4325424484905</v>
          </cell>
          <cell r="S67">
            <v>2485.3141885298464</v>
          </cell>
          <cell r="T67">
            <v>2828.7115175509521</v>
          </cell>
          <cell r="U67">
            <v>2999.4509716452449</v>
          </cell>
          <cell r="V67">
            <v>2576.4391780745532</v>
          </cell>
          <cell r="W67">
            <v>2485.3141885298464</v>
          </cell>
          <cell r="X67">
            <v>2684.8299551119417</v>
          </cell>
          <cell r="Y67">
            <v>2653.1760113753589</v>
          </cell>
          <cell r="Z67">
            <v>2898.7338779379375</v>
          </cell>
          <cell r="AA67">
            <v>2555.3365489168318</v>
          </cell>
          <cell r="AB67">
            <v>2548.6220760030114</v>
          </cell>
          <cell r="AC67">
            <v>1913.6247804388436</v>
          </cell>
          <cell r="AD67">
            <v>3012.8799174728861</v>
          </cell>
          <cell r="AE67">
            <v>2401.8628823152203</v>
          </cell>
          <cell r="AF67">
            <v>2796.09836339811</v>
          </cell>
          <cell r="AG67">
            <v>2886.2641425265565</v>
          </cell>
          <cell r="AH67">
            <v>2608.0931218111359</v>
          </cell>
          <cell r="AI67">
            <v>2611.163172074499</v>
          </cell>
          <cell r="AJ67">
            <v>2742.5910741478269</v>
          </cell>
          <cell r="AK67">
            <v>3097.253133419234</v>
          </cell>
          <cell r="AL67">
            <v>2892.3802272461053</v>
          </cell>
          <cell r="AM67">
            <v>2954.2286517512007</v>
          </cell>
          <cell r="AN67">
            <v>2758.0531802741011</v>
          </cell>
          <cell r="AO67">
            <v>3147.504978329624</v>
          </cell>
          <cell r="AP67">
            <v>2848.8930537659598</v>
          </cell>
          <cell r="AQ67">
            <v>2936.8337823591423</v>
          </cell>
          <cell r="AR67">
            <v>2962.9260864472299</v>
          </cell>
          <cell r="AS67">
            <v>2695.2383741361132</v>
          </cell>
          <cell r="AT67">
            <v>2689.4400843387607</v>
          </cell>
          <cell r="AU67">
            <v>2443.9791495841632</v>
          </cell>
          <cell r="AV67">
            <v>2574.4406700245986</v>
          </cell>
          <cell r="AW67">
            <v>2584.1044863535199</v>
          </cell>
          <cell r="AX67">
            <v>3178.4291905821715</v>
          </cell>
          <cell r="AY67">
            <v>2350.2401311936278</v>
          </cell>
          <cell r="AZ67">
            <v>2595.7010659482253</v>
          </cell>
          <cell r="BA67">
            <v>2802.5067353871382</v>
          </cell>
          <cell r="BB67">
            <v>2545.4492210378353</v>
          </cell>
        </row>
        <row r="68">
          <cell r="A68" t="str">
            <v>03N</v>
          </cell>
          <cell r="B68" t="str">
            <v>NHS SHEFFIELD CCG</v>
          </cell>
          <cell r="C68">
            <v>9468.9570485154181</v>
          </cell>
          <cell r="D68">
            <v>9684.2882845405857</v>
          </cell>
          <cell r="E68">
            <v>9488.6177265872811</v>
          </cell>
          <cell r="F68">
            <v>10173.93279080651</v>
          </cell>
          <cell r="G68">
            <v>8390.4284228589258</v>
          </cell>
          <cell r="H68">
            <v>8475.6246945036655</v>
          </cell>
          <cell r="I68">
            <v>9985.7520149758202</v>
          </cell>
          <cell r="J68">
            <v>8660.9968020383749</v>
          </cell>
          <cell r="K68">
            <v>8388.5559773282712</v>
          </cell>
          <cell r="L68">
            <v>9280.7762726847268</v>
          </cell>
          <cell r="M68">
            <v>9149.7050855389734</v>
          </cell>
          <cell r="N68">
            <v>9438.99792002496</v>
          </cell>
          <cell r="O68">
            <v>9366.9087670947938</v>
          </cell>
          <cell r="P68">
            <v>9446.4877021475731</v>
          </cell>
          <cell r="Q68">
            <v>9709.566299204409</v>
          </cell>
          <cell r="R68">
            <v>10774.987806146326</v>
          </cell>
          <cell r="S68">
            <v>8449.4104570745149</v>
          </cell>
          <cell r="T68">
            <v>10225.425042899486</v>
          </cell>
          <cell r="U68">
            <v>11037.130180437834</v>
          </cell>
          <cell r="V68">
            <v>9392.186781758619</v>
          </cell>
          <cell r="W68">
            <v>8958.7156414123019</v>
          </cell>
          <cell r="X68">
            <v>9539.1737559149278</v>
          </cell>
          <cell r="Y68">
            <v>10084.055405335135</v>
          </cell>
          <cell r="Z68">
            <v>11320.805678331859</v>
          </cell>
          <cell r="AA68">
            <v>10680.429306848317</v>
          </cell>
          <cell r="AB68">
            <v>9923.9613124642492</v>
          </cell>
          <cell r="AC68">
            <v>8448.4742343091875</v>
          </cell>
          <cell r="AD68">
            <v>11635.376527481669</v>
          </cell>
          <cell r="AE68">
            <v>9998.8591336903955</v>
          </cell>
          <cell r="AF68">
            <v>10773.115360615671</v>
          </cell>
          <cell r="AG68">
            <v>11548.307810306276</v>
          </cell>
          <cell r="AH68">
            <v>10891.079429046851</v>
          </cell>
          <cell r="AI68">
            <v>10337.418419077843</v>
          </cell>
          <cell r="AJ68">
            <v>10745.217146228711</v>
          </cell>
          <cell r="AK68">
            <v>11303.845539586066</v>
          </cell>
          <cell r="AL68">
            <v>11099.015128688368</v>
          </cell>
          <cell r="AM68">
            <v>11110.187696555517</v>
          </cell>
          <cell r="AN68">
            <v>10842.046067743986</v>
          </cell>
          <cell r="AO68">
            <v>11186.533576981021</v>
          </cell>
          <cell r="AP68">
            <v>10899.771001724246</v>
          </cell>
          <cell r="AQ68">
            <v>10851.356540966608</v>
          </cell>
          <cell r="AR68">
            <v>10778.734849830153</v>
          </cell>
          <cell r="AS68">
            <v>10313.211188699024</v>
          </cell>
          <cell r="AT68">
            <v>10759.182856062645</v>
          </cell>
          <cell r="AU68">
            <v>9114.9532849474981</v>
          </cell>
          <cell r="AV68">
            <v>10192.175036804931</v>
          </cell>
          <cell r="AW68">
            <v>9928.688644604712</v>
          </cell>
          <cell r="AX68">
            <v>11622.263723799757</v>
          </cell>
          <cell r="AY68">
            <v>9811.3766819996672</v>
          </cell>
          <cell r="AZ68">
            <v>10779.665897152416</v>
          </cell>
          <cell r="BA68">
            <v>11254.500031506166</v>
          </cell>
          <cell r="BB68">
            <v>10544.110924620063</v>
          </cell>
        </row>
        <row r="69">
          <cell r="A69" t="str">
            <v>03Q</v>
          </cell>
          <cell r="B69" t="str">
            <v>NHS VALE OF YORK CCG</v>
          </cell>
          <cell r="C69">
            <v>5658.7832942083314</v>
          </cell>
          <cell r="D69">
            <v>5442.342664938159</v>
          </cell>
          <cell r="E69">
            <v>5340.7674573420691</v>
          </cell>
          <cell r="F69">
            <v>5858.1365053782274</v>
          </cell>
          <cell r="G69">
            <v>5017.0558144423812</v>
          </cell>
          <cell r="H69">
            <v>5321.7814372306502</v>
          </cell>
          <cell r="I69">
            <v>5945.4721978907537</v>
          </cell>
          <cell r="J69">
            <v>5731.8794716372931</v>
          </cell>
          <cell r="K69">
            <v>5083.5068848323463</v>
          </cell>
          <cell r="L69">
            <v>6026.1627833642824</v>
          </cell>
          <cell r="M69">
            <v>5375.891594548194</v>
          </cell>
          <cell r="N69">
            <v>5809.72215409411</v>
          </cell>
          <cell r="O69">
            <v>5432.8496548824496</v>
          </cell>
          <cell r="P69">
            <v>5628.4056620300616</v>
          </cell>
          <cell r="Q69">
            <v>5518.2867453838335</v>
          </cell>
          <cell r="R69">
            <v>6108.7519708489535</v>
          </cell>
          <cell r="S69">
            <v>4811.0574962334886</v>
          </cell>
          <cell r="T69">
            <v>5820.1644651553906</v>
          </cell>
          <cell r="U69">
            <v>6155.2677201219294</v>
          </cell>
          <cell r="V69">
            <v>5629.3549630356329</v>
          </cell>
          <cell r="W69">
            <v>5405.3199257208926</v>
          </cell>
          <cell r="X69">
            <v>5498.3514242668443</v>
          </cell>
          <cell r="Y69">
            <v>5618.9126519743522</v>
          </cell>
          <cell r="Z69">
            <v>6156.2170211275006</v>
          </cell>
          <cell r="AA69">
            <v>5502.1486282891274</v>
          </cell>
          <cell r="AB69">
            <v>5351.2097684033497</v>
          </cell>
          <cell r="AC69">
            <v>4350.6465085315858</v>
          </cell>
          <cell r="AD69">
            <v>6214.1243824673275</v>
          </cell>
          <cell r="AE69">
            <v>4968.6414631582629</v>
          </cell>
          <cell r="AF69">
            <v>5545.8164745453905</v>
          </cell>
          <cell r="AG69">
            <v>6299.5614729687113</v>
          </cell>
          <cell r="AH69">
            <v>6333.736309169265</v>
          </cell>
          <cell r="AI69">
            <v>5357.0834275378702</v>
          </cell>
          <cell r="AJ69">
            <v>5507.9470947320824</v>
          </cell>
          <cell r="AK69">
            <v>5750.8470871957188</v>
          </cell>
          <cell r="AL69">
            <v>5500.3564699675935</v>
          </cell>
          <cell r="AM69">
            <v>5582.9045142814075</v>
          </cell>
          <cell r="AN69">
            <v>5525.9748285477426</v>
          </cell>
          <cell r="AO69">
            <v>5795.4420076870902</v>
          </cell>
          <cell r="AP69">
            <v>5674.9408395508326</v>
          </cell>
          <cell r="AQ69">
            <v>5324.8232722887933</v>
          </cell>
          <cell r="AR69">
            <v>5915.9431758233477</v>
          </cell>
          <cell r="AS69">
            <v>5355.185771346748</v>
          </cell>
          <cell r="AT69">
            <v>5618.0111538171677</v>
          </cell>
          <cell r="AU69">
            <v>4987.0404702690475</v>
          </cell>
          <cell r="AV69">
            <v>5323.8744441932322</v>
          </cell>
          <cell r="AW69">
            <v>5110.3881226919884</v>
          </cell>
          <cell r="AX69">
            <v>6165.4849649559119</v>
          </cell>
          <cell r="AY69">
            <v>4878.8740673750845</v>
          </cell>
          <cell r="AZ69">
            <v>5118.9275755520384</v>
          </cell>
          <cell r="BA69">
            <v>5998.4912201371617</v>
          </cell>
          <cell r="BB69">
            <v>5584.8021704725297</v>
          </cell>
        </row>
        <row r="70">
          <cell r="A70" t="str">
            <v>03R</v>
          </cell>
          <cell r="B70" t="str">
            <v>NHS WAKEFIELD CCG</v>
          </cell>
          <cell r="C70">
            <v>6461.9874851208351</v>
          </cell>
          <cell r="D70">
            <v>6476.3773028578917</v>
          </cell>
          <cell r="E70">
            <v>6132.9403195334762</v>
          </cell>
          <cell r="F70">
            <v>6779.5227965185486</v>
          </cell>
          <cell r="G70">
            <v>6181.865699839469</v>
          </cell>
          <cell r="H70">
            <v>6757.4584093217281</v>
          </cell>
          <cell r="I70">
            <v>7408.8374922191524</v>
          </cell>
          <cell r="J70">
            <v>6761.2956940516096</v>
          </cell>
          <cell r="K70">
            <v>6242.3029343351054</v>
          </cell>
          <cell r="L70">
            <v>7364.7087178255124</v>
          </cell>
          <cell r="M70">
            <v>6915.7464044293492</v>
          </cell>
          <cell r="N70">
            <v>7989.2268076137643</v>
          </cell>
          <cell r="O70">
            <v>8094.7521376855111</v>
          </cell>
          <cell r="P70">
            <v>7843.4099878782581</v>
          </cell>
          <cell r="Q70">
            <v>7932.6268578480085</v>
          </cell>
          <cell r="R70">
            <v>7965.2437780520031</v>
          </cell>
          <cell r="S70">
            <v>6650.0144368850397</v>
          </cell>
          <cell r="T70">
            <v>7493.25775627655</v>
          </cell>
          <cell r="U70">
            <v>7708.1457011499269</v>
          </cell>
          <cell r="V70">
            <v>6973.3056753775754</v>
          </cell>
          <cell r="W70">
            <v>6425.5332801869581</v>
          </cell>
          <cell r="X70">
            <v>7161.33262714178</v>
          </cell>
          <cell r="Y70">
            <v>7096.0987867337908</v>
          </cell>
          <cell r="Z70">
            <v>7988.267486431293</v>
          </cell>
          <cell r="AA70">
            <v>7414.5934193139747</v>
          </cell>
          <cell r="AB70">
            <v>7058.6852606174443</v>
          </cell>
          <cell r="AC70">
            <v>6093.608151052189</v>
          </cell>
          <cell r="AD70">
            <v>7596.864443983357</v>
          </cell>
          <cell r="AE70">
            <v>6791.0346507081931</v>
          </cell>
          <cell r="AF70">
            <v>7785.8507169300319</v>
          </cell>
          <cell r="AG70">
            <v>7430.901879415972</v>
          </cell>
          <cell r="AH70">
            <v>7384.8544626573912</v>
          </cell>
          <cell r="AI70">
            <v>6791.145959020012</v>
          </cell>
          <cell r="AJ70">
            <v>7572.9991447174807</v>
          </cell>
          <cell r="AK70">
            <v>7811.7917433048851</v>
          </cell>
          <cell r="AL70">
            <v>7984.1460785756326</v>
          </cell>
          <cell r="AM70">
            <v>8047.6957217480867</v>
          </cell>
          <cell r="AN70">
            <v>7903.2647145379633</v>
          </cell>
          <cell r="AO70">
            <v>8086.2106570041196</v>
          </cell>
          <cell r="AP70">
            <v>7762.6852008534433</v>
          </cell>
          <cell r="AQ70">
            <v>8168.0548944231905</v>
          </cell>
          <cell r="AR70">
            <v>8257.6021188934665</v>
          </cell>
          <cell r="AS70">
            <v>8586.9048153325493</v>
          </cell>
          <cell r="AT70">
            <v>7980.2945850500291</v>
          </cell>
          <cell r="AU70">
            <v>7358.2783806650968</v>
          </cell>
          <cell r="AV70">
            <v>8203.6812095350215</v>
          </cell>
          <cell r="AW70">
            <v>7870.5270195703351</v>
          </cell>
          <cell r="AX70">
            <v>9079.8959866097703</v>
          </cell>
          <cell r="AY70">
            <v>7303.3945979252503</v>
          </cell>
          <cell r="AZ70">
            <v>8691.8580139052392</v>
          </cell>
          <cell r="BA70">
            <v>8892.1356772366089</v>
          </cell>
          <cell r="BB70">
            <v>8195.9782224838145</v>
          </cell>
        </row>
        <row r="71">
          <cell r="A71" t="str">
            <v>03T</v>
          </cell>
          <cell r="B71" t="str">
            <v>NHS LINCOLNSHIRE EAST CCG</v>
          </cell>
          <cell r="C71">
            <v>5143.0252900311425</v>
          </cell>
          <cell r="D71">
            <v>5266.234580153543</v>
          </cell>
          <cell r="E71">
            <v>5344.2029590591246</v>
          </cell>
          <cell r="F71">
            <v>5874.5804501328957</v>
          </cell>
          <cell r="G71">
            <v>4774.3599922430221</v>
          </cell>
          <cell r="H71">
            <v>5272.9725882071116</v>
          </cell>
          <cell r="I71">
            <v>5661.8519101559386</v>
          </cell>
          <cell r="J71">
            <v>5045.8054595439353</v>
          </cell>
          <cell r="K71">
            <v>4587.6209119012583</v>
          </cell>
          <cell r="L71">
            <v>5579.0706683549506</v>
          </cell>
          <cell r="M71">
            <v>5036.1797337531225</v>
          </cell>
          <cell r="N71">
            <v>5606.0227005692259</v>
          </cell>
          <cell r="O71">
            <v>5315.3257816866862</v>
          </cell>
          <cell r="P71">
            <v>5058.3189030719914</v>
          </cell>
          <cell r="Q71">
            <v>5004.4148386434417</v>
          </cell>
          <cell r="R71">
            <v>4459.5987588834514</v>
          </cell>
          <cell r="S71">
            <v>4278.635114016176</v>
          </cell>
          <cell r="T71">
            <v>5795.649498648233</v>
          </cell>
          <cell r="U71">
            <v>5326.8766526356621</v>
          </cell>
          <cell r="V71">
            <v>4798.4243067200532</v>
          </cell>
          <cell r="W71">
            <v>4708.9050568654966</v>
          </cell>
          <cell r="X71">
            <v>4713.717919760903</v>
          </cell>
          <cell r="Y71">
            <v>4805.1623147736218</v>
          </cell>
          <cell r="Z71">
            <v>5707.0928213727575</v>
          </cell>
          <cell r="AA71">
            <v>5073.7200643372917</v>
          </cell>
          <cell r="AB71">
            <v>4695.4290407583585</v>
          </cell>
          <cell r="AC71">
            <v>4966.8745080592726</v>
          </cell>
          <cell r="AD71">
            <v>5782.1734825410949</v>
          </cell>
          <cell r="AE71">
            <v>4575.1074683732022</v>
          </cell>
          <cell r="AF71">
            <v>5375.9678541688054</v>
          </cell>
          <cell r="AG71">
            <v>5477.037974972337</v>
          </cell>
          <cell r="AH71">
            <v>5003.4522660643606</v>
          </cell>
          <cell r="AI71">
            <v>4330.5235269410132</v>
          </cell>
          <cell r="AJ71">
            <v>4595.3814390798161</v>
          </cell>
          <cell r="AK71">
            <v>4880.5386802511548</v>
          </cell>
          <cell r="AL71">
            <v>5067.0991804073192</v>
          </cell>
          <cell r="AM71">
            <v>5108.6644731882261</v>
          </cell>
          <cell r="AN71">
            <v>4877.6387761036503</v>
          </cell>
          <cell r="AO71">
            <v>5333.8903619777921</v>
          </cell>
          <cell r="AP71">
            <v>4859.2727165027845</v>
          </cell>
          <cell r="AQ71">
            <v>5023.6006181947423</v>
          </cell>
          <cell r="AR71">
            <v>5114.4642814832368</v>
          </cell>
          <cell r="AS71">
            <v>5417.0209475396068</v>
          </cell>
          <cell r="AT71">
            <v>5584.24875337907</v>
          </cell>
          <cell r="AU71">
            <v>4611.814229249012</v>
          </cell>
          <cell r="AV71">
            <v>5272.0257401643494</v>
          </cell>
          <cell r="AW71">
            <v>5141.5300535266178</v>
          </cell>
          <cell r="AX71">
            <v>6357.5565260471076</v>
          </cell>
          <cell r="AY71">
            <v>4601.1812473748269</v>
          </cell>
          <cell r="AZ71">
            <v>5169.5624602858343</v>
          </cell>
          <cell r="BA71">
            <v>5484.6853776480602</v>
          </cell>
          <cell r="BB71">
            <v>5112.5310120515669</v>
          </cell>
        </row>
        <row r="72">
          <cell r="A72" t="str">
            <v>03V</v>
          </cell>
          <cell r="B72" t="str">
            <v>NHS CORBY CCG</v>
          </cell>
          <cell r="C72">
            <v>751.42011834319521</v>
          </cell>
          <cell r="D72">
            <v>745.08284023668637</v>
          </cell>
          <cell r="E72">
            <v>695.28994082840234</v>
          </cell>
          <cell r="F72">
            <v>808.45562130177507</v>
          </cell>
          <cell r="G72">
            <v>689.85798816568047</v>
          </cell>
          <cell r="H72">
            <v>774.05325443786978</v>
          </cell>
          <cell r="I72">
            <v>835.61538461538453</v>
          </cell>
          <cell r="J72">
            <v>748.70414201183428</v>
          </cell>
          <cell r="K72">
            <v>576.69230769230762</v>
          </cell>
          <cell r="L72">
            <v>736.02958579881658</v>
          </cell>
          <cell r="M72">
            <v>653.64497041420111</v>
          </cell>
          <cell r="N72">
            <v>749.60946745562126</v>
          </cell>
          <cell r="O72">
            <v>659.07692307692309</v>
          </cell>
          <cell r="P72">
            <v>748.70414201183428</v>
          </cell>
          <cell r="Q72">
            <v>691.66863905325442</v>
          </cell>
          <cell r="R72">
            <v>669.03550295857985</v>
          </cell>
          <cell r="S72">
            <v>545.00591715976327</v>
          </cell>
          <cell r="T72">
            <v>548.62721893491118</v>
          </cell>
          <cell r="U72">
            <v>592.98816568047334</v>
          </cell>
          <cell r="V72">
            <v>526.89940828402359</v>
          </cell>
          <cell r="W72">
            <v>487.97041420118342</v>
          </cell>
          <cell r="X72">
            <v>507.88757396449699</v>
          </cell>
          <cell r="Y72">
            <v>516.03550295857985</v>
          </cell>
          <cell r="Z72">
            <v>608.37869822485209</v>
          </cell>
          <cell r="AA72">
            <v>596.60946745562126</v>
          </cell>
          <cell r="AB72">
            <v>610.18934911242604</v>
          </cell>
          <cell r="AC72">
            <v>622.86390532544374</v>
          </cell>
          <cell r="AD72">
            <v>637.3491124260355</v>
          </cell>
          <cell r="AE72">
            <v>604.75739644970406</v>
          </cell>
          <cell r="AF72">
            <v>648.21301775147924</v>
          </cell>
          <cell r="AG72">
            <v>683.52071005917162</v>
          </cell>
          <cell r="AH72">
            <v>685.33136094674558</v>
          </cell>
          <cell r="AI72">
            <v>580.63900097398084</v>
          </cell>
          <cell r="AJ72">
            <v>658.60790315848067</v>
          </cell>
          <cell r="AK72">
            <v>1058.5425073048561</v>
          </cell>
          <cell r="AL72">
            <v>1064.0461945178795</v>
          </cell>
          <cell r="AM72">
            <v>1072.3017253374148</v>
          </cell>
          <cell r="AN72">
            <v>1059.4597885070266</v>
          </cell>
          <cell r="AO72">
            <v>998.91922916376802</v>
          </cell>
          <cell r="AP72">
            <v>928.28857659663288</v>
          </cell>
          <cell r="AQ72">
            <v>1011.7611659941562</v>
          </cell>
          <cell r="AR72">
            <v>1133.7595658828441</v>
          </cell>
          <cell r="AS72">
            <v>1058.5425073048561</v>
          </cell>
          <cell r="AT72">
            <v>1097.0683177960207</v>
          </cell>
          <cell r="AU72">
            <v>1040.1968832614443</v>
          </cell>
          <cell r="AV72">
            <v>1187.8791568109086</v>
          </cell>
          <cell r="AW72">
            <v>1121.8349102546265</v>
          </cell>
          <cell r="AX72">
            <v>1191.5482816195911</v>
          </cell>
          <cell r="AY72">
            <v>964.06254348128573</v>
          </cell>
          <cell r="AZ72">
            <v>1141.0978155002088</v>
          </cell>
          <cell r="BA72">
            <v>1409.8612077361904</v>
          </cell>
          <cell r="BB72">
            <v>1052.1215388896619</v>
          </cell>
        </row>
        <row r="73">
          <cell r="A73" t="str">
            <v>03W</v>
          </cell>
          <cell r="B73" t="str">
            <v>NHS EAST LEICESTERSHIRE AND RUTLAND CCG</v>
          </cell>
          <cell r="C73">
            <v>4993.1233717475761</v>
          </cell>
          <cell r="D73">
            <v>5093.2146191766506</v>
          </cell>
          <cell r="E73">
            <v>4773.875877379126</v>
          </cell>
          <cell r="F73">
            <v>5340.1063628350366</v>
          </cell>
          <cell r="G73">
            <v>4576.5531324475205</v>
          </cell>
          <cell r="H73">
            <v>4763.3901276484603</v>
          </cell>
          <cell r="I73">
            <v>5150.4096177075508</v>
          </cell>
          <cell r="J73">
            <v>4773.875877379126</v>
          </cell>
          <cell r="K73">
            <v>4242.91564101727</v>
          </cell>
          <cell r="L73">
            <v>5147.5498677810065</v>
          </cell>
          <cell r="M73">
            <v>4781.5018771832456</v>
          </cell>
          <cell r="N73">
            <v>5468.7951095295612</v>
          </cell>
          <cell r="O73">
            <v>4758.6238777708859</v>
          </cell>
          <cell r="P73">
            <v>4777.6888772811853</v>
          </cell>
          <cell r="Q73">
            <v>4977.871372139336</v>
          </cell>
          <cell r="R73">
            <v>5229.5293656752965</v>
          </cell>
          <cell r="S73">
            <v>4536.5166334758906</v>
          </cell>
          <cell r="T73">
            <v>5010.2818713068455</v>
          </cell>
          <cell r="U73">
            <v>5343.919362737096</v>
          </cell>
          <cell r="V73">
            <v>4766.2498775750055</v>
          </cell>
          <cell r="W73">
            <v>4375.4173876138548</v>
          </cell>
          <cell r="X73">
            <v>4640.4208808070252</v>
          </cell>
          <cell r="Y73">
            <v>4669.0183800724753</v>
          </cell>
          <cell r="Z73">
            <v>5427.8053605824161</v>
          </cell>
          <cell r="AA73">
            <v>4971.1986223107306</v>
          </cell>
          <cell r="AB73">
            <v>4863.4813750775356</v>
          </cell>
          <cell r="AC73">
            <v>4444.0513858509348</v>
          </cell>
          <cell r="AD73">
            <v>5307.6958636675263</v>
          </cell>
          <cell r="AE73">
            <v>4787.221377036336</v>
          </cell>
          <cell r="AF73">
            <v>5192.3526166302108</v>
          </cell>
          <cell r="AG73">
            <v>5200.9318664098464</v>
          </cell>
          <cell r="AH73">
            <v>5207.6046162384509</v>
          </cell>
          <cell r="AI73">
            <v>5003.9700289300717</v>
          </cell>
          <cell r="AJ73">
            <v>5123.6364252599469</v>
          </cell>
          <cell r="AK73">
            <v>5293.0840424630505</v>
          </cell>
          <cell r="AL73">
            <v>5437.6410492295399</v>
          </cell>
          <cell r="AM73">
            <v>5743.0296926633819</v>
          </cell>
          <cell r="AN73">
            <v>5503.6969000036315</v>
          </cell>
          <cell r="AO73">
            <v>5980.4478229818551</v>
          </cell>
          <cell r="AP73">
            <v>5262.4494450026023</v>
          </cell>
          <cell r="AQ73">
            <v>5484.5502765908514</v>
          </cell>
          <cell r="AR73">
            <v>5703.7791146671834</v>
          </cell>
          <cell r="AS73">
            <v>5440.513042741457</v>
          </cell>
          <cell r="AT73">
            <v>6057.9916478036139</v>
          </cell>
          <cell r="AU73">
            <v>4798.1438272426858</v>
          </cell>
          <cell r="AV73">
            <v>5350.5239127013911</v>
          </cell>
          <cell r="AW73">
            <v>5237.558834565988</v>
          </cell>
          <cell r="AX73">
            <v>6320.3003885587013</v>
          </cell>
          <cell r="AY73">
            <v>5002.0553665887937</v>
          </cell>
          <cell r="AZ73">
            <v>6050.3329984385027</v>
          </cell>
          <cell r="BA73">
            <v>5975.6611671286601</v>
          </cell>
          <cell r="BB73">
            <v>5620.4913028215897</v>
          </cell>
        </row>
        <row r="74">
          <cell r="A74" t="str">
            <v>03X</v>
          </cell>
          <cell r="B74" t="str">
            <v>NHS EREWASH CCG</v>
          </cell>
          <cell r="C74">
            <v>1550.557269496622</v>
          </cell>
          <cell r="D74">
            <v>1635.9530597102355</v>
          </cell>
          <cell r="E74">
            <v>1493.9465771078221</v>
          </cell>
          <cell r="F74">
            <v>1703.1182879681337</v>
          </cell>
          <cell r="G74">
            <v>1519.8531651501542</v>
          </cell>
          <cell r="H74">
            <v>1503.5416097160933</v>
          </cell>
          <cell r="I74">
            <v>1669.5356738391845</v>
          </cell>
          <cell r="J74">
            <v>1481.4730347170696</v>
          </cell>
          <cell r="K74">
            <v>1450.7689303706018</v>
          </cell>
          <cell r="L74">
            <v>1642.6695825360252</v>
          </cell>
          <cell r="M74">
            <v>1489.1490608036866</v>
          </cell>
          <cell r="N74">
            <v>1700.2397781856523</v>
          </cell>
          <cell r="O74">
            <v>1595.6539227554965</v>
          </cell>
          <cell r="P74">
            <v>1584.1398836255712</v>
          </cell>
          <cell r="Q74">
            <v>1645.5480923185066</v>
          </cell>
          <cell r="R74">
            <v>1788.5140781817472</v>
          </cell>
          <cell r="S74">
            <v>1463.2424727613543</v>
          </cell>
          <cell r="T74">
            <v>1558.2332955832389</v>
          </cell>
          <cell r="U74">
            <v>1706.9563010114421</v>
          </cell>
          <cell r="V74">
            <v>1478.5945249345882</v>
          </cell>
          <cell r="W74">
            <v>1467.0804858046627</v>
          </cell>
          <cell r="X74">
            <v>1525.6101847151169</v>
          </cell>
          <cell r="Y74">
            <v>1458.4449564572187</v>
          </cell>
          <cell r="Z74">
            <v>1688.725739055727</v>
          </cell>
          <cell r="AA74">
            <v>1614.8439879720388</v>
          </cell>
          <cell r="AB74">
            <v>1495.8655836294763</v>
          </cell>
          <cell r="AC74">
            <v>1581.2613738430898</v>
          </cell>
          <cell r="AD74">
            <v>1781.7975553559572</v>
          </cell>
          <cell r="AE74">
            <v>1587.0183934080524</v>
          </cell>
          <cell r="AF74">
            <v>1631.1555434060999</v>
          </cell>
          <cell r="AG74">
            <v>1719.4298434021946</v>
          </cell>
          <cell r="AH74">
            <v>1657.062131448432</v>
          </cell>
          <cell r="AI74">
            <v>1600.1153062103419</v>
          </cell>
          <cell r="AJ74">
            <v>1659.342875190215</v>
          </cell>
          <cell r="AK74">
            <v>1758.3791380745929</v>
          </cell>
          <cell r="AL74">
            <v>1898.1950386172441</v>
          </cell>
          <cell r="AM74">
            <v>1716.6285566625513</v>
          </cell>
          <cell r="AN74">
            <v>1853.5316259438973</v>
          </cell>
          <cell r="AO74">
            <v>1825.3742570846134</v>
          </cell>
          <cell r="AP74">
            <v>1775.8561256424243</v>
          </cell>
          <cell r="AQ74">
            <v>1704.006287863562</v>
          </cell>
          <cell r="AR74">
            <v>1666.1394814665939</v>
          </cell>
          <cell r="AS74">
            <v>1662.2557064515202</v>
          </cell>
          <cell r="AT74">
            <v>1772.9432943811191</v>
          </cell>
          <cell r="AU74">
            <v>1480.6892244968274</v>
          </cell>
          <cell r="AV74">
            <v>1711.7738378937092</v>
          </cell>
          <cell r="AW74">
            <v>1582.6383186425105</v>
          </cell>
          <cell r="AX74">
            <v>1952.5678888282753</v>
          </cell>
          <cell r="AY74">
            <v>1527.294524677711</v>
          </cell>
          <cell r="AZ74">
            <v>1547.6843435068477</v>
          </cell>
          <cell r="BA74">
            <v>1571.957937351058</v>
          </cell>
          <cell r="BB74">
            <v>1514.6722558787217</v>
          </cell>
        </row>
        <row r="75">
          <cell r="A75" t="str">
            <v>03Y</v>
          </cell>
          <cell r="B75" t="str">
            <v>NHS HARDWICK CCG</v>
          </cell>
          <cell r="C75">
            <v>1731.5696649029983</v>
          </cell>
          <cell r="D75">
            <v>1782.5547717029199</v>
          </cell>
          <cell r="E75">
            <v>1616.1316872427983</v>
          </cell>
          <cell r="F75">
            <v>1976.875367430923</v>
          </cell>
          <cell r="G75">
            <v>1736.3795806388398</v>
          </cell>
          <cell r="H75">
            <v>1779.6688222614148</v>
          </cell>
          <cell r="I75">
            <v>1926.8522437781696</v>
          </cell>
          <cell r="J75">
            <v>1882.6010190084264</v>
          </cell>
          <cell r="K75">
            <v>1610.3597883597884</v>
          </cell>
          <cell r="L75">
            <v>1971.1034685479131</v>
          </cell>
          <cell r="M75">
            <v>1759.4671761708798</v>
          </cell>
          <cell r="N75">
            <v>1964.3695865177347</v>
          </cell>
          <cell r="O75">
            <v>1855.6654908877131</v>
          </cell>
          <cell r="P75">
            <v>1910.498530276308</v>
          </cell>
          <cell r="Q75">
            <v>1991.305114638448</v>
          </cell>
          <cell r="R75">
            <v>1830.6539290613364</v>
          </cell>
          <cell r="S75">
            <v>1575.7283950617284</v>
          </cell>
          <cell r="T75">
            <v>1890.296884185773</v>
          </cell>
          <cell r="U75">
            <v>1937.4340583970213</v>
          </cell>
          <cell r="V75">
            <v>1680.5845581030767</v>
          </cell>
          <cell r="W75">
            <v>1652.6870468351949</v>
          </cell>
          <cell r="X75">
            <v>1787.3646874387614</v>
          </cell>
          <cell r="Y75">
            <v>1654.6110131295316</v>
          </cell>
          <cell r="Z75">
            <v>1969.1795022535762</v>
          </cell>
          <cell r="AA75">
            <v>1882.6010190084264</v>
          </cell>
          <cell r="AB75">
            <v>1873.9431706839114</v>
          </cell>
          <cell r="AC75">
            <v>1778.7068391142466</v>
          </cell>
          <cell r="AD75">
            <v>1944.1679404271997</v>
          </cell>
          <cell r="AE75">
            <v>1709.4440525181265</v>
          </cell>
          <cell r="AF75">
            <v>1914.3464628649813</v>
          </cell>
          <cell r="AG75">
            <v>1885.4869684499313</v>
          </cell>
          <cell r="AH75">
            <v>1839.3117773858514</v>
          </cell>
          <cell r="AI75">
            <v>1632.2256943316549</v>
          </cell>
          <cell r="AJ75">
            <v>1773.9052135780412</v>
          </cell>
          <cell r="AK75">
            <v>1837.9521195387363</v>
          </cell>
          <cell r="AL75">
            <v>1831.1592658762384</v>
          </cell>
          <cell r="AM75">
            <v>1883.5612798440798</v>
          </cell>
          <cell r="AN75">
            <v>1778.7572519083969</v>
          </cell>
          <cell r="AO75">
            <v>1895.2061718369334</v>
          </cell>
          <cell r="AP75">
            <v>1854.4490498619457</v>
          </cell>
          <cell r="AQ75">
            <v>1707.9174922852037</v>
          </cell>
          <cell r="AR75">
            <v>1896.1765795030046</v>
          </cell>
          <cell r="AS75">
            <v>1693.3613772941367</v>
          </cell>
          <cell r="AT75">
            <v>1781.6684749066103</v>
          </cell>
          <cell r="AU75">
            <v>1502.1910670781224</v>
          </cell>
          <cell r="AV75">
            <v>1675.8940393048563</v>
          </cell>
          <cell r="AW75">
            <v>1696.27260029235</v>
          </cell>
          <cell r="AX75">
            <v>1952.4602241351306</v>
          </cell>
          <cell r="AY75">
            <v>1541.9777813870392</v>
          </cell>
          <cell r="AZ75">
            <v>1698.2134156244924</v>
          </cell>
          <cell r="BA75">
            <v>1854.4490498619457</v>
          </cell>
          <cell r="BB75">
            <v>1672.9828163066427</v>
          </cell>
        </row>
        <row r="76">
          <cell r="A76" t="str">
            <v>04C</v>
          </cell>
          <cell r="B76" t="str">
            <v>NHS LEICESTER CITY CCG</v>
          </cell>
          <cell r="C76">
            <v>5004.6745244256927</v>
          </cell>
          <cell r="D76">
            <v>5057.1644364858403</v>
          </cell>
          <cell r="E76">
            <v>4919.7363030919996</v>
          </cell>
          <cell r="F76">
            <v>5526.710558914795</v>
          </cell>
          <cell r="G76">
            <v>4733.6357057878404</v>
          </cell>
          <cell r="H76">
            <v>5282.3938773257451</v>
          </cell>
          <cell r="I76">
            <v>5471.3575607422763</v>
          </cell>
          <cell r="J76">
            <v>4890.1510799308253</v>
          </cell>
          <cell r="K76">
            <v>4550.3981945960531</v>
          </cell>
          <cell r="L76">
            <v>5246.1281199023706</v>
          </cell>
          <cell r="M76">
            <v>4968.4087670023182</v>
          </cell>
          <cell r="N76">
            <v>5487.5817153790495</v>
          </cell>
          <cell r="O76">
            <v>4712.6397409637812</v>
          </cell>
          <cell r="P76">
            <v>5081.9778494597276</v>
          </cell>
          <cell r="Q76">
            <v>5339.6555995731787</v>
          </cell>
          <cell r="R76">
            <v>5304.3442041872613</v>
          </cell>
          <cell r="S76">
            <v>4680.1914316902357</v>
          </cell>
          <cell r="T76">
            <v>5659.3668821213496</v>
          </cell>
          <cell r="U76">
            <v>5659.3668821213496</v>
          </cell>
          <cell r="V76">
            <v>5058.1187985232973</v>
          </cell>
          <cell r="W76">
            <v>4649.6518464916044</v>
          </cell>
          <cell r="X76">
            <v>5051.4382642610972</v>
          </cell>
          <cell r="Y76">
            <v>5073.3885911226134</v>
          </cell>
          <cell r="Z76">
            <v>6111.734487876075</v>
          </cell>
          <cell r="AA76">
            <v>5466.5857505549902</v>
          </cell>
          <cell r="AB76">
            <v>5040.9402818490671</v>
          </cell>
          <cell r="AC76">
            <v>4948.367164215716</v>
          </cell>
          <cell r="AD76">
            <v>5552.4783339261403</v>
          </cell>
          <cell r="AE76">
            <v>4831.9349956459346</v>
          </cell>
          <cell r="AF76">
            <v>5609.740056173574</v>
          </cell>
          <cell r="AG76">
            <v>5469.4488366673613</v>
          </cell>
          <cell r="AH76">
            <v>5355.8797542099519</v>
          </cell>
          <cell r="AI76">
            <v>5184.8382672886873</v>
          </cell>
          <cell r="AJ76">
            <v>5246.3679630251008</v>
          </cell>
          <cell r="AK76">
            <v>6028.9487806726056</v>
          </cell>
          <cell r="AL76">
            <v>6175.081808046587</v>
          </cell>
          <cell r="AM76">
            <v>5779.9457932393088</v>
          </cell>
          <cell r="AN76">
            <v>5752.0651498587467</v>
          </cell>
          <cell r="AO76">
            <v>6175.081808046587</v>
          </cell>
          <cell r="AP76">
            <v>5485.7569354995831</v>
          </cell>
          <cell r="AQ76">
            <v>5911.6577981750679</v>
          </cell>
          <cell r="AR76">
            <v>6083.7486659378483</v>
          </cell>
          <cell r="AS76">
            <v>5652.079394287075</v>
          </cell>
          <cell r="AT76">
            <v>6210.6536633942005</v>
          </cell>
          <cell r="AU76">
            <v>5090.6209206923049</v>
          </cell>
          <cell r="AV76">
            <v>5377.1185664649793</v>
          </cell>
          <cell r="AW76">
            <v>5332.8940976544318</v>
          </cell>
          <cell r="AX76">
            <v>6510.6109301092147</v>
          </cell>
          <cell r="AY76">
            <v>5024.2842174764846</v>
          </cell>
          <cell r="AZ76">
            <v>6230.8430948077112</v>
          </cell>
          <cell r="BA76">
            <v>6332.751653371145</v>
          </cell>
          <cell r="BB76">
            <v>5950.1138580103261</v>
          </cell>
        </row>
        <row r="77">
          <cell r="A77" t="str">
            <v>04D</v>
          </cell>
          <cell r="B77" t="str">
            <v>NHS LINCOLNSHIRE WEST CCG</v>
          </cell>
          <cell r="C77">
            <v>4498.8299686669579</v>
          </cell>
          <cell r="D77">
            <v>4613.9613162521982</v>
          </cell>
          <cell r="E77">
            <v>4105.0614101191186</v>
          </cell>
          <cell r="F77">
            <v>4654.5959095175767</v>
          </cell>
          <cell r="G77">
            <v>4071.1992490646358</v>
          </cell>
          <cell r="H77">
            <v>3933.8156242150212</v>
          </cell>
          <cell r="I77">
            <v>4580.0991551977158</v>
          </cell>
          <cell r="J77">
            <v>4050.8819524319465</v>
          </cell>
          <cell r="K77">
            <v>3723.8702256772299</v>
          </cell>
          <cell r="L77">
            <v>4764.8898055236059</v>
          </cell>
          <cell r="M77">
            <v>4354.6739116064464</v>
          </cell>
          <cell r="N77">
            <v>4607.1888840413012</v>
          </cell>
          <cell r="O77">
            <v>4377.8936791866627</v>
          </cell>
          <cell r="P77">
            <v>3965.7428046378191</v>
          </cell>
          <cell r="Q77">
            <v>4067.3292878012667</v>
          </cell>
          <cell r="R77">
            <v>4136.0211002260739</v>
          </cell>
          <cell r="S77">
            <v>3366.8662991314004</v>
          </cell>
          <cell r="T77">
            <v>5214.772802390301</v>
          </cell>
          <cell r="U77">
            <v>5011.5998360634067</v>
          </cell>
          <cell r="V77">
            <v>4627.5061806739905</v>
          </cell>
          <cell r="W77">
            <v>4009.2798688507251</v>
          </cell>
          <cell r="X77">
            <v>4483.3501236134798</v>
          </cell>
          <cell r="Y77">
            <v>4379.8286598183477</v>
          </cell>
          <cell r="Z77">
            <v>5115.1212998585388</v>
          </cell>
          <cell r="AA77">
            <v>4770.69474741866</v>
          </cell>
          <cell r="AB77">
            <v>4520.1147556154892</v>
          </cell>
          <cell r="AC77">
            <v>4624.6037097264634</v>
          </cell>
          <cell r="AD77">
            <v>5229.2851571279371</v>
          </cell>
          <cell r="AE77">
            <v>4288.8845701291666</v>
          </cell>
          <cell r="AF77">
            <v>5048.3644680654161</v>
          </cell>
          <cell r="AG77">
            <v>5043.527016486204</v>
          </cell>
          <cell r="AH77">
            <v>4493.025026771903</v>
          </cell>
          <cell r="AI77">
            <v>4075.48812970469</v>
          </cell>
          <cell r="AJ77">
            <v>4292.2900984365951</v>
          </cell>
          <cell r="AK77">
            <v>4468.2594093804282</v>
          </cell>
          <cell r="AL77">
            <v>4503.2588303416323</v>
          </cell>
          <cell r="AM77">
            <v>4662.7006369426754</v>
          </cell>
          <cell r="AN77">
            <v>4493.5367689635204</v>
          </cell>
          <cell r="AO77">
            <v>4789.0874348581356</v>
          </cell>
          <cell r="AP77">
            <v>4278.6792125072379</v>
          </cell>
          <cell r="AQ77">
            <v>4432.2877822814125</v>
          </cell>
          <cell r="AR77">
            <v>4675.339316734221</v>
          </cell>
          <cell r="AS77">
            <v>4460.4817602779385</v>
          </cell>
          <cell r="AT77">
            <v>4678.2559351476548</v>
          </cell>
          <cell r="AU77">
            <v>3835.3532136653157</v>
          </cell>
          <cell r="AV77">
            <v>4165.903300521135</v>
          </cell>
          <cell r="AW77">
            <v>4229.096699478865</v>
          </cell>
          <cell r="AX77">
            <v>5089.4991314418066</v>
          </cell>
          <cell r="AY77">
            <v>3995.7672264041689</v>
          </cell>
          <cell r="AZ77">
            <v>4663.672843080486</v>
          </cell>
          <cell r="BA77">
            <v>4710.3387376954252</v>
          </cell>
          <cell r="BB77">
            <v>4334.0949623624783</v>
          </cell>
        </row>
        <row r="78">
          <cell r="A78" t="str">
            <v>04E</v>
          </cell>
          <cell r="B78" t="str">
            <v>NHS MANSFIELD AND ASHFIELD CCG</v>
          </cell>
          <cell r="C78">
            <v>3018.1480700491165</v>
          </cell>
          <cell r="D78">
            <v>3067.2851081338235</v>
          </cell>
          <cell r="E78">
            <v>2998.3042662072157</v>
          </cell>
          <cell r="F78">
            <v>3348.8781340807982</v>
          </cell>
          <cell r="G78">
            <v>2875.4616709954485</v>
          </cell>
          <cell r="H78">
            <v>2698.7573224985213</v>
          </cell>
          <cell r="I78">
            <v>3078.6244246149099</v>
          </cell>
          <cell r="J78">
            <v>2621.2719932110986</v>
          </cell>
          <cell r="K78">
            <v>2522.997917041685</v>
          </cell>
          <cell r="L78">
            <v>2883.0212153161724</v>
          </cell>
          <cell r="M78">
            <v>2774.352765705763</v>
          </cell>
          <cell r="N78">
            <v>3075.7895954946384</v>
          </cell>
          <cell r="O78">
            <v>2848.0583228328233</v>
          </cell>
          <cell r="P78">
            <v>2926.4885951603364</v>
          </cell>
          <cell r="Q78">
            <v>2956.7267724432327</v>
          </cell>
          <cell r="R78">
            <v>3276.1175199938284</v>
          </cell>
          <cell r="S78">
            <v>2542.8417208835858</v>
          </cell>
          <cell r="T78">
            <v>2939.7177977216033</v>
          </cell>
          <cell r="U78">
            <v>3153.2749247820607</v>
          </cell>
          <cell r="V78">
            <v>2862.2324684341811</v>
          </cell>
          <cell r="W78">
            <v>2775.2977087458535</v>
          </cell>
          <cell r="X78">
            <v>2770.5729935454005</v>
          </cell>
          <cell r="Y78">
            <v>3005.8638105279397</v>
          </cell>
          <cell r="Z78">
            <v>3183.5131020649574</v>
          </cell>
          <cell r="AA78">
            <v>3119.256975338802</v>
          </cell>
          <cell r="AB78">
            <v>2925.543652120246</v>
          </cell>
          <cell r="AC78">
            <v>2901.9200761179827</v>
          </cell>
          <cell r="AD78">
            <v>3170.28389950369</v>
          </cell>
          <cell r="AE78">
            <v>2899.0852469977112</v>
          </cell>
          <cell r="AF78">
            <v>3415.969089927225</v>
          </cell>
          <cell r="AG78">
            <v>3312.0253555172681</v>
          </cell>
          <cell r="AH78">
            <v>3116.4221462185305</v>
          </cell>
          <cell r="AI78">
            <v>2794.7285364531126</v>
          </cell>
          <cell r="AJ78">
            <v>3077.2662054913817</v>
          </cell>
          <cell r="AK78">
            <v>3091.6325276458697</v>
          </cell>
          <cell r="AL78">
            <v>3261.1551290688312</v>
          </cell>
          <cell r="AM78">
            <v>3227.6337107083586</v>
          </cell>
          <cell r="AN78">
            <v>3074.3929410604837</v>
          </cell>
          <cell r="AO78">
            <v>3296.592057049902</v>
          </cell>
          <cell r="AP78">
            <v>3157.7176095565155</v>
          </cell>
          <cell r="AQ78">
            <v>3031.2939745970193</v>
          </cell>
          <cell r="AR78">
            <v>3271.6904319821224</v>
          </cell>
          <cell r="AS78">
            <v>3165.3796480389096</v>
          </cell>
          <cell r="AT78">
            <v>3245.8310521040435</v>
          </cell>
          <cell r="AU78">
            <v>2852.1938250710659</v>
          </cell>
          <cell r="AV78">
            <v>2987.2372533232551</v>
          </cell>
          <cell r="AW78">
            <v>3043.7447871309091</v>
          </cell>
          <cell r="AX78">
            <v>3532.1997403835094</v>
          </cell>
          <cell r="AY78">
            <v>2615.6283869271592</v>
          </cell>
          <cell r="AZ78">
            <v>3009.2656139601372</v>
          </cell>
          <cell r="BA78">
            <v>3248.7043165349414</v>
          </cell>
          <cell r="BB78">
            <v>2739.1787574557584</v>
          </cell>
        </row>
        <row r="79">
          <cell r="A79" t="str">
            <v>04F</v>
          </cell>
          <cell r="B79" t="str">
            <v>NHS MILTON KEYNES CCG</v>
          </cell>
          <cell r="C79">
            <v>3749.2613555502844</v>
          </cell>
          <cell r="D79">
            <v>3873.9828480787473</v>
          </cell>
          <cell r="E79">
            <v>3445.5502401565464</v>
          </cell>
          <cell r="F79">
            <v>4023.4582246204932</v>
          </cell>
          <cell r="G79">
            <v>3515.0515298861478</v>
          </cell>
          <cell r="H79">
            <v>3432.2212256878556</v>
          </cell>
          <cell r="I79">
            <v>3836.8520220588234</v>
          </cell>
          <cell r="J79">
            <v>3596.9297616223907</v>
          </cell>
          <cell r="K79">
            <v>3105.6603712049337</v>
          </cell>
          <cell r="L79">
            <v>3769.2548772533205</v>
          </cell>
          <cell r="M79">
            <v>3478.8727763282732</v>
          </cell>
          <cell r="N79">
            <v>3874.9349205407966</v>
          </cell>
          <cell r="O79">
            <v>3838.756166982922</v>
          </cell>
          <cell r="P79">
            <v>3570.2717326850093</v>
          </cell>
          <cell r="Q79">
            <v>3856.8455437618595</v>
          </cell>
          <cell r="R79">
            <v>4154.8442243833015</v>
          </cell>
          <cell r="S79">
            <v>3486.4893560246678</v>
          </cell>
          <cell r="T79">
            <v>3975.8546015180264</v>
          </cell>
          <cell r="U79">
            <v>4929.8312084914605</v>
          </cell>
          <cell r="V79">
            <v>3784.4880366461098</v>
          </cell>
          <cell r="W79">
            <v>3844.4686017552181</v>
          </cell>
          <cell r="X79">
            <v>3862.5579785341556</v>
          </cell>
          <cell r="Y79">
            <v>3699.753587523719</v>
          </cell>
          <cell r="Z79">
            <v>4443.3221803842507</v>
          </cell>
          <cell r="AA79">
            <v>3821.6188626660341</v>
          </cell>
          <cell r="AB79">
            <v>3732.1240512333966</v>
          </cell>
          <cell r="AC79">
            <v>3616.9232833254268</v>
          </cell>
          <cell r="AD79">
            <v>4548.0501512096771</v>
          </cell>
          <cell r="AE79">
            <v>3717.8429643026566</v>
          </cell>
          <cell r="AF79">
            <v>4126.2820505218215</v>
          </cell>
          <cell r="AG79">
            <v>4633.7366727941171</v>
          </cell>
          <cell r="AH79">
            <v>4135.8027751423151</v>
          </cell>
          <cell r="AI79">
            <v>3826.0010764413128</v>
          </cell>
          <cell r="AJ79">
            <v>4522.0669350780072</v>
          </cell>
          <cell r="AK79">
            <v>4617.4572359223839</v>
          </cell>
          <cell r="AL79">
            <v>4923.4617653637533</v>
          </cell>
          <cell r="AM79">
            <v>4631.6241122854108</v>
          </cell>
          <cell r="AN79">
            <v>4544.7339372588494</v>
          </cell>
          <cell r="AO79">
            <v>4722.2921210087788</v>
          </cell>
          <cell r="AP79">
            <v>4493.7331823519544</v>
          </cell>
          <cell r="AQ79">
            <v>5001.8518145724993</v>
          </cell>
          <cell r="AR79">
            <v>4985.7960213610695</v>
          </cell>
          <cell r="AS79">
            <v>4994.2961471788849</v>
          </cell>
          <cell r="AT79">
            <v>4990.5183134820782</v>
          </cell>
          <cell r="AU79">
            <v>4400.2317983559806</v>
          </cell>
          <cell r="AV79">
            <v>4789.3486691271037</v>
          </cell>
          <cell r="AW79">
            <v>4740.2368310686124</v>
          </cell>
          <cell r="AX79">
            <v>5164.2986635352008</v>
          </cell>
          <cell r="AY79">
            <v>4427.6210926578315</v>
          </cell>
          <cell r="AZ79">
            <v>4638.2353212548232</v>
          </cell>
          <cell r="BA79">
            <v>4568.3453978638927</v>
          </cell>
          <cell r="BB79">
            <v>4302.0081222389981</v>
          </cell>
        </row>
        <row r="80">
          <cell r="A80" t="str">
            <v>04G</v>
          </cell>
          <cell r="B80" t="str">
            <v>NHS NENE CCG</v>
          </cell>
          <cell r="C80">
            <v>7930.9732457449982</v>
          </cell>
          <cell r="D80">
            <v>7760.833719020603</v>
          </cell>
          <cell r="E80">
            <v>7234.2566363093456</v>
          </cell>
          <cell r="F80">
            <v>8129.6277769483422</v>
          </cell>
          <cell r="G80">
            <v>7271.3261421319794</v>
          </cell>
          <cell r="H80">
            <v>7666.7342042400714</v>
          </cell>
          <cell r="I80">
            <v>8461.3523290534486</v>
          </cell>
          <cell r="J80">
            <v>7617.3081964765597</v>
          </cell>
          <cell r="K80">
            <v>6466.2525156763213</v>
          </cell>
          <cell r="L80">
            <v>8177.152784413257</v>
          </cell>
          <cell r="M80">
            <v>7315.0491489997012</v>
          </cell>
          <cell r="N80">
            <v>8029.8252612720207</v>
          </cell>
          <cell r="O80">
            <v>7505.1491788593603</v>
          </cell>
          <cell r="P80">
            <v>7628.7141982681396</v>
          </cell>
          <cell r="Q80">
            <v>7796.9527246939379</v>
          </cell>
          <cell r="R80">
            <v>8498.4218348760824</v>
          </cell>
          <cell r="S80">
            <v>6853.1060764407284</v>
          </cell>
          <cell r="T80">
            <v>7405.3466631830397</v>
          </cell>
          <cell r="U80">
            <v>7859.6857345476255</v>
          </cell>
          <cell r="V80">
            <v>7296.9896461630333</v>
          </cell>
          <cell r="W80">
            <v>6663.9565467303673</v>
          </cell>
          <cell r="X80">
            <v>7285.5836443714543</v>
          </cell>
          <cell r="Y80">
            <v>7170.5731263063599</v>
          </cell>
          <cell r="Z80">
            <v>8147.6872797850101</v>
          </cell>
          <cell r="AA80">
            <v>7607.8031949835768</v>
          </cell>
          <cell r="AB80">
            <v>7574.5356897581369</v>
          </cell>
          <cell r="AC80">
            <v>7594.4961928934008</v>
          </cell>
          <cell r="AD80">
            <v>8476.5603314422206</v>
          </cell>
          <cell r="AE80">
            <v>7419.6041654225137</v>
          </cell>
          <cell r="AF80">
            <v>8131.5287772469392</v>
          </cell>
          <cell r="AG80">
            <v>8211.3707897879958</v>
          </cell>
          <cell r="AH80">
            <v>8363.4508136757231</v>
          </cell>
          <cell r="AI80">
            <v>7022.3790885830858</v>
          </cell>
          <cell r="AJ80">
            <v>8500.5746867750877</v>
          </cell>
          <cell r="AK80">
            <v>9873.3205989778144</v>
          </cell>
          <cell r="AL80">
            <v>9683.321164762905</v>
          </cell>
          <cell r="AM80">
            <v>9678.5711789075322</v>
          </cell>
          <cell r="AN80">
            <v>9365.07211245293</v>
          </cell>
          <cell r="AO80">
            <v>9628.2213288405801</v>
          </cell>
          <cell r="AP80">
            <v>9252.9724462661325</v>
          </cell>
          <cell r="AQ80">
            <v>9680.4711732496817</v>
          </cell>
          <cell r="AR80">
            <v>9765.9709186463915</v>
          </cell>
          <cell r="AS80">
            <v>9442.021883309968</v>
          </cell>
          <cell r="AT80">
            <v>9986.3702623356858</v>
          </cell>
          <cell r="AU80">
            <v>8590.8244180271704</v>
          </cell>
          <cell r="AV80">
            <v>9589.2714448265233</v>
          </cell>
          <cell r="AW80">
            <v>9520.8716485091554</v>
          </cell>
          <cell r="AX80">
            <v>10821.417775710217</v>
          </cell>
          <cell r="AY80">
            <v>8733.3239936883529</v>
          </cell>
          <cell r="AZ80">
            <v>9917.020468847244</v>
          </cell>
          <cell r="BA80">
            <v>10621.918369784562</v>
          </cell>
          <cell r="BB80">
            <v>9663.3712241703397</v>
          </cell>
        </row>
        <row r="81">
          <cell r="A81" t="str">
            <v>04H</v>
          </cell>
          <cell r="B81" t="str">
            <v>NHS NEWARK &amp; SHERWOOD CCG</v>
          </cell>
          <cell r="C81">
            <v>2067.0838133640555</v>
          </cell>
          <cell r="D81">
            <v>2125.7313076036867</v>
          </cell>
          <cell r="E81">
            <v>1950.7502592165899</v>
          </cell>
          <cell r="F81">
            <v>2245.910599078341</v>
          </cell>
          <cell r="G81">
            <v>2103.6183179723503</v>
          </cell>
          <cell r="H81">
            <v>2049.7779953917052</v>
          </cell>
          <cell r="I81">
            <v>2440.1203341013825</v>
          </cell>
          <cell r="J81">
            <v>1971.901814516129</v>
          </cell>
          <cell r="K81">
            <v>2058.4309043778803</v>
          </cell>
          <cell r="L81">
            <v>2429.5445564516131</v>
          </cell>
          <cell r="M81">
            <v>1832.4938364055299</v>
          </cell>
          <cell r="N81">
            <v>2443.9660714285715</v>
          </cell>
          <cell r="O81">
            <v>2352.629809907834</v>
          </cell>
          <cell r="P81">
            <v>2446.8503744239633</v>
          </cell>
          <cell r="Q81">
            <v>2306.4809619815669</v>
          </cell>
          <cell r="R81">
            <v>2702.5919066820275</v>
          </cell>
          <cell r="S81">
            <v>2192.0702764976959</v>
          </cell>
          <cell r="T81">
            <v>2361.2827188940091</v>
          </cell>
          <cell r="U81">
            <v>2503.5749999999998</v>
          </cell>
          <cell r="V81">
            <v>2227.6433467741936</v>
          </cell>
          <cell r="W81">
            <v>2170.9187211981566</v>
          </cell>
          <cell r="X81">
            <v>2207.4532258064514</v>
          </cell>
          <cell r="Y81">
            <v>2198.8003168202763</v>
          </cell>
          <cell r="Z81">
            <v>2458.3875864055299</v>
          </cell>
          <cell r="AA81">
            <v>2370.8970622119814</v>
          </cell>
          <cell r="AB81">
            <v>2244.9491647465438</v>
          </cell>
          <cell r="AC81">
            <v>2256.4863767281108</v>
          </cell>
          <cell r="AD81">
            <v>2627.6000288018436</v>
          </cell>
          <cell r="AE81">
            <v>2343.9769009216589</v>
          </cell>
          <cell r="AF81">
            <v>2665.0959677419355</v>
          </cell>
          <cell r="AG81">
            <v>2841.9998847926267</v>
          </cell>
          <cell r="AH81">
            <v>2395.8943548387097</v>
          </cell>
          <cell r="AI81">
            <v>2158.1014559741161</v>
          </cell>
          <cell r="AJ81">
            <v>2395.4151259533164</v>
          </cell>
          <cell r="AK81">
            <v>2451.5955049688005</v>
          </cell>
          <cell r="AL81">
            <v>2497.120984515831</v>
          </cell>
          <cell r="AM81">
            <v>2540.7092096140514</v>
          </cell>
          <cell r="AN81">
            <v>2478.7170672521379</v>
          </cell>
          <cell r="AO81">
            <v>2716.0307372313382</v>
          </cell>
          <cell r="AP81">
            <v>2593.0150797319156</v>
          </cell>
          <cell r="AQ81">
            <v>2537.8033279408364</v>
          </cell>
          <cell r="AR81">
            <v>2450.6268777443956</v>
          </cell>
          <cell r="AS81">
            <v>2409.9445343193897</v>
          </cell>
          <cell r="AT81">
            <v>2584.2974347122718</v>
          </cell>
          <cell r="AU81">
            <v>2342.1406286110468</v>
          </cell>
          <cell r="AV81">
            <v>2321.7994568985441</v>
          </cell>
          <cell r="AW81">
            <v>2226.8739889068638</v>
          </cell>
          <cell r="AX81">
            <v>2582.3601802634621</v>
          </cell>
          <cell r="AY81">
            <v>2108.7014675294663</v>
          </cell>
          <cell r="AZ81">
            <v>2080.611278021724</v>
          </cell>
          <cell r="BA81">
            <v>2363.4504275479549</v>
          </cell>
          <cell r="BB81">
            <v>2220.0935983360296</v>
          </cell>
        </row>
        <row r="82">
          <cell r="A82" t="str">
            <v>04J</v>
          </cell>
          <cell r="B82" t="str">
            <v>NHS NORTH DERBYSHIRE CCG</v>
          </cell>
          <cell r="C82">
            <v>4848.5488850771872</v>
          </cell>
          <cell r="D82">
            <v>4930.566037735849</v>
          </cell>
          <cell r="E82">
            <v>4324.0205831903941</v>
          </cell>
          <cell r="F82">
            <v>5274.847341337907</v>
          </cell>
          <cell r="G82">
            <v>4416.5283018867922</v>
          </cell>
          <cell r="H82">
            <v>4699.7735849056598</v>
          </cell>
          <cell r="I82">
            <v>5026.888507718696</v>
          </cell>
          <cell r="J82">
            <v>4658.7650085763289</v>
          </cell>
          <cell r="K82">
            <v>4285.8730703259007</v>
          </cell>
          <cell r="L82">
            <v>4891.4648370497425</v>
          </cell>
          <cell r="M82">
            <v>4503.3138936535161</v>
          </cell>
          <cell r="N82">
            <v>4868.5763293310465</v>
          </cell>
          <cell r="O82">
            <v>4749.3653516295026</v>
          </cell>
          <cell r="P82">
            <v>4850.4562607204116</v>
          </cell>
          <cell r="Q82">
            <v>5061.2212692967405</v>
          </cell>
          <cell r="R82">
            <v>4921.9828473413381</v>
          </cell>
          <cell r="S82">
            <v>4525.2487135505999</v>
          </cell>
          <cell r="T82">
            <v>4942.9639794168097</v>
          </cell>
          <cell r="U82">
            <v>5260.5420240137219</v>
          </cell>
          <cell r="V82">
            <v>4422.2504288164664</v>
          </cell>
          <cell r="W82">
            <v>4623.4785591766722</v>
          </cell>
          <cell r="X82">
            <v>4934.3807890222979</v>
          </cell>
          <cell r="Y82">
            <v>4651.1355060034302</v>
          </cell>
          <cell r="Z82">
            <v>5349.2349914236702</v>
          </cell>
          <cell r="AA82">
            <v>5107.9519725557457</v>
          </cell>
          <cell r="AB82">
            <v>4605.3584905660373</v>
          </cell>
          <cell r="AC82">
            <v>4347.8627787307032</v>
          </cell>
          <cell r="AD82">
            <v>5701.1457975986277</v>
          </cell>
          <cell r="AE82">
            <v>4630.1543739279587</v>
          </cell>
          <cell r="AF82">
            <v>5108.9056603773579</v>
          </cell>
          <cell r="AG82">
            <v>5540.9262435677529</v>
          </cell>
          <cell r="AH82">
            <v>4947.7324185248708</v>
          </cell>
          <cell r="AI82">
            <v>4818.2291235853663</v>
          </cell>
          <cell r="AJ82">
            <v>4961.3543507413115</v>
          </cell>
          <cell r="AK82">
            <v>5213.0242132571339</v>
          </cell>
          <cell r="AL82">
            <v>5272.5796769059161</v>
          </cell>
          <cell r="AM82">
            <v>5420.5077640335376</v>
          </cell>
          <cell r="AN82">
            <v>5077.583562055871</v>
          </cell>
          <cell r="AO82">
            <v>5329.2534245716934</v>
          </cell>
          <cell r="AP82">
            <v>5196.6944893534355</v>
          </cell>
          <cell r="AQ82">
            <v>5166.9167575290448</v>
          </cell>
          <cell r="AR82">
            <v>5112.164153851938</v>
          </cell>
          <cell r="AS82">
            <v>5059.3326941635023</v>
          </cell>
          <cell r="AT82">
            <v>5335.97742853204</v>
          </cell>
          <cell r="AU82">
            <v>4520.451805341454</v>
          </cell>
          <cell r="AV82">
            <v>4927.7343309395792</v>
          </cell>
          <cell r="AW82">
            <v>4999.7772305147191</v>
          </cell>
          <cell r="AX82">
            <v>5801.8548457846118</v>
          </cell>
          <cell r="AY82">
            <v>4575.2044090185609</v>
          </cell>
          <cell r="AZ82">
            <v>5040.121254276798</v>
          </cell>
          <cell r="BA82">
            <v>5463.7335037786215</v>
          </cell>
          <cell r="BB82">
            <v>4877.7845872341495</v>
          </cell>
        </row>
        <row r="83">
          <cell r="A83" t="str">
            <v>04K</v>
          </cell>
          <cell r="B83" t="str">
            <v>NHS NOTTINGHAM CITY CCG</v>
          </cell>
          <cell r="C83">
            <v>4817.0956937406063</v>
          </cell>
          <cell r="D83">
            <v>5014.1897448112159</v>
          </cell>
          <cell r="E83">
            <v>4768.3100375350095</v>
          </cell>
          <cell r="F83">
            <v>5037.606859789903</v>
          </cell>
          <cell r="G83">
            <v>4573.1674127126234</v>
          </cell>
          <cell r="H83">
            <v>4416.0775997306018</v>
          </cell>
          <cell r="I83">
            <v>5083.4653766231631</v>
          </cell>
          <cell r="J83">
            <v>4042.3794731957323</v>
          </cell>
          <cell r="K83">
            <v>4471.6932478049821</v>
          </cell>
          <cell r="L83">
            <v>5383.0093057255262</v>
          </cell>
          <cell r="M83">
            <v>4978.0883592190748</v>
          </cell>
          <cell r="N83">
            <v>5182.9881152825801</v>
          </cell>
          <cell r="O83">
            <v>5268.8508702044301</v>
          </cell>
          <cell r="P83">
            <v>5228.8466321158412</v>
          </cell>
          <cell r="Q83">
            <v>5121.5181884635285</v>
          </cell>
          <cell r="R83">
            <v>5757.683145384508</v>
          </cell>
          <cell r="S83">
            <v>4561.4588552232799</v>
          </cell>
          <cell r="T83">
            <v>4554.6288633544964</v>
          </cell>
          <cell r="U83">
            <v>4597.5602408154218</v>
          </cell>
          <cell r="V83">
            <v>4661.9573070068091</v>
          </cell>
          <cell r="W83">
            <v>4518.5274777623554</v>
          </cell>
          <cell r="X83">
            <v>4641.4673314004585</v>
          </cell>
          <cell r="Y83">
            <v>4790.7514393895835</v>
          </cell>
          <cell r="Z83">
            <v>5330.3207970234826</v>
          </cell>
          <cell r="AA83">
            <v>4741.9657831839877</v>
          </cell>
          <cell r="AB83">
            <v>4911.7398667794632</v>
          </cell>
          <cell r="AC83">
            <v>4594.6331014430862</v>
          </cell>
          <cell r="AD83">
            <v>5610.3504636436064</v>
          </cell>
          <cell r="AE83">
            <v>5170.3038446691253</v>
          </cell>
          <cell r="AF83">
            <v>5558.637668065674</v>
          </cell>
          <cell r="AG83">
            <v>5757.683145384508</v>
          </cell>
          <cell r="AH83">
            <v>5650.3547017321953</v>
          </cell>
          <cell r="AI83">
            <v>5304.8846337258356</v>
          </cell>
          <cell r="AJ83">
            <v>5982.4767983566271</v>
          </cell>
          <cell r="AK83">
            <v>6119.7476248120029</v>
          </cell>
          <cell r="AL83">
            <v>6631.8359561278021</v>
          </cell>
          <cell r="AM83">
            <v>6346.5852316496093</v>
          </cell>
          <cell r="AN83">
            <v>6108.065001283886</v>
          </cell>
          <cell r="AO83">
            <v>6551.0311433916586</v>
          </cell>
          <cell r="AP83">
            <v>6136.2980081435016</v>
          </cell>
          <cell r="AQ83">
            <v>5535.6164484061483</v>
          </cell>
          <cell r="AR83">
            <v>5744.9301199515794</v>
          </cell>
          <cell r="AS83">
            <v>5596.9502219287633</v>
          </cell>
          <cell r="AT83">
            <v>6363.135614981109</v>
          </cell>
          <cell r="AU83">
            <v>5141.3279043321963</v>
          </cell>
          <cell r="AV83">
            <v>5603.7650856534983</v>
          </cell>
          <cell r="AW83">
            <v>5702.0938336818172</v>
          </cell>
          <cell r="AX83">
            <v>6586.0790139760102</v>
          </cell>
          <cell r="AY83">
            <v>4872.6275631855033</v>
          </cell>
          <cell r="AZ83">
            <v>5269.8367631414849</v>
          </cell>
          <cell r="BA83">
            <v>5886.0951542496614</v>
          </cell>
          <cell r="BB83">
            <v>5859.8092513113979</v>
          </cell>
        </row>
        <row r="84">
          <cell r="A84" t="str">
            <v>04L</v>
          </cell>
          <cell r="B84" t="str">
            <v>NHS NOTTINGHAM NORTH AND EAST CCG</v>
          </cell>
          <cell r="C84">
            <v>1761.0027033201338</v>
          </cell>
          <cell r="D84">
            <v>1881.6193268352115</v>
          </cell>
          <cell r="E84">
            <v>1805.3896207736825</v>
          </cell>
          <cell r="F84">
            <v>1898.9881206213829</v>
          </cell>
          <cell r="G84">
            <v>1763.8975022844959</v>
          </cell>
          <cell r="H84">
            <v>1802.4948218093207</v>
          </cell>
          <cell r="I84">
            <v>1968.4632957660676</v>
          </cell>
          <cell r="J84">
            <v>1577.6654355772159</v>
          </cell>
          <cell r="K84">
            <v>1936.6205071580871</v>
          </cell>
          <cell r="L84">
            <v>2176.8888212001216</v>
          </cell>
          <cell r="M84">
            <v>1577.6654355772159</v>
          </cell>
          <cell r="N84">
            <v>2553.2126865671639</v>
          </cell>
          <cell r="O84">
            <v>2395.9286095035027</v>
          </cell>
          <cell r="P84">
            <v>2248.2938623210475</v>
          </cell>
          <cell r="Q84">
            <v>2315.839171489491</v>
          </cell>
          <cell r="R84">
            <v>2436.4557950045687</v>
          </cell>
          <cell r="S84">
            <v>1966.5334297898262</v>
          </cell>
          <cell r="T84">
            <v>1939.5153061224489</v>
          </cell>
          <cell r="U84">
            <v>1963.6386308254644</v>
          </cell>
          <cell r="V84">
            <v>1879.6894608589703</v>
          </cell>
          <cell r="W84">
            <v>1932.7607752056044</v>
          </cell>
          <cell r="X84">
            <v>2026.3592750533048</v>
          </cell>
          <cell r="Y84">
            <v>1987.76195552848</v>
          </cell>
          <cell r="Z84">
            <v>2186.5381510813281</v>
          </cell>
          <cell r="AA84">
            <v>2146.0109655802617</v>
          </cell>
          <cell r="AB84">
            <v>1978.1126256472737</v>
          </cell>
          <cell r="AC84">
            <v>1963.6386308254644</v>
          </cell>
          <cell r="AD84">
            <v>2552.2477535790435</v>
          </cell>
          <cell r="AE84">
            <v>2268.557455071581</v>
          </cell>
          <cell r="AF84">
            <v>2317.7690374657323</v>
          </cell>
          <cell r="AG84">
            <v>2444.175258909534</v>
          </cell>
          <cell r="AH84">
            <v>2454.7895217788605</v>
          </cell>
          <cell r="AI84">
            <v>2163.7017393339052</v>
          </cell>
          <cell r="AJ84">
            <v>2360.2258794165823</v>
          </cell>
          <cell r="AK84">
            <v>2464.7805943374151</v>
          </cell>
          <cell r="AL84">
            <v>2723.2630840028078</v>
          </cell>
          <cell r="AM84">
            <v>2618.708369081975</v>
          </cell>
          <cell r="AN84">
            <v>2603.2187816862956</v>
          </cell>
          <cell r="AO84">
            <v>2518.9941502222914</v>
          </cell>
          <cell r="AP84">
            <v>2527.7070431323609</v>
          </cell>
          <cell r="AQ84">
            <v>2368.9387723266514</v>
          </cell>
          <cell r="AR84">
            <v>2394.1093518446296</v>
          </cell>
          <cell r="AS84">
            <v>2363.1301770532718</v>
          </cell>
          <cell r="AT84">
            <v>2262.4478589813584</v>
          </cell>
          <cell r="AU84">
            <v>2097.8709929022698</v>
          </cell>
          <cell r="AV84">
            <v>2159.8293424849853</v>
          </cell>
          <cell r="AW84">
            <v>2211.1386007331721</v>
          </cell>
          <cell r="AX84">
            <v>2642.9108493877234</v>
          </cell>
          <cell r="AY84">
            <v>1896.5063567584432</v>
          </cell>
          <cell r="AZ84">
            <v>2109.4881834490288</v>
          </cell>
          <cell r="BA84">
            <v>2390.2369549957102</v>
          </cell>
          <cell r="BB84">
            <v>2359.257780204352</v>
          </cell>
        </row>
        <row r="85">
          <cell r="A85" t="str">
            <v>04M</v>
          </cell>
          <cell r="B85" t="str">
            <v>NHS NOTTINGHAM WEST CCG</v>
          </cell>
          <cell r="C85">
            <v>1159.8886619992222</v>
          </cell>
          <cell r="D85">
            <v>1215.7173278879814</v>
          </cell>
          <cell r="E85">
            <v>1051.1190198366394</v>
          </cell>
          <cell r="F85">
            <v>1308.1233955659277</v>
          </cell>
          <cell r="G85">
            <v>1096.359490470634</v>
          </cell>
          <cell r="H85">
            <v>1125.2363866199923</v>
          </cell>
          <cell r="I85">
            <v>1210.9045118630884</v>
          </cell>
          <cell r="J85">
            <v>1070.3702839362115</v>
          </cell>
          <cell r="K85">
            <v>1141.5999611046286</v>
          </cell>
          <cell r="L85">
            <v>1297.535200311163</v>
          </cell>
          <cell r="M85">
            <v>1153.1507195643719</v>
          </cell>
          <cell r="N85">
            <v>1392.8289576040452</v>
          </cell>
          <cell r="O85">
            <v>1386.0910151691949</v>
          </cell>
          <cell r="P85">
            <v>1317.7490276157139</v>
          </cell>
          <cell r="Q85">
            <v>1294.6475106962273</v>
          </cell>
          <cell r="R85">
            <v>1484.272462077013</v>
          </cell>
          <cell r="S85">
            <v>1317.7490276157139</v>
          </cell>
          <cell r="T85">
            <v>1249.4070400622327</v>
          </cell>
          <cell r="U85">
            <v>1298.4977635161417</v>
          </cell>
          <cell r="V85">
            <v>1237.8562816024894</v>
          </cell>
          <cell r="W85">
            <v>1283.096752236484</v>
          </cell>
          <cell r="X85">
            <v>1309.0859587709062</v>
          </cell>
          <cell r="Y85">
            <v>1309.0859587709062</v>
          </cell>
          <cell r="Z85">
            <v>1470.7965772073123</v>
          </cell>
          <cell r="AA85">
            <v>1394.7540840140025</v>
          </cell>
          <cell r="AB85">
            <v>1369.7274406845586</v>
          </cell>
          <cell r="AC85">
            <v>1413.0427849085959</v>
          </cell>
          <cell r="AD85">
            <v>1754.7527226760017</v>
          </cell>
          <cell r="AE85">
            <v>1494.8606573317775</v>
          </cell>
          <cell r="AF85">
            <v>1619.031310774018</v>
          </cell>
          <cell r="AG85">
            <v>1683.5230455075846</v>
          </cell>
          <cell r="AH85">
            <v>1538.176001555815</v>
          </cell>
          <cell r="AI85">
            <v>1406.0009722109698</v>
          </cell>
          <cell r="AJ85">
            <v>1394.4050879040753</v>
          </cell>
          <cell r="AK85">
            <v>1601.1983580436956</v>
          </cell>
          <cell r="AL85">
            <v>1419.529503902347</v>
          </cell>
          <cell r="AM85">
            <v>1455.2834805152718</v>
          </cell>
          <cell r="AN85">
            <v>1380.8765562126982</v>
          </cell>
          <cell r="AO85">
            <v>1494.9027518971618</v>
          </cell>
          <cell r="AP85">
            <v>1405.0346485187285</v>
          </cell>
          <cell r="AQ85">
            <v>1464.9467174376841</v>
          </cell>
          <cell r="AR85">
            <v>1356.7184639066679</v>
          </cell>
          <cell r="AS85">
            <v>1368.3143482135624</v>
          </cell>
          <cell r="AT85">
            <v>1450.4518620540657</v>
          </cell>
          <cell r="AU85">
            <v>1268.783007912717</v>
          </cell>
          <cell r="AV85">
            <v>1426.2937697480354</v>
          </cell>
          <cell r="AW85">
            <v>1256.2207999135812</v>
          </cell>
          <cell r="AX85">
            <v>1536.454670663534</v>
          </cell>
          <cell r="AY85">
            <v>1150.8915174592887</v>
          </cell>
          <cell r="AZ85">
            <v>1246.5575629911691</v>
          </cell>
          <cell r="BA85">
            <v>1478.475249129061</v>
          </cell>
          <cell r="BB85">
            <v>1373.1459666747685</v>
          </cell>
        </row>
        <row r="86">
          <cell r="A86" t="str">
            <v>04N</v>
          </cell>
          <cell r="B86" t="str">
            <v>NHS RUSHCLIFFE CCG</v>
          </cell>
          <cell r="C86">
            <v>1729.2317425418175</v>
          </cell>
          <cell r="D86">
            <v>1851.4320788066909</v>
          </cell>
          <cell r="E86">
            <v>1637.0965683738575</v>
          </cell>
          <cell r="F86">
            <v>1944.5370969132609</v>
          </cell>
          <cell r="G86">
            <v>1459.6151276082082</v>
          </cell>
          <cell r="H86">
            <v>2117.1693179858598</v>
          </cell>
          <cell r="I86">
            <v>1740.8698698051389</v>
          </cell>
          <cell r="J86">
            <v>1537.2026426970167</v>
          </cell>
          <cell r="K86">
            <v>2074.4961846870151</v>
          </cell>
          <cell r="L86">
            <v>1736.9904940506983</v>
          </cell>
          <cell r="M86">
            <v>1648.7346956371789</v>
          </cell>
          <cell r="N86">
            <v>2260.7062209001551</v>
          </cell>
          <cell r="O86">
            <v>2028.9135195723402</v>
          </cell>
          <cell r="P86">
            <v>1871.7988015175031</v>
          </cell>
          <cell r="Q86">
            <v>1915.4417787549578</v>
          </cell>
          <cell r="R86">
            <v>2012.4261726159682</v>
          </cell>
          <cell r="S86">
            <v>1669.1014183479911</v>
          </cell>
          <cell r="T86">
            <v>1783.5430031039834</v>
          </cell>
          <cell r="U86">
            <v>1788.392222797034</v>
          </cell>
          <cell r="V86">
            <v>1816.517697016727</v>
          </cell>
          <cell r="W86">
            <v>1633.2171926194171</v>
          </cell>
          <cell r="X86">
            <v>1740.8698698051389</v>
          </cell>
          <cell r="Y86">
            <v>1673.9506380410417</v>
          </cell>
          <cell r="Z86">
            <v>1991.0896059665461</v>
          </cell>
          <cell r="AA86">
            <v>1808.7589455078462</v>
          </cell>
          <cell r="AB86">
            <v>1655.5236032074497</v>
          </cell>
          <cell r="AC86">
            <v>1733.1111182962579</v>
          </cell>
          <cell r="AD86">
            <v>2234.5204345576822</v>
          </cell>
          <cell r="AE86">
            <v>1817.4875409553372</v>
          </cell>
          <cell r="AF86">
            <v>1918.3513105707882</v>
          </cell>
          <cell r="AG86">
            <v>2167.6012027935853</v>
          </cell>
          <cell r="AH86">
            <v>1994.9689817209864</v>
          </cell>
          <cell r="AI86">
            <v>1892.9019812921815</v>
          </cell>
          <cell r="AJ86">
            <v>1966.638808856613</v>
          </cell>
          <cell r="AK86">
            <v>1907.4553025220034</v>
          </cell>
          <cell r="AL86">
            <v>2155.8319848442989</v>
          </cell>
          <cell r="AM86">
            <v>2285.8416544973757</v>
          </cell>
          <cell r="AN86">
            <v>2085.0058215258318</v>
          </cell>
          <cell r="AO86">
            <v>2269.3478904369103</v>
          </cell>
          <cell r="AP86">
            <v>1966.638808856613</v>
          </cell>
          <cell r="AQ86">
            <v>1730.8750049334965</v>
          </cell>
          <cell r="AR86">
            <v>1738.6367762560683</v>
          </cell>
          <cell r="AS86">
            <v>1647.4359632158505</v>
          </cell>
          <cell r="AT86">
            <v>1843.4206891107867</v>
          </cell>
          <cell r="AU86">
            <v>1575.6395784820618</v>
          </cell>
          <cell r="AV86">
            <v>1596.0142282038128</v>
          </cell>
          <cell r="AW86">
            <v>1548.4733788530607</v>
          </cell>
          <cell r="AX86">
            <v>2103.4400284169396</v>
          </cell>
          <cell r="AY86">
            <v>1525.1880648853455</v>
          </cell>
          <cell r="AZ86">
            <v>1421.3743734459485</v>
          </cell>
          <cell r="BA86">
            <v>2126.7253423846551</v>
          </cell>
          <cell r="BB86">
            <v>1888.0508742155741</v>
          </cell>
        </row>
        <row r="87">
          <cell r="A87" t="str">
            <v>04Q</v>
          </cell>
          <cell r="B87" t="str">
            <v>NHS SOUTH WEST LINCOLNSHIRE CCG</v>
          </cell>
          <cell r="C87">
            <v>2592.389650872818</v>
          </cell>
          <cell r="D87">
            <v>2570.2324743696313</v>
          </cell>
          <cell r="E87">
            <v>2494.1273898586865</v>
          </cell>
          <cell r="F87">
            <v>2763.8669298974787</v>
          </cell>
          <cell r="G87">
            <v>2202.2306733167084</v>
          </cell>
          <cell r="H87">
            <v>2388.1582848434468</v>
          </cell>
          <cell r="I87">
            <v>2594.316361873095</v>
          </cell>
          <cell r="J87">
            <v>2351.5507758381823</v>
          </cell>
          <cell r="K87">
            <v>2122.2721668052091</v>
          </cell>
          <cell r="L87">
            <v>2607.8033388750346</v>
          </cell>
          <cell r="M87">
            <v>2494.1273898586865</v>
          </cell>
          <cell r="N87">
            <v>2697.3954003879189</v>
          </cell>
          <cell r="O87">
            <v>2570.2324743696313</v>
          </cell>
          <cell r="P87">
            <v>2537.4783873649212</v>
          </cell>
          <cell r="Q87">
            <v>2628.0338043779439</v>
          </cell>
          <cell r="R87">
            <v>1994.1458852867831</v>
          </cell>
          <cell r="S87">
            <v>1996.0725962870602</v>
          </cell>
          <cell r="T87">
            <v>2757.123441396509</v>
          </cell>
          <cell r="U87">
            <v>2597.2064283735108</v>
          </cell>
          <cell r="V87">
            <v>2393.9384178442783</v>
          </cell>
          <cell r="W87">
            <v>2151.1728318093656</v>
          </cell>
          <cell r="X87">
            <v>2472.9335688556389</v>
          </cell>
          <cell r="Y87">
            <v>2343.8439318370738</v>
          </cell>
          <cell r="Z87">
            <v>2698.3587558880577</v>
          </cell>
          <cell r="AA87">
            <v>2469.0801468550844</v>
          </cell>
          <cell r="AB87">
            <v>2432.4726378498199</v>
          </cell>
          <cell r="AC87">
            <v>2593.3530063729563</v>
          </cell>
          <cell r="AD87">
            <v>2950.7578969243559</v>
          </cell>
          <cell r="AE87">
            <v>2317.8333333333335</v>
          </cell>
          <cell r="AF87">
            <v>2698.3587558880577</v>
          </cell>
          <cell r="AG87">
            <v>2699.3221113881964</v>
          </cell>
          <cell r="AH87">
            <v>2587.5728733721253</v>
          </cell>
          <cell r="AI87">
            <v>2210.0454815695603</v>
          </cell>
          <cell r="AJ87">
            <v>2376.622091048072</v>
          </cell>
          <cell r="AK87">
            <v>2487.9959869203331</v>
          </cell>
          <cell r="AL87">
            <v>2468.6266137251573</v>
          </cell>
          <cell r="AM87">
            <v>2614.8653813487344</v>
          </cell>
          <cell r="AN87">
            <v>2446.351834550705</v>
          </cell>
          <cell r="AO87">
            <v>2472.5004883641923</v>
          </cell>
          <cell r="AP87">
            <v>2411.4869627993885</v>
          </cell>
          <cell r="AQ87">
            <v>2308.8292848649567</v>
          </cell>
          <cell r="AR87">
            <v>2531.5770766094788</v>
          </cell>
          <cell r="AS87">
            <v>2641.9825038219806</v>
          </cell>
          <cell r="AT87">
            <v>2678.7843128928148</v>
          </cell>
          <cell r="AU87">
            <v>2305.9238788856806</v>
          </cell>
          <cell r="AV87">
            <v>2560.6311364022422</v>
          </cell>
          <cell r="AW87">
            <v>2394.0545269237305</v>
          </cell>
          <cell r="AX87">
            <v>2959.6402242228642</v>
          </cell>
          <cell r="AY87">
            <v>2357.2527178528962</v>
          </cell>
          <cell r="AZ87">
            <v>2720.4284652624428</v>
          </cell>
          <cell r="BA87">
            <v>2806.622175980975</v>
          </cell>
          <cell r="BB87">
            <v>2566.4419483607949</v>
          </cell>
        </row>
        <row r="88">
          <cell r="A88" t="str">
            <v>04R</v>
          </cell>
          <cell r="B88" t="str">
            <v>NHS SOUTHERN DERBYSHIRE CCG</v>
          </cell>
          <cell r="C88">
            <v>7416.5504005876819</v>
          </cell>
          <cell r="D88">
            <v>7561.0098941713923</v>
          </cell>
          <cell r="E88">
            <v>7125.7052868391456</v>
          </cell>
          <cell r="F88">
            <v>7651.5378434838503</v>
          </cell>
          <cell r="G88">
            <v>6681.7331098918758</v>
          </cell>
          <cell r="H88">
            <v>7352.0251601202917</v>
          </cell>
          <cell r="I88">
            <v>7962.6072863341069</v>
          </cell>
          <cell r="J88">
            <v>7097.7764514129613</v>
          </cell>
          <cell r="K88">
            <v>6570.0177681871401</v>
          </cell>
          <cell r="L88">
            <v>8731.131792199445</v>
          </cell>
          <cell r="M88">
            <v>7138.2251096164</v>
          </cell>
          <cell r="N88">
            <v>8512.5164252427639</v>
          </cell>
          <cell r="O88">
            <v>7986.6838685980583</v>
          </cell>
          <cell r="P88">
            <v>7708.3585776267764</v>
          </cell>
          <cell r="Q88">
            <v>8116.6974128233978</v>
          </cell>
          <cell r="R88">
            <v>7534.0441220357661</v>
          </cell>
          <cell r="S88">
            <v>6297.4708569592067</v>
          </cell>
          <cell r="T88">
            <v>7072.7368058584516</v>
          </cell>
          <cell r="U88">
            <v>7507.0783499001409</v>
          </cell>
          <cell r="V88">
            <v>6293.6186037969746</v>
          </cell>
          <cell r="W88">
            <v>6238.723996235165</v>
          </cell>
          <cell r="X88">
            <v>6308.0645531553455</v>
          </cell>
          <cell r="Y88">
            <v>6278.2095911480455</v>
          </cell>
          <cell r="Z88">
            <v>7273.0539702945298</v>
          </cell>
          <cell r="AA88">
            <v>7152.6710589747718</v>
          </cell>
          <cell r="AB88">
            <v>7013.0268818438517</v>
          </cell>
          <cell r="AC88">
            <v>7575.4558435297631</v>
          </cell>
          <cell r="AD88">
            <v>9748.1266270287651</v>
          </cell>
          <cell r="AE88">
            <v>7854.7441977916033</v>
          </cell>
          <cell r="AF88">
            <v>8513.4794885333213</v>
          </cell>
          <cell r="AG88">
            <v>8523.1101214389018</v>
          </cell>
          <cell r="AH88">
            <v>8261.1569064071082</v>
          </cell>
          <cell r="AI88">
            <v>7837.7781048944835</v>
          </cell>
          <cell r="AJ88">
            <v>8451.4463154956029</v>
          </cell>
          <cell r="AK88">
            <v>8551.7945763486168</v>
          </cell>
          <cell r="AL88">
            <v>8874.0668756265623</v>
          </cell>
          <cell r="AM88">
            <v>8178.3832595205768</v>
          </cell>
          <cell r="AN88">
            <v>8902.0486022105761</v>
          </cell>
          <cell r="AO88">
            <v>9183.7956422978823</v>
          </cell>
          <cell r="AP88">
            <v>8855.7340202784162</v>
          </cell>
          <cell r="AQ88">
            <v>9385.457051127496</v>
          </cell>
          <cell r="AR88">
            <v>9337.2126949481626</v>
          </cell>
          <cell r="AS88">
            <v>8841.2607134246155</v>
          </cell>
          <cell r="AT88">
            <v>9159.6734642082156</v>
          </cell>
          <cell r="AU88">
            <v>7473.0507721787244</v>
          </cell>
          <cell r="AV88">
            <v>8816.1736482113629</v>
          </cell>
          <cell r="AW88">
            <v>8000.8440287806307</v>
          </cell>
          <cell r="AX88">
            <v>9525.3656840475614</v>
          </cell>
          <cell r="AY88">
            <v>7614.8891793459643</v>
          </cell>
          <cell r="AZ88">
            <v>8289.3452787330425</v>
          </cell>
          <cell r="BA88">
            <v>9141.3406088600696</v>
          </cell>
          <cell r="BB88">
            <v>8219.8734058348036</v>
          </cell>
        </row>
        <row r="89">
          <cell r="A89" t="str">
            <v>04V</v>
          </cell>
          <cell r="B89" t="str">
            <v>NHS WEST LEICESTERSHIRE CCG</v>
          </cell>
          <cell r="C89">
            <v>5603.403621020595</v>
          </cell>
          <cell r="D89">
            <v>5601.4941292431131</v>
          </cell>
          <cell r="E89">
            <v>5448.7347870445628</v>
          </cell>
          <cell r="F89">
            <v>5780.9863563264107</v>
          </cell>
          <cell r="G89">
            <v>5279.7447647374156</v>
          </cell>
          <cell r="H89">
            <v>5464.9654671531589</v>
          </cell>
          <cell r="I89">
            <v>5848.7733144270178</v>
          </cell>
          <cell r="J89">
            <v>5225.3242490791818</v>
          </cell>
          <cell r="K89">
            <v>4990.4567604489093</v>
          </cell>
          <cell r="L89">
            <v>5801.0360199899706</v>
          </cell>
          <cell r="M89">
            <v>5260.6498469625967</v>
          </cell>
          <cell r="N89">
            <v>5752.3439796641824</v>
          </cell>
          <cell r="O89">
            <v>5416.2734268273707</v>
          </cell>
          <cell r="P89">
            <v>5055.3794808832936</v>
          </cell>
          <cell r="Q89">
            <v>5674.0548167874249</v>
          </cell>
          <cell r="R89">
            <v>5782.8958481038926</v>
          </cell>
          <cell r="S89">
            <v>5252.0571339639282</v>
          </cell>
          <cell r="T89">
            <v>5954.7501080772627</v>
          </cell>
          <cell r="U89">
            <v>5983.392484739491</v>
          </cell>
          <cell r="V89">
            <v>5395.2690172750699</v>
          </cell>
          <cell r="W89">
            <v>5130.8044060938282</v>
          </cell>
          <cell r="X89">
            <v>5659.7336284563107</v>
          </cell>
          <cell r="Y89">
            <v>5506.9742862577596</v>
          </cell>
          <cell r="Z89">
            <v>6455.9916996662578</v>
          </cell>
          <cell r="AA89">
            <v>5959.5238375209674</v>
          </cell>
          <cell r="AB89">
            <v>5765.7104221065556</v>
          </cell>
          <cell r="AC89">
            <v>5312.2061249546077</v>
          </cell>
          <cell r="AD89">
            <v>6504.683739992046</v>
          </cell>
          <cell r="AE89">
            <v>5774.3031351052241</v>
          </cell>
          <cell r="AF89">
            <v>6133.2875892718184</v>
          </cell>
          <cell r="AG89">
            <v>6253.5855712531775</v>
          </cell>
          <cell r="AH89">
            <v>6033.0392709540192</v>
          </cell>
          <cell r="AI89">
            <v>5533.9285298445056</v>
          </cell>
          <cell r="AJ89">
            <v>5872.2514898436593</v>
          </cell>
          <cell r="AK89">
            <v>6240.2855313158261</v>
          </cell>
          <cell r="AL89">
            <v>6248.91132916283</v>
          </cell>
          <cell r="AM89">
            <v>6599.693774940989</v>
          </cell>
          <cell r="AN89">
            <v>6593.9432430429861</v>
          </cell>
          <cell r="AO89">
            <v>6898.7214336371244</v>
          </cell>
          <cell r="AP89">
            <v>6342.836683496872</v>
          </cell>
          <cell r="AQ89">
            <v>6402.2588464428991</v>
          </cell>
          <cell r="AR89">
            <v>6673.492267632022</v>
          </cell>
          <cell r="AS89">
            <v>6319.8345559048621</v>
          </cell>
          <cell r="AT89">
            <v>7081.7800323902065</v>
          </cell>
          <cell r="AU89">
            <v>5575.1406751135246</v>
          </cell>
          <cell r="AV89">
            <v>6481.8078710319351</v>
          </cell>
          <cell r="AW89">
            <v>6244.1192192478275</v>
          </cell>
          <cell r="AX89">
            <v>7794.8459877425303</v>
          </cell>
          <cell r="AY89">
            <v>5677.6918272945713</v>
          </cell>
          <cell r="AZ89">
            <v>6920.7651392461339</v>
          </cell>
          <cell r="BA89">
            <v>6684.993331428027</v>
          </cell>
          <cell r="BB89">
            <v>6375.423030918887</v>
          </cell>
        </row>
        <row r="90">
          <cell r="A90" t="str">
            <v>04X</v>
          </cell>
          <cell r="B90" t="str">
            <v>NHS BIRMINGHAM SOUTH AND CENTRAL CCG</v>
          </cell>
          <cell r="C90">
            <v>4243.7191750136008</v>
          </cell>
          <cell r="D90">
            <v>4587.5190086082757</v>
          </cell>
          <cell r="E90">
            <v>4140.0030240967708</v>
          </cell>
          <cell r="F90">
            <v>4348.3956606611409</v>
          </cell>
          <cell r="G90">
            <v>3745.3054497743929</v>
          </cell>
          <cell r="H90">
            <v>3919.126036033153</v>
          </cell>
          <cell r="I90">
            <v>4317.6649492783772</v>
          </cell>
          <cell r="J90">
            <v>4077.5812666005313</v>
          </cell>
          <cell r="K90">
            <v>3497.5390892508558</v>
          </cell>
          <cell r="L90">
            <v>4363.7610163525233</v>
          </cell>
          <cell r="M90">
            <v>3976.746119875836</v>
          </cell>
          <cell r="N90">
            <v>4323.4269576626448</v>
          </cell>
          <cell r="O90">
            <v>4098.7086306761812</v>
          </cell>
          <cell r="P90">
            <v>4272.5292169349423</v>
          </cell>
          <cell r="Q90">
            <v>4359.9196774296779</v>
          </cell>
          <cell r="R90">
            <v>4194.7421037473196</v>
          </cell>
          <cell r="S90">
            <v>3262.2570802265673</v>
          </cell>
          <cell r="T90">
            <v>3833.6562449998401</v>
          </cell>
          <cell r="U90">
            <v>4118.8756600211209</v>
          </cell>
          <cell r="V90">
            <v>3698.2490479695348</v>
          </cell>
          <cell r="W90">
            <v>3577.2468718999007</v>
          </cell>
          <cell r="X90">
            <v>3768.3534833114659</v>
          </cell>
          <cell r="Y90">
            <v>2748.4779992959775</v>
          </cell>
          <cell r="Z90">
            <v>4195.7024384780316</v>
          </cell>
          <cell r="AA90">
            <v>3967.1427725687222</v>
          </cell>
          <cell r="AB90">
            <v>4187.0594259016289</v>
          </cell>
          <cell r="AC90">
            <v>5320.2544081410606</v>
          </cell>
          <cell r="AD90">
            <v>5592.0291369323813</v>
          </cell>
          <cell r="AE90">
            <v>4767.1016032513044</v>
          </cell>
          <cell r="AF90">
            <v>5259.7533201062433</v>
          </cell>
          <cell r="AG90">
            <v>5601.6324842394952</v>
          </cell>
          <cell r="AH90">
            <v>5332.7387596403087</v>
          </cell>
          <cell r="AI90">
            <v>5416.1743211733738</v>
          </cell>
          <cell r="AJ90">
            <v>5523.4540052651373</v>
          </cell>
          <cell r="AK90">
            <v>5801.8012937194435</v>
          </cell>
          <cell r="AL90">
            <v>5495.4259796916131</v>
          </cell>
          <cell r="AM90">
            <v>5870.4216321925533</v>
          </cell>
          <cell r="AN90">
            <v>6084.9810003760813</v>
          </cell>
          <cell r="AO90">
            <v>6372.9931252350507</v>
          </cell>
          <cell r="AP90">
            <v>5833.695253854833</v>
          </cell>
          <cell r="AQ90">
            <v>6193.2271681083112</v>
          </cell>
          <cell r="AR90">
            <v>8839.4593757051516</v>
          </cell>
          <cell r="AS90">
            <v>6340.1326814591948</v>
          </cell>
          <cell r="AT90">
            <v>6818.5420834900342</v>
          </cell>
          <cell r="AU90">
            <v>6065.6513275667539</v>
          </cell>
          <cell r="AV90">
            <v>7144.2470703271902</v>
          </cell>
          <cell r="AW90">
            <v>5990.2656036103799</v>
          </cell>
          <cell r="AX90">
            <v>7526.0081083113955</v>
          </cell>
          <cell r="AY90">
            <v>6064.6848439262876</v>
          </cell>
          <cell r="AZ90">
            <v>6559.5244678450545</v>
          </cell>
          <cell r="BA90">
            <v>6578.8541406543809</v>
          </cell>
          <cell r="BB90">
            <v>6108.176607747273</v>
          </cell>
        </row>
        <row r="91">
          <cell r="A91" t="str">
            <v>04Y</v>
          </cell>
          <cell r="B91" t="str">
            <v>NHS CANNOCK CHASE CCG</v>
          </cell>
          <cell r="C91">
            <v>2632.7589736515379</v>
          </cell>
          <cell r="D91">
            <v>2618.2026210511794</v>
          </cell>
          <cell r="E91">
            <v>2511.456035315216</v>
          </cell>
          <cell r="F91">
            <v>2685.1618430128292</v>
          </cell>
          <cell r="G91">
            <v>2420.2362256863016</v>
          </cell>
          <cell r="H91">
            <v>2243.6191474686161</v>
          </cell>
          <cell r="I91">
            <v>1952.4920954614429</v>
          </cell>
          <cell r="J91">
            <v>1615.7551386398122</v>
          </cell>
          <cell r="K91">
            <v>1554.618457718306</v>
          </cell>
          <cell r="L91">
            <v>1776.8454407504482</v>
          </cell>
          <cell r="M91">
            <v>1645.8382673472202</v>
          </cell>
          <cell r="N91">
            <v>1908.8230376603669</v>
          </cell>
          <cell r="O91">
            <v>1975.7822596220167</v>
          </cell>
          <cell r="P91">
            <v>1951.5216719547523</v>
          </cell>
          <cell r="Q91">
            <v>2161.1331493999173</v>
          </cell>
          <cell r="R91">
            <v>2050.5048696371914</v>
          </cell>
          <cell r="S91">
            <v>2084.4696923713614</v>
          </cell>
          <cell r="T91">
            <v>2376.5671678852254</v>
          </cell>
          <cell r="U91">
            <v>2539.5983170092427</v>
          </cell>
          <cell r="V91">
            <v>2156.2810318664642</v>
          </cell>
          <cell r="W91">
            <v>2092.2330804248863</v>
          </cell>
          <cell r="X91">
            <v>2378.5080148986067</v>
          </cell>
          <cell r="Y91">
            <v>2365.8925093116291</v>
          </cell>
          <cell r="Z91">
            <v>2897.6845909780659</v>
          </cell>
          <cell r="AA91">
            <v>2562.8884811698163</v>
          </cell>
          <cell r="AB91">
            <v>2537.6574699958614</v>
          </cell>
          <cell r="AC91">
            <v>2333.8685335908399</v>
          </cell>
          <cell r="AD91">
            <v>2608.4983859842737</v>
          </cell>
          <cell r="AE91">
            <v>2367.8333563250103</v>
          </cell>
          <cell r="AF91">
            <v>2582.2969513036278</v>
          </cell>
          <cell r="AG91">
            <v>2692.9252310663537</v>
          </cell>
          <cell r="AH91">
            <v>2632.7589736515379</v>
          </cell>
          <cell r="AI91">
            <v>2424.0477940326791</v>
          </cell>
          <cell r="AJ91">
            <v>2425.0150916360444</v>
          </cell>
          <cell r="AK91">
            <v>2708.4332894219879</v>
          </cell>
          <cell r="AL91">
            <v>2775.1768240541728</v>
          </cell>
          <cell r="AM91">
            <v>2807.0976449652176</v>
          </cell>
          <cell r="AN91">
            <v>2641.6897547898034</v>
          </cell>
          <cell r="AO91">
            <v>2697.7930157849732</v>
          </cell>
          <cell r="AP91">
            <v>2708.4332894219879</v>
          </cell>
          <cell r="AQ91">
            <v>2674.577873304213</v>
          </cell>
          <cell r="AR91">
            <v>2639.7551595830732</v>
          </cell>
          <cell r="AS91">
            <v>2656.1992188402783</v>
          </cell>
          <cell r="AT91">
            <v>2748.0924911599527</v>
          </cell>
          <cell r="AU91">
            <v>2194.7982620351754</v>
          </cell>
          <cell r="AV91">
            <v>2512.0718759388938</v>
          </cell>
          <cell r="AW91">
            <v>2840.9530610829925</v>
          </cell>
          <cell r="AX91">
            <v>3105.9926044050012</v>
          </cell>
          <cell r="AY91">
            <v>2573.0116249508887</v>
          </cell>
          <cell r="AZ91">
            <v>2772.2749312440778</v>
          </cell>
          <cell r="BA91">
            <v>2659.1011116503732</v>
          </cell>
          <cell r="BB91">
            <v>2648.4608380133582</v>
          </cell>
        </row>
        <row r="92">
          <cell r="A92" t="str">
            <v>05A</v>
          </cell>
          <cell r="B92" t="str">
            <v>NHS COVENTRY AND RUGBY CCG</v>
          </cell>
          <cell r="C92">
            <v>7577.2510550562156</v>
          </cell>
          <cell r="D92">
            <v>7234.9900669007657</v>
          </cell>
          <cell r="E92">
            <v>7107.9753659138987</v>
          </cell>
          <cell r="F92">
            <v>7848.7328586922667</v>
          </cell>
          <cell r="G92">
            <v>6758.9273326675466</v>
          </cell>
          <cell r="H92">
            <v>7239.8379562514092</v>
          </cell>
          <cell r="I92">
            <v>7769.2274733417089</v>
          </cell>
          <cell r="J92">
            <v>7045.9223822256581</v>
          </cell>
          <cell r="K92">
            <v>5833.9500445647154</v>
          </cell>
          <cell r="L92">
            <v>7920.4816210817944</v>
          </cell>
          <cell r="M92">
            <v>7087.6142306411948</v>
          </cell>
          <cell r="N92">
            <v>7442.4797311083184</v>
          </cell>
          <cell r="O92">
            <v>7578.2206329263445</v>
          </cell>
          <cell r="P92">
            <v>7805.1018545364732</v>
          </cell>
          <cell r="Q92">
            <v>7648.9998174457432</v>
          </cell>
          <cell r="R92">
            <v>9214.8680777036825</v>
          </cell>
          <cell r="S92">
            <v>7595.6730345886617</v>
          </cell>
          <cell r="T92">
            <v>7946.6602235752707</v>
          </cell>
          <cell r="U92">
            <v>8584.6424621199913</v>
          </cell>
          <cell r="V92">
            <v>7693.6003994716666</v>
          </cell>
          <cell r="W92">
            <v>7066.283517498362</v>
          </cell>
          <cell r="X92">
            <v>7675.1784199392196</v>
          </cell>
          <cell r="Y92">
            <v>8097.9143713153571</v>
          </cell>
          <cell r="Z92">
            <v>9303.0996638853976</v>
          </cell>
          <cell r="AA92">
            <v>9025.800393028574</v>
          </cell>
          <cell r="AB92">
            <v>8665.1174253406789</v>
          </cell>
          <cell r="AC92">
            <v>7934.055711263597</v>
          </cell>
          <cell r="AD92">
            <v>9214.8680777036825</v>
          </cell>
          <cell r="AE92">
            <v>8749.4707000418803</v>
          </cell>
          <cell r="AF92">
            <v>8443.0840930811937</v>
          </cell>
          <cell r="AG92">
            <v>8929.8121838858278</v>
          </cell>
          <cell r="AH92">
            <v>8303.4648797826521</v>
          </cell>
          <cell r="AI92">
            <v>7442.0528946913037</v>
          </cell>
          <cell r="AJ92">
            <v>8217.0649118421825</v>
          </cell>
          <cell r="AK92">
            <v>8352.6920148435856</v>
          </cell>
          <cell r="AL92">
            <v>8505.7568882308842</v>
          </cell>
          <cell r="AM92">
            <v>8463.1312272875857</v>
          </cell>
          <cell r="AN92">
            <v>7824.7150781595501</v>
          </cell>
          <cell r="AO92">
            <v>8530.9447787882873</v>
          </cell>
          <cell r="AP92">
            <v>7983.5925416754799</v>
          </cell>
          <cell r="AQ92">
            <v>7631.9308388932686</v>
          </cell>
          <cell r="AR92">
            <v>8839.0120556057609</v>
          </cell>
          <cell r="AS92">
            <v>7897.3724547674447</v>
          </cell>
          <cell r="AT92">
            <v>8292.6285835143917</v>
          </cell>
          <cell r="AU92">
            <v>7165.9548635813035</v>
          </cell>
          <cell r="AV92">
            <v>7755.9327616374094</v>
          </cell>
          <cell r="AW92">
            <v>7680.3690899651983</v>
          </cell>
          <cell r="AX92">
            <v>8887.4503066776906</v>
          </cell>
          <cell r="AY92">
            <v>7099.1100771020401</v>
          </cell>
          <cell r="AZ92">
            <v>8137.6261800842167</v>
          </cell>
          <cell r="BA92">
            <v>8601.6646253533054</v>
          </cell>
          <cell r="BB92">
            <v>8168.6266607702519</v>
          </cell>
        </row>
        <row r="93">
          <cell r="A93" t="str">
            <v>05C</v>
          </cell>
          <cell r="B93" t="str">
            <v>NHS DUDLEY CCG</v>
          </cell>
          <cell r="C93">
            <v>5395.1567398119123</v>
          </cell>
          <cell r="D93">
            <v>5576.5065461921449</v>
          </cell>
          <cell r="E93">
            <v>4913.4463166144196</v>
          </cell>
          <cell r="F93">
            <v>5612.3986953715657</v>
          </cell>
          <cell r="G93">
            <v>5063.6266250230501</v>
          </cell>
          <cell r="H93">
            <v>4971.0626613498061</v>
          </cell>
          <cell r="I93">
            <v>5407.4356329522407</v>
          </cell>
          <cell r="J93">
            <v>4753.8207057901527</v>
          </cell>
          <cell r="K93">
            <v>4156.8775931218879</v>
          </cell>
          <cell r="L93">
            <v>5344.1521067674721</v>
          </cell>
          <cell r="M93">
            <v>4636.6989558362529</v>
          </cell>
          <cell r="N93">
            <v>4716.9840263691685</v>
          </cell>
          <cell r="O93">
            <v>4487.4631776691867</v>
          </cell>
          <cell r="P93">
            <v>4733.9855707173156</v>
          </cell>
          <cell r="Q93">
            <v>4461.9608611469666</v>
          </cell>
          <cell r="R93">
            <v>4955.0056472432234</v>
          </cell>
          <cell r="S93">
            <v>941.69665083901896</v>
          </cell>
          <cell r="T93">
            <v>5227.9748870551357</v>
          </cell>
          <cell r="U93">
            <v>5646.4017840678589</v>
          </cell>
          <cell r="V93">
            <v>4836.9393670477593</v>
          </cell>
          <cell r="W93">
            <v>4752.8761755485893</v>
          </cell>
          <cell r="X93">
            <v>5316.7607297621244</v>
          </cell>
          <cell r="Y93">
            <v>5020.1782339111196</v>
          </cell>
          <cell r="Z93">
            <v>6062.9396205974554</v>
          </cell>
          <cell r="AA93">
            <v>5093.8515927530889</v>
          </cell>
          <cell r="AB93">
            <v>5198.6944495666603</v>
          </cell>
          <cell r="AC93">
            <v>4940.8376936197674</v>
          </cell>
          <cell r="AD93">
            <v>5713.4634312188828</v>
          </cell>
          <cell r="AE93">
            <v>4922.891619030057</v>
          </cell>
          <cell r="AF93">
            <v>5825.8625299649639</v>
          </cell>
          <cell r="AG93">
            <v>5891.0351166328601</v>
          </cell>
          <cell r="AH93">
            <v>5794.6930319933617</v>
          </cell>
          <cell r="AI93">
            <v>5122.8283585580948</v>
          </cell>
          <cell r="AJ93">
            <v>5896.4839060562826</v>
          </cell>
          <cell r="AK93">
            <v>5652.6768228496576</v>
          </cell>
          <cell r="AL93">
            <v>6051.9829118809803</v>
          </cell>
          <cell r="AM93">
            <v>6294.8301246812789</v>
          </cell>
          <cell r="AN93">
            <v>5913.7615733701377</v>
          </cell>
          <cell r="AO93">
            <v>5981.9123722192335</v>
          </cell>
          <cell r="AP93">
            <v>5826.4133663945358</v>
          </cell>
          <cell r="AQ93">
            <v>6160.4482677957385</v>
          </cell>
          <cell r="AR93">
            <v>6220.9201033942318</v>
          </cell>
          <cell r="AS93">
            <v>6323.6262368710377</v>
          </cell>
          <cell r="AT93">
            <v>6177.7259351095936</v>
          </cell>
          <cell r="AU93">
            <v>5460.7027415845987</v>
          </cell>
          <cell r="AV93">
            <v>6291.9505134623032</v>
          </cell>
          <cell r="AW93">
            <v>5934.8787223092941</v>
          </cell>
          <cell r="AX93">
            <v>7225.9044188168145</v>
          </cell>
          <cell r="AY93">
            <v>5414.6289620809848</v>
          </cell>
          <cell r="AZ93">
            <v>6390.8171653138088</v>
          </cell>
          <cell r="BA93">
            <v>6855.3944419752515</v>
          </cell>
          <cell r="BB93">
            <v>6103.8159138225456</v>
          </cell>
        </row>
        <row r="94">
          <cell r="A94" t="str">
            <v>05D</v>
          </cell>
          <cell r="B94" t="str">
            <v>NHS EAST STAFFORDSHIRE CCG</v>
          </cell>
          <cell r="C94">
            <v>2177.297709015174</v>
          </cell>
          <cell r="D94">
            <v>2208.6462362392144</v>
          </cell>
          <cell r="E94">
            <v>2091.8017256768817</v>
          </cell>
          <cell r="F94">
            <v>2311.2414162451651</v>
          </cell>
          <cell r="G94">
            <v>1961.6578399285927</v>
          </cell>
          <cell r="H94">
            <v>1920.8097590002976</v>
          </cell>
          <cell r="I94">
            <v>2386.2878905087773</v>
          </cell>
          <cell r="J94">
            <v>2031.004581969652</v>
          </cell>
          <cell r="K94">
            <v>1841.0135078845583</v>
          </cell>
          <cell r="L94">
            <v>2327.390657542398</v>
          </cell>
          <cell r="M94">
            <v>2053.8035108598633</v>
          </cell>
          <cell r="N94">
            <v>2393.8875334721811</v>
          </cell>
          <cell r="O94">
            <v>2057.603332341565</v>
          </cell>
          <cell r="P94">
            <v>2036.7043141922047</v>
          </cell>
          <cell r="Q94">
            <v>2268.4934245760192</v>
          </cell>
          <cell r="R94">
            <v>2383.4380243975006</v>
          </cell>
          <cell r="S94">
            <v>2031.004581969652</v>
          </cell>
          <cell r="T94">
            <v>2363.488961618566</v>
          </cell>
          <cell r="U94">
            <v>2417.6364177328178</v>
          </cell>
          <cell r="V94">
            <v>2146.8991371615589</v>
          </cell>
          <cell r="W94">
            <v>2057.603332341565</v>
          </cell>
          <cell r="X94">
            <v>2146.8991371615589</v>
          </cell>
          <cell r="Y94">
            <v>2152.5988693841118</v>
          </cell>
          <cell r="Z94">
            <v>2461.3343647723891</v>
          </cell>
          <cell r="AA94">
            <v>2289.3924427253792</v>
          </cell>
          <cell r="AB94">
            <v>2221.9456114251711</v>
          </cell>
          <cell r="AC94">
            <v>2118.4004760487951</v>
          </cell>
          <cell r="AD94">
            <v>2428.0859268074978</v>
          </cell>
          <cell r="AE94">
            <v>2210.5461469800657</v>
          </cell>
          <cell r="AF94">
            <v>2236.1949419815533</v>
          </cell>
          <cell r="AG94">
            <v>2350.1895864326093</v>
          </cell>
          <cell r="AH94">
            <v>2167.7981553109194</v>
          </cell>
          <cell r="AI94">
            <v>1952.1799218850595</v>
          </cell>
          <cell r="AJ94">
            <v>2078.4974462423279</v>
          </cell>
          <cell r="AK94">
            <v>2135.9145027683589</v>
          </cell>
          <cell r="AL94">
            <v>1840.2166616592988</v>
          </cell>
          <cell r="AM94">
            <v>2469.8903815614403</v>
          </cell>
          <cell r="AN94">
            <v>2157.9243744366713</v>
          </cell>
          <cell r="AO94">
            <v>2196.2024121206919</v>
          </cell>
          <cell r="AP94">
            <v>2117.7324348684492</v>
          </cell>
          <cell r="AQ94">
            <v>2034.4777029057041</v>
          </cell>
          <cell r="AR94">
            <v>2220.1261856732049</v>
          </cell>
          <cell r="AS94">
            <v>2080.411348126529</v>
          </cell>
          <cell r="AT94">
            <v>2321.5629855358598</v>
          </cell>
          <cell r="AU94">
            <v>1864.1404352118116</v>
          </cell>
          <cell r="AV94">
            <v>1994.2857633374824</v>
          </cell>
          <cell r="AW94">
            <v>2097.6364650843384</v>
          </cell>
          <cell r="AX94">
            <v>2652.6680115026397</v>
          </cell>
          <cell r="AY94">
            <v>1893.8059144169279</v>
          </cell>
          <cell r="AZ94">
            <v>2246.9208120520193</v>
          </cell>
          <cell r="BA94">
            <v>2251.7055667625218</v>
          </cell>
          <cell r="BB94">
            <v>2031.6068500794026</v>
          </cell>
        </row>
        <row r="95">
          <cell r="A95" t="str">
            <v>05F</v>
          </cell>
          <cell r="B95" t="str">
            <v>NHS HEREFORDSHIRE CCG</v>
          </cell>
          <cell r="C95">
            <v>2714.6895582956145</v>
          </cell>
          <cell r="D95">
            <v>2718.5347276416419</v>
          </cell>
          <cell r="E95">
            <v>2404.1921336038708</v>
          </cell>
          <cell r="F95">
            <v>3097.2839082253786</v>
          </cell>
          <cell r="G95">
            <v>2498.3987825815516</v>
          </cell>
          <cell r="H95">
            <v>2645.4765100671143</v>
          </cell>
          <cell r="I95">
            <v>2912.715779616045</v>
          </cell>
          <cell r="J95">
            <v>2595.4893085687531</v>
          </cell>
          <cell r="K95">
            <v>2480.1342281879197</v>
          </cell>
          <cell r="L95">
            <v>2556.0763227719681</v>
          </cell>
          <cell r="M95">
            <v>2858.8834087716559</v>
          </cell>
          <cell r="N95">
            <v>3155.9227407523022</v>
          </cell>
          <cell r="O95">
            <v>3123.2388013110663</v>
          </cell>
          <cell r="P95">
            <v>3045.3741220540037</v>
          </cell>
          <cell r="Q95">
            <v>3446.2330263773997</v>
          </cell>
          <cell r="R95">
            <v>3588.5042921804279</v>
          </cell>
          <cell r="S95">
            <v>2684.8894958638989</v>
          </cell>
          <cell r="T95">
            <v>3287.6197908537538</v>
          </cell>
          <cell r="U95">
            <v>3501.0266895582959</v>
          </cell>
          <cell r="V95">
            <v>2707.9605119400658</v>
          </cell>
          <cell r="W95">
            <v>2852.1543624161077</v>
          </cell>
          <cell r="X95">
            <v>2982.8901201810522</v>
          </cell>
          <cell r="Y95">
            <v>3165.5356641173717</v>
          </cell>
          <cell r="Z95">
            <v>3481.8008428281569</v>
          </cell>
          <cell r="AA95">
            <v>3240.5164663649134</v>
          </cell>
          <cell r="AB95">
            <v>3134.7743093491495</v>
          </cell>
          <cell r="AC95">
            <v>3106.8968315904481</v>
          </cell>
          <cell r="AD95">
            <v>3533.7106289995318</v>
          </cell>
          <cell r="AE95">
            <v>2788.7090682066491</v>
          </cell>
          <cell r="AF95">
            <v>3205.9099422506633</v>
          </cell>
          <cell r="AG95">
            <v>3201.1034805681288</v>
          </cell>
          <cell r="AH95">
            <v>3255.8971437490245</v>
          </cell>
          <cell r="AI95">
            <v>2962.0862270063658</v>
          </cell>
          <cell r="AJ95">
            <v>2989.1725804865023</v>
          </cell>
          <cell r="AK95">
            <v>3519.2912128834614</v>
          </cell>
          <cell r="AL95">
            <v>3456.4121780188584</v>
          </cell>
          <cell r="AM95">
            <v>3140.0822641615491</v>
          </cell>
          <cell r="AN95">
            <v>3057.8558339539914</v>
          </cell>
          <cell r="AO95">
            <v>3067.5295316254687</v>
          </cell>
          <cell r="AP95">
            <v>2973.6946642121384</v>
          </cell>
          <cell r="AQ95">
            <v>2889.5334944702854</v>
          </cell>
          <cell r="AR95">
            <v>3013.3568246651957</v>
          </cell>
          <cell r="AS95">
            <v>2856.6429223872624</v>
          </cell>
          <cell r="AT95">
            <v>3078.1705990640939</v>
          </cell>
          <cell r="AU95">
            <v>2512.2592852826688</v>
          </cell>
          <cell r="AV95">
            <v>2816.0133921670576</v>
          </cell>
          <cell r="AW95">
            <v>2805.3723247284324</v>
          </cell>
          <cell r="AX95">
            <v>3473.8248338275175</v>
          </cell>
          <cell r="AY95">
            <v>2533.5414201599187</v>
          </cell>
          <cell r="AZ95">
            <v>2930.1630246904906</v>
          </cell>
          <cell r="BA95">
            <v>2922.4240665533084</v>
          </cell>
          <cell r="BB95">
            <v>2632.2131364089878</v>
          </cell>
        </row>
        <row r="96">
          <cell r="A96" t="str">
            <v>05G</v>
          </cell>
          <cell r="B96" t="str">
            <v>NHS NORTH STAFFORDSHIRE CCG</v>
          </cell>
          <cell r="C96">
            <v>3619.1276440554343</v>
          </cell>
          <cell r="D96">
            <v>3401.4857768052516</v>
          </cell>
          <cell r="E96">
            <v>3272.2312180889862</v>
          </cell>
          <cell r="F96">
            <v>3539.2939460247994</v>
          </cell>
          <cell r="G96">
            <v>3064.0933625091175</v>
          </cell>
          <cell r="H96">
            <v>3193.3479212253833</v>
          </cell>
          <cell r="I96">
            <v>3706.5645514223197</v>
          </cell>
          <cell r="J96">
            <v>3329.2552881108682</v>
          </cell>
          <cell r="K96">
            <v>3000.416484318016</v>
          </cell>
          <cell r="L96">
            <v>3725.5725747629467</v>
          </cell>
          <cell r="M96">
            <v>3300.7432530999272</v>
          </cell>
          <cell r="N96">
            <v>3670.4493070751278</v>
          </cell>
          <cell r="O96">
            <v>3541.1947483588624</v>
          </cell>
          <cell r="P96">
            <v>3706.5645514223197</v>
          </cell>
          <cell r="Q96">
            <v>3690.4077315827863</v>
          </cell>
          <cell r="R96">
            <v>4044.9073668854853</v>
          </cell>
          <cell r="S96">
            <v>3539.2939460247994</v>
          </cell>
          <cell r="T96">
            <v>3851.025528811087</v>
          </cell>
          <cell r="U96">
            <v>4125.6914660831508</v>
          </cell>
          <cell r="V96">
            <v>3536.4427425237054</v>
          </cell>
          <cell r="W96">
            <v>3362.5193289569661</v>
          </cell>
          <cell r="X96">
            <v>3576.3595915390229</v>
          </cell>
          <cell r="Y96">
            <v>3653.3420860685633</v>
          </cell>
          <cell r="Z96">
            <v>4015.4449307075129</v>
          </cell>
          <cell r="AA96">
            <v>3607.7228300510578</v>
          </cell>
          <cell r="AB96">
            <v>3626.7308533916853</v>
          </cell>
          <cell r="AC96">
            <v>3191.4471188913203</v>
          </cell>
          <cell r="AD96">
            <v>4073.4194018964263</v>
          </cell>
          <cell r="AE96">
            <v>3629.5820568927793</v>
          </cell>
          <cell r="AF96">
            <v>3823.4638949671776</v>
          </cell>
          <cell r="AG96">
            <v>3751.2334062727937</v>
          </cell>
          <cell r="AH96">
            <v>3786.3982494529541</v>
          </cell>
          <cell r="AI96">
            <v>3314.9623717753107</v>
          </cell>
          <cell r="AJ96">
            <v>3705.7428698856834</v>
          </cell>
          <cell r="AK96">
            <v>3916.3830895988358</v>
          </cell>
          <cell r="AL96">
            <v>3872.5394239571842</v>
          </cell>
          <cell r="AM96">
            <v>4143.2264031360764</v>
          </cell>
          <cell r="AN96">
            <v>3841.0863594751295</v>
          </cell>
          <cell r="AO96">
            <v>3788.6645853383725</v>
          </cell>
          <cell r="AP96">
            <v>3621.8680312668716</v>
          </cell>
          <cell r="AQ96">
            <v>3783.898969507758</v>
          </cell>
          <cell r="AR96">
            <v>3611.3836764395201</v>
          </cell>
          <cell r="AS96">
            <v>3819.1645266543037</v>
          </cell>
          <cell r="AT96">
            <v>3802.9614328302155</v>
          </cell>
          <cell r="AU96">
            <v>3138.6345860425813</v>
          </cell>
          <cell r="AV96">
            <v>3343.5560667589962</v>
          </cell>
          <cell r="AW96">
            <v>3663.8054505762775</v>
          </cell>
          <cell r="AX96">
            <v>4231.8668575855027</v>
          </cell>
          <cell r="AY96">
            <v>3196.7750991760759</v>
          </cell>
          <cell r="AZ96">
            <v>3719.0865942114033</v>
          </cell>
          <cell r="BA96">
            <v>3922.1018285955729</v>
          </cell>
          <cell r="BB96">
            <v>3713.3678552146662</v>
          </cell>
        </row>
        <row r="97">
          <cell r="A97" t="str">
            <v>05H</v>
          </cell>
          <cell r="B97" t="str">
            <v>NHS WARWICKSHIRE NORTH CCG</v>
          </cell>
          <cell r="C97">
            <v>3038.0979946433795</v>
          </cell>
          <cell r="D97">
            <v>3114.9146316760816</v>
          </cell>
          <cell r="E97">
            <v>2942.0771983525015</v>
          </cell>
          <cell r="F97">
            <v>3330.9614233305574</v>
          </cell>
          <cell r="G97">
            <v>2830.6930746550829</v>
          </cell>
          <cell r="H97">
            <v>3353.0462064774592</v>
          </cell>
          <cell r="I97">
            <v>3367.4493259210908</v>
          </cell>
          <cell r="J97">
            <v>3112.9942157502642</v>
          </cell>
          <cell r="K97">
            <v>2813.4093313227249</v>
          </cell>
          <cell r="L97">
            <v>3370.3299498098172</v>
          </cell>
          <cell r="M97">
            <v>3095.7104724179062</v>
          </cell>
          <cell r="N97">
            <v>3372.2503657356347</v>
          </cell>
          <cell r="O97">
            <v>3257.0254101865812</v>
          </cell>
          <cell r="P97">
            <v>3248.3835385204025</v>
          </cell>
          <cell r="Q97">
            <v>3419.3005559181652</v>
          </cell>
          <cell r="R97">
            <v>3148.5219103778891</v>
          </cell>
          <cell r="S97">
            <v>2562.7950530035332</v>
          </cell>
          <cell r="T97">
            <v>2745.2345659562015</v>
          </cell>
          <cell r="U97">
            <v>2952.6394859444981</v>
          </cell>
          <cell r="V97">
            <v>2694.3435439220361</v>
          </cell>
          <cell r="W97">
            <v>2505.1825752290065</v>
          </cell>
          <cell r="X97">
            <v>2736.5926942900228</v>
          </cell>
          <cell r="Y97">
            <v>2772.1203889176472</v>
          </cell>
          <cell r="Z97">
            <v>3009.2917557561159</v>
          </cell>
          <cell r="AA97">
            <v>2963.2017735364948</v>
          </cell>
          <cell r="AB97">
            <v>2895.0270081699714</v>
          </cell>
          <cell r="AC97">
            <v>3194.6118925975106</v>
          </cell>
          <cell r="AD97">
            <v>3494.1967770250499</v>
          </cell>
          <cell r="AE97">
            <v>2830.6930746550829</v>
          </cell>
          <cell r="AF97">
            <v>2941.1169903895925</v>
          </cell>
          <cell r="AG97">
            <v>2983.3661407575792</v>
          </cell>
          <cell r="AH97">
            <v>2730.83144651257</v>
          </cell>
          <cell r="AI97">
            <v>2550.7151754119909</v>
          </cell>
          <cell r="AJ97">
            <v>2879.7468810029322</v>
          </cell>
          <cell r="AK97">
            <v>3035.1496107572543</v>
          </cell>
          <cell r="AL97">
            <v>3184.7966838540087</v>
          </cell>
          <cell r="AM97">
            <v>3216.45279547063</v>
          </cell>
          <cell r="AN97">
            <v>3195.3487210595495</v>
          </cell>
          <cell r="AO97">
            <v>3307.5840258821154</v>
          </cell>
          <cell r="AP97">
            <v>3062.9686179354972</v>
          </cell>
          <cell r="AQ97">
            <v>3442.8419573349511</v>
          </cell>
          <cell r="AR97">
            <v>3443.8012334445457</v>
          </cell>
          <cell r="AS97">
            <v>3373.7740774441413</v>
          </cell>
          <cell r="AT97">
            <v>3261.5387726215754</v>
          </cell>
          <cell r="AU97">
            <v>2854.8057021534728</v>
          </cell>
          <cell r="AV97">
            <v>3224.1270043473869</v>
          </cell>
          <cell r="AW97">
            <v>3166.570437771712</v>
          </cell>
          <cell r="AX97">
            <v>3778.5885956930547</v>
          </cell>
          <cell r="AY97">
            <v>3025.5568496613082</v>
          </cell>
          <cell r="AZ97">
            <v>3558.9143665958954</v>
          </cell>
          <cell r="BA97">
            <v>3545.4845010615713</v>
          </cell>
          <cell r="BB97">
            <v>3244.2718026488728</v>
          </cell>
        </row>
        <row r="98">
          <cell r="A98" t="str">
            <v>05J</v>
          </cell>
          <cell r="B98" t="str">
            <v>NHS REDDITCH AND BROMSGROVE CCG</v>
          </cell>
          <cell r="C98">
            <v>2475.5815261933772</v>
          </cell>
          <cell r="D98">
            <v>2757.7570938088384</v>
          </cell>
          <cell r="E98">
            <v>2254.4955144534279</v>
          </cell>
          <cell r="F98">
            <v>2720.9094251855136</v>
          </cell>
          <cell r="G98">
            <v>2323.34247424964</v>
          </cell>
          <cell r="H98">
            <v>2282.6161036659655</v>
          </cell>
          <cell r="I98">
            <v>2685.0314320522762</v>
          </cell>
          <cell r="J98">
            <v>2351.4630634621776</v>
          </cell>
          <cell r="K98">
            <v>2010.1372909513789</v>
          </cell>
          <cell r="L98">
            <v>2566.7310222616015</v>
          </cell>
          <cell r="M98">
            <v>2299.1005869974529</v>
          </cell>
          <cell r="N98">
            <v>2645.2747369586887</v>
          </cell>
          <cell r="O98">
            <v>2680.1830546018386</v>
          </cell>
          <cell r="P98">
            <v>2630.7296046073761</v>
          </cell>
          <cell r="Q98">
            <v>2689.8798095027137</v>
          </cell>
          <cell r="R98">
            <v>2886.7239339904754</v>
          </cell>
          <cell r="S98">
            <v>2288.4341566064904</v>
          </cell>
          <cell r="T98">
            <v>2563.8219957913393</v>
          </cell>
          <cell r="U98">
            <v>2894.4813379111752</v>
          </cell>
          <cell r="V98">
            <v>2513.3988703067894</v>
          </cell>
          <cell r="W98">
            <v>2633.6386310776388</v>
          </cell>
          <cell r="X98">
            <v>2569.6400487318642</v>
          </cell>
          <cell r="Y98">
            <v>2608.4270683353639</v>
          </cell>
          <cell r="Z98">
            <v>3280.4121829659985</v>
          </cell>
          <cell r="AA98">
            <v>3116.5370251412119</v>
          </cell>
          <cell r="AB98">
            <v>3011.8120722117624</v>
          </cell>
          <cell r="AC98">
            <v>3110.7189722006869</v>
          </cell>
          <cell r="AD98">
            <v>3476.2866319636728</v>
          </cell>
          <cell r="AE98">
            <v>3073.8713035773621</v>
          </cell>
          <cell r="AF98">
            <v>3292.0482888470483</v>
          </cell>
          <cell r="AG98">
            <v>3494.710466275335</v>
          </cell>
          <cell r="AH98">
            <v>3372.5313545243107</v>
          </cell>
          <cell r="AI98">
            <v>3091.4615959513999</v>
          </cell>
          <cell r="AJ98">
            <v>3227.1462065725696</v>
          </cell>
          <cell r="AK98">
            <v>3396.0198586406441</v>
          </cell>
          <cell r="AL98">
            <v>3484.8493519250069</v>
          </cell>
          <cell r="AM98">
            <v>3734.7433110546435</v>
          </cell>
          <cell r="AN98">
            <v>3212.5039824048172</v>
          </cell>
          <cell r="AO98">
            <v>3424.328158698298</v>
          </cell>
          <cell r="AP98">
            <v>3076.8193717836475</v>
          </cell>
          <cell r="AQ98">
            <v>3151.9827891781088</v>
          </cell>
          <cell r="AR98">
            <v>3162.7204202344601</v>
          </cell>
          <cell r="AS98">
            <v>3334.5225171360853</v>
          </cell>
          <cell r="AT98">
            <v>3154.911234011659</v>
          </cell>
          <cell r="AU98">
            <v>2864.0190472123168</v>
          </cell>
          <cell r="AV98">
            <v>3274.9774721872263</v>
          </cell>
          <cell r="AW98">
            <v>2993.8467681663856</v>
          </cell>
          <cell r="AX98">
            <v>3589.2972176549724</v>
          </cell>
          <cell r="AY98">
            <v>2823.0208195426108</v>
          </cell>
          <cell r="AZ98">
            <v>3273.0251756315261</v>
          </cell>
          <cell r="BA98">
            <v>3274.0013239093764</v>
          </cell>
          <cell r="BB98">
            <v>2866.947492045867</v>
          </cell>
        </row>
        <row r="99">
          <cell r="A99" t="str">
            <v>05L</v>
          </cell>
          <cell r="B99" t="str">
            <v>NHS SANDWELL AND WEST BIRMINGHAM CCG</v>
          </cell>
          <cell r="C99">
            <v>10409.693732845381</v>
          </cell>
          <cell r="D99">
            <v>10653.324862763038</v>
          </cell>
          <cell r="E99">
            <v>10400.064043915829</v>
          </cell>
          <cell r="F99">
            <v>10687.028774016469</v>
          </cell>
          <cell r="G99">
            <v>9876.2089661482169</v>
          </cell>
          <cell r="H99">
            <v>10186.284949679781</v>
          </cell>
          <cell r="I99">
            <v>11495.922644098811</v>
          </cell>
          <cell r="J99">
            <v>11387.107159194877</v>
          </cell>
          <cell r="K99">
            <v>9073.0929094236053</v>
          </cell>
          <cell r="L99">
            <v>10895.030054894785</v>
          </cell>
          <cell r="M99">
            <v>9611.3925205855448</v>
          </cell>
          <cell r="N99">
            <v>10709.177058554438</v>
          </cell>
          <cell r="O99">
            <v>10252.729803293687</v>
          </cell>
          <cell r="P99">
            <v>10419.323421774932</v>
          </cell>
          <cell r="Q99">
            <v>10492.509057639525</v>
          </cell>
          <cell r="R99">
            <v>11192.587442817932</v>
          </cell>
          <cell r="S99">
            <v>8626.2753430924058</v>
          </cell>
          <cell r="T99">
            <v>10293.174496797805</v>
          </cell>
          <cell r="U99">
            <v>10654.287831655993</v>
          </cell>
          <cell r="V99">
            <v>10025.469144556268</v>
          </cell>
          <cell r="W99">
            <v>9892.5794373284534</v>
          </cell>
          <cell r="X99">
            <v>10375.989821591949</v>
          </cell>
          <cell r="Y99">
            <v>9881.9867795059472</v>
          </cell>
          <cell r="Z99">
            <v>10943.178499542544</v>
          </cell>
          <cell r="AA99">
            <v>9998.506015553523</v>
          </cell>
          <cell r="AB99">
            <v>10424.138266239708</v>
          </cell>
          <cell r="AC99">
            <v>9959.0242909423614</v>
          </cell>
          <cell r="AD99">
            <v>12619.707342177493</v>
          </cell>
          <cell r="AE99">
            <v>10094.802904849039</v>
          </cell>
          <cell r="AF99">
            <v>11533.478430924062</v>
          </cell>
          <cell r="AG99">
            <v>11959.110681610247</v>
          </cell>
          <cell r="AH99">
            <v>11759.776120768527</v>
          </cell>
          <cell r="AI99">
            <v>10539.221878290655</v>
          </cell>
          <cell r="AJ99">
            <v>11103.702640623012</v>
          </cell>
          <cell r="AK99">
            <v>11253.973969844596</v>
          </cell>
          <cell r="AL99">
            <v>12075.649891806201</v>
          </cell>
          <cell r="AM99">
            <v>11799.189177148544</v>
          </cell>
          <cell r="AN99">
            <v>12190.279944225229</v>
          </cell>
          <cell r="AO99">
            <v>12459.997714622943</v>
          </cell>
          <cell r="AP99">
            <v>11537.177628762194</v>
          </cell>
          <cell r="AQ99">
            <v>11854.096008979508</v>
          </cell>
          <cell r="AR99">
            <v>11935.974617850241</v>
          </cell>
          <cell r="AS99">
            <v>12532.243545979472</v>
          </cell>
          <cell r="AT99">
            <v>12296.240496881474</v>
          </cell>
          <cell r="AU99">
            <v>10627.843431421332</v>
          </cell>
          <cell r="AV99">
            <v>12035.192226246543</v>
          </cell>
          <cell r="AW99">
            <v>11520.801906988047</v>
          </cell>
          <cell r="AX99">
            <v>14283.482498061769</v>
          </cell>
          <cell r="AY99">
            <v>11014.117809740914</v>
          </cell>
          <cell r="AZ99">
            <v>12232.664165287726</v>
          </cell>
          <cell r="BA99">
            <v>12286.60771936727</v>
          </cell>
          <cell r="BB99">
            <v>11919.598896076095</v>
          </cell>
        </row>
        <row r="100">
          <cell r="A100" t="str">
            <v>05N</v>
          </cell>
          <cell r="B100" t="str">
            <v>NHS SHROPSHIRE CCG</v>
          </cell>
          <cell r="C100">
            <v>4683.373461012312</v>
          </cell>
          <cell r="D100">
            <v>4950.9108024762927</v>
          </cell>
          <cell r="E100">
            <v>5013.6301792297527</v>
          </cell>
          <cell r="F100">
            <v>6011.2602657144844</v>
          </cell>
          <cell r="G100">
            <v>4941.1108998585642</v>
          </cell>
          <cell r="H100">
            <v>5147.8888450926297</v>
          </cell>
          <cell r="I100">
            <v>5740.7829534651864</v>
          </cell>
          <cell r="J100">
            <v>4911.7111920053794</v>
          </cell>
          <cell r="K100">
            <v>4396.2363143128759</v>
          </cell>
          <cell r="L100">
            <v>4965.6106564028842</v>
          </cell>
          <cell r="M100">
            <v>4738.25291567159</v>
          </cell>
          <cell r="N100">
            <v>4753.9327598599548</v>
          </cell>
          <cell r="O100">
            <v>4648.0938115884901</v>
          </cell>
          <cell r="P100">
            <v>4856.8317373461014</v>
          </cell>
          <cell r="Q100">
            <v>4946.010851167428</v>
          </cell>
          <cell r="R100">
            <v>5646.7038883349951</v>
          </cell>
          <cell r="S100">
            <v>4431.5159637366969</v>
          </cell>
          <cell r="T100">
            <v>4987.170442161887</v>
          </cell>
          <cell r="U100">
            <v>3969.9405504416982</v>
          </cell>
          <cell r="V100">
            <v>4977.3705395441584</v>
          </cell>
          <cell r="W100">
            <v>4836.2519418488719</v>
          </cell>
          <cell r="X100">
            <v>5256.6677641494125</v>
          </cell>
          <cell r="Y100">
            <v>5065.5696631037126</v>
          </cell>
          <cell r="Z100">
            <v>5386.0264787034248</v>
          </cell>
          <cell r="AA100">
            <v>5005.7902571355698</v>
          </cell>
          <cell r="AB100">
            <v>4840.1719028959633</v>
          </cell>
          <cell r="AC100">
            <v>5100.8493125275336</v>
          </cell>
          <cell r="AD100">
            <v>5444.8258944097943</v>
          </cell>
          <cell r="AE100">
            <v>4748.0528182893186</v>
          </cell>
          <cell r="AF100">
            <v>5338.9869461383296</v>
          </cell>
          <cell r="AG100">
            <v>5439.9259431009305</v>
          </cell>
          <cell r="AH100">
            <v>5210.6082218460897</v>
          </cell>
          <cell r="AI100">
            <v>5316.0835291392259</v>
          </cell>
          <cell r="AJ100">
            <v>5080.9190411578475</v>
          </cell>
          <cell r="AK100">
            <v>5424.3958036866661</v>
          </cell>
          <cell r="AL100">
            <v>5257.5363537081776</v>
          </cell>
          <cell r="AM100">
            <v>5206.7954683346015</v>
          </cell>
          <cell r="AN100">
            <v>5459.5241089452957</v>
          </cell>
          <cell r="AO100">
            <v>5773.7272837585906</v>
          </cell>
          <cell r="AP100">
            <v>5146.2967203891849</v>
          </cell>
          <cell r="AQ100">
            <v>4951.1394689523559</v>
          </cell>
          <cell r="AR100">
            <v>4903.3259423503323</v>
          </cell>
          <cell r="AS100">
            <v>4865.2702783201512</v>
          </cell>
          <cell r="AT100">
            <v>4859.4155607770463</v>
          </cell>
          <cell r="AU100">
            <v>4387.1350122999193</v>
          </cell>
          <cell r="AV100">
            <v>5154.1030104466581</v>
          </cell>
          <cell r="AW100">
            <v>4417.384386272628</v>
          </cell>
          <cell r="AX100">
            <v>5443.9115288303492</v>
          </cell>
          <cell r="AY100">
            <v>4432.9969663875745</v>
          </cell>
          <cell r="AZ100">
            <v>5269.2457887943874</v>
          </cell>
          <cell r="BA100">
            <v>5412.6863686004572</v>
          </cell>
          <cell r="BB100">
            <v>4362.7403558703163</v>
          </cell>
        </row>
        <row r="101">
          <cell r="A101" t="str">
            <v>05P</v>
          </cell>
          <cell r="B101" t="str">
            <v>NHS SOLIHULL CCG</v>
          </cell>
          <cell r="C101">
            <v>5587.7704461390931</v>
          </cell>
          <cell r="D101">
            <v>5919.4379347611002</v>
          </cell>
          <cell r="E101">
            <v>5494.3977807205802</v>
          </cell>
          <cell r="F101">
            <v>5824.1200054797018</v>
          </cell>
          <cell r="G101">
            <v>4868.995448802837</v>
          </cell>
          <cell r="H101">
            <v>5211.3618886707154</v>
          </cell>
          <cell r="I101">
            <v>5556.6462243329224</v>
          </cell>
          <cell r="J101">
            <v>5508.9872596922232</v>
          </cell>
          <cell r="K101">
            <v>5010.0270788620483</v>
          </cell>
          <cell r="L101">
            <v>5970.9874271275703</v>
          </cell>
          <cell r="M101">
            <v>5441.8756564226678</v>
          </cell>
          <cell r="N101">
            <v>5989.4674338249843</v>
          </cell>
          <cell r="O101">
            <v>5534.2756899097367</v>
          </cell>
          <cell r="P101">
            <v>5697.6778543921337</v>
          </cell>
          <cell r="Q101">
            <v>5854.2715953544302</v>
          </cell>
          <cell r="R101">
            <v>711.96657381615591</v>
          </cell>
          <cell r="S101">
            <v>621.51180419197215</v>
          </cell>
          <cell r="T101">
            <v>735.30974017078404</v>
          </cell>
          <cell r="U101">
            <v>722.6655250620272</v>
          </cell>
          <cell r="V101">
            <v>703.21288643317041</v>
          </cell>
          <cell r="W101">
            <v>648.74549827237161</v>
          </cell>
          <cell r="X101">
            <v>732.39184437645554</v>
          </cell>
          <cell r="Y101">
            <v>686.67814359864224</v>
          </cell>
          <cell r="Z101">
            <v>735.30974017078404</v>
          </cell>
          <cell r="AA101">
            <v>802.42134344033968</v>
          </cell>
          <cell r="AB101">
            <v>761.57080231974055</v>
          </cell>
          <cell r="AC101">
            <v>5276.5282280773854</v>
          </cell>
          <cell r="AD101">
            <v>6485.5097188608306</v>
          </cell>
          <cell r="AE101">
            <v>5558.5914881958079</v>
          </cell>
          <cell r="AF101">
            <v>6210.2548822625076</v>
          </cell>
          <cell r="AG101">
            <v>6234.5706805485788</v>
          </cell>
          <cell r="AH101">
            <v>5939.8632053213996</v>
          </cell>
          <cell r="AI101">
            <v>5270.9151870521891</v>
          </cell>
          <cell r="AJ101">
            <v>5592.655183761387</v>
          </cell>
          <cell r="AK101">
            <v>6072.3578896982935</v>
          </cell>
          <cell r="AL101">
            <v>6165.3911417587842</v>
          </cell>
          <cell r="AM101">
            <v>6423.1707776763942</v>
          </cell>
          <cell r="AN101">
            <v>6486.1620420923518</v>
          </cell>
          <cell r="AO101">
            <v>6581.1334869041029</v>
          </cell>
          <cell r="AP101">
            <v>5979.3246376378029</v>
          </cell>
          <cell r="AQ101">
            <v>6347.5812603772456</v>
          </cell>
          <cell r="AR101">
            <v>6764.2927018981945</v>
          </cell>
          <cell r="AS101">
            <v>6594.700836162925</v>
          </cell>
          <cell r="AT101">
            <v>6757.5090272687839</v>
          </cell>
          <cell r="AU101">
            <v>5690.5339177000287</v>
          </cell>
          <cell r="AV101">
            <v>6385.3760190268204</v>
          </cell>
          <cell r="AW101">
            <v>5967.6954811302412</v>
          </cell>
          <cell r="AX101">
            <v>6982.3393864149702</v>
          </cell>
          <cell r="AY101">
            <v>5729.2977727252328</v>
          </cell>
          <cell r="AZ101">
            <v>6128.5654794848397</v>
          </cell>
          <cell r="BA101">
            <v>6253.5789119411247</v>
          </cell>
          <cell r="BB101">
            <v>6263.269875697426</v>
          </cell>
        </row>
        <row r="102">
          <cell r="A102" t="str">
            <v>05Q</v>
          </cell>
          <cell r="B102" t="str">
            <v>NHS SOUTH EAST STAFFS AND SEISDON PENINSULAR CCG</v>
          </cell>
          <cell r="C102">
            <v>4768.8814715079916</v>
          </cell>
          <cell r="D102">
            <v>4649.3219683808202</v>
          </cell>
          <cell r="E102">
            <v>4541.332739749826</v>
          </cell>
          <cell r="F102">
            <v>5184.4471638290479</v>
          </cell>
          <cell r="G102">
            <v>4374.527949096595</v>
          </cell>
          <cell r="H102">
            <v>4577.9719423210563</v>
          </cell>
          <cell r="I102">
            <v>5169.9843207088261</v>
          </cell>
          <cell r="J102">
            <v>4487.3381254343294</v>
          </cell>
          <cell r="K102">
            <v>3876.0419562195971</v>
          </cell>
          <cell r="L102">
            <v>4773.7024192147328</v>
          </cell>
          <cell r="M102">
            <v>4384.1698445100765</v>
          </cell>
          <cell r="N102">
            <v>4595.3273540653236</v>
          </cell>
          <cell r="O102">
            <v>4767.9172819666437</v>
          </cell>
          <cell r="P102">
            <v>4675.3550859972202</v>
          </cell>
          <cell r="Q102">
            <v>4908.6889550034748</v>
          </cell>
          <cell r="R102">
            <v>3944.4994136553164</v>
          </cell>
          <cell r="S102">
            <v>3113.3680290132038</v>
          </cell>
          <cell r="T102">
            <v>3845.1878908964559</v>
          </cell>
          <cell r="U102">
            <v>4101.6623088950664</v>
          </cell>
          <cell r="V102">
            <v>3659.0993094162613</v>
          </cell>
          <cell r="W102">
            <v>3162.5416956219597</v>
          </cell>
          <cell r="X102">
            <v>3491.330329221682</v>
          </cell>
          <cell r="Y102">
            <v>3546.2891330785269</v>
          </cell>
          <cell r="Z102">
            <v>3972.460910354413</v>
          </cell>
          <cell r="AA102">
            <v>3678.3831002432248</v>
          </cell>
          <cell r="AB102">
            <v>3635.9587604239055</v>
          </cell>
          <cell r="AC102">
            <v>4294.5002171646975</v>
          </cell>
          <cell r="AD102">
            <v>5043.6754907922168</v>
          </cell>
          <cell r="AE102">
            <v>4308.9630602849202</v>
          </cell>
          <cell r="AF102">
            <v>4540.3685502084782</v>
          </cell>
          <cell r="AG102">
            <v>4816.1267590340512</v>
          </cell>
          <cell r="AH102">
            <v>4408.2745830437807</v>
          </cell>
          <cell r="AI102">
            <v>4083.2270324602378</v>
          </cell>
          <cell r="AJ102">
            <v>4418.794761426122</v>
          </cell>
          <cell r="AK102">
            <v>4595.8188967066753</v>
          </cell>
          <cell r="AL102">
            <v>4777.7063324070241</v>
          </cell>
          <cell r="AM102">
            <v>4532.5959912493354</v>
          </cell>
          <cell r="AN102">
            <v>4402.2595399988177</v>
          </cell>
          <cell r="AO102">
            <v>4406.1501803346537</v>
          </cell>
          <cell r="AP102">
            <v>4350.7085555489857</v>
          </cell>
          <cell r="AQ102">
            <v>4307.9115118547861</v>
          </cell>
          <cell r="AR102">
            <v>4397.3962395790222</v>
          </cell>
          <cell r="AS102">
            <v>4576.3656950274935</v>
          </cell>
          <cell r="AT102">
            <v>4878.8629811387691</v>
          </cell>
          <cell r="AU102">
            <v>3753.4952639981079</v>
          </cell>
          <cell r="AV102">
            <v>4226.2080648022229</v>
          </cell>
          <cell r="AW102">
            <v>4462.5644652042811</v>
          </cell>
          <cell r="AX102">
            <v>5125.9186424643767</v>
          </cell>
          <cell r="AY102">
            <v>4082.2543723762788</v>
          </cell>
          <cell r="AZ102">
            <v>4363.3531366404541</v>
          </cell>
          <cell r="BA102">
            <v>4755.3351504759657</v>
          </cell>
          <cell r="BB102">
            <v>4288.4583101756043</v>
          </cell>
        </row>
        <row r="103">
          <cell r="A103" t="str">
            <v>05R</v>
          </cell>
          <cell r="B103" t="str">
            <v>NHS SOUTH WARWICKSHIRE CCG</v>
          </cell>
          <cell r="C103">
            <v>4595.8419180486899</v>
          </cell>
          <cell r="D103">
            <v>4273.8402550006931</v>
          </cell>
          <cell r="E103">
            <v>4045.5118030212038</v>
          </cell>
          <cell r="F103">
            <v>4317.7495726890565</v>
          </cell>
          <cell r="G103">
            <v>3891.3413098042838</v>
          </cell>
          <cell r="H103">
            <v>4097.2272216319425</v>
          </cell>
          <cell r="I103">
            <v>4532.4173480543877</v>
          </cell>
          <cell r="J103">
            <v>4215.2944980828752</v>
          </cell>
          <cell r="K103">
            <v>3011.2034308064244</v>
          </cell>
          <cell r="L103">
            <v>4510.9505705178544</v>
          </cell>
          <cell r="M103">
            <v>4202.6095840840144</v>
          </cell>
          <cell r="N103">
            <v>4657.3149628123992</v>
          </cell>
          <cell r="O103">
            <v>4445.5744752929586</v>
          </cell>
          <cell r="P103">
            <v>4643.6542861982416</v>
          </cell>
          <cell r="Q103">
            <v>4757.818512187986</v>
          </cell>
          <cell r="R103">
            <v>4935.4073081720326</v>
          </cell>
          <cell r="S103">
            <v>3957.6931676444774</v>
          </cell>
          <cell r="T103">
            <v>4649.5088618900236</v>
          </cell>
          <cell r="U103">
            <v>4894.4252783295606</v>
          </cell>
          <cell r="V103">
            <v>4147.9668776273847</v>
          </cell>
          <cell r="W103">
            <v>3977.2084199504166</v>
          </cell>
          <cell r="X103">
            <v>4558.7629386674062</v>
          </cell>
          <cell r="Y103">
            <v>4599.7449685098782</v>
          </cell>
          <cell r="Z103">
            <v>5256.4332086047334</v>
          </cell>
          <cell r="AA103">
            <v>4766.6003757256585</v>
          </cell>
          <cell r="AB103">
            <v>5017.3713678569775</v>
          </cell>
          <cell r="AC103">
            <v>4269.9372045395048</v>
          </cell>
          <cell r="AD103">
            <v>5751.1448545602934</v>
          </cell>
          <cell r="AE103">
            <v>4840.7583344882278</v>
          </cell>
          <cell r="AF103">
            <v>5515.010301658428</v>
          </cell>
          <cell r="AG103">
            <v>5700.4051985648512</v>
          </cell>
          <cell r="AH103">
            <v>5267.1665973729996</v>
          </cell>
          <cell r="AI103">
            <v>4997.8191848553861</v>
          </cell>
          <cell r="AJ103">
            <v>4710.2384658525134</v>
          </cell>
          <cell r="AK103">
            <v>5055.7279303201285</v>
          </cell>
          <cell r="AL103">
            <v>5092.0435842556453</v>
          </cell>
          <cell r="AM103">
            <v>5171.5454212496134</v>
          </cell>
          <cell r="AN103">
            <v>5050.8204095180317</v>
          </cell>
          <cell r="AO103">
            <v>5191.1755044580004</v>
          </cell>
          <cell r="AP103">
            <v>4780.9067654027076</v>
          </cell>
          <cell r="AQ103">
            <v>4668.033786954481</v>
          </cell>
          <cell r="AR103">
            <v>5082.2285426514518</v>
          </cell>
          <cell r="AS103">
            <v>4944.8179601927413</v>
          </cell>
          <cell r="AT103">
            <v>4907.5208020968057</v>
          </cell>
          <cell r="AU103">
            <v>4314.6922892035109</v>
          </cell>
          <cell r="AV103">
            <v>4778.9437570818691</v>
          </cell>
          <cell r="AW103">
            <v>4703.3679367295781</v>
          </cell>
          <cell r="AX103">
            <v>5526.849927321422</v>
          </cell>
          <cell r="AY103">
            <v>4549.2717835437388</v>
          </cell>
          <cell r="AZ103">
            <v>5278.5293747353235</v>
          </cell>
          <cell r="BA103">
            <v>5624.0188392029386</v>
          </cell>
          <cell r="BB103">
            <v>4885.9277105675792</v>
          </cell>
        </row>
        <row r="104">
          <cell r="A104" t="str">
            <v>05T</v>
          </cell>
          <cell r="B104" t="str">
            <v>NHS SOUTH WORCESTERSHIRE CCG</v>
          </cell>
          <cell r="C104">
            <v>5126.2857924244499</v>
          </cell>
          <cell r="D104">
            <v>5079.0077943388487</v>
          </cell>
          <cell r="E104">
            <v>4475.0072473677019</v>
          </cell>
          <cell r="F104">
            <v>5157.1612197456589</v>
          </cell>
          <cell r="G104">
            <v>4259.8441132230273</v>
          </cell>
          <cell r="H104">
            <v>4572.4578148502669</v>
          </cell>
          <cell r="I104">
            <v>5103.1292219335428</v>
          </cell>
          <cell r="J104">
            <v>4664.1192397101058</v>
          </cell>
          <cell r="K104">
            <v>4056.2592643238072</v>
          </cell>
          <cell r="L104">
            <v>5061.6403664706686</v>
          </cell>
          <cell r="M104">
            <v>4804.0235197593329</v>
          </cell>
          <cell r="N104">
            <v>5318.2923560782174</v>
          </cell>
          <cell r="O104">
            <v>5546.9634896759198</v>
          </cell>
          <cell r="P104">
            <v>5081.9023656502122</v>
          </cell>
          <cell r="Q104">
            <v>5456.2669219198688</v>
          </cell>
          <cell r="R104">
            <v>6051.583754956926</v>
          </cell>
          <cell r="S104">
            <v>4499.128674962396</v>
          </cell>
          <cell r="T104">
            <v>5163.9152194721728</v>
          </cell>
          <cell r="U104">
            <v>5708.0946260084784</v>
          </cell>
          <cell r="V104">
            <v>4892.7903733078083</v>
          </cell>
          <cell r="W104">
            <v>4608.1575276904141</v>
          </cell>
          <cell r="X104">
            <v>4983.4869410638594</v>
          </cell>
          <cell r="Y104">
            <v>4753.8509503623682</v>
          </cell>
          <cell r="Z104">
            <v>5477.4937782032002</v>
          </cell>
          <cell r="AA104">
            <v>5356.8866402297281</v>
          </cell>
          <cell r="AB104">
            <v>4995.0652263093125</v>
          </cell>
          <cell r="AC104">
            <v>4327.3841104881722</v>
          </cell>
          <cell r="AD104">
            <v>5670.4651989607546</v>
          </cell>
          <cell r="AE104">
            <v>4777.0075208532753</v>
          </cell>
          <cell r="AF104">
            <v>4964.1897989881036</v>
          </cell>
          <cell r="AG104">
            <v>5249.7875017092847</v>
          </cell>
          <cell r="AH104">
            <v>4866.7392315055386</v>
          </cell>
          <cell r="AI104">
            <v>4706.5352278202827</v>
          </cell>
          <cell r="AJ104">
            <v>5348.6882205690517</v>
          </cell>
          <cell r="AK104">
            <v>5864.7386618716873</v>
          </cell>
          <cell r="AL104">
            <v>5554.3323813888992</v>
          </cell>
          <cell r="AM104">
            <v>5658.1244814253314</v>
          </cell>
          <cell r="AN104">
            <v>5291.4570626050372</v>
          </cell>
          <cell r="AO104">
            <v>5151.7742363877824</v>
          </cell>
          <cell r="AP104">
            <v>4776.3766409289101</v>
          </cell>
          <cell r="AQ104">
            <v>5107.1533335683816</v>
          </cell>
          <cell r="AR104">
            <v>4954.860252206513</v>
          </cell>
          <cell r="AS104">
            <v>5238.1059831470575</v>
          </cell>
          <cell r="AT104">
            <v>5342.8681028099991</v>
          </cell>
          <cell r="AU104">
            <v>4438.8098109038774</v>
          </cell>
          <cell r="AV104">
            <v>4689.0748745431256</v>
          </cell>
          <cell r="AW104">
            <v>5108.1233531948901</v>
          </cell>
          <cell r="AX104">
            <v>5957.8605460165236</v>
          </cell>
          <cell r="AY104">
            <v>4604.6831670368674</v>
          </cell>
          <cell r="AZ104">
            <v>5267.206571942319</v>
          </cell>
          <cell r="BA104">
            <v>4743.3959736276138</v>
          </cell>
          <cell r="BB104">
            <v>5121.7036279660124</v>
          </cell>
        </row>
        <row r="105">
          <cell r="A105" t="str">
            <v>05V</v>
          </cell>
          <cell r="B105" t="str">
            <v>NHS STAFFORD AND SURROUNDS CCG</v>
          </cell>
          <cell r="C105">
            <v>2621.2577948754479</v>
          </cell>
          <cell r="D105">
            <v>2808.8358148702237</v>
          </cell>
          <cell r="E105">
            <v>2509.0977416826954</v>
          </cell>
          <cell r="F105">
            <v>2793.3654627057062</v>
          </cell>
          <cell r="G105">
            <v>2524.5680938472133</v>
          </cell>
          <cell r="H105">
            <v>2299.2810904514258</v>
          </cell>
          <cell r="I105">
            <v>3604.5920543325969</v>
          </cell>
          <cell r="J105">
            <v>3352.2319346489039</v>
          </cell>
          <cell r="K105">
            <v>2916.1613830115643</v>
          </cell>
          <cell r="L105">
            <v>3507.9023533043619</v>
          </cell>
          <cell r="M105">
            <v>3260.3767186720806</v>
          </cell>
          <cell r="N105">
            <v>3551.4127187670679</v>
          </cell>
          <cell r="O105">
            <v>3503.0678682529506</v>
          </cell>
          <cell r="P105">
            <v>3383.1726389779392</v>
          </cell>
          <cell r="Q105">
            <v>3475.027854954762</v>
          </cell>
          <cell r="R105">
            <v>3617.1617154662677</v>
          </cell>
          <cell r="S105">
            <v>2526.5018878677779</v>
          </cell>
          <cell r="T105">
            <v>2739.2192301298946</v>
          </cell>
          <cell r="U105">
            <v>2733.4178480682008</v>
          </cell>
          <cell r="V105">
            <v>2693.775070646624</v>
          </cell>
          <cell r="W105">
            <v>2526.5018878677779</v>
          </cell>
          <cell r="X105">
            <v>2576.7805324024598</v>
          </cell>
          <cell r="Y105">
            <v>2581.6150174538716</v>
          </cell>
          <cell r="Z105">
            <v>2696.6757616774712</v>
          </cell>
          <cell r="AA105">
            <v>2725.6826719859419</v>
          </cell>
          <cell r="AB105">
            <v>2641.5626320913775</v>
          </cell>
          <cell r="AC105">
            <v>2280.9100472560613</v>
          </cell>
          <cell r="AD105">
            <v>3075.699389708152</v>
          </cell>
          <cell r="AE105">
            <v>2569.0453563202013</v>
          </cell>
          <cell r="AF105">
            <v>2855.2468713637763</v>
          </cell>
          <cell r="AG105">
            <v>2819.4716819833297</v>
          </cell>
          <cell r="AH105">
            <v>2834.9420341478472</v>
          </cell>
          <cell r="AI105">
            <v>2438.970879258517</v>
          </cell>
          <cell r="AJ105">
            <v>2578.3681112224449</v>
          </cell>
          <cell r="AK105">
            <v>2799.4809619238476</v>
          </cell>
          <cell r="AL105">
            <v>2836.0126503006013</v>
          </cell>
          <cell r="AM105">
            <v>2636.0497244488979</v>
          </cell>
          <cell r="AN105">
            <v>2783.1378381763525</v>
          </cell>
          <cell r="AO105">
            <v>2990.7916457915831</v>
          </cell>
          <cell r="AP105">
            <v>2686.0404559118238</v>
          </cell>
          <cell r="AQ105">
            <v>2622.5906813627253</v>
          </cell>
          <cell r="AR105">
            <v>2764.8719939879761</v>
          </cell>
          <cell r="AS105">
            <v>2941.762274549098</v>
          </cell>
          <cell r="AT105">
            <v>2688.9245365731463</v>
          </cell>
          <cell r="AU105">
            <v>2166.9059368737476</v>
          </cell>
          <cell r="AV105">
            <v>2412.0527930861722</v>
          </cell>
          <cell r="AW105">
            <v>2814.862725450902</v>
          </cell>
          <cell r="AX105">
            <v>3052.3186998997994</v>
          </cell>
          <cell r="AY105">
            <v>2276.5010020040081</v>
          </cell>
          <cell r="AZ105">
            <v>2498.5752129258517</v>
          </cell>
          <cell r="BA105">
            <v>2627.3974824649299</v>
          </cell>
          <cell r="BB105">
            <v>2501.4592935871742</v>
          </cell>
        </row>
        <row r="106">
          <cell r="A106" t="str">
            <v>05W</v>
          </cell>
          <cell r="B106" t="str">
            <v>NHS STOKE ON TRENT CCG</v>
          </cell>
          <cell r="C106">
            <v>4631.7573360476954</v>
          </cell>
          <cell r="D106">
            <v>4631.7573360476954</v>
          </cell>
          <cell r="E106">
            <v>4280.6063884445739</v>
          </cell>
          <cell r="F106">
            <v>4611.7188308855602</v>
          </cell>
          <cell r="G106">
            <v>3876.0194270757597</v>
          </cell>
          <cell r="H106">
            <v>4183.2765062284907</v>
          </cell>
          <cell r="I106">
            <v>4575.4586786874124</v>
          </cell>
          <cell r="J106">
            <v>4127.9320633997386</v>
          </cell>
          <cell r="K106">
            <v>3855.980921913625</v>
          </cell>
          <cell r="L106">
            <v>4576.4128932189424</v>
          </cell>
          <cell r="M106">
            <v>4101.214056516892</v>
          </cell>
          <cell r="N106">
            <v>4696.6439241917506</v>
          </cell>
          <cell r="O106">
            <v>4762.4847268673357</v>
          </cell>
          <cell r="P106">
            <v>4453.3192186515435</v>
          </cell>
          <cell r="Q106">
            <v>4518.2058067955986</v>
          </cell>
          <cell r="R106">
            <v>4956.1902767679703</v>
          </cell>
          <cell r="S106">
            <v>4232.8956618680622</v>
          </cell>
          <cell r="T106">
            <v>4826.41710047986</v>
          </cell>
          <cell r="U106">
            <v>5063.0623042993557</v>
          </cell>
          <cell r="V106">
            <v>4272.0184576608017</v>
          </cell>
          <cell r="W106">
            <v>4321.6376133003732</v>
          </cell>
          <cell r="X106">
            <v>4607.9019727594396</v>
          </cell>
          <cell r="Y106">
            <v>4486.7167272551014</v>
          </cell>
          <cell r="Z106">
            <v>5272.0352867044739</v>
          </cell>
          <cell r="AA106">
            <v>4535.381668363143</v>
          </cell>
          <cell r="AB106">
            <v>4871.2651834617809</v>
          </cell>
          <cell r="AC106">
            <v>3859.7977800397462</v>
          </cell>
          <cell r="AD106">
            <v>5222.4161310649024</v>
          </cell>
          <cell r="AE106">
            <v>4698.5523532548104</v>
          </cell>
          <cell r="AF106">
            <v>5030.6190102273276</v>
          </cell>
          <cell r="AG106">
            <v>5209.0571276234796</v>
          </cell>
          <cell r="AH106">
            <v>4984.8167127138768</v>
          </cell>
          <cell r="AI106">
            <v>4372.2752062695818</v>
          </cell>
          <cell r="AJ106">
            <v>4714.0972443903966</v>
          </cell>
          <cell r="AK106">
            <v>5035.9241215069296</v>
          </cell>
          <cell r="AL106">
            <v>4907.3838007651184</v>
          </cell>
          <cell r="AM106">
            <v>5418.6886321603206</v>
          </cell>
          <cell r="AN106">
            <v>4915.0010049572265</v>
          </cell>
          <cell r="AO106">
            <v>5108.2875613319484</v>
          </cell>
          <cell r="AP106">
            <v>4663.6332666176859</v>
          </cell>
          <cell r="AQ106">
            <v>4705.5278896742757</v>
          </cell>
          <cell r="AR106">
            <v>4841.6854146081932</v>
          </cell>
          <cell r="AS106">
            <v>4859.7762745644486</v>
          </cell>
          <cell r="AT106">
            <v>4883.580037664784</v>
          </cell>
          <cell r="AU106">
            <v>4137.0940268382692</v>
          </cell>
          <cell r="AV106">
            <v>4437.0214419024942</v>
          </cell>
          <cell r="AW106">
            <v>4439.8778934745342</v>
          </cell>
          <cell r="AX106">
            <v>5354.8945470514218</v>
          </cell>
          <cell r="AY106">
            <v>4334.1891853090456</v>
          </cell>
          <cell r="AZ106">
            <v>5074.0101424674658</v>
          </cell>
          <cell r="BA106">
            <v>5214.9284200214506</v>
          </cell>
          <cell r="BB106">
            <v>4981.6515416381644</v>
          </cell>
        </row>
        <row r="107">
          <cell r="A107" t="str">
            <v>05X</v>
          </cell>
          <cell r="B107" t="str">
            <v>NHS TELFORD AND WREKIN CCG</v>
          </cell>
          <cell r="C107">
            <v>3280.074609588753</v>
          </cell>
          <cell r="D107">
            <v>2879.425116807678</v>
          </cell>
          <cell r="E107">
            <v>2458.3541692974704</v>
          </cell>
          <cell r="F107">
            <v>2574.0757460958876</v>
          </cell>
          <cell r="G107">
            <v>2544.9022393399841</v>
          </cell>
          <cell r="H107">
            <v>2608.1115039777751</v>
          </cell>
          <cell r="I107">
            <v>2661.5962663635983</v>
          </cell>
          <cell r="J107">
            <v>2464.1888706486511</v>
          </cell>
          <cell r="K107">
            <v>2159.8119501620577</v>
          </cell>
          <cell r="L107">
            <v>2178.2885044407967</v>
          </cell>
          <cell r="M107">
            <v>2238.5804184029971</v>
          </cell>
          <cell r="N107">
            <v>2331.9356400218885</v>
          </cell>
          <cell r="O107">
            <v>2705.3565264974536</v>
          </cell>
          <cell r="P107">
            <v>2340.6876920486593</v>
          </cell>
          <cell r="Q107">
            <v>2469.0511217746348</v>
          </cell>
          <cell r="R107">
            <v>2829.830155322642</v>
          </cell>
          <cell r="S107">
            <v>2306.6519341667722</v>
          </cell>
          <cell r="T107">
            <v>2571.1583954202974</v>
          </cell>
          <cell r="U107">
            <v>1551.0581091888707</v>
          </cell>
          <cell r="V107">
            <v>2491.417476954161</v>
          </cell>
          <cell r="W107">
            <v>2559.4889927179361</v>
          </cell>
          <cell r="X107">
            <v>2678.1279201919438</v>
          </cell>
          <cell r="Y107">
            <v>2410.704108262828</v>
          </cell>
          <cell r="Z107">
            <v>2628.5329587069077</v>
          </cell>
          <cell r="AA107">
            <v>2701.4667255966665</v>
          </cell>
          <cell r="AB107">
            <v>2564.3512438439197</v>
          </cell>
          <cell r="AC107">
            <v>2614.9186555541528</v>
          </cell>
          <cell r="AD107">
            <v>2908.5986235635814</v>
          </cell>
          <cell r="AE107">
            <v>2364.998947678579</v>
          </cell>
          <cell r="AF107">
            <v>2234.69061750221</v>
          </cell>
          <cell r="AG107">
            <v>2317.3488866439366</v>
          </cell>
          <cell r="AH107">
            <v>2276.5059771856718</v>
          </cell>
          <cell r="AI107">
            <v>2024.6995967320672</v>
          </cell>
          <cell r="AJ107">
            <v>2143.1763095760462</v>
          </cell>
          <cell r="AK107">
            <v>2409.0264944942437</v>
          </cell>
          <cell r="AL107">
            <v>2541.951586953342</v>
          </cell>
          <cell r="AM107">
            <v>2483.1948431851897</v>
          </cell>
          <cell r="AN107">
            <v>2430.2174512630854</v>
          </cell>
          <cell r="AO107">
            <v>2228.9033619590882</v>
          </cell>
          <cell r="AP107">
            <v>2200.0066027288494</v>
          </cell>
          <cell r="AQ107">
            <v>2469.7096888777451</v>
          </cell>
          <cell r="AR107">
            <v>2619.0096115673123</v>
          </cell>
          <cell r="AS107">
            <v>2511.1283771077542</v>
          </cell>
          <cell r="AT107">
            <v>2531.3561085689212</v>
          </cell>
          <cell r="AU107">
            <v>1980.3912325790343</v>
          </cell>
          <cell r="AV107">
            <v>2466.8200129547213</v>
          </cell>
          <cell r="AW107">
            <v>2123.9118034225539</v>
          </cell>
          <cell r="AX107">
            <v>2726.8908460268708</v>
          </cell>
          <cell r="AY107">
            <v>2224.0872354207149</v>
          </cell>
          <cell r="AZ107">
            <v>2619.972836874987</v>
          </cell>
          <cell r="BA107">
            <v>2311.740738419106</v>
          </cell>
          <cell r="BB107">
            <v>2226.0136860360644</v>
          </cell>
        </row>
        <row r="108">
          <cell r="A108" t="str">
            <v>05Y</v>
          </cell>
          <cell r="B108" t="str">
            <v>NHS WALSALL CCG</v>
          </cell>
          <cell r="C108">
            <v>5785.1827119296668</v>
          </cell>
          <cell r="D108">
            <v>5925.0612333953668</v>
          </cell>
          <cell r="E108">
            <v>5718.6198293011621</v>
          </cell>
          <cell r="F108">
            <v>6024.4232176089326</v>
          </cell>
          <cell r="G108">
            <v>5809.2996983892708</v>
          </cell>
          <cell r="H108">
            <v>5840.1694410575628</v>
          </cell>
          <cell r="I108">
            <v>6203.8535968683827</v>
          </cell>
          <cell r="J108">
            <v>5817.9818135147279</v>
          </cell>
          <cell r="K108">
            <v>5501.5669511647311</v>
          </cell>
          <cell r="L108">
            <v>6196.1361612013097</v>
          </cell>
          <cell r="M108">
            <v>5361.6884296990311</v>
          </cell>
          <cell r="N108">
            <v>7712.6122697811725</v>
          </cell>
          <cell r="O108">
            <v>7314.199653468524</v>
          </cell>
          <cell r="P108">
            <v>6784.5906308156327</v>
          </cell>
          <cell r="Q108">
            <v>7440.5726625168454</v>
          </cell>
          <cell r="R108">
            <v>7377.8684977218763</v>
          </cell>
          <cell r="S108">
            <v>5466.8384906629017</v>
          </cell>
          <cell r="T108">
            <v>6355.3082718346923</v>
          </cell>
          <cell r="U108">
            <v>6591.6547391388058</v>
          </cell>
          <cell r="V108">
            <v>5747.5602130526859</v>
          </cell>
          <cell r="W108">
            <v>5347.2182378232692</v>
          </cell>
          <cell r="X108">
            <v>5419.5691972020795</v>
          </cell>
          <cell r="Y108">
            <v>5851.7455945581723</v>
          </cell>
          <cell r="Z108">
            <v>6523.162497593532</v>
          </cell>
          <cell r="AA108">
            <v>5825.699249181801</v>
          </cell>
          <cell r="AB108">
            <v>5400.275608034397</v>
          </cell>
          <cell r="AC108">
            <v>5418.6045177436954</v>
          </cell>
          <cell r="AD108">
            <v>5928.9199512289033</v>
          </cell>
          <cell r="AE108">
            <v>5323.1012513636661</v>
          </cell>
          <cell r="AF108">
            <v>6498.0808316755438</v>
          </cell>
          <cell r="AG108">
            <v>6409.3303215042033</v>
          </cell>
          <cell r="AH108">
            <v>5872.968542642624</v>
          </cell>
          <cell r="AI108">
            <v>5814.8291482531658</v>
          </cell>
          <cell r="AJ108">
            <v>6270.2426580155143</v>
          </cell>
          <cell r="AK108">
            <v>6292.7201488406945</v>
          </cell>
          <cell r="AL108">
            <v>6653.3372842533699</v>
          </cell>
          <cell r="AM108">
            <v>6429.5396582113572</v>
          </cell>
          <cell r="AN108">
            <v>6419.7668361134529</v>
          </cell>
          <cell r="AO108">
            <v>6770.6111494282241</v>
          </cell>
          <cell r="AP108">
            <v>5959.4669153021523</v>
          </cell>
          <cell r="AQ108">
            <v>6310.3112286169226</v>
          </cell>
          <cell r="AR108">
            <v>6461.7899711344426</v>
          </cell>
          <cell r="AS108">
            <v>6205.7420321693444</v>
          </cell>
          <cell r="AT108">
            <v>6579.0638363092958</v>
          </cell>
          <cell r="AU108">
            <v>5337.9154298754265</v>
          </cell>
          <cell r="AV108">
            <v>6025.9221055679027</v>
          </cell>
          <cell r="AW108">
            <v>5748.3739579874155</v>
          </cell>
          <cell r="AX108">
            <v>6736.4062720855582</v>
          </cell>
          <cell r="AY108">
            <v>5233.3462334278493</v>
          </cell>
          <cell r="AZ108">
            <v>6220.4012653162017</v>
          </cell>
          <cell r="BA108">
            <v>6390.4483698197391</v>
          </cell>
          <cell r="BB108">
            <v>6032.7630810364353</v>
          </cell>
        </row>
        <row r="109">
          <cell r="A109" t="str">
            <v>06A</v>
          </cell>
          <cell r="B109" t="str">
            <v>NHS WOLVERHAMPTON CCG</v>
          </cell>
          <cell r="C109">
            <v>5612.3936325869417</v>
          </cell>
          <cell r="D109">
            <v>5246.7653829070105</v>
          </cell>
          <cell r="E109">
            <v>5166.9044757400779</v>
          </cell>
          <cell r="F109">
            <v>5822.1487863506909</v>
          </cell>
          <cell r="G109">
            <v>4923.4730358215975</v>
          </cell>
          <cell r="H109">
            <v>4959.0736811851702</v>
          </cell>
          <cell r="I109">
            <v>5544.0788806730598</v>
          </cell>
          <cell r="J109">
            <v>5288.1391058971076</v>
          </cell>
          <cell r="K109">
            <v>4742.5832701904737</v>
          </cell>
          <cell r="L109">
            <v>5666.2756904345106</v>
          </cell>
          <cell r="M109">
            <v>5349.7186005800431</v>
          </cell>
          <cell r="N109">
            <v>5503.6673372873829</v>
          </cell>
          <cell r="O109">
            <v>5291.9878243147914</v>
          </cell>
          <cell r="P109">
            <v>5753.8340344368098</v>
          </cell>
          <cell r="Q109">
            <v>5922.2154652104618</v>
          </cell>
          <cell r="R109">
            <v>6333.0661562981741</v>
          </cell>
          <cell r="S109">
            <v>4753.1672458391031</v>
          </cell>
          <cell r="T109">
            <v>5706.6872338201865</v>
          </cell>
          <cell r="U109">
            <v>5843.3167376479505</v>
          </cell>
          <cell r="V109">
            <v>5355.4916782065684</v>
          </cell>
          <cell r="W109">
            <v>4771.4486583231001</v>
          </cell>
          <cell r="X109">
            <v>5174.6019125754447</v>
          </cell>
          <cell r="Y109">
            <v>4992.7499673399006</v>
          </cell>
          <cell r="Z109">
            <v>5698.0276173803986</v>
          </cell>
          <cell r="AA109">
            <v>5309.3070571943672</v>
          </cell>
          <cell r="AB109">
            <v>5140.9256264207143</v>
          </cell>
          <cell r="AC109">
            <v>4745.4698090037364</v>
          </cell>
          <cell r="AD109">
            <v>5981.8706006845559</v>
          </cell>
          <cell r="AE109">
            <v>4956.1871423719076</v>
          </cell>
          <cell r="AF109">
            <v>5350.6807801844643</v>
          </cell>
          <cell r="AG109">
            <v>5902.0096935176234</v>
          </cell>
          <cell r="AH109">
            <v>5531.570545815588</v>
          </cell>
          <cell r="AI109">
            <v>5131.1984555536201</v>
          </cell>
          <cell r="AJ109">
            <v>5219.0515241247167</v>
          </cell>
          <cell r="AK109">
            <v>5983.6628461940427</v>
          </cell>
          <cell r="AL109">
            <v>5908.3602159902457</v>
          </cell>
          <cell r="AM109">
            <v>6156.4727283283983</v>
          </cell>
          <cell r="AN109">
            <v>5865.8818092086167</v>
          </cell>
          <cell r="AO109">
            <v>6088.8934448121699</v>
          </cell>
          <cell r="AP109">
            <v>5871.674319224293</v>
          </cell>
          <cell r="AQ109">
            <v>5720.1036404807528</v>
          </cell>
          <cell r="AR109">
            <v>5746.1699355512974</v>
          </cell>
          <cell r="AS109">
            <v>5609.0805318469493</v>
          </cell>
          <cell r="AT109">
            <v>5882.2939209197002</v>
          </cell>
          <cell r="AU109">
            <v>4831.9187714103236</v>
          </cell>
          <cell r="AV109">
            <v>5968.2161528189054</v>
          </cell>
          <cell r="AW109">
            <v>5712.3802937931841</v>
          </cell>
          <cell r="AX109">
            <v>6396.8618939789822</v>
          </cell>
          <cell r="AY109">
            <v>5175.6076990071415</v>
          </cell>
          <cell r="AZ109">
            <v>6097.5822098356848</v>
          </cell>
          <cell r="BA109">
            <v>5787.6829239969811</v>
          </cell>
          <cell r="BB109">
            <v>5811.8183823956342</v>
          </cell>
        </row>
        <row r="110">
          <cell r="A110" t="str">
            <v>06D</v>
          </cell>
          <cell r="B110" t="str">
            <v>NHS WYRE FOREST CCG</v>
          </cell>
          <cell r="C110">
            <v>1576.1788856304986</v>
          </cell>
          <cell r="D110">
            <v>1752.05330343281</v>
          </cell>
          <cell r="E110">
            <v>1486.3299982749697</v>
          </cell>
          <cell r="F110">
            <v>1771.1700879765394</v>
          </cell>
          <cell r="G110">
            <v>1541.7686734517854</v>
          </cell>
          <cell r="H110">
            <v>1546.5478695877177</v>
          </cell>
          <cell r="I110">
            <v>1800.8011040193203</v>
          </cell>
          <cell r="J110">
            <v>1709.0405382094186</v>
          </cell>
          <cell r="K110">
            <v>1495.8883905468344</v>
          </cell>
          <cell r="L110">
            <v>1753.9649818871831</v>
          </cell>
          <cell r="M110">
            <v>1594.3398309470415</v>
          </cell>
          <cell r="N110">
            <v>1847.6372261514575</v>
          </cell>
          <cell r="O110">
            <v>1812.271174745558</v>
          </cell>
          <cell r="P110">
            <v>1779.7726410212179</v>
          </cell>
          <cell r="Q110">
            <v>1817.0503708814904</v>
          </cell>
          <cell r="R110">
            <v>1982.4105571847506</v>
          </cell>
          <cell r="S110">
            <v>1413.6862170087977</v>
          </cell>
          <cell r="T110">
            <v>1726.2456442987752</v>
          </cell>
          <cell r="U110">
            <v>1897.3408659651543</v>
          </cell>
          <cell r="V110">
            <v>1639.2642746248059</v>
          </cell>
          <cell r="W110">
            <v>1684.1887183025704</v>
          </cell>
          <cell r="X110">
            <v>1604.8540624460927</v>
          </cell>
          <cell r="Y110">
            <v>1642.1317923063652</v>
          </cell>
          <cell r="Z110">
            <v>1875.3565637398654</v>
          </cell>
          <cell r="AA110">
            <v>1846.6813869242712</v>
          </cell>
          <cell r="AB110">
            <v>1711.9080558909779</v>
          </cell>
          <cell r="AC110">
            <v>1699.4821459375539</v>
          </cell>
          <cell r="AD110">
            <v>1993.8806279109883</v>
          </cell>
          <cell r="AE110">
            <v>1729.1131619803346</v>
          </cell>
          <cell r="AF110">
            <v>1884.9149560117301</v>
          </cell>
          <cell r="AG110">
            <v>2014.9090909090908</v>
          </cell>
          <cell r="AH110">
            <v>1941.3094704157322</v>
          </cell>
          <cell r="AI110">
            <v>1956.7663868547954</v>
          </cell>
          <cell r="AJ110">
            <v>1953.8703339882122</v>
          </cell>
          <cell r="AK110">
            <v>2251.1984282907661</v>
          </cell>
          <cell r="AL110">
            <v>2084.1927129844617</v>
          </cell>
          <cell r="AM110">
            <v>2253.1291302018217</v>
          </cell>
          <cell r="AN110">
            <v>1860.2312913020182</v>
          </cell>
          <cell r="AO110">
            <v>2044.6133238078228</v>
          </cell>
          <cell r="AP110">
            <v>1844.7856760135739</v>
          </cell>
          <cell r="AQ110">
            <v>1869.8848008572959</v>
          </cell>
          <cell r="AR110">
            <v>1987.6576174316842</v>
          </cell>
          <cell r="AS110">
            <v>1927.8058581889622</v>
          </cell>
          <cell r="AT110">
            <v>2003.1032327201287</v>
          </cell>
          <cell r="AU110">
            <v>1688.3988212180748</v>
          </cell>
          <cell r="AV110">
            <v>1910.4295409894623</v>
          </cell>
          <cell r="AW110">
            <v>1904.6374352562957</v>
          </cell>
          <cell r="AX110">
            <v>2328.4265047329882</v>
          </cell>
          <cell r="AY110">
            <v>1727.0128594391856</v>
          </cell>
          <cell r="AZ110">
            <v>2078.4006072512948</v>
          </cell>
          <cell r="BA110">
            <v>1906.5681371673513</v>
          </cell>
          <cell r="BB110">
            <v>1754.0426861939632</v>
          </cell>
        </row>
        <row r="111">
          <cell r="A111" t="str">
            <v>06F</v>
          </cell>
          <cell r="B111" t="str">
            <v>NHS BEDFORDSHIRE CCG</v>
          </cell>
          <cell r="C111">
            <v>7041.6458730397935</v>
          </cell>
          <cell r="D111">
            <v>7106.1157109044652</v>
          </cell>
          <cell r="E111">
            <v>6696.2030104514788</v>
          </cell>
          <cell r="F111">
            <v>7228.3197319315286</v>
          </cell>
          <cell r="G111">
            <v>6629.8086998147273</v>
          </cell>
          <cell r="H111">
            <v>6726.9945748047548</v>
          </cell>
          <cell r="I111">
            <v>7220.6218408432096</v>
          </cell>
          <cell r="J111">
            <v>6421.9656404301149</v>
          </cell>
          <cell r="K111">
            <v>5886.9622097919455</v>
          </cell>
          <cell r="L111">
            <v>7512.1794658132912</v>
          </cell>
          <cell r="M111">
            <v>6932.9131614172875</v>
          </cell>
          <cell r="N111">
            <v>7217.73513168509</v>
          </cell>
          <cell r="O111">
            <v>7187.9058037178538</v>
          </cell>
          <cell r="P111">
            <v>8177.084808566844</v>
          </cell>
          <cell r="Q111">
            <v>6481.6242963645873</v>
          </cell>
          <cell r="R111">
            <v>7720.0225251979045</v>
          </cell>
          <cell r="S111">
            <v>6569.1878074942151</v>
          </cell>
          <cell r="T111">
            <v>7252.3756415825255</v>
          </cell>
          <cell r="U111">
            <v>7141.7184571879407</v>
          </cell>
          <cell r="V111">
            <v>6646.1667183774052</v>
          </cell>
          <cell r="W111">
            <v>6310.3462196494893</v>
          </cell>
          <cell r="X111">
            <v>6715.4477381722763</v>
          </cell>
          <cell r="Y111">
            <v>6452.757204783391</v>
          </cell>
          <cell r="Z111">
            <v>7312.0342975169979</v>
          </cell>
          <cell r="AA111">
            <v>6881.914632957174</v>
          </cell>
          <cell r="AB111">
            <v>6567.2633347221363</v>
          </cell>
          <cell r="AC111">
            <v>6263.1966367335363</v>
          </cell>
          <cell r="AD111">
            <v>7120.5492566950634</v>
          </cell>
          <cell r="AE111">
            <v>6312.270692421569</v>
          </cell>
          <cell r="AF111">
            <v>6958.8935438403641</v>
          </cell>
          <cell r="AG111">
            <v>7531.4241935340888</v>
          </cell>
          <cell r="AH111">
            <v>6826.1049225668621</v>
          </cell>
          <cell r="AI111">
            <v>6010.6756577733804</v>
          </cell>
          <cell r="AJ111">
            <v>6467.4985243070114</v>
          </cell>
          <cell r="AK111">
            <v>7167.1285026746937</v>
          </cell>
          <cell r="AL111">
            <v>7237.18747170191</v>
          </cell>
          <cell r="AM111">
            <v>6952.153036070632</v>
          </cell>
          <cell r="AN111">
            <v>6914.7242717958179</v>
          </cell>
          <cell r="AO111">
            <v>6976.1458336826927</v>
          </cell>
          <cell r="AP111">
            <v>6623.9315647376452</v>
          </cell>
          <cell r="AQ111">
            <v>6745.8149766069128</v>
          </cell>
          <cell r="AR111">
            <v>6817.793369443094</v>
          </cell>
          <cell r="AS111">
            <v>6911.845136082371</v>
          </cell>
          <cell r="AT111">
            <v>7341.7960692904935</v>
          </cell>
          <cell r="AU111">
            <v>6050.9835577616423</v>
          </cell>
          <cell r="AV111">
            <v>6902.2480170375466</v>
          </cell>
          <cell r="AW111">
            <v>6688.2322623379678</v>
          </cell>
          <cell r="AX111">
            <v>7592.2808763604053</v>
          </cell>
          <cell r="AY111">
            <v>6257.3216172253624</v>
          </cell>
          <cell r="AZ111">
            <v>7471.3571763956206</v>
          </cell>
          <cell r="BA111">
            <v>7619.1528096859129</v>
          </cell>
          <cell r="BB111">
            <v>7137.3774336357392</v>
          </cell>
        </row>
        <row r="112">
          <cell r="A112" t="str">
            <v>06H</v>
          </cell>
          <cell r="B112" t="str">
            <v>NHS CAMBRIDGESHIRE AND PETERBOROUGH CCG</v>
          </cell>
          <cell r="C112">
            <v>14366.120604837679</v>
          </cell>
          <cell r="D112">
            <v>14430.845914536027</v>
          </cell>
          <cell r="E112">
            <v>12969.213174631555</v>
          </cell>
          <cell r="F112">
            <v>15046.219381369569</v>
          </cell>
          <cell r="G112">
            <v>13356.598983423157</v>
          </cell>
          <cell r="H112">
            <v>13629.024913795305</v>
          </cell>
          <cell r="I112">
            <v>15215.278026104059</v>
          </cell>
          <cell r="J112">
            <v>13800.01565732676</v>
          </cell>
          <cell r="K112">
            <v>11719.145252994815</v>
          </cell>
          <cell r="L112">
            <v>13847.352077852418</v>
          </cell>
          <cell r="M112">
            <v>13321.821205077775</v>
          </cell>
          <cell r="N112">
            <v>14295.598998748435</v>
          </cell>
          <cell r="O112">
            <v>14564.160731526654</v>
          </cell>
          <cell r="P112">
            <v>14660.765671374933</v>
          </cell>
          <cell r="Q112">
            <v>15135.095926029986</v>
          </cell>
          <cell r="R112">
            <v>15426.842844371791</v>
          </cell>
          <cell r="S112">
            <v>13002.05885417997</v>
          </cell>
          <cell r="T112">
            <v>14611.49715205231</v>
          </cell>
          <cell r="U112">
            <v>13994.191586421803</v>
          </cell>
          <cell r="V112">
            <v>13021.379842149625</v>
          </cell>
          <cell r="W112">
            <v>12652.348971929197</v>
          </cell>
          <cell r="X112">
            <v>13742.052693417792</v>
          </cell>
          <cell r="Y112">
            <v>13272.552685755152</v>
          </cell>
          <cell r="Z112">
            <v>15306.086669561442</v>
          </cell>
          <cell r="AA112">
            <v>14351.629863860438</v>
          </cell>
          <cell r="AB112">
            <v>13294.771821920258</v>
          </cell>
          <cell r="AC112">
            <v>13343.074291844398</v>
          </cell>
          <cell r="AD112">
            <v>15329.271855125029</v>
          </cell>
          <cell r="AE112">
            <v>14037.663809353529</v>
          </cell>
          <cell r="AF112">
            <v>14654.969374984035</v>
          </cell>
          <cell r="AG112">
            <v>14984.39221986667</v>
          </cell>
          <cell r="AH112">
            <v>14954.444688513704</v>
          </cell>
          <cell r="AI112">
            <v>14395.646059325647</v>
          </cell>
          <cell r="AJ112">
            <v>14744.420040169392</v>
          </cell>
          <cell r="AK112">
            <v>16047.478385266169</v>
          </cell>
          <cell r="AL112">
            <v>16019.382703475978</v>
          </cell>
          <cell r="AM112">
            <v>16115.295548208009</v>
          </cell>
          <cell r="AN112">
            <v>16209.27075971313</v>
          </cell>
          <cell r="AO112">
            <v>16740.182263886389</v>
          </cell>
          <cell r="AP112">
            <v>15805.274231902456</v>
          </cell>
          <cell r="AQ112">
            <v>15716.14310346461</v>
          </cell>
          <cell r="AR112">
            <v>16151.141762905838</v>
          </cell>
          <cell r="AS112">
            <v>15352.836873419041</v>
          </cell>
          <cell r="AT112">
            <v>15726.800086212614</v>
          </cell>
          <cell r="AU112">
            <v>13341.573583886768</v>
          </cell>
          <cell r="AV112">
            <v>15343.148707284492</v>
          </cell>
          <cell r="AW112">
            <v>14620.411513647172</v>
          </cell>
          <cell r="AX112">
            <v>15832.401097079191</v>
          </cell>
          <cell r="AY112">
            <v>14107.907525129556</v>
          </cell>
          <cell r="AZ112">
            <v>16380.751300294638</v>
          </cell>
          <cell r="BA112">
            <v>16597.766221708524</v>
          </cell>
          <cell r="BB112">
            <v>15973.8483226436</v>
          </cell>
        </row>
        <row r="113">
          <cell r="A113" t="str">
            <v>06K</v>
          </cell>
          <cell r="B113" t="str">
            <v>NHS EAST AND NORTH HERTFORDSHIRE CCG</v>
          </cell>
          <cell r="C113">
            <v>9691.9257193935846</v>
          </cell>
          <cell r="D113">
            <v>9971.2789666542358</v>
          </cell>
          <cell r="E113">
            <v>9587.2882487701791</v>
          </cell>
          <cell r="F113">
            <v>10726.780704091116</v>
          </cell>
          <cell r="G113">
            <v>9544.0892930082227</v>
          </cell>
          <cell r="H113">
            <v>9828.242424242424</v>
          </cell>
          <cell r="I113">
            <v>10912.056225470174</v>
          </cell>
          <cell r="J113">
            <v>10170.954139953945</v>
          </cell>
          <cell r="K113">
            <v>8916.2644692677895</v>
          </cell>
          <cell r="L113">
            <v>10803.578847667928</v>
          </cell>
          <cell r="M113">
            <v>10048.077110231046</v>
          </cell>
          <cell r="N113">
            <v>10473.346830287639</v>
          </cell>
          <cell r="O113">
            <v>10848.697757019305</v>
          </cell>
          <cell r="P113">
            <v>10712.381052170464</v>
          </cell>
          <cell r="Q113">
            <v>10874.617130476478</v>
          </cell>
          <cell r="R113">
            <v>13115.202969329948</v>
          </cell>
          <cell r="S113">
            <v>10202.633374179379</v>
          </cell>
          <cell r="T113">
            <v>11265.327685923505</v>
          </cell>
          <cell r="U113">
            <v>12108.18731167901</v>
          </cell>
          <cell r="V113">
            <v>10532.865391559668</v>
          </cell>
          <cell r="W113">
            <v>10193.033606232279</v>
          </cell>
          <cell r="X113">
            <v>10552.06492745387</v>
          </cell>
          <cell r="Y113">
            <v>10712.381052170464</v>
          </cell>
          <cell r="Z113">
            <v>12481.618284821254</v>
          </cell>
          <cell r="AA113">
            <v>10769.019683058363</v>
          </cell>
          <cell r="AB113">
            <v>10287.111332113871</v>
          </cell>
          <cell r="AC113">
            <v>10385.988941969017</v>
          </cell>
          <cell r="AD113">
            <v>12249.3039005014</v>
          </cell>
          <cell r="AE113">
            <v>10457.987201572278</v>
          </cell>
          <cell r="AF113">
            <v>11115.571305948724</v>
          </cell>
          <cell r="AG113">
            <v>12336.661788820024</v>
          </cell>
          <cell r="AH113">
            <v>10904.376411112493</v>
          </cell>
          <cell r="AI113">
            <v>10401.26191416648</v>
          </cell>
          <cell r="AJ113">
            <v>11406.502601796356</v>
          </cell>
          <cell r="AK113">
            <v>12079.225815315393</v>
          </cell>
          <cell r="AL113">
            <v>12355.042332858198</v>
          </cell>
          <cell r="AM113">
            <v>11816.863762042969</v>
          </cell>
          <cell r="AN113">
            <v>10845.259235089045</v>
          </cell>
          <cell r="AO113">
            <v>11160.478112280822</v>
          </cell>
          <cell r="AP113">
            <v>11718.838379501623</v>
          </cell>
          <cell r="AQ113">
            <v>11547.774476635353</v>
          </cell>
          <cell r="AR113">
            <v>11797.643098799568</v>
          </cell>
          <cell r="AS113">
            <v>11833.201325799859</v>
          </cell>
          <cell r="AT113">
            <v>12784.624156348211</v>
          </cell>
          <cell r="AU113">
            <v>10124.484363461506</v>
          </cell>
          <cell r="AV113">
            <v>11340.191313606623</v>
          </cell>
          <cell r="AW113">
            <v>11300.78895395765</v>
          </cell>
          <cell r="AX113">
            <v>12731.767332428859</v>
          </cell>
          <cell r="AY113">
            <v>10287.860001030414</v>
          </cell>
          <cell r="AZ113">
            <v>11594.865101581687</v>
          </cell>
          <cell r="BA113">
            <v>11680.397053014822</v>
          </cell>
          <cell r="BB113">
            <v>11293.10068866029</v>
          </cell>
        </row>
        <row r="114">
          <cell r="A114" t="str">
            <v>06L</v>
          </cell>
          <cell r="B114" t="str">
            <v>NHS IPSWICH AND EAST SUFFOLK CCG</v>
          </cell>
          <cell r="C114">
            <v>7537.6816001230563</v>
          </cell>
          <cell r="D114">
            <v>7566.6392705038597</v>
          </cell>
          <cell r="E114">
            <v>7070.4978513127662</v>
          </cell>
          <cell r="F114">
            <v>7875.5210878990938</v>
          </cell>
          <cell r="G114">
            <v>6773.1991020698542</v>
          </cell>
          <cell r="H114">
            <v>6970.1112606593151</v>
          </cell>
          <cell r="I114">
            <v>8012.5873943682282</v>
          </cell>
          <cell r="J114">
            <v>7279.9583337339091</v>
          </cell>
          <cell r="K114">
            <v>6857.176346174183</v>
          </cell>
          <cell r="L114">
            <v>6275.1271715200401</v>
          </cell>
          <cell r="M114">
            <v>7213.3556918580616</v>
          </cell>
          <cell r="N114">
            <v>7259.6879644673463</v>
          </cell>
          <cell r="O114">
            <v>7465.2874241710488</v>
          </cell>
          <cell r="P114">
            <v>6617.7929376928769</v>
          </cell>
          <cell r="Q114">
            <v>7260.6532201467071</v>
          </cell>
          <cell r="R114">
            <v>7062.7758058778854</v>
          </cell>
          <cell r="S114">
            <v>6109.1031946701023</v>
          </cell>
          <cell r="T114">
            <v>6569.5301537248715</v>
          </cell>
          <cell r="U114">
            <v>7212.3904361787017</v>
          </cell>
          <cell r="V114">
            <v>5558.9074574348424</v>
          </cell>
          <cell r="W114">
            <v>5662.1898151263731</v>
          </cell>
          <cell r="X114">
            <v>6700.8049261178458</v>
          </cell>
          <cell r="Y114">
            <v>6806.0177951680971</v>
          </cell>
          <cell r="Z114">
            <v>7486.5230491169714</v>
          </cell>
          <cell r="AA114">
            <v>7000.9994423988383</v>
          </cell>
          <cell r="AB114">
            <v>6790.5737042983355</v>
          </cell>
          <cell r="AC114">
            <v>6533.8156935885481</v>
          </cell>
          <cell r="AD114">
            <v>7107.1775671284504</v>
          </cell>
          <cell r="AE114">
            <v>6139.9913764096254</v>
          </cell>
          <cell r="AF114">
            <v>7172.8149533249371</v>
          </cell>
          <cell r="AG114">
            <v>7692.1225088206738</v>
          </cell>
          <cell r="AH114">
            <v>6676.6735341338435</v>
          </cell>
          <cell r="AI114">
            <v>6672.7477940072831</v>
          </cell>
          <cell r="AJ114">
            <v>7294.8905337830902</v>
          </cell>
          <cell r="AK114">
            <v>7217.2440139982773</v>
          </cell>
          <cell r="AL114">
            <v>6927.0401463025428</v>
          </cell>
          <cell r="AM114">
            <v>7291.978789291159</v>
          </cell>
          <cell r="AN114">
            <v>7218.2145954955877</v>
          </cell>
          <cell r="AO114">
            <v>6410.6907897335432</v>
          </cell>
          <cell r="AP114">
            <v>6899.8638643778586</v>
          </cell>
          <cell r="AQ114">
            <v>6533.9546398919319</v>
          </cell>
          <cell r="AR114">
            <v>6881.422815928966</v>
          </cell>
          <cell r="AS114">
            <v>6497.0725429941458</v>
          </cell>
          <cell r="AT114">
            <v>5910.8413186188154</v>
          </cell>
          <cell r="AU114">
            <v>4983.9359886876218</v>
          </cell>
          <cell r="AV114">
            <v>5722.5485081406459</v>
          </cell>
          <cell r="AW114">
            <v>5377.992076595543</v>
          </cell>
          <cell r="AX114">
            <v>6664.9831420288019</v>
          </cell>
          <cell r="AY114">
            <v>5193.5815921066142</v>
          </cell>
          <cell r="AZ114">
            <v>6586.3660407466796</v>
          </cell>
          <cell r="BA114">
            <v>6883.3639789235858</v>
          </cell>
          <cell r="BB114">
            <v>6087.4871511292631</v>
          </cell>
        </row>
        <row r="115">
          <cell r="A115" t="str">
            <v>06M</v>
          </cell>
          <cell r="B115" t="str">
            <v>NHS GREAT YARMOUTH AND WAVENEY CCG</v>
          </cell>
          <cell r="C115">
            <v>4367.7970614685364</v>
          </cell>
          <cell r="D115">
            <v>4286.1378241742214</v>
          </cell>
          <cell r="E115">
            <v>4022.6895705223246</v>
          </cell>
          <cell r="F115">
            <v>4153.927630459616</v>
          </cell>
          <cell r="G115">
            <v>3972.1386141020344</v>
          </cell>
          <cell r="H115">
            <v>3891.4515105850328</v>
          </cell>
          <cell r="I115">
            <v>4378.4905330189822</v>
          </cell>
          <cell r="J115">
            <v>4086.8503998250007</v>
          </cell>
          <cell r="K115">
            <v>3565.786695185086</v>
          </cell>
          <cell r="L115">
            <v>4342.5215832583917</v>
          </cell>
          <cell r="M115">
            <v>4005.1911625306857</v>
          </cell>
          <cell r="N115">
            <v>4796.5080572636898</v>
          </cell>
          <cell r="O115">
            <v>4519.4499307294072</v>
          </cell>
          <cell r="P115">
            <v>4570.973020927011</v>
          </cell>
          <cell r="Q115">
            <v>4768.3161777216055</v>
          </cell>
          <cell r="R115">
            <v>5178.556631747806</v>
          </cell>
          <cell r="S115">
            <v>4302.6640983885472</v>
          </cell>
          <cell r="T115">
            <v>5252.4387988236149</v>
          </cell>
          <cell r="U115">
            <v>5416.7294071895585</v>
          </cell>
          <cell r="V115">
            <v>4745.9571008433995</v>
          </cell>
          <cell r="W115">
            <v>4365.8527939139103</v>
          </cell>
          <cell r="X115">
            <v>4820.8114016965219</v>
          </cell>
          <cell r="Y115">
            <v>4829.5606056923416</v>
          </cell>
          <cell r="Z115">
            <v>5304.9340227985322</v>
          </cell>
          <cell r="AA115">
            <v>4707.0717497508685</v>
          </cell>
          <cell r="AB115">
            <v>4932.6067860875482</v>
          </cell>
          <cell r="AC115">
            <v>4585.5550275867099</v>
          </cell>
          <cell r="AD115">
            <v>5431.3114138492574</v>
          </cell>
          <cell r="AE115">
            <v>4369.7413290231634</v>
          </cell>
          <cell r="AF115">
            <v>4811.0900639233896</v>
          </cell>
          <cell r="AG115">
            <v>5156.1975548696009</v>
          </cell>
          <cell r="AH115">
            <v>5054.1235082517078</v>
          </cell>
          <cell r="AI115">
            <v>5504.9307747612038</v>
          </cell>
          <cell r="AJ115">
            <v>5838.5629429285491</v>
          </cell>
          <cell r="AK115">
            <v>6110.7365538019103</v>
          </cell>
          <cell r="AL115">
            <v>6422.9070035491341</v>
          </cell>
          <cell r="AM115">
            <v>6987.7404110605175</v>
          </cell>
          <cell r="AN115">
            <v>5179.1028678375387</v>
          </cell>
          <cell r="AO115">
            <v>5564.4382667442678</v>
          </cell>
          <cell r="AP115">
            <v>4905.953724308717</v>
          </cell>
          <cell r="AQ115">
            <v>5086.427265568831</v>
          </cell>
          <cell r="AR115">
            <v>5264.9497415180249</v>
          </cell>
          <cell r="AS115">
            <v>5129.350702409075</v>
          </cell>
          <cell r="AT115">
            <v>5746.8628733153018</v>
          </cell>
          <cell r="AU115">
            <v>4273.8085635705893</v>
          </cell>
          <cell r="AV115">
            <v>4931.3175733506796</v>
          </cell>
          <cell r="AW115">
            <v>4609.3917970488546</v>
          </cell>
          <cell r="AX115">
            <v>5631.750019971013</v>
          </cell>
          <cell r="AY115">
            <v>4419.1629292341404</v>
          </cell>
          <cell r="AZ115">
            <v>5088.378330879752</v>
          </cell>
          <cell r="BA115">
            <v>5333.2370274002305</v>
          </cell>
          <cell r="BB115">
            <v>4630.8535154689762</v>
          </cell>
        </row>
        <row r="116">
          <cell r="A116" t="str">
            <v>06N</v>
          </cell>
          <cell r="B116" t="str">
            <v>NHS HERTS VALLEYS CCG</v>
          </cell>
          <cell r="C116">
            <v>10600.385551932139</v>
          </cell>
          <cell r="D116">
            <v>10681.76858780397</v>
          </cell>
          <cell r="E116">
            <v>9976.775783082925</v>
          </cell>
          <cell r="F116">
            <v>11222.034283772391</v>
          </cell>
          <cell r="G116">
            <v>9738.5097864943109</v>
          </cell>
          <cell r="H116">
            <v>9947.3602279485294</v>
          </cell>
          <cell r="I116">
            <v>11382.839318507095</v>
          </cell>
          <cell r="J116">
            <v>10141.502891835547</v>
          </cell>
          <cell r="K116">
            <v>9141.3740172660564</v>
          </cell>
          <cell r="L116">
            <v>11536.780723710437</v>
          </cell>
          <cell r="M116">
            <v>10775.898364234039</v>
          </cell>
          <cell r="N116">
            <v>11398.527614578772</v>
          </cell>
          <cell r="O116">
            <v>11190.657691629034</v>
          </cell>
          <cell r="P116">
            <v>11584.826130429952</v>
          </cell>
          <cell r="Q116">
            <v>11512.267761098441</v>
          </cell>
          <cell r="R116">
            <v>12140.780122470052</v>
          </cell>
          <cell r="S116">
            <v>10080.710744557795</v>
          </cell>
          <cell r="T116">
            <v>11283.806949554624</v>
          </cell>
          <cell r="U116">
            <v>12145.682714992452</v>
          </cell>
          <cell r="V116">
            <v>10616.073848003816</v>
          </cell>
          <cell r="W116">
            <v>10354.275407307685</v>
          </cell>
          <cell r="X116">
            <v>11501.482057549161</v>
          </cell>
          <cell r="Y116">
            <v>11501.482057549161</v>
          </cell>
          <cell r="Z116">
            <v>13238.960847487535</v>
          </cell>
          <cell r="AA116">
            <v>11784.85190534385</v>
          </cell>
          <cell r="AB116">
            <v>11159.281099485679</v>
          </cell>
          <cell r="AC116">
            <v>10457.229850278074</v>
          </cell>
          <cell r="AD116">
            <v>12275.111157583799</v>
          </cell>
          <cell r="AE116">
            <v>10875.911251690988</v>
          </cell>
          <cell r="AF116">
            <v>12289.818935150997</v>
          </cell>
          <cell r="AG116">
            <v>12622.21470816968</v>
          </cell>
          <cell r="AH116">
            <v>12114.306122849095</v>
          </cell>
          <cell r="AI116">
            <v>11078.815749325928</v>
          </cell>
          <cell r="AJ116">
            <v>11506.656194929978</v>
          </cell>
          <cell r="AK116">
            <v>12345.693407476136</v>
          </cell>
          <cell r="AL116">
            <v>12846.96184717699</v>
          </cell>
          <cell r="AM116">
            <v>12555.207950632352</v>
          </cell>
          <cell r="AN116">
            <v>12237.019976212863</v>
          </cell>
          <cell r="AO116">
            <v>12601.222826933017</v>
          </cell>
          <cell r="AP116">
            <v>11398.961803587998</v>
          </cell>
          <cell r="AQ116">
            <v>11484.13827674029</v>
          </cell>
          <cell r="AR116">
            <v>11443.997639967371</v>
          </cell>
          <cell r="AS116">
            <v>10950.561519636842</v>
          </cell>
          <cell r="AT116">
            <v>11812.116650372685</v>
          </cell>
          <cell r="AU116">
            <v>9798.2315322776503</v>
          </cell>
          <cell r="AV116">
            <v>10815.454010498721</v>
          </cell>
          <cell r="AW116">
            <v>10559.924591041839</v>
          </cell>
          <cell r="AX116">
            <v>12905.704242454434</v>
          </cell>
          <cell r="AY116">
            <v>9876.5547259809082</v>
          </cell>
          <cell r="AZ116">
            <v>11773.934093442347</v>
          </cell>
          <cell r="BA116">
            <v>11898.27216344627</v>
          </cell>
          <cell r="BB116">
            <v>11350.00980752346</v>
          </cell>
        </row>
        <row r="117">
          <cell r="A117" t="str">
            <v>06P</v>
          </cell>
          <cell r="B117" t="str">
            <v>NHS LUTON CCG</v>
          </cell>
          <cell r="C117">
            <v>3240.9093227091635</v>
          </cell>
          <cell r="D117">
            <v>3410.8229482071715</v>
          </cell>
          <cell r="E117">
            <v>3134.7133067729087</v>
          </cell>
          <cell r="F117">
            <v>3344.2090836653388</v>
          </cell>
          <cell r="G117">
            <v>3018.8631075697213</v>
          </cell>
          <cell r="H117">
            <v>3314.2811155378486</v>
          </cell>
          <cell r="I117">
            <v>3666.6588047808768</v>
          </cell>
          <cell r="J117">
            <v>3308.4886055776892</v>
          </cell>
          <cell r="K117">
            <v>2915.5633466135459</v>
          </cell>
          <cell r="L117">
            <v>3433.0275697211155</v>
          </cell>
          <cell r="M117">
            <v>3254.4251792828686</v>
          </cell>
          <cell r="N117">
            <v>3478.4022310756973</v>
          </cell>
          <cell r="O117">
            <v>3284.3531474103588</v>
          </cell>
          <cell r="P117">
            <v>3439.7854980079683</v>
          </cell>
          <cell r="Q117">
            <v>3608.7337051792829</v>
          </cell>
          <cell r="R117">
            <v>3827.8836653386456</v>
          </cell>
          <cell r="S117">
            <v>3111.5432669322709</v>
          </cell>
          <cell r="T117">
            <v>3468.748047808765</v>
          </cell>
          <cell r="U117">
            <v>3404.0650199203187</v>
          </cell>
          <cell r="V117">
            <v>2969.6267729083665</v>
          </cell>
          <cell r="W117">
            <v>2968.6613545816735</v>
          </cell>
          <cell r="X117">
            <v>3121.1974501992031</v>
          </cell>
          <cell r="Y117">
            <v>3067.1340239043825</v>
          </cell>
          <cell r="Z117">
            <v>3489.021832669323</v>
          </cell>
          <cell r="AA117">
            <v>3165.6066932270919</v>
          </cell>
          <cell r="AB117">
            <v>3069.064860557769</v>
          </cell>
          <cell r="AC117">
            <v>2943.5604780876497</v>
          </cell>
          <cell r="AD117">
            <v>3799.8865338645419</v>
          </cell>
          <cell r="AE117">
            <v>3062.3069322709166</v>
          </cell>
          <cell r="AF117">
            <v>3370.2753784860561</v>
          </cell>
          <cell r="AG117">
            <v>3525.7077290836655</v>
          </cell>
          <cell r="AH117">
            <v>3439.7854980079683</v>
          </cell>
          <cell r="AI117">
            <v>3150.342255054155</v>
          </cell>
          <cell r="AJ117">
            <v>3407.2000963545852</v>
          </cell>
          <cell r="AK117">
            <v>3443.6202380315117</v>
          </cell>
          <cell r="AL117">
            <v>3877.7866638117162</v>
          </cell>
          <cell r="AM117">
            <v>3743.6071944756704</v>
          </cell>
          <cell r="AN117">
            <v>3963.0864693182025</v>
          </cell>
          <cell r="AO117">
            <v>3891.2046107453207</v>
          </cell>
          <cell r="AP117">
            <v>3555.7559374052071</v>
          </cell>
          <cell r="AQ117">
            <v>3526.0447691950826</v>
          </cell>
          <cell r="AR117">
            <v>3446.4955123744271</v>
          </cell>
          <cell r="AS117">
            <v>3360.2372820869691</v>
          </cell>
          <cell r="AT117">
            <v>3234.6836357796692</v>
          </cell>
          <cell r="AU117">
            <v>2865.6900951055441</v>
          </cell>
          <cell r="AV117">
            <v>3251.9352818371608</v>
          </cell>
          <cell r="AW117">
            <v>3025.7470335278272</v>
          </cell>
          <cell r="AX117">
            <v>3434.9944150027659</v>
          </cell>
          <cell r="AY117">
            <v>2813.9351569330693</v>
          </cell>
          <cell r="AZ117">
            <v>3396.6574237638956</v>
          </cell>
          <cell r="BA117">
            <v>3462.7887336509466</v>
          </cell>
          <cell r="BB117">
            <v>3296.0228217618615</v>
          </cell>
        </row>
        <row r="118">
          <cell r="A118" t="str">
            <v>06Q</v>
          </cell>
          <cell r="B118" t="str">
            <v>NHS MID ESSEX CCG</v>
          </cell>
          <cell r="C118">
            <v>5185.0687171654663</v>
          </cell>
          <cell r="D118">
            <v>6186.1076248535201</v>
          </cell>
          <cell r="E118">
            <v>5950.5115538058435</v>
          </cell>
          <cell r="F118">
            <v>6456.896469999605</v>
          </cell>
          <cell r="G118">
            <v>5075.5800866370855</v>
          </cell>
          <cell r="H118">
            <v>5479.3194117104895</v>
          </cell>
          <cell r="I118">
            <v>5800.9422638876085</v>
          </cell>
          <cell r="J118">
            <v>5190.9341795152004</v>
          </cell>
          <cell r="K118">
            <v>4164.47826831163</v>
          </cell>
          <cell r="L118">
            <v>5895.7672385416527</v>
          </cell>
          <cell r="M118">
            <v>4970.0017643418605</v>
          </cell>
          <cell r="N118">
            <v>5034.5218501889422</v>
          </cell>
          <cell r="O118">
            <v>5667.9917839602886</v>
          </cell>
          <cell r="P118">
            <v>6903.6491856377306</v>
          </cell>
          <cell r="Q118">
            <v>6053.1571449262001</v>
          </cell>
          <cell r="R118">
            <v>5550.6825369655953</v>
          </cell>
          <cell r="S118">
            <v>4846.8270549974322</v>
          </cell>
          <cell r="T118">
            <v>5327.7949676756771</v>
          </cell>
          <cell r="U118">
            <v>4968.0466102252822</v>
          </cell>
          <cell r="V118">
            <v>5199.732373039803</v>
          </cell>
          <cell r="W118">
            <v>5530.1534187415236</v>
          </cell>
          <cell r="X118">
            <v>5700.2518268838294</v>
          </cell>
          <cell r="Y118">
            <v>5399.158092930782</v>
          </cell>
          <cell r="Z118">
            <v>5888.9241991336285</v>
          </cell>
          <cell r="AA118">
            <v>4950.450223176078</v>
          </cell>
          <cell r="AB118">
            <v>5409.9114405719629</v>
          </cell>
          <cell r="AC118">
            <v>5002.2618072654013</v>
          </cell>
          <cell r="AD118">
            <v>6660.2324981237407</v>
          </cell>
          <cell r="AE118">
            <v>6116.6996537149926</v>
          </cell>
          <cell r="AF118">
            <v>6105.9463060738126</v>
          </cell>
          <cell r="AG118">
            <v>6237.9192089428425</v>
          </cell>
          <cell r="AH118">
            <v>6408.9951941434383</v>
          </cell>
          <cell r="AI118">
            <v>5490.7624519736983</v>
          </cell>
          <cell r="AJ118">
            <v>5815.2432519123358</v>
          </cell>
          <cell r="AK118">
            <v>6083.0376470424171</v>
          </cell>
          <cell r="AL118">
            <v>6326.3982469963948</v>
          </cell>
          <cell r="AM118">
            <v>6319.5567843470862</v>
          </cell>
          <cell r="AN118">
            <v>6330.3076542245717</v>
          </cell>
          <cell r="AO118">
            <v>6704.6333963224579</v>
          </cell>
          <cell r="AP118">
            <v>6541.4156445460949</v>
          </cell>
          <cell r="AQ118">
            <v>6356.6961530147619</v>
          </cell>
          <cell r="AR118">
            <v>6755.4556902887507</v>
          </cell>
          <cell r="AS118">
            <v>6436.8390011923775</v>
          </cell>
          <cell r="AT118">
            <v>6855.1455746072479</v>
          </cell>
          <cell r="AU118">
            <v>5575.7920591865341</v>
          </cell>
          <cell r="AV118">
            <v>6089.8791096917257</v>
          </cell>
          <cell r="AW118">
            <v>5935.4575241787588</v>
          </cell>
          <cell r="AX118">
            <v>6788.6856517282495</v>
          </cell>
          <cell r="AY118">
            <v>5605.1126133978569</v>
          </cell>
          <cell r="AZ118">
            <v>5443.8495652355814</v>
          </cell>
          <cell r="BA118">
            <v>5505.4227290793597</v>
          </cell>
          <cell r="BB118">
            <v>5254.2433146690282</v>
          </cell>
        </row>
        <row r="119">
          <cell r="A119" t="str">
            <v>06T</v>
          </cell>
          <cell r="B119" t="str">
            <v>NHS NORTH EAST ESSEX CCG</v>
          </cell>
          <cell r="C119">
            <v>5761.3161799703221</v>
          </cell>
          <cell r="D119">
            <v>5364.9220819217735</v>
          </cell>
          <cell r="E119">
            <v>4961.72710474004</v>
          </cell>
          <cell r="F119">
            <v>5501.9112187473747</v>
          </cell>
          <cell r="G119">
            <v>4807.2499930005315</v>
          </cell>
          <cell r="H119">
            <v>4975.3288630064117</v>
          </cell>
          <cell r="I119">
            <v>5447.504185681888</v>
          </cell>
          <cell r="J119">
            <v>4913.1493966458547</v>
          </cell>
          <cell r="K119">
            <v>4588.6503065767001</v>
          </cell>
          <cell r="L119">
            <v>5439.7317523868187</v>
          </cell>
          <cell r="M119">
            <v>4906.3485175126689</v>
          </cell>
          <cell r="N119">
            <v>4973.3857546826439</v>
          </cell>
          <cell r="O119">
            <v>4552.7028025870031</v>
          </cell>
          <cell r="P119">
            <v>5804.0645630932049</v>
          </cell>
          <cell r="Q119">
            <v>5408.6420192065398</v>
          </cell>
          <cell r="R119">
            <v>5827.3818629784137</v>
          </cell>
          <cell r="S119">
            <v>5025.8496794243638</v>
          </cell>
          <cell r="T119">
            <v>5885.6751126914351</v>
          </cell>
          <cell r="U119">
            <v>5968.2572164515495</v>
          </cell>
          <cell r="V119">
            <v>5482.4801355097015</v>
          </cell>
          <cell r="W119">
            <v>3739.5119690903489</v>
          </cell>
          <cell r="X119">
            <v>4168.9389086429428</v>
          </cell>
          <cell r="Y119">
            <v>3811.4069770697424</v>
          </cell>
          <cell r="Z119">
            <v>4441.9456281322618</v>
          </cell>
          <cell r="AA119">
            <v>4055.2670717025503</v>
          </cell>
          <cell r="AB119">
            <v>4134.9345129770136</v>
          </cell>
          <cell r="AC119">
            <v>4874.2872301705065</v>
          </cell>
          <cell r="AD119">
            <v>4492.466444550214</v>
          </cell>
          <cell r="AE119">
            <v>3666.6454069490719</v>
          </cell>
          <cell r="AF119">
            <v>4229.175266679732</v>
          </cell>
          <cell r="AG119">
            <v>4606.1382814906065</v>
          </cell>
          <cell r="AH119">
            <v>5278.4537615141244</v>
          </cell>
          <cell r="AI119">
            <v>4786.7385985459841</v>
          </cell>
          <cell r="AJ119">
            <v>5177.9296773456354</v>
          </cell>
          <cell r="AK119">
            <v>5474.7288789224858</v>
          </cell>
          <cell r="AL119">
            <v>5363.7940953822863</v>
          </cell>
          <cell r="AM119">
            <v>5179.8759016182712</v>
          </cell>
          <cell r="AN119">
            <v>5218.8003870709726</v>
          </cell>
          <cell r="AO119">
            <v>5085.4840243954695</v>
          </cell>
          <cell r="AP119">
            <v>5123.4353977118535</v>
          </cell>
          <cell r="AQ119">
            <v>4696.2391698684532</v>
          </cell>
          <cell r="AR119">
            <v>5338.4931798380303</v>
          </cell>
          <cell r="AS119">
            <v>5043.6402025338148</v>
          </cell>
          <cell r="AT119">
            <v>5155.5480982103327</v>
          </cell>
          <cell r="AU119">
            <v>4228.1722322997157</v>
          </cell>
          <cell r="AV119">
            <v>4828.5824204076389</v>
          </cell>
          <cell r="AW119">
            <v>4503.56296687758</v>
          </cell>
          <cell r="AX119">
            <v>5495.1642337851545</v>
          </cell>
          <cell r="AY119">
            <v>4220.387335209175</v>
          </cell>
          <cell r="AZ119">
            <v>5046.5595389427681</v>
          </cell>
          <cell r="BA119">
            <v>5158.4674346192851</v>
          </cell>
          <cell r="BB119">
            <v>4047.173374944653</v>
          </cell>
        </row>
        <row r="120">
          <cell r="A120" t="str">
            <v>06V</v>
          </cell>
          <cell r="B120" t="str">
            <v>NHS NORTH NORFOLK CCG</v>
          </cell>
          <cell r="C120">
            <v>2951.0820669878863</v>
          </cell>
          <cell r="D120">
            <v>2970.6127226264557</v>
          </cell>
          <cell r="E120">
            <v>2729.4091254901195</v>
          </cell>
          <cell r="F120">
            <v>3290.9154750989992</v>
          </cell>
          <cell r="G120">
            <v>2728.4325927081914</v>
          </cell>
          <cell r="H120">
            <v>2879.7951739071068</v>
          </cell>
          <cell r="I120">
            <v>3062.4068041277337</v>
          </cell>
          <cell r="J120">
            <v>2478.4402005344987</v>
          </cell>
          <cell r="K120">
            <v>2530.1964379767082</v>
          </cell>
          <cell r="L120">
            <v>3055.5710746542341</v>
          </cell>
          <cell r="M120">
            <v>2763.5877728576165</v>
          </cell>
          <cell r="N120">
            <v>2913.9738212746038</v>
          </cell>
          <cell r="O120">
            <v>3040.923082925307</v>
          </cell>
          <cell r="P120">
            <v>2432.5431597838597</v>
          </cell>
          <cell r="Q120">
            <v>2676.6763552659813</v>
          </cell>
          <cell r="R120">
            <v>3097.5619842771589</v>
          </cell>
          <cell r="S120">
            <v>2555.5862903068492</v>
          </cell>
          <cell r="T120">
            <v>2951.0820669878863</v>
          </cell>
          <cell r="U120">
            <v>3139.5528939000842</v>
          </cell>
          <cell r="V120">
            <v>2520.4311101574235</v>
          </cell>
          <cell r="W120">
            <v>2461.8391432417143</v>
          </cell>
          <cell r="X120">
            <v>2728.4325927081914</v>
          </cell>
          <cell r="Y120">
            <v>2683.512084739481</v>
          </cell>
          <cell r="Z120">
            <v>2917.8799524023175</v>
          </cell>
          <cell r="AA120">
            <v>2671.793691356339</v>
          </cell>
          <cell r="AB120">
            <v>2642.4977078984844</v>
          </cell>
          <cell r="AC120">
            <v>3040.923082925307</v>
          </cell>
          <cell r="AD120">
            <v>2999.9087060843103</v>
          </cell>
          <cell r="AE120">
            <v>2149.3486530245987</v>
          </cell>
          <cell r="AF120">
            <v>2413.9890369272184</v>
          </cell>
          <cell r="AG120">
            <v>3774.2992021536002</v>
          </cell>
          <cell r="AH120">
            <v>3664.9275305776096</v>
          </cell>
          <cell r="AI120">
            <v>3429.2777767553143</v>
          </cell>
          <cell r="AJ120">
            <v>3360.6137480445386</v>
          </cell>
          <cell r="AK120">
            <v>3433.2014355387869</v>
          </cell>
          <cell r="AL120">
            <v>3934.4488451274501</v>
          </cell>
          <cell r="AM120">
            <v>4107.0898316002576</v>
          </cell>
          <cell r="AN120">
            <v>3414.564056317291</v>
          </cell>
          <cell r="AO120">
            <v>3987.4182387043343</v>
          </cell>
          <cell r="AP120">
            <v>3865.7848164166744</v>
          </cell>
          <cell r="AQ120">
            <v>3368.4610656114842</v>
          </cell>
          <cell r="AR120">
            <v>3976.6281770497835</v>
          </cell>
          <cell r="AS120">
            <v>3715.7048679488357</v>
          </cell>
          <cell r="AT120">
            <v>3877.555792767093</v>
          </cell>
          <cell r="AU120">
            <v>3179.1445293089168</v>
          </cell>
          <cell r="AV120">
            <v>3515.5982699917181</v>
          </cell>
          <cell r="AW120">
            <v>3491.0754025950123</v>
          </cell>
          <cell r="AX120">
            <v>4231.6659979755223</v>
          </cell>
          <cell r="AY120">
            <v>3341.9763688230423</v>
          </cell>
          <cell r="AZ120">
            <v>4125.7272108217539</v>
          </cell>
          <cell r="BA120">
            <v>4029.5975706266677</v>
          </cell>
          <cell r="BB120">
            <v>3209.5528848808317</v>
          </cell>
        </row>
        <row r="121">
          <cell r="A121" t="str">
            <v>06W</v>
          </cell>
          <cell r="B121" t="str">
            <v>NHS NORWICH CCG</v>
          </cell>
          <cell r="C121">
            <v>2871.6614372082345</v>
          </cell>
          <cell r="D121">
            <v>2902.8116629677811</v>
          </cell>
          <cell r="E121">
            <v>2838.5643223387156</v>
          </cell>
          <cell r="F121">
            <v>3037.1470115558277</v>
          </cell>
          <cell r="G121">
            <v>2798.6530955842964</v>
          </cell>
          <cell r="H121">
            <v>2665.2911915512359</v>
          </cell>
          <cell r="I121">
            <v>3019.6250095660826</v>
          </cell>
          <cell r="J121">
            <v>2647.7691895614907</v>
          </cell>
          <cell r="K121">
            <v>2260.3382566771256</v>
          </cell>
          <cell r="L121">
            <v>2909.6257748526823</v>
          </cell>
          <cell r="M121">
            <v>2725.6447539603582</v>
          </cell>
          <cell r="N121">
            <v>2722.7244202954007</v>
          </cell>
          <cell r="O121">
            <v>2432.6379429096196</v>
          </cell>
          <cell r="P121">
            <v>2504.672839978572</v>
          </cell>
          <cell r="Q121">
            <v>2691.5741945358536</v>
          </cell>
          <cell r="R121">
            <v>2834.6705441187723</v>
          </cell>
          <cell r="S121">
            <v>2443.345833014464</v>
          </cell>
          <cell r="T121">
            <v>2933.9618887273282</v>
          </cell>
          <cell r="U121">
            <v>2868.7411035432769</v>
          </cell>
          <cell r="V121">
            <v>2450.1599448993647</v>
          </cell>
          <cell r="W121">
            <v>2267.1523685620264</v>
          </cell>
          <cell r="X121">
            <v>2516.3541746384021</v>
          </cell>
          <cell r="Y121">
            <v>2630.2471875717456</v>
          </cell>
          <cell r="Z121">
            <v>2877.5021045381495</v>
          </cell>
          <cell r="AA121">
            <v>2513.4338409734446</v>
          </cell>
          <cell r="AB121">
            <v>2519.2745083033597</v>
          </cell>
          <cell r="AC121">
            <v>2962.1917808219177</v>
          </cell>
          <cell r="AD121">
            <v>2611.7517410270143</v>
          </cell>
          <cell r="AE121">
            <v>2177.5954695033288</v>
          </cell>
          <cell r="AF121">
            <v>2486.1773934338407</v>
          </cell>
          <cell r="AG121">
            <v>3682.5407515114407</v>
          </cell>
          <cell r="AH121">
            <v>3710.7706436060303</v>
          </cell>
          <cell r="AI121">
            <v>3320.5352120619641</v>
          </cell>
          <cell r="AJ121">
            <v>3322.486746127237</v>
          </cell>
          <cell r="AK121">
            <v>3304.9229395397801</v>
          </cell>
          <cell r="AL121">
            <v>3771.339581140021</v>
          </cell>
          <cell r="AM121">
            <v>3856.2313129793952</v>
          </cell>
          <cell r="AN121">
            <v>3345.9051549105129</v>
          </cell>
          <cell r="AO121">
            <v>3753.7757745525641</v>
          </cell>
          <cell r="AP121">
            <v>3825.0067679350277</v>
          </cell>
          <cell r="AQ121">
            <v>3711.8177921491952</v>
          </cell>
          <cell r="AR121">
            <v>4024.0632425928711</v>
          </cell>
          <cell r="AS121">
            <v>3742.0665701609264</v>
          </cell>
          <cell r="AT121">
            <v>3998.6932997443223</v>
          </cell>
          <cell r="AU121">
            <v>3381.0327680854261</v>
          </cell>
          <cell r="AV121">
            <v>3753.7757745525641</v>
          </cell>
          <cell r="AW121">
            <v>3609.3622537223641</v>
          </cell>
          <cell r="AX121">
            <v>4308.0114490900887</v>
          </cell>
          <cell r="AY121">
            <v>3702.0601218228303</v>
          </cell>
          <cell r="AZ121">
            <v>4507.0679237479317</v>
          </cell>
          <cell r="BA121">
            <v>4525.6074973680252</v>
          </cell>
          <cell r="BB121">
            <v>3713.7693262144685</v>
          </cell>
        </row>
        <row r="122">
          <cell r="A122" t="str">
            <v>06Y</v>
          </cell>
          <cell r="B122" t="str">
            <v>NHS SOUTH NORFOLK CCG</v>
          </cell>
          <cell r="C122">
            <v>3548.4492181123696</v>
          </cell>
          <cell r="D122">
            <v>3710.1408377134276</v>
          </cell>
          <cell r="E122">
            <v>3231.8843002187327</v>
          </cell>
          <cell r="F122">
            <v>3723.7774803303842</v>
          </cell>
          <cell r="G122">
            <v>3314.6782018216841</v>
          </cell>
          <cell r="H122">
            <v>3233.8323920211551</v>
          </cell>
          <cell r="I122">
            <v>3733.517939342496</v>
          </cell>
          <cell r="J122">
            <v>3235.7804838235775</v>
          </cell>
          <cell r="K122">
            <v>2984.4766413110901</v>
          </cell>
          <cell r="L122">
            <v>3858.1958146975285</v>
          </cell>
          <cell r="M122">
            <v>3416.9530214488591</v>
          </cell>
          <cell r="N122">
            <v>3335.1331657471192</v>
          </cell>
          <cell r="O122">
            <v>3252.3392641441678</v>
          </cell>
          <cell r="P122">
            <v>3089.6735986418989</v>
          </cell>
          <cell r="Q122">
            <v>3416.9530214488591</v>
          </cell>
          <cell r="R122">
            <v>3699.4263328001043</v>
          </cell>
          <cell r="S122">
            <v>3097.4659658515884</v>
          </cell>
          <cell r="T122">
            <v>3589.3591459632398</v>
          </cell>
          <cell r="U122">
            <v>3646.8278541346999</v>
          </cell>
          <cell r="V122">
            <v>3204.6110149848191</v>
          </cell>
          <cell r="W122">
            <v>2973.7621363977669</v>
          </cell>
          <cell r="X122">
            <v>3292.2751460938266</v>
          </cell>
          <cell r="Y122">
            <v>3179.2858215533283</v>
          </cell>
          <cell r="Z122">
            <v>3614.6843393947306</v>
          </cell>
          <cell r="AA122">
            <v>3284.4827788841371</v>
          </cell>
          <cell r="AB122">
            <v>3121.8171133818682</v>
          </cell>
          <cell r="AC122">
            <v>3720.8553426267508</v>
          </cell>
          <cell r="AD122">
            <v>3370.1988181907218</v>
          </cell>
          <cell r="AE122">
            <v>2830.5773889197217</v>
          </cell>
          <cell r="AF122">
            <v>3210.4552903920867</v>
          </cell>
          <cell r="AG122">
            <v>4595.5485619144001</v>
          </cell>
          <cell r="AH122">
            <v>4439.7012177206097</v>
          </cell>
          <cell r="AI122">
            <v>3932.3640501268546</v>
          </cell>
          <cell r="AJ122">
            <v>4138.5590835703852</v>
          </cell>
          <cell r="AK122">
            <v>4018.3600830322134</v>
          </cell>
          <cell r="AL122">
            <v>4481.5659875451674</v>
          </cell>
          <cell r="AM122">
            <v>4806.9827938802182</v>
          </cell>
          <cell r="AN122">
            <v>4173.7392788498501</v>
          </cell>
          <cell r="AO122">
            <v>4091.6521565310986</v>
          </cell>
          <cell r="AP122">
            <v>4782.552102713923</v>
          </cell>
          <cell r="AQ122">
            <v>4743.4629968478512</v>
          </cell>
          <cell r="AR122">
            <v>4998.5194126239712</v>
          </cell>
          <cell r="AS122">
            <v>4756.1669562543248</v>
          </cell>
          <cell r="AT122">
            <v>5122.6273237487503</v>
          </cell>
          <cell r="AU122">
            <v>4163.9670023833323</v>
          </cell>
          <cell r="AV122">
            <v>4721.9639886215109</v>
          </cell>
          <cell r="AW122">
            <v>4435.6362881525329</v>
          </cell>
          <cell r="AX122">
            <v>5518.4045206427309</v>
          </cell>
          <cell r="AY122">
            <v>4296.8699623279772</v>
          </cell>
          <cell r="AZ122">
            <v>4929.1362497116934</v>
          </cell>
          <cell r="BA122">
            <v>4845.094672099638</v>
          </cell>
          <cell r="BB122">
            <v>4303.71055585454</v>
          </cell>
        </row>
        <row r="123">
          <cell r="A123" t="str">
            <v>07G</v>
          </cell>
          <cell r="B123" t="str">
            <v>NHS THURROCK CCG</v>
          </cell>
          <cell r="C123">
            <v>2395.882840322698</v>
          </cell>
          <cell r="D123">
            <v>2223.6669331589019</v>
          </cell>
          <cell r="E123">
            <v>2336.2696416890763</v>
          </cell>
          <cell r="F123">
            <v>2487.6682413935123</v>
          </cell>
          <cell r="G123">
            <v>2076.9995396952299</v>
          </cell>
          <cell r="H123">
            <v>2160.2687695326695</v>
          </cell>
          <cell r="I123">
            <v>2333.4309179446182</v>
          </cell>
          <cell r="J123">
            <v>2573.7761949754099</v>
          </cell>
          <cell r="K123">
            <v>2285.1726142888292</v>
          </cell>
          <cell r="L123">
            <v>2792.3579232986895</v>
          </cell>
          <cell r="M123">
            <v>2712.8736584538606</v>
          </cell>
          <cell r="N123">
            <v>2783.8417520653147</v>
          </cell>
          <cell r="O123">
            <v>2640.0130823461009</v>
          </cell>
          <cell r="P123">
            <v>2645.6905298350171</v>
          </cell>
          <cell r="Q123">
            <v>3162.3382513264046</v>
          </cell>
          <cell r="R123">
            <v>2979.7136904329286</v>
          </cell>
          <cell r="S123">
            <v>2498.0768951231921</v>
          </cell>
          <cell r="T123">
            <v>2871.8421881435183</v>
          </cell>
          <cell r="U123">
            <v>3013.7783753664266</v>
          </cell>
          <cell r="V123">
            <v>2813.1752307580491</v>
          </cell>
          <cell r="W123">
            <v>2473.4746226712214</v>
          </cell>
          <cell r="X123">
            <v>2894.5519780991835</v>
          </cell>
          <cell r="Y123">
            <v>2889.8207718584199</v>
          </cell>
          <cell r="Z123">
            <v>3226.6826562007896</v>
          </cell>
          <cell r="AA123">
            <v>2628.658187368268</v>
          </cell>
          <cell r="AB123">
            <v>2745.9921021392056</v>
          </cell>
          <cell r="AC123">
            <v>2557.6900937568134</v>
          </cell>
          <cell r="AD123">
            <v>2871.8421881435183</v>
          </cell>
          <cell r="AE123">
            <v>2543.496475034523</v>
          </cell>
          <cell r="AF123">
            <v>2569.9912299827993</v>
          </cell>
          <cell r="AG123">
            <v>2792.3579232986895</v>
          </cell>
          <cell r="AH123">
            <v>2639.0668410979479</v>
          </cell>
          <cell r="AI123">
            <v>2435.8169017272994</v>
          </cell>
          <cell r="AJ123">
            <v>2824.4701514499807</v>
          </cell>
          <cell r="AK123">
            <v>2797.5337876078147</v>
          </cell>
          <cell r="AL123">
            <v>2948.5698277228171</v>
          </cell>
          <cell r="AM123">
            <v>2976.4682045593458</v>
          </cell>
          <cell r="AN123">
            <v>2902.3932039933893</v>
          </cell>
          <cell r="AO123">
            <v>3087.0996989110995</v>
          </cell>
          <cell r="AP123">
            <v>2959.1519706608105</v>
          </cell>
          <cell r="AQ123">
            <v>2662.8519683969844</v>
          </cell>
          <cell r="AR123">
            <v>2803.3058655739928</v>
          </cell>
          <cell r="AS123">
            <v>2820.6220994725281</v>
          </cell>
          <cell r="AT123">
            <v>2817.7360604894393</v>
          </cell>
          <cell r="AU123">
            <v>2457.94320059765</v>
          </cell>
          <cell r="AV123">
            <v>2782.1415796980054</v>
          </cell>
          <cell r="AW123">
            <v>2717.6867090756796</v>
          </cell>
          <cell r="AX123">
            <v>3398.7919090847349</v>
          </cell>
          <cell r="AY123">
            <v>2636.8776175491817</v>
          </cell>
          <cell r="AZ123">
            <v>3003.4045684015123</v>
          </cell>
          <cell r="BA123">
            <v>2971.6581395875305</v>
          </cell>
          <cell r="BB123">
            <v>2831.2042424105221</v>
          </cell>
        </row>
        <row r="124">
          <cell r="A124" t="str">
            <v>07H</v>
          </cell>
          <cell r="B124" t="str">
            <v>NHS WEST ESSEX CCG</v>
          </cell>
          <cell r="C124">
            <v>5864.6910806134301</v>
          </cell>
          <cell r="D124">
            <v>5314.6354618502455</v>
          </cell>
          <cell r="E124">
            <v>5282.8459077010593</v>
          </cell>
          <cell r="F124">
            <v>5674.9170755410178</v>
          </cell>
          <cell r="G124">
            <v>4915.8210552513692</v>
          </cell>
          <cell r="H124">
            <v>4943.7573301097445</v>
          </cell>
          <cell r="I124">
            <v>5518.8592642631966</v>
          </cell>
          <cell r="J124">
            <v>5394.5910071345606</v>
          </cell>
          <cell r="K124">
            <v>4845.498708194079</v>
          </cell>
          <cell r="L124">
            <v>5866.6177202588351</v>
          </cell>
          <cell r="M124">
            <v>5199.0370831259333</v>
          </cell>
          <cell r="N124">
            <v>5543.905579653464</v>
          </cell>
          <cell r="O124">
            <v>5464.9133541918509</v>
          </cell>
          <cell r="P124">
            <v>5372.4346512124011</v>
          </cell>
          <cell r="Q124">
            <v>5635.4209628102108</v>
          </cell>
          <cell r="R124">
            <v>6807.7811870392752</v>
          </cell>
          <cell r="S124">
            <v>5185.5506056080967</v>
          </cell>
          <cell r="T124">
            <v>5501.51950745455</v>
          </cell>
          <cell r="U124">
            <v>5545.8322192988689</v>
          </cell>
          <cell r="V124">
            <v>5002.5198392946031</v>
          </cell>
          <cell r="W124">
            <v>4885.958140747588</v>
          </cell>
          <cell r="X124">
            <v>5495.7395885183341</v>
          </cell>
          <cell r="Y124">
            <v>5401.3342458934794</v>
          </cell>
          <cell r="Z124">
            <v>5857.9478418545114</v>
          </cell>
          <cell r="AA124">
            <v>5439.8670388015835</v>
          </cell>
          <cell r="AB124">
            <v>5494.7762686956312</v>
          </cell>
          <cell r="AC124">
            <v>5571.8418545118393</v>
          </cell>
          <cell r="AD124">
            <v>5780.8822560383041</v>
          </cell>
          <cell r="AE124">
            <v>5529.4557823129253</v>
          </cell>
          <cell r="AF124">
            <v>5626.7510844058879</v>
          </cell>
          <cell r="AG124">
            <v>6279.881924198251</v>
          </cell>
          <cell r="AH124">
            <v>5557.3920571713006</v>
          </cell>
          <cell r="AI124">
            <v>5115.9125658201501</v>
          </cell>
          <cell r="AJ124">
            <v>5815.6398685302911</v>
          </cell>
          <cell r="AK124">
            <v>5756.8473541152516</v>
          </cell>
          <cell r="AL124">
            <v>6006.4745874512391</v>
          </cell>
          <cell r="AM124">
            <v>5877.3238180804965</v>
          </cell>
          <cell r="AN124">
            <v>5891.7809937563261</v>
          </cell>
          <cell r="AO124">
            <v>5714.4396387994857</v>
          </cell>
          <cell r="AP124">
            <v>5789.6169523137987</v>
          </cell>
          <cell r="AQ124">
            <v>6101.8919469117127</v>
          </cell>
          <cell r="AR124">
            <v>5699.9824631236561</v>
          </cell>
          <cell r="AS124">
            <v>5671.0681117719978</v>
          </cell>
          <cell r="AT124">
            <v>5810.8208099716812</v>
          </cell>
          <cell r="AU124">
            <v>5029.1695117651743</v>
          </cell>
          <cell r="AV124">
            <v>5838.7713496116185</v>
          </cell>
          <cell r="AW124">
            <v>5441.6809243821717</v>
          </cell>
          <cell r="AX124">
            <v>5958.2840018651414</v>
          </cell>
          <cell r="AY124">
            <v>4939.5350225750317</v>
          </cell>
          <cell r="AZ124">
            <v>5678.7786054657736</v>
          </cell>
          <cell r="BA124">
            <v>6237.7893982645082</v>
          </cell>
          <cell r="BB124">
            <v>5931.2972739369261</v>
          </cell>
        </row>
        <row r="125">
          <cell r="A125" t="str">
            <v>07J</v>
          </cell>
          <cell r="B125" t="str">
            <v>NHS WEST NORFOLK CCG</v>
          </cell>
          <cell r="C125">
            <v>3522.6183920704848</v>
          </cell>
          <cell r="D125">
            <v>3581.328698604993</v>
          </cell>
          <cell r="E125">
            <v>3257.9244676945668</v>
          </cell>
          <cell r="F125">
            <v>3641.0340950807636</v>
          </cell>
          <cell r="G125">
            <v>3333.5513032305435</v>
          </cell>
          <cell r="H125">
            <v>3205.1847008076361</v>
          </cell>
          <cell r="I125">
            <v>3596.2550477239356</v>
          </cell>
          <cell r="J125">
            <v>3167.3712830396476</v>
          </cell>
          <cell r="K125">
            <v>2777.2960260646109</v>
          </cell>
          <cell r="L125">
            <v>3522.6183920704848</v>
          </cell>
          <cell r="M125">
            <v>3380.3205304698972</v>
          </cell>
          <cell r="N125">
            <v>3592.274687958884</v>
          </cell>
          <cell r="O125">
            <v>3320.6151339941262</v>
          </cell>
          <cell r="P125">
            <v>3403.2075991189427</v>
          </cell>
          <cell r="Q125">
            <v>3771.3908773861967</v>
          </cell>
          <cell r="R125">
            <v>3726.6118300293688</v>
          </cell>
          <cell r="S125">
            <v>3097.7149871512484</v>
          </cell>
          <cell r="T125">
            <v>3418.1339482378858</v>
          </cell>
          <cell r="U125">
            <v>3677.8524229074892</v>
          </cell>
          <cell r="V125">
            <v>3308.6740546989722</v>
          </cell>
          <cell r="W125">
            <v>2951.4367657856096</v>
          </cell>
          <cell r="X125">
            <v>3234.0423091042585</v>
          </cell>
          <cell r="Y125">
            <v>3197.2239812775333</v>
          </cell>
          <cell r="Z125">
            <v>3956.4776064610869</v>
          </cell>
          <cell r="AA125">
            <v>3449.9768263582969</v>
          </cell>
          <cell r="AB125">
            <v>3598.245227606461</v>
          </cell>
          <cell r="AC125">
            <v>3058.9064794419974</v>
          </cell>
          <cell r="AD125">
            <v>4178.3826633627023</v>
          </cell>
          <cell r="AE125">
            <v>3445.9964665932453</v>
          </cell>
          <cell r="AF125">
            <v>3507.6920429515421</v>
          </cell>
          <cell r="AG125">
            <v>3798.2583058002938</v>
          </cell>
          <cell r="AH125">
            <v>3625.112656020558</v>
          </cell>
          <cell r="AI125">
            <v>3232.5031185031185</v>
          </cell>
          <cell r="AJ125">
            <v>3345.033264033264</v>
          </cell>
          <cell r="AK125">
            <v>3875.8170478170478</v>
          </cell>
          <cell r="AL125">
            <v>3856.89604989605</v>
          </cell>
          <cell r="AM125">
            <v>3855.900207900208</v>
          </cell>
          <cell r="AN125">
            <v>3696.5654885654885</v>
          </cell>
          <cell r="AO125">
            <v>3748.3492723492723</v>
          </cell>
          <cell r="AP125">
            <v>3803.1205821205822</v>
          </cell>
          <cell r="AQ125">
            <v>3642.7900207900207</v>
          </cell>
          <cell r="AR125">
            <v>4026.1891891891892</v>
          </cell>
          <cell r="AS125">
            <v>3766.2744282744284</v>
          </cell>
          <cell r="AT125">
            <v>3698.5571725571726</v>
          </cell>
          <cell r="AU125">
            <v>3153.831600831601</v>
          </cell>
          <cell r="AV125">
            <v>3548.1850311850312</v>
          </cell>
          <cell r="AW125">
            <v>3513.3305613305615</v>
          </cell>
          <cell r="AX125">
            <v>4116.8108108108108</v>
          </cell>
          <cell r="AY125">
            <v>3125.9480249480248</v>
          </cell>
          <cell r="AZ125">
            <v>3782.2079002079004</v>
          </cell>
          <cell r="BA125">
            <v>3875.8170478170478</v>
          </cell>
          <cell r="BB125">
            <v>3850.9209979209977</v>
          </cell>
        </row>
        <row r="126">
          <cell r="A126" t="str">
            <v>07K</v>
          </cell>
          <cell r="B126" t="str">
            <v>NHS WEST SUFFOLK CCG</v>
          </cell>
          <cell r="C126">
            <v>4881.871632467678</v>
          </cell>
          <cell r="D126">
            <v>5106.2920000497743</v>
          </cell>
          <cell r="E126">
            <v>4552.5274566653807</v>
          </cell>
          <cell r="F126">
            <v>5165.5545213593323</v>
          </cell>
          <cell r="G126">
            <v>4738.0871545362916</v>
          </cell>
          <cell r="H126">
            <v>4623.448178888294</v>
          </cell>
          <cell r="I126">
            <v>5230.6461431255675</v>
          </cell>
          <cell r="J126">
            <v>4774.0332740191379</v>
          </cell>
          <cell r="K126">
            <v>4171.6928934957632</v>
          </cell>
          <cell r="L126">
            <v>5304.4814155768199</v>
          </cell>
          <cell r="M126">
            <v>4802.2072595597474</v>
          </cell>
          <cell r="N126">
            <v>5276.3074300362105</v>
          </cell>
          <cell r="O126">
            <v>4889.6437664099149</v>
          </cell>
          <cell r="P126">
            <v>4971.2511728034042</v>
          </cell>
          <cell r="Q126">
            <v>5070.3458805669279</v>
          </cell>
          <cell r="R126">
            <v>5372.4875875713951</v>
          </cell>
          <cell r="S126">
            <v>4421.3726963901299</v>
          </cell>
          <cell r="T126">
            <v>5067.4313303385889</v>
          </cell>
          <cell r="U126">
            <v>5343.3420852880054</v>
          </cell>
          <cell r="V126">
            <v>4927.5329193783209</v>
          </cell>
          <cell r="W126">
            <v>4625.3912123738537</v>
          </cell>
          <cell r="X126">
            <v>4626.3627291166331</v>
          </cell>
          <cell r="Y126">
            <v>4778.8908577330367</v>
          </cell>
          <cell r="Z126">
            <v>5388.0318554558689</v>
          </cell>
          <cell r="AA126">
            <v>5022.7415601707253</v>
          </cell>
          <cell r="AB126">
            <v>4645.7930639722263</v>
          </cell>
          <cell r="AC126">
            <v>4530.1825715814493</v>
          </cell>
          <cell r="AD126">
            <v>4993.5960578873364</v>
          </cell>
          <cell r="AE126">
            <v>4729.3435038512753</v>
          </cell>
          <cell r="AF126">
            <v>5150.9817702176379</v>
          </cell>
          <cell r="AG126">
            <v>5150.9817702176379</v>
          </cell>
          <cell r="AH126">
            <v>5048.972512225776</v>
          </cell>
          <cell r="AI126">
            <v>4642.5254794318207</v>
          </cell>
          <cell r="AJ126">
            <v>5004.4193151325662</v>
          </cell>
          <cell r="AK126">
            <v>5281.9035966618248</v>
          </cell>
          <cell r="AL126">
            <v>5002.4788656113833</v>
          </cell>
          <cell r="AM126">
            <v>5246.9755052805194</v>
          </cell>
          <cell r="AN126">
            <v>6150.2547573914962</v>
          </cell>
          <cell r="AO126">
            <v>7696.7930257748449</v>
          </cell>
          <cell r="AP126">
            <v>7139.8840131951447</v>
          </cell>
          <cell r="AQ126">
            <v>6756.6452327613788</v>
          </cell>
          <cell r="AR126">
            <v>7730.7508923955584</v>
          </cell>
          <cell r="AS126">
            <v>7361.0952586100784</v>
          </cell>
          <cell r="AT126">
            <v>7271.834580635631</v>
          </cell>
          <cell r="AU126">
            <v>5597.2266438541637</v>
          </cell>
          <cell r="AV126">
            <v>7149.586260801063</v>
          </cell>
          <cell r="AW126">
            <v>6601.4092710666891</v>
          </cell>
          <cell r="AX126">
            <v>7612.3834716033571</v>
          </cell>
          <cell r="AY126">
            <v>5527.3704610915529</v>
          </cell>
          <cell r="AZ126">
            <v>6814.8587183968875</v>
          </cell>
          <cell r="BA126">
            <v>6522.8210654587529</v>
          </cell>
          <cell r="BB126">
            <v>6032.8575613598878</v>
          </cell>
        </row>
        <row r="127">
          <cell r="A127" t="str">
            <v>07L</v>
          </cell>
          <cell r="B127" t="str">
            <v>NHS BARKING AND DAGENHAM CCG</v>
          </cell>
          <cell r="C127">
            <v>3249.3343333895164</v>
          </cell>
          <cell r="D127">
            <v>3176.8301028147648</v>
          </cell>
          <cell r="E127">
            <v>2873.4571380414632</v>
          </cell>
          <cell r="F127">
            <v>3266.5063879993259</v>
          </cell>
          <cell r="G127">
            <v>2865.8251137704365</v>
          </cell>
          <cell r="H127">
            <v>3173.0140906792517</v>
          </cell>
          <cell r="I127">
            <v>3583.2353952469239</v>
          </cell>
          <cell r="J127">
            <v>3334.2406034046858</v>
          </cell>
          <cell r="K127">
            <v>3660.509640991067</v>
          </cell>
          <cell r="L127">
            <v>4365.5178830271361</v>
          </cell>
          <cell r="M127">
            <v>3767.3579807854371</v>
          </cell>
          <cell r="N127">
            <v>4219.5554188437554</v>
          </cell>
          <cell r="O127">
            <v>4363.60987695938</v>
          </cell>
          <cell r="P127">
            <v>4382.6899376369456</v>
          </cell>
          <cell r="Q127">
            <v>4559.1804989044331</v>
          </cell>
          <cell r="R127">
            <v>5026.6419855048034</v>
          </cell>
          <cell r="S127">
            <v>4210.0153885049722</v>
          </cell>
          <cell r="T127">
            <v>4617.3746839710093</v>
          </cell>
          <cell r="U127">
            <v>4716.5909994943531</v>
          </cell>
          <cell r="V127">
            <v>4197.6133490645543</v>
          </cell>
          <cell r="W127">
            <v>4054.5128939828078</v>
          </cell>
          <cell r="X127">
            <v>4573.4905444126071</v>
          </cell>
          <cell r="Y127">
            <v>4438.0221136018881</v>
          </cell>
          <cell r="Z127">
            <v>5233.6606438563967</v>
          </cell>
          <cell r="AA127">
            <v>4433.2520984324965</v>
          </cell>
          <cell r="AB127">
            <v>4441.8381257374012</v>
          </cell>
          <cell r="AC127">
            <v>3945.7565481206807</v>
          </cell>
          <cell r="AD127">
            <v>4771.9231754592956</v>
          </cell>
          <cell r="AE127">
            <v>4101.2590426428451</v>
          </cell>
          <cell r="AF127">
            <v>4457.1021742794537</v>
          </cell>
          <cell r="AG127">
            <v>4509.5723411427607</v>
          </cell>
          <cell r="AH127">
            <v>4600.2026293611998</v>
          </cell>
          <cell r="AI127">
            <v>4093.3549053527649</v>
          </cell>
          <cell r="AJ127">
            <v>4440.5249592413293</v>
          </cell>
          <cell r="AK127">
            <v>4520.8618312155422</v>
          </cell>
          <cell r="AL127">
            <v>4734.1370984804171</v>
          </cell>
          <cell r="AM127">
            <v>4708.3145324887064</v>
          </cell>
          <cell r="AN127">
            <v>4078.0526440243434</v>
          </cell>
          <cell r="AO127">
            <v>4912.0258864233183</v>
          </cell>
          <cell r="AP127">
            <v>4640.4107478438355</v>
          </cell>
          <cell r="AQ127">
            <v>4397.4873492551433</v>
          </cell>
          <cell r="AR127">
            <v>4993.319149730557</v>
          </cell>
          <cell r="AS127">
            <v>4808.7356224564728</v>
          </cell>
          <cell r="AT127">
            <v>5081.3071523689814</v>
          </cell>
          <cell r="AU127">
            <v>4111.5263406802651</v>
          </cell>
          <cell r="AV127">
            <v>4717.8784458189693</v>
          </cell>
          <cell r="AW127">
            <v>4600.2423118567285</v>
          </cell>
          <cell r="AX127">
            <v>5320.4049856255679</v>
          </cell>
          <cell r="AY127">
            <v>4350.6241739368525</v>
          </cell>
          <cell r="AZ127">
            <v>5190.335764333985</v>
          </cell>
          <cell r="BA127">
            <v>5383.5268136053073</v>
          </cell>
          <cell r="BB127">
            <v>4858.4679717738427</v>
          </cell>
        </row>
        <row r="128">
          <cell r="A128" t="str">
            <v>07M</v>
          </cell>
          <cell r="B128" t="str">
            <v>NHS BARNET CCG</v>
          </cell>
          <cell r="C128">
            <v>7576.8623778906613</v>
          </cell>
          <cell r="D128">
            <v>8220.4346133352283</v>
          </cell>
          <cell r="E128">
            <v>7266.6029270718627</v>
          </cell>
          <cell r="F128">
            <v>7511.5445987709145</v>
          </cell>
          <cell r="G128">
            <v>6614.3856914496828</v>
          </cell>
          <cell r="H128">
            <v>6636.4784696813613</v>
          </cell>
          <cell r="I128">
            <v>7225.2990373343755</v>
          </cell>
          <cell r="J128">
            <v>6623.0306916272957</v>
          </cell>
          <cell r="K128">
            <v>5764.2940073176796</v>
          </cell>
          <cell r="L128">
            <v>7063.9257006855887</v>
          </cell>
          <cell r="M128">
            <v>6550.0284679052256</v>
          </cell>
          <cell r="N128">
            <v>6694.1118041987856</v>
          </cell>
          <cell r="O128">
            <v>5901.6534545842069</v>
          </cell>
          <cell r="P128">
            <v>6071.6717914106075</v>
          </cell>
          <cell r="Q128">
            <v>6581.7268018898085</v>
          </cell>
          <cell r="R128">
            <v>6535.6201342758695</v>
          </cell>
          <cell r="S128">
            <v>5706.6606728002562</v>
          </cell>
          <cell r="T128">
            <v>6368.4834641753405</v>
          </cell>
          <cell r="U128">
            <v>7074.4918120137836</v>
          </cell>
          <cell r="V128">
            <v>6173.4906823913898</v>
          </cell>
          <cell r="W128">
            <v>6053.4212354800902</v>
          </cell>
          <cell r="X128">
            <v>6628.794025079038</v>
          </cell>
          <cell r="Y128">
            <v>6606.7012468473595</v>
          </cell>
          <cell r="Z128">
            <v>7467.3590423075557</v>
          </cell>
          <cell r="AA128">
            <v>6825.7079180135697</v>
          </cell>
          <cell r="AB128">
            <v>6843.9584739440879</v>
          </cell>
          <cell r="AC128">
            <v>7792.0268267557103</v>
          </cell>
          <cell r="AD128">
            <v>7892.8851621612021</v>
          </cell>
          <cell r="AE128">
            <v>6170.6090156655182</v>
          </cell>
          <cell r="AF128">
            <v>6576.9240240133568</v>
          </cell>
          <cell r="AG128">
            <v>7133.0857021064976</v>
          </cell>
          <cell r="AH128">
            <v>7738.2357145394481</v>
          </cell>
          <cell r="AI128">
            <v>6633.4799481574983</v>
          </cell>
          <cell r="AJ128">
            <v>6425.854800494124</v>
          </cell>
          <cell r="AK128">
            <v>6407.6756400996346</v>
          </cell>
          <cell r="AL128">
            <v>7262.0961786406197</v>
          </cell>
          <cell r="AM128">
            <v>8320.3146731829802</v>
          </cell>
          <cell r="AN128">
            <v>7508.9500408394706</v>
          </cell>
          <cell r="AO128">
            <v>8212.1965087315457</v>
          </cell>
          <cell r="AP128">
            <v>8570.9957270438299</v>
          </cell>
          <cell r="AQ128">
            <v>7524.2588074874611</v>
          </cell>
          <cell r="AR128">
            <v>7471.6349221349928</v>
          </cell>
          <cell r="AS128">
            <v>7396.0478868105383</v>
          </cell>
          <cell r="AT128">
            <v>7741.45193430583</v>
          </cell>
          <cell r="AU128">
            <v>6632.5231502419992</v>
          </cell>
          <cell r="AV128">
            <v>7115.7060975692075</v>
          </cell>
          <cell r="AW128">
            <v>6966.4456227512974</v>
          </cell>
          <cell r="AX128">
            <v>8311.7034919434864</v>
          </cell>
          <cell r="AY128">
            <v>6660.2702897914824</v>
          </cell>
          <cell r="AZ128">
            <v>7955.774667377701</v>
          </cell>
          <cell r="BA128">
            <v>8333.7098439999736</v>
          </cell>
          <cell r="BB128">
            <v>7687.8712510378627</v>
          </cell>
        </row>
        <row r="129">
          <cell r="A129" t="str">
            <v>07N</v>
          </cell>
          <cell r="B129" t="str">
            <v>NHS BEXLEY CCG</v>
          </cell>
          <cell r="C129">
            <v>3434.2401193389428</v>
          </cell>
          <cell r="D129">
            <v>3158.8217961181322</v>
          </cell>
          <cell r="E129">
            <v>2900.3813147397004</v>
          </cell>
          <cell r="F129">
            <v>3400.2844356541855</v>
          </cell>
          <cell r="G129">
            <v>3123.9228989976868</v>
          </cell>
          <cell r="H129">
            <v>2862.652777312192</v>
          </cell>
          <cell r="I129">
            <v>2847.5613623411887</v>
          </cell>
          <cell r="J129">
            <v>3221.0738828735207</v>
          </cell>
          <cell r="K129">
            <v>2956.9741208809628</v>
          </cell>
          <cell r="L129">
            <v>3549.3121584928431</v>
          </cell>
          <cell r="M129">
            <v>3670.9866916965575</v>
          </cell>
          <cell r="N129">
            <v>3891.6986356474808</v>
          </cell>
          <cell r="O129">
            <v>4287.8482786363184</v>
          </cell>
          <cell r="P129">
            <v>4833.968857899501</v>
          </cell>
          <cell r="Q129">
            <v>4789.6378264221785</v>
          </cell>
          <cell r="R129">
            <v>6733.6007173745438</v>
          </cell>
          <cell r="S129">
            <v>5200.8788843820184</v>
          </cell>
          <cell r="T129">
            <v>6002.6103047165698</v>
          </cell>
          <cell r="U129">
            <v>4808.5020951359329</v>
          </cell>
          <cell r="V129">
            <v>3664.3841976467434</v>
          </cell>
          <cell r="W129">
            <v>3671.929905132245</v>
          </cell>
          <cell r="X129">
            <v>3631.3717273976736</v>
          </cell>
          <cell r="Y129">
            <v>3969.9853508095607</v>
          </cell>
          <cell r="Z129">
            <v>4339.7250175991421</v>
          </cell>
          <cell r="AA129">
            <v>4129.3884214407835</v>
          </cell>
          <cell r="AB129">
            <v>3934.1432402534278</v>
          </cell>
          <cell r="AC129">
            <v>3906.7900506184842</v>
          </cell>
          <cell r="AD129">
            <v>4652.8718782474607</v>
          </cell>
          <cell r="AE129">
            <v>3782.2858771077067</v>
          </cell>
          <cell r="AF129">
            <v>4128.4452080050951</v>
          </cell>
          <cell r="AG129">
            <v>4582.1308705708825</v>
          </cell>
          <cell r="AH129">
            <v>4246.3468874660584</v>
          </cell>
          <cell r="AI129">
            <v>3914.7939456484346</v>
          </cell>
          <cell r="AJ129">
            <v>4289.3278474824829</v>
          </cell>
          <cell r="AK129">
            <v>4559.8780439230168</v>
          </cell>
          <cell r="AL129">
            <v>4570.4689768797643</v>
          </cell>
          <cell r="AM129">
            <v>6214.9520214364602</v>
          </cell>
          <cell r="AN129">
            <v>5909.7405898647548</v>
          </cell>
          <cell r="AO129">
            <v>6383.4441366574329</v>
          </cell>
          <cell r="AP129">
            <v>5816.3478174279871</v>
          </cell>
          <cell r="AQ129">
            <v>6076.3070809117735</v>
          </cell>
          <cell r="AR129">
            <v>5921.294334908479</v>
          </cell>
          <cell r="AS129">
            <v>5826.9387503847338</v>
          </cell>
          <cell r="AT129">
            <v>6231.3198269150689</v>
          </cell>
          <cell r="AU129">
            <v>5039.3584632375569</v>
          </cell>
          <cell r="AV129">
            <v>5674.8144406423698</v>
          </cell>
          <cell r="AW129">
            <v>5731.6203537740121</v>
          </cell>
          <cell r="AX129">
            <v>6464.3203519634999</v>
          </cell>
          <cell r="AY129">
            <v>5219.4043235022536</v>
          </cell>
          <cell r="AZ129">
            <v>6250.5760686546082</v>
          </cell>
          <cell r="BA129">
            <v>5946.3274491698803</v>
          </cell>
          <cell r="BB129">
            <v>5964.620878822443</v>
          </cell>
        </row>
        <row r="130">
          <cell r="A130" t="str">
            <v>07P</v>
          </cell>
          <cell r="B130" t="str">
            <v>NHS BRENT CCG</v>
          </cell>
          <cell r="C130">
            <v>7189.2478648760198</v>
          </cell>
          <cell r="D130">
            <v>7262.1687144807447</v>
          </cell>
          <cell r="E130">
            <v>6562.8764644251833</v>
          </cell>
          <cell r="F130">
            <v>7329.4802679620279</v>
          </cell>
          <cell r="G130">
            <v>6670.3879734577895</v>
          </cell>
          <cell r="H130">
            <v>6779.769247864876</v>
          </cell>
          <cell r="I130">
            <v>7278.0617201638252</v>
          </cell>
          <cell r="J130">
            <v>6437.6021843350163</v>
          </cell>
          <cell r="K130">
            <v>6061.7793440645146</v>
          </cell>
          <cell r="L130">
            <v>7034.9922214814114</v>
          </cell>
          <cell r="M130">
            <v>6686.2809791408708</v>
          </cell>
          <cell r="N130">
            <v>7186.4432168143003</v>
          </cell>
          <cell r="O130">
            <v>7066.7782328475732</v>
          </cell>
          <cell r="P130">
            <v>7043.4061656665717</v>
          </cell>
          <cell r="Q130">
            <v>7762.3309521541732</v>
          </cell>
          <cell r="R130">
            <v>7761.3960694669331</v>
          </cell>
          <cell r="S130">
            <v>6501.1742070673399</v>
          </cell>
          <cell r="T130">
            <v>8039.0562275772299</v>
          </cell>
          <cell r="U130">
            <v>7871.7122265612597</v>
          </cell>
          <cell r="V130">
            <v>7401.4662348795127</v>
          </cell>
          <cell r="W130">
            <v>7091.085182715814</v>
          </cell>
          <cell r="X130">
            <v>7644.5357335619265</v>
          </cell>
          <cell r="Y130">
            <v>7208.8804013080617</v>
          </cell>
          <cell r="Z130">
            <v>8606.5300187319426</v>
          </cell>
          <cell r="AA130">
            <v>7910.0424167381025</v>
          </cell>
          <cell r="AB130">
            <v>7563.2009397720421</v>
          </cell>
          <cell r="AC130">
            <v>6864.8435724037208</v>
          </cell>
          <cell r="AD130">
            <v>8741.1531256945109</v>
          </cell>
          <cell r="AE130">
            <v>7307.0430834682666</v>
          </cell>
          <cell r="AF130">
            <v>8758.9158967520725</v>
          </cell>
          <cell r="AG130">
            <v>7108.8479537733756</v>
          </cell>
          <cell r="AH130">
            <v>7539.8288725910406</v>
          </cell>
          <cell r="AI130">
            <v>7028.8293483972675</v>
          </cell>
          <cell r="AJ130">
            <v>7189.5480819758277</v>
          </cell>
          <cell r="AK130">
            <v>8094.8985811875982</v>
          </cell>
          <cell r="AL130">
            <v>8259.4213084603252</v>
          </cell>
          <cell r="AM130">
            <v>9038.2890173410397</v>
          </cell>
          <cell r="AN130">
            <v>8278.4412769311602</v>
          </cell>
          <cell r="AO130">
            <v>8665.497635312664</v>
          </cell>
          <cell r="AP130">
            <v>7925.6208617971624</v>
          </cell>
          <cell r="AQ130">
            <v>7692.6262480294272</v>
          </cell>
          <cell r="AR130">
            <v>6409.7293746715713</v>
          </cell>
          <cell r="AS130">
            <v>7514.7895428271149</v>
          </cell>
          <cell r="AT130">
            <v>8234.6953494482386</v>
          </cell>
          <cell r="AU130">
            <v>6679.8129269574356</v>
          </cell>
          <cell r="AV130">
            <v>8035.9366789280084</v>
          </cell>
          <cell r="AW130">
            <v>7931.3268523384131</v>
          </cell>
          <cell r="AX130">
            <v>9083.9369416710451</v>
          </cell>
          <cell r="AY130">
            <v>6396.4153967419861</v>
          </cell>
          <cell r="AZ130">
            <v>7995.9947451392536</v>
          </cell>
          <cell r="BA130">
            <v>7433.0036784025224</v>
          </cell>
          <cell r="BB130">
            <v>7300.8148975302156</v>
          </cell>
        </row>
        <row r="131">
          <cell r="A131" t="str">
            <v>07Q</v>
          </cell>
          <cell r="B131" t="str">
            <v>NHS BROMLEY CCG</v>
          </cell>
          <cell r="C131">
            <v>6644.7039969395055</v>
          </cell>
          <cell r="D131">
            <v>6525.7404567455633</v>
          </cell>
          <cell r="E131">
            <v>6038.9888724405782</v>
          </cell>
          <cell r="F131">
            <v>6430.3880008649221</v>
          </cell>
          <cell r="G131">
            <v>6033.5401606759706</v>
          </cell>
          <cell r="H131">
            <v>6258.7535802797693</v>
          </cell>
          <cell r="I131">
            <v>6682.8449792917618</v>
          </cell>
          <cell r="J131">
            <v>6302.3432743966332</v>
          </cell>
          <cell r="K131">
            <v>5767.4614028376109</v>
          </cell>
          <cell r="L131">
            <v>6849.030688112307</v>
          </cell>
          <cell r="M131">
            <v>6741.8726900750153</v>
          </cell>
          <cell r="N131">
            <v>6983.4322449726387</v>
          </cell>
          <cell r="O131">
            <v>6653.7851832138522</v>
          </cell>
          <cell r="P131">
            <v>6867.1930606610003</v>
          </cell>
          <cell r="Q131">
            <v>7049.7249047753694</v>
          </cell>
          <cell r="R131">
            <v>7436.5834400625408</v>
          </cell>
          <cell r="S131">
            <v>6134.3413283212185</v>
          </cell>
          <cell r="T131">
            <v>6841.7657390928298</v>
          </cell>
          <cell r="U131">
            <v>7418.4210675138474</v>
          </cell>
          <cell r="V131">
            <v>8119.488647893415</v>
          </cell>
          <cell r="W131">
            <v>6627.4497430182464</v>
          </cell>
          <cell r="X131">
            <v>7111.4769714409276</v>
          </cell>
          <cell r="Y131">
            <v>6989.7890753646816</v>
          </cell>
          <cell r="Z131">
            <v>7868.8479067214448</v>
          </cell>
          <cell r="AA131">
            <v>7411.1561184943694</v>
          </cell>
          <cell r="AB131">
            <v>6978.8916518354654</v>
          </cell>
          <cell r="AC131">
            <v>6025.3670930290582</v>
          </cell>
          <cell r="AD131">
            <v>8058.6446998552919</v>
          </cell>
          <cell r="AE131">
            <v>6985.2484822275082</v>
          </cell>
          <cell r="AF131">
            <v>7575.5255900600459</v>
          </cell>
          <cell r="AG131">
            <v>7820.7176194674075</v>
          </cell>
          <cell r="AH131">
            <v>7376.6476106518521</v>
          </cell>
          <cell r="AI131">
            <v>6836.9657437822616</v>
          </cell>
          <cell r="AJ131">
            <v>6814.4726419521348</v>
          </cell>
          <cell r="AK131">
            <v>7448.0283435007041</v>
          </cell>
          <cell r="AL131">
            <v>7631.722008446739</v>
          </cell>
          <cell r="AM131">
            <v>7821.9761614265599</v>
          </cell>
          <cell r="AN131">
            <v>7364.6164242139839</v>
          </cell>
          <cell r="AO131">
            <v>8138.754012200845</v>
          </cell>
          <cell r="AP131">
            <v>7780.7388080713281</v>
          </cell>
          <cell r="AQ131">
            <v>8103.1399343031444</v>
          </cell>
          <cell r="AR131">
            <v>7852.9041764429849</v>
          </cell>
          <cell r="AS131">
            <v>8109.7004223369313</v>
          </cell>
          <cell r="AT131">
            <v>8110.637634913186</v>
          </cell>
          <cell r="AU131">
            <v>6978.4848427968091</v>
          </cell>
          <cell r="AV131">
            <v>7791.9853589863915</v>
          </cell>
          <cell r="AW131">
            <v>7979.4278742374472</v>
          </cell>
          <cell r="AX131">
            <v>9303.7092444861573</v>
          </cell>
          <cell r="AY131">
            <v>6931.6242139840451</v>
          </cell>
          <cell r="AZ131">
            <v>8328.0709526044102</v>
          </cell>
          <cell r="BA131">
            <v>7986.9255748474898</v>
          </cell>
          <cell r="BB131">
            <v>7675.7709995307368</v>
          </cell>
        </row>
        <row r="132">
          <cell r="A132" t="str">
            <v>07R</v>
          </cell>
          <cell r="B132" t="str">
            <v>NHS CAMDEN CCG</v>
          </cell>
          <cell r="C132">
            <v>4883.2600369606553</v>
          </cell>
          <cell r="D132">
            <v>4697.734606422584</v>
          </cell>
          <cell r="E132">
            <v>4669.8577282588321</v>
          </cell>
          <cell r="F132">
            <v>4995.7288212764815</v>
          </cell>
          <cell r="G132">
            <v>4421.8496397675226</v>
          </cell>
          <cell r="H132">
            <v>4223.8276776388029</v>
          </cell>
          <cell r="I132">
            <v>4831.3513672764284</v>
          </cell>
          <cell r="J132">
            <v>4522.7831641535204</v>
          </cell>
          <cell r="K132">
            <v>4111.3588933229776</v>
          </cell>
          <cell r="L132">
            <v>4931.3236200016072</v>
          </cell>
          <cell r="M132">
            <v>4483.371026059941</v>
          </cell>
          <cell r="N132">
            <v>4690.0444331360313</v>
          </cell>
          <cell r="O132">
            <v>5134.1519404344217</v>
          </cell>
          <cell r="P132">
            <v>4579.498192141843</v>
          </cell>
          <cell r="Q132">
            <v>4427.6172697324373</v>
          </cell>
          <cell r="R132">
            <v>4656.3999250073657</v>
          </cell>
          <cell r="S132">
            <v>4337.2577336154482</v>
          </cell>
          <cell r="T132">
            <v>4831.3513672764284</v>
          </cell>
          <cell r="U132">
            <v>5207.2085866566676</v>
          </cell>
          <cell r="V132">
            <v>4458.377962878646</v>
          </cell>
          <cell r="W132">
            <v>4703.5022363874978</v>
          </cell>
          <cell r="X132">
            <v>4967.8519431127297</v>
          </cell>
          <cell r="Y132">
            <v>4838.0802689021612</v>
          </cell>
          <cell r="Z132">
            <v>5439.8363285748719</v>
          </cell>
          <cell r="AA132">
            <v>4896.7178402121217</v>
          </cell>
          <cell r="AB132">
            <v>4573.7305621769292</v>
          </cell>
          <cell r="AC132">
            <v>5157.2224602940787</v>
          </cell>
          <cell r="AD132">
            <v>5266.8074296274472</v>
          </cell>
          <cell r="AE132">
            <v>4346.8704502236387</v>
          </cell>
          <cell r="AF132">
            <v>4881.3374936390173</v>
          </cell>
          <cell r="AG132">
            <v>4992.8450062940246</v>
          </cell>
          <cell r="AH132">
            <v>5220.6663899081341</v>
          </cell>
          <cell r="AI132">
            <v>4572.362119028443</v>
          </cell>
          <cell r="AJ132">
            <v>4904.1413038870751</v>
          </cell>
          <cell r="AK132">
            <v>5511.5970709168751</v>
          </cell>
          <cell r="AL132">
            <v>5777.6007905557199</v>
          </cell>
          <cell r="AM132">
            <v>5799.8483743800598</v>
          </cell>
          <cell r="AN132">
            <v>5779.5353630621848</v>
          </cell>
          <cell r="AO132">
            <v>6599.7941058030601</v>
          </cell>
          <cell r="AP132">
            <v>6504.0327667330757</v>
          </cell>
          <cell r="AQ132">
            <v>5606.391123733627</v>
          </cell>
          <cell r="AR132">
            <v>5863.689267093383</v>
          </cell>
          <cell r="AS132">
            <v>5571.5688186172692</v>
          </cell>
          <cell r="AT132">
            <v>5976.8617587215458</v>
          </cell>
          <cell r="AU132">
            <v>4919.6178839387903</v>
          </cell>
          <cell r="AV132">
            <v>5552.2230935526259</v>
          </cell>
          <cell r="AW132">
            <v>5514.4989296765716</v>
          </cell>
          <cell r="AX132">
            <v>6309.6082298334104</v>
          </cell>
          <cell r="AY132">
            <v>4732.9316370649822</v>
          </cell>
          <cell r="AZ132">
            <v>5470.9710482811242</v>
          </cell>
          <cell r="BA132">
            <v>5746.6476304522912</v>
          </cell>
          <cell r="BB132">
            <v>5260.1026450765121</v>
          </cell>
        </row>
        <row r="133">
          <cell r="A133" t="str">
            <v>07T</v>
          </cell>
          <cell r="B133" t="str">
            <v>NHS CITY AND HACKNEY CCG</v>
          </cell>
          <cell r="C133">
            <v>3832.3111911036835</v>
          </cell>
          <cell r="D133">
            <v>3759.8838593559171</v>
          </cell>
          <cell r="E133">
            <v>3778.8960339397058</v>
          </cell>
          <cell r="F133">
            <v>4036.918403291123</v>
          </cell>
          <cell r="G133">
            <v>3502.7668316513468</v>
          </cell>
          <cell r="H133">
            <v>3711.900752073022</v>
          </cell>
          <cell r="I133">
            <v>4021.5275952947227</v>
          </cell>
          <cell r="J133">
            <v>3915.6026226136146</v>
          </cell>
          <cell r="K133">
            <v>3449.3516744873691</v>
          </cell>
          <cell r="L133">
            <v>4615.431715626406</v>
          </cell>
          <cell r="M133">
            <v>4083.090827280324</v>
          </cell>
          <cell r="N133">
            <v>4032.3916950568878</v>
          </cell>
          <cell r="O133">
            <v>4327.533071929035</v>
          </cell>
          <cell r="P133">
            <v>4401.7710869704961</v>
          </cell>
          <cell r="Q133">
            <v>4371.8948126245423</v>
          </cell>
          <cell r="R133">
            <v>5458.3047888410365</v>
          </cell>
          <cell r="S133">
            <v>4179.0570418461148</v>
          </cell>
          <cell r="T133">
            <v>4515.8441344732273</v>
          </cell>
          <cell r="U133">
            <v>4742.179546184997</v>
          </cell>
          <cell r="V133">
            <v>4168.1929420839497</v>
          </cell>
          <cell r="W133">
            <v>4118.3991515073603</v>
          </cell>
          <cell r="X133">
            <v>4624.4851320948774</v>
          </cell>
          <cell r="Y133">
            <v>4526.7082342353924</v>
          </cell>
          <cell r="Z133">
            <v>5039.1316063508393</v>
          </cell>
          <cell r="AA133">
            <v>5126.949746095006</v>
          </cell>
          <cell r="AB133">
            <v>4861.6846435688112</v>
          </cell>
          <cell r="AC133">
            <v>3935.5201388442501</v>
          </cell>
          <cell r="AD133">
            <v>5493.6131130680724</v>
          </cell>
          <cell r="AE133">
            <v>4916.9104840264836</v>
          </cell>
          <cell r="AF133">
            <v>5183.9862698463712</v>
          </cell>
          <cell r="AG133">
            <v>5474.6009384842837</v>
          </cell>
          <cell r="AH133">
            <v>4977.568374365238</v>
          </cell>
          <cell r="AI133">
            <v>4698.6967198094189</v>
          </cell>
          <cell r="AJ133">
            <v>4838.1266263514754</v>
          </cell>
          <cell r="AK133">
            <v>5028.5897013010808</v>
          </cell>
          <cell r="AL133">
            <v>5144.3256367967751</v>
          </cell>
          <cell r="AM133">
            <v>5103.3168407549938</v>
          </cell>
          <cell r="AN133">
            <v>5046.8158328752061</v>
          </cell>
          <cell r="AO133">
            <v>5389.4671064687554</v>
          </cell>
          <cell r="AP133">
            <v>5111.5185999633495</v>
          </cell>
          <cell r="AQ133">
            <v>5243.6580538757562</v>
          </cell>
          <cell r="AR133">
            <v>5333.8774051676746</v>
          </cell>
          <cell r="AS133">
            <v>5002.1618105185999</v>
          </cell>
          <cell r="AT133">
            <v>5315.6512735935494</v>
          </cell>
          <cell r="AU133">
            <v>4788.0047645226314</v>
          </cell>
          <cell r="AV133">
            <v>4880.0467289719627</v>
          </cell>
          <cell r="AW133">
            <v>5314.7399670148434</v>
          </cell>
          <cell r="AX133">
            <v>5418.6289169873562</v>
          </cell>
          <cell r="AY133">
            <v>4716.0115448048382</v>
          </cell>
          <cell r="AZ133">
            <v>5487.8882169690305</v>
          </cell>
          <cell r="BA133">
            <v>5465.1055525013744</v>
          </cell>
          <cell r="BB133">
            <v>5106.9620670698187</v>
          </cell>
        </row>
        <row r="134">
          <cell r="A134" t="str">
            <v>07V</v>
          </cell>
          <cell r="B134" t="str">
            <v>NHS CROYDON CCG</v>
          </cell>
          <cell r="C134">
            <v>7029.7048183004972</v>
          </cell>
          <cell r="D134">
            <v>6519.6087423954132</v>
          </cell>
          <cell r="E134">
            <v>5712.712992431676</v>
          </cell>
          <cell r="F134">
            <v>6884.4817361922887</v>
          </cell>
          <cell r="G134">
            <v>6110.2611797028985</v>
          </cell>
          <cell r="H134">
            <v>5724.5123678529681</v>
          </cell>
          <cell r="I134">
            <v>6512.3475882900029</v>
          </cell>
          <cell r="J134">
            <v>5806.200351538836</v>
          </cell>
          <cell r="K134">
            <v>5358.7317297929167</v>
          </cell>
          <cell r="L134">
            <v>6220.9937798104083</v>
          </cell>
          <cell r="M134">
            <v>5837.9679007500063</v>
          </cell>
          <cell r="N134">
            <v>6145.6593059667748</v>
          </cell>
          <cell r="O134">
            <v>6096.6465157552539</v>
          </cell>
          <cell r="P134">
            <v>6245.5001749161684</v>
          </cell>
          <cell r="Q134">
            <v>6025.8502632275022</v>
          </cell>
          <cell r="R134">
            <v>5949.6081451206919</v>
          </cell>
          <cell r="S134">
            <v>4637.1545405677525</v>
          </cell>
          <cell r="T134">
            <v>5326.9641805817455</v>
          </cell>
          <cell r="U134">
            <v>6814.5931279277129</v>
          </cell>
          <cell r="V134">
            <v>5654.6237595883922</v>
          </cell>
          <cell r="W134">
            <v>5890.6112680142323</v>
          </cell>
          <cell r="X134">
            <v>6279.9906569168679</v>
          </cell>
          <cell r="Y134">
            <v>5818.9073712233039</v>
          </cell>
          <cell r="Z134">
            <v>6369.8474389713219</v>
          </cell>
          <cell r="AA134">
            <v>6042.1878599646752</v>
          </cell>
          <cell r="AB134">
            <v>5409.5598085307893</v>
          </cell>
          <cell r="AC134">
            <v>4826.8521915716001</v>
          </cell>
          <cell r="AD134">
            <v>6309.0352733385098</v>
          </cell>
          <cell r="AE134">
            <v>5665.5154907465085</v>
          </cell>
          <cell r="AF134">
            <v>6537.7616276589388</v>
          </cell>
          <cell r="AG134">
            <v>7035.1506838795558</v>
          </cell>
          <cell r="AH134">
            <v>6661.2012474509165</v>
          </cell>
          <cell r="AI134">
            <v>6439.0454794665911</v>
          </cell>
          <cell r="AJ134">
            <v>6783.7831877188637</v>
          </cell>
          <cell r="AK134">
            <v>6962.0644299812529</v>
          </cell>
          <cell r="AL134">
            <v>7230.3958915496441</v>
          </cell>
          <cell r="AM134">
            <v>6882.0197905981395</v>
          </cell>
          <cell r="AN134">
            <v>6680.0889957907393</v>
          </cell>
          <cell r="AO134">
            <v>7484.173782321106</v>
          </cell>
          <cell r="AP134">
            <v>6951.1492518835557</v>
          </cell>
          <cell r="AQ134">
            <v>7045.7474620635985</v>
          </cell>
          <cell r="AR134">
            <v>6620.9651144282125</v>
          </cell>
          <cell r="AS134">
            <v>6600.0443564076259</v>
          </cell>
          <cell r="AT134">
            <v>6660.0778359449614</v>
          </cell>
          <cell r="AU134">
            <v>5506.7073502882813</v>
          </cell>
          <cell r="AV134">
            <v>5946.0432687205966</v>
          </cell>
          <cell r="AW134">
            <v>5837.8010859184324</v>
          </cell>
          <cell r="AX134">
            <v>7176.7295992359659</v>
          </cell>
          <cell r="AY134">
            <v>5401.1939620105404</v>
          </cell>
          <cell r="AZ134">
            <v>6305.3345477697994</v>
          </cell>
          <cell r="BA134">
            <v>6290.7809769728692</v>
          </cell>
          <cell r="BB134">
            <v>5834.1626932191994</v>
          </cell>
        </row>
        <row r="135">
          <cell r="A135" t="str">
            <v>07W</v>
          </cell>
          <cell r="B135" t="str">
            <v>NHS EALING CCG</v>
          </cell>
          <cell r="C135">
            <v>7810.7748549484486</v>
          </cell>
          <cell r="D135">
            <v>7449.6376007012559</v>
          </cell>
          <cell r="E135">
            <v>6975.0540885753635</v>
          </cell>
          <cell r="F135">
            <v>8725.908001836624</v>
          </cell>
          <cell r="G135">
            <v>7443.9652878073211</v>
          </cell>
          <cell r="H135">
            <v>7469.490695830028</v>
          </cell>
          <cell r="I135">
            <v>7833.4641065241885</v>
          </cell>
          <cell r="J135">
            <v>7075.2649497015482</v>
          </cell>
          <cell r="K135">
            <v>7116.8619109237379</v>
          </cell>
          <cell r="L135">
            <v>7989.4527111074003</v>
          </cell>
          <cell r="M135">
            <v>8489.5616312559996</v>
          </cell>
          <cell r="N135">
            <v>7466.6545393830611</v>
          </cell>
          <cell r="O135">
            <v>7185.8750511332801</v>
          </cell>
          <cell r="P135">
            <v>7232.1989397670823</v>
          </cell>
          <cell r="Q135">
            <v>7583.8823391910501</v>
          </cell>
          <cell r="R135">
            <v>7434.5114329840962</v>
          </cell>
          <cell r="S135">
            <v>5506.8704345285296</v>
          </cell>
          <cell r="T135">
            <v>7131.9880786408976</v>
          </cell>
          <cell r="U135">
            <v>9076.6460157782694</v>
          </cell>
          <cell r="V135">
            <v>8043.3396835997828</v>
          </cell>
          <cell r="W135">
            <v>7908.1495596276654</v>
          </cell>
          <cell r="X135">
            <v>7361.716750845264</v>
          </cell>
          <cell r="Y135">
            <v>6981.6717869516215</v>
          </cell>
          <cell r="Z135">
            <v>7909.0949451099887</v>
          </cell>
          <cell r="AA135">
            <v>7916.658028968568</v>
          </cell>
          <cell r="AB135">
            <v>6441.8566765454771</v>
          </cell>
          <cell r="AC135">
            <v>6338.8096589723255</v>
          </cell>
          <cell r="AD135">
            <v>8710.7818341194634</v>
          </cell>
          <cell r="AE135">
            <v>6763.2877405351255</v>
          </cell>
          <cell r="AF135">
            <v>7339.027499269524</v>
          </cell>
          <cell r="AG135">
            <v>6853.0993613557621</v>
          </cell>
          <cell r="AH135">
            <v>9901.9675418458064</v>
          </cell>
          <cell r="AI135">
            <v>7753.1525910403352</v>
          </cell>
          <cell r="AJ135">
            <v>7215.1748582306218</v>
          </cell>
          <cell r="AK135">
            <v>7872.9144184856068</v>
          </cell>
          <cell r="AL135">
            <v>7604.8760427747602</v>
          </cell>
          <cell r="AM135">
            <v>7804.4790885168804</v>
          </cell>
          <cell r="AN135">
            <v>8063.963047981636</v>
          </cell>
          <cell r="AO135">
            <v>7445.1936061810648</v>
          </cell>
          <cell r="AP135">
            <v>7399.5700528685802</v>
          </cell>
          <cell r="AQ135">
            <v>7427.1342829948726</v>
          </cell>
          <cell r="AR135">
            <v>7827.2908651731223</v>
          </cell>
          <cell r="AS135">
            <v>7352.9960088620855</v>
          </cell>
          <cell r="AT135">
            <v>7456.5994945091861</v>
          </cell>
          <cell r="AU135">
            <v>6642.9794604365452</v>
          </cell>
          <cell r="AV135">
            <v>7296.9170579154897</v>
          </cell>
          <cell r="AW135">
            <v>7070.7002727410872</v>
          </cell>
          <cell r="AX135">
            <v>8323.4470074463916</v>
          </cell>
          <cell r="AY135">
            <v>6587.8510001839604</v>
          </cell>
          <cell r="AZ135">
            <v>7756.0040631223656</v>
          </cell>
          <cell r="BA135">
            <v>8113.3885640701601</v>
          </cell>
          <cell r="BB135">
            <v>7441.3916434050243</v>
          </cell>
        </row>
        <row r="136">
          <cell r="A136" t="str">
            <v>07X</v>
          </cell>
          <cell r="B136" t="str">
            <v>NHS ENFIELD CCG</v>
          </cell>
          <cell r="C136">
            <v>4988.2836510941834</v>
          </cell>
          <cell r="D136">
            <v>4509.8773721984944</v>
          </cell>
          <cell r="E136">
            <v>4242.3102241204706</v>
          </cell>
          <cell r="F136">
            <v>5446.8351239487474</v>
          </cell>
          <cell r="G136">
            <v>5265.3054687156</v>
          </cell>
          <cell r="H136">
            <v>5098.903284751882</v>
          </cell>
          <cell r="I136">
            <v>5399.5617762317816</v>
          </cell>
          <cell r="J136">
            <v>4767.0443837787852</v>
          </cell>
          <cell r="K136">
            <v>4316.0566465589363</v>
          </cell>
          <cell r="L136">
            <v>5642.5467834969841</v>
          </cell>
          <cell r="M136">
            <v>4779.3354541851968</v>
          </cell>
          <cell r="N136">
            <v>5347.5610937431202</v>
          </cell>
          <cell r="O136">
            <v>5495.0539386200517</v>
          </cell>
          <cell r="P136">
            <v>5424.1439170446038</v>
          </cell>
          <cell r="Q136">
            <v>5513.9632777068382</v>
          </cell>
          <cell r="R136">
            <v>5866.6224516753991</v>
          </cell>
          <cell r="S136">
            <v>4872.9366826647883</v>
          </cell>
          <cell r="T136">
            <v>5306.9060147065302</v>
          </cell>
          <cell r="U136">
            <v>5544.2182202456961</v>
          </cell>
          <cell r="V136">
            <v>5557.454757606446</v>
          </cell>
          <cell r="W136">
            <v>4778.3899872308575</v>
          </cell>
          <cell r="X136">
            <v>5906.3320637576508</v>
          </cell>
          <cell r="Y136">
            <v>4905.0825591123248</v>
          </cell>
          <cell r="Z136">
            <v>5380.6524371449959</v>
          </cell>
          <cell r="AA136">
            <v>6043.4247721368502</v>
          </cell>
          <cell r="AB136">
            <v>5314.4697503412444</v>
          </cell>
          <cell r="AC136">
            <v>5179.2679758707236</v>
          </cell>
          <cell r="AD136">
            <v>6157.8262736119059</v>
          </cell>
          <cell r="AE136">
            <v>5224.65038967901</v>
          </cell>
          <cell r="AF136">
            <v>5834.4765752278636</v>
          </cell>
          <cell r="AG136">
            <v>6283.5733785390339</v>
          </cell>
          <cell r="AH136">
            <v>6258.0457707718724</v>
          </cell>
          <cell r="AI136">
            <v>5582.871053265847</v>
          </cell>
          <cell r="AJ136">
            <v>5670.7828392383708</v>
          </cell>
          <cell r="AK136">
            <v>5468.4912026994452</v>
          </cell>
          <cell r="AL136">
            <v>6389.2017353579176</v>
          </cell>
          <cell r="AM136">
            <v>6358.0072306579896</v>
          </cell>
          <cell r="AN136">
            <v>5823.9194986743787</v>
          </cell>
          <cell r="AO136">
            <v>6256.8614123885272</v>
          </cell>
          <cell r="AP136">
            <v>5511.9744516751025</v>
          </cell>
          <cell r="AQ136">
            <v>5714.2660882140271</v>
          </cell>
          <cell r="AR136">
            <v>6247.4085321764278</v>
          </cell>
          <cell r="AS136">
            <v>5860.7857315015663</v>
          </cell>
          <cell r="AT136">
            <v>6738.9583032055916</v>
          </cell>
          <cell r="AU136">
            <v>4847.4369727645217</v>
          </cell>
          <cell r="AV136">
            <v>5890.0896601590739</v>
          </cell>
          <cell r="AW136">
            <v>5509.1385876114728</v>
          </cell>
          <cell r="AX136">
            <v>6629.3048927452392</v>
          </cell>
          <cell r="AY136">
            <v>4863.5068691250899</v>
          </cell>
          <cell r="AZ136">
            <v>6352.3355025307301</v>
          </cell>
          <cell r="BA136">
            <v>7254.1402747650036</v>
          </cell>
          <cell r="BB136">
            <v>5718.9925283200764</v>
          </cell>
        </row>
        <row r="137">
          <cell r="A137" t="str">
            <v>07Y</v>
          </cell>
          <cell r="B137" t="str">
            <v>NHS HOUNSLOW CCG</v>
          </cell>
          <cell r="C137">
            <v>4995.0805297024663</v>
          </cell>
          <cell r="D137">
            <v>4731.0359166317976</v>
          </cell>
          <cell r="E137">
            <v>4487.8120257387445</v>
          </cell>
          <cell r="F137">
            <v>5009.2764766417495</v>
          </cell>
          <cell r="G137">
            <v>4240.8025489952161</v>
          </cell>
          <cell r="H137">
            <v>4291.9079579766358</v>
          </cell>
          <cell r="I137">
            <v>4724.4111413934652</v>
          </cell>
          <cell r="J137">
            <v>4163.1980390604676</v>
          </cell>
          <cell r="K137">
            <v>3923.7597340178904</v>
          </cell>
          <cell r="L137">
            <v>4488.7584222013638</v>
          </cell>
          <cell r="M137">
            <v>4035.4345166069184</v>
          </cell>
          <cell r="N137">
            <v>4256.891288859737</v>
          </cell>
          <cell r="O137">
            <v>4209.5714657287926</v>
          </cell>
          <cell r="P137">
            <v>4415.8858945797092</v>
          </cell>
          <cell r="Q137">
            <v>4697.9120404401365</v>
          </cell>
          <cell r="R137">
            <v>4647.7530279213361</v>
          </cell>
          <cell r="S137">
            <v>3972.0259536114531</v>
          </cell>
          <cell r="T137">
            <v>4423.4570662806609</v>
          </cell>
          <cell r="U137">
            <v>4437.6530132199441</v>
          </cell>
          <cell r="V137">
            <v>4389.3867936263805</v>
          </cell>
          <cell r="W137">
            <v>4391.2795865516182</v>
          </cell>
          <cell r="X137">
            <v>4344.9061598832932</v>
          </cell>
          <cell r="Y137">
            <v>4444.2777884582765</v>
          </cell>
          <cell r="Z137">
            <v>4556.8989675099228</v>
          </cell>
          <cell r="AA137">
            <v>4497.2759903649339</v>
          </cell>
          <cell r="AB137">
            <v>4356.2629174347203</v>
          </cell>
          <cell r="AC137">
            <v>3891.5822542888482</v>
          </cell>
          <cell r="AD137">
            <v>5214.6445090300467</v>
          </cell>
          <cell r="AE137">
            <v>4505.7935585285031</v>
          </cell>
          <cell r="AF137">
            <v>4449.0097707713703</v>
          </cell>
          <cell r="AG137">
            <v>4394.1187759394752</v>
          </cell>
          <cell r="AH137">
            <v>6100.4715980413221</v>
          </cell>
          <cell r="AI137">
            <v>4983.3222234344312</v>
          </cell>
          <cell r="AJ137">
            <v>4483.5648374427228</v>
          </cell>
          <cell r="AK137">
            <v>4892.1117499454504</v>
          </cell>
          <cell r="AL137">
            <v>4875.0097861662662</v>
          </cell>
          <cell r="AM137">
            <v>5313.9601898319879</v>
          </cell>
          <cell r="AN137">
            <v>5158.1422976216454</v>
          </cell>
          <cell r="AO137">
            <v>2294.5134737071785</v>
          </cell>
          <cell r="AP137">
            <v>4688.7884027929304</v>
          </cell>
          <cell r="AQ137">
            <v>5058.380842243072</v>
          </cell>
          <cell r="AR137">
            <v>4573.8252018328603</v>
          </cell>
          <cell r="AS137">
            <v>4317.2957451451011</v>
          </cell>
          <cell r="AT137">
            <v>4734.3936395374203</v>
          </cell>
          <cell r="AU137">
            <v>4120.6231616844861</v>
          </cell>
          <cell r="AV137">
            <v>4340.0983635173461</v>
          </cell>
          <cell r="AW137">
            <v>4419.9075278202045</v>
          </cell>
          <cell r="AX137">
            <v>5164.7930613135495</v>
          </cell>
          <cell r="AY137">
            <v>3746.2801767401265</v>
          </cell>
          <cell r="AZ137">
            <v>4648.8838206415012</v>
          </cell>
          <cell r="BA137">
            <v>4725.8426576478287</v>
          </cell>
          <cell r="BB137">
            <v>4134.8747981671395</v>
          </cell>
        </row>
        <row r="138">
          <cell r="A138" t="str">
            <v>08A</v>
          </cell>
          <cell r="B138" t="str">
            <v>NHS GREENWICH CCG</v>
          </cell>
          <cell r="C138">
            <v>4091.084940132459</v>
          </cell>
          <cell r="D138">
            <v>4017.5812534664451</v>
          </cell>
          <cell r="E138">
            <v>3771.9486803040686</v>
          </cell>
          <cell r="F138">
            <v>4139.4671136341394</v>
          </cell>
          <cell r="G138">
            <v>3904.9996574336892</v>
          </cell>
          <cell r="H138">
            <v>3465.8383902645919</v>
          </cell>
          <cell r="I138">
            <v>4747.9659880591171</v>
          </cell>
          <cell r="J138">
            <v>4768.4353691559818</v>
          </cell>
          <cell r="K138">
            <v>3985.9467554076541</v>
          </cell>
          <cell r="L138">
            <v>4975.9204593651102</v>
          </cell>
          <cell r="M138">
            <v>5039.1894554826922</v>
          </cell>
          <cell r="N138">
            <v>5162.0057420638805</v>
          </cell>
          <cell r="O138">
            <v>4943.3555348928257</v>
          </cell>
          <cell r="P138">
            <v>5108.9714364947313</v>
          </cell>
          <cell r="Q138">
            <v>5400.1949039183064</v>
          </cell>
          <cell r="R138">
            <v>6032.8848650941245</v>
          </cell>
          <cell r="S138">
            <v>5474.6290169978138</v>
          </cell>
          <cell r="T138">
            <v>6121.2753743760404</v>
          </cell>
          <cell r="U138">
            <v>5258.7700890672413</v>
          </cell>
          <cell r="V138">
            <v>4546.0634563309513</v>
          </cell>
          <cell r="W138">
            <v>5526.7328961534695</v>
          </cell>
          <cell r="X138">
            <v>5418.8034321881833</v>
          </cell>
          <cell r="Y138">
            <v>5635.5927865322501</v>
          </cell>
          <cell r="Z138">
            <v>6451.5767511663571</v>
          </cell>
          <cell r="AA138">
            <v>5733.2875599491044</v>
          </cell>
          <cell r="AB138">
            <v>5676.5315487259795</v>
          </cell>
          <cell r="AC138">
            <v>5035.4677498287165</v>
          </cell>
          <cell r="AD138">
            <v>6772.5738638217354</v>
          </cell>
          <cell r="AE138">
            <v>5340.6476134547001</v>
          </cell>
          <cell r="AF138">
            <v>5975.1984274575052</v>
          </cell>
          <cell r="AG138">
            <v>5729.5658542951287</v>
          </cell>
          <cell r="AH138">
            <v>5418.8034321881833</v>
          </cell>
          <cell r="AI138">
            <v>5118.2836221763591</v>
          </cell>
          <cell r="AJ138">
            <v>5667.2838766220921</v>
          </cell>
          <cell r="AK138">
            <v>6049.4871787622633</v>
          </cell>
          <cell r="AL138">
            <v>6379.2685816064004</v>
          </cell>
          <cell r="AM138">
            <v>6327.7998077521133</v>
          </cell>
          <cell r="AN138">
            <v>6180.0653642814732</v>
          </cell>
          <cell r="AO138">
            <v>5840.7527070198748</v>
          </cell>
          <cell r="AP138">
            <v>6650.9093325040285</v>
          </cell>
          <cell r="AQ138">
            <v>6348.7685674705272</v>
          </cell>
          <cell r="AR138">
            <v>6279.1904102230637</v>
          </cell>
          <cell r="AS138">
            <v>6242.0185179949676</v>
          </cell>
          <cell r="AT138">
            <v>6364.9716999802095</v>
          </cell>
          <cell r="AU138">
            <v>5835.9870798111451</v>
          </cell>
          <cell r="AV138">
            <v>5666.3307511803459</v>
          </cell>
          <cell r="AW138">
            <v>6066.6434367136917</v>
          </cell>
          <cell r="AX138">
            <v>6388.7998360238616</v>
          </cell>
          <cell r="AY138">
            <v>5049.6585903706427</v>
          </cell>
          <cell r="AZ138">
            <v>5766.4089225636826</v>
          </cell>
          <cell r="BA138">
            <v>5368.9556133555734</v>
          </cell>
          <cell r="BB138">
            <v>5591.9869667241528</v>
          </cell>
        </row>
        <row r="139">
          <cell r="A139" t="str">
            <v>08C</v>
          </cell>
          <cell r="B139" t="str">
            <v>NHS HAMMERSMITH AND FULHAM CCG</v>
          </cell>
          <cell r="C139">
            <v>3912.5791911603696</v>
          </cell>
          <cell r="D139">
            <v>3716.4315720325421</v>
          </cell>
          <cell r="E139">
            <v>3471.2470481227579</v>
          </cell>
          <cell r="F139">
            <v>3932.3825565530833</v>
          </cell>
          <cell r="G139">
            <v>3268.4983071973588</v>
          </cell>
          <cell r="H139">
            <v>3590.067240479038</v>
          </cell>
          <cell r="I139">
            <v>3918.2372955582878</v>
          </cell>
          <cell r="J139">
            <v>3270.3843419966647</v>
          </cell>
          <cell r="K139">
            <v>3440.127473934208</v>
          </cell>
          <cell r="L139">
            <v>4021.0261921204669</v>
          </cell>
          <cell r="M139">
            <v>3849.3970253836178</v>
          </cell>
          <cell r="N139">
            <v>4100.2396536913202</v>
          </cell>
          <cell r="O139">
            <v>3854.112112381883</v>
          </cell>
          <cell r="P139">
            <v>4197.3704458555812</v>
          </cell>
          <cell r="Q139">
            <v>3988.0205831326111</v>
          </cell>
          <cell r="R139">
            <v>4079.4932708989541</v>
          </cell>
          <cell r="S139">
            <v>2892.2343647358048</v>
          </cell>
          <cell r="T139">
            <v>3970.1032525392038</v>
          </cell>
          <cell r="U139">
            <v>3817.334433795415</v>
          </cell>
          <cell r="V139">
            <v>3539.1443008977749</v>
          </cell>
          <cell r="W139">
            <v>3692.8561370412167</v>
          </cell>
          <cell r="X139">
            <v>3935.2116087520421</v>
          </cell>
          <cell r="Y139">
            <v>3796.5880510030488</v>
          </cell>
          <cell r="Z139">
            <v>4328.449864407351</v>
          </cell>
          <cell r="AA139">
            <v>4110.612845087504</v>
          </cell>
          <cell r="AB139">
            <v>3893.7188431673094</v>
          </cell>
          <cell r="AC139">
            <v>3477.8481699203289</v>
          </cell>
          <cell r="AD139">
            <v>4208.6866546514175</v>
          </cell>
          <cell r="AE139">
            <v>3560.8337010897944</v>
          </cell>
          <cell r="AF139">
            <v>4131.3592278798696</v>
          </cell>
          <cell r="AG139">
            <v>4128.5301756809113</v>
          </cell>
          <cell r="AH139">
            <v>4010.6530007242836</v>
          </cell>
          <cell r="AI139">
            <v>3529.1734870628993</v>
          </cell>
          <cell r="AJ139">
            <v>3709.8381103172023</v>
          </cell>
          <cell r="AK139">
            <v>4305.3622388221283</v>
          </cell>
          <cell r="AL139">
            <v>4120.8740256576812</v>
          </cell>
          <cell r="AM139">
            <v>4202.1253112482409</v>
          </cell>
          <cell r="AN139">
            <v>3958.3714544765617</v>
          </cell>
          <cell r="AO139">
            <v>3783.4422160874742</v>
          </cell>
          <cell r="AP139">
            <v>3449.8339964274114</v>
          </cell>
          <cell r="AQ139">
            <v>3685.9406733788028</v>
          </cell>
          <cell r="AR139">
            <v>3653.4401591425785</v>
          </cell>
          <cell r="AS139">
            <v>3781.5304211324024</v>
          </cell>
          <cell r="AT139">
            <v>3762.4124715816824</v>
          </cell>
          <cell r="AU139">
            <v>3156.3734708238603</v>
          </cell>
          <cell r="AV139">
            <v>3728.0001623903863</v>
          </cell>
          <cell r="AW139">
            <v>3759.5447791490742</v>
          </cell>
          <cell r="AX139">
            <v>4184.9191566525924</v>
          </cell>
          <cell r="AY139">
            <v>3666.8227238280829</v>
          </cell>
          <cell r="AZ139">
            <v>4048.2258173649452</v>
          </cell>
          <cell r="BA139">
            <v>4076.9027416910253</v>
          </cell>
          <cell r="BB139">
            <v>3815.942730323698</v>
          </cell>
        </row>
        <row r="140">
          <cell r="A140" t="str">
            <v>08D</v>
          </cell>
          <cell r="B140" t="str">
            <v>NHS HARINGEY CCG</v>
          </cell>
          <cell r="C140">
            <v>4192.2808773424194</v>
          </cell>
          <cell r="D140">
            <v>4422.8422669749334</v>
          </cell>
          <cell r="E140">
            <v>4017.0167315648578</v>
          </cell>
          <cell r="F140">
            <v>4773.3705585300559</v>
          </cell>
          <cell r="G140">
            <v>3931.7277622292531</v>
          </cell>
          <cell r="H140">
            <v>2538.0497688001947</v>
          </cell>
          <cell r="I140">
            <v>2903.5739230956437</v>
          </cell>
          <cell r="J140">
            <v>2643.9580494037482</v>
          </cell>
          <cell r="K140">
            <v>2388.0911413969338</v>
          </cell>
          <cell r="L140">
            <v>2821.09667802385</v>
          </cell>
          <cell r="M140">
            <v>2471.5056278899979</v>
          </cell>
          <cell r="N140">
            <v>2742.3683986371379</v>
          </cell>
          <cell r="O140">
            <v>2542.7359759065466</v>
          </cell>
          <cell r="P140">
            <v>2808.9125395473352</v>
          </cell>
          <cell r="Q140">
            <v>2845.4649549768801</v>
          </cell>
          <cell r="R140">
            <v>3428.429119007058</v>
          </cell>
          <cell r="S140">
            <v>4318.8084692139209</v>
          </cell>
          <cell r="T140">
            <v>4700.265727670966</v>
          </cell>
          <cell r="U140">
            <v>5137.0202299829643</v>
          </cell>
          <cell r="V140">
            <v>4682.4581406668294</v>
          </cell>
          <cell r="W140">
            <v>4517.503650523242</v>
          </cell>
          <cell r="X140">
            <v>5075.162296179119</v>
          </cell>
          <cell r="Y140">
            <v>4997.3712582136777</v>
          </cell>
          <cell r="Z140">
            <v>5316.0333414456072</v>
          </cell>
          <cell r="AA140">
            <v>5059.229192017523</v>
          </cell>
          <cell r="AB140">
            <v>4684.33262350937</v>
          </cell>
          <cell r="AC140">
            <v>4245.7036383548311</v>
          </cell>
          <cell r="AD140">
            <v>5299.1629958627409</v>
          </cell>
          <cell r="AE140">
            <v>4534.3739961061083</v>
          </cell>
          <cell r="AF140">
            <v>4965.5050498904848</v>
          </cell>
          <cell r="AG140">
            <v>5295.4140301776588</v>
          </cell>
          <cell r="AH140">
            <v>5342.2761012411784</v>
          </cell>
          <cell r="AI140">
            <v>4755.662063687485</v>
          </cell>
          <cell r="AJ140">
            <v>5346.1971849732136</v>
          </cell>
          <cell r="AK140">
            <v>4945.8505085460129</v>
          </cell>
          <cell r="AL140">
            <v>5619.1176033452011</v>
          </cell>
          <cell r="AM140">
            <v>5717.0646524473432</v>
          </cell>
          <cell r="AN140">
            <v>5267.2689803569247</v>
          </cell>
          <cell r="AO140">
            <v>5590.5893366164219</v>
          </cell>
          <cell r="AP140">
            <v>5414.6650251222836</v>
          </cell>
          <cell r="AQ140">
            <v>5068.5220554797634</v>
          </cell>
          <cell r="AR140">
            <v>5640.9892745039315</v>
          </cell>
          <cell r="AS140">
            <v>5174.0766423762461</v>
          </cell>
          <cell r="AT140">
            <v>5541.1403409532049</v>
          </cell>
          <cell r="AU140">
            <v>4763.2696014818266</v>
          </cell>
          <cell r="AV140">
            <v>5465.0649630097932</v>
          </cell>
          <cell r="AW140">
            <v>5254.9067314411204</v>
          </cell>
          <cell r="AX140">
            <v>6013.7586264266456</v>
          </cell>
          <cell r="AY140">
            <v>4646.3037078938314</v>
          </cell>
          <cell r="AZ140">
            <v>5539.2384565046195</v>
          </cell>
          <cell r="BA140">
            <v>5594.3931055135927</v>
          </cell>
          <cell r="BB140">
            <v>5134.1370689559553</v>
          </cell>
        </row>
        <row r="141">
          <cell r="A141" t="str">
            <v>08E</v>
          </cell>
          <cell r="B141" t="str">
            <v>NHS HARROW CCG</v>
          </cell>
          <cell r="C141">
            <v>4232.265255481846</v>
          </cell>
          <cell r="D141">
            <v>4146.0627437079056</v>
          </cell>
          <cell r="E141">
            <v>4174.7969142992188</v>
          </cell>
          <cell r="F141">
            <v>4650.3010921490186</v>
          </cell>
          <cell r="G141">
            <v>3814.2294188146725</v>
          </cell>
          <cell r="H141">
            <v>4149.7703786229131</v>
          </cell>
          <cell r="I141">
            <v>4806.9486673081146</v>
          </cell>
          <cell r="J141">
            <v>4374.0822909809085</v>
          </cell>
          <cell r="K141">
            <v>3954.1926368562317</v>
          </cell>
          <cell r="L141">
            <v>4727.2345166354389</v>
          </cell>
          <cell r="M141">
            <v>4365.7401124221406</v>
          </cell>
          <cell r="N141">
            <v>4960.8155162809544</v>
          </cell>
          <cell r="O141">
            <v>4329.5906720008106</v>
          </cell>
          <cell r="P141">
            <v>4892.2242703533029</v>
          </cell>
          <cell r="Q141">
            <v>5017.3569487348295</v>
          </cell>
          <cell r="R141">
            <v>5271.3299404128902</v>
          </cell>
          <cell r="S141">
            <v>4308.2717712395133</v>
          </cell>
          <cell r="T141">
            <v>5126.7321787275705</v>
          </cell>
          <cell r="U141">
            <v>5161.0278016913962</v>
          </cell>
          <cell r="V141">
            <v>4559.4640367313177</v>
          </cell>
          <cell r="W141">
            <v>4550.1949494437977</v>
          </cell>
          <cell r="X141">
            <v>5001.5995003460448</v>
          </cell>
          <cell r="Y141">
            <v>4482.5306122448983</v>
          </cell>
          <cell r="Z141">
            <v>5283.3797538866665</v>
          </cell>
          <cell r="AA141">
            <v>5047.9449367836469</v>
          </cell>
          <cell r="AB141">
            <v>5014.5762225485732</v>
          </cell>
          <cell r="AC141">
            <v>4447.3080805523205</v>
          </cell>
          <cell r="AD141">
            <v>5565.1600074272892</v>
          </cell>
          <cell r="AE141">
            <v>4579.8560287638629</v>
          </cell>
          <cell r="AF141">
            <v>5096.1441906787531</v>
          </cell>
          <cell r="AG141">
            <v>3772.5185260208304</v>
          </cell>
          <cell r="AH141">
            <v>4696.6465285866207</v>
          </cell>
          <cell r="AI141">
            <v>4644.6226705898835</v>
          </cell>
          <cell r="AJ141">
            <v>4717.6631077483535</v>
          </cell>
          <cell r="AK141">
            <v>4654.9232450609497</v>
          </cell>
          <cell r="AL141">
            <v>4817.8596048759982</v>
          </cell>
          <cell r="AM141">
            <v>5139.9866610620711</v>
          </cell>
          <cell r="AN141">
            <v>4903.0734482275466</v>
          </cell>
          <cell r="AO141">
            <v>4961.1312316099202</v>
          </cell>
          <cell r="AP141">
            <v>4408.645873616365</v>
          </cell>
          <cell r="AQ141">
            <v>4419.8828639484373</v>
          </cell>
          <cell r="AR141">
            <v>5097.8479473167999</v>
          </cell>
          <cell r="AS141">
            <v>4450.7845873616361</v>
          </cell>
          <cell r="AT141">
            <v>4639.0041754238473</v>
          </cell>
          <cell r="AU141">
            <v>4054.6806781560881</v>
          </cell>
          <cell r="AV141">
            <v>4484.495558357853</v>
          </cell>
          <cell r="AW141">
            <v>4273.8019896314981</v>
          </cell>
          <cell r="AX141">
            <v>5045.4086591004625</v>
          </cell>
          <cell r="AY141">
            <v>4166.1141656158052</v>
          </cell>
          <cell r="AZ141">
            <v>4973.3046378029985</v>
          </cell>
          <cell r="BA141">
            <v>5150.2872355331374</v>
          </cell>
          <cell r="BB141">
            <v>4815.9867731539862</v>
          </cell>
        </row>
        <row r="142">
          <cell r="A142" t="str">
            <v>08F</v>
          </cell>
          <cell r="B142" t="str">
            <v>NHS HAVERING CCG</v>
          </cell>
          <cell r="C142">
            <v>4451.7693171985384</v>
          </cell>
          <cell r="D142">
            <v>4483.4647621753556</v>
          </cell>
          <cell r="E142">
            <v>4271.2013276336347</v>
          </cell>
          <cell r="F142">
            <v>4383.5760870968988</v>
          </cell>
          <cell r="G142">
            <v>3939.8398574214461</v>
          </cell>
          <cell r="H142">
            <v>4029.1633841742969</v>
          </cell>
          <cell r="I142">
            <v>4653.4676034146532</v>
          </cell>
          <cell r="J142">
            <v>4036.8471284111015</v>
          </cell>
          <cell r="K142">
            <v>4264.4780514264312</v>
          </cell>
          <cell r="L142">
            <v>5140.4248944221308</v>
          </cell>
          <cell r="M142">
            <v>4529.5672275961824</v>
          </cell>
          <cell r="N142">
            <v>4979.0662654492389</v>
          </cell>
          <cell r="O142">
            <v>5153.8714468365379</v>
          </cell>
          <cell r="P142">
            <v>5239.353101470987</v>
          </cell>
          <cell r="Q142">
            <v>5241.2740375301883</v>
          </cell>
          <cell r="R142">
            <v>5922.2458705169765</v>
          </cell>
          <cell r="S142">
            <v>4908.9520992883981</v>
          </cell>
          <cell r="T142">
            <v>5533.2563185287545</v>
          </cell>
          <cell r="U142">
            <v>5796.4245586393045</v>
          </cell>
          <cell r="V142">
            <v>5061.6665159948852</v>
          </cell>
          <cell r="W142">
            <v>4644.8233911482475</v>
          </cell>
          <cell r="X142">
            <v>5475.6282367527219</v>
          </cell>
          <cell r="Y142">
            <v>5184.6064237837554</v>
          </cell>
          <cell r="Z142">
            <v>5905.9179140137667</v>
          </cell>
          <cell r="AA142">
            <v>5240.3135695005876</v>
          </cell>
          <cell r="AB142">
            <v>5065.5083881132878</v>
          </cell>
          <cell r="AC142">
            <v>4822.5099766243493</v>
          </cell>
          <cell r="AD142">
            <v>5411.2768787694849</v>
          </cell>
          <cell r="AE142">
            <v>4936.8056721468147</v>
          </cell>
          <cell r="AF142">
            <v>5452.5770040423085</v>
          </cell>
          <cell r="AG142">
            <v>5454.4979401015098</v>
          </cell>
          <cell r="AH142">
            <v>5380.5419018222674</v>
          </cell>
          <cell r="AI142">
            <v>4636.8931635991175</v>
          </cell>
          <cell r="AJ142">
            <v>5201.2423833861139</v>
          </cell>
          <cell r="AK142">
            <v>5685.7943540379811</v>
          </cell>
          <cell r="AL142">
            <v>5655.0291495521478</v>
          </cell>
          <cell r="AM142">
            <v>5708.868257402356</v>
          </cell>
          <cell r="AN142">
            <v>4854.1724202803125</v>
          </cell>
          <cell r="AO142">
            <v>6277.0631277500806</v>
          </cell>
          <cell r="AP142">
            <v>5863.6556924717024</v>
          </cell>
          <cell r="AQ142">
            <v>5641.5693725895962</v>
          </cell>
          <cell r="AR142">
            <v>6207.8414176569568</v>
          </cell>
          <cell r="AS142">
            <v>6072.2822353912561</v>
          </cell>
          <cell r="AT142">
            <v>6058.8224584287045</v>
          </cell>
          <cell r="AU142">
            <v>5120.4837216108026</v>
          </cell>
          <cell r="AV142">
            <v>6540.4901911600246</v>
          </cell>
          <cell r="AW142">
            <v>5946.3371795273779</v>
          </cell>
          <cell r="AX142">
            <v>6401.0853583335947</v>
          </cell>
          <cell r="AY142">
            <v>5388.7178482216577</v>
          </cell>
          <cell r="AZ142">
            <v>6291.4843173528152</v>
          </cell>
          <cell r="BA142">
            <v>6765.4607489626769</v>
          </cell>
          <cell r="BB142">
            <v>6128.0441685218284</v>
          </cell>
        </row>
        <row r="143">
          <cell r="A143" t="str">
            <v>08G</v>
          </cell>
          <cell r="B143" t="str">
            <v>NHS HILLINGDON CCG</v>
          </cell>
          <cell r="C143">
            <v>5025.4768210351767</v>
          </cell>
          <cell r="D143">
            <v>5006.6512850882391</v>
          </cell>
          <cell r="E143">
            <v>5060.3040625370131</v>
          </cell>
          <cell r="F143">
            <v>5230.6751628568045</v>
          </cell>
          <cell r="G143">
            <v>4671.5567452327368</v>
          </cell>
          <cell r="H143">
            <v>4752.5065498045715</v>
          </cell>
          <cell r="I143">
            <v>5444.3449958545543</v>
          </cell>
          <cell r="J143">
            <v>4840.9865687551819</v>
          </cell>
          <cell r="K143">
            <v>4596.2546014449845</v>
          </cell>
          <cell r="L143">
            <v>5416.1066919341465</v>
          </cell>
          <cell r="M143">
            <v>5289.9756010896599</v>
          </cell>
          <cell r="N143">
            <v>5497.9977733033284</v>
          </cell>
          <cell r="O143">
            <v>5253.26580599313</v>
          </cell>
          <cell r="P143">
            <v>5446.2275494492478</v>
          </cell>
          <cell r="Q143">
            <v>5672.1339808125076</v>
          </cell>
          <cell r="R143">
            <v>5904.6293497571951</v>
          </cell>
          <cell r="S143">
            <v>4760.0367641833473</v>
          </cell>
          <cell r="T143">
            <v>5643.8956768920998</v>
          </cell>
          <cell r="U143">
            <v>5683.4293023806704</v>
          </cell>
          <cell r="V143">
            <v>5117.721947175175</v>
          </cell>
          <cell r="W143">
            <v>4843.8103991472226</v>
          </cell>
          <cell r="X143">
            <v>5449.9926566386357</v>
          </cell>
          <cell r="Y143">
            <v>5074.4232144972166</v>
          </cell>
          <cell r="Z143">
            <v>6075.0004500769865</v>
          </cell>
          <cell r="AA143">
            <v>5493.2913893165933</v>
          </cell>
          <cell r="AB143">
            <v>5326.6853961861898</v>
          </cell>
          <cell r="AC143">
            <v>4176.4451498282597</v>
          </cell>
          <cell r="AD143">
            <v>6063.7051285088237</v>
          </cell>
          <cell r="AE143">
            <v>5028.3006514272174</v>
          </cell>
          <cell r="AF143">
            <v>5801.0889020490349</v>
          </cell>
          <cell r="AG143">
            <v>6168.1868530143311</v>
          </cell>
          <cell r="AH143">
            <v>5485.7611749378184</v>
          </cell>
          <cell r="AI143">
            <v>4974.7397433152664</v>
          </cell>
          <cell r="AJ143">
            <v>5378.7362953113907</v>
          </cell>
          <cell r="AK143">
            <v>5760.971908909597</v>
          </cell>
          <cell r="AL143">
            <v>5773.2715697432022</v>
          </cell>
          <cell r="AM143">
            <v>5950.1974601958373</v>
          </cell>
          <cell r="AN143">
            <v>5640.8136838428336</v>
          </cell>
          <cell r="AO143">
            <v>5818.6857020519001</v>
          </cell>
          <cell r="AP143">
            <v>5396.7127226835837</v>
          </cell>
          <cell r="AQ143">
            <v>5460.1032823644746</v>
          </cell>
          <cell r="AR143">
            <v>5866.9382176298914</v>
          </cell>
          <cell r="AS143">
            <v>5671.0897720486328</v>
          </cell>
          <cell r="AT143">
            <v>5953.9819712215622</v>
          </cell>
          <cell r="AU143">
            <v>4940.6791440837433</v>
          </cell>
          <cell r="AV143">
            <v>5567.0157188412004</v>
          </cell>
          <cell r="AW143">
            <v>5448.7497492872999</v>
          </cell>
          <cell r="AX143">
            <v>6291.7495802675021</v>
          </cell>
          <cell r="AY143">
            <v>5134.6353341521399</v>
          </cell>
          <cell r="AZ143">
            <v>6262.4196198181344</v>
          </cell>
          <cell r="BA143">
            <v>6158.345566610702</v>
          </cell>
          <cell r="BB143">
            <v>5898.1604335921211</v>
          </cell>
        </row>
        <row r="144">
          <cell r="A144" t="str">
            <v>08H</v>
          </cell>
          <cell r="B144" t="str">
            <v>NHS ISLINGTON CCG</v>
          </cell>
          <cell r="C144">
            <v>4341.9654012155379</v>
          </cell>
          <cell r="D144">
            <v>4278.8061129216949</v>
          </cell>
          <cell r="E144">
            <v>4028.9969875803754</v>
          </cell>
          <cell r="F144">
            <v>4812.3606976129659</v>
          </cell>
          <cell r="G144">
            <v>4032.7676913591122</v>
          </cell>
          <cell r="H144">
            <v>2511.2887166387741</v>
          </cell>
          <cell r="I144">
            <v>2769.5819254822513</v>
          </cell>
          <cell r="J144">
            <v>2417.9637981150358</v>
          </cell>
          <cell r="K144">
            <v>2181.3521359992956</v>
          </cell>
          <cell r="L144">
            <v>2590.4734959922489</v>
          </cell>
          <cell r="M144">
            <v>2569.7346252091957</v>
          </cell>
          <cell r="N144">
            <v>2285.04648991456</v>
          </cell>
          <cell r="O144">
            <v>2682.8557385713029</v>
          </cell>
          <cell r="P144">
            <v>2550.8811063155113</v>
          </cell>
          <cell r="Q144">
            <v>2611.2123667753017</v>
          </cell>
          <cell r="R144">
            <v>2739.4162952523561</v>
          </cell>
          <cell r="S144">
            <v>3812.1815203030037</v>
          </cell>
          <cell r="T144">
            <v>4776.5390117149655</v>
          </cell>
          <cell r="U144">
            <v>4641.7363516251207</v>
          </cell>
          <cell r="V144">
            <v>4426.8062362371184</v>
          </cell>
          <cell r="W144">
            <v>4153.430212278693</v>
          </cell>
          <cell r="X144">
            <v>4635.1376200123314</v>
          </cell>
          <cell r="Y144">
            <v>4431.5196159605393</v>
          </cell>
          <cell r="Z144">
            <v>4689.8128248040166</v>
          </cell>
          <cell r="AA144">
            <v>4350.4494847176957</v>
          </cell>
          <cell r="AB144">
            <v>4291.0609002025894</v>
          </cell>
          <cell r="AC144">
            <v>4307.0863912622217</v>
          </cell>
          <cell r="AD144">
            <v>4440.0036994626971</v>
          </cell>
          <cell r="AE144">
            <v>3997.888681405796</v>
          </cell>
          <cell r="AF144">
            <v>4392.8699022284864</v>
          </cell>
          <cell r="AG144">
            <v>4517.3031269268031</v>
          </cell>
          <cell r="AH144">
            <v>4439.0610235180129</v>
          </cell>
          <cell r="AI144">
            <v>4112.3783516221374</v>
          </cell>
          <cell r="AJ144">
            <v>4457.5604484732821</v>
          </cell>
          <cell r="AK144">
            <v>4616.2096016221376</v>
          </cell>
          <cell r="AL144">
            <v>4671.9771827290078</v>
          </cell>
          <cell r="AM144">
            <v>4958.5071684160303</v>
          </cell>
          <cell r="AN144">
            <v>4812.357645515267</v>
          </cell>
          <cell r="AO144">
            <v>4976.7758587786257</v>
          </cell>
          <cell r="AP144">
            <v>4541.2118201335879</v>
          </cell>
          <cell r="AQ144">
            <v>4981.5834088740457</v>
          </cell>
          <cell r="AR144">
            <v>5302.7277552480919</v>
          </cell>
          <cell r="AS144">
            <v>4891.2014670801527</v>
          </cell>
          <cell r="AT144">
            <v>5070.0423306297707</v>
          </cell>
          <cell r="AU144">
            <v>4250.8357943702295</v>
          </cell>
          <cell r="AV144">
            <v>4727.7447638358781</v>
          </cell>
          <cell r="AW144">
            <v>4763.3206345419849</v>
          </cell>
          <cell r="AX144">
            <v>5582.5271708015271</v>
          </cell>
          <cell r="AY144">
            <v>4390.2547471374046</v>
          </cell>
          <cell r="AZ144">
            <v>5076.7729007633588</v>
          </cell>
          <cell r="BA144">
            <v>5201.7692032442746</v>
          </cell>
          <cell r="BB144">
            <v>4558.5190004770993</v>
          </cell>
        </row>
        <row r="145">
          <cell r="A145" t="str">
            <v>08J</v>
          </cell>
          <cell r="B145" t="str">
            <v>NHS KINGSTON CCG</v>
          </cell>
          <cell r="C145">
            <v>3440.4843969408953</v>
          </cell>
          <cell r="D145">
            <v>3538.6206176235073</v>
          </cell>
          <cell r="E145">
            <v>3360.4509742482796</v>
          </cell>
          <cell r="F145">
            <v>3883.5265582750176</v>
          </cell>
          <cell r="G145">
            <v>3118.4451484872752</v>
          </cell>
          <cell r="H145">
            <v>3557.6761944550826</v>
          </cell>
          <cell r="I145">
            <v>3826.3598277802921</v>
          </cell>
          <cell r="J145">
            <v>3411.9010316935323</v>
          </cell>
          <cell r="K145">
            <v>3175.6118789820007</v>
          </cell>
          <cell r="L145">
            <v>3715.8374821571565</v>
          </cell>
          <cell r="M145">
            <v>3454.7760795645768</v>
          </cell>
          <cell r="N145">
            <v>3199.4313500214694</v>
          </cell>
          <cell r="O145">
            <v>3450.9649641982614</v>
          </cell>
          <cell r="P145">
            <v>3880.6682217502816</v>
          </cell>
          <cell r="Q145">
            <v>3709.1680302661052</v>
          </cell>
          <cell r="R145">
            <v>3951.1738560271097</v>
          </cell>
          <cell r="S145">
            <v>3138.453504160429</v>
          </cell>
          <cell r="T145">
            <v>3842.557068087131</v>
          </cell>
          <cell r="U145">
            <v>3827.3126066218711</v>
          </cell>
          <cell r="V145">
            <v>3346.1592916245982</v>
          </cell>
          <cell r="W145">
            <v>3462.3983102972065</v>
          </cell>
          <cell r="X145">
            <v>3358.5454165651222</v>
          </cell>
          <cell r="Y145">
            <v>3435.7205027330015</v>
          </cell>
          <cell r="Z145">
            <v>4049.3100767097217</v>
          </cell>
          <cell r="AA145">
            <v>3754.9014146618856</v>
          </cell>
          <cell r="AB145">
            <v>3515.7539254256171</v>
          </cell>
          <cell r="AC145">
            <v>3219.4397056946232</v>
          </cell>
          <cell r="AD145">
            <v>4292.2686813123046</v>
          </cell>
          <cell r="AE145">
            <v>3166.084090566213</v>
          </cell>
          <cell r="AF145">
            <v>3790.1542318002994</v>
          </cell>
          <cell r="AG145">
            <v>3633.8985017813829</v>
          </cell>
          <cell r="AH145">
            <v>3406.18435864406</v>
          </cell>
          <cell r="AI145">
            <v>3443.9136018680679</v>
          </cell>
          <cell r="AJ145">
            <v>3193.7389569955244</v>
          </cell>
          <cell r="AK145">
            <v>3739.40289939677</v>
          </cell>
          <cell r="AL145">
            <v>3537.3750729713952</v>
          </cell>
          <cell r="AM145">
            <v>4126.4655575014594</v>
          </cell>
          <cell r="AN145">
            <v>3813.9832652266978</v>
          </cell>
          <cell r="AO145">
            <v>3808.3189336446781</v>
          </cell>
          <cell r="AP145">
            <v>3678.9833625218916</v>
          </cell>
          <cell r="AQ145">
            <v>3723.3539599143801</v>
          </cell>
          <cell r="AR145">
            <v>3509.9974703249659</v>
          </cell>
          <cell r="AS145">
            <v>3260.7668807160926</v>
          </cell>
          <cell r="AT145">
            <v>3429.7527729130184</v>
          </cell>
          <cell r="AU145">
            <v>2886.9209963027829</v>
          </cell>
          <cell r="AV145">
            <v>3426.9206071220083</v>
          </cell>
          <cell r="AW145">
            <v>3440.1373808133881</v>
          </cell>
          <cell r="AX145">
            <v>3628.0043782837129</v>
          </cell>
          <cell r="AY145">
            <v>2942.6202568593112</v>
          </cell>
          <cell r="AZ145">
            <v>3430.6968281766881</v>
          </cell>
          <cell r="BA145">
            <v>3439.1933255497179</v>
          </cell>
          <cell r="BB145">
            <v>3283.4242070441719</v>
          </cell>
        </row>
        <row r="146">
          <cell r="A146" t="str">
            <v>08K</v>
          </cell>
          <cell r="B146" t="str">
            <v>NHS LAMBETH CCG</v>
          </cell>
          <cell r="C146">
            <v>6210.1656172147732</v>
          </cell>
          <cell r="D146">
            <v>6216.4621350769548</v>
          </cell>
          <cell r="E146">
            <v>5498.6590987882255</v>
          </cell>
          <cell r="F146">
            <v>6568.1676328073972</v>
          </cell>
          <cell r="G146">
            <v>5680.358614239758</v>
          </cell>
          <cell r="H146">
            <v>5756.8163311376811</v>
          </cell>
          <cell r="I146">
            <v>6513.2979771512419</v>
          </cell>
          <cell r="J146">
            <v>6127.4113824546694</v>
          </cell>
          <cell r="K146">
            <v>5439.2919303733679</v>
          </cell>
          <cell r="L146">
            <v>6334.2969693549294</v>
          </cell>
          <cell r="M146">
            <v>5783.8014076898889</v>
          </cell>
          <cell r="N146">
            <v>6222.7586529391365</v>
          </cell>
          <cell r="O146">
            <v>5746.0223005167973</v>
          </cell>
          <cell r="P146">
            <v>5943.9128618996556</v>
          </cell>
          <cell r="Q146">
            <v>6193.0750687317077</v>
          </cell>
          <cell r="R146">
            <v>6265.0352728709295</v>
          </cell>
          <cell r="S146">
            <v>5242.3008715422502</v>
          </cell>
          <cell r="T146">
            <v>6393.664137769787</v>
          </cell>
          <cell r="U146">
            <v>6184.0800432143051</v>
          </cell>
          <cell r="V146">
            <v>5657.8710504462515</v>
          </cell>
          <cell r="W146">
            <v>5585.0113437552909</v>
          </cell>
          <cell r="X146">
            <v>5681.2581167914987</v>
          </cell>
          <cell r="Y146">
            <v>5217.1148000935227</v>
          </cell>
          <cell r="Z146">
            <v>6083.335757419396</v>
          </cell>
          <cell r="AA146">
            <v>5356.5376956132641</v>
          </cell>
          <cell r="AB146">
            <v>5182.0342005756529</v>
          </cell>
          <cell r="AC146">
            <v>4654.9257052558587</v>
          </cell>
          <cell r="AD146">
            <v>6368.4780663210595</v>
          </cell>
          <cell r="AE146">
            <v>5495.9605911330045</v>
          </cell>
          <cell r="AF146">
            <v>5663.2680657566934</v>
          </cell>
          <cell r="AG146">
            <v>5997.8830150040712</v>
          </cell>
          <cell r="AH146">
            <v>5884.545693484798</v>
          </cell>
          <cell r="AI146">
            <v>5490.9706414359262</v>
          </cell>
          <cell r="AJ146">
            <v>5631.1578892444695</v>
          </cell>
          <cell r="AK146">
            <v>6373.0579344650059</v>
          </cell>
          <cell r="AL146">
            <v>7263.3379887296505</v>
          </cell>
          <cell r="AM146">
            <v>6657.0736572978994</v>
          </cell>
          <cell r="AN146">
            <v>6505.9627278419366</v>
          </cell>
          <cell r="AO146">
            <v>7016.6448448587726</v>
          </cell>
          <cell r="AP146">
            <v>6919.242016835954</v>
          </cell>
          <cell r="AQ146">
            <v>7061.2498782523999</v>
          </cell>
          <cell r="AR146">
            <v>7111.3167524697374</v>
          </cell>
          <cell r="AS146">
            <v>7030.2994469180467</v>
          </cell>
          <cell r="AT146">
            <v>7002.9902427994994</v>
          </cell>
          <cell r="AU146">
            <v>5882.4025671351055</v>
          </cell>
          <cell r="AV146">
            <v>6901.0358807569228</v>
          </cell>
          <cell r="AW146">
            <v>6518.7070230972595</v>
          </cell>
          <cell r="AX146">
            <v>7961.5433073605118</v>
          </cell>
          <cell r="AY146">
            <v>5923.366373312926</v>
          </cell>
          <cell r="AZ146">
            <v>6972.0398114651452</v>
          </cell>
          <cell r="BA146">
            <v>7066.7117190761101</v>
          </cell>
          <cell r="BB146">
            <v>6368.5064004452488</v>
          </cell>
        </row>
        <row r="147">
          <cell r="A147" t="str">
            <v>08L</v>
          </cell>
          <cell r="B147" t="str">
            <v>NHS LEWISHAM CCG</v>
          </cell>
          <cell r="C147">
            <v>5564.0069670320845</v>
          </cell>
          <cell r="D147">
            <v>5652.0010842067222</v>
          </cell>
          <cell r="E147">
            <v>4923.0392924547241</v>
          </cell>
          <cell r="F147">
            <v>5895.6058507007192</v>
          </cell>
          <cell r="G147">
            <v>5138.8564429988355</v>
          </cell>
          <cell r="H147">
            <v>5058.2723567441672</v>
          </cell>
          <cell r="I147">
            <v>5590.8683291169737</v>
          </cell>
          <cell r="J147">
            <v>5133.298919808859</v>
          </cell>
          <cell r="K147">
            <v>4426.5672208167689</v>
          </cell>
          <cell r="L147">
            <v>5553.8181745171269</v>
          </cell>
          <cell r="M147">
            <v>5137.9301891338391</v>
          </cell>
          <cell r="N147">
            <v>5497.3166887523594</v>
          </cell>
          <cell r="O147">
            <v>5128.6676504838779</v>
          </cell>
          <cell r="P147">
            <v>5188.8741517086301</v>
          </cell>
          <cell r="Q147">
            <v>5514.9155121872873</v>
          </cell>
          <cell r="R147">
            <v>5679.7887001566078</v>
          </cell>
          <cell r="S147">
            <v>4710.0009035056019</v>
          </cell>
          <cell r="T147">
            <v>5214.8092599285228</v>
          </cell>
          <cell r="U147">
            <v>5814.0955105810544</v>
          </cell>
          <cell r="V147">
            <v>5213.8830060635264</v>
          </cell>
          <cell r="W147">
            <v>5059.1986106091636</v>
          </cell>
          <cell r="X147">
            <v>5140.7089507288283</v>
          </cell>
          <cell r="Y147">
            <v>5197.2104364935949</v>
          </cell>
          <cell r="Z147">
            <v>5702.9450467815122</v>
          </cell>
          <cell r="AA147">
            <v>5508.4317351323134</v>
          </cell>
          <cell r="AB147">
            <v>4873.0215837449305</v>
          </cell>
          <cell r="AC147">
            <v>4967.4994779745412</v>
          </cell>
          <cell r="AD147">
            <v>5867.8182347508337</v>
          </cell>
          <cell r="AE147">
            <v>5392.6500020077901</v>
          </cell>
          <cell r="AF147">
            <v>6166.9982331446008</v>
          </cell>
          <cell r="AG147">
            <v>6472.6620085933428</v>
          </cell>
          <cell r="AH147">
            <v>6164.2194715496125</v>
          </cell>
          <cell r="AI147">
            <v>5539.4176605346729</v>
          </cell>
          <cell r="AJ147">
            <v>6160.512373779582</v>
          </cell>
          <cell r="AK147">
            <v>5961.5752701387319</v>
          </cell>
          <cell r="AL147">
            <v>6279.127454354174</v>
          </cell>
          <cell r="AM147">
            <v>6526.6313626397396</v>
          </cell>
          <cell r="AN147">
            <v>6252.0421209946217</v>
          </cell>
          <cell r="AO147">
            <v>6405.2143510279529</v>
          </cell>
          <cell r="AP147">
            <v>6515.4236384909591</v>
          </cell>
          <cell r="AQ147">
            <v>6320.2224428997015</v>
          </cell>
          <cell r="AR147">
            <v>6498.6120522677884</v>
          </cell>
          <cell r="AS147">
            <v>7169.2075471698108</v>
          </cell>
          <cell r="AT147">
            <v>7227.114121938509</v>
          </cell>
          <cell r="AU147">
            <v>6670.4638225490871</v>
          </cell>
          <cell r="AV147">
            <v>5460.9635914932105</v>
          </cell>
          <cell r="AW147">
            <v>7408.3056623437915</v>
          </cell>
          <cell r="AX147">
            <v>7672.6211568525268</v>
          </cell>
          <cell r="AY147">
            <v>6223.0888336102726</v>
          </cell>
          <cell r="AZ147">
            <v>7463.4103060752941</v>
          </cell>
          <cell r="BA147">
            <v>7321.4458001907433</v>
          </cell>
          <cell r="BB147">
            <v>6627.500879978762</v>
          </cell>
        </row>
        <row r="148">
          <cell r="A148" t="str">
            <v>08M</v>
          </cell>
          <cell r="B148" t="str">
            <v>NHS NEWHAM CCG</v>
          </cell>
          <cell r="C148">
            <v>7793.7917480539227</v>
          </cell>
          <cell r="D148">
            <v>7328.2647916325886</v>
          </cell>
          <cell r="E148">
            <v>7016.9672943508431</v>
          </cell>
          <cell r="F148">
            <v>7372.7358626728383</v>
          </cell>
          <cell r="G148">
            <v>6280.8291396845862</v>
          </cell>
          <cell r="H148">
            <v>6903.4241342480782</v>
          </cell>
          <cell r="I148">
            <v>7293.2556506009032</v>
          </cell>
          <cell r="J148">
            <v>7149.4343144707345</v>
          </cell>
          <cell r="K148">
            <v>6805.9662551598722</v>
          </cell>
          <cell r="L148">
            <v>8228.0943354469964</v>
          </cell>
          <cell r="M148">
            <v>9374.8802524849179</v>
          </cell>
          <cell r="N148">
            <v>7525.0729358107137</v>
          </cell>
          <cell r="O148">
            <v>7788.1145900487845</v>
          </cell>
          <cell r="P148">
            <v>8064.4029462988447</v>
          </cell>
          <cell r="Q148">
            <v>8140.0983863673546</v>
          </cell>
          <cell r="R148">
            <v>9613.3208887007222</v>
          </cell>
          <cell r="S148">
            <v>8116.4435613459455</v>
          </cell>
          <cell r="T148">
            <v>6823.9439221761431</v>
          </cell>
          <cell r="U148">
            <v>7312.1795106180298</v>
          </cell>
          <cell r="V148">
            <v>6916.6708362600675</v>
          </cell>
          <cell r="W148">
            <v>5814.3559902623956</v>
          </cell>
          <cell r="X148">
            <v>6614.8352689868852</v>
          </cell>
          <cell r="Y148">
            <v>6924.2403802669187</v>
          </cell>
          <cell r="Z148">
            <v>7470.1937417610443</v>
          </cell>
          <cell r="AA148">
            <v>7387.8749506865397</v>
          </cell>
          <cell r="AB148">
            <v>6924.2403802669187</v>
          </cell>
          <cell r="AC148">
            <v>6291.2372626940069</v>
          </cell>
          <cell r="AD148">
            <v>7553.4587258364045</v>
          </cell>
          <cell r="AE148">
            <v>6353.6860007505275</v>
          </cell>
          <cell r="AF148">
            <v>6923.2941872660622</v>
          </cell>
          <cell r="AG148">
            <v>6974.3886093123056</v>
          </cell>
          <cell r="AH148">
            <v>6811.6434131650103</v>
          </cell>
          <cell r="AI148">
            <v>6395.0515273565679</v>
          </cell>
          <cell r="AJ148">
            <v>6764.8048351143725</v>
          </cell>
          <cell r="AK148">
            <v>7150.4313909324865</v>
          </cell>
          <cell r="AL148">
            <v>7031.8488907172314</v>
          </cell>
          <cell r="AM148">
            <v>7080.4023553722964</v>
          </cell>
          <cell r="AN148">
            <v>6642.4874530025736</v>
          </cell>
          <cell r="AO148">
            <v>7372.6568637768232</v>
          </cell>
          <cell r="AP148">
            <v>6967.4221780018561</v>
          </cell>
          <cell r="AQ148">
            <v>6744.2629846833834</v>
          </cell>
          <cell r="AR148">
            <v>8187.7948376974373</v>
          </cell>
          <cell r="AS148">
            <v>8050.537927999464</v>
          </cell>
          <cell r="AT148">
            <v>8621.0411376964803</v>
          </cell>
          <cell r="AU148">
            <v>6950.6152094674108</v>
          </cell>
          <cell r="AV148">
            <v>8020.6588728271163</v>
          </cell>
          <cell r="AW148">
            <v>7748.9462148535786</v>
          </cell>
          <cell r="AX148">
            <v>9251.302457738193</v>
          </cell>
          <cell r="AY148">
            <v>6985.1628670104374</v>
          </cell>
          <cell r="AZ148">
            <v>7610.7555846814703</v>
          </cell>
          <cell r="BA148">
            <v>7796.5659590345076</v>
          </cell>
          <cell r="BB148">
            <v>7086.9383986912471</v>
          </cell>
        </row>
        <row r="149">
          <cell r="A149" t="str">
            <v>08N</v>
          </cell>
          <cell r="B149" t="str">
            <v>NHS REDBRIDGE CCG</v>
          </cell>
          <cell r="C149">
            <v>5568.0078792666536</v>
          </cell>
          <cell r="D149">
            <v>4871.0638035928632</v>
          </cell>
          <cell r="E149">
            <v>4905.9581619148257</v>
          </cell>
          <cell r="F149">
            <v>5106.8364949574743</v>
          </cell>
          <cell r="G149">
            <v>4355.1931548870944</v>
          </cell>
          <cell r="H149">
            <v>4285.4044382431694</v>
          </cell>
          <cell r="I149">
            <v>4793.7303608252714</v>
          </cell>
          <cell r="J149">
            <v>4315.5833427378402</v>
          </cell>
          <cell r="K149">
            <v>5146.4463071067294</v>
          </cell>
          <cell r="L149">
            <v>6759.1315160406684</v>
          </cell>
          <cell r="M149">
            <v>5567.0647885011949</v>
          </cell>
          <cell r="N149">
            <v>6112.171250936176</v>
          </cell>
          <cell r="O149">
            <v>6306.4479486206155</v>
          </cell>
          <cell r="P149">
            <v>7527.7504898893003</v>
          </cell>
          <cell r="Q149">
            <v>7793.7020857485813</v>
          </cell>
          <cell r="R149">
            <v>7107.1320084948347</v>
          </cell>
          <cell r="S149">
            <v>6511.098644725098</v>
          </cell>
          <cell r="T149">
            <v>6633.7004442346952</v>
          </cell>
          <cell r="U149">
            <v>7159.9450913605069</v>
          </cell>
          <cell r="V149">
            <v>6434.708292722964</v>
          </cell>
          <cell r="W149">
            <v>6541.2775492197679</v>
          </cell>
          <cell r="X149">
            <v>7317.4412491920675</v>
          </cell>
          <cell r="Y149">
            <v>6930.7740353541058</v>
          </cell>
          <cell r="Z149">
            <v>7840.8566240215041</v>
          </cell>
          <cell r="AA149">
            <v>7357.9941521067803</v>
          </cell>
          <cell r="AB149">
            <v>7044.8880179745775</v>
          </cell>
          <cell r="AC149">
            <v>6230.0575966184815</v>
          </cell>
          <cell r="AD149">
            <v>7449.4739563562498</v>
          </cell>
          <cell r="AE149">
            <v>6695.0013439894947</v>
          </cell>
          <cell r="AF149">
            <v>6977.9285736270276</v>
          </cell>
          <cell r="AG149">
            <v>7210.8719926952635</v>
          </cell>
          <cell r="AH149">
            <v>6905.3105846867275</v>
          </cell>
          <cell r="AI149">
            <v>6415.6659803624016</v>
          </cell>
          <cell r="AJ149">
            <v>6676.5425358259026</v>
          </cell>
          <cell r="AK149">
            <v>7190.7065105939673</v>
          </cell>
          <cell r="AL149">
            <v>7170.7850281767551</v>
          </cell>
          <cell r="AM149">
            <v>6933.6245232099354</v>
          </cell>
          <cell r="AN149">
            <v>6570.2946296007676</v>
          </cell>
          <cell r="AO149">
            <v>8276.9016233420007</v>
          </cell>
          <cell r="AP149">
            <v>7263.751946123748</v>
          </cell>
          <cell r="AQ149">
            <v>7452.5317080773366</v>
          </cell>
          <cell r="AR149">
            <v>7697.2813492030937</v>
          </cell>
          <cell r="AS149">
            <v>7503.7583771501695</v>
          </cell>
          <cell r="AT149">
            <v>7635.6196179117205</v>
          </cell>
          <cell r="AU149">
            <v>6312.2640001968684</v>
          </cell>
          <cell r="AV149">
            <v>6985.7998343026356</v>
          </cell>
          <cell r="AW149">
            <v>7111.0205809251165</v>
          </cell>
          <cell r="AX149">
            <v>7984.7198812228789</v>
          </cell>
          <cell r="AY149">
            <v>6275.266961422044</v>
          </cell>
          <cell r="AZ149">
            <v>7762.737648573936</v>
          </cell>
          <cell r="BA149">
            <v>8030.2546981765081</v>
          </cell>
          <cell r="BB149">
            <v>7548.3445520839314</v>
          </cell>
        </row>
        <row r="150">
          <cell r="A150" t="str">
            <v>08P</v>
          </cell>
          <cell r="B150" t="str">
            <v>NHS RICHMOND CCG</v>
          </cell>
          <cell r="C150">
            <v>3766.396771407693</v>
          </cell>
          <cell r="D150">
            <v>4081.6081977014551</v>
          </cell>
          <cell r="E150">
            <v>4056.9229655218228</v>
          </cell>
          <cell r="F150">
            <v>4013.2490932040128</v>
          </cell>
          <cell r="G150">
            <v>3876.5308842091276</v>
          </cell>
          <cell r="H150">
            <v>3832.8570118913176</v>
          </cell>
          <cell r="I150">
            <v>4322.7639274563207</v>
          </cell>
          <cell r="J150">
            <v>3830.0087158705905</v>
          </cell>
          <cell r="K150">
            <v>3612.5887862884474</v>
          </cell>
          <cell r="L150">
            <v>4267.6968710556039</v>
          </cell>
          <cell r="M150">
            <v>3691.3916428618882</v>
          </cell>
          <cell r="N150">
            <v>3622.083106357537</v>
          </cell>
          <cell r="O150">
            <v>4050.2769414734603</v>
          </cell>
          <cell r="P150">
            <v>3859.4411080847672</v>
          </cell>
          <cell r="Q150">
            <v>4255.3542549657877</v>
          </cell>
          <cell r="R150">
            <v>4344.6008636152264</v>
          </cell>
          <cell r="S150">
            <v>3624.9314023782636</v>
          </cell>
          <cell r="T150">
            <v>4200.28719856507</v>
          </cell>
          <cell r="U150">
            <v>4138.5741181159901</v>
          </cell>
          <cell r="V150">
            <v>3929.6990765960272</v>
          </cell>
          <cell r="W150">
            <v>3660.0603866338938</v>
          </cell>
          <cell r="X150">
            <v>3975.2718129276554</v>
          </cell>
          <cell r="Y150">
            <v>3904.0644124094865</v>
          </cell>
          <cell r="Z150">
            <v>4276.2417591177837</v>
          </cell>
          <cell r="AA150">
            <v>4077.8104696738192</v>
          </cell>
          <cell r="AB150">
            <v>3772.0933634491462</v>
          </cell>
          <cell r="AC150">
            <v>3529.0387696804623</v>
          </cell>
          <cell r="AD150">
            <v>4590.5037534046369</v>
          </cell>
          <cell r="AE150">
            <v>3465.4268252175648</v>
          </cell>
          <cell r="AF150">
            <v>3973.3729489138377</v>
          </cell>
          <cell r="AG150">
            <v>4485.1168006377466</v>
          </cell>
          <cell r="AH150">
            <v>4122.4337739985385</v>
          </cell>
          <cell r="AI150">
            <v>4597.270441001192</v>
          </cell>
          <cell r="AJ150">
            <v>3928.5592636736856</v>
          </cell>
          <cell r="AK150">
            <v>4401.3180903191633</v>
          </cell>
          <cell r="AL150">
            <v>4497.3918156535556</v>
          </cell>
          <cell r="AM150">
            <v>4505.0016156800421</v>
          </cell>
          <cell r="AN150">
            <v>4173.9753145278773</v>
          </cell>
          <cell r="AO150">
            <v>3586.1182624817902</v>
          </cell>
          <cell r="AP150">
            <v>4043.6574890742945</v>
          </cell>
          <cell r="AQ150">
            <v>4109.2920143027413</v>
          </cell>
          <cell r="AR150">
            <v>4174.9265395311877</v>
          </cell>
          <cell r="AS150">
            <v>3934.2666136935504</v>
          </cell>
          <cell r="AT150">
            <v>4464.0989405376768</v>
          </cell>
          <cell r="AU150">
            <v>3711.6799629188185</v>
          </cell>
          <cell r="AV150">
            <v>4007.5109389484833</v>
          </cell>
          <cell r="AW150">
            <v>3953.2911137597666</v>
          </cell>
          <cell r="AX150">
            <v>4588.7094159713943</v>
          </cell>
          <cell r="AY150">
            <v>3720.2409879486158</v>
          </cell>
          <cell r="AZ150">
            <v>4328.0737650642295</v>
          </cell>
          <cell r="BA150">
            <v>4507.8552906899749</v>
          </cell>
          <cell r="BB150">
            <v>4103.5846642828765</v>
          </cell>
        </row>
        <row r="151">
          <cell r="A151" t="str">
            <v>08Q</v>
          </cell>
          <cell r="B151" t="str">
            <v>NHS SOUTHWARK CCG</v>
          </cell>
          <cell r="C151">
            <v>5139.1375212224102</v>
          </cell>
          <cell r="D151">
            <v>4938.5187837629264</v>
          </cell>
          <cell r="E151">
            <v>4411.7800895199871</v>
          </cell>
          <cell r="F151">
            <v>5096.9984256829757</v>
          </cell>
          <cell r="G151">
            <v>4669.1949992282762</v>
          </cell>
          <cell r="H151">
            <v>4766.2981324278435</v>
          </cell>
          <cell r="I151">
            <v>5188.6051551165301</v>
          </cell>
          <cell r="J151">
            <v>5026.4612440191386</v>
          </cell>
          <cell r="K151">
            <v>4191.9239388794567</v>
          </cell>
          <cell r="L151">
            <v>5511.0608427226425</v>
          </cell>
          <cell r="M151">
            <v>4976.0775428306833</v>
          </cell>
          <cell r="N151">
            <v>5002.6434943664144</v>
          </cell>
          <cell r="O151">
            <v>4750.7249884241392</v>
          </cell>
          <cell r="P151">
            <v>4904.6242938725109</v>
          </cell>
          <cell r="Q151">
            <v>5040.2022534341713</v>
          </cell>
          <cell r="R151">
            <v>5388.3078252816795</v>
          </cell>
          <cell r="S151">
            <v>4352.2357153881767</v>
          </cell>
          <cell r="T151">
            <v>4876.2262077481091</v>
          </cell>
          <cell r="U151">
            <v>5052.1111282605334</v>
          </cell>
          <cell r="V151">
            <v>4934.8545145855842</v>
          </cell>
          <cell r="W151">
            <v>4910.1206976385247</v>
          </cell>
          <cell r="X151">
            <v>4835.00317950301</v>
          </cell>
          <cell r="Y151">
            <v>4681.1038740546383</v>
          </cell>
          <cell r="Z151">
            <v>6607.5933940422901</v>
          </cell>
          <cell r="AA151">
            <v>5711.6795801821263</v>
          </cell>
          <cell r="AB151">
            <v>5129.0607809847197</v>
          </cell>
          <cell r="AC151">
            <v>4498.8064824818639</v>
          </cell>
          <cell r="AD151">
            <v>6374.9123012810614</v>
          </cell>
          <cell r="AE151">
            <v>5688.7778978237384</v>
          </cell>
          <cell r="AF151">
            <v>6078.1064979163448</v>
          </cell>
          <cell r="AG151">
            <v>6344.682080567989</v>
          </cell>
          <cell r="AH151">
            <v>6492.1689149560116</v>
          </cell>
          <cell r="AI151">
            <v>5805.4948019998419</v>
          </cell>
          <cell r="AJ151">
            <v>6010.9826601063414</v>
          </cell>
          <cell r="AK151">
            <v>6559.8759027061351</v>
          </cell>
          <cell r="AL151">
            <v>6530.2560312673604</v>
          </cell>
          <cell r="AM151">
            <v>6919.9424648837394</v>
          </cell>
          <cell r="AN151">
            <v>6677.4297674787722</v>
          </cell>
          <cell r="AO151">
            <v>7211.5130743591781</v>
          </cell>
          <cell r="AP151">
            <v>7474.3894333783037</v>
          </cell>
          <cell r="AQ151">
            <v>7373.4967462899776</v>
          </cell>
          <cell r="AR151">
            <v>7630.8193794143326</v>
          </cell>
          <cell r="AS151">
            <v>7595.6457820807873</v>
          </cell>
          <cell r="AT151">
            <v>7616.9350646774064</v>
          </cell>
          <cell r="AU151">
            <v>6557.0990397587493</v>
          </cell>
          <cell r="AV151">
            <v>7250.3891556225699</v>
          </cell>
          <cell r="AW151">
            <v>6889.3969724625031</v>
          </cell>
          <cell r="AX151">
            <v>7835.3816165383705</v>
          </cell>
          <cell r="AY151">
            <v>5249.1965915403543</v>
          </cell>
          <cell r="AZ151">
            <v>6236.8341798269985</v>
          </cell>
          <cell r="BA151">
            <v>6527.4791683199746</v>
          </cell>
          <cell r="BB151">
            <v>5992.4702404571071</v>
          </cell>
        </row>
        <row r="152">
          <cell r="A152" t="str">
            <v>08R</v>
          </cell>
          <cell r="B152" t="str">
            <v>NHS MERTON CCG</v>
          </cell>
          <cell r="C152">
            <v>5174.0065678756282</v>
          </cell>
          <cell r="D152">
            <v>4991.1629142446491</v>
          </cell>
          <cell r="E152">
            <v>4624.5379472204786</v>
          </cell>
          <cell r="F152">
            <v>5043.6718609284171</v>
          </cell>
          <cell r="G152">
            <v>4166.9599832619233</v>
          </cell>
          <cell r="H152">
            <v>4445.4449326383392</v>
          </cell>
          <cell r="I152">
            <v>4934.9033285120395</v>
          </cell>
          <cell r="J152">
            <v>4336.6764002219616</v>
          </cell>
          <cell r="K152">
            <v>3833.1531079151086</v>
          </cell>
          <cell r="L152">
            <v>4625.475606982689</v>
          </cell>
          <cell r="M152">
            <v>4592.6575153053336</v>
          </cell>
          <cell r="N152">
            <v>4761.4362725031606</v>
          </cell>
          <cell r="O152">
            <v>4609.535391025116</v>
          </cell>
          <cell r="P152">
            <v>4755.8103139299001</v>
          </cell>
          <cell r="Q152">
            <v>4955.5318432806625</v>
          </cell>
          <cell r="R152">
            <v>5139.313156673853</v>
          </cell>
          <cell r="S152">
            <v>4503.5798378953687</v>
          </cell>
          <cell r="T152">
            <v>5289.3387186274776</v>
          </cell>
          <cell r="U152">
            <v>5040.8588816417869</v>
          </cell>
          <cell r="V152">
            <v>4542.0238881459845</v>
          </cell>
          <cell r="W152">
            <v>4369.4944918993169</v>
          </cell>
          <cell r="X152">
            <v>4908.648855170155</v>
          </cell>
          <cell r="Y152">
            <v>4872.080124443959</v>
          </cell>
          <cell r="Z152">
            <v>5208.6999790774044</v>
          </cell>
          <cell r="AA152">
            <v>4953.6565237562427</v>
          </cell>
          <cell r="AB152">
            <v>4869.2671451573287</v>
          </cell>
          <cell r="AC152">
            <v>3894.1009924587688</v>
          </cell>
          <cell r="AD152">
            <v>5359.6632007932394</v>
          </cell>
          <cell r="AE152">
            <v>4519.5200538529416</v>
          </cell>
          <cell r="AF152">
            <v>5240.5804109925493</v>
          </cell>
          <cell r="AG152">
            <v>5493.7485467892911</v>
          </cell>
          <cell r="AH152">
            <v>4979.9109970981272</v>
          </cell>
          <cell r="AI152">
            <v>4410.4619657608046</v>
          </cell>
          <cell r="AJ152">
            <v>4669.1234765952349</v>
          </cell>
          <cell r="AK152">
            <v>5048.6195618340716</v>
          </cell>
          <cell r="AL152">
            <v>4882.4720220280142</v>
          </cell>
          <cell r="AM152">
            <v>4740.8690051478507</v>
          </cell>
          <cell r="AN152">
            <v>4762.5814677361423</v>
          </cell>
          <cell r="AO152">
            <v>4940.0572488926136</v>
          </cell>
          <cell r="AP152">
            <v>4474.6553334131449</v>
          </cell>
          <cell r="AQ152">
            <v>4371.7571411468934</v>
          </cell>
          <cell r="AR152">
            <v>4350.0446785586018</v>
          </cell>
          <cell r="AS152">
            <v>4553.953022866036</v>
          </cell>
          <cell r="AT152">
            <v>4572.8334251167244</v>
          </cell>
          <cell r="AU152">
            <v>3956.3882916317489</v>
          </cell>
          <cell r="AV152">
            <v>4266.0268885430387</v>
          </cell>
          <cell r="AW152">
            <v>4226.3780438165932</v>
          </cell>
          <cell r="AX152">
            <v>5016.5228780079015</v>
          </cell>
          <cell r="AY152">
            <v>4080.054926373758</v>
          </cell>
          <cell r="AZ152">
            <v>4468.9912127379384</v>
          </cell>
          <cell r="BA152">
            <v>4852.2633784269128</v>
          </cell>
          <cell r="BB152">
            <v>4445.390709924578</v>
          </cell>
        </row>
        <row r="153">
          <cell r="A153" t="str">
            <v>08T</v>
          </cell>
          <cell r="B153" t="str">
            <v>NHS SUTTON CCG</v>
          </cell>
          <cell r="C153">
            <v>3465.1340168436468</v>
          </cell>
          <cell r="D153">
            <v>3413.2218967411204</v>
          </cell>
          <cell r="E153">
            <v>3194.4493905947584</v>
          </cell>
          <cell r="F153">
            <v>3619.0163728618509</v>
          </cell>
          <cell r="G153">
            <v>3034.078019563739</v>
          </cell>
          <cell r="H153">
            <v>3166.6393262541192</v>
          </cell>
          <cell r="I153">
            <v>3544.8562012868128</v>
          </cell>
          <cell r="J153">
            <v>3072.085107495946</v>
          </cell>
          <cell r="K153">
            <v>2831.0645498770727</v>
          </cell>
          <cell r="L153">
            <v>3270.4635664591724</v>
          </cell>
          <cell r="M153">
            <v>3204.6464141863262</v>
          </cell>
          <cell r="N153">
            <v>3280.6605900507402</v>
          </cell>
          <cell r="O153">
            <v>3155.5153005178636</v>
          </cell>
          <cell r="P153">
            <v>3298.2736307998116</v>
          </cell>
          <cell r="Q153">
            <v>3381.7038238217292</v>
          </cell>
          <cell r="R153">
            <v>3596.7683213893392</v>
          </cell>
          <cell r="S153">
            <v>3104.530182560025</v>
          </cell>
          <cell r="T153">
            <v>3488.3090704608462</v>
          </cell>
          <cell r="U153">
            <v>3539.2941884186848</v>
          </cell>
          <cell r="V153">
            <v>3094.3331589684572</v>
          </cell>
          <cell r="W153">
            <v>3042.4210388659308</v>
          </cell>
          <cell r="X153">
            <v>3217.6244442119578</v>
          </cell>
          <cell r="Y153">
            <v>3129.5592404666004</v>
          </cell>
          <cell r="Z153">
            <v>3479.0390490139666</v>
          </cell>
          <cell r="AA153">
            <v>3363.16378092797</v>
          </cell>
          <cell r="AB153">
            <v>3214.843437777894</v>
          </cell>
          <cell r="AC153">
            <v>3104.530182560025</v>
          </cell>
          <cell r="AD153">
            <v>3691.3225401475124</v>
          </cell>
          <cell r="AE153">
            <v>2928.3997750693102</v>
          </cell>
          <cell r="AF153">
            <v>3518.9001412355497</v>
          </cell>
          <cell r="AG153">
            <v>3721.9136109222159</v>
          </cell>
          <cell r="AH153">
            <v>3486.4550661714702</v>
          </cell>
          <cell r="AI153">
            <v>3245.7443085451109</v>
          </cell>
          <cell r="AJ153">
            <v>3392.049751106576</v>
          </cell>
          <cell r="AK153">
            <v>3699.5707450255791</v>
          </cell>
          <cell r="AL153">
            <v>3707.0257994236154</v>
          </cell>
          <cell r="AM153">
            <v>3802.0777429985797</v>
          </cell>
          <cell r="AN153">
            <v>3698.6388632258245</v>
          </cell>
          <cell r="AO153">
            <v>3903.6528591718261</v>
          </cell>
          <cell r="AP153">
            <v>3434.9163138952854</v>
          </cell>
          <cell r="AQ153">
            <v>3598.9275106520872</v>
          </cell>
          <cell r="AR153">
            <v>3536.4914300685318</v>
          </cell>
          <cell r="AS153">
            <v>3507.6030942761408</v>
          </cell>
          <cell r="AT153">
            <v>3631.5433736434966</v>
          </cell>
          <cell r="AU153">
            <v>3150.6923649701466</v>
          </cell>
          <cell r="AV153">
            <v>3396.7091601053489</v>
          </cell>
          <cell r="AW153">
            <v>3513.1943850746679</v>
          </cell>
          <cell r="AX153">
            <v>4002.4323299458088</v>
          </cell>
          <cell r="AY153">
            <v>3114.3489747797189</v>
          </cell>
          <cell r="AZ153">
            <v>3858.9225327836075</v>
          </cell>
          <cell r="BA153">
            <v>3813.2603245956343</v>
          </cell>
          <cell r="BB153">
            <v>3547.6740116655865</v>
          </cell>
        </row>
        <row r="154">
          <cell r="A154" t="str">
            <v>08V</v>
          </cell>
          <cell r="B154" t="str">
            <v>NHS TOWER HAMLETS CCG</v>
          </cell>
          <cell r="C154">
            <v>7636.2958761366426</v>
          </cell>
          <cell r="D154">
            <v>8180.0627181125583</v>
          </cell>
          <cell r="E154">
            <v>7666.452789383141</v>
          </cell>
          <cell r="F154">
            <v>8110.3248562300323</v>
          </cell>
          <cell r="G154">
            <v>7046.3512607520279</v>
          </cell>
          <cell r="H154">
            <v>7669.28</v>
          </cell>
          <cell r="I154">
            <v>8187.6019464241826</v>
          </cell>
          <cell r="J154">
            <v>7718.2849840255594</v>
          </cell>
          <cell r="K154">
            <v>6716.5100221184566</v>
          </cell>
          <cell r="L154">
            <v>8316.7112312607514</v>
          </cell>
          <cell r="M154">
            <v>7708.8609486360283</v>
          </cell>
          <cell r="N154">
            <v>3787.519823052347</v>
          </cell>
          <cell r="O154">
            <v>8272.4182649299582</v>
          </cell>
          <cell r="P154">
            <v>7249.9104251658882</v>
          </cell>
          <cell r="Q154">
            <v>8440.1660948636036</v>
          </cell>
          <cell r="R154">
            <v>7356.402025067584</v>
          </cell>
          <cell r="S154">
            <v>8122.5761022364222</v>
          </cell>
          <cell r="T154">
            <v>6053.0579306955024</v>
          </cell>
          <cell r="U154">
            <v>6476.1971196854265</v>
          </cell>
          <cell r="V154">
            <v>6072.8484050135166</v>
          </cell>
          <cell r="W154">
            <v>7066.1417350700422</v>
          </cell>
          <cell r="X154">
            <v>8199.8531924305735</v>
          </cell>
          <cell r="Y154">
            <v>7577.8668567215536</v>
          </cell>
          <cell r="Z154">
            <v>8476.9198328827715</v>
          </cell>
          <cell r="AA154">
            <v>8092.4191889899239</v>
          </cell>
          <cell r="AB154">
            <v>7921.8441484394198</v>
          </cell>
          <cell r="AC154">
            <v>4922.1736839518308</v>
          </cell>
          <cell r="AD154">
            <v>7198.0782305234698</v>
          </cell>
          <cell r="AE154">
            <v>5391.4906463504549</v>
          </cell>
          <cell r="AF154">
            <v>5658.1908478741707</v>
          </cell>
          <cell r="AG154">
            <v>5977.6656475792579</v>
          </cell>
          <cell r="AH154">
            <v>6202.9000933890393</v>
          </cell>
          <cell r="AI154">
            <v>5757.4284551374822</v>
          </cell>
          <cell r="AJ154">
            <v>5787.4443740955139</v>
          </cell>
          <cell r="AK154">
            <v>6232.0551736613606</v>
          </cell>
          <cell r="AL154">
            <v>5723.6605463096967</v>
          </cell>
          <cell r="AM154">
            <v>6371.8167963096967</v>
          </cell>
          <cell r="AN154">
            <v>5898.1280752532566</v>
          </cell>
          <cell r="AO154">
            <v>6410.2746924746743</v>
          </cell>
          <cell r="AP154">
            <v>5699.2726121562955</v>
          </cell>
          <cell r="AQ154">
            <v>6111.0535003617952</v>
          </cell>
          <cell r="AR154">
            <v>6118.5574801013026</v>
          </cell>
          <cell r="AS154">
            <v>6089.4795586107093</v>
          </cell>
          <cell r="AT154">
            <v>6523.7723860347323</v>
          </cell>
          <cell r="AU154">
            <v>5304.3756783646895</v>
          </cell>
          <cell r="AV154">
            <v>6157.0153762662812</v>
          </cell>
          <cell r="AW154">
            <v>5772.436414616498</v>
          </cell>
          <cell r="AX154">
            <v>6705.7438947178007</v>
          </cell>
          <cell r="AY154">
            <v>5226.5218885672939</v>
          </cell>
          <cell r="AZ154">
            <v>5517.3011034732272</v>
          </cell>
          <cell r="BA154">
            <v>6230.1791787264838</v>
          </cell>
          <cell r="BB154">
            <v>5905.6320549927641</v>
          </cell>
        </row>
        <row r="155">
          <cell r="A155" t="str">
            <v>08W</v>
          </cell>
          <cell r="B155" t="str">
            <v>NHS WALTHAM FOREST CCG</v>
          </cell>
          <cell r="C155">
            <v>6073.9577538247568</v>
          </cell>
          <cell r="D155">
            <v>5646.9859179415862</v>
          </cell>
          <cell r="E155">
            <v>5218.1248261474275</v>
          </cell>
          <cell r="F155">
            <v>5205.8446627260082</v>
          </cell>
          <cell r="G155">
            <v>3851.2481745479836</v>
          </cell>
          <cell r="H155">
            <v>4158.2522600834491</v>
          </cell>
          <cell r="I155">
            <v>4257.4381954102919</v>
          </cell>
          <cell r="J155">
            <v>3881.4762691237834</v>
          </cell>
          <cell r="K155">
            <v>4907.3422287899866</v>
          </cell>
          <cell r="L155">
            <v>6487.7047983310158</v>
          </cell>
          <cell r="M155">
            <v>5112.326495132128</v>
          </cell>
          <cell r="N155">
            <v>5942.6544680111265</v>
          </cell>
          <cell r="O155">
            <v>5886.9214186369963</v>
          </cell>
          <cell r="P155">
            <v>7318.9773991655084</v>
          </cell>
          <cell r="Q155">
            <v>8192.7582579972186</v>
          </cell>
          <cell r="R155">
            <v>7518.2938977746871</v>
          </cell>
          <cell r="S155">
            <v>6342.232093184979</v>
          </cell>
          <cell r="T155">
            <v>6550.0502433936026</v>
          </cell>
          <cell r="U155">
            <v>6777.7055806675944</v>
          </cell>
          <cell r="V155">
            <v>5968.1594228094582</v>
          </cell>
          <cell r="W155">
            <v>6588.7799895688458</v>
          </cell>
          <cell r="X155">
            <v>7418.1633344923512</v>
          </cell>
          <cell r="Y155">
            <v>6909.9534944367178</v>
          </cell>
          <cell r="Z155">
            <v>7948.0996175243399</v>
          </cell>
          <cell r="AA155">
            <v>7727.0566759388039</v>
          </cell>
          <cell r="AB155">
            <v>7416.274078581363</v>
          </cell>
          <cell r="AC155">
            <v>5860.4718358831715</v>
          </cell>
          <cell r="AD155">
            <v>7165.0030424200277</v>
          </cell>
          <cell r="AE155">
            <v>6127.8015472878997</v>
          </cell>
          <cell r="AF155">
            <v>6646.4022948539641</v>
          </cell>
          <cell r="AG155">
            <v>6928.8460535465929</v>
          </cell>
          <cell r="AH155">
            <v>6549.1056154381085</v>
          </cell>
          <cell r="AI155">
            <v>5780.663080341481</v>
          </cell>
          <cell r="AJ155">
            <v>6767.0272482750561</v>
          </cell>
          <cell r="AK155">
            <v>6638.0411647760502</v>
          </cell>
          <cell r="AL155">
            <v>6756.5945503449893</v>
          </cell>
          <cell r="AM155">
            <v>6460.6852999649163</v>
          </cell>
          <cell r="AN155">
            <v>6463.5305812185716</v>
          </cell>
          <cell r="AO155">
            <v>6688.3078002572802</v>
          </cell>
          <cell r="AP155">
            <v>6267.206174716408</v>
          </cell>
          <cell r="AQ155">
            <v>6491.9833937551166</v>
          </cell>
          <cell r="AR155">
            <v>6402.8312478072739</v>
          </cell>
          <cell r="AS155">
            <v>6415.1607999064436</v>
          </cell>
          <cell r="AT155">
            <v>6446.4588936966438</v>
          </cell>
          <cell r="AU155">
            <v>5392.756402759911</v>
          </cell>
          <cell r="AV155">
            <v>6271.9483101391652</v>
          </cell>
          <cell r="AW155">
            <v>6110.7157057654076</v>
          </cell>
          <cell r="AX155">
            <v>6825.8297275172499</v>
          </cell>
          <cell r="AY155">
            <v>5460.0947257630687</v>
          </cell>
          <cell r="AZ155">
            <v>6499.570810431529</v>
          </cell>
          <cell r="BA155">
            <v>6871.3542275757227</v>
          </cell>
          <cell r="BB155">
            <v>6290.9168518301958</v>
          </cell>
        </row>
        <row r="156">
          <cell r="A156" t="str">
            <v>08X</v>
          </cell>
          <cell r="B156" t="str">
            <v>NHS WANDSWORTH CCG</v>
          </cell>
          <cell r="C156">
            <v>9877.8875658680026</v>
          </cell>
          <cell r="D156">
            <v>10690.740419420265</v>
          </cell>
          <cell r="E156">
            <v>9635.3736838530003</v>
          </cell>
          <cell r="F156">
            <v>10447.267984511922</v>
          </cell>
          <cell r="G156">
            <v>8089.2278668956887</v>
          </cell>
          <cell r="H156">
            <v>8588.6339243257935</v>
          </cell>
          <cell r="I156">
            <v>9729.3118674003126</v>
          </cell>
          <cell r="J156">
            <v>8307.7779265771933</v>
          </cell>
          <cell r="K156">
            <v>7541.8941647985876</v>
          </cell>
          <cell r="L156">
            <v>9492.5493027453504</v>
          </cell>
          <cell r="M156">
            <v>8744.8780459402024</v>
          </cell>
          <cell r="N156">
            <v>9266.3308199171261</v>
          </cell>
          <cell r="O156">
            <v>9019.9827263287625</v>
          </cell>
          <cell r="P156">
            <v>9510.761807718809</v>
          </cell>
          <cell r="Q156">
            <v>9500.2177258920692</v>
          </cell>
          <cell r="R156">
            <v>9861.5921666812246</v>
          </cell>
          <cell r="S156">
            <v>8099.7719487224285</v>
          </cell>
          <cell r="T156">
            <v>9003.6873271419845</v>
          </cell>
          <cell r="U156">
            <v>9603.7414383727828</v>
          </cell>
          <cell r="V156">
            <v>8429.5141440313655</v>
          </cell>
          <cell r="W156">
            <v>7727.8534261065342</v>
          </cell>
          <cell r="X156">
            <v>9006.5629858220036</v>
          </cell>
          <cell r="Y156">
            <v>9015.1899618620628</v>
          </cell>
          <cell r="Z156">
            <v>9624.8296020262605</v>
          </cell>
          <cell r="AA156">
            <v>9062.1590536357198</v>
          </cell>
          <cell r="AB156">
            <v>8619.3076169126707</v>
          </cell>
          <cell r="AC156">
            <v>6514.3254631381797</v>
          </cell>
          <cell r="AD156">
            <v>9976.6185138820165</v>
          </cell>
          <cell r="AE156">
            <v>8703.6602715265853</v>
          </cell>
          <cell r="AF156">
            <v>9280.7091133172253</v>
          </cell>
          <cell r="AG156">
            <v>9771.4881947072699</v>
          </cell>
          <cell r="AH156">
            <v>9374.6472968645376</v>
          </cell>
          <cell r="AI156">
            <v>8318.2939996585865</v>
          </cell>
          <cell r="AJ156">
            <v>9001.2032690338001</v>
          </cell>
          <cell r="AK156">
            <v>9374.2209371799254</v>
          </cell>
          <cell r="AL156">
            <v>9050.9389581199503</v>
          </cell>
          <cell r="AM156">
            <v>9401.001692841699</v>
          </cell>
          <cell r="AN156">
            <v>8884.5156907932178</v>
          </cell>
          <cell r="AO156">
            <v>9216.405769887333</v>
          </cell>
          <cell r="AP156">
            <v>8704.7020456355986</v>
          </cell>
          <cell r="AQ156">
            <v>9027.9840246955737</v>
          </cell>
          <cell r="AR156">
            <v>8923.7303687265285</v>
          </cell>
          <cell r="AS156">
            <v>8983.0306134061684</v>
          </cell>
          <cell r="AT156">
            <v>9314.9206925002854</v>
          </cell>
          <cell r="AU156">
            <v>7864.9340645271423</v>
          </cell>
          <cell r="AV156">
            <v>8986.8564356435636</v>
          </cell>
          <cell r="AW156">
            <v>8583.2321895982695</v>
          </cell>
          <cell r="AX156">
            <v>10077.215773301468</v>
          </cell>
          <cell r="AY156">
            <v>8017.0104984636391</v>
          </cell>
          <cell r="AZ156">
            <v>9280.4882923637197</v>
          </cell>
          <cell r="BA156">
            <v>9276.6624701263227</v>
          </cell>
          <cell r="BB156">
            <v>8619.5775008535329</v>
          </cell>
        </row>
        <row r="157">
          <cell r="A157" t="str">
            <v>08Y</v>
          </cell>
          <cell r="B157" t="str">
            <v>NHS WEST LONDON (K&amp;C &amp; QPP) CCG</v>
          </cell>
          <cell r="C157">
            <v>5729.0915466707165</v>
          </cell>
          <cell r="D157">
            <v>4700.0614913092095</v>
          </cell>
          <cell r="E157">
            <v>4564.062140184722</v>
          </cell>
          <cell r="F157">
            <v>5212.674430163047</v>
          </cell>
          <cell r="G157">
            <v>4448.0347217428516</v>
          </cell>
          <cell r="H157">
            <v>4512.7057418579925</v>
          </cell>
          <cell r="I157">
            <v>4526.9714080598624</v>
          </cell>
          <cell r="J157">
            <v>3704.3179904187318</v>
          </cell>
          <cell r="K157">
            <v>3706.2200792456474</v>
          </cell>
          <cell r="L157">
            <v>4484.1744094542537</v>
          </cell>
          <cell r="M157">
            <v>4137.9942429555585</v>
          </cell>
          <cell r="N157">
            <v>4680.0895586265924</v>
          </cell>
          <cell r="O157">
            <v>4477.517098560048</v>
          </cell>
          <cell r="P157">
            <v>4413.7971228583656</v>
          </cell>
          <cell r="Q157">
            <v>4433.7690555409827</v>
          </cell>
          <cell r="R157">
            <v>4080.9315781480814</v>
          </cell>
          <cell r="S157">
            <v>3533.1299959962998</v>
          </cell>
          <cell r="T157">
            <v>4332.9583477144397</v>
          </cell>
          <cell r="U157">
            <v>4559.3069181174324</v>
          </cell>
          <cell r="V157">
            <v>4191.2527301092041</v>
          </cell>
          <cell r="W157">
            <v>3956.3447599850897</v>
          </cell>
          <cell r="X157">
            <v>4453.7409882235997</v>
          </cell>
          <cell r="Y157">
            <v>4159.8682644650917</v>
          </cell>
          <cell r="Z157">
            <v>4628.7331602998629</v>
          </cell>
          <cell r="AA157">
            <v>4474.6639653196744</v>
          </cell>
          <cell r="AB157">
            <v>4171.280797426587</v>
          </cell>
          <cell r="AC157">
            <v>3542.6404401308796</v>
          </cell>
          <cell r="AD157">
            <v>4480.3702318004225</v>
          </cell>
          <cell r="AE157">
            <v>3858.3871853989203</v>
          </cell>
          <cell r="AF157">
            <v>4316.7905926856538</v>
          </cell>
          <cell r="AG157">
            <v>4431.8669667140666</v>
          </cell>
          <cell r="AH157">
            <v>4300.6228376568688</v>
          </cell>
          <cell r="AI157">
            <v>3860.3446952797358</v>
          </cell>
          <cell r="AJ157">
            <v>4124.1365090695863</v>
          </cell>
          <cell r="AK157">
            <v>4600.1086948208385</v>
          </cell>
          <cell r="AL157">
            <v>4598.1971599383032</v>
          </cell>
          <cell r="AM157">
            <v>4656.498973855626</v>
          </cell>
          <cell r="AN157">
            <v>4281.8381368787359</v>
          </cell>
          <cell r="AO157">
            <v>4361.1668345039452</v>
          </cell>
          <cell r="AP157">
            <v>3811.6005557750896</v>
          </cell>
          <cell r="AQ157">
            <v>3987.4617649683232</v>
          </cell>
          <cell r="AR157">
            <v>3979.8156254381825</v>
          </cell>
          <cell r="AS157">
            <v>4151.853764866346</v>
          </cell>
          <cell r="AT157">
            <v>4238.8286020216956</v>
          </cell>
          <cell r="AU157">
            <v>3564.0567884867874</v>
          </cell>
          <cell r="AV157">
            <v>4072.5250672411375</v>
          </cell>
          <cell r="AW157">
            <v>4149.9422299838106</v>
          </cell>
          <cell r="AX157">
            <v>4479.6819972211242</v>
          </cell>
          <cell r="AY157">
            <v>3575.5259977819983</v>
          </cell>
          <cell r="AZ157">
            <v>4316.2457647643687</v>
          </cell>
          <cell r="BA157">
            <v>4433.8051600402805</v>
          </cell>
          <cell r="BB157">
            <v>3959.7445091715635</v>
          </cell>
        </row>
        <row r="158">
          <cell r="A158" t="str">
            <v>09A</v>
          </cell>
          <cell r="B158" t="str">
            <v>NHS CENTRAL LONDON (WESTMINSTER) CCG</v>
          </cell>
          <cell r="C158">
            <v>3696.9187287939885</v>
          </cell>
          <cell r="D158">
            <v>3922.5971612811541</v>
          </cell>
          <cell r="E158">
            <v>3836.5333522818114</v>
          </cell>
          <cell r="F158">
            <v>4046.9115520579821</v>
          </cell>
          <cell r="G158">
            <v>3520.9660526175544</v>
          </cell>
          <cell r="H158">
            <v>3693.0936706162402</v>
          </cell>
          <cell r="I158">
            <v>4228.6018155010388</v>
          </cell>
          <cell r="J158">
            <v>3609.8986552502088</v>
          </cell>
          <cell r="K158">
            <v>2991.1954949993783</v>
          </cell>
          <cell r="L158">
            <v>3387.089016396355</v>
          </cell>
          <cell r="M158">
            <v>3767.6823050823368</v>
          </cell>
          <cell r="N158">
            <v>3825.0581777485654</v>
          </cell>
          <cell r="O158">
            <v>3981.8855630362568</v>
          </cell>
          <cell r="P158">
            <v>4145.4068001350079</v>
          </cell>
          <cell r="Q158">
            <v>3556.3478407617285</v>
          </cell>
          <cell r="R158">
            <v>3851.8335849928053</v>
          </cell>
          <cell r="S158">
            <v>3064.8278649210383</v>
          </cell>
          <cell r="T158">
            <v>3811.6704741264457</v>
          </cell>
          <cell r="U158">
            <v>3950.328833069831</v>
          </cell>
          <cell r="V158">
            <v>3691.1811415273655</v>
          </cell>
          <cell r="W158">
            <v>3656.7556179276285</v>
          </cell>
          <cell r="X158">
            <v>3732.3005169381627</v>
          </cell>
          <cell r="Y158">
            <v>4480.0993906880076</v>
          </cell>
          <cell r="Z158">
            <v>4896.0744675181641</v>
          </cell>
          <cell r="AA158">
            <v>4526.9563533654273</v>
          </cell>
          <cell r="AB158">
            <v>3883.3903149592311</v>
          </cell>
          <cell r="AC158">
            <v>3056.2214840211036</v>
          </cell>
          <cell r="AD158">
            <v>4072.7306947577849</v>
          </cell>
          <cell r="AE158">
            <v>3282.8561810527062</v>
          </cell>
          <cell r="AF158">
            <v>3772.4636278045227</v>
          </cell>
          <cell r="AG158">
            <v>4135.8441546906361</v>
          </cell>
          <cell r="AH158">
            <v>3660.5806761053773</v>
          </cell>
          <cell r="AI158">
            <v>3600.0748762376238</v>
          </cell>
          <cell r="AJ158">
            <v>3263.3216916203814</v>
          </cell>
          <cell r="AK158">
            <v>3743.8462931659019</v>
          </cell>
          <cell r="AL158">
            <v>3847.0915388794979</v>
          </cell>
          <cell r="AM158">
            <v>3749.6357461965708</v>
          </cell>
          <cell r="AN158">
            <v>4233.055074257426</v>
          </cell>
          <cell r="AO158">
            <v>3930.0736989857523</v>
          </cell>
          <cell r="AP158">
            <v>3515.1628984544795</v>
          </cell>
          <cell r="AQ158">
            <v>4091.2134750060372</v>
          </cell>
          <cell r="AR158">
            <v>3471.7420007244627</v>
          </cell>
          <cell r="AS158">
            <v>3383.9352964259842</v>
          </cell>
          <cell r="AT158">
            <v>3500.6892658778074</v>
          </cell>
          <cell r="AU158">
            <v>2845.5161645737744</v>
          </cell>
          <cell r="AV158">
            <v>2887.9721534653468</v>
          </cell>
          <cell r="AW158">
            <v>3024.989208524511</v>
          </cell>
          <cell r="AX158">
            <v>3382.9703875875393</v>
          </cell>
          <cell r="AY158">
            <v>2704.6394741608306</v>
          </cell>
          <cell r="AZ158">
            <v>3086.7433741849795</v>
          </cell>
          <cell r="BA158">
            <v>2930.4281423569187</v>
          </cell>
          <cell r="BB158">
            <v>2904.3756037189087</v>
          </cell>
        </row>
        <row r="159">
          <cell r="A159" t="str">
            <v>09C</v>
          </cell>
          <cell r="B159" t="str">
            <v>NHS ASHFORD CCG</v>
          </cell>
          <cell r="C159">
            <v>1511.4991548282683</v>
          </cell>
          <cell r="D159">
            <v>2340.9451537493255</v>
          </cell>
          <cell r="E159">
            <v>2232.0863873404064</v>
          </cell>
          <cell r="F159">
            <v>2453.6573278187375</v>
          </cell>
          <cell r="G159">
            <v>2208.9659413774502</v>
          </cell>
          <cell r="H159">
            <v>2231.1230354252834</v>
          </cell>
          <cell r="I159">
            <v>2681.9717317029313</v>
          </cell>
          <cell r="J159">
            <v>2495.0814601690345</v>
          </cell>
          <cell r="K159">
            <v>2162.7250494515374</v>
          </cell>
          <cell r="L159">
            <v>2490.2647005934186</v>
          </cell>
          <cell r="M159">
            <v>2481.59453335731</v>
          </cell>
          <cell r="N159">
            <v>2649.217766588743</v>
          </cell>
          <cell r="O159">
            <v>2383.3326380147455</v>
          </cell>
          <cell r="P159">
            <v>2208.0025894623268</v>
          </cell>
          <cell r="Q159">
            <v>2602.9768746628306</v>
          </cell>
          <cell r="R159">
            <v>2224.3795720194212</v>
          </cell>
          <cell r="S159">
            <v>2242.6832584067615</v>
          </cell>
          <cell r="T159">
            <v>2681.0083797878078</v>
          </cell>
          <cell r="U159">
            <v>2658.8512857399751</v>
          </cell>
          <cell r="V159">
            <v>2272.54716777558</v>
          </cell>
          <cell r="W159">
            <v>2246.5366660672539</v>
          </cell>
          <cell r="X159">
            <v>2314.9346520409999</v>
          </cell>
          <cell r="Y159">
            <v>2261.9502967092249</v>
          </cell>
          <cell r="Z159">
            <v>2599.1234670023377</v>
          </cell>
          <cell r="AA159">
            <v>2481.59453335731</v>
          </cell>
          <cell r="AB159">
            <v>2405.4897320625787</v>
          </cell>
          <cell r="AC159">
            <v>1557.7400467541809</v>
          </cell>
          <cell r="AD159">
            <v>2663.6680453155909</v>
          </cell>
          <cell r="AE159">
            <v>2189.6989030749864</v>
          </cell>
          <cell r="AF159">
            <v>2512.4217946412518</v>
          </cell>
          <cell r="AG159">
            <v>2641.5109512677577</v>
          </cell>
          <cell r="AH159">
            <v>2518.2019061319907</v>
          </cell>
          <cell r="AI159">
            <v>2184.6656217345871</v>
          </cell>
          <cell r="AJ159">
            <v>2430.5005224660395</v>
          </cell>
          <cell r="AK159">
            <v>2392.0888192267503</v>
          </cell>
          <cell r="AL159">
            <v>2394.969696969697</v>
          </cell>
          <cell r="AM159">
            <v>2536.1327063740855</v>
          </cell>
          <cell r="AN159">
            <v>2335.4315569487981</v>
          </cell>
          <cell r="AO159">
            <v>2443.9446185997908</v>
          </cell>
          <cell r="AP159">
            <v>2516.9268547544407</v>
          </cell>
          <cell r="AQ159">
            <v>1771.7398119122256</v>
          </cell>
          <cell r="AR159">
            <v>1904.2601880877742</v>
          </cell>
          <cell r="AS159">
            <v>1878.3322884012539</v>
          </cell>
          <cell r="AT159">
            <v>2049.2643678160921</v>
          </cell>
          <cell r="AU159">
            <v>1734.2884012539184</v>
          </cell>
          <cell r="AV159">
            <v>1948.433646812957</v>
          </cell>
          <cell r="AW159">
            <v>1914.8234064785788</v>
          </cell>
          <cell r="AX159">
            <v>2244.2037617554856</v>
          </cell>
          <cell r="AY159">
            <v>1676.6708463949842</v>
          </cell>
          <cell r="AZ159">
            <v>2031.0188087774295</v>
          </cell>
          <cell r="BA159">
            <v>1925.3866248693835</v>
          </cell>
          <cell r="BB159">
            <v>1869.6896551724137</v>
          </cell>
        </row>
        <row r="160">
          <cell r="A160" t="str">
            <v>09D</v>
          </cell>
          <cell r="B160" t="str">
            <v>NHS BRIGHTON AND HOVE CCG</v>
          </cell>
          <cell r="C160">
            <v>4381.9872283585919</v>
          </cell>
          <cell r="D160">
            <v>4548.0794451579759</v>
          </cell>
          <cell r="E160">
            <v>4314.6012432571279</v>
          </cell>
          <cell r="F160">
            <v>5253.2595427690721</v>
          </cell>
          <cell r="G160">
            <v>4440.8313280246593</v>
          </cell>
          <cell r="H160">
            <v>4179.8292730541998</v>
          </cell>
          <cell r="I160">
            <v>4519.6064937066531</v>
          </cell>
          <cell r="J160">
            <v>4237.7242743385559</v>
          </cell>
          <cell r="K160">
            <v>3200.3597431286926</v>
          </cell>
          <cell r="L160">
            <v>4225.3859953763167</v>
          </cell>
          <cell r="M160">
            <v>4047.9045979964035</v>
          </cell>
          <cell r="N160">
            <v>4418.0529668636009</v>
          </cell>
          <cell r="O160">
            <v>3813.4772977138455</v>
          </cell>
          <cell r="P160">
            <v>4127.6288620601081</v>
          </cell>
          <cell r="Q160">
            <v>3836.2556588749035</v>
          </cell>
          <cell r="R160">
            <v>4040.3118109427178</v>
          </cell>
          <cell r="S160">
            <v>3211.7489237092218</v>
          </cell>
          <cell r="T160">
            <v>3699.5854919085536</v>
          </cell>
          <cell r="U160">
            <v>4114.3414847161575</v>
          </cell>
          <cell r="V160">
            <v>3499.3257333675829</v>
          </cell>
          <cell r="W160">
            <v>3138.6683483174929</v>
          </cell>
          <cell r="X160">
            <v>3170.9376932956588</v>
          </cell>
          <cell r="Y160">
            <v>3253.5092525044952</v>
          </cell>
          <cell r="Z160">
            <v>3656.8760647315694</v>
          </cell>
          <cell r="AA160">
            <v>3098.8062162856409</v>
          </cell>
          <cell r="AB160">
            <v>2849.1933418957101</v>
          </cell>
          <cell r="AC160">
            <v>2480.943169791934</v>
          </cell>
          <cell r="AD160">
            <v>3193.7160544567173</v>
          </cell>
          <cell r="AE160">
            <v>2282.5816080143845</v>
          </cell>
          <cell r="AF160">
            <v>2609.0714513228872</v>
          </cell>
          <cell r="AG160">
            <v>3403.4667968147955</v>
          </cell>
          <cell r="AH160">
            <v>3411.0595838684817</v>
          </cell>
          <cell r="AI160">
            <v>3243.2419144941759</v>
          </cell>
          <cell r="AJ160">
            <v>3278.7689230703591</v>
          </cell>
          <cell r="AK160">
            <v>4093.0853564876052</v>
          </cell>
          <cell r="AL160">
            <v>5179.4638818961475</v>
          </cell>
          <cell r="AM160">
            <v>4932.6446644195075</v>
          </cell>
          <cell r="AN160">
            <v>4406.2839847250079</v>
          </cell>
          <cell r="AO160">
            <v>4944.7986410376761</v>
          </cell>
          <cell r="AP160">
            <v>4996.2193113453086</v>
          </cell>
          <cell r="AQ160">
            <v>4783.9921811665317</v>
          </cell>
          <cell r="AR160">
            <v>4592.3333191108077</v>
          </cell>
          <cell r="AS160">
            <v>4731.6365895805784</v>
          </cell>
          <cell r="AT160">
            <v>4593.2682403891286</v>
          </cell>
          <cell r="AU160">
            <v>3764.9279877970735</v>
          </cell>
          <cell r="AV160">
            <v>4106.1742543840937</v>
          </cell>
          <cell r="AW160">
            <v>4126.7425225071474</v>
          </cell>
          <cell r="AX160">
            <v>5219.6654968639332</v>
          </cell>
          <cell r="AY160">
            <v>4045.4043712932544</v>
          </cell>
          <cell r="AZ160">
            <v>4305.3124866663829</v>
          </cell>
          <cell r="BA160">
            <v>4810.1699769595089</v>
          </cell>
          <cell r="BB160">
            <v>4324.9458335111149</v>
          </cell>
        </row>
        <row r="161">
          <cell r="A161" t="str">
            <v>09E</v>
          </cell>
          <cell r="B161" t="str">
            <v>NHS CANTERBURY AND COASTAL CCG</v>
          </cell>
          <cell r="C161">
            <v>3187.0698174006448</v>
          </cell>
          <cell r="D161">
            <v>4053.0053267278986</v>
          </cell>
          <cell r="E161">
            <v>3913.2130471952478</v>
          </cell>
          <cell r="F161">
            <v>4237.4534733334795</v>
          </cell>
          <cell r="G161">
            <v>3658.8687608233413</v>
          </cell>
          <cell r="H161">
            <v>3858.8493829325503</v>
          </cell>
          <cell r="I161">
            <v>4491.7977597053859</v>
          </cell>
          <cell r="J161">
            <v>4091.8365154869684</v>
          </cell>
          <cell r="K161">
            <v>3604.5050965606438</v>
          </cell>
          <cell r="L161">
            <v>4268.5184243407357</v>
          </cell>
          <cell r="M161">
            <v>3603.5343168416671</v>
          </cell>
          <cell r="N161">
            <v>4068.5378022315267</v>
          </cell>
          <cell r="O161">
            <v>3796.7194809180387</v>
          </cell>
          <cell r="P161">
            <v>3662.7518796992485</v>
          </cell>
          <cell r="Q161">
            <v>4341.326903263991</v>
          </cell>
          <cell r="R161">
            <v>3678.2843552028762</v>
          </cell>
          <cell r="S161">
            <v>3627.8038098160855</v>
          </cell>
          <cell r="T161">
            <v>4145.2294000306892</v>
          </cell>
          <cell r="U161">
            <v>4295.7002564720842</v>
          </cell>
          <cell r="V161">
            <v>3718.0863236809228</v>
          </cell>
          <cell r="W161">
            <v>3678.2843552028762</v>
          </cell>
          <cell r="X161">
            <v>3909.329928319341</v>
          </cell>
          <cell r="Y161">
            <v>4000.5832219031545</v>
          </cell>
          <cell r="Z161">
            <v>4469.4698261689209</v>
          </cell>
          <cell r="AA161">
            <v>3928.7455226988759</v>
          </cell>
          <cell r="AB161">
            <v>4113.1936693044563</v>
          </cell>
          <cell r="AC161">
            <v>3029.8035029264124</v>
          </cell>
          <cell r="AD161">
            <v>4517.0380323987811</v>
          </cell>
          <cell r="AE161">
            <v>3889.9143339398061</v>
          </cell>
          <cell r="AF161">
            <v>4072.4209211074335</v>
          </cell>
          <cell r="AG161">
            <v>4097.6611938008291</v>
          </cell>
          <cell r="AH161">
            <v>4041.3559701001777</v>
          </cell>
          <cell r="AI161">
            <v>3612.9664441321152</v>
          </cell>
          <cell r="AJ161">
            <v>3918.7236472241743</v>
          </cell>
          <cell r="AK161">
            <v>3959.3622628250173</v>
          </cell>
          <cell r="AL161">
            <v>4136.430516514406</v>
          </cell>
          <cell r="AM161">
            <v>4256.4111911454675</v>
          </cell>
          <cell r="AN161">
            <v>4094.8243148278284</v>
          </cell>
          <cell r="AO161">
            <v>4119.013966971188</v>
          </cell>
          <cell r="AP161">
            <v>4036.7691496837665</v>
          </cell>
          <cell r="AQ161">
            <v>3660.3781623330992</v>
          </cell>
          <cell r="AR161">
            <v>3553.9436929023191</v>
          </cell>
          <cell r="AS161">
            <v>3551.0409346451161</v>
          </cell>
          <cell r="AT161">
            <v>3809.3864195361912</v>
          </cell>
          <cell r="AU161">
            <v>3143.6871925509486</v>
          </cell>
          <cell r="AV161">
            <v>3723.2712579058325</v>
          </cell>
          <cell r="AW161">
            <v>3406.8706078706955</v>
          </cell>
          <cell r="AX161">
            <v>4144.1712052002813</v>
          </cell>
          <cell r="AY161">
            <v>3257.8623506676036</v>
          </cell>
          <cell r="AZ161">
            <v>3980.6491567111734</v>
          </cell>
          <cell r="BA161">
            <v>4088.0512122276878</v>
          </cell>
          <cell r="BB161">
            <v>3729.076774420239</v>
          </cell>
        </row>
        <row r="162">
          <cell r="A162" t="str">
            <v>09F</v>
          </cell>
          <cell r="B162" t="str">
            <v>NHS EASTBOURNE, HAILSHAM AND SEAFORD CCG</v>
          </cell>
          <cell r="C162">
            <v>3386.4621622723012</v>
          </cell>
          <cell r="D162">
            <v>3484.0222910469047</v>
          </cell>
          <cell r="E162">
            <v>3207.2892334650965</v>
          </cell>
          <cell r="F162">
            <v>3682.8948612412892</v>
          </cell>
          <cell r="G162">
            <v>3240.1219691103956</v>
          </cell>
          <cell r="H162">
            <v>3378.0194588206527</v>
          </cell>
          <cell r="I162">
            <v>3614.4151554668078</v>
          </cell>
          <cell r="J162">
            <v>3618.1674681119848</v>
          </cell>
          <cell r="K162">
            <v>3083.4629161742532</v>
          </cell>
          <cell r="L162">
            <v>3581.5824198215087</v>
          </cell>
          <cell r="M162">
            <v>3462.4464933371369</v>
          </cell>
          <cell r="N162">
            <v>3677.2663922735237</v>
          </cell>
          <cell r="O162">
            <v>3406.1618036594809</v>
          </cell>
          <cell r="P162">
            <v>3713.8514405639999</v>
          </cell>
          <cell r="Q162">
            <v>3518.7311830147928</v>
          </cell>
          <cell r="R162">
            <v>3972.7610130812177</v>
          </cell>
          <cell r="S162">
            <v>3127.5525897550838</v>
          </cell>
          <cell r="T162">
            <v>3561.8827784343289</v>
          </cell>
          <cell r="U162">
            <v>4060.9403602428788</v>
          </cell>
          <cell r="V162">
            <v>3516.8550266922043</v>
          </cell>
          <cell r="W162">
            <v>3426.7995232079547</v>
          </cell>
          <cell r="X162">
            <v>3620.0436244345733</v>
          </cell>
          <cell r="Y162">
            <v>3602.2201393699825</v>
          </cell>
          <cell r="Z162">
            <v>4296.3979787277394</v>
          </cell>
          <cell r="AA162">
            <v>3430.5518358531317</v>
          </cell>
          <cell r="AB162">
            <v>3165.0757162068544</v>
          </cell>
          <cell r="AC162">
            <v>3349.8771139818246</v>
          </cell>
          <cell r="AD162">
            <v>3760.7553486287134</v>
          </cell>
          <cell r="AE162">
            <v>2808.606014915033</v>
          </cell>
          <cell r="AF162">
            <v>3301.097049594523</v>
          </cell>
          <cell r="AG162">
            <v>3577.8301071763312</v>
          </cell>
          <cell r="AH162">
            <v>3317.0443783365254</v>
          </cell>
          <cell r="AI162">
            <v>3249.2117108525654</v>
          </cell>
          <cell r="AJ162">
            <v>3358.2456608811749</v>
          </cell>
          <cell r="AK162">
            <v>3584.8466526797638</v>
          </cell>
          <cell r="AL162">
            <v>4028.5674232309748</v>
          </cell>
          <cell r="AM162">
            <v>3501.4119778752624</v>
          </cell>
          <cell r="AN162">
            <v>3691.9843600991799</v>
          </cell>
          <cell r="AO162">
            <v>3664.4888422658787</v>
          </cell>
          <cell r="AP162">
            <v>3402.8073621972153</v>
          </cell>
          <cell r="AQ162">
            <v>3495.723250047683</v>
          </cell>
          <cell r="AR162">
            <v>3612.3421705130654</v>
          </cell>
          <cell r="AS162">
            <v>3439.7840930764833</v>
          </cell>
          <cell r="AT162">
            <v>3418.9254243753576</v>
          </cell>
          <cell r="AU162">
            <v>2819.7127598703032</v>
          </cell>
          <cell r="AV162">
            <v>3143.9702460423423</v>
          </cell>
          <cell r="AW162">
            <v>3190.4281899675761</v>
          </cell>
          <cell r="AX162">
            <v>3908.1560175472059</v>
          </cell>
          <cell r="AY162">
            <v>3015.9738699218005</v>
          </cell>
          <cell r="AZ162">
            <v>3929.9628075529281</v>
          </cell>
          <cell r="BA162">
            <v>3708.1024222773221</v>
          </cell>
          <cell r="BB162">
            <v>3454.9540339500286</v>
          </cell>
        </row>
        <row r="163">
          <cell r="A163" t="str">
            <v>09G</v>
          </cell>
          <cell r="B163" t="str">
            <v>NHS COASTAL WEST SUSSEX CCG</v>
          </cell>
          <cell r="C163">
            <v>7595.5386411535483</v>
          </cell>
          <cell r="D163">
            <v>7105.3163768137911</v>
          </cell>
          <cell r="E163">
            <v>6428.1121025578814</v>
          </cell>
          <cell r="F163">
            <v>7374.6479765893891</v>
          </cell>
          <cell r="G163">
            <v>6597.6553757979163</v>
          </cell>
          <cell r="H163">
            <v>7427.933005321971</v>
          </cell>
          <cell r="I163">
            <v>8311.4956635786093</v>
          </cell>
          <cell r="J163">
            <v>6722.6329886434278</v>
          </cell>
          <cell r="K163">
            <v>5855.5402483586795</v>
          </cell>
          <cell r="L163">
            <v>7343.6457780540686</v>
          </cell>
          <cell r="M163">
            <v>7039.4367049262346</v>
          </cell>
          <cell r="N163">
            <v>7824.1798553515382</v>
          </cell>
          <cell r="O163">
            <v>7489.937402392613</v>
          </cell>
          <cell r="P163">
            <v>7775.7389201400993</v>
          </cell>
          <cell r="Q163">
            <v>7633.3225706184703</v>
          </cell>
          <cell r="R163">
            <v>7975.3155732112255</v>
          </cell>
          <cell r="S163">
            <v>6658.690954164329</v>
          </cell>
          <cell r="T163">
            <v>7621.696746167725</v>
          </cell>
          <cell r="U163">
            <v>7485.0933088714683</v>
          </cell>
          <cell r="V163">
            <v>6009.5824223310537</v>
          </cell>
          <cell r="W163">
            <v>5689.8722499355599</v>
          </cell>
          <cell r="X163">
            <v>5906.8876396828045</v>
          </cell>
          <cell r="Y163">
            <v>6049.3039892044335</v>
          </cell>
          <cell r="Z163">
            <v>7556.7858929843978</v>
          </cell>
          <cell r="AA163">
            <v>6777.8556547844673</v>
          </cell>
          <cell r="AB163">
            <v>6414.5486406986793</v>
          </cell>
          <cell r="AC163">
            <v>7682.7323245341377</v>
          </cell>
          <cell r="AD163">
            <v>6995.8398632359404</v>
          </cell>
          <cell r="AE163">
            <v>7574.2246296605153</v>
          </cell>
          <cell r="AF163">
            <v>8318.2773945082099</v>
          </cell>
          <cell r="AG163">
            <v>8585.6713568753494</v>
          </cell>
          <cell r="AH163">
            <v>8192.3309629584692</v>
          </cell>
          <cell r="AI163">
            <v>7583.3072532461028</v>
          </cell>
          <cell r="AJ163">
            <v>7972.4187322674325</v>
          </cell>
          <cell r="AK163">
            <v>8705.0351079809079</v>
          </cell>
          <cell r="AL163">
            <v>8443.0398477919825</v>
          </cell>
          <cell r="AM163">
            <v>8600.2370039053367</v>
          </cell>
          <cell r="AN163">
            <v>8559.4821856537274</v>
          </cell>
          <cell r="AO163">
            <v>8981.5856604025503</v>
          </cell>
          <cell r="AP163">
            <v>8497.3796054607974</v>
          </cell>
          <cell r="AQ163">
            <v>9113.5536433125271</v>
          </cell>
          <cell r="AR163">
            <v>8866.1136753563205</v>
          </cell>
          <cell r="AS163">
            <v>9424.0665442771788</v>
          </cell>
          <cell r="AT163">
            <v>9646.2773390300081</v>
          </cell>
          <cell r="AU163">
            <v>8023.847431489703</v>
          </cell>
          <cell r="AV163">
            <v>9055.3324743816556</v>
          </cell>
          <cell r="AW163">
            <v>8567.2450081778425</v>
          </cell>
          <cell r="AX163">
            <v>9933.5017724223108</v>
          </cell>
          <cell r="AY163">
            <v>8019.9660202276445</v>
          </cell>
          <cell r="AZ163">
            <v>9076.6802363229745</v>
          </cell>
          <cell r="BA163">
            <v>9339.6458493274149</v>
          </cell>
          <cell r="BB163">
            <v>8607.9998264294536</v>
          </cell>
        </row>
        <row r="164">
          <cell r="A164" t="str">
            <v>09H</v>
          </cell>
          <cell r="B164" t="str">
            <v>NHS CRAWLEY CCG</v>
          </cell>
          <cell r="C164">
            <v>1911.2024903646604</v>
          </cell>
          <cell r="D164">
            <v>1816.8458938630299</v>
          </cell>
          <cell r="E164">
            <v>1806.2548473169286</v>
          </cell>
          <cell r="F164">
            <v>2045.9976282241328</v>
          </cell>
          <cell r="G164">
            <v>1642.5750370589979</v>
          </cell>
          <cell r="H164">
            <v>1934.3102282834273</v>
          </cell>
          <cell r="I164">
            <v>2279.0006522383633</v>
          </cell>
          <cell r="J164">
            <v>1975.7115920545509</v>
          </cell>
          <cell r="K164">
            <v>1635.8352801660244</v>
          </cell>
          <cell r="L164">
            <v>2121.0977764601244</v>
          </cell>
          <cell r="M164">
            <v>2190.4209902164243</v>
          </cell>
          <cell r="N164">
            <v>2255.8929143195969</v>
          </cell>
          <cell r="O164">
            <v>2213.5287281351912</v>
          </cell>
          <cell r="P164">
            <v>2228.9338867477022</v>
          </cell>
          <cell r="Q164">
            <v>2422.4611918173732</v>
          </cell>
          <cell r="R164">
            <v>2534.148591758079</v>
          </cell>
          <cell r="S164">
            <v>1968.9718351615772</v>
          </cell>
          <cell r="T164">
            <v>2366.6174918470206</v>
          </cell>
          <cell r="U164">
            <v>2460.9740883486511</v>
          </cell>
          <cell r="V164">
            <v>2103.7669730210496</v>
          </cell>
          <cell r="W164">
            <v>2074.8823006225912</v>
          </cell>
          <cell r="X164">
            <v>2264.5583160391343</v>
          </cell>
          <cell r="Y164">
            <v>2070.0681885561812</v>
          </cell>
          <cell r="Z164">
            <v>2250.1159798399053</v>
          </cell>
          <cell r="AA164">
            <v>2432.0894159501927</v>
          </cell>
          <cell r="AB164">
            <v>2281.8891194782091</v>
          </cell>
          <cell r="AC164">
            <v>1762.927838719241</v>
          </cell>
          <cell r="AD164">
            <v>2539.9255262377706</v>
          </cell>
          <cell r="AE164">
            <v>2256.8557367328785</v>
          </cell>
          <cell r="AF164">
            <v>2327.1417729024606</v>
          </cell>
          <cell r="AG164">
            <v>2012.2988437592646</v>
          </cell>
          <cell r="AH164">
            <v>1916.0166024310702</v>
          </cell>
          <cell r="AI164">
            <v>1900.0864066867484</v>
          </cell>
          <cell r="AJ164">
            <v>2086.9008114195772</v>
          </cell>
          <cell r="AK164">
            <v>2320.1768297647154</v>
          </cell>
          <cell r="AL164">
            <v>2394.7090016011289</v>
          </cell>
          <cell r="AM164">
            <v>2606.6901137072919</v>
          </cell>
          <cell r="AN164">
            <v>2357.9268908247168</v>
          </cell>
          <cell r="AO164">
            <v>2588.2990583190858</v>
          </cell>
          <cell r="AP164">
            <v>2196.2791934652228</v>
          </cell>
          <cell r="AQ164">
            <v>2266.9395641672772</v>
          </cell>
          <cell r="AR164">
            <v>2473.1129745719013</v>
          </cell>
          <cell r="AS164">
            <v>2380.1897473472823</v>
          </cell>
          <cell r="AT164">
            <v>2664.7671307226788</v>
          </cell>
          <cell r="AU164">
            <v>2112.0675187929114</v>
          </cell>
          <cell r="AV164">
            <v>2420.8436592580529</v>
          </cell>
          <cell r="AW164">
            <v>2439.2347146462589</v>
          </cell>
          <cell r="AX164">
            <v>2837.0622812016609</v>
          </cell>
          <cell r="AY164">
            <v>2126.5867730467585</v>
          </cell>
          <cell r="AZ164">
            <v>2422.7795598252328</v>
          </cell>
          <cell r="BA164">
            <v>2535.0617927216476</v>
          </cell>
          <cell r="BB164">
            <v>2280.4908681375341</v>
          </cell>
        </row>
        <row r="165">
          <cell r="A165" t="str">
            <v>09J</v>
          </cell>
          <cell r="B165" t="str">
            <v>NHS DARTFORD, GRAVESHAM AND SWANLEY CCG</v>
          </cell>
          <cell r="C165">
            <v>5049.7841024328754</v>
          </cell>
          <cell r="D165">
            <v>4931.7755158132177</v>
          </cell>
          <cell r="E165">
            <v>4484.3262915470132</v>
          </cell>
          <cell r="F165">
            <v>5147.1411863940939</v>
          </cell>
          <cell r="G165">
            <v>4532.513131083374</v>
          </cell>
          <cell r="H165">
            <v>4710.5094159013579</v>
          </cell>
          <cell r="I165">
            <v>5093.0539175267504</v>
          </cell>
          <cell r="J165">
            <v>4667.2396008074838</v>
          </cell>
          <cell r="K165">
            <v>4246.3423085307022</v>
          </cell>
          <cell r="L165">
            <v>5073.385819756807</v>
          </cell>
          <cell r="M165">
            <v>5081.2530588647842</v>
          </cell>
          <cell r="N165">
            <v>5486.4158729256114</v>
          </cell>
          <cell r="O165">
            <v>5247.4484850208028</v>
          </cell>
          <cell r="P165">
            <v>5379.2247400794213</v>
          </cell>
          <cell r="Q165">
            <v>5267.1165827907462</v>
          </cell>
          <cell r="R165">
            <v>5996.8030100556334</v>
          </cell>
          <cell r="S165">
            <v>4761.64647010321</v>
          </cell>
          <cell r="T165">
            <v>5398.8928378493647</v>
          </cell>
          <cell r="U165">
            <v>5384.1417645219071</v>
          </cell>
          <cell r="V165">
            <v>4997.6636433425265</v>
          </cell>
          <cell r="W165">
            <v>4354.5168462653892</v>
          </cell>
          <cell r="X165">
            <v>4640.68766881806</v>
          </cell>
          <cell r="Y165">
            <v>4708.5426061243643</v>
          </cell>
          <cell r="Z165">
            <v>5496.2499218105822</v>
          </cell>
          <cell r="AA165">
            <v>4913.0908229317711</v>
          </cell>
          <cell r="AB165">
            <v>4737.0613478907817</v>
          </cell>
          <cell r="AC165">
            <v>4341.7325827149261</v>
          </cell>
          <cell r="AD165">
            <v>5667.3623724090867</v>
          </cell>
          <cell r="AE165">
            <v>4513.8284382019274</v>
          </cell>
          <cell r="AF165">
            <v>5141.2407570631103</v>
          </cell>
          <cell r="AG165">
            <v>4891.455915384834</v>
          </cell>
          <cell r="AH165">
            <v>4841.3022660714796</v>
          </cell>
          <cell r="AI165">
            <v>4394.2457711840689</v>
          </cell>
          <cell r="AJ165">
            <v>4743.2294957411923</v>
          </cell>
          <cell r="AK165">
            <v>4914.2806734114447</v>
          </cell>
          <cell r="AL165">
            <v>5036.1792138201308</v>
          </cell>
          <cell r="AM165">
            <v>5412.6884152437315</v>
          </cell>
          <cell r="AN165">
            <v>5059.7724797056826</v>
          </cell>
          <cell r="AO165">
            <v>5373.3663054344788</v>
          </cell>
          <cell r="AP165">
            <v>4930.9925700803778</v>
          </cell>
          <cell r="AQ165">
            <v>5125.637013636182</v>
          </cell>
          <cell r="AR165">
            <v>5182.6540728595992</v>
          </cell>
          <cell r="AS165">
            <v>4582.0088455232535</v>
          </cell>
          <cell r="AT165">
            <v>5016.5181589155036</v>
          </cell>
          <cell r="AU165">
            <v>4330.3473427440313</v>
          </cell>
          <cell r="AV165">
            <v>4527.9409445355304</v>
          </cell>
          <cell r="AW165">
            <v>4449.2967249170233</v>
          </cell>
          <cell r="AX165">
            <v>5426.4511536769705</v>
          </cell>
          <cell r="AY165">
            <v>4258.5844923421446</v>
          </cell>
          <cell r="AZ165">
            <v>4713.7379133842524</v>
          </cell>
          <cell r="BA165">
            <v>4765.8397088815136</v>
          </cell>
          <cell r="BB165">
            <v>4266.4489143039946</v>
          </cell>
        </row>
        <row r="166">
          <cell r="A166" t="str">
            <v>09L</v>
          </cell>
          <cell r="B166" t="str">
            <v>NHS EAST SURREY CCG</v>
          </cell>
          <cell r="C166">
            <v>2996.7580081582391</v>
          </cell>
          <cell r="D166">
            <v>3038.5114446240282</v>
          </cell>
          <cell r="E166">
            <v>2885.7318248287538</v>
          </cell>
          <cell r="F166">
            <v>3267.2064034480104</v>
          </cell>
          <cell r="G166">
            <v>2670.3220503347957</v>
          </cell>
          <cell r="H166">
            <v>2976.830231663203</v>
          </cell>
          <cell r="I166">
            <v>3402.9050719618253</v>
          </cell>
          <cell r="J166">
            <v>2956.9024551681673</v>
          </cell>
          <cell r="K166">
            <v>2819.3059031786347</v>
          </cell>
          <cell r="L166">
            <v>3263.4106364965751</v>
          </cell>
          <cell r="M166">
            <v>3169.4654044485492</v>
          </cell>
          <cell r="N166">
            <v>3238.738151312245</v>
          </cell>
          <cell r="O166">
            <v>3395.3135380589547</v>
          </cell>
          <cell r="P166">
            <v>3230.1976756715153</v>
          </cell>
          <cell r="Q166">
            <v>3463.6373431847919</v>
          </cell>
          <cell r="R166">
            <v>3795.7669514353884</v>
          </cell>
          <cell r="S166">
            <v>3080.2648810898177</v>
          </cell>
          <cell r="T166">
            <v>3408.5987223889788</v>
          </cell>
          <cell r="U166">
            <v>4255.05475255907</v>
          </cell>
          <cell r="V166">
            <v>3233.044500885092</v>
          </cell>
          <cell r="W166">
            <v>3415.2413145539904</v>
          </cell>
          <cell r="X166">
            <v>3743.5751558531515</v>
          </cell>
          <cell r="Y166">
            <v>3382.0283537289311</v>
          </cell>
          <cell r="Z166">
            <v>3738.8304471638576</v>
          </cell>
          <cell r="AA166">
            <v>3652.4767490187023</v>
          </cell>
          <cell r="AB166">
            <v>3590.7955360578771</v>
          </cell>
          <cell r="AC166">
            <v>3007.1963672746865</v>
          </cell>
          <cell r="AD166">
            <v>3937.1592703763563</v>
          </cell>
          <cell r="AE166">
            <v>3675.2513507273147</v>
          </cell>
          <cell r="AF166">
            <v>3760.6561071346109</v>
          </cell>
          <cell r="AG166">
            <v>3271.0021703994457</v>
          </cell>
          <cell r="AH166">
            <v>3203.6273070114676</v>
          </cell>
          <cell r="AI166">
            <v>2846.0060052545978</v>
          </cell>
          <cell r="AJ166">
            <v>3182.856749655949</v>
          </cell>
          <cell r="AK166">
            <v>3352.2390841986735</v>
          </cell>
          <cell r="AL166">
            <v>3543.6315526085323</v>
          </cell>
          <cell r="AM166">
            <v>3523.5353434254971</v>
          </cell>
          <cell r="AN166">
            <v>3671.8645064431375</v>
          </cell>
          <cell r="AO166">
            <v>3732.1531339922431</v>
          </cell>
          <cell r="AP166">
            <v>3407.7429000375328</v>
          </cell>
          <cell r="AQ166">
            <v>3459.4188665081947</v>
          </cell>
          <cell r="AR166">
            <v>3668.9936194169895</v>
          </cell>
          <cell r="AS166">
            <v>3583.8239709746026</v>
          </cell>
          <cell r="AT166">
            <v>3755.1202302014262</v>
          </cell>
          <cell r="AU166">
            <v>3022.0870761916676</v>
          </cell>
          <cell r="AV166">
            <v>3380.9479544601527</v>
          </cell>
          <cell r="AW166">
            <v>3361.8087076191669</v>
          </cell>
          <cell r="AX166">
            <v>3899.6215438508693</v>
          </cell>
          <cell r="AY166">
            <v>3016.3453021393716</v>
          </cell>
          <cell r="AZ166">
            <v>3738.851870386588</v>
          </cell>
          <cell r="BA166">
            <v>3827.8493681971722</v>
          </cell>
          <cell r="BB166">
            <v>3534.0619291880394</v>
          </cell>
        </row>
        <row r="167">
          <cell r="A167" t="str">
            <v>09N</v>
          </cell>
          <cell r="B167" t="str">
            <v>NHS GUILDFORD AND WAVERLEY CCG</v>
          </cell>
          <cell r="C167">
            <v>3416.6804656333793</v>
          </cell>
          <cell r="D167">
            <v>3290.9249558563861</v>
          </cell>
          <cell r="E167">
            <v>3156.4632954025242</v>
          </cell>
          <cell r="F167">
            <v>3423.4519161598328</v>
          </cell>
          <cell r="G167">
            <v>3011.3607841213789</v>
          </cell>
          <cell r="H167">
            <v>3141.9530442744099</v>
          </cell>
          <cell r="I167">
            <v>3532.7624746582956</v>
          </cell>
          <cell r="J167">
            <v>3274.4800045778561</v>
          </cell>
          <cell r="K167">
            <v>3325.7495585638612</v>
          </cell>
          <cell r="L167">
            <v>3627.5627820286445</v>
          </cell>
          <cell r="M167">
            <v>3259.9697534497418</v>
          </cell>
          <cell r="N167">
            <v>3703.01608789484</v>
          </cell>
          <cell r="O167">
            <v>3875.2044012817996</v>
          </cell>
          <cell r="P167">
            <v>3927.4413053430121</v>
          </cell>
          <cell r="Q167">
            <v>3963.2332581256951</v>
          </cell>
          <cell r="R167">
            <v>4492.3737492642731</v>
          </cell>
          <cell r="S167">
            <v>3733.0039402262769</v>
          </cell>
          <cell r="T167">
            <v>3859.7268000784775</v>
          </cell>
          <cell r="U167">
            <v>4103.4990190308026</v>
          </cell>
          <cell r="V167">
            <v>3525.0236740566347</v>
          </cell>
          <cell r="W167">
            <v>3473.7541200706301</v>
          </cell>
          <cell r="X167">
            <v>3735.9059904518999</v>
          </cell>
          <cell r="Y167">
            <v>3604.3463802236611</v>
          </cell>
          <cell r="Z167">
            <v>4088.0214178274805</v>
          </cell>
          <cell r="AA167">
            <v>3837.4777483487019</v>
          </cell>
          <cell r="AB167">
            <v>3514.3828232293508</v>
          </cell>
          <cell r="AC167">
            <v>2894.3114250212543</v>
          </cell>
          <cell r="AD167">
            <v>4289.2302334706692</v>
          </cell>
          <cell r="AE167">
            <v>3525.9910241318421</v>
          </cell>
          <cell r="AF167">
            <v>4368.5529396376951</v>
          </cell>
          <cell r="AG167">
            <v>4533.0024524229939</v>
          </cell>
          <cell r="AH167">
            <v>4336.630387155843</v>
          </cell>
          <cell r="AI167">
            <v>4338.6858038162381</v>
          </cell>
          <cell r="AJ167">
            <v>4441.5258519388954</v>
          </cell>
          <cell r="AK167">
            <v>4955.7260925521796</v>
          </cell>
          <cell r="AL167">
            <v>4649.1463264506738</v>
          </cell>
          <cell r="AM167">
            <v>4667.579919982094</v>
          </cell>
          <cell r="AN167">
            <v>4676.311622181187</v>
          </cell>
          <cell r="AO167">
            <v>4756.8373202394941</v>
          </cell>
          <cell r="AP167">
            <v>4836.392829164568</v>
          </cell>
          <cell r="AQ167">
            <v>4890.7234206255944</v>
          </cell>
          <cell r="AR167">
            <v>4643.3251916512781</v>
          </cell>
          <cell r="AS167">
            <v>4555.0379805271104</v>
          </cell>
          <cell r="AT167">
            <v>4502.6477673325498</v>
          </cell>
          <cell r="AU167">
            <v>3626.5669800235019</v>
          </cell>
          <cell r="AV167">
            <v>4111.6615466398071</v>
          </cell>
          <cell r="AW167">
            <v>4165.9921381008335</v>
          </cell>
          <cell r="AX167">
            <v>4914.0079598231769</v>
          </cell>
          <cell r="AY167">
            <v>3773.0655391416258</v>
          </cell>
          <cell r="AZ167">
            <v>4493.916065133456</v>
          </cell>
          <cell r="BA167">
            <v>4802.4362095014267</v>
          </cell>
          <cell r="BB167">
            <v>4366.8212886799838</v>
          </cell>
        </row>
        <row r="168">
          <cell r="A168" t="str">
            <v>09P</v>
          </cell>
          <cell r="B168" t="str">
            <v>NHS HASTINGS AND ROTHER CCG</v>
          </cell>
          <cell r="C168">
            <v>3050.1434711231623</v>
          </cell>
          <cell r="D168">
            <v>3227.1817460756647</v>
          </cell>
          <cell r="E168">
            <v>3105.7033552837879</v>
          </cell>
          <cell r="F168">
            <v>3356.1936804825414</v>
          </cell>
          <cell r="G168">
            <v>2865.57165255566</v>
          </cell>
          <cell r="H168">
            <v>2920.1898437644109</v>
          </cell>
          <cell r="I168">
            <v>3474.8469924187925</v>
          </cell>
          <cell r="J168">
            <v>3014.359138951912</v>
          </cell>
          <cell r="K168">
            <v>2789.2945234537842</v>
          </cell>
          <cell r="L168">
            <v>3373.1441536162915</v>
          </cell>
          <cell r="M168">
            <v>3348.660136867541</v>
          </cell>
          <cell r="N168">
            <v>3583.1416818844191</v>
          </cell>
          <cell r="O168">
            <v>3101.936583476288</v>
          </cell>
          <cell r="P168">
            <v>3270.4996218619153</v>
          </cell>
          <cell r="Q168">
            <v>3325.1178130706658</v>
          </cell>
          <cell r="R168">
            <v>3517.2231752531684</v>
          </cell>
          <cell r="S168">
            <v>2955.9741759356612</v>
          </cell>
          <cell r="T168">
            <v>3271.4413148137901</v>
          </cell>
          <cell r="U168">
            <v>3870.3580322062976</v>
          </cell>
          <cell r="V168">
            <v>3310.9924187925408</v>
          </cell>
          <cell r="W168">
            <v>3164.0883183000387</v>
          </cell>
          <cell r="X168">
            <v>3376.9109254237915</v>
          </cell>
          <cell r="Y168">
            <v>3480.4971501300429</v>
          </cell>
          <cell r="Z168">
            <v>3995.6031948056739</v>
          </cell>
          <cell r="AA168">
            <v>3601.9755409219192</v>
          </cell>
          <cell r="AB168">
            <v>3473.9052994669178</v>
          </cell>
          <cell r="AC168">
            <v>3098.169811668788</v>
          </cell>
          <cell r="AD168">
            <v>3956.9937837787984</v>
          </cell>
          <cell r="AE168">
            <v>3355.2519875306662</v>
          </cell>
          <cell r="AF168">
            <v>3567.1329017025437</v>
          </cell>
          <cell r="AG168">
            <v>3727.2207035212959</v>
          </cell>
          <cell r="AH168">
            <v>3510.6313245900433</v>
          </cell>
          <cell r="AI168">
            <v>3449.5132573777914</v>
          </cell>
          <cell r="AJ168">
            <v>3535.3736803595693</v>
          </cell>
          <cell r="AK168">
            <v>3925.0479077384061</v>
          </cell>
          <cell r="AL168">
            <v>3700.4898784014495</v>
          </cell>
          <cell r="AM168">
            <v>3887.3070624716906</v>
          </cell>
          <cell r="AN168">
            <v>3946.7488937667677</v>
          </cell>
          <cell r="AO168">
            <v>4137.3401623636801</v>
          </cell>
          <cell r="AP168">
            <v>3885.4200202083548</v>
          </cell>
          <cell r="AQ168">
            <v>3867.493118706665</v>
          </cell>
          <cell r="AR168">
            <v>3770.3104421448729</v>
          </cell>
          <cell r="AS168">
            <v>3852.3967805999791</v>
          </cell>
          <cell r="AT168">
            <v>4068.4631197519248</v>
          </cell>
          <cell r="AU168">
            <v>3306.0980453642728</v>
          </cell>
          <cell r="AV168">
            <v>3806.1642451482526</v>
          </cell>
          <cell r="AW168">
            <v>3602.3636807079893</v>
          </cell>
          <cell r="AX168">
            <v>4324.1573464339217</v>
          </cell>
          <cell r="AY168">
            <v>3304.211003100937</v>
          </cell>
          <cell r="AZ168">
            <v>4291.134106825546</v>
          </cell>
          <cell r="BA168">
            <v>4188.2903034737465</v>
          </cell>
          <cell r="BB168">
            <v>3479.705933591164</v>
          </cell>
        </row>
        <row r="169">
          <cell r="A169" t="str">
            <v>09W</v>
          </cell>
          <cell r="B169" t="str">
            <v>NHS MEDWAY CCG</v>
          </cell>
          <cell r="C169">
            <v>4999.6707069251279</v>
          </cell>
          <cell r="D169">
            <v>5009.3863515168987</v>
          </cell>
          <cell r="E169">
            <v>4844.2203934567988</v>
          </cell>
          <cell r="F169">
            <v>5202.7276788931331</v>
          </cell>
          <cell r="G169">
            <v>4561.4951358362759</v>
          </cell>
          <cell r="H169">
            <v>4834.5047488650289</v>
          </cell>
          <cell r="I169">
            <v>5550.5477552785187</v>
          </cell>
          <cell r="J169">
            <v>5014.2441738127836</v>
          </cell>
          <cell r="K169">
            <v>4288.485522807523</v>
          </cell>
          <cell r="L169">
            <v>5428.1306334222099</v>
          </cell>
          <cell r="M169">
            <v>4877.2535850688191</v>
          </cell>
          <cell r="N169">
            <v>5152.206327015926</v>
          </cell>
          <cell r="O169">
            <v>4978.2962888232332</v>
          </cell>
          <cell r="P169">
            <v>5182.3248252504145</v>
          </cell>
          <cell r="Q169">
            <v>5237.7039994235065</v>
          </cell>
          <cell r="R169">
            <v>5657.4198457879947</v>
          </cell>
          <cell r="S169">
            <v>4707.2298047128343</v>
          </cell>
          <cell r="T169">
            <v>5497.1117100237807</v>
          </cell>
          <cell r="U169">
            <v>5776.9222742667725</v>
          </cell>
          <cell r="V169">
            <v>5133.7466022915614</v>
          </cell>
          <cell r="W169">
            <v>4976.3531599048783</v>
          </cell>
          <cell r="X169">
            <v>5550.5477552785187</v>
          </cell>
          <cell r="Y169">
            <v>4629.5046479786697</v>
          </cell>
          <cell r="Z169">
            <v>6152.9177199682927</v>
          </cell>
          <cell r="AA169">
            <v>5475.7372919218851</v>
          </cell>
          <cell r="AB169">
            <v>5432.9884557180949</v>
          </cell>
          <cell r="AC169">
            <v>4817.0165885998413</v>
          </cell>
          <cell r="AD169">
            <v>5951.8038769186423</v>
          </cell>
          <cell r="AE169">
            <v>4939.4337104561509</v>
          </cell>
          <cell r="AF169">
            <v>5469.9079051668232</v>
          </cell>
          <cell r="AG169">
            <v>5519.4576925848523</v>
          </cell>
          <cell r="AH169">
            <v>5348.4623477696914</v>
          </cell>
          <cell r="AI169">
            <v>4758.0369241775852</v>
          </cell>
          <cell r="AJ169">
            <v>5326.6073742365425</v>
          </cell>
          <cell r="AK169">
            <v>5367.1505981796254</v>
          </cell>
          <cell r="AL169">
            <v>5544.7685316445632</v>
          </cell>
          <cell r="AM169">
            <v>5700.1842234263831</v>
          </cell>
          <cell r="AN169">
            <v>5853.6692854966277</v>
          </cell>
          <cell r="AO169">
            <v>6067.0038686257103</v>
          </cell>
          <cell r="AP169">
            <v>5857.5305449197785</v>
          </cell>
          <cell r="AQ169">
            <v>5829.5364141019354</v>
          </cell>
          <cell r="AR169">
            <v>5954.0620304985487</v>
          </cell>
          <cell r="AS169">
            <v>5801.5422832840923</v>
          </cell>
          <cell r="AT169">
            <v>6042.870997231018</v>
          </cell>
          <cell r="AU169">
            <v>4928.8976536520086</v>
          </cell>
          <cell r="AV169">
            <v>5857.5305449197785</v>
          </cell>
          <cell r="AW169">
            <v>5417.3469706805863</v>
          </cell>
          <cell r="AX169">
            <v>6502.3608685859635</v>
          </cell>
          <cell r="AY169">
            <v>4989.7124895666338</v>
          </cell>
          <cell r="AZ169">
            <v>6027.4259595384146</v>
          </cell>
          <cell r="BA169">
            <v>6071.8304429046484</v>
          </cell>
          <cell r="BB169">
            <v>6116.2349262708831</v>
          </cell>
        </row>
        <row r="170">
          <cell r="A170" t="str">
            <v>09X</v>
          </cell>
          <cell r="B170" t="str">
            <v>NHS HORSHAM AND MID SUSSEX CCG</v>
          </cell>
          <cell r="C170">
            <v>2934.7654298082871</v>
          </cell>
          <cell r="D170">
            <v>3127.4617810760669</v>
          </cell>
          <cell r="E170">
            <v>2893.3357142857144</v>
          </cell>
          <cell r="F170">
            <v>3498.4022572665431</v>
          </cell>
          <cell r="G170">
            <v>2832.6363636363635</v>
          </cell>
          <cell r="H170">
            <v>3286.436270871985</v>
          </cell>
          <cell r="I170">
            <v>3907.8820037105752</v>
          </cell>
          <cell r="J170">
            <v>3298.9615337043911</v>
          </cell>
          <cell r="K170">
            <v>2685.2236549165123</v>
          </cell>
          <cell r="L170">
            <v>3651.5958565244282</v>
          </cell>
          <cell r="M170">
            <v>3611.1296227581943</v>
          </cell>
          <cell r="N170">
            <v>3931.0055658627089</v>
          </cell>
          <cell r="O170">
            <v>3552.3572356215213</v>
          </cell>
          <cell r="P170">
            <v>3860.6713976499691</v>
          </cell>
          <cell r="Q170">
            <v>3733.4918058132344</v>
          </cell>
          <cell r="R170">
            <v>3956.05609152752</v>
          </cell>
          <cell r="S170">
            <v>3201.6498763141622</v>
          </cell>
          <cell r="T170">
            <v>3935.8229746444031</v>
          </cell>
          <cell r="U170">
            <v>4146.8254792826219</v>
          </cell>
          <cell r="V170">
            <v>3603.4217687074829</v>
          </cell>
          <cell r="W170">
            <v>3609.2026592455163</v>
          </cell>
          <cell r="X170">
            <v>3783.5928571428572</v>
          </cell>
          <cell r="Y170">
            <v>3461.7899505256651</v>
          </cell>
          <cell r="Z170">
            <v>3979.1796536796537</v>
          </cell>
          <cell r="AA170">
            <v>3736.3822510822511</v>
          </cell>
          <cell r="AB170">
            <v>3733.4918058132344</v>
          </cell>
          <cell r="AC170">
            <v>3133.2426716141003</v>
          </cell>
          <cell r="AD170">
            <v>4254.7354359925785</v>
          </cell>
          <cell r="AE170">
            <v>3780.7024118738404</v>
          </cell>
          <cell r="AF170">
            <v>4008.0841063698208</v>
          </cell>
          <cell r="AG170">
            <v>3869.3427334570192</v>
          </cell>
          <cell r="AH170">
            <v>3686.2811997526283</v>
          </cell>
          <cell r="AI170">
            <v>3950.3312023604622</v>
          </cell>
          <cell r="AJ170">
            <v>4062.4521760511429</v>
          </cell>
          <cell r="AK170">
            <v>4397.8485370051631</v>
          </cell>
          <cell r="AL170">
            <v>4248.0317187115807</v>
          </cell>
          <cell r="AM170">
            <v>4295.3931644947133</v>
          </cell>
          <cell r="AN170">
            <v>4438.4440619621337</v>
          </cell>
          <cell r="AO170">
            <v>4509.0029505778211</v>
          </cell>
          <cell r="AP170">
            <v>4330.189328743545</v>
          </cell>
          <cell r="AQ170">
            <v>4162.9744283255468</v>
          </cell>
          <cell r="AR170">
            <v>4502.2370297516591</v>
          </cell>
          <cell r="AS170">
            <v>4416.2131792476021</v>
          </cell>
          <cell r="AT170">
            <v>4629.8229653307108</v>
          </cell>
          <cell r="AU170">
            <v>3477.6833046471597</v>
          </cell>
          <cell r="AV170">
            <v>4240.2992377673963</v>
          </cell>
          <cell r="AW170">
            <v>4296.3597246127365</v>
          </cell>
          <cell r="AX170">
            <v>4855.0314728300955</v>
          </cell>
          <cell r="AY170">
            <v>3770.5510204081629</v>
          </cell>
          <cell r="AZ170">
            <v>4419.1128596016715</v>
          </cell>
          <cell r="BA170">
            <v>4359.1861322842387</v>
          </cell>
          <cell r="BB170">
            <v>4210.3358741086795</v>
          </cell>
        </row>
        <row r="171">
          <cell r="A171" t="str">
            <v>09Y</v>
          </cell>
          <cell r="B171" t="str">
            <v>NHS NORTH WEST SURREY CCG</v>
          </cell>
          <cell r="C171">
            <v>7576.7363719810864</v>
          </cell>
          <cell r="D171">
            <v>7686.7959981795884</v>
          </cell>
          <cell r="E171">
            <v>7614.3883493647845</v>
          </cell>
          <cell r="F171">
            <v>7686.7959981795884</v>
          </cell>
          <cell r="G171">
            <v>7283.2440354517475</v>
          </cell>
          <cell r="H171">
            <v>7158.7028794902844</v>
          </cell>
          <cell r="I171">
            <v>8064.2812073340992</v>
          </cell>
          <cell r="J171">
            <v>7398.1308382379029</v>
          </cell>
          <cell r="K171">
            <v>6685.6395739002319</v>
          </cell>
          <cell r="L171">
            <v>7617.2846553173758</v>
          </cell>
          <cell r="M171">
            <v>7052.5049945619057</v>
          </cell>
          <cell r="N171">
            <v>7653.9711973835438</v>
          </cell>
          <cell r="O171">
            <v>7266.8316350537252</v>
          </cell>
          <cell r="P171">
            <v>7527.4991707870195</v>
          </cell>
          <cell r="Q171">
            <v>8015.0440061400323</v>
          </cell>
          <cell r="R171">
            <v>8689.8832930940061</v>
          </cell>
          <cell r="S171">
            <v>7087.2606659930116</v>
          </cell>
          <cell r="T171">
            <v>7320.8960128354456</v>
          </cell>
          <cell r="U171">
            <v>8106.7603613054507</v>
          </cell>
          <cell r="V171">
            <v>7042.850641386598</v>
          </cell>
          <cell r="W171">
            <v>7251.3846699732339</v>
          </cell>
          <cell r="X171">
            <v>7560.3239715830641</v>
          </cell>
          <cell r="Y171">
            <v>7986.0809466141109</v>
          </cell>
          <cell r="Z171">
            <v>8896.4864510455791</v>
          </cell>
          <cell r="AA171">
            <v>7993.8044291543565</v>
          </cell>
          <cell r="AB171">
            <v>8114.4838438456964</v>
          </cell>
          <cell r="AC171">
            <v>7664.5909858763816</v>
          </cell>
          <cell r="AD171">
            <v>8796.0811780223848</v>
          </cell>
          <cell r="AE171">
            <v>7466.6767457825845</v>
          </cell>
          <cell r="AF171">
            <v>8639.6806565824081</v>
          </cell>
          <cell r="AG171">
            <v>9280.7297074228063</v>
          </cell>
          <cell r="AH171">
            <v>9080.8845966939462</v>
          </cell>
          <cell r="AI171">
            <v>8078.8739232361013</v>
          </cell>
          <cell r="AJ171">
            <v>8689.89746939</v>
          </cell>
          <cell r="AK171">
            <v>9005.5768292096054</v>
          </cell>
          <cell r="AL171">
            <v>8811.9085103018733</v>
          </cell>
          <cell r="AM171">
            <v>9665.0174550904376</v>
          </cell>
          <cell r="AN171">
            <v>10128.853078874459</v>
          </cell>
          <cell r="AO171">
            <v>10345.761596051121</v>
          </cell>
          <cell r="AP171">
            <v>10172.4284506287</v>
          </cell>
          <cell r="AQ171">
            <v>9935.1847599667271</v>
          </cell>
          <cell r="AR171">
            <v>10789.262046349832</v>
          </cell>
          <cell r="AS171">
            <v>11188.218783299762</v>
          </cell>
          <cell r="AT171">
            <v>10236.338995868253</v>
          </cell>
          <cell r="AU171">
            <v>8381.9648423267045</v>
          </cell>
          <cell r="AV171">
            <v>9263.1556933568918</v>
          </cell>
          <cell r="AW171">
            <v>8858.3889068397293</v>
          </cell>
          <cell r="AX171">
            <v>10604.308801792946</v>
          </cell>
          <cell r="AY171">
            <v>8680.2140534446135</v>
          </cell>
          <cell r="AZ171">
            <v>10516.189716689927</v>
          </cell>
          <cell r="BA171">
            <v>10291.534466756955</v>
          </cell>
          <cell r="BB171">
            <v>8944.5713087536697</v>
          </cell>
        </row>
        <row r="172">
          <cell r="A172" t="str">
            <v>10A</v>
          </cell>
          <cell r="B172" t="str">
            <v>NHS SOUTH KENT COAST CCG</v>
          </cell>
          <cell r="C172">
            <v>3603.5418050541516</v>
          </cell>
          <cell r="D172">
            <v>4494.0444971634861</v>
          </cell>
          <cell r="E172">
            <v>4304.7402372356883</v>
          </cell>
          <cell r="F172">
            <v>4506.6003919546156</v>
          </cell>
          <cell r="G172">
            <v>4086.4608354822071</v>
          </cell>
          <cell r="H172">
            <v>4147.3086333161418</v>
          </cell>
          <cell r="I172">
            <v>4759.6499638989171</v>
          </cell>
          <cell r="J172">
            <v>4252.5849819494579</v>
          </cell>
          <cell r="K172">
            <v>4001.4670861268692</v>
          </cell>
          <cell r="L172">
            <v>4401.3240433212995</v>
          </cell>
          <cell r="M172">
            <v>4227.4731923671998</v>
          </cell>
          <cell r="N172">
            <v>4573.2432181536869</v>
          </cell>
          <cell r="O172">
            <v>4199.4638886023722</v>
          </cell>
          <cell r="P172">
            <v>4042.0322846828258</v>
          </cell>
          <cell r="Q172">
            <v>4673.690376482723</v>
          </cell>
          <cell r="R172">
            <v>4038.1689324394015</v>
          </cell>
          <cell r="S172">
            <v>4055.5540175348115</v>
          </cell>
          <cell r="T172">
            <v>4503.702877772047</v>
          </cell>
          <cell r="U172">
            <v>4760.6158019597724</v>
          </cell>
          <cell r="V172">
            <v>3941.5851263537902</v>
          </cell>
          <cell r="W172">
            <v>4071.9732645693653</v>
          </cell>
          <cell r="X172">
            <v>3996.6378958225887</v>
          </cell>
          <cell r="Y172">
            <v>4085.4949974213509</v>
          </cell>
          <cell r="Z172">
            <v>4701.6996802475496</v>
          </cell>
          <cell r="AA172">
            <v>4276.7309334708607</v>
          </cell>
          <cell r="AB172">
            <v>4245.8241155234655</v>
          </cell>
          <cell r="AC172">
            <v>3048.1849200618876</v>
          </cell>
          <cell r="AD172">
            <v>5033.947973182052</v>
          </cell>
          <cell r="AE172">
            <v>4064.2465600825167</v>
          </cell>
          <cell r="AF172">
            <v>4694.9388138215572</v>
          </cell>
          <cell r="AG172">
            <v>4824.3611139762761</v>
          </cell>
          <cell r="AH172">
            <v>4520.1221248066013</v>
          </cell>
          <cell r="AI172">
            <v>4112.6955020112955</v>
          </cell>
          <cell r="AJ172">
            <v>4284.7829019544106</v>
          </cell>
          <cell r="AK172">
            <v>4744.9716793303805</v>
          </cell>
          <cell r="AL172">
            <v>4881.2881028808251</v>
          </cell>
          <cell r="AM172">
            <v>4893.8562837755471</v>
          </cell>
          <cell r="AN172">
            <v>4890.9559343383035</v>
          </cell>
          <cell r="AO172">
            <v>4757.5398602251025</v>
          </cell>
          <cell r="AP172">
            <v>4868.7199219861041</v>
          </cell>
          <cell r="AQ172">
            <v>4172.6360570476618</v>
          </cell>
          <cell r="AR172">
            <v>4109.7951525740518</v>
          </cell>
          <cell r="AS172">
            <v>3900.0032099467717</v>
          </cell>
          <cell r="AT172">
            <v>4304.1185648693672</v>
          </cell>
          <cell r="AU172">
            <v>3622.5364471171424</v>
          </cell>
          <cell r="AV172">
            <v>3694.0783999024825</v>
          </cell>
          <cell r="AW172">
            <v>3931.9070537564503</v>
          </cell>
          <cell r="AX172">
            <v>4690.8318231685016</v>
          </cell>
          <cell r="AY172">
            <v>3593.5329527447075</v>
          </cell>
          <cell r="AZ172">
            <v>4371.7933850717154</v>
          </cell>
          <cell r="BA172">
            <v>4378.560867091951</v>
          </cell>
          <cell r="BB172">
            <v>4113.6622851570437</v>
          </cell>
        </row>
        <row r="173">
          <cell r="A173" t="str">
            <v>10C</v>
          </cell>
          <cell r="B173" t="str">
            <v>NHS SURREY HEATH CCG</v>
          </cell>
          <cell r="C173">
            <v>1261.0242596193693</v>
          </cell>
          <cell r="D173">
            <v>1419.7477764672128</v>
          </cell>
          <cell r="E173">
            <v>1266.8668430616212</v>
          </cell>
          <cell r="F173">
            <v>1294.1322324587968</v>
          </cell>
          <cell r="G173">
            <v>1121.7760209123658</v>
          </cell>
          <cell r="H173">
            <v>1095.4843954222322</v>
          </cell>
          <cell r="I173">
            <v>1403.1937900474991</v>
          </cell>
          <cell r="J173">
            <v>1151.9627020306673</v>
          </cell>
          <cell r="K173">
            <v>1054.5863113264688</v>
          </cell>
          <cell r="L173">
            <v>1286.3421212024609</v>
          </cell>
          <cell r="M173">
            <v>1198.7033695686825</v>
          </cell>
          <cell r="N173">
            <v>1277.5782460390831</v>
          </cell>
          <cell r="O173">
            <v>1239.6014536644459</v>
          </cell>
          <cell r="P173">
            <v>1358.4006503235678</v>
          </cell>
          <cell r="Q173">
            <v>1315.5550384137205</v>
          </cell>
          <cell r="R173">
            <v>1406.115081768625</v>
          </cell>
          <cell r="S173">
            <v>1148.0676464024993</v>
          </cell>
          <cell r="T173">
            <v>1286.3421212024609</v>
          </cell>
          <cell r="U173">
            <v>1403.1937900474991</v>
          </cell>
          <cell r="V173">
            <v>1260.0504957123273</v>
          </cell>
          <cell r="W173">
            <v>1173.3855079855909</v>
          </cell>
          <cell r="X173">
            <v>1224.9949950588161</v>
          </cell>
          <cell r="Y173">
            <v>1199.6771334757245</v>
          </cell>
          <cell r="Z173">
            <v>1261.0242596193693</v>
          </cell>
          <cell r="AA173">
            <v>1248.3653288278235</v>
          </cell>
          <cell r="AB173">
            <v>1249.3390927348655</v>
          </cell>
          <cell r="AC173">
            <v>1263.9455513404953</v>
          </cell>
          <cell r="AD173">
            <v>1482.0686665178998</v>
          </cell>
          <cell r="AE173">
            <v>1176.3067997067169</v>
          </cell>
          <cell r="AF173">
            <v>1422.6690681883388</v>
          </cell>
          <cell r="AG173">
            <v>1459.6720966559342</v>
          </cell>
          <cell r="AH173">
            <v>1361.3219420446937</v>
          </cell>
          <cell r="AI173">
            <v>1289.3882574606455</v>
          </cell>
          <cell r="AJ173">
            <v>1344.9401324986325</v>
          </cell>
          <cell r="AK173">
            <v>1447.2725338843979</v>
          </cell>
          <cell r="AL173">
            <v>1624.6486962863914</v>
          </cell>
          <cell r="AM173">
            <v>1534.9860207864826</v>
          </cell>
          <cell r="AN173">
            <v>1612.9535646994468</v>
          </cell>
          <cell r="AO173">
            <v>1512.5703519115054</v>
          </cell>
          <cell r="AP173">
            <v>1461.8914483680787</v>
          </cell>
          <cell r="AQ173">
            <v>1518.4179177049778</v>
          </cell>
          <cell r="AR173">
            <v>1611.9789704005348</v>
          </cell>
          <cell r="AS173">
            <v>1562.2746611560201</v>
          </cell>
          <cell r="AT173">
            <v>1513.5449462104175</v>
          </cell>
          <cell r="AU173">
            <v>1201.6747705585608</v>
          </cell>
          <cell r="AV173">
            <v>1259.1758341943719</v>
          </cell>
          <cell r="AW173">
            <v>1257.2266455965478</v>
          </cell>
          <cell r="AX173">
            <v>1510.6211633136813</v>
          </cell>
          <cell r="AY173">
            <v>1191.9288275694403</v>
          </cell>
          <cell r="AZ173">
            <v>1433.6282136996292</v>
          </cell>
          <cell r="BA173">
            <v>1507.6973804169452</v>
          </cell>
          <cell r="BB173">
            <v>1457.0184768735185</v>
          </cell>
        </row>
        <row r="174">
          <cell r="A174" t="str">
            <v>10D</v>
          </cell>
          <cell r="B174" t="str">
            <v>NHS SWALE CCG</v>
          </cell>
          <cell r="C174">
            <v>2059.6834341463414</v>
          </cell>
          <cell r="D174">
            <v>2011.0141658536586</v>
          </cell>
          <cell r="E174">
            <v>1797.8427707317073</v>
          </cell>
          <cell r="F174">
            <v>1930.2231804878049</v>
          </cell>
          <cell r="G174">
            <v>1761.8275121951219</v>
          </cell>
          <cell r="H174">
            <v>1777.4016780487805</v>
          </cell>
          <cell r="I174">
            <v>1968.1852097560975</v>
          </cell>
          <cell r="J174">
            <v>1834.8314146341463</v>
          </cell>
          <cell r="K174">
            <v>1621.660019512195</v>
          </cell>
          <cell r="L174">
            <v>2037.2955707317074</v>
          </cell>
          <cell r="M174">
            <v>1866.953131707317</v>
          </cell>
          <cell r="N174">
            <v>2084.9914536585366</v>
          </cell>
          <cell r="O174">
            <v>2057.7366634146342</v>
          </cell>
          <cell r="P174">
            <v>2058.7100487804878</v>
          </cell>
          <cell r="Q174">
            <v>2039.2423414634147</v>
          </cell>
          <cell r="R174">
            <v>2440.2771121951218</v>
          </cell>
          <cell r="S174">
            <v>1933.1433365853659</v>
          </cell>
          <cell r="T174">
            <v>2141.4478048780488</v>
          </cell>
          <cell r="U174">
            <v>2317.6305560975611</v>
          </cell>
          <cell r="V174">
            <v>2074.2842146341463</v>
          </cell>
          <cell r="W174">
            <v>1969.1585951219513</v>
          </cell>
          <cell r="X174">
            <v>2023.6681756097562</v>
          </cell>
          <cell r="Y174">
            <v>1868.8999024390243</v>
          </cell>
          <cell r="Z174">
            <v>2456.824663414634</v>
          </cell>
          <cell r="AA174">
            <v>2280.6419121951221</v>
          </cell>
          <cell r="AB174">
            <v>2141.4478048780488</v>
          </cell>
          <cell r="AC174">
            <v>1742.3598048780489</v>
          </cell>
          <cell r="AD174">
            <v>2489.9197658536586</v>
          </cell>
          <cell r="AE174">
            <v>2074.2842146341463</v>
          </cell>
          <cell r="AF174">
            <v>2240.733112195122</v>
          </cell>
          <cell r="AG174">
            <v>2401.3416975609757</v>
          </cell>
          <cell r="AH174">
            <v>2199.8509268292682</v>
          </cell>
          <cell r="AI174">
            <v>2012.8398455489034</v>
          </cell>
          <cell r="AJ174">
            <v>2323.7031421587726</v>
          </cell>
          <cell r="AK174">
            <v>2296.502603705409</v>
          </cell>
          <cell r="AL174">
            <v>2513.1354635304119</v>
          </cell>
          <cell r="AM174">
            <v>2317.8744553473375</v>
          </cell>
          <cell r="AN174">
            <v>2346.046441602607</v>
          </cell>
          <cell r="AO174">
            <v>2493.7065074922948</v>
          </cell>
          <cell r="AP174">
            <v>2428.6195047646038</v>
          </cell>
          <cell r="AQ174">
            <v>2393.6473838959932</v>
          </cell>
          <cell r="AR174">
            <v>2444.1626695950972</v>
          </cell>
          <cell r="AS174">
            <v>2356.7323674235713</v>
          </cell>
          <cell r="AT174">
            <v>2483.0205816713305</v>
          </cell>
          <cell r="AU174">
            <v>2005.0682631336567</v>
          </cell>
          <cell r="AV174">
            <v>2275.1307520634805</v>
          </cell>
          <cell r="AW174">
            <v>2276.1021998653864</v>
          </cell>
          <cell r="AX174">
            <v>2752.1116227992488</v>
          </cell>
          <cell r="AY174">
            <v>2083.7555350880298</v>
          </cell>
          <cell r="AZ174">
            <v>2479.1347904637073</v>
          </cell>
          <cell r="BA174">
            <v>2415.9906833398277</v>
          </cell>
          <cell r="BB174">
            <v>2338.2748591873606</v>
          </cell>
        </row>
        <row r="175">
          <cell r="A175" t="str">
            <v>10E</v>
          </cell>
          <cell r="B175" t="str">
            <v>NHS THANET CCG</v>
          </cell>
          <cell r="C175">
            <v>2328.0252141982864</v>
          </cell>
          <cell r="D175">
            <v>3387.267074663403</v>
          </cell>
          <cell r="E175">
            <v>2897.0553243574054</v>
          </cell>
          <cell r="F175">
            <v>3270.9619339045289</v>
          </cell>
          <cell r="G175">
            <v>2749.991799265606</v>
          </cell>
          <cell r="H175">
            <v>2825.9265605875153</v>
          </cell>
          <cell r="I175">
            <v>3135.4328029375765</v>
          </cell>
          <cell r="J175">
            <v>2770.1769889840884</v>
          </cell>
          <cell r="K175">
            <v>2737.4962056303552</v>
          </cell>
          <cell r="L175">
            <v>2922.046511627907</v>
          </cell>
          <cell r="M175">
            <v>2746.1470012239902</v>
          </cell>
          <cell r="N175">
            <v>3024.8948592411261</v>
          </cell>
          <cell r="O175">
            <v>2910.5121175030599</v>
          </cell>
          <cell r="P175">
            <v>2764.4097919216647</v>
          </cell>
          <cell r="Q175">
            <v>3023.9336597307224</v>
          </cell>
          <cell r="R175">
            <v>2755.7589963280298</v>
          </cell>
          <cell r="S175">
            <v>2655.7942472460222</v>
          </cell>
          <cell r="T175">
            <v>2873.9865361077113</v>
          </cell>
          <cell r="U175">
            <v>2919.1629130966953</v>
          </cell>
          <cell r="V175">
            <v>2640.4150550795594</v>
          </cell>
          <cell r="W175">
            <v>2622.1522643818853</v>
          </cell>
          <cell r="X175">
            <v>2890.3269277845779</v>
          </cell>
          <cell r="Y175">
            <v>2884.5597307221542</v>
          </cell>
          <cell r="Z175">
            <v>3185.4151774785805</v>
          </cell>
          <cell r="AA175">
            <v>2644.2598531211752</v>
          </cell>
          <cell r="AB175">
            <v>2741.3410036719706</v>
          </cell>
          <cell r="AC175">
            <v>2057.9281517747859</v>
          </cell>
          <cell r="AD175">
            <v>3178.686780905753</v>
          </cell>
          <cell r="AE175">
            <v>2791.3233782129746</v>
          </cell>
          <cell r="AF175">
            <v>2972.028886168911</v>
          </cell>
          <cell r="AG175">
            <v>3095.0624235006121</v>
          </cell>
          <cell r="AH175">
            <v>2972.028886168911</v>
          </cell>
          <cell r="AI175">
            <v>2701.1551713491822</v>
          </cell>
          <cell r="AJ175">
            <v>2733.6876813831432</v>
          </cell>
          <cell r="AK175">
            <v>2905.918616857055</v>
          </cell>
          <cell r="AL175">
            <v>2949.9331892559435</v>
          </cell>
          <cell r="AM175">
            <v>3105.8978697128746</v>
          </cell>
          <cell r="AN175">
            <v>2869.5587527014513</v>
          </cell>
          <cell r="AO175">
            <v>3082.9337449830196</v>
          </cell>
          <cell r="AP175">
            <v>2897.3070700833591</v>
          </cell>
          <cell r="AQ175">
            <v>2431.3267057733869</v>
          </cell>
          <cell r="AR175">
            <v>2475.3412781722755</v>
          </cell>
          <cell r="AS175">
            <v>2309.8082124112379</v>
          </cell>
          <cell r="AT175">
            <v>2607.384995368941</v>
          </cell>
          <cell r="AU175">
            <v>2076.3396109910468</v>
          </cell>
          <cell r="AV175">
            <v>2383.4847792528558</v>
          </cell>
          <cell r="AW175">
            <v>2519.355850571164</v>
          </cell>
          <cell r="AX175">
            <v>2920.2711948132142</v>
          </cell>
          <cell r="AY175">
            <v>2234.217968508799</v>
          </cell>
          <cell r="AZ175">
            <v>2742.2992281568386</v>
          </cell>
          <cell r="BA175">
            <v>2859.9903673973449</v>
          </cell>
          <cell r="BB175">
            <v>2706.8962025316459</v>
          </cell>
        </row>
        <row r="176">
          <cell r="A176" t="str">
            <v>10G</v>
          </cell>
          <cell r="B176" t="str">
            <v>NHS BRACKNELL AND ASCOT CCG</v>
          </cell>
          <cell r="C176">
            <v>1925.5679806918745</v>
          </cell>
          <cell r="D176">
            <v>1965.2803988047351</v>
          </cell>
          <cell r="E176">
            <v>1897.4787093437537</v>
          </cell>
          <cell r="F176">
            <v>2087.3234398345016</v>
          </cell>
          <cell r="G176">
            <v>1921.6935984369613</v>
          </cell>
          <cell r="H176">
            <v>1993.3696701528561</v>
          </cell>
          <cell r="I176">
            <v>2301.3830594184578</v>
          </cell>
          <cell r="J176">
            <v>2024.3647281921619</v>
          </cell>
          <cell r="K176">
            <v>1815.1480864268476</v>
          </cell>
          <cell r="L176">
            <v>2097.009395471785</v>
          </cell>
          <cell r="M176">
            <v>1930.4109585105161</v>
          </cell>
          <cell r="N176">
            <v>2033.0820882657167</v>
          </cell>
          <cell r="O176">
            <v>1845.1745489024252</v>
          </cell>
          <cell r="P176">
            <v>1989.4952878979429</v>
          </cell>
          <cell r="Q176">
            <v>1946.8770830938972</v>
          </cell>
          <cell r="R176">
            <v>1991.4324790253995</v>
          </cell>
          <cell r="S176">
            <v>1580.7479600045972</v>
          </cell>
          <cell r="T176">
            <v>1891.6671359613838</v>
          </cell>
          <cell r="U176">
            <v>2063.108550741294</v>
          </cell>
          <cell r="V176">
            <v>1889.7299448339272</v>
          </cell>
          <cell r="W176">
            <v>1673.7331341225147</v>
          </cell>
          <cell r="X176">
            <v>1916.8506206183199</v>
          </cell>
          <cell r="Y176">
            <v>1831.6142110102287</v>
          </cell>
          <cell r="Z176">
            <v>2159.9681071141249</v>
          </cell>
          <cell r="AA176">
            <v>1939.1283185840709</v>
          </cell>
          <cell r="AB176">
            <v>1998.2126479714975</v>
          </cell>
          <cell r="AC176">
            <v>1724.1001034363867</v>
          </cell>
          <cell r="AD176">
            <v>2100.8837777266981</v>
          </cell>
          <cell r="AE176">
            <v>1994.3382657165844</v>
          </cell>
          <cell r="AF176">
            <v>2110.5697333639814</v>
          </cell>
          <cell r="AG176">
            <v>2259.7334501781406</v>
          </cell>
          <cell r="AH176">
            <v>2006.9300080450523</v>
          </cell>
          <cell r="AI176">
            <v>1766.8038982724295</v>
          </cell>
          <cell r="AJ176">
            <v>2141.6097553143663</v>
          </cell>
          <cell r="AK176">
            <v>2116.493898914649</v>
          </cell>
          <cell r="AL176">
            <v>2277.8149765589878</v>
          </cell>
          <cell r="AM176">
            <v>2307.7608053432664</v>
          </cell>
          <cell r="AN176">
            <v>2085.5820756534586</v>
          </cell>
          <cell r="AO176">
            <v>2105.8679596686147</v>
          </cell>
          <cell r="AP176">
            <v>2114.5619099608248</v>
          </cell>
          <cell r="AQ176">
            <v>2059.5002247768289</v>
          </cell>
          <cell r="AR176">
            <v>2099.1059983302293</v>
          </cell>
          <cell r="AS176">
            <v>2123.2558602530344</v>
          </cell>
          <cell r="AT176">
            <v>2064.3301971613901</v>
          </cell>
          <cell r="AU176">
            <v>1735.8920750112388</v>
          </cell>
          <cell r="AV176">
            <v>2075.9221308843362</v>
          </cell>
          <cell r="AW176">
            <v>2040.1803352385846</v>
          </cell>
          <cell r="AX176">
            <v>2234.3452250979385</v>
          </cell>
          <cell r="AY176">
            <v>1810.273649733479</v>
          </cell>
          <cell r="AZ176">
            <v>2041.1463297154969</v>
          </cell>
          <cell r="BA176">
            <v>1997.6765782544473</v>
          </cell>
          <cell r="BB176">
            <v>2221.7872968980801</v>
          </cell>
        </row>
        <row r="177">
          <cell r="A177" t="str">
            <v>10H</v>
          </cell>
          <cell r="B177" t="str">
            <v>NHS CHILTERN CCG</v>
          </cell>
          <cell r="C177">
            <v>4671.2197305481195</v>
          </cell>
          <cell r="D177">
            <v>4911.2055338570235</v>
          </cell>
          <cell r="E177">
            <v>4678.7783385263529</v>
          </cell>
          <cell r="F177">
            <v>5018.9156975468468</v>
          </cell>
          <cell r="G177">
            <v>4438.7925352174489</v>
          </cell>
          <cell r="H177">
            <v>4585.2405647957166</v>
          </cell>
          <cell r="I177">
            <v>5177.6464650897442</v>
          </cell>
          <cell r="J177">
            <v>4651.3783846052575</v>
          </cell>
          <cell r="K177">
            <v>4239.4342497915477</v>
          </cell>
          <cell r="L177">
            <v>5120.0120792557163</v>
          </cell>
          <cell r="M177">
            <v>4692.0059024882612</v>
          </cell>
          <cell r="N177">
            <v>4905.5365778733485</v>
          </cell>
          <cell r="O177">
            <v>4840.3435840610873</v>
          </cell>
          <cell r="P177">
            <v>4974.5088756747273</v>
          </cell>
          <cell r="Q177">
            <v>5042.5363474788255</v>
          </cell>
          <cell r="R177">
            <v>5376.0599245183657</v>
          </cell>
          <cell r="S177">
            <v>4337.6961535085793</v>
          </cell>
          <cell r="T177">
            <v>5154.0258151577655</v>
          </cell>
          <cell r="U177">
            <v>5661.3973756966689</v>
          </cell>
          <cell r="V177">
            <v>4838.453932066529</v>
          </cell>
          <cell r="W177">
            <v>4609.806040724975</v>
          </cell>
          <cell r="X177">
            <v>5205.9912450081183</v>
          </cell>
          <cell r="Y177">
            <v>5182.3705950761396</v>
          </cell>
          <cell r="Z177">
            <v>5774.7764953701671</v>
          </cell>
          <cell r="AA177">
            <v>5285.3566287795675</v>
          </cell>
          <cell r="AB177">
            <v>5101.115559310133</v>
          </cell>
          <cell r="AC177">
            <v>5425.1908763768815</v>
          </cell>
          <cell r="AD177">
            <v>5861.7004871198487</v>
          </cell>
          <cell r="AE177">
            <v>4660.8266445780491</v>
          </cell>
          <cell r="AF177">
            <v>5328.8186246544083</v>
          </cell>
          <cell r="AG177">
            <v>5492.2735221837011</v>
          </cell>
          <cell r="AH177">
            <v>5523.4527800939131</v>
          </cell>
          <cell r="AI177">
            <v>5362.7918823731243</v>
          </cell>
          <cell r="AJ177">
            <v>5298.3170153290348</v>
          </cell>
          <cell r="AK177">
            <v>5623.5358299779</v>
          </cell>
          <cell r="AL177">
            <v>5730.6778884482255</v>
          </cell>
          <cell r="AM177">
            <v>5570.4388806474726</v>
          </cell>
          <cell r="AN177">
            <v>5633.9655878820904</v>
          </cell>
          <cell r="AO177">
            <v>5974.3549594825063</v>
          </cell>
          <cell r="AP177">
            <v>5357.1029235162932</v>
          </cell>
          <cell r="AQ177">
            <v>5568.5425610285292</v>
          </cell>
          <cell r="AR177">
            <v>5706.0257334019561</v>
          </cell>
          <cell r="AS177">
            <v>5307.7986134237535</v>
          </cell>
          <cell r="AT177">
            <v>5761.0190023513269</v>
          </cell>
          <cell r="AU177">
            <v>5005.3356342022144</v>
          </cell>
          <cell r="AV177">
            <v>5343.8286861836859</v>
          </cell>
          <cell r="AW177">
            <v>5101.0997749588769</v>
          </cell>
          <cell r="AX177">
            <v>6228.4617884209783</v>
          </cell>
          <cell r="AY177">
            <v>4883.0230187803381</v>
          </cell>
          <cell r="AZ177">
            <v>5789.463796635484</v>
          </cell>
          <cell r="BA177">
            <v>5960.1325623404282</v>
          </cell>
          <cell r="BB177">
            <v>5501.2232145560229</v>
          </cell>
        </row>
        <row r="178">
          <cell r="A178" t="str">
            <v>10J</v>
          </cell>
          <cell r="B178" t="str">
            <v>NHS NORTH HAMPSHIRE CCG</v>
          </cell>
          <cell r="C178">
            <v>3154.4919749573137</v>
          </cell>
          <cell r="D178">
            <v>3435.4900398406376</v>
          </cell>
          <cell r="E178">
            <v>3280.5561752988046</v>
          </cell>
          <cell r="F178">
            <v>3524.9859988616963</v>
          </cell>
          <cell r="G178">
            <v>3019.76687535572</v>
          </cell>
          <cell r="H178">
            <v>3173.7384177575414</v>
          </cell>
          <cell r="I178">
            <v>3538.4585088218555</v>
          </cell>
          <cell r="J178">
            <v>3410.4696642003414</v>
          </cell>
          <cell r="K178">
            <v>3134.2832100170745</v>
          </cell>
          <cell r="L178">
            <v>3486.493113261241</v>
          </cell>
          <cell r="M178">
            <v>3372.9391007398976</v>
          </cell>
          <cell r="N178">
            <v>3550.9686966420036</v>
          </cell>
          <cell r="O178">
            <v>3524.0236767216848</v>
          </cell>
          <cell r="P178">
            <v>3703.9779169038134</v>
          </cell>
          <cell r="Q178">
            <v>3605.8210586226523</v>
          </cell>
          <cell r="R178">
            <v>4000.3731360273196</v>
          </cell>
          <cell r="S178">
            <v>3204.5327262379055</v>
          </cell>
          <cell r="T178">
            <v>3699.1663062037564</v>
          </cell>
          <cell r="U178">
            <v>4194.7622083096185</v>
          </cell>
          <cell r="V178">
            <v>3834.8537279453612</v>
          </cell>
          <cell r="W178">
            <v>3689.5430848036426</v>
          </cell>
          <cell r="X178">
            <v>3808.871030165054</v>
          </cell>
          <cell r="Y178">
            <v>3750.1693796243599</v>
          </cell>
          <cell r="Z178">
            <v>4318.9017643710868</v>
          </cell>
          <cell r="AA178">
            <v>3729.9606146841206</v>
          </cell>
          <cell r="AB178">
            <v>3632.7660785429712</v>
          </cell>
          <cell r="AC178">
            <v>2989.9348890153669</v>
          </cell>
          <cell r="AD178">
            <v>3834.8537279453612</v>
          </cell>
          <cell r="AE178">
            <v>3432.6030734206033</v>
          </cell>
          <cell r="AF178">
            <v>3646.2385885031304</v>
          </cell>
          <cell r="AG178">
            <v>3820.4188958451909</v>
          </cell>
          <cell r="AH178">
            <v>3622.1805350028458</v>
          </cell>
          <cell r="AI178">
            <v>3306.4127136240218</v>
          </cell>
          <cell r="AJ178">
            <v>3249.0429152384108</v>
          </cell>
          <cell r="AK178">
            <v>3763.4587740960524</v>
          </cell>
          <cell r="AL178">
            <v>3696.5273426461731</v>
          </cell>
          <cell r="AM178">
            <v>3992.9379676384947</v>
          </cell>
          <cell r="AN178">
            <v>4077.0803386040566</v>
          </cell>
          <cell r="AO178">
            <v>3992.9379676384947</v>
          </cell>
          <cell r="AP178">
            <v>3728.0807317582589</v>
          </cell>
          <cell r="AQ178">
            <v>3771.1080805474671</v>
          </cell>
          <cell r="AR178">
            <v>4030.2283365891412</v>
          </cell>
          <cell r="AS178">
            <v>3963.2969051392624</v>
          </cell>
          <cell r="AT178">
            <v>3906.8832700600788</v>
          </cell>
          <cell r="AU178">
            <v>3313.1058567690093</v>
          </cell>
          <cell r="AV178">
            <v>3758.677957563918</v>
          </cell>
          <cell r="AW178">
            <v>3607.6041551484768</v>
          </cell>
          <cell r="AX178">
            <v>4142.0994434410823</v>
          </cell>
          <cell r="AY178">
            <v>3470.8728023294384</v>
          </cell>
          <cell r="AZ178">
            <v>3911.6640865922127</v>
          </cell>
          <cell r="BA178">
            <v>3953.7352720749941</v>
          </cell>
          <cell r="BB178">
            <v>3787.3628567567234</v>
          </cell>
        </row>
        <row r="179">
          <cell r="A179" t="str">
            <v>10K</v>
          </cell>
          <cell r="B179" t="str">
            <v>NHS FAREHAM AND GOSPORT CCG</v>
          </cell>
          <cell r="C179">
            <v>3351.3734558915276</v>
          </cell>
          <cell r="D179">
            <v>3553.6031277294846</v>
          </cell>
          <cell r="E179">
            <v>3280.3986191407062</v>
          </cell>
          <cell r="F179">
            <v>3684.8579628166203</v>
          </cell>
          <cell r="G179">
            <v>3262.8979744624216</v>
          </cell>
          <cell r="H179">
            <v>3139.4212036767458</v>
          </cell>
          <cell r="I179">
            <v>3855.0031194110552</v>
          </cell>
          <cell r="J179">
            <v>3246.3695878218191</v>
          </cell>
          <cell r="K179">
            <v>2896.3566942561242</v>
          </cell>
          <cell r="L179">
            <v>3524.4353865990101</v>
          </cell>
          <cell r="M179">
            <v>3114.142494697001</v>
          </cell>
          <cell r="N179">
            <v>3401.9308738510167</v>
          </cell>
          <cell r="O179">
            <v>3161.7831385434429</v>
          </cell>
          <cell r="P179">
            <v>3301.7882959697208</v>
          </cell>
          <cell r="Q179">
            <v>3220.1186208043919</v>
          </cell>
          <cell r="R179">
            <v>3454.4328078858712</v>
          </cell>
          <cell r="S179">
            <v>3034.4173356070373</v>
          </cell>
          <cell r="T179">
            <v>3273.5928128769287</v>
          </cell>
          <cell r="U179">
            <v>3617.7721582165286</v>
          </cell>
          <cell r="V179">
            <v>3084.9747535665265</v>
          </cell>
          <cell r="W179">
            <v>3118.0315268477311</v>
          </cell>
          <cell r="X179">
            <v>3007.1941105519277</v>
          </cell>
          <cell r="Y179">
            <v>3109.2812045085889</v>
          </cell>
          <cell r="Z179">
            <v>3622.6334484049412</v>
          </cell>
          <cell r="AA179">
            <v>3416.514744416254</v>
          </cell>
          <cell r="AB179">
            <v>3288.176683442166</v>
          </cell>
          <cell r="AC179">
            <v>2700.932828681945</v>
          </cell>
          <cell r="AD179">
            <v>3649.8566734600508</v>
          </cell>
          <cell r="AE179">
            <v>3023.7224971925302</v>
          </cell>
          <cell r="AF179">
            <v>3426.2373247930791</v>
          </cell>
          <cell r="AG179">
            <v>3431.0986149814917</v>
          </cell>
          <cell r="AH179">
            <v>3262.8979744624216</v>
          </cell>
          <cell r="AI179">
            <v>3195.6981650475909</v>
          </cell>
          <cell r="AJ179">
            <v>3076.942400157001</v>
          </cell>
          <cell r="AK179">
            <v>3117.8255323324502</v>
          </cell>
          <cell r="AL179">
            <v>3508.1621038170933</v>
          </cell>
          <cell r="AM179">
            <v>3462.411932096948</v>
          </cell>
          <cell r="AN179">
            <v>3491.6141693651261</v>
          </cell>
          <cell r="AO179">
            <v>3487.720537729369</v>
          </cell>
          <cell r="AP179">
            <v>3301.7996271219704</v>
          </cell>
          <cell r="AQ179">
            <v>3367.0179570209007</v>
          </cell>
          <cell r="AR179">
            <v>3572.4070258070847</v>
          </cell>
          <cell r="AS179">
            <v>3497.4546168187617</v>
          </cell>
          <cell r="AT179">
            <v>3331.0018643901481</v>
          </cell>
          <cell r="AU179">
            <v>2920.2237268177805</v>
          </cell>
          <cell r="AV179">
            <v>3323.2146011186342</v>
          </cell>
          <cell r="AW179">
            <v>3200.565204592287</v>
          </cell>
          <cell r="AX179">
            <v>3621.0774212540477</v>
          </cell>
          <cell r="AY179">
            <v>2914.3832793641445</v>
          </cell>
          <cell r="AZ179">
            <v>3650.2796585222254</v>
          </cell>
          <cell r="BA179">
            <v>3376.7520361102934</v>
          </cell>
          <cell r="BB179">
            <v>3258.9696791286428</v>
          </cell>
        </row>
        <row r="180">
          <cell r="A180" t="str">
            <v>10L</v>
          </cell>
          <cell r="B180" t="str">
            <v>NHS ISLE OF WIGHT CCG</v>
          </cell>
          <cell r="C180">
            <v>2397.9270833333335</v>
          </cell>
          <cell r="D180">
            <v>2248.2934027777778</v>
          </cell>
          <cell r="E180">
            <v>2256.8168402777778</v>
          </cell>
          <cell r="F180">
            <v>2237.8758680555557</v>
          </cell>
          <cell r="G180">
            <v>2262.4991319444443</v>
          </cell>
          <cell r="H180">
            <v>2178.2118055555557</v>
          </cell>
          <cell r="I180">
            <v>2458.5381944444448</v>
          </cell>
          <cell r="J180">
            <v>2407.3975694444443</v>
          </cell>
          <cell r="K180">
            <v>1939.5555555555557</v>
          </cell>
          <cell r="L180">
            <v>2016.2664930555557</v>
          </cell>
          <cell r="M180">
            <v>2419.7092013888891</v>
          </cell>
          <cell r="N180">
            <v>2609.1189236111113</v>
          </cell>
          <cell r="O180">
            <v>2360.9921875</v>
          </cell>
          <cell r="P180">
            <v>2470.8498263888891</v>
          </cell>
          <cell r="Q180">
            <v>2635.6362847222222</v>
          </cell>
          <cell r="R180">
            <v>2769.1701388888891</v>
          </cell>
          <cell r="S180">
            <v>2241.6640625</v>
          </cell>
          <cell r="T180">
            <v>2531.4609375</v>
          </cell>
          <cell r="U180">
            <v>2658.3654513888891</v>
          </cell>
          <cell r="V180">
            <v>2303.2222222222222</v>
          </cell>
          <cell r="W180">
            <v>2194.3116319444443</v>
          </cell>
          <cell r="X180">
            <v>2411.1857638888891</v>
          </cell>
          <cell r="Y180">
            <v>2572.1840277777778</v>
          </cell>
          <cell r="Z180">
            <v>2824.0989583333335</v>
          </cell>
          <cell r="AA180">
            <v>2696.2473958333335</v>
          </cell>
          <cell r="AB180">
            <v>2342.9982638888891</v>
          </cell>
          <cell r="AC180">
            <v>1985.9609375</v>
          </cell>
          <cell r="AD180">
            <v>2851.5633680555557</v>
          </cell>
          <cell r="AE180">
            <v>2307.010416666667</v>
          </cell>
          <cell r="AF180">
            <v>2640.3715277777778</v>
          </cell>
          <cell r="AG180">
            <v>2571.236979166667</v>
          </cell>
          <cell r="AH180">
            <v>2529.5668402777778</v>
          </cell>
          <cell r="AI180">
            <v>2083.7763452608579</v>
          </cell>
          <cell r="AJ180">
            <v>2272.8667577164711</v>
          </cell>
          <cell r="AK180">
            <v>2575.4114176454523</v>
          </cell>
          <cell r="AL180">
            <v>2459.1208139852502</v>
          </cell>
          <cell r="AM180">
            <v>2466.6844304834744</v>
          </cell>
          <cell r="AN180">
            <v>2399.5573340617316</v>
          </cell>
          <cell r="AO180">
            <v>2513.0115815350996</v>
          </cell>
          <cell r="AP180">
            <v>2341.8847582627695</v>
          </cell>
          <cell r="AQ180">
            <v>2371.1937721933896</v>
          </cell>
          <cell r="AR180">
            <v>2302.1757716470911</v>
          </cell>
          <cell r="AS180">
            <v>2480.8662114176454</v>
          </cell>
          <cell r="AT180">
            <v>2420.3572794318493</v>
          </cell>
          <cell r="AU180">
            <v>1952.3585086042065</v>
          </cell>
          <cell r="AV180">
            <v>2250.1759082217973</v>
          </cell>
          <cell r="AW180">
            <v>2197.2305927342254</v>
          </cell>
          <cell r="AX180">
            <v>2588.6477465173448</v>
          </cell>
          <cell r="AY180">
            <v>2077.1581808249111</v>
          </cell>
          <cell r="AZ180">
            <v>2666.1748156241465</v>
          </cell>
          <cell r="BA180">
            <v>2677.5202403714834</v>
          </cell>
          <cell r="BB180">
            <v>2564.0659928981154</v>
          </cell>
        </row>
        <row r="181">
          <cell r="A181" t="str">
            <v>10M</v>
          </cell>
          <cell r="B181" t="str">
            <v>NHS NEWBURY AND DISTRICT CCG</v>
          </cell>
          <cell r="C181">
            <v>1921.7303473491772</v>
          </cell>
          <cell r="D181">
            <v>1913.034734917733</v>
          </cell>
          <cell r="E181">
            <v>1849.2669104204754</v>
          </cell>
          <cell r="F181">
            <v>1922.6965265082267</v>
          </cell>
          <cell r="G181">
            <v>1775.837294332724</v>
          </cell>
          <cell r="H181">
            <v>1833.8080438756856</v>
          </cell>
          <cell r="I181">
            <v>1978.7349177330896</v>
          </cell>
          <cell r="J181">
            <v>1807.7212065813528</v>
          </cell>
          <cell r="K181">
            <v>1613.5191956124315</v>
          </cell>
          <cell r="L181">
            <v>1961.343692870201</v>
          </cell>
          <cell r="M181">
            <v>1788.3976234003655</v>
          </cell>
          <cell r="N181">
            <v>1876.3199268738574</v>
          </cell>
          <cell r="O181">
            <v>1881.1508226691042</v>
          </cell>
          <cell r="P181">
            <v>1842.5036563071299</v>
          </cell>
          <cell r="Q181">
            <v>1935.2568555758683</v>
          </cell>
          <cell r="R181">
            <v>1886.9478976234004</v>
          </cell>
          <cell r="S181">
            <v>1690.8135283363802</v>
          </cell>
          <cell r="T181">
            <v>1870.5228519195612</v>
          </cell>
          <cell r="U181">
            <v>2027.0438756855576</v>
          </cell>
          <cell r="V181">
            <v>1846.3683729433271</v>
          </cell>
          <cell r="W181">
            <v>1657.9634369287021</v>
          </cell>
          <cell r="X181">
            <v>2045.4012797074954</v>
          </cell>
          <cell r="Y181">
            <v>2053.1307129798902</v>
          </cell>
          <cell r="Z181">
            <v>2164.2413162705666</v>
          </cell>
          <cell r="AA181">
            <v>1987.4305301645338</v>
          </cell>
          <cell r="AB181">
            <v>2031.8747714808044</v>
          </cell>
          <cell r="AC181">
            <v>1907.237659963437</v>
          </cell>
          <cell r="AD181">
            <v>2272.4533820840952</v>
          </cell>
          <cell r="AE181">
            <v>1878.2522851919562</v>
          </cell>
          <cell r="AF181">
            <v>2161.3427787934188</v>
          </cell>
          <cell r="AG181">
            <v>2151.6809872029248</v>
          </cell>
          <cell r="AH181">
            <v>1915.9332723948812</v>
          </cell>
          <cell r="AI181">
            <v>1915.5686699934911</v>
          </cell>
          <cell r="AJ181">
            <v>1973.7926417258159</v>
          </cell>
          <cell r="AK181">
            <v>2001.9342280631063</v>
          </cell>
          <cell r="AL181">
            <v>2021.342218640548</v>
          </cell>
          <cell r="AM181">
            <v>2077.625391315129</v>
          </cell>
          <cell r="AN181">
            <v>1961.177447850479</v>
          </cell>
          <cell r="AO181">
            <v>2157.1981526826394</v>
          </cell>
          <cell r="AP181">
            <v>1950.5030530328861</v>
          </cell>
          <cell r="AQ181">
            <v>2107.7077767101632</v>
          </cell>
          <cell r="AR181">
            <v>2108.6781762390356</v>
          </cell>
          <cell r="AS181">
            <v>2128.0861668164771</v>
          </cell>
          <cell r="AT181">
            <v>2223.1853206459414</v>
          </cell>
          <cell r="AU181">
            <v>1765.1567430183181</v>
          </cell>
          <cell r="AV181">
            <v>2084.4181880172332</v>
          </cell>
          <cell r="AW181">
            <v>2016.4902209961876</v>
          </cell>
          <cell r="AX181">
            <v>2364.8636518612652</v>
          </cell>
          <cell r="AY181">
            <v>1729.2519604500512</v>
          </cell>
          <cell r="AZ181">
            <v>2147.4941573939186</v>
          </cell>
          <cell r="BA181">
            <v>2292.0836871958591</v>
          </cell>
          <cell r="BB181">
            <v>2192.1325357220344</v>
          </cell>
        </row>
        <row r="182">
          <cell r="A182" t="str">
            <v>10N</v>
          </cell>
          <cell r="B182" t="str">
            <v>NHS NORTH &amp; WEST READING CCG</v>
          </cell>
          <cell r="C182">
            <v>1748.3859733315051</v>
          </cell>
          <cell r="D182">
            <v>1825.206046687005</v>
          </cell>
          <cell r="E182">
            <v>1665.7314640249544</v>
          </cell>
          <cell r="F182">
            <v>1892.3020601240873</v>
          </cell>
          <cell r="G182">
            <v>1749.3583793233468</v>
          </cell>
          <cell r="H182">
            <v>1704.6277036986253</v>
          </cell>
          <cell r="I182">
            <v>1898.136496075138</v>
          </cell>
          <cell r="J182">
            <v>1740.6067253967708</v>
          </cell>
          <cell r="K182">
            <v>1539.3186850855243</v>
          </cell>
          <cell r="L182">
            <v>1966.2049155040618</v>
          </cell>
          <cell r="M182">
            <v>1768.8064991601823</v>
          </cell>
          <cell r="N182">
            <v>1827.1508586706886</v>
          </cell>
          <cell r="O182">
            <v>1825.206046687005</v>
          </cell>
          <cell r="P182">
            <v>1936.0603297569669</v>
          </cell>
          <cell r="Q182">
            <v>1935.0879237651252</v>
          </cell>
          <cell r="R182">
            <v>1928.2810818222329</v>
          </cell>
          <cell r="S182">
            <v>1588.9113906694545</v>
          </cell>
          <cell r="T182">
            <v>1950.6464196345935</v>
          </cell>
          <cell r="U182">
            <v>2082.8936345250745</v>
          </cell>
          <cell r="V182">
            <v>1852.4334144585746</v>
          </cell>
          <cell r="W182">
            <v>1614.1939464573406</v>
          </cell>
          <cell r="X182">
            <v>2068.3075446474477</v>
          </cell>
          <cell r="Y182">
            <v>1911.7501799609227</v>
          </cell>
          <cell r="Z182">
            <v>2128.5967161416379</v>
          </cell>
          <cell r="AA182">
            <v>1866.0470983443595</v>
          </cell>
          <cell r="AB182">
            <v>2043.0249888595617</v>
          </cell>
          <cell r="AC182">
            <v>1974.9565694306377</v>
          </cell>
          <cell r="AD182">
            <v>2349.3328762897199</v>
          </cell>
          <cell r="AE182">
            <v>1910.777773969081</v>
          </cell>
          <cell r="AF182">
            <v>2097.4797244027009</v>
          </cell>
          <cell r="AG182">
            <v>2344.470846330511</v>
          </cell>
          <cell r="AH182">
            <v>1777.5581530867582</v>
          </cell>
          <cell r="AI182">
            <v>1829.6826777609681</v>
          </cell>
          <cell r="AJ182">
            <v>1983.2904689863842</v>
          </cell>
          <cell r="AK182">
            <v>2102.8712178517399</v>
          </cell>
          <cell r="AL182">
            <v>2022.1785173978819</v>
          </cell>
          <cell r="AM182">
            <v>2234.1183812405443</v>
          </cell>
          <cell r="AN182">
            <v>2168.0086989409983</v>
          </cell>
          <cell r="AO182">
            <v>2264.2566187594553</v>
          </cell>
          <cell r="AP182">
            <v>2032.8727307110437</v>
          </cell>
          <cell r="AQ182">
            <v>2045.5113464447804</v>
          </cell>
          <cell r="AR182">
            <v>2202.0357413010588</v>
          </cell>
          <cell r="AS182">
            <v>2211.7577534039333</v>
          </cell>
          <cell r="AT182">
            <v>2065.9275718608169</v>
          </cell>
          <cell r="AU182">
            <v>1774.2672087745839</v>
          </cell>
          <cell r="AV182">
            <v>2037.7337367624809</v>
          </cell>
          <cell r="AW182">
            <v>1949.2634266263237</v>
          </cell>
          <cell r="AX182">
            <v>2390.6427760968227</v>
          </cell>
          <cell r="AY182">
            <v>1868.5707261724658</v>
          </cell>
          <cell r="AZ182">
            <v>2291.4782526475037</v>
          </cell>
          <cell r="BA182">
            <v>2298.2836611195157</v>
          </cell>
          <cell r="BB182">
            <v>2270.0898260211798</v>
          </cell>
        </row>
        <row r="183">
          <cell r="A183" t="str">
            <v>10Q</v>
          </cell>
          <cell r="B183" t="str">
            <v>NHS OXFORDSHIRE CCG</v>
          </cell>
          <cell r="C183">
            <v>10980.961049080823</v>
          </cell>
          <cell r="D183">
            <v>11000.386064203911</v>
          </cell>
          <cell r="E183">
            <v>10656.563296525279</v>
          </cell>
          <cell r="F183">
            <v>12097.8994186583</v>
          </cell>
          <cell r="G183">
            <v>10213.672951718905</v>
          </cell>
          <cell r="H183">
            <v>10888.692227246162</v>
          </cell>
          <cell r="I183">
            <v>11640.440312509612</v>
          </cell>
          <cell r="J183">
            <v>10447.744383952098</v>
          </cell>
          <cell r="K183">
            <v>9188.0321532199359</v>
          </cell>
          <cell r="L183">
            <v>11858.000481888181</v>
          </cell>
          <cell r="M183">
            <v>10924.628505223873</v>
          </cell>
          <cell r="N183">
            <v>11214.061230557862</v>
          </cell>
          <cell r="O183">
            <v>11043.121097474701</v>
          </cell>
          <cell r="P183">
            <v>10901.318487076169</v>
          </cell>
          <cell r="Q183">
            <v>10478.824408149036</v>
          </cell>
          <cell r="R183">
            <v>10540.013205786759</v>
          </cell>
          <cell r="S183">
            <v>9082.1658207991131</v>
          </cell>
          <cell r="T183">
            <v>9508.5449027508639</v>
          </cell>
          <cell r="U183">
            <v>10697.35582828376</v>
          </cell>
          <cell r="V183">
            <v>9771.7538576686857</v>
          </cell>
          <cell r="W183">
            <v>9427.9310899900538</v>
          </cell>
          <cell r="X183">
            <v>11081.971127720873</v>
          </cell>
          <cell r="Y183">
            <v>10728.435852480698</v>
          </cell>
          <cell r="Z183">
            <v>12171.714476126028</v>
          </cell>
          <cell r="AA183">
            <v>11252.911260804036</v>
          </cell>
          <cell r="AB183">
            <v>11170.354946530917</v>
          </cell>
          <cell r="AC183">
            <v>9167.6358873406953</v>
          </cell>
          <cell r="AD183">
            <v>12339.740856940727</v>
          </cell>
          <cell r="AE183">
            <v>10359.360565142055</v>
          </cell>
          <cell r="AF183">
            <v>11393.742620446412</v>
          </cell>
          <cell r="AG183">
            <v>11769.616663078137</v>
          </cell>
          <cell r="AH183">
            <v>11360.720094737166</v>
          </cell>
          <cell r="AI183">
            <v>10587.307555504562</v>
          </cell>
          <cell r="AJ183">
            <v>11800.688728745869</v>
          </cell>
          <cell r="AK183">
            <v>12166.736680449951</v>
          </cell>
          <cell r="AL183">
            <v>12620.907287193902</v>
          </cell>
          <cell r="AM183">
            <v>12405.926744129602</v>
          </cell>
          <cell r="AN183">
            <v>12217.092483329876</v>
          </cell>
          <cell r="AO183">
            <v>12307.151900018976</v>
          </cell>
          <cell r="AP183">
            <v>11885.906241311897</v>
          </cell>
          <cell r="AQ183">
            <v>11906.242238628791</v>
          </cell>
          <cell r="AR183">
            <v>12044.720696548589</v>
          </cell>
          <cell r="AS183">
            <v>11916.894427699544</v>
          </cell>
          <cell r="AT183">
            <v>12183.199154468388</v>
          </cell>
          <cell r="AU183">
            <v>10195.113321535902</v>
          </cell>
          <cell r="AV183">
            <v>12019.542795108626</v>
          </cell>
          <cell r="AW183">
            <v>11478.217914149416</v>
          </cell>
          <cell r="AX183">
            <v>13329.76205081133</v>
          </cell>
          <cell r="AY183">
            <v>10468.196714077043</v>
          </cell>
          <cell r="AZ183">
            <v>12727.42917790144</v>
          </cell>
          <cell r="BA183">
            <v>12109.602211797726</v>
          </cell>
          <cell r="BB183">
            <v>11813.277679465849</v>
          </cell>
        </row>
        <row r="184">
          <cell r="A184" t="str">
            <v>10R</v>
          </cell>
          <cell r="B184" t="str">
            <v>NHS PORTSMOUTH CCG</v>
          </cell>
          <cell r="C184">
            <v>3978.6123238463665</v>
          </cell>
          <cell r="D184">
            <v>3948.4860458690246</v>
          </cell>
          <cell r="E184">
            <v>3769.6720088422217</v>
          </cell>
          <cell r="F184">
            <v>4203.1016855484941</v>
          </cell>
          <cell r="G184">
            <v>3771.6156396794695</v>
          </cell>
          <cell r="H184">
            <v>3711.3630837247861</v>
          </cell>
          <cell r="I184">
            <v>4190.4680851063831</v>
          </cell>
          <cell r="J184">
            <v>3654.0259740259739</v>
          </cell>
          <cell r="K184">
            <v>3526.7181541862392</v>
          </cell>
          <cell r="L184">
            <v>4096.2019894998621</v>
          </cell>
          <cell r="M184">
            <v>3667.6313898867093</v>
          </cell>
          <cell r="N184">
            <v>4126.3282674772036</v>
          </cell>
          <cell r="O184">
            <v>3861.0226581928709</v>
          </cell>
          <cell r="P184">
            <v>4048.5830339872896</v>
          </cell>
          <cell r="Q184">
            <v>4008.7386018237084</v>
          </cell>
          <cell r="R184">
            <v>4101.0610665929817</v>
          </cell>
          <cell r="S184">
            <v>3841.5863498203926</v>
          </cell>
          <cell r="T184">
            <v>3945.5705996131528</v>
          </cell>
          <cell r="U184">
            <v>4237.1152252003312</v>
          </cell>
          <cell r="V184">
            <v>3733.7148383531362</v>
          </cell>
          <cell r="W184">
            <v>3482.0146449295385</v>
          </cell>
          <cell r="X184">
            <v>3482.9864603481624</v>
          </cell>
          <cell r="Y184">
            <v>3561.7035092567007</v>
          </cell>
          <cell r="Z184">
            <v>4075.7938657087593</v>
          </cell>
          <cell r="AA184">
            <v>3736.630284609008</v>
          </cell>
          <cell r="AB184">
            <v>3721.0812379110253</v>
          </cell>
          <cell r="AC184">
            <v>3182.6954959933682</v>
          </cell>
          <cell r="AD184">
            <v>4159.3699917104177</v>
          </cell>
          <cell r="AE184">
            <v>3325.5523625310861</v>
          </cell>
          <cell r="AF184">
            <v>4022.3440176844433</v>
          </cell>
          <cell r="AG184">
            <v>3967.9223542415034</v>
          </cell>
          <cell r="AH184">
            <v>3731.7712075158884</v>
          </cell>
          <cell r="AI184">
            <v>3588.1805422335324</v>
          </cell>
          <cell r="AJ184">
            <v>3392.4439855143387</v>
          </cell>
          <cell r="AK184">
            <v>3739.3434276206322</v>
          </cell>
          <cell r="AL184">
            <v>3880.8163844572769</v>
          </cell>
          <cell r="AM184">
            <v>4050.3901340902416</v>
          </cell>
          <cell r="AN184">
            <v>3805.234941763727</v>
          </cell>
          <cell r="AO184">
            <v>4031.0102769893315</v>
          </cell>
          <cell r="AP184">
            <v>3664.7309777821279</v>
          </cell>
          <cell r="AQ184">
            <v>3874.0334344719586</v>
          </cell>
          <cell r="AR184">
            <v>3652.134070666536</v>
          </cell>
          <cell r="AS184">
            <v>3906.9791915435057</v>
          </cell>
          <cell r="AT184">
            <v>3718.0255848096308</v>
          </cell>
          <cell r="AU184">
            <v>3324.6144856611527</v>
          </cell>
          <cell r="AV184">
            <v>3683.1418420279924</v>
          </cell>
          <cell r="AW184">
            <v>3561.0487422922579</v>
          </cell>
          <cell r="AX184">
            <v>4101.7467554076538</v>
          </cell>
          <cell r="AY184">
            <v>3407.9478711950669</v>
          </cell>
          <cell r="AZ184">
            <v>4170.5452481158854</v>
          </cell>
          <cell r="BA184">
            <v>4093.0258197122444</v>
          </cell>
          <cell r="BB184">
            <v>3776.1651561123617</v>
          </cell>
        </row>
        <row r="185">
          <cell r="A185" t="str">
            <v>10T</v>
          </cell>
          <cell r="B185" t="str">
            <v>NHS SLOUGH CCG</v>
          </cell>
          <cell r="C185">
            <v>2884.9592530560208</v>
          </cell>
          <cell r="D185">
            <v>2984.8047646426521</v>
          </cell>
          <cell r="E185">
            <v>2937.7621678374121</v>
          </cell>
          <cell r="F185">
            <v>2958.8833337499691</v>
          </cell>
          <cell r="G185">
            <v>2652.6264280178989</v>
          </cell>
          <cell r="H185">
            <v>2570.0618703597233</v>
          </cell>
          <cell r="I185">
            <v>2777.4333175011875</v>
          </cell>
          <cell r="J185">
            <v>2430.8541859360548</v>
          </cell>
          <cell r="K185">
            <v>2084.2750543709221</v>
          </cell>
          <cell r="L185">
            <v>2450.0552458565608</v>
          </cell>
          <cell r="M185">
            <v>2389.571907106967</v>
          </cell>
          <cell r="N185">
            <v>2490.3774716896232</v>
          </cell>
          <cell r="O185">
            <v>2615.1843611729123</v>
          </cell>
          <cell r="P185">
            <v>2555.6610754193434</v>
          </cell>
          <cell r="Q185">
            <v>2740.9513036522262</v>
          </cell>
          <cell r="R185">
            <v>2844.6370272229583</v>
          </cell>
          <cell r="S185">
            <v>2522.059220558458</v>
          </cell>
          <cell r="T185">
            <v>2950.2428567857414</v>
          </cell>
          <cell r="U185">
            <v>3076.0097992650553</v>
          </cell>
          <cell r="V185">
            <v>2808.155013373997</v>
          </cell>
          <cell r="W185">
            <v>2730.3907206959479</v>
          </cell>
          <cell r="X185">
            <v>2781.2735294852887</v>
          </cell>
          <cell r="Y185">
            <v>2835.9965502587306</v>
          </cell>
          <cell r="Z185">
            <v>3067.3693223008277</v>
          </cell>
          <cell r="AA185">
            <v>3085.6103292253083</v>
          </cell>
          <cell r="AB185">
            <v>2992.4851886108545</v>
          </cell>
          <cell r="AC185">
            <v>2230.2031097667677</v>
          </cell>
          <cell r="AD185">
            <v>3172.015098867585</v>
          </cell>
          <cell r="AE185">
            <v>2908.0005249606279</v>
          </cell>
          <cell r="AF185">
            <v>3318.9032072594555</v>
          </cell>
          <cell r="AG185">
            <v>3089.4505412094095</v>
          </cell>
          <cell r="AH185">
            <v>2891.6796240281978</v>
          </cell>
          <cell r="AI185">
            <v>2997.4301708217913</v>
          </cell>
          <cell r="AJ185">
            <v>3216.9413665743305</v>
          </cell>
          <cell r="AK185">
            <v>3230.3612650046166</v>
          </cell>
          <cell r="AL185">
            <v>3327.1762465373959</v>
          </cell>
          <cell r="AM185">
            <v>3412.4884579870727</v>
          </cell>
          <cell r="AN185">
            <v>3268.7038319482917</v>
          </cell>
          <cell r="AO185">
            <v>3739.3588411819019</v>
          </cell>
          <cell r="AP185">
            <v>3463.2923591874423</v>
          </cell>
          <cell r="AQ185">
            <v>3554.3559556786704</v>
          </cell>
          <cell r="AR185">
            <v>3562.0244690674053</v>
          </cell>
          <cell r="AS185">
            <v>3317.5906048014772</v>
          </cell>
          <cell r="AT185">
            <v>3665.5493998153279</v>
          </cell>
          <cell r="AU185">
            <v>3255.2839335180056</v>
          </cell>
          <cell r="AV185">
            <v>3616.662626962142</v>
          </cell>
          <cell r="AW185">
            <v>3263.9110110803322</v>
          </cell>
          <cell r="AX185">
            <v>3981.8755771006463</v>
          </cell>
          <cell r="AY185">
            <v>3361.6845567867035</v>
          </cell>
          <cell r="AZ185">
            <v>4222.4751846722065</v>
          </cell>
          <cell r="BA185">
            <v>3991.461218836565</v>
          </cell>
          <cell r="BB185">
            <v>3916.6932132963989</v>
          </cell>
        </row>
        <row r="186">
          <cell r="A186" t="str">
            <v>10V</v>
          </cell>
          <cell r="B186" t="str">
            <v>NHS SOUTH EASTERN HAMPSHIRE CCG</v>
          </cell>
          <cell r="C186">
            <v>3495.6152855302703</v>
          </cell>
          <cell r="D186">
            <v>3512.0857566649752</v>
          </cell>
          <cell r="E186">
            <v>3072.2272922440375</v>
          </cell>
          <cell r="F186">
            <v>3653.5380381747918</v>
          </cell>
          <cell r="G186">
            <v>3337.6925328857487</v>
          </cell>
          <cell r="H186">
            <v>3240.8074085639564</v>
          </cell>
          <cell r="I186">
            <v>3409.3875248838749</v>
          </cell>
          <cell r="J186">
            <v>3348.3498965611457</v>
          </cell>
          <cell r="K186">
            <v>2985.0306803544245</v>
          </cell>
          <cell r="L186">
            <v>3477.2071119091297</v>
          </cell>
          <cell r="M186">
            <v>3153.610796674343</v>
          </cell>
          <cell r="N186">
            <v>3608.9708809867675</v>
          </cell>
          <cell r="O186">
            <v>3297.9696319138138</v>
          </cell>
          <cell r="P186">
            <v>3226.2746399156872</v>
          </cell>
          <cell r="Q186">
            <v>3328.0040204535694</v>
          </cell>
          <cell r="R186">
            <v>3439.4219134236309</v>
          </cell>
          <cell r="S186">
            <v>3062.5387798118581</v>
          </cell>
          <cell r="T186">
            <v>3388.0727975330806</v>
          </cell>
          <cell r="U186">
            <v>3704.8871540653417</v>
          </cell>
          <cell r="V186">
            <v>3191.3959951598422</v>
          </cell>
          <cell r="W186">
            <v>3309.5958468324288</v>
          </cell>
          <cell r="X186">
            <v>3335.7548303993131</v>
          </cell>
          <cell r="Y186">
            <v>3330.9105741832232</v>
          </cell>
          <cell r="Z186">
            <v>3773.6755923338146</v>
          </cell>
          <cell r="AA186">
            <v>3692.2920879035091</v>
          </cell>
          <cell r="AB186">
            <v>3518.8677153675003</v>
          </cell>
          <cell r="AC186">
            <v>2991.8126390569496</v>
          </cell>
          <cell r="AD186">
            <v>3811.4607908193134</v>
          </cell>
          <cell r="AE186">
            <v>3451.0481283422459</v>
          </cell>
          <cell r="AF186">
            <v>3660.3199968773174</v>
          </cell>
          <cell r="AG186">
            <v>3811.4607908193134</v>
          </cell>
          <cell r="AH186">
            <v>3778.5198485499041</v>
          </cell>
          <cell r="AI186">
            <v>3436.2844491864498</v>
          </cell>
          <cell r="AJ186">
            <v>3249.5719214012629</v>
          </cell>
          <cell r="AK186">
            <v>3653.9544945318753</v>
          </cell>
          <cell r="AL186">
            <v>3743.9247799413179</v>
          </cell>
          <cell r="AM186">
            <v>4072.8484040188496</v>
          </cell>
          <cell r="AN186">
            <v>4000.2917222370411</v>
          </cell>
          <cell r="AO186">
            <v>4128.9589045967814</v>
          </cell>
          <cell r="AP186">
            <v>3662.6612963456923</v>
          </cell>
          <cell r="AQ186">
            <v>3949.9857562016541</v>
          </cell>
          <cell r="AR186">
            <v>3756.5012714501645</v>
          </cell>
          <cell r="AS186">
            <v>3747.7944696363475</v>
          </cell>
          <cell r="AT186">
            <v>3740.0550902462883</v>
          </cell>
          <cell r="AU186">
            <v>3195.3962656708459</v>
          </cell>
          <cell r="AV186">
            <v>3505.9388636969861</v>
          </cell>
          <cell r="AW186">
            <v>3545.6031830710413</v>
          </cell>
          <cell r="AX186">
            <v>4100.9036543078155</v>
          </cell>
          <cell r="AY186">
            <v>3230.2234729261136</v>
          </cell>
          <cell r="AZ186">
            <v>3954.8228683204411</v>
          </cell>
          <cell r="BA186">
            <v>3993.5197652707388</v>
          </cell>
          <cell r="BB186">
            <v>3830.0253756557304</v>
          </cell>
        </row>
        <row r="187">
          <cell r="A187" t="str">
            <v>10W</v>
          </cell>
          <cell r="B187" t="str">
            <v>NHS SOUTH READING CCG</v>
          </cell>
          <cell r="C187">
            <v>1837.863447659194</v>
          </cell>
          <cell r="D187">
            <v>1906.8318962764258</v>
          </cell>
          <cell r="E187">
            <v>1897.1180302739988</v>
          </cell>
          <cell r="F187">
            <v>1980.6572778948714</v>
          </cell>
          <cell r="G187">
            <v>1822.3212620553109</v>
          </cell>
          <cell r="H187">
            <v>1767.9236124417193</v>
          </cell>
          <cell r="I187">
            <v>2089.4525771220542</v>
          </cell>
          <cell r="J187">
            <v>1888.3755508718145</v>
          </cell>
          <cell r="K187">
            <v>1617.3586894041005</v>
          </cell>
          <cell r="L187">
            <v>1933.0593344829788</v>
          </cell>
          <cell r="M187">
            <v>1903.9177364756979</v>
          </cell>
          <cell r="N187">
            <v>1885.4613910710864</v>
          </cell>
          <cell r="O187">
            <v>1931.1165612824934</v>
          </cell>
          <cell r="P187">
            <v>2035.0549275084627</v>
          </cell>
          <cell r="Q187">
            <v>2006.8847161014244</v>
          </cell>
          <cell r="R187">
            <v>2108.8803091269083</v>
          </cell>
          <cell r="S187">
            <v>1834.9492878584658</v>
          </cell>
          <cell r="T187">
            <v>2186.5912371463241</v>
          </cell>
          <cell r="U187">
            <v>2125.3938813310342</v>
          </cell>
          <cell r="V187">
            <v>1956.3726128888038</v>
          </cell>
          <cell r="W187">
            <v>1838.8348342594368</v>
          </cell>
          <cell r="X187">
            <v>2341.0417065849142</v>
          </cell>
          <cell r="Y187">
            <v>2204.0761959506931</v>
          </cell>
          <cell r="Z187">
            <v>2476.0644440186497</v>
          </cell>
          <cell r="AA187">
            <v>2226.4180877562753</v>
          </cell>
          <cell r="AB187">
            <v>2299.2720827744779</v>
          </cell>
          <cell r="AC187">
            <v>2316.7570415788464</v>
          </cell>
          <cell r="AD187">
            <v>2692.6836558727728</v>
          </cell>
          <cell r="AE187">
            <v>2083.6242575205979</v>
          </cell>
          <cell r="AF187">
            <v>2240.0175001596731</v>
          </cell>
          <cell r="AG187">
            <v>2468.2933512167083</v>
          </cell>
          <cell r="AH187">
            <v>2079.7387111196272</v>
          </cell>
          <cell r="AI187">
            <v>1925.3489163903364</v>
          </cell>
          <cell r="AJ187">
            <v>2057.2619907626718</v>
          </cell>
          <cell r="AK187">
            <v>2234.7626717195644</v>
          </cell>
          <cell r="AL187">
            <v>2232.8227735670298</v>
          </cell>
          <cell r="AM187">
            <v>2399.6540146849834</v>
          </cell>
          <cell r="AN187">
            <v>2181.41547252487</v>
          </cell>
          <cell r="AO187">
            <v>2472.4001954050213</v>
          </cell>
          <cell r="AP187">
            <v>2215.3636901942209</v>
          </cell>
          <cell r="AQ187">
            <v>2315.2684450497395</v>
          </cell>
          <cell r="AR187">
            <v>2374.4353387020369</v>
          </cell>
          <cell r="AS187">
            <v>2327.8777830412128</v>
          </cell>
          <cell r="AT187">
            <v>2459.7908574135481</v>
          </cell>
          <cell r="AU187">
            <v>2038.8329583135956</v>
          </cell>
          <cell r="AV187">
            <v>2317.2083432022737</v>
          </cell>
          <cell r="AW187">
            <v>2125.1584261013736</v>
          </cell>
          <cell r="AX187">
            <v>2562.6054594978682</v>
          </cell>
          <cell r="AY187">
            <v>2083.4506158218855</v>
          </cell>
          <cell r="AZ187">
            <v>2266.7709912363807</v>
          </cell>
          <cell r="BA187">
            <v>2565.5153067266697</v>
          </cell>
          <cell r="BB187">
            <v>2390.9244729985789</v>
          </cell>
        </row>
        <row r="188">
          <cell r="A188" t="str">
            <v>10X</v>
          </cell>
          <cell r="B188" t="str">
            <v>NHS SOUTHAMPTON CCG</v>
          </cell>
          <cell r="C188">
            <v>3398.0754001583837</v>
          </cell>
          <cell r="D188">
            <v>3628.5195939622281</v>
          </cell>
          <cell r="E188">
            <v>3501.5799956804494</v>
          </cell>
          <cell r="F188">
            <v>3614.8491756857288</v>
          </cell>
          <cell r="G188">
            <v>3317.0293489477094</v>
          </cell>
          <cell r="H188">
            <v>3250.6301744618563</v>
          </cell>
          <cell r="I188">
            <v>3736.9064817259009</v>
          </cell>
          <cell r="J188">
            <v>3450.804156367738</v>
          </cell>
          <cell r="K188">
            <v>2968.433682896979</v>
          </cell>
          <cell r="L188">
            <v>3790.6116963835761</v>
          </cell>
          <cell r="M188">
            <v>3235.9832977370356</v>
          </cell>
          <cell r="N188">
            <v>3447.8747810227737</v>
          </cell>
          <cell r="O188">
            <v>3513.2974970603059</v>
          </cell>
          <cell r="P188">
            <v>3342.4172686040652</v>
          </cell>
          <cell r="Q188">
            <v>3602.155215857551</v>
          </cell>
          <cell r="R188">
            <v>3653.9075136185838</v>
          </cell>
          <cell r="S188">
            <v>3268.2064265316408</v>
          </cell>
          <cell r="T188">
            <v>3553.3322934414823</v>
          </cell>
          <cell r="U188">
            <v>3794.5175301768618</v>
          </cell>
          <cell r="V188">
            <v>3266.253509634998</v>
          </cell>
          <cell r="W188">
            <v>3066.0795277291163</v>
          </cell>
          <cell r="X188">
            <v>3504.5093710254137</v>
          </cell>
          <cell r="Y188">
            <v>3504.5093710254137</v>
          </cell>
          <cell r="Z188">
            <v>4083.5492308799885</v>
          </cell>
          <cell r="AA188">
            <v>3130.5257853183271</v>
          </cell>
          <cell r="AB188">
            <v>3389.2872741234914</v>
          </cell>
          <cell r="AC188">
            <v>3304.3353891195316</v>
          </cell>
          <cell r="AD188">
            <v>3484.0037436106645</v>
          </cell>
          <cell r="AE188">
            <v>3236.959756185357</v>
          </cell>
          <cell r="AF188">
            <v>3218.4070456672507</v>
          </cell>
          <cell r="AG188">
            <v>3637.3077199971203</v>
          </cell>
          <cell r="AH188">
            <v>3401.9812339516693</v>
          </cell>
          <cell r="AI188">
            <v>3054.8844165643686</v>
          </cell>
          <cell r="AJ188">
            <v>3593.2290608493913</v>
          </cell>
          <cell r="AK188">
            <v>3850.099174484475</v>
          </cell>
          <cell r="AL188">
            <v>3844.1941144009097</v>
          </cell>
          <cell r="AM188">
            <v>3711.3302625206939</v>
          </cell>
          <cell r="AN188">
            <v>3733.9663261743603</v>
          </cell>
          <cell r="AO188">
            <v>3847.1466444426924</v>
          </cell>
          <cell r="AP188">
            <v>3606.0233576971154</v>
          </cell>
          <cell r="AQ188">
            <v>3833.3681709143739</v>
          </cell>
          <cell r="AR188">
            <v>3715.2669692430709</v>
          </cell>
          <cell r="AS188">
            <v>3571.5771738763187</v>
          </cell>
          <cell r="AT188">
            <v>3924.8966022096333</v>
          </cell>
          <cell r="AU188">
            <v>3214.3210388206276</v>
          </cell>
          <cell r="AV188">
            <v>4289.0419740294838</v>
          </cell>
          <cell r="AW188">
            <v>3604.0550043359272</v>
          </cell>
          <cell r="AX188">
            <v>4109.9218181613414</v>
          </cell>
          <cell r="AY188">
            <v>3779.2384534816933</v>
          </cell>
          <cell r="AZ188">
            <v>4498.6716069960466</v>
          </cell>
          <cell r="BA188">
            <v>4416.9849425067287</v>
          </cell>
          <cell r="BB188">
            <v>3814.668813983084</v>
          </cell>
        </row>
        <row r="189">
          <cell r="A189" t="str">
            <v>10Y</v>
          </cell>
          <cell r="B189" t="str">
            <v>NHS AYLESBURY VALE CCG</v>
          </cell>
          <cell r="C189">
            <v>2900.3977776307956</v>
          </cell>
          <cell r="D189">
            <v>2929.0861829486075</v>
          </cell>
          <cell r="E189">
            <v>2847.8023678814739</v>
          </cell>
          <cell r="F189">
            <v>3017.0639592565644</v>
          </cell>
          <cell r="G189">
            <v>2691.9286989880284</v>
          </cell>
          <cell r="H189">
            <v>2754.0869105099546</v>
          </cell>
          <cell r="I189">
            <v>3063.9216879423243</v>
          </cell>
          <cell r="J189">
            <v>2728.2673457239234</v>
          </cell>
          <cell r="K189">
            <v>2705.3166214696739</v>
          </cell>
          <cell r="L189">
            <v>3042.8835240425956</v>
          </cell>
          <cell r="M189">
            <v>2758.8683113962566</v>
          </cell>
          <cell r="N189">
            <v>2968.2936702162842</v>
          </cell>
          <cell r="O189">
            <v>2920.479661353264</v>
          </cell>
          <cell r="P189">
            <v>2925.2610622395659</v>
          </cell>
          <cell r="Q189">
            <v>3204.494873999603</v>
          </cell>
          <cell r="R189">
            <v>3442.608638137443</v>
          </cell>
          <cell r="S189">
            <v>2676.628216151862</v>
          </cell>
          <cell r="T189">
            <v>3143.2929426549376</v>
          </cell>
          <cell r="U189">
            <v>3500.9417289503276</v>
          </cell>
          <cell r="V189">
            <v>2830.5893246907863</v>
          </cell>
          <cell r="W189">
            <v>2901.354057808056</v>
          </cell>
          <cell r="X189">
            <v>3073.4844897149283</v>
          </cell>
          <cell r="Y189">
            <v>3045.7523645743768</v>
          </cell>
          <cell r="Z189">
            <v>3547.799457636087</v>
          </cell>
          <cell r="AA189">
            <v>3277.1721674713935</v>
          </cell>
          <cell r="AB189">
            <v>3185.3692704543951</v>
          </cell>
          <cell r="AC189">
            <v>3134.6864210595941</v>
          </cell>
          <cell r="AD189">
            <v>3455.0402804418281</v>
          </cell>
          <cell r="AE189">
            <v>2787.5567167140684</v>
          </cell>
          <cell r="AF189">
            <v>3221.7079171902906</v>
          </cell>
          <cell r="AG189">
            <v>3226.4893180765926</v>
          </cell>
          <cell r="AH189">
            <v>3300.1228917256431</v>
          </cell>
          <cell r="AI189">
            <v>3253.4392479017765</v>
          </cell>
          <cell r="AJ189">
            <v>3209.3832557311898</v>
          </cell>
          <cell r="AK189">
            <v>3268.7630712654586</v>
          </cell>
          <cell r="AL189">
            <v>3508.1978113229929</v>
          </cell>
          <cell r="AM189">
            <v>3439.2406061864231</v>
          </cell>
          <cell r="AN189">
            <v>3525.4371126071351</v>
          </cell>
          <cell r="AO189">
            <v>3496.7049438002314</v>
          </cell>
          <cell r="AP189">
            <v>3293.6642842314423</v>
          </cell>
          <cell r="AQ189">
            <v>3241.9463803790145</v>
          </cell>
          <cell r="AR189">
            <v>3412.4239152999789</v>
          </cell>
          <cell r="AS189">
            <v>3326.2274088792669</v>
          </cell>
          <cell r="AT189">
            <v>3419.12808802159</v>
          </cell>
          <cell r="AU189">
            <v>3002.5116403214802</v>
          </cell>
          <cell r="AV189">
            <v>3162.4540466799131</v>
          </cell>
          <cell r="AW189">
            <v>2911.5264390996172</v>
          </cell>
          <cell r="AX189">
            <v>3705.4920371304011</v>
          </cell>
          <cell r="AY189">
            <v>2994.8497286396391</v>
          </cell>
          <cell r="AZ189">
            <v>3394.2268750556063</v>
          </cell>
          <cell r="BA189">
            <v>3520.6484178059845</v>
          </cell>
          <cell r="BB189">
            <v>3263.0166375040776</v>
          </cell>
        </row>
        <row r="190">
          <cell r="A190" t="str">
            <v>11A</v>
          </cell>
          <cell r="B190" t="str">
            <v>NHS WEST HAMPSHIRE CCG</v>
          </cell>
          <cell r="C190">
            <v>8248.5184329019303</v>
          </cell>
          <cell r="D190">
            <v>8158.2805533277769</v>
          </cell>
          <cell r="E190">
            <v>7795.3884354704278</v>
          </cell>
          <cell r="F190">
            <v>8475.568581507865</v>
          </cell>
          <cell r="G190">
            <v>7421.82302002904</v>
          </cell>
          <cell r="H190">
            <v>7619.764175223957</v>
          </cell>
          <cell r="I190">
            <v>8603.6481525163417</v>
          </cell>
          <cell r="J190">
            <v>7995.2701902260806</v>
          </cell>
          <cell r="K190">
            <v>7212.2382674697155</v>
          </cell>
          <cell r="L190">
            <v>8292.1819230184556</v>
          </cell>
          <cell r="M190">
            <v>7735.2298490876592</v>
          </cell>
          <cell r="N190">
            <v>8478.4794808489678</v>
          </cell>
          <cell r="O190">
            <v>7988.4780917635098</v>
          </cell>
          <cell r="P190">
            <v>8655.0740408758047</v>
          </cell>
          <cell r="Q190">
            <v>8496.9151766759442</v>
          </cell>
          <cell r="R190">
            <v>9012.1443600509501</v>
          </cell>
          <cell r="S190">
            <v>7318.0009435297443</v>
          </cell>
          <cell r="T190">
            <v>8395.0336997373834</v>
          </cell>
          <cell r="U190">
            <v>9244.0460075587216</v>
          </cell>
          <cell r="V190">
            <v>7930.2601049414752</v>
          </cell>
          <cell r="W190">
            <v>8384.3604021533447</v>
          </cell>
          <cell r="X190">
            <v>8365.9247063263665</v>
          </cell>
          <cell r="Y190">
            <v>8500.7963757974139</v>
          </cell>
          <cell r="Z190">
            <v>9605.9678256357038</v>
          </cell>
          <cell r="AA190">
            <v>8592.0045551519343</v>
          </cell>
          <cell r="AB190">
            <v>8361.0732074245298</v>
          </cell>
          <cell r="AC190">
            <v>7950.6364003291874</v>
          </cell>
          <cell r="AD190">
            <v>8742.4010211088571</v>
          </cell>
          <cell r="AE190">
            <v>7041.4655061250805</v>
          </cell>
          <cell r="AF190">
            <v>7885.626315044582</v>
          </cell>
          <cell r="AG190">
            <v>8298.0037217006593</v>
          </cell>
          <cell r="AH190">
            <v>7923.4680064789045</v>
          </cell>
          <cell r="AI190">
            <v>7284.2831046023948</v>
          </cell>
          <cell r="AJ190">
            <v>7729.2065714298869</v>
          </cell>
          <cell r="AK190">
            <v>8355.2148628304931</v>
          </cell>
          <cell r="AL190">
            <v>8612.238484805237</v>
          </cell>
          <cell r="AM190">
            <v>8329.9019303632849</v>
          </cell>
          <cell r="AN190">
            <v>8087.481923273469</v>
          </cell>
          <cell r="AO190">
            <v>8652.1550321573759</v>
          </cell>
          <cell r="AP190">
            <v>7858.6919567429204</v>
          </cell>
          <cell r="AQ190">
            <v>8076.7726056911879</v>
          </cell>
          <cell r="AR190">
            <v>8159.5264233724502</v>
          </cell>
          <cell r="AS190">
            <v>8095.2705178787646</v>
          </cell>
          <cell r="AT190">
            <v>8532.4053901009611</v>
          </cell>
          <cell r="AU190">
            <v>7114.8811719372234</v>
          </cell>
          <cell r="AV190">
            <v>8339.6376736199036</v>
          </cell>
          <cell r="AW190">
            <v>7834.3525986013728</v>
          </cell>
          <cell r="AX190">
            <v>9137.9686206626684</v>
          </cell>
          <cell r="AY190">
            <v>7832.4054499500489</v>
          </cell>
          <cell r="AZ190">
            <v>8950.0687758099193</v>
          </cell>
          <cell r="BA190">
            <v>9014.3246813036058</v>
          </cell>
          <cell r="BB190">
            <v>8210.1522883068701</v>
          </cell>
        </row>
        <row r="191">
          <cell r="A191" t="str">
            <v>11C</v>
          </cell>
          <cell r="B191" t="str">
            <v>NHS WINDSOR, ASCOT AND MAIDENHEAD CCG</v>
          </cell>
          <cell r="C191">
            <v>2691.0526937193604</v>
          </cell>
          <cell r="D191">
            <v>2713.3649546982879</v>
          </cell>
          <cell r="E191">
            <v>2491.2124432124433</v>
          </cell>
          <cell r="F191">
            <v>2740.5277071943738</v>
          </cell>
          <cell r="G191">
            <v>2480.5413618746952</v>
          </cell>
          <cell r="H191">
            <v>2567.8502091835426</v>
          </cell>
          <cell r="I191">
            <v>2760.8997715664382</v>
          </cell>
          <cell r="J191">
            <v>2682.3218089884754</v>
          </cell>
          <cell r="K191">
            <v>2240.9270809270806</v>
          </cell>
          <cell r="L191">
            <v>2768.6605579938914</v>
          </cell>
          <cell r="M191">
            <v>2612.4747311413976</v>
          </cell>
          <cell r="N191">
            <v>2786.1223274556605</v>
          </cell>
          <cell r="O191">
            <v>2696.8732835399501</v>
          </cell>
          <cell r="P191">
            <v>2834.6272426272426</v>
          </cell>
          <cell r="Q191">
            <v>2900.5939272605938</v>
          </cell>
          <cell r="R191">
            <v>2914.1753035086367</v>
          </cell>
          <cell r="S191">
            <v>2666.8002361335693</v>
          </cell>
          <cell r="T191">
            <v>2844.3282256615589</v>
          </cell>
          <cell r="U191">
            <v>3075.2116218782885</v>
          </cell>
          <cell r="V191">
            <v>2978.2017915351248</v>
          </cell>
          <cell r="W191">
            <v>2652.2487615820946</v>
          </cell>
          <cell r="X191">
            <v>2894.7733374400041</v>
          </cell>
          <cell r="Y191">
            <v>2949.0988424321758</v>
          </cell>
          <cell r="Z191">
            <v>3128.5670285670285</v>
          </cell>
          <cell r="AA191">
            <v>3049.0189676856344</v>
          </cell>
          <cell r="AB191">
            <v>2975.29149662483</v>
          </cell>
          <cell r="AC191">
            <v>2260.3290469957137</v>
          </cell>
          <cell r="AD191">
            <v>3130.5072251738916</v>
          </cell>
          <cell r="AE191">
            <v>2676.5012191678857</v>
          </cell>
          <cell r="AF191">
            <v>3062.6003439336773</v>
          </cell>
          <cell r="AG191">
            <v>2895.7434357434358</v>
          </cell>
          <cell r="AH191">
            <v>2903.5042221708886</v>
          </cell>
          <cell r="AI191">
            <v>2713.8468189581554</v>
          </cell>
          <cell r="AJ191">
            <v>2903.8839666951326</v>
          </cell>
          <cell r="AK191">
            <v>2989.2067677198975</v>
          </cell>
          <cell r="AL191">
            <v>3216.0878522630233</v>
          </cell>
          <cell r="AM191">
            <v>3060.9554867634502</v>
          </cell>
          <cell r="AN191">
            <v>2987.267613151153</v>
          </cell>
          <cell r="AO191">
            <v>3235.4793979504698</v>
          </cell>
          <cell r="AP191">
            <v>3105.5560418445775</v>
          </cell>
          <cell r="AQ191">
            <v>2923.2755123825791</v>
          </cell>
          <cell r="AR191">
            <v>3149.1870196413324</v>
          </cell>
          <cell r="AS191">
            <v>3000.8416951323657</v>
          </cell>
          <cell r="AT191">
            <v>3176.3351836037577</v>
          </cell>
          <cell r="AU191">
            <v>2932.9712852263024</v>
          </cell>
          <cell r="AV191">
            <v>3323.710930828352</v>
          </cell>
          <cell r="AW191">
            <v>2937.8191716481642</v>
          </cell>
          <cell r="AX191">
            <v>3441.9993595217766</v>
          </cell>
          <cell r="AY191">
            <v>2784.6259607173356</v>
          </cell>
          <cell r="AZ191">
            <v>3289.7757258753204</v>
          </cell>
          <cell r="BA191">
            <v>3400.3075362937661</v>
          </cell>
          <cell r="BB191">
            <v>3205.4225021349275</v>
          </cell>
        </row>
        <row r="192">
          <cell r="A192" t="str">
            <v>11D</v>
          </cell>
          <cell r="B192" t="str">
            <v>NHS WOKINGHAM CCG</v>
          </cell>
          <cell r="C192">
            <v>2357.5049696230203</v>
          </cell>
          <cell r="D192">
            <v>2305.1590533567196</v>
          </cell>
          <cell r="E192">
            <v>2249.9050306311801</v>
          </cell>
          <cell r="F192">
            <v>2380.7698212969317</v>
          </cell>
          <cell r="G192">
            <v>2221.7933348585375</v>
          </cell>
          <cell r="H192">
            <v>2197.5591143648794</v>
          </cell>
          <cell r="I192">
            <v>2539.7463077353264</v>
          </cell>
          <cell r="J192">
            <v>2235.3644983349855</v>
          </cell>
          <cell r="K192">
            <v>1931.9520577543913</v>
          </cell>
          <cell r="L192">
            <v>2535.8688324563409</v>
          </cell>
          <cell r="M192">
            <v>2287.7104146012862</v>
          </cell>
          <cell r="N192">
            <v>2273.1698823050915</v>
          </cell>
          <cell r="O192">
            <v>2448.6256386791733</v>
          </cell>
          <cell r="P192">
            <v>2563.0111594092377</v>
          </cell>
          <cell r="Q192">
            <v>2511.6346119626833</v>
          </cell>
          <cell r="R192">
            <v>2550.4093647525356</v>
          </cell>
          <cell r="S192">
            <v>2345.8725437860649</v>
          </cell>
          <cell r="T192">
            <v>2658.0093037443758</v>
          </cell>
          <cell r="U192">
            <v>2798.5677826075903</v>
          </cell>
          <cell r="V192">
            <v>2449.5950074989196</v>
          </cell>
          <cell r="W192">
            <v>2306.1284221764663</v>
          </cell>
          <cell r="X192">
            <v>2773.3641932941864</v>
          </cell>
          <cell r="Y192">
            <v>2786.9353567706348</v>
          </cell>
          <cell r="Z192">
            <v>2889.6884516637433</v>
          </cell>
          <cell r="AA192">
            <v>2751.0687104400213</v>
          </cell>
          <cell r="AB192">
            <v>2769.4867180152014</v>
          </cell>
          <cell r="AC192">
            <v>2674.4885736800629</v>
          </cell>
          <cell r="AD192">
            <v>3165.9585652914411</v>
          </cell>
          <cell r="AE192">
            <v>2638.6219273494498</v>
          </cell>
          <cell r="AF192">
            <v>2888.7190828439971</v>
          </cell>
          <cell r="AG192">
            <v>3134.9387630595593</v>
          </cell>
          <cell r="AH192">
            <v>2432.1463687434862</v>
          </cell>
          <cell r="AI192">
            <v>2530.2807181639823</v>
          </cell>
          <cell r="AJ192">
            <v>2881.735639001688</v>
          </cell>
          <cell r="AK192">
            <v>2914.8366564767075</v>
          </cell>
          <cell r="AL192">
            <v>2901.2068257516994</v>
          </cell>
          <cell r="AM192">
            <v>3019.9810649267692</v>
          </cell>
          <cell r="AN192">
            <v>3012.1925902267644</v>
          </cell>
          <cell r="AO192">
            <v>3198.1424236893736</v>
          </cell>
          <cell r="AP192">
            <v>2921.6515718392116</v>
          </cell>
          <cell r="AQ192">
            <v>2806.7715700141443</v>
          </cell>
          <cell r="AR192">
            <v>2949.8847926267281</v>
          </cell>
          <cell r="AS192">
            <v>2979.0915727517454</v>
          </cell>
          <cell r="AT192">
            <v>3092.0244559018115</v>
          </cell>
          <cell r="AU192">
            <v>2525.4129214764794</v>
          </cell>
          <cell r="AV192">
            <v>3130.9668294018343</v>
          </cell>
          <cell r="AW192">
            <v>2761.9878404891178</v>
          </cell>
          <cell r="AX192">
            <v>3372.4095451019757</v>
          </cell>
          <cell r="AY192">
            <v>2645.1607199890495</v>
          </cell>
          <cell r="AZ192">
            <v>3043.3464890267828</v>
          </cell>
          <cell r="BA192">
            <v>3213.7193730893828</v>
          </cell>
          <cell r="BB192">
            <v>3138.7553041018386</v>
          </cell>
        </row>
        <row r="193">
          <cell r="A193" t="str">
            <v>11E</v>
          </cell>
          <cell r="B193" t="str">
            <v>NHS BATH AND NORTH EAST SOMERSET CCG</v>
          </cell>
          <cell r="C193">
            <v>3384.3531777237636</v>
          </cell>
          <cell r="D193">
            <v>3514.3381469831284</v>
          </cell>
          <cell r="E193">
            <v>3240.1362775235916</v>
          </cell>
          <cell r="F193">
            <v>3733.5098834715473</v>
          </cell>
          <cell r="G193">
            <v>3203.1332570774953</v>
          </cell>
          <cell r="H193">
            <v>3453.6152416356877</v>
          </cell>
          <cell r="I193">
            <v>3909.9858271375465</v>
          </cell>
          <cell r="J193">
            <v>3637.6815484701174</v>
          </cell>
          <cell r="K193">
            <v>3180.3621675722047</v>
          </cell>
          <cell r="L193">
            <v>3766.7177223334288</v>
          </cell>
          <cell r="M193">
            <v>3537.1092364884189</v>
          </cell>
          <cell r="N193">
            <v>3779.0520624821274</v>
          </cell>
          <cell r="O193">
            <v>3465.0007863883329</v>
          </cell>
          <cell r="P193">
            <v>3563.6755075779242</v>
          </cell>
          <cell r="Q193">
            <v>3504.8501930225907</v>
          </cell>
          <cell r="R193">
            <v>3862.5460573348587</v>
          </cell>
          <cell r="S193">
            <v>3140.512760937947</v>
          </cell>
          <cell r="T193">
            <v>3745.8442236202459</v>
          </cell>
          <cell r="U193">
            <v>4069.3834536745785</v>
          </cell>
          <cell r="V193">
            <v>3626.2960037174721</v>
          </cell>
          <cell r="W193">
            <v>3366.3260651987421</v>
          </cell>
          <cell r="X193">
            <v>3578.8562339147843</v>
          </cell>
          <cell r="Y193">
            <v>3481.1303081212468</v>
          </cell>
          <cell r="Z193">
            <v>3917.5761903059765</v>
          </cell>
          <cell r="AA193">
            <v>3539.9556226765799</v>
          </cell>
          <cell r="AB193">
            <v>3575.0610523305691</v>
          </cell>
          <cell r="AC193">
            <v>3037.094062768087</v>
          </cell>
          <cell r="AD193">
            <v>4058.946704317987</v>
          </cell>
          <cell r="AE193">
            <v>3394.7899270803546</v>
          </cell>
          <cell r="AF193">
            <v>3726.868315699171</v>
          </cell>
          <cell r="AG193">
            <v>3659.5038425793537</v>
          </cell>
          <cell r="AH193">
            <v>3871.0852158993425</v>
          </cell>
          <cell r="AI193">
            <v>3257.5446844690769</v>
          </cell>
          <cell r="AJ193">
            <v>3585.8611600957302</v>
          </cell>
          <cell r="AK193">
            <v>3769.9461204181889</v>
          </cell>
          <cell r="AL193">
            <v>3692.1370134777681</v>
          </cell>
          <cell r="AM193">
            <v>3775.639469706512</v>
          </cell>
          <cell r="AN193">
            <v>3744.3260486207332</v>
          </cell>
          <cell r="AO193">
            <v>3844.9085527144475</v>
          </cell>
          <cell r="AP193">
            <v>3494.7675714825546</v>
          </cell>
          <cell r="AQ193">
            <v>3481.4830898097998</v>
          </cell>
          <cell r="AR193">
            <v>3722.5015430154931</v>
          </cell>
          <cell r="AS193">
            <v>3861.9886005794178</v>
          </cell>
          <cell r="AT193">
            <v>3657.0280261997732</v>
          </cell>
          <cell r="AU193">
            <v>3206.3045408741655</v>
          </cell>
          <cell r="AV193">
            <v>3687.3925557374982</v>
          </cell>
          <cell r="AW193">
            <v>3937.8999244237311</v>
          </cell>
          <cell r="AX193">
            <v>4254.8297014737373</v>
          </cell>
          <cell r="AY193">
            <v>3142.7288071545536</v>
          </cell>
          <cell r="AZ193">
            <v>3578.2700277112986</v>
          </cell>
          <cell r="BA193">
            <v>3493.8186799345008</v>
          </cell>
          <cell r="BB193">
            <v>3229.0779380274594</v>
          </cell>
        </row>
        <row r="194">
          <cell r="A194" t="str">
            <v>11H</v>
          </cell>
          <cell r="B194" t="str">
            <v>NHS BRISTOL CCG</v>
          </cell>
          <cell r="C194">
            <v>7374.0216829553492</v>
          </cell>
          <cell r="D194">
            <v>7832.993590391362</v>
          </cell>
          <cell r="E194">
            <v>7553.0397713328812</v>
          </cell>
          <cell r="F194">
            <v>8530.9736902888653</v>
          </cell>
          <cell r="G194">
            <v>7740.6278745795498</v>
          </cell>
          <cell r="H194">
            <v>7678.7333227468926</v>
          </cell>
          <cell r="I194">
            <v>8367.1911839009117</v>
          </cell>
          <cell r="J194">
            <v>7474.0051897619496</v>
          </cell>
          <cell r="K194">
            <v>6695.086060544817</v>
          </cell>
          <cell r="L194">
            <v>8058.6706486119738</v>
          </cell>
          <cell r="M194">
            <v>7521.6163834793788</v>
          </cell>
          <cell r="N194">
            <v>8051.0528576171846</v>
          </cell>
          <cell r="O194">
            <v>7816.8057845274361</v>
          </cell>
          <cell r="P194">
            <v>7744.4367700769444</v>
          </cell>
          <cell r="Q194">
            <v>6945.5209394984913</v>
          </cell>
          <cell r="R194">
            <v>7843.4680530091964</v>
          </cell>
          <cell r="S194">
            <v>6633.1915087121597</v>
          </cell>
          <cell r="T194">
            <v>7274.9904000230981</v>
          </cell>
          <cell r="U194">
            <v>7607.3165321707502</v>
          </cell>
          <cell r="V194">
            <v>7136.9179382425546</v>
          </cell>
          <cell r="W194">
            <v>6810.3051493409939</v>
          </cell>
          <cell r="X194">
            <v>7509.2374731128466</v>
          </cell>
          <cell r="Y194">
            <v>7099.7812071429607</v>
          </cell>
          <cell r="Z194">
            <v>7847.2769485065901</v>
          </cell>
          <cell r="AA194">
            <v>7189.2902513317267</v>
          </cell>
          <cell r="AB194">
            <v>7048.3611179281379</v>
          </cell>
          <cell r="AC194">
            <v>6362.7599283971649</v>
          </cell>
          <cell r="AD194">
            <v>7957.7349179310249</v>
          </cell>
          <cell r="AE194">
            <v>6751.2672691313828</v>
          </cell>
          <cell r="AF194">
            <v>7430.2028915419151</v>
          </cell>
          <cell r="AG194">
            <v>7275.9426238974465</v>
          </cell>
          <cell r="AH194">
            <v>7864.4169782448644</v>
          </cell>
          <cell r="AI194">
            <v>7134.5931165334341</v>
          </cell>
          <cell r="AJ194">
            <v>7299.2375730688209</v>
          </cell>
          <cell r="AK194">
            <v>7299.2375730688209</v>
          </cell>
          <cell r="AL194">
            <v>7260.4420402070346</v>
          </cell>
          <cell r="AM194">
            <v>7578.376163171919</v>
          </cell>
          <cell r="AN194">
            <v>7597.3008133484009</v>
          </cell>
          <cell r="AO194">
            <v>7369.2587787218017</v>
          </cell>
          <cell r="AP194">
            <v>7426.0327292512457</v>
          </cell>
          <cell r="AQ194">
            <v>6914.1209419774268</v>
          </cell>
          <cell r="AR194">
            <v>7048.4859582304443</v>
          </cell>
          <cell r="AS194">
            <v>7419.4091016894772</v>
          </cell>
          <cell r="AT194">
            <v>7734.5045271278896</v>
          </cell>
          <cell r="AU194">
            <v>6212.0164204299726</v>
          </cell>
          <cell r="AV194">
            <v>7105.2599087598883</v>
          </cell>
          <cell r="AW194">
            <v>6904.6586168891863</v>
          </cell>
          <cell r="AX194">
            <v>8186.8036663457915</v>
          </cell>
          <cell r="AY194">
            <v>6233.7797681329257</v>
          </cell>
          <cell r="AZ194">
            <v>7323.839618298246</v>
          </cell>
          <cell r="BA194">
            <v>7031.4537730716111</v>
          </cell>
          <cell r="BB194">
            <v>7079.7116310216379</v>
          </cell>
        </row>
        <row r="195">
          <cell r="A195" t="str">
            <v>11J</v>
          </cell>
          <cell r="B195" t="str">
            <v>NHS DORSET CCG</v>
          </cell>
          <cell r="C195">
            <v>12739.94032677814</v>
          </cell>
          <cell r="D195">
            <v>13149.025363904784</v>
          </cell>
          <cell r="E195">
            <v>13086.897963406578</v>
          </cell>
          <cell r="F195">
            <v>13547.596533254809</v>
          </cell>
          <cell r="G195">
            <v>13420.474313773866</v>
          </cell>
          <cell r="H195">
            <v>13437.678824681061</v>
          </cell>
          <cell r="I195">
            <v>14821.686146548775</v>
          </cell>
          <cell r="J195">
            <v>14258.716317418883</v>
          </cell>
          <cell r="K195">
            <v>11900.742516971612</v>
          </cell>
          <cell r="L195">
            <v>14457.523999013139</v>
          </cell>
          <cell r="M195">
            <v>13526.568797701571</v>
          </cell>
          <cell r="N195">
            <v>14367.678219831119</v>
          </cell>
          <cell r="O195">
            <v>13345.921433176019</v>
          </cell>
          <cell r="P195">
            <v>13623.105220014166</v>
          </cell>
          <cell r="Q195">
            <v>14498.623663958107</v>
          </cell>
          <cell r="R195">
            <v>15348.335341541253</v>
          </cell>
          <cell r="S195">
            <v>12849.858035351888</v>
          </cell>
          <cell r="T195">
            <v>14745.221653627907</v>
          </cell>
          <cell r="U195">
            <v>15464.943693245577</v>
          </cell>
          <cell r="V195">
            <v>13950.946733412389</v>
          </cell>
          <cell r="W195">
            <v>12922.499303626713</v>
          </cell>
          <cell r="X195">
            <v>14078.068952893333</v>
          </cell>
          <cell r="Y195">
            <v>13924.184160890085</v>
          </cell>
          <cell r="Z195">
            <v>15543.319798489467</v>
          </cell>
          <cell r="AA195">
            <v>14385.838536899826</v>
          </cell>
          <cell r="AB195">
            <v>14747.133265950928</v>
          </cell>
          <cell r="AC195">
            <v>11827.145442535277</v>
          </cell>
          <cell r="AD195">
            <v>15811.901329874017</v>
          </cell>
          <cell r="AE195">
            <v>13800.885166055185</v>
          </cell>
          <cell r="AF195">
            <v>14915.355150376838</v>
          </cell>
          <cell r="AG195">
            <v>15438.181120723273</v>
          </cell>
          <cell r="AH195">
            <v>15291.942778012113</v>
          </cell>
          <cell r="AI195">
            <v>13728.657111013596</v>
          </cell>
          <cell r="AJ195">
            <v>14775.903568418969</v>
          </cell>
          <cell r="AK195">
            <v>15190.796290615086</v>
          </cell>
          <cell r="AL195">
            <v>15347.215615764886</v>
          </cell>
          <cell r="AM195">
            <v>15482.651860711665</v>
          </cell>
          <cell r="AN195">
            <v>15578.983274370994</v>
          </cell>
          <cell r="AO195">
            <v>15765.923443452462</v>
          </cell>
          <cell r="AP195">
            <v>14859.835889231057</v>
          </cell>
          <cell r="AQ195">
            <v>15156.46034119196</v>
          </cell>
          <cell r="AR195">
            <v>15705.835531961991</v>
          </cell>
          <cell r="AS195">
            <v>15322.417430070405</v>
          </cell>
          <cell r="AT195">
            <v>16025.350616871645</v>
          </cell>
          <cell r="AU195">
            <v>13274.659557530029</v>
          </cell>
          <cell r="AV195">
            <v>14815.008399706419</v>
          </cell>
          <cell r="AW195">
            <v>14403.930783001761</v>
          </cell>
          <cell r="AX195">
            <v>16818.892559095024</v>
          </cell>
          <cell r="AY195">
            <v>13619.926604507027</v>
          </cell>
          <cell r="AZ195">
            <v>15715.373295690637</v>
          </cell>
          <cell r="BA195">
            <v>15660.054266064488</v>
          </cell>
          <cell r="BB195">
            <v>15245.161543868371</v>
          </cell>
        </row>
        <row r="196">
          <cell r="A196" t="str">
            <v>11M</v>
          </cell>
          <cell r="B196" t="str">
            <v>NHS GLOUCESTERSHIRE CCG</v>
          </cell>
          <cell r="C196">
            <v>9269.3837888254311</v>
          </cell>
          <cell r="D196">
            <v>9089.0868501411824</v>
          </cell>
          <cell r="E196">
            <v>8453.7088683608672</v>
          </cell>
          <cell r="F196">
            <v>9410.1503826644694</v>
          </cell>
          <cell r="G196">
            <v>8298.4799532369962</v>
          </cell>
          <cell r="H196">
            <v>8399.7162022308257</v>
          </cell>
          <cell r="I196">
            <v>9225.0326702186103</v>
          </cell>
          <cell r="J196">
            <v>8551.0884983454071</v>
          </cell>
          <cell r="K196">
            <v>7415.3142001098804</v>
          </cell>
          <cell r="L196">
            <v>9399.5446803889245</v>
          </cell>
          <cell r="M196">
            <v>8286.9100962091306</v>
          </cell>
          <cell r="N196">
            <v>8949.2844110544665</v>
          </cell>
          <cell r="O196">
            <v>8625.3284142742141</v>
          </cell>
          <cell r="P196">
            <v>9066.9112908377738</v>
          </cell>
          <cell r="Q196">
            <v>9239.4949915034431</v>
          </cell>
          <cell r="R196">
            <v>9553.8094407604731</v>
          </cell>
          <cell r="S196">
            <v>8295.5874889800289</v>
          </cell>
          <cell r="T196">
            <v>9078.4811478656393</v>
          </cell>
          <cell r="U196">
            <v>10075.417161766773</v>
          </cell>
          <cell r="V196">
            <v>9065.9471360854513</v>
          </cell>
          <cell r="W196">
            <v>8500.9524512246535</v>
          </cell>
          <cell r="X196">
            <v>9270.3479435777535</v>
          </cell>
          <cell r="Y196">
            <v>8941.5711730358889</v>
          </cell>
          <cell r="Z196">
            <v>10006.962174351898</v>
          </cell>
          <cell r="AA196">
            <v>8994.5996844136098</v>
          </cell>
          <cell r="AB196">
            <v>9221.1760512093224</v>
          </cell>
          <cell r="AC196">
            <v>8102.756538515594</v>
          </cell>
          <cell r="AD196">
            <v>10305.850147571773</v>
          </cell>
          <cell r="AE196">
            <v>8656.1813663485245</v>
          </cell>
          <cell r="AF196">
            <v>9761.1027125097426</v>
          </cell>
          <cell r="AG196">
            <v>9799.6689026026288</v>
          </cell>
          <cell r="AH196">
            <v>9846.9124854664151</v>
          </cell>
          <cell r="AI196">
            <v>8898.0595729677316</v>
          </cell>
          <cell r="AJ196">
            <v>9937.3821050561764</v>
          </cell>
          <cell r="AK196">
            <v>10333.725785344752</v>
          </cell>
          <cell r="AL196">
            <v>10386.507631388024</v>
          </cell>
          <cell r="AM196">
            <v>10134.114440308374</v>
          </cell>
          <cell r="AN196">
            <v>9714.7386817463703</v>
          </cell>
          <cell r="AO196">
            <v>10023.752398581531</v>
          </cell>
          <cell r="AP196">
            <v>9599.5782903792297</v>
          </cell>
          <cell r="AQ196">
            <v>9561.1914932568488</v>
          </cell>
          <cell r="AR196">
            <v>9782.8752466385959</v>
          </cell>
          <cell r="AS196">
            <v>9729.1337306672631</v>
          </cell>
          <cell r="AT196">
            <v>9767.5205277896439</v>
          </cell>
          <cell r="AU196">
            <v>812.84042906640082</v>
          </cell>
          <cell r="AV196">
            <v>996.13738532576633</v>
          </cell>
          <cell r="AW196">
            <v>953.9119084911481</v>
          </cell>
          <cell r="AX196">
            <v>1019.1694635991945</v>
          </cell>
          <cell r="BB196">
            <v>15755.860878880956</v>
          </cell>
        </row>
        <row r="197">
          <cell r="A197" t="str">
            <v>11N</v>
          </cell>
          <cell r="B197" t="str">
            <v>NHS KERNOW CCG</v>
          </cell>
          <cell r="C197">
            <v>9598.2902136110297</v>
          </cell>
          <cell r="D197">
            <v>9265.9394444416721</v>
          </cell>
          <cell r="E197">
            <v>8683.8508115821987</v>
          </cell>
          <cell r="F197">
            <v>10121.505281646218</v>
          </cell>
          <cell r="G197">
            <v>8872.8159631956332</v>
          </cell>
          <cell r="H197">
            <v>9011.4537126205651</v>
          </cell>
          <cell r="I197">
            <v>9952.4811761829442</v>
          </cell>
          <cell r="J197">
            <v>9091.2178972212096</v>
          </cell>
          <cell r="K197">
            <v>8159.686169920813</v>
          </cell>
          <cell r="L197">
            <v>9366.5942488186774</v>
          </cell>
          <cell r="M197">
            <v>8989.6135192180063</v>
          </cell>
          <cell r="N197">
            <v>9213.7128950007736</v>
          </cell>
          <cell r="O197">
            <v>9248.8471191701046</v>
          </cell>
          <cell r="P197">
            <v>8944.0339851604949</v>
          </cell>
          <cell r="Q197">
            <v>9218.4607631317649</v>
          </cell>
          <cell r="R197">
            <v>9997.1111366142577</v>
          </cell>
          <cell r="S197">
            <v>8798.7492203521761</v>
          </cell>
          <cell r="T197">
            <v>10283.882371726102</v>
          </cell>
          <cell r="U197">
            <v>10716.887945272465</v>
          </cell>
          <cell r="V197">
            <v>8966.8237521892515</v>
          </cell>
          <cell r="W197">
            <v>8799.6987939783739</v>
          </cell>
          <cell r="X197">
            <v>9006.7058444895738</v>
          </cell>
          <cell r="Y197">
            <v>9032.3443323969241</v>
          </cell>
          <cell r="Z197">
            <v>10281.033650847508</v>
          </cell>
          <cell r="AA197">
            <v>9757.8185828123205</v>
          </cell>
          <cell r="AB197">
            <v>9283.0317697132396</v>
          </cell>
          <cell r="AC197">
            <v>9538.4670751605445</v>
          </cell>
          <cell r="AD197">
            <v>9452.0558751765129</v>
          </cell>
          <cell r="AE197">
            <v>8532.8686050166907</v>
          </cell>
          <cell r="AF197">
            <v>10078.7744684673</v>
          </cell>
          <cell r="AG197">
            <v>10306.672138754859</v>
          </cell>
          <cell r="AH197">
            <v>9682.8022663426655</v>
          </cell>
          <cell r="AI197">
            <v>8675.782315730914</v>
          </cell>
          <cell r="AJ197">
            <v>9110.4292873825616</v>
          </cell>
          <cell r="AK197">
            <v>9199.0743934430939</v>
          </cell>
          <cell r="AL197">
            <v>10330.490962194204</v>
          </cell>
          <cell r="AM197">
            <v>10177.983252842749</v>
          </cell>
          <cell r="AN197">
            <v>9128.5395778680468</v>
          </cell>
          <cell r="AO197">
            <v>10294.270381223232</v>
          </cell>
          <cell r="AP197">
            <v>9729.0386834394012</v>
          </cell>
          <cell r="AQ197">
            <v>9575.5778009044989</v>
          </cell>
          <cell r="AR197">
            <v>9383.9899910317345</v>
          </cell>
          <cell r="AS197">
            <v>9035.1286058902806</v>
          </cell>
          <cell r="AT197">
            <v>9692.8181024684309</v>
          </cell>
          <cell r="AU197">
            <v>7293.6811997333498</v>
          </cell>
          <cell r="AV197">
            <v>9026.5500472392614</v>
          </cell>
          <cell r="AW197">
            <v>8651.9529861447481</v>
          </cell>
          <cell r="AX197">
            <v>9688.0522365511988</v>
          </cell>
          <cell r="AY197">
            <v>7891.3207857543648</v>
          </cell>
          <cell r="AZ197">
            <v>10285.691822572213</v>
          </cell>
          <cell r="BA197">
            <v>10176.076906475855</v>
          </cell>
          <cell r="BB197">
            <v>9561.2802031528008</v>
          </cell>
        </row>
        <row r="198">
          <cell r="A198" t="str">
            <v>11T</v>
          </cell>
          <cell r="B198" t="str">
            <v>NHS NORTH SOMERSET CCG</v>
          </cell>
          <cell r="C198">
            <v>4320.8239017325532</v>
          </cell>
          <cell r="D198">
            <v>4603.2805878882155</v>
          </cell>
          <cell r="E198">
            <v>4525.0324518586058</v>
          </cell>
          <cell r="F198">
            <v>4643.3589014643567</v>
          </cell>
          <cell r="G198">
            <v>4210.1314166174971</v>
          </cell>
          <cell r="H198">
            <v>4181.5040497773962</v>
          </cell>
          <cell r="I198">
            <v>4671.0320227431203</v>
          </cell>
          <cell r="J198">
            <v>4261.6606769296786</v>
          </cell>
          <cell r="K198">
            <v>3551.7019792951778</v>
          </cell>
          <cell r="L198">
            <v>4427.6994046022637</v>
          </cell>
          <cell r="M198">
            <v>4037.4129700155554</v>
          </cell>
          <cell r="N198">
            <v>4434.3791235316203</v>
          </cell>
          <cell r="O198">
            <v>4190.0922598294264</v>
          </cell>
          <cell r="P198">
            <v>4298.8762538218098</v>
          </cell>
          <cell r="Q198">
            <v>3803.6228074880651</v>
          </cell>
          <cell r="R198">
            <v>4331.3206029072571</v>
          </cell>
          <cell r="S198">
            <v>3648.0807809901839</v>
          </cell>
          <cell r="T198">
            <v>4071.7658102236765</v>
          </cell>
          <cell r="U198">
            <v>4299.8304993831462</v>
          </cell>
          <cell r="V198">
            <v>3583.1920828192888</v>
          </cell>
          <cell r="W198">
            <v>3498.2642278603225</v>
          </cell>
          <cell r="X198">
            <v>3667.1656922169177</v>
          </cell>
          <cell r="Y198">
            <v>3785.4921418226677</v>
          </cell>
          <cell r="Z198">
            <v>4270.2488869817089</v>
          </cell>
          <cell r="AA198">
            <v>3467.7283698975484</v>
          </cell>
          <cell r="AB198">
            <v>3750.1850560532102</v>
          </cell>
          <cell r="AC198">
            <v>3382.8005149385826</v>
          </cell>
          <cell r="AD198">
            <v>4287.4253070857694</v>
          </cell>
          <cell r="AE198">
            <v>3566.0156627152282</v>
          </cell>
          <cell r="AF198">
            <v>4056.4978812422892</v>
          </cell>
          <cell r="AG198">
            <v>3855.1520678002466</v>
          </cell>
          <cell r="AH198">
            <v>4183.4125409000699</v>
          </cell>
          <cell r="AI198">
            <v>3682.7652478718078</v>
          </cell>
          <cell r="AJ198">
            <v>3885.0835252879319</v>
          </cell>
          <cell r="AK198">
            <v>4075.9498247371057</v>
          </cell>
          <cell r="AL198">
            <v>4133.2097145718581</v>
          </cell>
          <cell r="AM198">
            <v>4350.7972959439157</v>
          </cell>
          <cell r="AN198">
            <v>4532.1202804206314</v>
          </cell>
          <cell r="AO198">
            <v>4541.66359539309</v>
          </cell>
          <cell r="AP198">
            <v>4281.1310966449673</v>
          </cell>
          <cell r="AQ198">
            <v>4148.4790185277916</v>
          </cell>
          <cell r="AR198">
            <v>4276.3594391587385</v>
          </cell>
          <cell r="AS198">
            <v>4385.1532298447673</v>
          </cell>
          <cell r="AT198">
            <v>4615.147120681022</v>
          </cell>
          <cell r="AU198">
            <v>3938.5260891337007</v>
          </cell>
          <cell r="AV198">
            <v>4436.6871306960447</v>
          </cell>
          <cell r="AW198">
            <v>4147.5246870305464</v>
          </cell>
          <cell r="AX198">
            <v>4893.8119178768156</v>
          </cell>
          <cell r="AY198">
            <v>3708.5321982974465</v>
          </cell>
          <cell r="AZ198">
            <v>4001.511967951928</v>
          </cell>
          <cell r="BA198">
            <v>4141.7986980470705</v>
          </cell>
          <cell r="BB198">
            <v>4265.8617926890338</v>
          </cell>
        </row>
        <row r="199">
          <cell r="A199" t="str">
            <v>11X</v>
          </cell>
          <cell r="B199" t="str">
            <v>NHS SOMERSET CCG</v>
          </cell>
          <cell r="C199">
            <v>8205.0930576070914</v>
          </cell>
          <cell r="D199">
            <v>9123.5881612779704</v>
          </cell>
          <cell r="E199">
            <v>8660.9315608074849</v>
          </cell>
          <cell r="F199">
            <v>9344.689315608075</v>
          </cell>
          <cell r="G199">
            <v>8026.848514688988</v>
          </cell>
          <cell r="H199">
            <v>8002.4981672958047</v>
          </cell>
          <cell r="I199">
            <v>9273.5863012199788</v>
          </cell>
          <cell r="J199">
            <v>8734.9566168827623</v>
          </cell>
          <cell r="K199">
            <v>7692.7617484545108</v>
          </cell>
          <cell r="L199">
            <v>9789.8136659554693</v>
          </cell>
          <cell r="M199">
            <v>9232.6777175994321</v>
          </cell>
          <cell r="N199">
            <v>9950.5259587504788</v>
          </cell>
          <cell r="O199">
            <v>9092.4197166146951</v>
          </cell>
          <cell r="P199">
            <v>9394.3640242901693</v>
          </cell>
          <cell r="Q199">
            <v>9220.9895508507034</v>
          </cell>
          <cell r="R199">
            <v>9988.5125006838462</v>
          </cell>
          <cell r="S199">
            <v>8312.2345861370977</v>
          </cell>
          <cell r="T199">
            <v>9504.4275945073587</v>
          </cell>
          <cell r="U199">
            <v>10253.444280321681</v>
          </cell>
          <cell r="V199">
            <v>8837.228075934132</v>
          </cell>
          <cell r="W199">
            <v>4033.3915422069044</v>
          </cell>
          <cell r="X199">
            <v>9224.8856064336123</v>
          </cell>
          <cell r="Y199">
            <v>9086.5756332403307</v>
          </cell>
          <cell r="Z199">
            <v>10522.272115542426</v>
          </cell>
          <cell r="AA199">
            <v>9437.2206357021732</v>
          </cell>
          <cell r="AB199">
            <v>9366.117621314077</v>
          </cell>
          <cell r="AC199">
            <v>8085.2893484326278</v>
          </cell>
          <cell r="AD199">
            <v>10631.361671863888</v>
          </cell>
          <cell r="AE199">
            <v>8341.4550030089176</v>
          </cell>
          <cell r="AF199">
            <v>9429.4285245363535</v>
          </cell>
          <cell r="AG199">
            <v>9591.1148312270925</v>
          </cell>
          <cell r="AH199">
            <v>10826.164451009356</v>
          </cell>
          <cell r="AI199">
            <v>8358.2517894736848</v>
          </cell>
          <cell r="AJ199">
            <v>9217.0563186344243</v>
          </cell>
          <cell r="AK199">
            <v>9373.8222247510676</v>
          </cell>
          <cell r="AL199">
            <v>9096.3173598862031</v>
          </cell>
          <cell r="AM199">
            <v>9136.2391123755333</v>
          </cell>
          <cell r="AN199">
            <v>8994.0787254623046</v>
          </cell>
          <cell r="AO199">
            <v>9286.1891095305837</v>
          </cell>
          <cell r="AP199">
            <v>8919.1037268847795</v>
          </cell>
          <cell r="AQ199">
            <v>8578.3082788051215</v>
          </cell>
          <cell r="AR199">
            <v>8913.2615192034136</v>
          </cell>
          <cell r="AS199">
            <v>8778.8907425320067</v>
          </cell>
          <cell r="AT199">
            <v>9001.8683357041264</v>
          </cell>
          <cell r="AU199">
            <v>7404.9982361308676</v>
          </cell>
          <cell r="AV199">
            <v>8790.5751578947365</v>
          </cell>
          <cell r="AW199">
            <v>8073.9310156472266</v>
          </cell>
          <cell r="AX199">
            <v>9642.5637780938832</v>
          </cell>
          <cell r="AY199">
            <v>8572.4660711237557</v>
          </cell>
          <cell r="AZ199">
            <v>10204.389416785207</v>
          </cell>
          <cell r="BA199">
            <v>10675.660836415364</v>
          </cell>
          <cell r="BB199">
            <v>9817.830008534851</v>
          </cell>
        </row>
        <row r="200">
          <cell r="A200" t="str">
            <v>12A</v>
          </cell>
          <cell r="B200" t="str">
            <v>NHS SOUTH GLOUCESTERSHIRE CCG</v>
          </cell>
          <cell r="C200">
            <v>4241.9845777036116</v>
          </cell>
          <cell r="D200">
            <v>4317.4783334230497</v>
          </cell>
          <cell r="E200">
            <v>4291.6766700759008</v>
          </cell>
          <cell r="F200">
            <v>4908.0497389244765</v>
          </cell>
          <cell r="G200">
            <v>4502.8680626581254</v>
          </cell>
          <cell r="H200">
            <v>4328.9457393551165</v>
          </cell>
          <cell r="I200">
            <v>4570.7168810895191</v>
          </cell>
          <cell r="J200">
            <v>4288.8098185928839</v>
          </cell>
          <cell r="K200">
            <v>3687.7266243203962</v>
          </cell>
          <cell r="L200">
            <v>4747.5060558755449</v>
          </cell>
          <cell r="M200">
            <v>4108.1981751628355</v>
          </cell>
          <cell r="N200">
            <v>4468.4658448619257</v>
          </cell>
          <cell r="O200">
            <v>4261.0969209237228</v>
          </cell>
          <cell r="P200">
            <v>4328.9457393551165</v>
          </cell>
          <cell r="Q200">
            <v>4114.887495289875</v>
          </cell>
          <cell r="R200">
            <v>4475.1551649889652</v>
          </cell>
          <cell r="S200">
            <v>3670.5255154222964</v>
          </cell>
          <cell r="T200">
            <v>4103.4200893578081</v>
          </cell>
          <cell r="U200">
            <v>4443.6197986757816</v>
          </cell>
          <cell r="V200">
            <v>3978.2342412660819</v>
          </cell>
          <cell r="W200">
            <v>3808.1343866070947</v>
          </cell>
          <cell r="X200">
            <v>4270.6530925337784</v>
          </cell>
          <cell r="Y200">
            <v>3990.6572643591539</v>
          </cell>
          <cell r="Z200">
            <v>4492.3562738870651</v>
          </cell>
          <cell r="AA200">
            <v>4328.9457393551165</v>
          </cell>
          <cell r="AB200">
            <v>4257.2744522797011</v>
          </cell>
          <cell r="AC200">
            <v>3836.802901437261</v>
          </cell>
          <cell r="AD200">
            <v>4656.7224255800184</v>
          </cell>
          <cell r="AE200">
            <v>4118.7099639338967</v>
          </cell>
          <cell r="AF200">
            <v>4329.9013565161222</v>
          </cell>
          <cell r="AG200">
            <v>3699.1940302524627</v>
          </cell>
          <cell r="AH200">
            <v>4554.4713893524249</v>
          </cell>
          <cell r="AI200">
            <v>4008.9371146732428</v>
          </cell>
          <cell r="AJ200">
            <v>4358.2005754212905</v>
          </cell>
          <cell r="AK200">
            <v>4517.6469379367036</v>
          </cell>
          <cell r="AL200">
            <v>4284.1719071105626</v>
          </cell>
          <cell r="AM200">
            <v>4440.7710131524864</v>
          </cell>
          <cell r="AN200">
            <v>4192.1106144677351</v>
          </cell>
          <cell r="AO200">
            <v>4407.5530209617755</v>
          </cell>
          <cell r="AP200">
            <v>4185.4670160295927</v>
          </cell>
          <cell r="AQ200">
            <v>4100.0493218249076</v>
          </cell>
          <cell r="AR200">
            <v>4244.3103164817094</v>
          </cell>
          <cell r="AS200">
            <v>4272.7828812166044</v>
          </cell>
          <cell r="AT200">
            <v>4675.1951294697901</v>
          </cell>
          <cell r="AU200">
            <v>3686.2480476777637</v>
          </cell>
          <cell r="AV200">
            <v>4295.5609330045208</v>
          </cell>
          <cell r="AW200">
            <v>3862.777949034114</v>
          </cell>
          <cell r="AX200">
            <v>4590.7265207562677</v>
          </cell>
          <cell r="AY200">
            <v>3634.0483456637894</v>
          </cell>
          <cell r="AZ200">
            <v>4214.8886662556515</v>
          </cell>
          <cell r="BA200">
            <v>4178.8234175914504</v>
          </cell>
          <cell r="BB200">
            <v>4023.1733970406904</v>
          </cell>
        </row>
        <row r="201">
          <cell r="A201" t="str">
            <v>12D</v>
          </cell>
          <cell r="B201" t="str">
            <v>NHS SWINDON CCG</v>
          </cell>
          <cell r="C201">
            <v>3953.5251798561153</v>
          </cell>
          <cell r="D201">
            <v>3967.8911870503598</v>
          </cell>
          <cell r="E201">
            <v>3806.9919064748201</v>
          </cell>
          <cell r="F201">
            <v>4038.7634892086335</v>
          </cell>
          <cell r="G201">
            <v>3643.2194244604316</v>
          </cell>
          <cell r="H201">
            <v>3587.6708633093526</v>
          </cell>
          <cell r="I201">
            <v>4322.2526978417272</v>
          </cell>
          <cell r="J201">
            <v>3745.6969424460435</v>
          </cell>
          <cell r="K201">
            <v>3763.8938848920866</v>
          </cell>
          <cell r="L201">
            <v>4033.9748201438852</v>
          </cell>
          <cell r="M201">
            <v>3511.0521582733813</v>
          </cell>
          <cell r="N201">
            <v>3796.4568345323742</v>
          </cell>
          <cell r="O201">
            <v>3835.7239208633096</v>
          </cell>
          <cell r="P201">
            <v>3910.4271582733813</v>
          </cell>
          <cell r="Q201">
            <v>4086.6501798561153</v>
          </cell>
          <cell r="R201">
            <v>3693.0215827338129</v>
          </cell>
          <cell r="S201">
            <v>3509.1366906474823</v>
          </cell>
          <cell r="T201">
            <v>3860.625</v>
          </cell>
          <cell r="U201">
            <v>3915.2158273381297</v>
          </cell>
          <cell r="V201">
            <v>3689.1906474820144</v>
          </cell>
          <cell r="W201">
            <v>3638.4307553956837</v>
          </cell>
          <cell r="X201">
            <v>3640.3462230215828</v>
          </cell>
          <cell r="Y201">
            <v>3602.9946043165469</v>
          </cell>
          <cell r="Z201">
            <v>4467.8282374100718</v>
          </cell>
          <cell r="AA201">
            <v>4062.7068345323742</v>
          </cell>
          <cell r="AB201">
            <v>3861.5827338129498</v>
          </cell>
          <cell r="AC201">
            <v>3453.5881294964029</v>
          </cell>
          <cell r="AD201">
            <v>4694.8111510791368</v>
          </cell>
          <cell r="AE201">
            <v>3607.7832733812952</v>
          </cell>
          <cell r="AF201">
            <v>3998.5386690647483</v>
          </cell>
          <cell r="AG201">
            <v>4394.0827338129502</v>
          </cell>
          <cell r="AH201">
            <v>3944.9055755395684</v>
          </cell>
          <cell r="AI201">
            <v>3886.6798640662823</v>
          </cell>
          <cell r="AJ201">
            <v>3836.9364840683875</v>
          </cell>
          <cell r="AK201">
            <v>4183.2269371306556</v>
          </cell>
          <cell r="AL201">
            <v>4082.7835736733678</v>
          </cell>
          <cell r="AM201">
            <v>4290.3665248184288</v>
          </cell>
          <cell r="AN201">
            <v>4114.3514879028007</v>
          </cell>
          <cell r="AO201">
            <v>3999.5590725230441</v>
          </cell>
          <cell r="AP201">
            <v>3975.6439859855946</v>
          </cell>
          <cell r="AQ201">
            <v>3888.5930709892787</v>
          </cell>
          <cell r="AR201">
            <v>4047.3892455979426</v>
          </cell>
          <cell r="AS201">
            <v>3865.6345879133269</v>
          </cell>
          <cell r="AT201">
            <v>3956.511916755635</v>
          </cell>
          <cell r="AU201">
            <v>2849.7217118024751</v>
          </cell>
          <cell r="AV201">
            <v>3593.9592048479012</v>
          </cell>
          <cell r="AW201">
            <v>3350.981925627415</v>
          </cell>
          <cell r="AX201">
            <v>4378.3740432762434</v>
          </cell>
          <cell r="AY201">
            <v>3725.9704825346221</v>
          </cell>
          <cell r="AZ201">
            <v>3731.7101033036101</v>
          </cell>
          <cell r="BA201">
            <v>3726.9270859961202</v>
          </cell>
          <cell r="BB201">
            <v>4122.9609190562833</v>
          </cell>
        </row>
        <row r="202">
          <cell r="A202" t="str">
            <v>12F</v>
          </cell>
          <cell r="B202" t="str">
            <v>NHS WIRRAL CCG</v>
          </cell>
          <cell r="C202">
            <v>5409.4343888607464</v>
          </cell>
          <cell r="D202">
            <v>4950.862316065185</v>
          </cell>
          <cell r="E202">
            <v>4982.3236017247555</v>
          </cell>
          <cell r="F202">
            <v>5414.2012503243177</v>
          </cell>
          <cell r="G202">
            <v>4885.0796278678999</v>
          </cell>
          <cell r="H202">
            <v>5032.8523332386112</v>
          </cell>
          <cell r="I202">
            <v>5439.9423022276032</v>
          </cell>
          <cell r="J202">
            <v>4756.374368351474</v>
          </cell>
          <cell r="K202">
            <v>4400.7665031690531</v>
          </cell>
          <cell r="L202">
            <v>5314.0971595893197</v>
          </cell>
          <cell r="M202">
            <v>4709.6591260084751</v>
          </cell>
          <cell r="N202">
            <v>5117.7024672901816</v>
          </cell>
          <cell r="O202">
            <v>5087.1945539233247</v>
          </cell>
          <cell r="P202">
            <v>5325.5376271018913</v>
          </cell>
          <cell r="Q202">
            <v>5198.7391121708943</v>
          </cell>
          <cell r="R202">
            <v>5642.0572282830281</v>
          </cell>
          <cell r="S202">
            <v>5163.464337340466</v>
          </cell>
          <cell r="T202">
            <v>5511.4452241811732</v>
          </cell>
          <cell r="U202">
            <v>6021.4994007833056</v>
          </cell>
          <cell r="V202">
            <v>5514.3053410593157</v>
          </cell>
          <cell r="W202">
            <v>4960.3960389923277</v>
          </cell>
          <cell r="X202">
            <v>5728.8141069200256</v>
          </cell>
          <cell r="Y202">
            <v>5547.673371304315</v>
          </cell>
          <cell r="Z202">
            <v>6110.163024005733</v>
          </cell>
          <cell r="AA202">
            <v>5664.9381633081703</v>
          </cell>
          <cell r="AB202">
            <v>5496.1912674977448</v>
          </cell>
          <cell r="AC202">
            <v>5236.8740038794649</v>
          </cell>
          <cell r="AD202">
            <v>6136.857448201732</v>
          </cell>
          <cell r="AE202">
            <v>5087.1945539233247</v>
          </cell>
          <cell r="AF202">
            <v>5344.6050729561766</v>
          </cell>
          <cell r="AG202">
            <v>5785.063072190168</v>
          </cell>
          <cell r="AH202">
            <v>5423.7349732514604</v>
          </cell>
          <cell r="AI202">
            <v>5058.379169908022</v>
          </cell>
          <cell r="AJ202">
            <v>5907.1905230403145</v>
          </cell>
          <cell r="AK202">
            <v>5550.8047178877041</v>
          </cell>
          <cell r="AL202">
            <v>5821.9261771839101</v>
          </cell>
          <cell r="AM202">
            <v>5870.7855214387037</v>
          </cell>
          <cell r="AN202">
            <v>5828.6323616894706</v>
          </cell>
          <cell r="AO202">
            <v>6108.3760582071109</v>
          </cell>
          <cell r="AP202">
            <v>5422.4291859241293</v>
          </cell>
          <cell r="AQ202">
            <v>5295.9697066764284</v>
          </cell>
          <cell r="AR202">
            <v>5499.0712945590994</v>
          </cell>
          <cell r="AS202">
            <v>5396.5624742598266</v>
          </cell>
          <cell r="AT202">
            <v>5198.2510181668422</v>
          </cell>
          <cell r="AU202">
            <v>4544.8770420537221</v>
          </cell>
          <cell r="AV202">
            <v>5239.4461515581388</v>
          </cell>
          <cell r="AW202">
            <v>4874.4381091840933</v>
          </cell>
          <cell r="AX202">
            <v>5146.5175948382375</v>
          </cell>
          <cell r="AY202">
            <v>3799.532535578639</v>
          </cell>
          <cell r="AZ202">
            <v>4460.5707225552551</v>
          </cell>
          <cell r="BA202">
            <v>4835.1590285086713</v>
          </cell>
          <cell r="BB202">
            <v>4261.3012401043334</v>
          </cell>
        </row>
        <row r="203">
          <cell r="A203" t="str">
            <v>13P</v>
          </cell>
          <cell r="B203" t="str">
            <v>NHS BIRMINGHAM CROSSCITY CCG</v>
          </cell>
          <cell r="C203">
            <v>15257.473034517658</v>
          </cell>
          <cell r="D203">
            <v>15815.896355021239</v>
          </cell>
          <cell r="E203">
            <v>14659.574962047445</v>
          </cell>
          <cell r="F203">
            <v>16210.643874687563</v>
          </cell>
          <cell r="G203">
            <v>13450.299633508657</v>
          </cell>
          <cell r="H203">
            <v>14329.33496388757</v>
          </cell>
          <cell r="I203">
            <v>16449.417984144267</v>
          </cell>
          <cell r="J203">
            <v>15003.294143805684</v>
          </cell>
          <cell r="K203">
            <v>13425.266863968842</v>
          </cell>
          <cell r="L203">
            <v>15998.828132427585</v>
          </cell>
          <cell r="M203">
            <v>14480.494379954918</v>
          </cell>
          <cell r="N203">
            <v>15431.739622467914</v>
          </cell>
          <cell r="O203">
            <v>15214.147087237208</v>
          </cell>
          <cell r="P203">
            <v>15486.619155689817</v>
          </cell>
          <cell r="Q203">
            <v>15481.805161547545</v>
          </cell>
          <cell r="R203">
            <v>7159.3720883872847</v>
          </cell>
          <cell r="S203">
            <v>5721.9134375047925</v>
          </cell>
          <cell r="T203">
            <v>6725.1498167543286</v>
          </cell>
          <cell r="U203">
            <v>7309.5687056261795</v>
          </cell>
          <cell r="V203">
            <v>6535.4784475488023</v>
          </cell>
          <cell r="W203">
            <v>6265.8947755815561</v>
          </cell>
          <cell r="X203">
            <v>6701.0798460429669</v>
          </cell>
          <cell r="Y203">
            <v>5271.32358578811</v>
          </cell>
          <cell r="Z203">
            <v>7562.7847975096993</v>
          </cell>
          <cell r="AA203">
            <v>7291.2755278855448</v>
          </cell>
          <cell r="AB203">
            <v>7260.4659653750023</v>
          </cell>
          <cell r="AC203">
            <v>14549.815895603639</v>
          </cell>
          <cell r="AD203">
            <v>16105.698802386029</v>
          </cell>
          <cell r="AE203">
            <v>13437.78324873875</v>
          </cell>
          <cell r="AF203">
            <v>15110.164813764128</v>
          </cell>
          <cell r="AG203">
            <v>15551.126677196266</v>
          </cell>
          <cell r="AH203">
            <v>14601.807032340179</v>
          </cell>
          <cell r="AI203">
            <v>13707.899746572353</v>
          </cell>
          <cell r="AJ203">
            <v>15378.743861609877</v>
          </cell>
          <cell r="AK203">
            <v>15653.018156595735</v>
          </cell>
          <cell r="AL203">
            <v>15767.379876766518</v>
          </cell>
          <cell r="AM203">
            <v>15346.761346646863</v>
          </cell>
          <cell r="AN203">
            <v>15581.299789708975</v>
          </cell>
          <cell r="AO203">
            <v>15811.961564290721</v>
          </cell>
          <cell r="AP203">
            <v>14993.984514933603</v>
          </cell>
          <cell r="AQ203">
            <v>15231.43045935599</v>
          </cell>
          <cell r="AR203">
            <v>15765.441542526334</v>
          </cell>
          <cell r="AS203">
            <v>16302.360127056954</v>
          </cell>
          <cell r="AT203">
            <v>16631.87694788802</v>
          </cell>
          <cell r="AU203">
            <v>13527.634662235359</v>
          </cell>
          <cell r="AV203">
            <v>16929.411253756072</v>
          </cell>
          <cell r="AW203">
            <v>15911.785777660132</v>
          </cell>
          <cell r="AX203">
            <v>18282.368553403627</v>
          </cell>
          <cell r="AY203">
            <v>14520.061793208923</v>
          </cell>
          <cell r="AZ203">
            <v>17869.5033602447</v>
          </cell>
          <cell r="BA203">
            <v>16149.231722082519</v>
          </cell>
          <cell r="BB203">
            <v>15416.541379293441</v>
          </cell>
        </row>
        <row r="204">
          <cell r="A204" t="str">
            <v>14L</v>
          </cell>
          <cell r="B204" t="str">
            <v>NHS MANCHESTER CCG</v>
          </cell>
          <cell r="AY204">
            <v>9033.3449999999993</v>
          </cell>
          <cell r="AZ204">
            <v>10332.145</v>
          </cell>
          <cell r="BA204">
            <v>10873.63</v>
          </cell>
          <cell r="BB204">
            <v>10435.285</v>
          </cell>
        </row>
        <row r="205">
          <cell r="A205" t="str">
            <v>99A</v>
          </cell>
          <cell r="B205" t="str">
            <v>NHS LIVERPOOL CCG</v>
          </cell>
          <cell r="C205">
            <v>9178.0782885682911</v>
          </cell>
          <cell r="D205">
            <v>8900.8847860710375</v>
          </cell>
          <cell r="E205">
            <v>8850.0499914954162</v>
          </cell>
          <cell r="F205">
            <v>9304.6857014736124</v>
          </cell>
          <cell r="G205">
            <v>8653.424842665183</v>
          </cell>
          <cell r="H205">
            <v>8728.238313927417</v>
          </cell>
          <cell r="I205">
            <v>9394.8455258152808</v>
          </cell>
          <cell r="J205">
            <v>8550.7961064464762</v>
          </cell>
          <cell r="K205">
            <v>7106.3206228448607</v>
          </cell>
          <cell r="L205">
            <v>9439.925437986114</v>
          </cell>
          <cell r="M205">
            <v>8501.879606005783</v>
          </cell>
          <cell r="N205">
            <v>9412.1101730296432</v>
          </cell>
          <cell r="O205">
            <v>8646.7108131929308</v>
          </cell>
          <cell r="P205">
            <v>9003.5135222897443</v>
          </cell>
          <cell r="Q205">
            <v>9192.4654945802595</v>
          </cell>
          <cell r="R205">
            <v>9879.2147948848797</v>
          </cell>
          <cell r="S205">
            <v>8089.446366996026</v>
          </cell>
          <cell r="T205">
            <v>9394.8455258152808</v>
          </cell>
          <cell r="U205">
            <v>9730.5469994278737</v>
          </cell>
          <cell r="V205">
            <v>8309.0910454454079</v>
          </cell>
          <cell r="W205">
            <v>7845.8230118600304</v>
          </cell>
          <cell r="X205">
            <v>9103.264817306057</v>
          </cell>
          <cell r="Y205">
            <v>9101.346523171127</v>
          </cell>
          <cell r="Z205">
            <v>10570.75983052682</v>
          </cell>
          <cell r="AA205">
            <v>10077.758237850041</v>
          </cell>
          <cell r="AB205">
            <v>9943.4776484050035</v>
          </cell>
          <cell r="AC205">
            <v>8590.1211362125214</v>
          </cell>
          <cell r="AD205">
            <v>11444.542808987027</v>
          </cell>
          <cell r="AE205">
            <v>10128.593032425662</v>
          </cell>
          <cell r="AF205">
            <v>11518.397133181797</v>
          </cell>
          <cell r="AG205">
            <v>11504.009927169829</v>
          </cell>
          <cell r="AH205">
            <v>10681.061743285243</v>
          </cell>
          <cell r="AI205">
            <v>9587.7074730185323</v>
          </cell>
          <cell r="AJ205">
            <v>10788.931513954556</v>
          </cell>
          <cell r="AK205">
            <v>11150.931085043989</v>
          </cell>
          <cell r="AL205">
            <v>10903.196630558381</v>
          </cell>
          <cell r="AM205">
            <v>11110.602220360284</v>
          </cell>
          <cell r="AN205">
            <v>10872.469876513655</v>
          </cell>
          <cell r="AO205">
            <v>10946.406128433779</v>
          </cell>
          <cell r="AP205">
            <v>10435.573842440202</v>
          </cell>
          <cell r="AQ205">
            <v>10521.032627127097</v>
          </cell>
          <cell r="AR205">
            <v>10837.902278213338</v>
          </cell>
          <cell r="AS205">
            <v>10493.186506274064</v>
          </cell>
          <cell r="AT205">
            <v>10534.475582021665</v>
          </cell>
          <cell r="AU205">
            <v>8408.5682865521576</v>
          </cell>
          <cell r="AV205">
            <v>10268.497117322002</v>
          </cell>
          <cell r="AW205">
            <v>9894.0148024018999</v>
          </cell>
          <cell r="AX205">
            <v>11597.429229756419</v>
          </cell>
          <cell r="AY205">
            <v>9212.2649470345314</v>
          </cell>
          <cell r="AZ205">
            <v>10779.329403315578</v>
          </cell>
          <cell r="BA205">
            <v>11142.28918546891</v>
          </cell>
          <cell r="BB205">
            <v>10241.611207532866</v>
          </cell>
        </row>
        <row r="206">
          <cell r="A206" t="str">
            <v>99C</v>
          </cell>
          <cell r="B206" t="str">
            <v>NHS NORTH TYNESIDE CCG</v>
          </cell>
          <cell r="C206">
            <v>4323.8207547169814</v>
          </cell>
          <cell r="D206">
            <v>4255.7737395607792</v>
          </cell>
          <cell r="E206">
            <v>4028.9503557067742</v>
          </cell>
          <cell r="F206">
            <v>4345.5579956696565</v>
          </cell>
          <cell r="G206">
            <v>3892.8563253943707</v>
          </cell>
          <cell r="H206">
            <v>4017.6091865140738</v>
          </cell>
          <cell r="I206">
            <v>4359.7344571605317</v>
          </cell>
          <cell r="J206">
            <v>3855.9975255180948</v>
          </cell>
          <cell r="K206">
            <v>3528.9938137952367</v>
          </cell>
          <cell r="L206">
            <v>4295.4678317352309</v>
          </cell>
          <cell r="M206">
            <v>4118.7346118156511</v>
          </cell>
          <cell r="N206">
            <v>4451.4089081348593</v>
          </cell>
          <cell r="O206">
            <v>4104.5581503247759</v>
          </cell>
          <cell r="P206">
            <v>4087.5463965357253</v>
          </cell>
          <cell r="Q206">
            <v>4324.765852149706</v>
          </cell>
          <cell r="R206">
            <v>4647.9891741416641</v>
          </cell>
          <cell r="S206">
            <v>3837.0955768635945</v>
          </cell>
          <cell r="T206">
            <v>4203.7933807609033</v>
          </cell>
          <cell r="U206">
            <v>4581.832353850913</v>
          </cell>
          <cell r="V206">
            <v>3913.6484689143213</v>
          </cell>
          <cell r="W206">
            <v>3765.2681719764923</v>
          </cell>
          <cell r="X206">
            <v>4139.5267553356016</v>
          </cell>
          <cell r="Y206">
            <v>3977.9150943396226</v>
          </cell>
          <cell r="Z206">
            <v>4686.7381688833902</v>
          </cell>
          <cell r="AA206">
            <v>4264.2796164553047</v>
          </cell>
          <cell r="AB206">
            <v>3846.5465511908446</v>
          </cell>
          <cell r="AC206">
            <v>3694.3858645221158</v>
          </cell>
          <cell r="AD206">
            <v>4138.5816579028769</v>
          </cell>
          <cell r="AE206">
            <v>3127.3274048871017</v>
          </cell>
          <cell r="AF206">
            <v>3658.4721620785649</v>
          </cell>
          <cell r="AG206">
            <v>3838.0406742963191</v>
          </cell>
          <cell r="AH206">
            <v>3813.4681410454687</v>
          </cell>
          <cell r="AI206">
            <v>3344.965049549096</v>
          </cell>
          <cell r="AJ206">
            <v>3459.3309074172621</v>
          </cell>
          <cell r="AK206">
            <v>3702.2402088397312</v>
          </cell>
          <cell r="AL206">
            <v>3838.3450314266397</v>
          </cell>
          <cell r="AM206">
            <v>3730.5953802120039</v>
          </cell>
          <cell r="AN206">
            <v>4020.7633005882603</v>
          </cell>
          <cell r="AO206">
            <v>4111.4998489795325</v>
          </cell>
          <cell r="AP206">
            <v>3944.2043378831245</v>
          </cell>
          <cell r="AQ206">
            <v>3981.0660606670785</v>
          </cell>
          <cell r="AR206">
            <v>4191.8395012009723</v>
          </cell>
          <cell r="AS206">
            <v>4062.3508852675936</v>
          </cell>
          <cell r="AT206">
            <v>4329.8346685460319</v>
          </cell>
          <cell r="AU206">
            <v>3633.2426251672009</v>
          </cell>
          <cell r="AV206">
            <v>4089.7608842607906</v>
          </cell>
          <cell r="AW206">
            <v>3816.6060667078973</v>
          </cell>
          <cell r="AX206">
            <v>4469.720180649244</v>
          </cell>
          <cell r="AY206">
            <v>3522.6574568153378</v>
          </cell>
          <cell r="AZ206">
            <v>4163.4843298286996</v>
          </cell>
          <cell r="BA206">
            <v>4274.0694981805627</v>
          </cell>
          <cell r="BB206">
            <v>4176.7167431357602</v>
          </cell>
        </row>
        <row r="207">
          <cell r="A207" t="str">
            <v>99D</v>
          </cell>
          <cell r="B207" t="str">
            <v>NHS SOUTH LINCOLNSHIRE CCG</v>
          </cell>
          <cell r="C207">
            <v>3029.5695058997048</v>
          </cell>
          <cell r="D207">
            <v>3016.9745575221236</v>
          </cell>
          <cell r="E207">
            <v>2906.5265486725662</v>
          </cell>
          <cell r="F207">
            <v>3260.1539454277286</v>
          </cell>
          <cell r="G207">
            <v>2913.3084439528025</v>
          </cell>
          <cell r="H207">
            <v>2840.6452802359881</v>
          </cell>
          <cell r="I207">
            <v>3259.1851032448376</v>
          </cell>
          <cell r="J207">
            <v>3103.2015117994101</v>
          </cell>
          <cell r="K207">
            <v>2744.7299041297933</v>
          </cell>
          <cell r="L207">
            <v>3107.0768805309735</v>
          </cell>
          <cell r="M207">
            <v>3043.133296460177</v>
          </cell>
          <cell r="N207">
            <v>3359.9446902654868</v>
          </cell>
          <cell r="O207">
            <v>3203.9610988200589</v>
          </cell>
          <cell r="P207">
            <v>3089.637721238938</v>
          </cell>
          <cell r="Q207">
            <v>3362.8512168141592</v>
          </cell>
          <cell r="R207">
            <v>3235.9328908554571</v>
          </cell>
          <cell r="S207">
            <v>2655.5964233038349</v>
          </cell>
          <cell r="T207">
            <v>3204.9299410029498</v>
          </cell>
          <cell r="U207">
            <v>3434.5455383480826</v>
          </cell>
          <cell r="V207">
            <v>3167.1450958702067</v>
          </cell>
          <cell r="W207">
            <v>2883.2743362831857</v>
          </cell>
          <cell r="X207">
            <v>3249.4966814159293</v>
          </cell>
          <cell r="Y207">
            <v>3183.6154129793508</v>
          </cell>
          <cell r="Z207">
            <v>3445.2028023598818</v>
          </cell>
          <cell r="AA207">
            <v>3283.406157817109</v>
          </cell>
          <cell r="AB207">
            <v>3222.3691002949854</v>
          </cell>
          <cell r="AC207">
            <v>3297.9387905604717</v>
          </cell>
          <cell r="AD207">
            <v>3652.5350294985251</v>
          </cell>
          <cell r="AE207">
            <v>2919.1214970501474</v>
          </cell>
          <cell r="AF207">
            <v>3237.8705752212391</v>
          </cell>
          <cell r="AG207">
            <v>3409.3556415929202</v>
          </cell>
          <cell r="AH207">
            <v>3277.5931047197641</v>
          </cell>
          <cell r="AI207">
            <v>3067.7288020678843</v>
          </cell>
          <cell r="AJ207">
            <v>3367.1607695241323</v>
          </cell>
          <cell r="AK207">
            <v>3513.0131149624985</v>
          </cell>
          <cell r="AL207">
            <v>3655.9677316835459</v>
          </cell>
          <cell r="AM207">
            <v>3664.6609178355016</v>
          </cell>
          <cell r="AN207">
            <v>3414.4903385736684</v>
          </cell>
          <cell r="AO207">
            <v>3653.0700029662275</v>
          </cell>
          <cell r="AP207">
            <v>3314.0357430399595</v>
          </cell>
          <cell r="AQ207">
            <v>3338.1834823509471</v>
          </cell>
          <cell r="AR207">
            <v>3590.285880757659</v>
          </cell>
          <cell r="AS207">
            <v>3446.365354464172</v>
          </cell>
          <cell r="AT207">
            <v>3473.4108224924785</v>
          </cell>
          <cell r="AU207">
            <v>2957.6151108097802</v>
          </cell>
          <cell r="AV207">
            <v>3253.1834399762702</v>
          </cell>
          <cell r="AW207">
            <v>3266.7061739904234</v>
          </cell>
          <cell r="AX207">
            <v>3834.6610025848554</v>
          </cell>
          <cell r="AY207">
            <v>4883.6387982541637</v>
          </cell>
          <cell r="AZ207">
            <v>3374.8880461036483</v>
          </cell>
          <cell r="BA207">
            <v>3688.8086571464892</v>
          </cell>
          <cell r="BB207">
            <v>3395.1721471248779</v>
          </cell>
        </row>
        <row r="208">
          <cell r="A208" t="str">
            <v>99E</v>
          </cell>
          <cell r="B208" t="str">
            <v>NHS BASILDON AND BRENTWOOD CCG</v>
          </cell>
          <cell r="C208">
            <v>3548.1701442609242</v>
          </cell>
          <cell r="D208">
            <v>3697.3252352080285</v>
          </cell>
          <cell r="E208">
            <v>3382.7609728900966</v>
          </cell>
          <cell r="F208">
            <v>3747.043598857063</v>
          </cell>
          <cell r="G208">
            <v>3399.9711756916859</v>
          </cell>
          <cell r="H208">
            <v>3474.548721165238</v>
          </cell>
          <cell r="I208">
            <v>3999.4599066137012</v>
          </cell>
          <cell r="J208">
            <v>4077.8619415987177</v>
          </cell>
          <cell r="K208">
            <v>3553.9068785281202</v>
          </cell>
          <cell r="L208">
            <v>4602.7731270471813</v>
          </cell>
          <cell r="M208">
            <v>4049.1782702627361</v>
          </cell>
          <cell r="N208">
            <v>4418.2415081190329</v>
          </cell>
          <cell r="O208">
            <v>4382.8649801379888</v>
          </cell>
          <cell r="P208">
            <v>4258.5690710154013</v>
          </cell>
          <cell r="Q208">
            <v>4682.131284410063</v>
          </cell>
          <cell r="R208">
            <v>5276.8394034427483</v>
          </cell>
          <cell r="S208">
            <v>4216.4996863892957</v>
          </cell>
          <cell r="T208">
            <v>4589.3874137570565</v>
          </cell>
          <cell r="U208">
            <v>5186.0077775454738</v>
          </cell>
          <cell r="V208">
            <v>4647.7108788068854</v>
          </cell>
          <cell r="W208">
            <v>4180.1670360303851</v>
          </cell>
          <cell r="X208">
            <v>5064.5802355564847</v>
          </cell>
          <cell r="Y208">
            <v>4663.0088368527422</v>
          </cell>
          <cell r="Z208">
            <v>5262.497567774758</v>
          </cell>
          <cell r="AA208">
            <v>4721.3323019025711</v>
          </cell>
          <cell r="AB208">
            <v>4486.1261969475227</v>
          </cell>
          <cell r="AC208">
            <v>4445.0129346992817</v>
          </cell>
          <cell r="AD208">
            <v>4968.0118753920133</v>
          </cell>
          <cell r="AE208">
            <v>4246.1394801031429</v>
          </cell>
          <cell r="AF208">
            <v>4623.8078193602341</v>
          </cell>
          <cell r="AG208">
            <v>4633.369043138895</v>
          </cell>
          <cell r="AH208">
            <v>4288.2088647292494</v>
          </cell>
          <cell r="AI208">
            <v>4092.4738227910111</v>
          </cell>
          <cell r="AJ208">
            <v>4609.6013716245179</v>
          </cell>
          <cell r="AK208">
            <v>4765.5143591941705</v>
          </cell>
          <cell r="AL208">
            <v>4921.4273467638232</v>
          </cell>
          <cell r="AM208">
            <v>5048.2882248484475</v>
          </cell>
          <cell r="AN208">
            <v>4891.4068336292939</v>
          </cell>
          <cell r="AO208">
            <v>5173.21229563407</v>
          </cell>
          <cell r="AP208">
            <v>4826.5237891127308</v>
          </cell>
          <cell r="AQ208">
            <v>4701.5997183271083</v>
          </cell>
          <cell r="AR208">
            <v>5087.0243708284861</v>
          </cell>
          <cell r="AS208">
            <v>4620.2538117690283</v>
          </cell>
          <cell r="AT208">
            <v>4724.841405915131</v>
          </cell>
          <cell r="AU208">
            <v>4229.0187373706449</v>
          </cell>
          <cell r="AV208">
            <v>4903.0276774233052</v>
          </cell>
          <cell r="AW208">
            <v>4616.3801971710245</v>
          </cell>
          <cell r="AX208">
            <v>5613.8359561570023</v>
          </cell>
          <cell r="AY208">
            <v>4406.2366052293182</v>
          </cell>
          <cell r="AZ208">
            <v>4881.7227971342845</v>
          </cell>
          <cell r="BA208">
            <v>5250.6845875941463</v>
          </cell>
          <cell r="BB208">
            <v>4797.4716796277016</v>
          </cell>
        </row>
        <row r="209">
          <cell r="A209" t="str">
            <v>99F</v>
          </cell>
          <cell r="B209" t="str">
            <v>NHS CASTLE POINT AND ROCHFORD CCG</v>
          </cell>
          <cell r="C209">
            <v>3224.3337836552182</v>
          </cell>
          <cell r="D209">
            <v>3403.6743031110263</v>
          </cell>
          <cell r="E209">
            <v>2929.2284844448673</v>
          </cell>
          <cell r="F209">
            <v>3458.7100180763009</v>
          </cell>
          <cell r="G209">
            <v>3096.2334126153555</v>
          </cell>
          <cell r="H209">
            <v>3102.8756540766817</v>
          </cell>
          <cell r="I209">
            <v>3390.389820188374</v>
          </cell>
          <cell r="J209">
            <v>3212.9470840072304</v>
          </cell>
          <cell r="K209">
            <v>2966.2352583008278</v>
          </cell>
          <cell r="L209">
            <v>3783.2309580439537</v>
          </cell>
          <cell r="M209">
            <v>3397.0320616497002</v>
          </cell>
          <cell r="N209">
            <v>3594.4015222148228</v>
          </cell>
          <cell r="O209">
            <v>3568.78144800685</v>
          </cell>
          <cell r="P209">
            <v>3331.5585386737703</v>
          </cell>
          <cell r="Q209">
            <v>3661.7728284654172</v>
          </cell>
          <cell r="R209">
            <v>3766.1509085719722</v>
          </cell>
          <cell r="S209">
            <v>3104.7734373513463</v>
          </cell>
          <cell r="T209">
            <v>3539.3658072495482</v>
          </cell>
          <cell r="U209">
            <v>3682.6484444867283</v>
          </cell>
          <cell r="V209">
            <v>3410.3165445723525</v>
          </cell>
          <cell r="W209">
            <v>3173.0936352392732</v>
          </cell>
          <cell r="X209">
            <v>3597.2481971268194</v>
          </cell>
          <cell r="Y209">
            <v>3534.6213490628866</v>
          </cell>
          <cell r="Z209">
            <v>3712.0640852440301</v>
          </cell>
          <cell r="AA209">
            <v>3631.4082960707829</v>
          </cell>
          <cell r="AB209">
            <v>3380.9009038150507</v>
          </cell>
          <cell r="AC209">
            <v>3043.0954809247455</v>
          </cell>
          <cell r="AD209">
            <v>3965.4181524117589</v>
          </cell>
          <cell r="AE209">
            <v>3379.9520121777186</v>
          </cell>
          <cell r="AF209">
            <v>3771.8442583959659</v>
          </cell>
          <cell r="AG209">
            <v>3733.8885929026733</v>
          </cell>
          <cell r="AH209">
            <v>3691.188469222719</v>
          </cell>
          <cell r="AI209">
            <v>3386.4707467714766</v>
          </cell>
          <cell r="AJ209">
            <v>3715.6573273441886</v>
          </cell>
          <cell r="AK209">
            <v>3757.1676586187532</v>
          </cell>
          <cell r="AL209">
            <v>3984.0264458169568</v>
          </cell>
          <cell r="AM209">
            <v>4017.8139247613699</v>
          </cell>
          <cell r="AN209">
            <v>3971.4768107804603</v>
          </cell>
          <cell r="AO209">
            <v>4241.7766423357662</v>
          </cell>
          <cell r="AP209">
            <v>4021.6753509264458</v>
          </cell>
          <cell r="AQ209">
            <v>4020.7099943851767</v>
          </cell>
          <cell r="AR209">
            <v>3642.2902302077482</v>
          </cell>
          <cell r="AS209">
            <v>3776.4747894441325</v>
          </cell>
          <cell r="AT209">
            <v>3842.119034250421</v>
          </cell>
          <cell r="AU209">
            <v>3204.0183604716449</v>
          </cell>
          <cell r="AV209">
            <v>3638.4288040426727</v>
          </cell>
          <cell r="AW209">
            <v>3584.3688377316112</v>
          </cell>
          <cell r="AX209">
            <v>4159.7213363279052</v>
          </cell>
          <cell r="AY209">
            <v>3295.7272318921951</v>
          </cell>
          <cell r="AZ209">
            <v>3926.1050533408197</v>
          </cell>
          <cell r="BA209">
            <v>4096.0078046041544</v>
          </cell>
          <cell r="BB209">
            <v>3627.8098820887139</v>
          </cell>
        </row>
        <row r="210">
          <cell r="A210" t="str">
            <v>99G</v>
          </cell>
          <cell r="B210" t="str">
            <v>NHS SOUTHEND CCG</v>
          </cell>
          <cell r="C210">
            <v>3558.1944444444443</v>
          </cell>
          <cell r="D210">
            <v>3713.270833333333</v>
          </cell>
          <cell r="E210">
            <v>3339.375</v>
          </cell>
          <cell r="F210">
            <v>3735.1527777777774</v>
          </cell>
          <cell r="G210">
            <v>3244.2361111111109</v>
          </cell>
          <cell r="H210">
            <v>3363.1597222222222</v>
          </cell>
          <cell r="I210">
            <v>3622.8888888888887</v>
          </cell>
          <cell r="J210">
            <v>3579.125</v>
          </cell>
          <cell r="K210">
            <v>3689.4861111111109</v>
          </cell>
          <cell r="L210">
            <v>4166.1319444444443</v>
          </cell>
          <cell r="M210">
            <v>3986.3194444444443</v>
          </cell>
          <cell r="N210">
            <v>4070.9930555555552</v>
          </cell>
          <cell r="O210">
            <v>3953.020833333333</v>
          </cell>
          <cell r="P210">
            <v>3798.895833333333</v>
          </cell>
          <cell r="Q210">
            <v>3920.6736111111109</v>
          </cell>
          <cell r="R210">
            <v>4096.6805555555557</v>
          </cell>
          <cell r="S210">
            <v>3245.1875</v>
          </cell>
          <cell r="T210">
            <v>3720.8819444444443</v>
          </cell>
          <cell r="U210">
            <v>4057.6736111111109</v>
          </cell>
          <cell r="V210">
            <v>3948.2638888888887</v>
          </cell>
          <cell r="W210">
            <v>3528.7013888888887</v>
          </cell>
          <cell r="X210">
            <v>3746.5694444444443</v>
          </cell>
          <cell r="Y210">
            <v>3702.8055555555552</v>
          </cell>
          <cell r="Z210">
            <v>3968.2430555555552</v>
          </cell>
          <cell r="AA210">
            <v>3683.7777777777774</v>
          </cell>
          <cell r="AB210">
            <v>3564.8541666666665</v>
          </cell>
          <cell r="AC210">
            <v>3224.2569444444443</v>
          </cell>
          <cell r="AD210">
            <v>4144.25</v>
          </cell>
          <cell r="AE210">
            <v>3549.6319444444443</v>
          </cell>
          <cell r="AF210">
            <v>4125.2222222222217</v>
          </cell>
          <cell r="AG210">
            <v>4001.5416666666665</v>
          </cell>
          <cell r="AH210">
            <v>4057.6736111111109</v>
          </cell>
          <cell r="AI210">
            <v>3581.3832464157244</v>
          </cell>
          <cell r="AJ210">
            <v>4036.6848763360354</v>
          </cell>
          <cell r="AK210">
            <v>3857.4704049844236</v>
          </cell>
          <cell r="AL210">
            <v>3928.1874666528975</v>
          </cell>
          <cell r="AM210">
            <v>4042.4972375690609</v>
          </cell>
          <cell r="AN210">
            <v>4068.6528631176743</v>
          </cell>
          <cell r="AO210">
            <v>4369.9269203628164</v>
          </cell>
          <cell r="AP210">
            <v>4046.3721450577441</v>
          </cell>
          <cell r="AQ210">
            <v>3923.3438322920429</v>
          </cell>
          <cell r="AR210">
            <v>3619.1635944303885</v>
          </cell>
          <cell r="AS210">
            <v>3626.9134094077554</v>
          </cell>
          <cell r="AT210">
            <v>4309.8658542882222</v>
          </cell>
          <cell r="AU210">
            <v>3379.8880570041824</v>
          </cell>
          <cell r="AV210">
            <v>3838.0958675410061</v>
          </cell>
          <cell r="AW210">
            <v>3749.9417221734566</v>
          </cell>
          <cell r="AX210">
            <v>4282.7415018674374</v>
          </cell>
          <cell r="AY210">
            <v>3412.8247706579918</v>
          </cell>
          <cell r="AZ210">
            <v>3984.373625238808</v>
          </cell>
          <cell r="BA210">
            <v>4031.8412419751812</v>
          </cell>
          <cell r="BB210">
            <v>3650.1628543398565</v>
          </cell>
        </row>
        <row r="211">
          <cell r="A211" t="str">
            <v>99H</v>
          </cell>
          <cell r="B211" t="str">
            <v>NHS SURREY DOWNS CCG</v>
          </cell>
          <cell r="C211">
            <v>3480.1575739037339</v>
          </cell>
          <cell r="D211">
            <v>3583.7850947147631</v>
          </cell>
          <cell r="E211">
            <v>3270.0239900369247</v>
          </cell>
          <cell r="F211">
            <v>3783.3640236841529</v>
          </cell>
          <cell r="G211">
            <v>5213.9995193253071</v>
          </cell>
          <cell r="H211">
            <v>4669.9550350674035</v>
          </cell>
          <cell r="I211">
            <v>4802.3679783259413</v>
          </cell>
          <cell r="J211">
            <v>3953.198016124451</v>
          </cell>
          <cell r="K211">
            <v>3938.8053049006971</v>
          </cell>
          <cell r="L211">
            <v>4462.6999934453452</v>
          </cell>
          <cell r="M211">
            <v>3915.7769669426907</v>
          </cell>
          <cell r="N211">
            <v>4432.9550569162529</v>
          </cell>
          <cell r="O211">
            <v>3972.3882977561229</v>
          </cell>
          <cell r="P211">
            <v>4894.481330157967</v>
          </cell>
          <cell r="Q211">
            <v>4829.2343726102818</v>
          </cell>
          <cell r="R211">
            <v>5164.1047870829598</v>
          </cell>
          <cell r="S211">
            <v>4494.3639581376037</v>
          </cell>
          <cell r="T211">
            <v>5129.5622801459504</v>
          </cell>
          <cell r="U211">
            <v>6261.7888964146041</v>
          </cell>
          <cell r="V211">
            <v>5375.1978850313535</v>
          </cell>
          <cell r="W211">
            <v>5276.3679346282415</v>
          </cell>
          <cell r="X211">
            <v>5723.5014966462013</v>
          </cell>
          <cell r="Y211">
            <v>5967.2180733684372</v>
          </cell>
          <cell r="Z211">
            <v>6327.0358539622894</v>
          </cell>
          <cell r="AA211">
            <v>6451.7726845681573</v>
          </cell>
          <cell r="AB211">
            <v>6114.983241932312</v>
          </cell>
          <cell r="AC211">
            <v>5956.6634184710174</v>
          </cell>
          <cell r="AD211">
            <v>6628.3232755795407</v>
          </cell>
          <cell r="AE211">
            <v>5607.4002927745851</v>
          </cell>
          <cell r="AF211">
            <v>5913.4852847997554</v>
          </cell>
          <cell r="AG211">
            <v>6007.5176647949484</v>
          </cell>
          <cell r="AH211">
            <v>5932.6755664314278</v>
          </cell>
          <cell r="AI211">
            <v>5714.4333973523562</v>
          </cell>
          <cell r="AJ211">
            <v>5707.6512620893063</v>
          </cell>
          <cell r="AK211">
            <v>6198.8716304273275</v>
          </cell>
          <cell r="AL211">
            <v>6749.1934632004941</v>
          </cell>
          <cell r="AM211">
            <v>6692.9986281637975</v>
          </cell>
          <cell r="AN211">
            <v>6595.142105082653</v>
          </cell>
          <cell r="AO211">
            <v>6542.8227759105566</v>
          </cell>
          <cell r="AP211">
            <v>6499.2233349338094</v>
          </cell>
          <cell r="AQ211">
            <v>6489.5345702723098</v>
          </cell>
          <cell r="AR211">
            <v>6344.2031003498187</v>
          </cell>
          <cell r="AS211">
            <v>6372.3005178681669</v>
          </cell>
          <cell r="AT211">
            <v>6588.359969819604</v>
          </cell>
          <cell r="AU211">
            <v>5296.8476404417315</v>
          </cell>
          <cell r="AV211">
            <v>6184.3384834350782</v>
          </cell>
          <cell r="AW211">
            <v>5789.0368852459014</v>
          </cell>
          <cell r="AX211">
            <v>7233.6316962754645</v>
          </cell>
          <cell r="AY211">
            <v>5359.824610741478</v>
          </cell>
          <cell r="AZ211">
            <v>6372.3005178681669</v>
          </cell>
          <cell r="BA211">
            <v>6832.5168392893893</v>
          </cell>
          <cell r="BB211">
            <v>6142.6767953906301</v>
          </cell>
        </row>
        <row r="212">
          <cell r="A212" t="str">
            <v>99J</v>
          </cell>
          <cell r="B212" t="str">
            <v>NHS WEST KENT CCG</v>
          </cell>
          <cell r="C212">
            <v>7359.4089331848791</v>
          </cell>
          <cell r="D212">
            <v>7414.5247273238283</v>
          </cell>
          <cell r="E212">
            <v>7636.9217913932698</v>
          </cell>
          <cell r="F212">
            <v>8254.7988520035888</v>
          </cell>
          <cell r="G212">
            <v>7116.7060502221402</v>
          </cell>
          <cell r="H212">
            <v>7433.8636024603011</v>
          </cell>
          <cell r="I212">
            <v>8480.0967473435012</v>
          </cell>
          <cell r="J212">
            <v>7343.9378330757008</v>
          </cell>
          <cell r="K212">
            <v>6506.5645396664113</v>
          </cell>
          <cell r="L212">
            <v>7736.5169983461074</v>
          </cell>
          <cell r="M212">
            <v>7379.7147520781764</v>
          </cell>
          <cell r="N212">
            <v>8001.4595877157899</v>
          </cell>
          <cell r="O212">
            <v>7616.6159724999734</v>
          </cell>
          <cell r="P212">
            <v>7812.9055551351757</v>
          </cell>
          <cell r="Q212">
            <v>8563.253910430336</v>
          </cell>
          <cell r="R212">
            <v>8835.9320498546094</v>
          </cell>
          <cell r="S212">
            <v>7312.9956328573435</v>
          </cell>
          <cell r="T212">
            <v>8481.0636911003257</v>
          </cell>
          <cell r="U212">
            <v>8934.5603130506224</v>
          </cell>
          <cell r="V212">
            <v>7551.8307407927878</v>
          </cell>
          <cell r="W212">
            <v>7089.6316250310783</v>
          </cell>
          <cell r="X212">
            <v>7958.9140624155489</v>
          </cell>
          <cell r="Y212">
            <v>7712.3434044255155</v>
          </cell>
          <cell r="Z212">
            <v>9203.3706774475995</v>
          </cell>
          <cell r="AA212">
            <v>8544.8819790506877</v>
          </cell>
          <cell r="AB212">
            <v>8178.4102952145195</v>
          </cell>
          <cell r="AC212">
            <v>7561.5001783610242</v>
          </cell>
          <cell r="AD212">
            <v>9430.6024603011592</v>
          </cell>
          <cell r="AE212">
            <v>7403.8883459987674</v>
          </cell>
          <cell r="AF212">
            <v>8578.725010539516</v>
          </cell>
          <cell r="AG212">
            <v>8811.7584559340175</v>
          </cell>
          <cell r="AH212">
            <v>8951.9653006734479</v>
          </cell>
          <cell r="AI212">
            <v>8135.9338746459698</v>
          </cell>
          <cell r="AJ212">
            <v>8925.9152720050024</v>
          </cell>
          <cell r="AK212">
            <v>9336.9388034722469</v>
          </cell>
          <cell r="AL212">
            <v>9709.0948615146935</v>
          </cell>
          <cell r="AM212">
            <v>9243.6568672527301</v>
          </cell>
          <cell r="AN212">
            <v>9260.1755434582701</v>
          </cell>
          <cell r="AO212">
            <v>9246.5719277595908</v>
          </cell>
          <cell r="AP212">
            <v>8780.1622466620065</v>
          </cell>
          <cell r="AQ212">
            <v>8547.9290929488361</v>
          </cell>
          <cell r="AR212">
            <v>8820.9730937580462</v>
          </cell>
          <cell r="AS212">
            <v>8747.1248942509283</v>
          </cell>
          <cell r="AT212">
            <v>9247.5436145952099</v>
          </cell>
          <cell r="AU212">
            <v>7338.1789826019785</v>
          </cell>
          <cell r="AV212">
            <v>8483.7977617979177</v>
          </cell>
          <cell r="AW212">
            <v>8307.9224445507043</v>
          </cell>
          <cell r="AX212">
            <v>11109.295591643064</v>
          </cell>
          <cell r="AY212">
            <v>8666.4748868944716</v>
          </cell>
          <cell r="AZ212">
            <v>9918.007531172987</v>
          </cell>
          <cell r="BA212">
            <v>9352.4857928421661</v>
          </cell>
          <cell r="BB212">
            <v>8932.7170798543411</v>
          </cell>
        </row>
        <row r="213">
          <cell r="A213" t="str">
            <v>99K</v>
          </cell>
          <cell r="B213" t="str">
            <v>NHS HIGH WEALD LEWES HAVENS CCG</v>
          </cell>
          <cell r="C213">
            <v>3023.2631820936695</v>
          </cell>
          <cell r="D213">
            <v>3137.9386821041194</v>
          </cell>
          <cell r="E213">
            <v>2883.9466655520491</v>
          </cell>
          <cell r="F213">
            <v>3426.9967606428554</v>
          </cell>
          <cell r="G213">
            <v>2936.071892829526</v>
          </cell>
          <cell r="H213">
            <v>3066.8588267257414</v>
          </cell>
          <cell r="I213">
            <v>3557.7836945390709</v>
          </cell>
          <cell r="J213">
            <v>3009.994942423039</v>
          </cell>
          <cell r="K213">
            <v>2371.2239754226839</v>
          </cell>
          <cell r="L213">
            <v>3121.8272482183534</v>
          </cell>
          <cell r="M213">
            <v>2997.6744341574536</v>
          </cell>
          <cell r="N213">
            <v>3236.5027482288033</v>
          </cell>
          <cell r="O213">
            <v>3054.538318460156</v>
          </cell>
          <cell r="P213">
            <v>3252.6141821145688</v>
          </cell>
          <cell r="Q213">
            <v>3179.6388639261008</v>
          </cell>
          <cell r="R213">
            <v>3369.1851449351084</v>
          </cell>
          <cell r="S213">
            <v>2863.0965746410584</v>
          </cell>
          <cell r="T213">
            <v>3023.2631820936695</v>
          </cell>
          <cell r="U213">
            <v>3307.5826036071808</v>
          </cell>
          <cell r="V213">
            <v>2878.2602771217789</v>
          </cell>
          <cell r="W213">
            <v>2695.3481159480866</v>
          </cell>
          <cell r="X213">
            <v>2935.1241614244809</v>
          </cell>
          <cell r="Y213">
            <v>2951.2355953102469</v>
          </cell>
          <cell r="Z213">
            <v>3360.6555622897031</v>
          </cell>
          <cell r="AA213">
            <v>2796.7553762879056</v>
          </cell>
          <cell r="AB213">
            <v>2614.7909465192583</v>
          </cell>
          <cell r="AC213">
            <v>2307.7259712846662</v>
          </cell>
          <cell r="AD213">
            <v>2900.0580994378147</v>
          </cell>
          <cell r="AE213">
            <v>2447.042487826287</v>
          </cell>
          <cell r="AF213">
            <v>2660.2820539614204</v>
          </cell>
          <cell r="AG213">
            <v>2898.1626366277246</v>
          </cell>
          <cell r="AH213">
            <v>2739.8914919852036</v>
          </cell>
          <cell r="AI213">
            <v>2678.9452044325562</v>
          </cell>
          <cell r="AJ213">
            <v>2710.361406190294</v>
          </cell>
          <cell r="AK213">
            <v>3080.6917844860527</v>
          </cell>
          <cell r="AL213">
            <v>3258.7169277799003</v>
          </cell>
          <cell r="AM213">
            <v>3144.4761941153993</v>
          </cell>
          <cell r="AN213">
            <v>3107.3479556744364</v>
          </cell>
          <cell r="AO213">
            <v>3203.5005731753918</v>
          </cell>
          <cell r="AP213">
            <v>2950.2669468857471</v>
          </cell>
          <cell r="AQ213">
            <v>3112.1079862437905</v>
          </cell>
          <cell r="AR213">
            <v>2974.0670997325178</v>
          </cell>
          <cell r="AS213">
            <v>3083.5478028276652</v>
          </cell>
          <cell r="AT213">
            <v>3054.98761941154</v>
          </cell>
          <cell r="AU213">
            <v>2563.7524646541842</v>
          </cell>
          <cell r="AV213">
            <v>2817.9380970576995</v>
          </cell>
          <cell r="AW213">
            <v>2867.4424149789834</v>
          </cell>
          <cell r="AX213">
            <v>3455.7821933511655</v>
          </cell>
          <cell r="AY213">
            <v>2677.0411922048147</v>
          </cell>
          <cell r="AZ213">
            <v>3170.180359189912</v>
          </cell>
          <cell r="BA213">
            <v>3134.0041268628197</v>
          </cell>
          <cell r="BB213">
            <v>2927.4188001528469</v>
          </cell>
        </row>
        <row r="214">
          <cell r="A214" t="str">
            <v>99M</v>
          </cell>
          <cell r="B214" t="str">
            <v>NHS NORTH EAST HAMPSHIRE AND FARNHAM CCG</v>
          </cell>
          <cell r="C214">
            <v>2603.5037823291973</v>
          </cell>
          <cell r="D214">
            <v>2602.5437883091645</v>
          </cell>
          <cell r="E214">
            <v>2477.7445657048884</v>
          </cell>
          <cell r="F214">
            <v>2902.061922559426</v>
          </cell>
          <cell r="G214">
            <v>2446.0647630438034</v>
          </cell>
          <cell r="H214">
            <v>2508.464374345941</v>
          </cell>
          <cell r="I214">
            <v>2975.0214680819254</v>
          </cell>
          <cell r="J214">
            <v>2609.2637464493946</v>
          </cell>
          <cell r="K214">
            <v>2396.1450740020928</v>
          </cell>
          <cell r="L214">
            <v>2783.0226640753476</v>
          </cell>
          <cell r="M214">
            <v>2672.623351771565</v>
          </cell>
          <cell r="N214">
            <v>2955.8215876812678</v>
          </cell>
          <cell r="O214">
            <v>2820.4624308566304</v>
          </cell>
          <cell r="P214">
            <v>2932.7817312004781</v>
          </cell>
          <cell r="Q214">
            <v>2919.3418149200179</v>
          </cell>
          <cell r="R214">
            <v>3232.2998654507401</v>
          </cell>
          <cell r="S214">
            <v>2543.0241590671253</v>
          </cell>
          <cell r="T214">
            <v>2838.7023172372551</v>
          </cell>
          <cell r="U214">
            <v>3177.5802063088654</v>
          </cell>
          <cell r="V214">
            <v>2887.6620122589325</v>
          </cell>
          <cell r="W214">
            <v>2475.8245776648228</v>
          </cell>
          <cell r="X214">
            <v>2808.9425026162357</v>
          </cell>
          <cell r="Y214">
            <v>2721.5830467932424</v>
          </cell>
          <cell r="Z214">
            <v>3089.2607564658392</v>
          </cell>
          <cell r="AA214">
            <v>2703.3431604126176</v>
          </cell>
          <cell r="AB214">
            <v>2768.6227537748541</v>
          </cell>
          <cell r="AC214">
            <v>2738.8629391538348</v>
          </cell>
          <cell r="AD214">
            <v>3336.9392136343249</v>
          </cell>
          <cell r="AE214">
            <v>2788.7826281955449</v>
          </cell>
          <cell r="AF214">
            <v>3671.9771266258035</v>
          </cell>
          <cell r="AG214">
            <v>3754.5366123486319</v>
          </cell>
          <cell r="AH214">
            <v>3438.6985797578113</v>
          </cell>
          <cell r="AI214">
            <v>2995.0642020135338</v>
          </cell>
          <cell r="AJ214">
            <v>3365.110744347252</v>
          </cell>
          <cell r="AK214">
            <v>3646.5003025801839</v>
          </cell>
          <cell r="AL214">
            <v>3769.8491500247565</v>
          </cell>
          <cell r="AM214">
            <v>3651.3186169334872</v>
          </cell>
          <cell r="AN214">
            <v>3473.0409858612534</v>
          </cell>
          <cell r="AO214">
            <v>3659.991582769434</v>
          </cell>
          <cell r="AP214">
            <v>3064.4479287011059</v>
          </cell>
          <cell r="AQ214">
            <v>3309.21829784893</v>
          </cell>
          <cell r="AR214">
            <v>3272.5991087638222</v>
          </cell>
          <cell r="AS214">
            <v>3300.5453320129836</v>
          </cell>
          <cell r="AT214">
            <v>3275.4900973758045</v>
          </cell>
          <cell r="AU214">
            <v>2717.5292952632449</v>
          </cell>
          <cell r="AV214">
            <v>3112.6310722341423</v>
          </cell>
          <cell r="AW214">
            <v>2915.0801837486933</v>
          </cell>
          <cell r="AX214">
            <v>3647.4639654508446</v>
          </cell>
          <cell r="AY214">
            <v>2712.7109809099411</v>
          </cell>
          <cell r="AZ214">
            <v>3332.3462067447872</v>
          </cell>
          <cell r="BA214">
            <v>3547.2430269021293</v>
          </cell>
          <cell r="BB214">
            <v>3347.7648126753588</v>
          </cell>
        </row>
        <row r="215">
          <cell r="A215" t="str">
            <v>99N</v>
          </cell>
          <cell r="B215" t="str">
            <v>NHS WILTSHIRE CCG</v>
          </cell>
          <cell r="C215">
            <v>8115.447856833207</v>
          </cell>
          <cell r="D215">
            <v>8422.7290424840139</v>
          </cell>
          <cell r="E215">
            <v>7866.9673918933568</v>
          </cell>
          <cell r="F215">
            <v>8444.5422130703373</v>
          </cell>
          <cell r="G215">
            <v>7475.2787200606917</v>
          </cell>
          <cell r="H215">
            <v>7364.316069686789</v>
          </cell>
          <cell r="I215">
            <v>8399.019074455402</v>
          </cell>
          <cell r="J215">
            <v>8048.1115476319501</v>
          </cell>
          <cell r="K215">
            <v>7217.3142679093962</v>
          </cell>
          <cell r="L215">
            <v>8158.1257992847077</v>
          </cell>
          <cell r="M215">
            <v>7999.743212853582</v>
          </cell>
          <cell r="N215">
            <v>8001.6400102958705</v>
          </cell>
          <cell r="O215">
            <v>7990.2592256421376</v>
          </cell>
          <cell r="P215">
            <v>8066.1311233336946</v>
          </cell>
          <cell r="Q215">
            <v>8401.8642706188366</v>
          </cell>
          <cell r="R215">
            <v>8735.7006204616882</v>
          </cell>
          <cell r="S215">
            <v>7118.6808009103715</v>
          </cell>
          <cell r="T215">
            <v>8485.3233580795495</v>
          </cell>
          <cell r="U215">
            <v>8905.4639915465486</v>
          </cell>
          <cell r="V215">
            <v>7606.1577435786276</v>
          </cell>
          <cell r="W215">
            <v>7561.5830036848383</v>
          </cell>
          <cell r="X215">
            <v>8114.4994581120627</v>
          </cell>
          <cell r="Y215">
            <v>7725.6559824428305</v>
          </cell>
          <cell r="Z215">
            <v>8949.0903327191936</v>
          </cell>
          <cell r="AA215">
            <v>8178.0421724287417</v>
          </cell>
          <cell r="AB215">
            <v>7871.709385499079</v>
          </cell>
          <cell r="AC215">
            <v>7235.3338436111417</v>
          </cell>
          <cell r="AD215">
            <v>9061.0013818142415</v>
          </cell>
          <cell r="AE215">
            <v>7401.3036198114232</v>
          </cell>
          <cell r="AF215">
            <v>8531.7948954156273</v>
          </cell>
          <cell r="AG215">
            <v>8446.4390105126258</v>
          </cell>
          <cell r="AH215">
            <v>8325.9923729272778</v>
          </cell>
          <cell r="AI215">
            <v>7582.5949703981314</v>
          </cell>
          <cell r="AJ215">
            <v>7702.2751615881807</v>
          </cell>
          <cell r="AK215">
            <v>8184.7952974972695</v>
          </cell>
          <cell r="AL215">
            <v>8026.1715520310927</v>
          </cell>
          <cell r="AM215">
            <v>8022.372180882202</v>
          </cell>
          <cell r="AN215">
            <v>7915.9897887132693</v>
          </cell>
          <cell r="AO215">
            <v>8050.8674644988805</v>
          </cell>
          <cell r="AP215">
            <v>7832.403623437679</v>
          </cell>
          <cell r="AQ215">
            <v>7684.2281486309512</v>
          </cell>
          <cell r="AR215">
            <v>8227.5382229222869</v>
          </cell>
          <cell r="AS215">
            <v>7680.4287774820605</v>
          </cell>
          <cell r="AT215">
            <v>8959.8670118709233</v>
          </cell>
          <cell r="AU215">
            <v>6928.1532900017501</v>
          </cell>
          <cell r="AV215">
            <v>7803.9083398210005</v>
          </cell>
          <cell r="AW215">
            <v>7678.529091907616</v>
          </cell>
          <cell r="AX215">
            <v>8770.8482972136226</v>
          </cell>
          <cell r="AY215">
            <v>6917.7050193423011</v>
          </cell>
          <cell r="AZ215">
            <v>8076.5132197538915</v>
          </cell>
          <cell r="BA215">
            <v>7847.601108033241</v>
          </cell>
          <cell r="BB215">
            <v>7753.5666720982026</v>
          </cell>
        </row>
        <row r="216">
          <cell r="A216" t="str">
            <v>99P</v>
          </cell>
          <cell r="B216" t="str">
            <v>NHS NORTHERN, EASTERN AND WESTERN DEVON CCG</v>
          </cell>
          <cell r="C216">
            <v>15992.398379419354</v>
          </cell>
          <cell r="D216">
            <v>16497.328781657645</v>
          </cell>
          <cell r="E216">
            <v>15135.19095236365</v>
          </cell>
          <cell r="F216">
            <v>17608.958504414812</v>
          </cell>
          <cell r="G216">
            <v>15407.227099305985</v>
          </cell>
          <cell r="H216">
            <v>16026.647534609934</v>
          </cell>
          <cell r="I216">
            <v>17589.387558591621</v>
          </cell>
          <cell r="J216">
            <v>16250.734864285456</v>
          </cell>
          <cell r="K216">
            <v>14788.785211293194</v>
          </cell>
          <cell r="L216">
            <v>17732.255463100904</v>
          </cell>
          <cell r="M216">
            <v>16374.03182297155</v>
          </cell>
          <cell r="N216">
            <v>15352.428451001055</v>
          </cell>
          <cell r="O216">
            <v>14576.440449111587</v>
          </cell>
          <cell r="P216">
            <v>14829.884197521893</v>
          </cell>
          <cell r="Q216">
            <v>14944.374230587551</v>
          </cell>
          <cell r="R216">
            <v>16129.395000181679</v>
          </cell>
          <cell r="S216">
            <v>13954.084371934159</v>
          </cell>
          <cell r="T216">
            <v>14459.993321463609</v>
          </cell>
          <cell r="U216">
            <v>15353.406998292214</v>
          </cell>
          <cell r="V216">
            <v>13871.886399476763</v>
          </cell>
          <cell r="W216">
            <v>13421.754645543404</v>
          </cell>
          <cell r="X216">
            <v>13382.612753897025</v>
          </cell>
          <cell r="Y216">
            <v>13234.852112931943</v>
          </cell>
          <cell r="Z216">
            <v>14454.122037716654</v>
          </cell>
          <cell r="AA216">
            <v>13692.812245194578</v>
          </cell>
          <cell r="AB216">
            <v>13268.122720831365</v>
          </cell>
          <cell r="AC216">
            <v>14734.965110279423</v>
          </cell>
          <cell r="AD216">
            <v>17594.280295047418</v>
          </cell>
          <cell r="AE216">
            <v>12724.050426946696</v>
          </cell>
          <cell r="AF216">
            <v>14112.609033101995</v>
          </cell>
          <cell r="AG216">
            <v>14425.744166273029</v>
          </cell>
          <cell r="AH216">
            <v>13920.813764034738</v>
          </cell>
          <cell r="AI216">
            <v>13087.907593426338</v>
          </cell>
          <cell r="AJ216">
            <v>13119.201999986126</v>
          </cell>
          <cell r="AK216">
            <v>15191.478484367088</v>
          </cell>
          <cell r="AL216">
            <v>14902.00522368905</v>
          </cell>
          <cell r="AM216">
            <v>14996.866393573406</v>
          </cell>
          <cell r="AN216">
            <v>13975.886379560323</v>
          </cell>
          <cell r="AO216">
            <v>13941.658122385554</v>
          </cell>
          <cell r="AP216">
            <v>13152.4523069559</v>
          </cell>
          <cell r="AQ216">
            <v>13285.453534835</v>
          </cell>
          <cell r="AR216">
            <v>13547.544189773225</v>
          </cell>
          <cell r="AS216">
            <v>13480.065625628682</v>
          </cell>
          <cell r="AT216">
            <v>13818.43639655639</v>
          </cell>
          <cell r="AU216">
            <v>12130.494342737824</v>
          </cell>
          <cell r="AV216">
            <v>12732.911669013743</v>
          </cell>
          <cell r="AW216">
            <v>12627.293046874458</v>
          </cell>
          <cell r="AX216">
            <v>14769.00399580995</v>
          </cell>
          <cell r="AY216">
            <v>12484.512316945425</v>
          </cell>
          <cell r="AZ216">
            <v>14639.914568750824</v>
          </cell>
          <cell r="BA216">
            <v>15406.62752946563</v>
          </cell>
          <cell r="BB216">
            <v>14906.894974714016</v>
          </cell>
        </row>
        <row r="217">
          <cell r="A217" t="str">
            <v>99Q</v>
          </cell>
          <cell r="B217" t="str">
            <v>NHS SOUTH DEVON AND TORBAY CCG</v>
          </cell>
          <cell r="C217">
            <v>3158.3517609151413</v>
          </cell>
          <cell r="D217">
            <v>2981.5559792320355</v>
          </cell>
          <cell r="E217">
            <v>2927.6182831253254</v>
          </cell>
          <cell r="F217">
            <v>3229.2698428332233</v>
          </cell>
          <cell r="G217">
            <v>2860.6955861040369</v>
          </cell>
          <cell r="H217">
            <v>3086.4348327728612</v>
          </cell>
          <cell r="I217">
            <v>3395.0783160501474</v>
          </cell>
          <cell r="J217">
            <v>3254.2409984381816</v>
          </cell>
          <cell r="K217">
            <v>2728.8478845098566</v>
          </cell>
          <cell r="L217">
            <v>3563.8833279396663</v>
          </cell>
          <cell r="M217">
            <v>3504.9514007119642</v>
          </cell>
          <cell r="N217">
            <v>5800.3000239197427</v>
          </cell>
          <cell r="O217">
            <v>5208.9830591943273</v>
          </cell>
          <cell r="P217">
            <v>5728.3830957774626</v>
          </cell>
          <cell r="Q217">
            <v>5794.3069465745521</v>
          </cell>
          <cell r="R217">
            <v>6129.9192779051937</v>
          </cell>
          <cell r="S217">
            <v>6968.9501062317968</v>
          </cell>
          <cell r="T217">
            <v>5638.4869355996116</v>
          </cell>
          <cell r="U217">
            <v>6076.9804280226817</v>
          </cell>
          <cell r="V217">
            <v>5365.8019163934659</v>
          </cell>
          <cell r="W217">
            <v>5327.8457598739287</v>
          </cell>
          <cell r="X217">
            <v>5860.2307973716424</v>
          </cell>
          <cell r="Y217">
            <v>5776.327714538982</v>
          </cell>
          <cell r="Z217">
            <v>6127.9215854567965</v>
          </cell>
          <cell r="AA217">
            <v>5608.5215488736621</v>
          </cell>
          <cell r="AB217">
            <v>4610.6741708995232</v>
          </cell>
          <cell r="AC217">
            <v>3059.4659847195057</v>
          </cell>
          <cell r="AD217">
            <v>5835.2596417666846</v>
          </cell>
          <cell r="AE217">
            <v>4295.0387640528488</v>
          </cell>
          <cell r="AF217">
            <v>4825.4261091021654</v>
          </cell>
          <cell r="AG217">
            <v>4906.3326532622305</v>
          </cell>
          <cell r="AH217">
            <v>4648.6303274190595</v>
          </cell>
          <cell r="AI217">
            <v>4253.9373067387251</v>
          </cell>
          <cell r="AJ217">
            <v>4157.0980861910466</v>
          </cell>
          <cell r="AK217">
            <v>4763.0919714739393</v>
          </cell>
          <cell r="AL217">
            <v>4563.4234754993449</v>
          </cell>
          <cell r="AM217">
            <v>4710.179820040672</v>
          </cell>
          <cell r="AN217">
            <v>4749.1151767557176</v>
          </cell>
          <cell r="AO217">
            <v>4613.3405994929935</v>
          </cell>
          <cell r="AP217">
            <v>4514.5046939855702</v>
          </cell>
          <cell r="AQ217">
            <v>4638.2991614898183</v>
          </cell>
          <cell r="AR217">
            <v>4509.5129815862047</v>
          </cell>
          <cell r="AS217">
            <v>4431.6422681561135</v>
          </cell>
          <cell r="AT217">
            <v>4639.2975039696912</v>
          </cell>
          <cell r="AU217">
            <v>3709.8406552079559</v>
          </cell>
          <cell r="AV217">
            <v>4502.5245842270942</v>
          </cell>
          <cell r="AW217">
            <v>4232.972114661392</v>
          </cell>
          <cell r="AX217">
            <v>4848.9494247430148</v>
          </cell>
          <cell r="AY217">
            <v>3872.5704794272501</v>
          </cell>
          <cell r="AZ217">
            <v>4450.6107752736998</v>
          </cell>
          <cell r="BA217">
            <v>4622.3256818118507</v>
          </cell>
          <cell r="BB217">
            <v>4394.7035964008137</v>
          </cell>
        </row>
        <row r="218">
          <cell r="A218" t="str">
            <v>X24</v>
          </cell>
          <cell r="B218" t="str">
            <v>NHS ENGLAND</v>
          </cell>
          <cell r="C218">
            <v>36460.601181480975</v>
          </cell>
          <cell r="D218">
            <v>38977.912680313231</v>
          </cell>
          <cell r="E218">
            <v>39398.426871823052</v>
          </cell>
          <cell r="F218">
            <v>46996.550570133259</v>
          </cell>
          <cell r="G218">
            <v>39163.631762604753</v>
          </cell>
          <cell r="H218">
            <v>42753.879928561619</v>
          </cell>
          <cell r="I218">
            <v>50060.434290424513</v>
          </cell>
          <cell r="J218">
            <v>44963.263415304304</v>
          </cell>
          <cell r="K218">
            <v>39322.407143838442</v>
          </cell>
          <cell r="L218">
            <v>46421.11009754087</v>
          </cell>
          <cell r="M218">
            <v>46232.504190136009</v>
          </cell>
          <cell r="N218">
            <v>49355.086687731833</v>
          </cell>
          <cell r="O218">
            <v>45956.331254293174</v>
          </cell>
          <cell r="P218">
            <v>47563.33056738563</v>
          </cell>
          <cell r="Q218">
            <v>51576.017474927874</v>
          </cell>
          <cell r="R218">
            <v>54324.274982827315</v>
          </cell>
          <cell r="S218">
            <v>42270.8178595961</v>
          </cell>
          <cell r="T218">
            <v>51268.089462838303</v>
          </cell>
          <cell r="U218">
            <v>54312.727682373952</v>
          </cell>
          <cell r="V218">
            <v>48317.754197005088</v>
          </cell>
          <cell r="W218">
            <v>46473.072949580986</v>
          </cell>
          <cell r="X218">
            <v>48154.167440582496</v>
          </cell>
          <cell r="Y218">
            <v>49090.461052342354</v>
          </cell>
          <cell r="Z218">
            <v>57141.816293446907</v>
          </cell>
          <cell r="AA218">
            <v>49419.559115263088</v>
          </cell>
          <cell r="AB218">
            <v>46849.322489352933</v>
          </cell>
          <cell r="AC218">
            <v>61486.488089023216</v>
          </cell>
          <cell r="AD218">
            <v>54783.280175848333</v>
          </cell>
          <cell r="AE218">
            <v>46781.96323670834</v>
          </cell>
          <cell r="AF218">
            <v>53106.997060035719</v>
          </cell>
          <cell r="AG218">
            <v>54708.222722901497</v>
          </cell>
          <cell r="AH218">
            <v>49681.297925539227</v>
          </cell>
          <cell r="AI218">
            <v>47423</v>
          </cell>
          <cell r="AJ218">
            <v>49270</v>
          </cell>
          <cell r="AK218">
            <v>56079</v>
          </cell>
          <cell r="AL218">
            <v>54897</v>
          </cell>
          <cell r="AM218">
            <v>52785</v>
          </cell>
          <cell r="AN218">
            <v>52066</v>
          </cell>
          <cell r="AO218">
            <v>54092</v>
          </cell>
          <cell r="AP218">
            <v>53922</v>
          </cell>
          <cell r="AQ218">
            <v>55128</v>
          </cell>
          <cell r="AR218">
            <v>55017</v>
          </cell>
          <cell r="AS218">
            <v>56407</v>
          </cell>
          <cell r="AT218">
            <v>59521</v>
          </cell>
          <cell r="AU218">
            <v>47564</v>
          </cell>
          <cell r="AV218">
            <v>53953</v>
          </cell>
          <cell r="AW218">
            <v>52484</v>
          </cell>
          <cell r="AX218">
            <v>61583</v>
          </cell>
          <cell r="AY218">
            <v>47353</v>
          </cell>
          <cell r="AZ218">
            <v>58043</v>
          </cell>
          <cell r="BA218">
            <v>59312</v>
          </cell>
          <cell r="BB218">
            <v>59425</v>
          </cell>
        </row>
        <row r="219">
          <cell r="A219" t="str">
            <v>14Y</v>
          </cell>
          <cell r="B219" t="str">
            <v>NHS BUCKINGHAMSHIRE CCG</v>
          </cell>
          <cell r="N219">
            <v>0</v>
          </cell>
        </row>
        <row r="220">
          <cell r="A220" t="str">
            <v>15A</v>
          </cell>
          <cell r="B220" t="str">
            <v>NHS BERKSHIRE WEST CCG</v>
          </cell>
          <cell r="N220">
            <v>0</v>
          </cell>
        </row>
        <row r="221">
          <cell r="A221" t="str">
            <v>15C</v>
          </cell>
          <cell r="B221" t="str">
            <v>NHS BRISTOL, NORTH SOMERSET AND SOUTH GLOUCESTERSHIRE CCG</v>
          </cell>
          <cell r="N221">
            <v>0</v>
          </cell>
        </row>
        <row r="222">
          <cell r="A222" t="str">
            <v>15D</v>
          </cell>
          <cell r="B222" t="str">
            <v>NHS EAST BERKSHIRE CCG</v>
          </cell>
          <cell r="N222">
            <v>0</v>
          </cell>
        </row>
        <row r="223">
          <cell r="A223" t="str">
            <v>15E</v>
          </cell>
          <cell r="B223" t="str">
            <v>NHS BIRMINGHAM AND SOLIHULL CCG</v>
          </cell>
          <cell r="N223">
            <v>0</v>
          </cell>
        </row>
        <row r="224">
          <cell r="A224" t="str">
            <v>15F</v>
          </cell>
          <cell r="B224" t="str">
            <v>NHS LEEDS CCG</v>
          </cell>
          <cell r="N224">
            <v>0</v>
          </cell>
        </row>
        <row r="225">
          <cell r="A225" t="str">
            <v>Grand Total</v>
          </cell>
          <cell r="C225">
            <v>1002822.1187274083</v>
          </cell>
          <cell r="D225">
            <v>1015947.1128604407</v>
          </cell>
          <cell r="E225">
            <v>957422.77997344197</v>
          </cell>
          <cell r="F225">
            <v>1062884.4779645279</v>
          </cell>
          <cell r="G225">
            <v>931644.69900558121</v>
          </cell>
          <cell r="H225">
            <v>958880.27379060583</v>
          </cell>
          <cell r="I225">
            <v>1066618.2501933193</v>
          </cell>
          <cell r="J225">
            <v>970519.38573876326</v>
          </cell>
          <cell r="K225">
            <v>871510.06772358855</v>
          </cell>
          <cell r="L225">
            <v>1053349.5344724429</v>
          </cell>
          <cell r="M225">
            <v>978951.3713466347</v>
          </cell>
          <cell r="N225">
            <v>1046857.1447542133</v>
          </cell>
          <cell r="O225">
            <v>1014610.071370739</v>
          </cell>
          <cell r="P225">
            <v>1032521.9509599729</v>
          </cell>
          <cell r="Q225">
            <v>1061531.9982516356</v>
          </cell>
          <cell r="R225">
            <v>1103192.7269515409</v>
          </cell>
          <cell r="S225">
            <v>915034.16358476609</v>
          </cell>
          <cell r="T225">
            <v>1043788.8149297094</v>
          </cell>
          <cell r="U225">
            <v>1097493.5384736473</v>
          </cell>
          <cell r="V225">
            <v>976504.66210656823</v>
          </cell>
          <cell r="W225">
            <v>932555.97043022071</v>
          </cell>
          <cell r="X225">
            <v>1008760.9220046051</v>
          </cell>
          <cell r="Y225">
            <v>998008.86009840958</v>
          </cell>
          <cell r="Z225">
            <v>1131809.7967773739</v>
          </cell>
          <cell r="AA225">
            <v>1043735.546052044</v>
          </cell>
          <cell r="AB225">
            <v>1008630.7336914422</v>
          </cell>
          <cell r="AC225">
            <v>960513.44735336513</v>
          </cell>
          <cell r="AD225">
            <v>1158825.9673189966</v>
          </cell>
          <cell r="AE225">
            <v>986554.41160667362</v>
          </cell>
          <cell r="AF225">
            <v>1091944.4048044817</v>
          </cell>
          <cell r="AG225">
            <v>1119617.5564175111</v>
          </cell>
          <cell r="AH225">
            <v>1083084.0219328855</v>
          </cell>
          <cell r="AI225">
            <v>996771.27929819131</v>
          </cell>
          <cell r="AJ225">
            <v>1057859.876662984</v>
          </cell>
          <cell r="AK225">
            <v>1118611.4108339099</v>
          </cell>
          <cell r="AL225">
            <v>1136798.3271222743</v>
          </cell>
          <cell r="AM225">
            <v>1147667.5301738686</v>
          </cell>
          <cell r="AN225">
            <v>1116136.7736729148</v>
          </cell>
          <cell r="AO225">
            <v>1156774.6992725669</v>
          </cell>
          <cell r="AP225">
            <v>1099273.5275111785</v>
          </cell>
          <cell r="AQ225">
            <v>1105927.6205365919</v>
          </cell>
          <cell r="AR225">
            <v>1133359.1728516151</v>
          </cell>
          <cell r="AS225">
            <v>1109619.5382936343</v>
          </cell>
          <cell r="AT225">
            <v>1144151.3924063204</v>
          </cell>
          <cell r="AU225">
            <v>948087.75565984484</v>
          </cell>
          <cell r="AV225">
            <v>1075690.9265891211</v>
          </cell>
          <cell r="AW225">
            <v>1042421.4871444411</v>
          </cell>
          <cell r="AX225">
            <v>1223188.4866559198</v>
          </cell>
          <cell r="AY225">
            <v>965769.61118529097</v>
          </cell>
          <cell r="AZ225">
            <v>1130220.0354963832</v>
          </cell>
          <cell r="BA225">
            <v>1153421.174598831</v>
          </cell>
          <cell r="BB225">
            <v>1101346.2683539805</v>
          </cell>
        </row>
        <row r="227">
          <cell r="C227">
            <v>966361.51754592732</v>
          </cell>
          <cell r="D227">
            <v>976969.20018012752</v>
          </cell>
          <cell r="E227">
            <v>918024.35310161894</v>
          </cell>
          <cell r="F227">
            <v>1015887.9273943946</v>
          </cell>
          <cell r="G227">
            <v>892481.06724297651</v>
          </cell>
          <cell r="H227">
            <v>916126.39386204421</v>
          </cell>
          <cell r="I227">
            <v>1016557.8159028948</v>
          </cell>
          <cell r="J227">
            <v>925556.12232345901</v>
          </cell>
          <cell r="K227">
            <v>832187.66057975008</v>
          </cell>
          <cell r="L227">
            <v>1006928.424374902</v>
          </cell>
          <cell r="M227">
            <v>932718.86715649872</v>
          </cell>
          <cell r="N227">
            <v>997502.05806648149</v>
          </cell>
          <cell r="O227">
            <v>968653.74011644581</v>
          </cell>
          <cell r="P227">
            <v>984958.62039258727</v>
          </cell>
          <cell r="Q227">
            <v>1009955.9807767078</v>
          </cell>
          <cell r="R227">
            <v>1048868.4519687137</v>
          </cell>
          <cell r="S227">
            <v>872763.34572516999</v>
          </cell>
          <cell r="T227">
            <v>992520.72546687117</v>
          </cell>
          <cell r="U227">
            <v>1043180.8107912734</v>
          </cell>
          <cell r="V227">
            <v>928186.90790956316</v>
          </cell>
          <cell r="W227">
            <v>886082.89748063975</v>
          </cell>
          <cell r="X227">
            <v>960606.75456402253</v>
          </cell>
          <cell r="Y227">
            <v>948918.39904606726</v>
          </cell>
          <cell r="Z227">
            <v>1074667.9804839271</v>
          </cell>
          <cell r="AA227">
            <v>994315.98693678097</v>
          </cell>
          <cell r="AB227">
            <v>961781.41120208928</v>
          </cell>
          <cell r="AC227">
            <v>899026.95926434197</v>
          </cell>
          <cell r="AD227">
            <v>1104042.6871431482</v>
          </cell>
          <cell r="AE227">
            <v>939772.44836996531</v>
          </cell>
          <cell r="AF227">
            <v>1038837.407744446</v>
          </cell>
          <cell r="AG227">
            <v>1064909.3336946096</v>
          </cell>
          <cell r="AH227">
            <v>1033402.7240073463</v>
          </cell>
          <cell r="AI227">
            <v>949348.27929819131</v>
          </cell>
          <cell r="AJ227">
            <v>1008589.876662984</v>
          </cell>
          <cell r="AK227">
            <v>1062532.4108339099</v>
          </cell>
          <cell r="AL227">
            <v>1081901.3271222743</v>
          </cell>
          <cell r="AM227">
            <v>1094882.5301738686</v>
          </cell>
          <cell r="AN227">
            <v>1064070.7736729148</v>
          </cell>
          <cell r="AO227">
            <v>1102682.6992725669</v>
          </cell>
          <cell r="AP227">
            <v>1045351.5275111785</v>
          </cell>
          <cell r="AQ227">
            <v>1050799.6205365919</v>
          </cell>
          <cell r="AR227">
            <v>1078342.1728516151</v>
          </cell>
          <cell r="AS227">
            <v>1053212.5382936343</v>
          </cell>
          <cell r="AT227">
            <v>1084630.3924063204</v>
          </cell>
          <cell r="AU227">
            <v>900523.75565984484</v>
          </cell>
          <cell r="AV227">
            <v>1021737.9265891211</v>
          </cell>
          <cell r="AW227">
            <v>989937.48714444111</v>
          </cell>
          <cell r="AX227">
            <v>1161605.4866559198</v>
          </cell>
          <cell r="AY227">
            <v>918416.61118529097</v>
          </cell>
          <cell r="AZ227">
            <v>1072177.0354963832</v>
          </cell>
          <cell r="BA227">
            <v>1094109.174598831</v>
          </cell>
          <cell r="BB227">
            <v>1041921.2683539805</v>
          </cell>
        </row>
        <row r="228">
          <cell r="O228">
            <v>968653.74011644605</v>
          </cell>
        </row>
      </sheetData>
      <sheetData sheetId="1" refreshError="1"/>
      <sheetData sheetId="2" refreshError="1"/>
      <sheetData sheetId="3">
        <row r="1">
          <cell r="A1">
            <v>1</v>
          </cell>
        </row>
      </sheetData>
      <sheetData sheetId="4">
        <row r="1">
          <cell r="A1" t="str">
            <v>GP referrals from MAR by CCG</v>
          </cell>
        </row>
        <row r="2">
          <cell r="C2" t="str">
            <v>MAR</v>
          </cell>
          <cell r="E2" t="str">
            <v>Excludes non-English providers</v>
          </cell>
        </row>
        <row r="3">
          <cell r="C3" t="str">
            <v>2013-14</v>
          </cell>
          <cell r="O3" t="str">
            <v>2014-15</v>
          </cell>
          <cell r="AA3" t="str">
            <v>2015-16</v>
          </cell>
          <cell r="AM3" t="str">
            <v>2016-17</v>
          </cell>
          <cell r="AY3" t="str">
            <v>2017-18</v>
          </cell>
        </row>
        <row r="4">
          <cell r="A4" t="str">
            <v>Provider code</v>
          </cell>
          <cell r="B4" t="str">
            <v>Name</v>
          </cell>
          <cell r="C4" t="str">
            <v>Apr</v>
          </cell>
          <cell r="D4" t="str">
            <v>May</v>
          </cell>
          <cell r="E4" t="str">
            <v>Jun</v>
          </cell>
          <cell r="F4" t="str">
            <v>Jul</v>
          </cell>
          <cell r="G4" t="str">
            <v>Aug</v>
          </cell>
          <cell r="H4" t="str">
            <v>Sep</v>
          </cell>
          <cell r="I4" t="str">
            <v>Oct</v>
          </cell>
          <cell r="J4" t="str">
            <v>Nov</v>
          </cell>
          <cell r="K4" t="str">
            <v>Dec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June</v>
          </cell>
          <cell r="AD4" t="str">
            <v>July</v>
          </cell>
          <cell r="AE4" t="str">
            <v>August</v>
          </cell>
          <cell r="AF4" t="str">
            <v>September</v>
          </cell>
          <cell r="AG4" t="str">
            <v>October</v>
          </cell>
          <cell r="AH4" t="str">
            <v>November</v>
          </cell>
          <cell r="AI4" t="str">
            <v>December</v>
          </cell>
          <cell r="AJ4" t="str">
            <v>January</v>
          </cell>
          <cell r="AK4" t="str">
            <v>February</v>
          </cell>
          <cell r="AL4" t="str">
            <v>March</v>
          </cell>
          <cell r="AM4" t="str">
            <v>Apr</v>
          </cell>
          <cell r="AN4" t="str">
            <v>May</v>
          </cell>
          <cell r="AO4" t="str">
            <v>June</v>
          </cell>
          <cell r="AP4" t="str">
            <v>July</v>
          </cell>
          <cell r="AQ4" t="str">
            <v>August</v>
          </cell>
          <cell r="AR4" t="str">
            <v>September</v>
          </cell>
          <cell r="AS4" t="str">
            <v>October</v>
          </cell>
          <cell r="AT4" t="str">
            <v>November</v>
          </cell>
          <cell r="AU4" t="str">
            <v>December</v>
          </cell>
          <cell r="AV4" t="str">
            <v>January</v>
          </cell>
          <cell r="AW4" t="str">
            <v>February</v>
          </cell>
          <cell r="AX4" t="str">
            <v>March</v>
          </cell>
          <cell r="AY4" t="str">
            <v>April</v>
          </cell>
          <cell r="AZ4" t="str">
            <v>May</v>
          </cell>
          <cell r="BA4" t="str">
            <v>June</v>
          </cell>
          <cell r="BB4" t="str">
            <v>July</v>
          </cell>
        </row>
        <row r="5">
          <cell r="A5" t="str">
            <v>00C</v>
          </cell>
          <cell r="B5" t="str">
            <v>NHS DARLINGTON CCG</v>
          </cell>
          <cell r="C5">
            <v>1804</v>
          </cell>
          <cell r="D5">
            <v>1988</v>
          </cell>
          <cell r="E5">
            <v>1862</v>
          </cell>
          <cell r="F5">
            <v>1968</v>
          </cell>
          <cell r="G5">
            <v>1707</v>
          </cell>
          <cell r="H5">
            <v>1817</v>
          </cell>
          <cell r="I5">
            <v>2030</v>
          </cell>
          <cell r="J5">
            <v>1759</v>
          </cell>
          <cell r="K5">
            <v>1514</v>
          </cell>
          <cell r="L5">
            <v>1939</v>
          </cell>
          <cell r="M5">
            <v>1761</v>
          </cell>
          <cell r="N5">
            <v>1957</v>
          </cell>
          <cell r="O5">
            <v>1804</v>
          </cell>
          <cell r="P5">
            <v>1853</v>
          </cell>
          <cell r="Q5">
            <v>2003</v>
          </cell>
          <cell r="R5">
            <v>2119</v>
          </cell>
          <cell r="S5">
            <v>1612</v>
          </cell>
          <cell r="T5">
            <v>1927</v>
          </cell>
          <cell r="U5">
            <v>2001</v>
          </cell>
          <cell r="V5">
            <v>1633</v>
          </cell>
          <cell r="W5">
            <v>1682</v>
          </cell>
          <cell r="X5">
            <v>1821</v>
          </cell>
          <cell r="Y5">
            <v>1921</v>
          </cell>
          <cell r="Z5">
            <v>2156</v>
          </cell>
          <cell r="AA5">
            <v>1910</v>
          </cell>
          <cell r="AB5">
            <v>1886</v>
          </cell>
          <cell r="AC5">
            <v>2054</v>
          </cell>
          <cell r="AD5">
            <v>2118</v>
          </cell>
          <cell r="AE5">
            <v>1783</v>
          </cell>
          <cell r="AF5">
            <v>2065</v>
          </cell>
          <cell r="AG5">
            <v>1944</v>
          </cell>
          <cell r="AH5">
            <v>2009</v>
          </cell>
          <cell r="AI5">
            <v>1703</v>
          </cell>
          <cell r="AJ5">
            <v>1912</v>
          </cell>
          <cell r="AK5">
            <v>1954</v>
          </cell>
          <cell r="AL5">
            <v>1956</v>
          </cell>
          <cell r="AM5">
            <v>1952</v>
          </cell>
          <cell r="AN5">
            <v>1862</v>
          </cell>
          <cell r="AO5">
            <v>1934</v>
          </cell>
          <cell r="AP5">
            <v>1795</v>
          </cell>
          <cell r="AQ5">
            <v>2110</v>
          </cell>
          <cell r="AR5">
            <v>2027</v>
          </cell>
          <cell r="AS5">
            <v>2070</v>
          </cell>
          <cell r="AT5">
            <v>2007</v>
          </cell>
          <cell r="AU5">
            <v>1584</v>
          </cell>
          <cell r="AV5">
            <v>1993</v>
          </cell>
          <cell r="AW5">
            <v>1963</v>
          </cell>
          <cell r="AX5">
            <v>2306</v>
          </cell>
          <cell r="AY5">
            <v>1894</v>
          </cell>
          <cell r="AZ5">
            <v>2154</v>
          </cell>
          <cell r="BA5">
            <v>2093</v>
          </cell>
          <cell r="BB5">
            <v>2001</v>
          </cell>
        </row>
        <row r="6">
          <cell r="A6" t="str">
            <v>00D</v>
          </cell>
          <cell r="B6" t="str">
            <v>NHS DURHAM DALES, EASINGTON AND SEDGEFIELD CCG</v>
          </cell>
          <cell r="C6">
            <v>5696</v>
          </cell>
          <cell r="D6">
            <v>5601</v>
          </cell>
          <cell r="E6">
            <v>5861</v>
          </cell>
          <cell r="F6">
            <v>5786</v>
          </cell>
          <cell r="G6">
            <v>5372</v>
          </cell>
          <cell r="H6">
            <v>5753</v>
          </cell>
          <cell r="I6">
            <v>6089</v>
          </cell>
          <cell r="J6">
            <v>5989</v>
          </cell>
          <cell r="K6">
            <v>4923</v>
          </cell>
          <cell r="L6">
            <v>6274</v>
          </cell>
          <cell r="M6">
            <v>5411</v>
          </cell>
          <cell r="N6">
            <v>6190</v>
          </cell>
          <cell r="O6">
            <v>5684</v>
          </cell>
          <cell r="P6">
            <v>5777</v>
          </cell>
          <cell r="Q6">
            <v>5992</v>
          </cell>
          <cell r="R6">
            <v>6573</v>
          </cell>
          <cell r="S6">
            <v>5136</v>
          </cell>
          <cell r="T6">
            <v>5836</v>
          </cell>
          <cell r="U6">
            <v>6190</v>
          </cell>
          <cell r="V6">
            <v>5594</v>
          </cell>
          <cell r="W6">
            <v>5155</v>
          </cell>
          <cell r="X6">
            <v>5780</v>
          </cell>
          <cell r="Y6">
            <v>5596</v>
          </cell>
          <cell r="Z6">
            <v>6511</v>
          </cell>
          <cell r="AA6">
            <v>6088</v>
          </cell>
          <cell r="AB6">
            <v>5887</v>
          </cell>
          <cell r="AC6">
            <v>5369</v>
          </cell>
          <cell r="AD6">
            <v>6522</v>
          </cell>
          <cell r="AE6">
            <v>5483</v>
          </cell>
          <cell r="AF6">
            <v>6060</v>
          </cell>
          <cell r="AG6">
            <v>6338</v>
          </cell>
          <cell r="AH6">
            <v>5993</v>
          </cell>
          <cell r="AI6">
            <v>5093</v>
          </cell>
          <cell r="AJ6">
            <v>5852</v>
          </cell>
          <cell r="AK6">
            <v>6067</v>
          </cell>
          <cell r="AL6">
            <v>6110</v>
          </cell>
          <cell r="AM6">
            <v>6188</v>
          </cell>
          <cell r="AN6">
            <v>5869</v>
          </cell>
          <cell r="AO6">
            <v>6068</v>
          </cell>
          <cell r="AP6">
            <v>5808</v>
          </cell>
          <cell r="AQ6">
            <v>5993</v>
          </cell>
          <cell r="AR6">
            <v>5855</v>
          </cell>
          <cell r="AS6">
            <v>5698</v>
          </cell>
          <cell r="AT6">
            <v>5570</v>
          </cell>
          <cell r="AU6">
            <v>4774</v>
          </cell>
          <cell r="AV6">
            <v>5458</v>
          </cell>
          <cell r="AW6">
            <v>5276</v>
          </cell>
          <cell r="AX6">
            <v>6197</v>
          </cell>
          <cell r="AY6">
            <v>4817</v>
          </cell>
          <cell r="AZ6">
            <v>5562</v>
          </cell>
          <cell r="BA6">
            <v>5605</v>
          </cell>
          <cell r="BB6">
            <v>5258</v>
          </cell>
        </row>
        <row r="7">
          <cell r="A7" t="str">
            <v>00F</v>
          </cell>
          <cell r="B7" t="str">
            <v>NHS GATESHEAD CCG</v>
          </cell>
          <cell r="C7">
            <v>4752</v>
          </cell>
          <cell r="D7">
            <v>4596</v>
          </cell>
          <cell r="E7">
            <v>4093</v>
          </cell>
          <cell r="F7">
            <v>4693</v>
          </cell>
          <cell r="G7">
            <v>4203</v>
          </cell>
          <cell r="H7">
            <v>4511</v>
          </cell>
          <cell r="I7">
            <v>4289</v>
          </cell>
          <cell r="J7">
            <v>4405</v>
          </cell>
          <cell r="K7">
            <v>3785</v>
          </cell>
          <cell r="L7">
            <v>4583</v>
          </cell>
          <cell r="M7">
            <v>4186</v>
          </cell>
          <cell r="N7">
            <v>4442</v>
          </cell>
          <cell r="O7">
            <v>4034</v>
          </cell>
          <cell r="P7">
            <v>4303</v>
          </cell>
          <cell r="Q7">
            <v>4446</v>
          </cell>
          <cell r="R7">
            <v>4856</v>
          </cell>
          <cell r="S7">
            <v>4113</v>
          </cell>
          <cell r="T7">
            <v>4457</v>
          </cell>
          <cell r="U7">
            <v>4912</v>
          </cell>
          <cell r="V7">
            <v>4217</v>
          </cell>
          <cell r="W7">
            <v>3811</v>
          </cell>
          <cell r="X7">
            <v>4447</v>
          </cell>
          <cell r="Y7">
            <v>4512</v>
          </cell>
          <cell r="Z7">
            <v>4646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</row>
        <row r="8">
          <cell r="A8" t="str">
            <v>00G</v>
          </cell>
          <cell r="B8" t="str">
            <v>NHS NEWCASTLE NORTH AND EAST CCG</v>
          </cell>
          <cell r="C8">
            <v>2718</v>
          </cell>
          <cell r="D8">
            <v>2717</v>
          </cell>
          <cell r="E8">
            <v>2421</v>
          </cell>
          <cell r="F8">
            <v>2669</v>
          </cell>
          <cell r="G8">
            <v>2560</v>
          </cell>
          <cell r="H8">
            <v>2461</v>
          </cell>
          <cell r="I8">
            <v>2903</v>
          </cell>
          <cell r="J8">
            <v>2640</v>
          </cell>
          <cell r="K8">
            <v>2241</v>
          </cell>
          <cell r="L8">
            <v>2708</v>
          </cell>
          <cell r="M8">
            <v>2438</v>
          </cell>
          <cell r="N8">
            <v>2693</v>
          </cell>
          <cell r="O8">
            <v>2429</v>
          </cell>
          <cell r="P8">
            <v>2862</v>
          </cell>
          <cell r="Q8">
            <v>3021</v>
          </cell>
          <cell r="R8">
            <v>3103</v>
          </cell>
          <cell r="S8">
            <v>2589</v>
          </cell>
          <cell r="T8">
            <v>3089</v>
          </cell>
          <cell r="U8">
            <v>3322</v>
          </cell>
          <cell r="V8">
            <v>2793</v>
          </cell>
          <cell r="W8">
            <v>2685</v>
          </cell>
          <cell r="X8">
            <v>2984</v>
          </cell>
          <cell r="Y8">
            <v>2880</v>
          </cell>
          <cell r="Z8">
            <v>3307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</row>
        <row r="9">
          <cell r="A9" t="str">
            <v>00H</v>
          </cell>
          <cell r="B9" t="str">
            <v>NHS NEWCASTLE WEST CCG</v>
          </cell>
          <cell r="C9">
            <v>2932</v>
          </cell>
          <cell r="D9">
            <v>2827</v>
          </cell>
          <cell r="E9">
            <v>2512</v>
          </cell>
          <cell r="F9">
            <v>2778</v>
          </cell>
          <cell r="G9">
            <v>2458</v>
          </cell>
          <cell r="H9">
            <v>2554</v>
          </cell>
          <cell r="I9">
            <v>3020</v>
          </cell>
          <cell r="J9">
            <v>2665</v>
          </cell>
          <cell r="K9">
            <v>2277</v>
          </cell>
          <cell r="L9">
            <v>2820</v>
          </cell>
          <cell r="M9">
            <v>2519</v>
          </cell>
          <cell r="N9">
            <v>2727</v>
          </cell>
          <cell r="O9">
            <v>2610</v>
          </cell>
          <cell r="P9">
            <v>2691</v>
          </cell>
          <cell r="Q9">
            <v>2806</v>
          </cell>
          <cell r="R9">
            <v>3109</v>
          </cell>
          <cell r="S9">
            <v>2523</v>
          </cell>
          <cell r="T9">
            <v>2946</v>
          </cell>
          <cell r="U9">
            <v>3103</v>
          </cell>
          <cell r="V9">
            <v>2749</v>
          </cell>
          <cell r="W9">
            <v>2570</v>
          </cell>
          <cell r="X9">
            <v>2754</v>
          </cell>
          <cell r="Y9">
            <v>2872</v>
          </cell>
          <cell r="Z9">
            <v>3041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</row>
        <row r="10">
          <cell r="A10" t="str">
            <v>13T</v>
          </cell>
          <cell r="B10" t="str">
            <v>NHS NEWCASTLE GATESHEAD CCG</v>
          </cell>
          <cell r="AA10">
            <v>10544</v>
          </cell>
          <cell r="AB10">
            <v>9897</v>
          </cell>
          <cell r="AC10">
            <v>8530</v>
          </cell>
          <cell r="AD10">
            <v>11458</v>
          </cell>
          <cell r="AE10">
            <v>9574</v>
          </cell>
          <cell r="AF10">
            <v>10984</v>
          </cell>
          <cell r="AG10">
            <v>10634</v>
          </cell>
          <cell r="AH10">
            <v>10745</v>
          </cell>
          <cell r="AI10">
            <v>9742</v>
          </cell>
          <cell r="AJ10">
            <v>9941</v>
          </cell>
          <cell r="AK10">
            <v>10685</v>
          </cell>
          <cell r="AL10">
            <v>10887</v>
          </cell>
          <cell r="AM10">
            <v>11076</v>
          </cell>
          <cell r="AN10">
            <v>10853</v>
          </cell>
          <cell r="AO10">
            <v>10821</v>
          </cell>
          <cell r="AP10">
            <v>10537</v>
          </cell>
          <cell r="AQ10">
            <v>10360</v>
          </cell>
          <cell r="AR10">
            <v>10885</v>
          </cell>
          <cell r="AS10">
            <v>10469</v>
          </cell>
          <cell r="AT10">
            <v>11210</v>
          </cell>
          <cell r="AU10">
            <v>9338</v>
          </cell>
          <cell r="AV10">
            <v>10909</v>
          </cell>
          <cell r="AW10">
            <v>10090</v>
          </cell>
          <cell r="AX10">
            <v>11751</v>
          </cell>
          <cell r="AY10">
            <v>9200</v>
          </cell>
          <cell r="AZ10">
            <v>10496</v>
          </cell>
          <cell r="BA10">
            <v>10596</v>
          </cell>
          <cell r="BB10">
            <v>10422</v>
          </cell>
        </row>
        <row r="11">
          <cell r="A11" t="str">
            <v>00J</v>
          </cell>
          <cell r="B11" t="str">
            <v>NHS NORTH DURHAM CCG</v>
          </cell>
          <cell r="C11">
            <v>4960</v>
          </cell>
          <cell r="D11">
            <v>4855</v>
          </cell>
          <cell r="E11">
            <v>5084</v>
          </cell>
          <cell r="F11">
            <v>4876</v>
          </cell>
          <cell r="G11">
            <v>4543</v>
          </cell>
          <cell r="H11">
            <v>4773</v>
          </cell>
          <cell r="I11">
            <v>5309</v>
          </cell>
          <cell r="J11">
            <v>4766</v>
          </cell>
          <cell r="K11">
            <v>4117</v>
          </cell>
          <cell r="L11">
            <v>5305</v>
          </cell>
          <cell r="M11">
            <v>5031</v>
          </cell>
          <cell r="N11">
            <v>5044</v>
          </cell>
          <cell r="O11">
            <v>4798</v>
          </cell>
          <cell r="P11">
            <v>5128</v>
          </cell>
          <cell r="Q11">
            <v>5064</v>
          </cell>
          <cell r="R11">
            <v>5488</v>
          </cell>
          <cell r="S11">
            <v>4468</v>
          </cell>
          <cell r="T11">
            <v>5143</v>
          </cell>
          <cell r="U11">
            <v>5461</v>
          </cell>
          <cell r="V11">
            <v>4797</v>
          </cell>
          <cell r="W11">
            <v>4536</v>
          </cell>
          <cell r="X11">
            <v>4641</v>
          </cell>
          <cell r="Y11">
            <v>4969</v>
          </cell>
          <cell r="Z11">
            <v>5524</v>
          </cell>
          <cell r="AA11">
            <v>5397</v>
          </cell>
          <cell r="AB11">
            <v>4997</v>
          </cell>
          <cell r="AC11">
            <v>4715</v>
          </cell>
          <cell r="AD11">
            <v>5617</v>
          </cell>
          <cell r="AE11">
            <v>4867</v>
          </cell>
          <cell r="AF11">
            <v>5374</v>
          </cell>
          <cell r="AG11">
            <v>5078</v>
          </cell>
          <cell r="AH11">
            <v>4705</v>
          </cell>
          <cell r="AI11">
            <v>4238</v>
          </cell>
          <cell r="AJ11">
            <v>4617</v>
          </cell>
          <cell r="AK11">
            <v>4948</v>
          </cell>
          <cell r="AL11">
            <v>5008</v>
          </cell>
          <cell r="AM11">
            <v>4987</v>
          </cell>
          <cell r="AN11">
            <v>4860</v>
          </cell>
          <cell r="AO11">
            <v>4914</v>
          </cell>
          <cell r="AP11">
            <v>4749</v>
          </cell>
          <cell r="AQ11">
            <v>4914</v>
          </cell>
          <cell r="AR11">
            <v>4770</v>
          </cell>
          <cell r="AS11">
            <v>4402</v>
          </cell>
          <cell r="AT11">
            <v>4452</v>
          </cell>
          <cell r="AU11">
            <v>3630</v>
          </cell>
          <cell r="AV11">
            <v>4462</v>
          </cell>
          <cell r="AW11">
            <v>4261</v>
          </cell>
          <cell r="AX11">
            <v>4976</v>
          </cell>
          <cell r="AY11">
            <v>4235</v>
          </cell>
          <cell r="AZ11">
            <v>4875</v>
          </cell>
          <cell r="BA11">
            <v>5099</v>
          </cell>
          <cell r="BB11">
            <v>4774</v>
          </cell>
        </row>
        <row r="12">
          <cell r="A12" t="str">
            <v>00K</v>
          </cell>
          <cell r="B12" t="str">
            <v>NHS HARTLEPOOL AND STOCKTON-ON-TEES CCG</v>
          </cell>
          <cell r="C12">
            <v>5342</v>
          </cell>
          <cell r="D12">
            <v>5358</v>
          </cell>
          <cell r="E12">
            <v>5094</v>
          </cell>
          <cell r="F12">
            <v>5667</v>
          </cell>
          <cell r="G12">
            <v>4923</v>
          </cell>
          <cell r="H12">
            <v>4808</v>
          </cell>
          <cell r="I12">
            <v>5665</v>
          </cell>
          <cell r="J12">
            <v>5295</v>
          </cell>
          <cell r="K12">
            <v>4553</v>
          </cell>
          <cell r="L12">
            <v>5799</v>
          </cell>
          <cell r="M12">
            <v>5280</v>
          </cell>
          <cell r="N12">
            <v>5640</v>
          </cell>
          <cell r="O12">
            <v>5370</v>
          </cell>
          <cell r="P12">
            <v>5379</v>
          </cell>
          <cell r="Q12">
            <v>5406</v>
          </cell>
          <cell r="R12">
            <v>5708</v>
          </cell>
          <cell r="S12">
            <v>4782</v>
          </cell>
          <cell r="T12">
            <v>5132</v>
          </cell>
          <cell r="U12">
            <v>5713</v>
          </cell>
          <cell r="V12">
            <v>5115</v>
          </cell>
          <cell r="W12">
            <v>4876</v>
          </cell>
          <cell r="X12">
            <v>5117</v>
          </cell>
          <cell r="Y12">
            <v>5205</v>
          </cell>
          <cell r="Z12">
            <v>6296</v>
          </cell>
          <cell r="AA12">
            <v>5308</v>
          </cell>
          <cell r="AB12">
            <v>5340</v>
          </cell>
          <cell r="AC12">
            <v>4731</v>
          </cell>
          <cell r="AD12">
            <v>5903</v>
          </cell>
          <cell r="AE12">
            <v>4937</v>
          </cell>
          <cell r="AF12">
            <v>5531</v>
          </cell>
          <cell r="AG12">
            <v>6498</v>
          </cell>
          <cell r="AH12">
            <v>5795</v>
          </cell>
          <cell r="AI12">
            <v>4896</v>
          </cell>
          <cell r="AJ12">
            <v>5483</v>
          </cell>
          <cell r="AK12">
            <v>5890</v>
          </cell>
          <cell r="AL12">
            <v>6259</v>
          </cell>
          <cell r="AM12">
            <v>5854</v>
          </cell>
          <cell r="AN12">
            <v>6099</v>
          </cell>
          <cell r="AO12">
            <v>5749</v>
          </cell>
          <cell r="AP12">
            <v>5456</v>
          </cell>
          <cell r="AQ12">
            <v>5489</v>
          </cell>
          <cell r="AR12">
            <v>5607</v>
          </cell>
          <cell r="AS12">
            <v>5460</v>
          </cell>
          <cell r="AT12">
            <v>5530</v>
          </cell>
          <cell r="AU12">
            <v>4624</v>
          </cell>
          <cell r="AV12">
            <v>5607</v>
          </cell>
          <cell r="AW12">
            <v>5252</v>
          </cell>
          <cell r="AX12">
            <v>6282</v>
          </cell>
          <cell r="AY12">
            <v>5047</v>
          </cell>
          <cell r="AZ12">
            <v>5564</v>
          </cell>
          <cell r="BA12">
            <v>5643</v>
          </cell>
          <cell r="BB12">
            <v>5311</v>
          </cell>
        </row>
        <row r="13">
          <cell r="A13" t="str">
            <v>00L</v>
          </cell>
          <cell r="B13" t="str">
            <v>NHS NORTHUMBERLAND CCG</v>
          </cell>
          <cell r="C13">
            <v>5931</v>
          </cell>
          <cell r="D13">
            <v>5687</v>
          </cell>
          <cell r="E13">
            <v>5295</v>
          </cell>
          <cell r="F13">
            <v>5797</v>
          </cell>
          <cell r="G13">
            <v>4877</v>
          </cell>
          <cell r="H13">
            <v>5156</v>
          </cell>
          <cell r="I13">
            <v>5505</v>
          </cell>
          <cell r="J13">
            <v>4603</v>
          </cell>
          <cell r="K13">
            <v>4464</v>
          </cell>
          <cell r="L13">
            <v>4963</v>
          </cell>
          <cell r="M13">
            <v>4748</v>
          </cell>
          <cell r="N13">
            <v>5237</v>
          </cell>
          <cell r="O13">
            <v>4960</v>
          </cell>
          <cell r="P13">
            <v>5251</v>
          </cell>
          <cell r="Q13">
            <v>5118</v>
          </cell>
          <cell r="R13">
            <v>5561</v>
          </cell>
          <cell r="S13">
            <v>4579</v>
          </cell>
          <cell r="T13">
            <v>5236</v>
          </cell>
          <cell r="U13">
            <v>5490</v>
          </cell>
          <cell r="V13">
            <v>4698</v>
          </cell>
          <cell r="W13">
            <v>4496</v>
          </cell>
          <cell r="X13">
            <v>4772</v>
          </cell>
          <cell r="Y13">
            <v>4944</v>
          </cell>
          <cell r="Z13">
            <v>5484</v>
          </cell>
          <cell r="AA13">
            <v>5325</v>
          </cell>
          <cell r="AB13">
            <v>4971</v>
          </cell>
          <cell r="AC13">
            <v>4705</v>
          </cell>
          <cell r="AD13">
            <v>5892</v>
          </cell>
          <cell r="AE13">
            <v>5079</v>
          </cell>
          <cell r="AF13">
            <v>5515</v>
          </cell>
          <cell r="AG13">
            <v>5447</v>
          </cell>
          <cell r="AH13">
            <v>5393</v>
          </cell>
          <cell r="AI13">
            <v>4773</v>
          </cell>
          <cell r="AJ13">
            <v>5011</v>
          </cell>
          <cell r="AK13">
            <v>5240</v>
          </cell>
          <cell r="AL13">
            <v>5525</v>
          </cell>
          <cell r="AM13">
            <v>5810</v>
          </cell>
          <cell r="AN13">
            <v>5655</v>
          </cell>
          <cell r="AO13">
            <v>5590</v>
          </cell>
          <cell r="AP13">
            <v>5386</v>
          </cell>
          <cell r="AQ13">
            <v>5369</v>
          </cell>
          <cell r="AR13">
            <v>5536</v>
          </cell>
          <cell r="AS13">
            <v>5161</v>
          </cell>
          <cell r="AT13">
            <v>5551</v>
          </cell>
          <cell r="AU13">
            <v>4680</v>
          </cell>
          <cell r="AV13">
            <v>5234</v>
          </cell>
          <cell r="AW13">
            <v>4980</v>
          </cell>
          <cell r="AX13">
            <v>6114</v>
          </cell>
          <cell r="AY13">
            <v>5006</v>
          </cell>
          <cell r="AZ13">
            <v>5232</v>
          </cell>
          <cell r="BA13">
            <v>5933</v>
          </cell>
          <cell r="BB13">
            <v>5827</v>
          </cell>
        </row>
        <row r="14">
          <cell r="A14" t="str">
            <v>00M</v>
          </cell>
          <cell r="B14" t="str">
            <v>NHS SOUTH TEES CCG</v>
          </cell>
          <cell r="C14">
            <v>4906</v>
          </cell>
          <cell r="D14">
            <v>5186</v>
          </cell>
          <cell r="E14">
            <v>4725</v>
          </cell>
          <cell r="F14">
            <v>5517</v>
          </cell>
          <cell r="G14">
            <v>4695</v>
          </cell>
          <cell r="H14">
            <v>4545</v>
          </cell>
          <cell r="I14">
            <v>4973</v>
          </cell>
          <cell r="J14">
            <v>4865</v>
          </cell>
          <cell r="K14">
            <v>4192</v>
          </cell>
          <cell r="L14">
            <v>5409</v>
          </cell>
          <cell r="M14">
            <v>4851</v>
          </cell>
          <cell r="N14">
            <v>5368</v>
          </cell>
          <cell r="O14">
            <v>5154</v>
          </cell>
          <cell r="P14">
            <v>4734</v>
          </cell>
          <cell r="Q14">
            <v>5011</v>
          </cell>
          <cell r="R14">
            <v>5504</v>
          </cell>
          <cell r="S14">
            <v>4475</v>
          </cell>
          <cell r="T14">
            <v>5168</v>
          </cell>
          <cell r="U14">
            <v>5167</v>
          </cell>
          <cell r="V14">
            <v>4768</v>
          </cell>
          <cell r="W14">
            <v>4504</v>
          </cell>
          <cell r="X14">
            <v>4792</v>
          </cell>
          <cell r="Y14">
            <v>4896</v>
          </cell>
          <cell r="Z14">
            <v>5774</v>
          </cell>
          <cell r="AA14">
            <v>5173</v>
          </cell>
          <cell r="AB14">
            <v>4854</v>
          </cell>
          <cell r="AC14">
            <v>4194</v>
          </cell>
          <cell r="AD14">
            <v>5837</v>
          </cell>
          <cell r="AE14">
            <v>4782</v>
          </cell>
          <cell r="AF14">
            <v>5198</v>
          </cell>
          <cell r="AG14">
            <v>5344</v>
          </cell>
          <cell r="AH14">
            <v>4948</v>
          </cell>
          <cell r="AI14">
            <v>4538</v>
          </cell>
          <cell r="AJ14">
            <v>5120</v>
          </cell>
          <cell r="AK14">
            <v>5353</v>
          </cell>
          <cell r="AL14">
            <v>5454</v>
          </cell>
          <cell r="AM14">
            <v>5869</v>
          </cell>
          <cell r="AN14">
            <v>5566</v>
          </cell>
          <cell r="AO14">
            <v>5738</v>
          </cell>
          <cell r="AP14">
            <v>5167</v>
          </cell>
          <cell r="AQ14">
            <v>5291</v>
          </cell>
          <cell r="AR14">
            <v>5474</v>
          </cell>
          <cell r="AS14">
            <v>5169</v>
          </cell>
          <cell r="AT14">
            <v>5355</v>
          </cell>
          <cell r="AU14">
            <v>4479</v>
          </cell>
          <cell r="AV14">
            <v>5418</v>
          </cell>
          <cell r="AW14">
            <v>5229</v>
          </cell>
          <cell r="AX14">
            <v>6060</v>
          </cell>
          <cell r="AY14">
            <v>4780</v>
          </cell>
          <cell r="AZ14">
            <v>5451</v>
          </cell>
          <cell r="BA14">
            <v>5698</v>
          </cell>
          <cell r="BB14">
            <v>5305</v>
          </cell>
        </row>
        <row r="15">
          <cell r="A15" t="str">
            <v>00N</v>
          </cell>
          <cell r="B15" t="str">
            <v>NHS SOUTH TYNESIDE CCG</v>
          </cell>
          <cell r="C15">
            <v>3423</v>
          </cell>
          <cell r="D15">
            <v>3375</v>
          </cell>
          <cell r="E15">
            <v>3292</v>
          </cell>
          <cell r="F15">
            <v>3511</v>
          </cell>
          <cell r="G15">
            <v>3068</v>
          </cell>
          <cell r="H15">
            <v>3197</v>
          </cell>
          <cell r="I15">
            <v>3470</v>
          </cell>
          <cell r="J15">
            <v>3361</v>
          </cell>
          <cell r="K15">
            <v>2718</v>
          </cell>
          <cell r="L15">
            <v>3453</v>
          </cell>
          <cell r="M15">
            <v>3295</v>
          </cell>
          <cell r="N15">
            <v>3456</v>
          </cell>
          <cell r="O15">
            <v>3364</v>
          </cell>
          <cell r="P15">
            <v>3453</v>
          </cell>
          <cell r="Q15">
            <v>3504</v>
          </cell>
          <cell r="R15">
            <v>3752</v>
          </cell>
          <cell r="S15">
            <v>3010</v>
          </cell>
          <cell r="T15">
            <v>3488</v>
          </cell>
          <cell r="U15">
            <v>3557</v>
          </cell>
          <cell r="V15">
            <v>3223</v>
          </cell>
          <cell r="W15">
            <v>3093</v>
          </cell>
          <cell r="X15">
            <v>3282</v>
          </cell>
          <cell r="Y15">
            <v>3316</v>
          </cell>
          <cell r="Z15">
            <v>3575</v>
          </cell>
          <cell r="AA15">
            <v>3647</v>
          </cell>
          <cell r="AB15">
            <v>3219</v>
          </cell>
          <cell r="AC15">
            <v>3052</v>
          </cell>
          <cell r="AD15">
            <v>3710</v>
          </cell>
          <cell r="AE15">
            <v>3185</v>
          </cell>
          <cell r="AF15">
            <v>3477</v>
          </cell>
          <cell r="AG15">
            <v>3442</v>
          </cell>
          <cell r="AH15">
            <v>3299</v>
          </cell>
          <cell r="AI15">
            <v>2933</v>
          </cell>
          <cell r="AJ15">
            <v>3351</v>
          </cell>
          <cell r="AK15">
            <v>3308</v>
          </cell>
          <cell r="AL15">
            <v>3551</v>
          </cell>
          <cell r="AM15">
            <v>3937</v>
          </cell>
          <cell r="AN15">
            <v>3837</v>
          </cell>
          <cell r="AO15">
            <v>5597</v>
          </cell>
          <cell r="AP15">
            <v>3608</v>
          </cell>
          <cell r="AQ15">
            <v>4019</v>
          </cell>
          <cell r="AR15">
            <v>3870</v>
          </cell>
          <cell r="AS15">
            <v>3698</v>
          </cell>
          <cell r="AT15">
            <v>3743</v>
          </cell>
          <cell r="AU15">
            <v>3034</v>
          </cell>
          <cell r="AV15">
            <v>3577</v>
          </cell>
          <cell r="AW15">
            <v>3343</v>
          </cell>
          <cell r="AX15">
            <v>3919</v>
          </cell>
          <cell r="AY15">
            <v>3240</v>
          </cell>
          <cell r="AZ15">
            <v>3493</v>
          </cell>
          <cell r="BA15">
            <v>3713</v>
          </cell>
          <cell r="BB15">
            <v>3482</v>
          </cell>
        </row>
        <row r="16">
          <cell r="A16" t="str">
            <v>00P</v>
          </cell>
          <cell r="B16" t="str">
            <v>NHS SUNDERLAND CCG</v>
          </cell>
          <cell r="C16">
            <v>6861</v>
          </cell>
          <cell r="D16">
            <v>6331</v>
          </cell>
          <cell r="E16">
            <v>6090</v>
          </cell>
          <cell r="F16">
            <v>6658</v>
          </cell>
          <cell r="G16">
            <v>7384</v>
          </cell>
          <cell r="H16">
            <v>7649</v>
          </cell>
          <cell r="I16">
            <v>7084</v>
          </cell>
          <cell r="J16">
            <v>7581</v>
          </cell>
          <cell r="K16">
            <v>6494</v>
          </cell>
          <cell r="L16">
            <v>8007</v>
          </cell>
          <cell r="M16">
            <v>7134</v>
          </cell>
          <cell r="N16">
            <v>7627</v>
          </cell>
          <cell r="O16">
            <v>7284</v>
          </cell>
          <cell r="P16">
            <v>7164</v>
          </cell>
          <cell r="Q16">
            <v>7509</v>
          </cell>
          <cell r="R16">
            <v>7513</v>
          </cell>
          <cell r="S16">
            <v>6770</v>
          </cell>
          <cell r="T16">
            <v>7237</v>
          </cell>
          <cell r="U16">
            <v>7784</v>
          </cell>
          <cell r="V16">
            <v>6970</v>
          </cell>
          <cell r="W16">
            <v>6682</v>
          </cell>
          <cell r="X16">
            <v>7228</v>
          </cell>
          <cell r="Y16">
            <v>7161</v>
          </cell>
          <cell r="Z16">
            <v>8487</v>
          </cell>
          <cell r="AA16">
            <v>7591</v>
          </cell>
          <cell r="AB16">
            <v>7725</v>
          </cell>
          <cell r="AC16">
            <v>6229</v>
          </cell>
          <cell r="AD16">
            <v>8437</v>
          </cell>
          <cell r="AE16">
            <v>6990</v>
          </cell>
          <cell r="AF16">
            <v>7123</v>
          </cell>
          <cell r="AG16">
            <v>6823</v>
          </cell>
          <cell r="AH16">
            <v>6436</v>
          </cell>
          <cell r="AI16">
            <v>5846</v>
          </cell>
          <cell r="AJ16">
            <v>6287</v>
          </cell>
          <cell r="AK16">
            <v>6915</v>
          </cell>
          <cell r="AL16">
            <v>6998</v>
          </cell>
          <cell r="AM16">
            <v>7029</v>
          </cell>
          <cell r="AN16">
            <v>6883</v>
          </cell>
          <cell r="AO16">
            <v>7112</v>
          </cell>
          <cell r="AP16">
            <v>6565</v>
          </cell>
          <cell r="AQ16">
            <v>6647</v>
          </cell>
          <cell r="AR16">
            <v>7023</v>
          </cell>
          <cell r="AS16">
            <v>6713</v>
          </cell>
          <cell r="AT16">
            <v>6796</v>
          </cell>
          <cell r="AU16">
            <v>5381</v>
          </cell>
          <cell r="AV16">
            <v>6461</v>
          </cell>
          <cell r="AW16">
            <v>6492</v>
          </cell>
          <cell r="AX16">
            <v>7486</v>
          </cell>
          <cell r="AY16">
            <v>5989</v>
          </cell>
          <cell r="AZ16">
            <v>6378</v>
          </cell>
          <cell r="BA16">
            <v>6983</v>
          </cell>
          <cell r="BB16">
            <v>6482</v>
          </cell>
        </row>
        <row r="17">
          <cell r="A17" t="str">
            <v>00Q</v>
          </cell>
          <cell r="B17" t="str">
            <v>NHS BLACKBURN WITH DARWEN CCG</v>
          </cell>
          <cell r="C17">
            <v>2811</v>
          </cell>
          <cell r="D17">
            <v>2989</v>
          </cell>
          <cell r="E17">
            <v>2823</v>
          </cell>
          <cell r="F17">
            <v>3210</v>
          </cell>
          <cell r="G17">
            <v>2655</v>
          </cell>
          <cell r="H17">
            <v>2694</v>
          </cell>
          <cell r="I17">
            <v>3074</v>
          </cell>
          <cell r="J17">
            <v>2744</v>
          </cell>
          <cell r="K17">
            <v>2442</v>
          </cell>
          <cell r="L17">
            <v>2971</v>
          </cell>
          <cell r="M17">
            <v>2695</v>
          </cell>
          <cell r="N17">
            <v>2905</v>
          </cell>
          <cell r="O17">
            <v>2769</v>
          </cell>
          <cell r="P17">
            <v>2859</v>
          </cell>
          <cell r="Q17">
            <v>3066</v>
          </cell>
          <cell r="R17">
            <v>3343</v>
          </cell>
          <cell r="S17">
            <v>2628</v>
          </cell>
          <cell r="T17">
            <v>3149</v>
          </cell>
          <cell r="U17">
            <v>3284</v>
          </cell>
          <cell r="V17">
            <v>2911</v>
          </cell>
          <cell r="W17">
            <v>2807</v>
          </cell>
          <cell r="X17">
            <v>3030</v>
          </cell>
          <cell r="Y17">
            <v>3118</v>
          </cell>
          <cell r="Z17">
            <v>3335</v>
          </cell>
          <cell r="AA17">
            <v>3037</v>
          </cell>
          <cell r="AB17">
            <v>2913</v>
          </cell>
          <cell r="AC17">
            <v>2934</v>
          </cell>
          <cell r="AD17">
            <v>3348</v>
          </cell>
          <cell r="AE17">
            <v>2917</v>
          </cell>
          <cell r="AF17">
            <v>3142</v>
          </cell>
          <cell r="AG17">
            <v>3155</v>
          </cell>
          <cell r="AH17">
            <v>2989</v>
          </cell>
          <cell r="AI17">
            <v>2731</v>
          </cell>
          <cell r="AJ17">
            <v>3073</v>
          </cell>
          <cell r="AK17">
            <v>2887</v>
          </cell>
          <cell r="AL17">
            <v>3101</v>
          </cell>
          <cell r="AM17">
            <v>3189</v>
          </cell>
          <cell r="AN17">
            <v>3159</v>
          </cell>
          <cell r="AO17">
            <v>3309</v>
          </cell>
          <cell r="AP17">
            <v>2659</v>
          </cell>
          <cell r="AQ17">
            <v>3099</v>
          </cell>
          <cell r="AR17">
            <v>3218</v>
          </cell>
          <cell r="AS17">
            <v>3081</v>
          </cell>
          <cell r="AT17">
            <v>2974</v>
          </cell>
          <cell r="AU17">
            <v>2586</v>
          </cell>
          <cell r="AV17">
            <v>3054</v>
          </cell>
          <cell r="AW17">
            <v>2963</v>
          </cell>
          <cell r="AX17">
            <v>3484</v>
          </cell>
          <cell r="AY17">
            <v>2734</v>
          </cell>
          <cell r="AZ17">
            <v>2917</v>
          </cell>
          <cell r="BA17">
            <v>3108</v>
          </cell>
          <cell r="BB17">
            <v>2936</v>
          </cell>
        </row>
        <row r="18">
          <cell r="A18" t="str">
            <v>00R</v>
          </cell>
          <cell r="B18" t="str">
            <v>NHS BLACKPOOL CCG</v>
          </cell>
          <cell r="C18">
            <v>3454</v>
          </cell>
          <cell r="D18">
            <v>3526</v>
          </cell>
          <cell r="E18">
            <v>3427</v>
          </cell>
          <cell r="F18">
            <v>3445</v>
          </cell>
          <cell r="G18">
            <v>3200</v>
          </cell>
          <cell r="H18">
            <v>3191</v>
          </cell>
          <cell r="I18">
            <v>3787</v>
          </cell>
          <cell r="J18">
            <v>3043</v>
          </cell>
          <cell r="K18">
            <v>2778</v>
          </cell>
          <cell r="L18">
            <v>3487</v>
          </cell>
          <cell r="M18">
            <v>3157</v>
          </cell>
          <cell r="N18">
            <v>3508</v>
          </cell>
          <cell r="O18">
            <v>3308</v>
          </cell>
          <cell r="P18">
            <v>3318</v>
          </cell>
          <cell r="Q18">
            <v>3526</v>
          </cell>
          <cell r="R18">
            <v>3818</v>
          </cell>
          <cell r="S18">
            <v>2677</v>
          </cell>
          <cell r="T18">
            <v>3823</v>
          </cell>
          <cell r="U18">
            <v>3870</v>
          </cell>
          <cell r="V18">
            <v>3311</v>
          </cell>
          <cell r="W18">
            <v>3254</v>
          </cell>
          <cell r="X18">
            <v>3528</v>
          </cell>
          <cell r="Y18">
            <v>3481</v>
          </cell>
          <cell r="Z18">
            <v>3880</v>
          </cell>
          <cell r="AA18">
            <v>3404</v>
          </cell>
          <cell r="AB18">
            <v>3442</v>
          </cell>
          <cell r="AC18">
            <v>3187</v>
          </cell>
          <cell r="AD18">
            <v>4076</v>
          </cell>
          <cell r="AE18">
            <v>3469</v>
          </cell>
          <cell r="AF18">
            <v>3843</v>
          </cell>
          <cell r="AG18">
            <v>3746</v>
          </cell>
          <cell r="AH18">
            <v>3625</v>
          </cell>
          <cell r="AI18">
            <v>3013</v>
          </cell>
          <cell r="AJ18">
            <v>3354</v>
          </cell>
          <cell r="AK18">
            <v>3672</v>
          </cell>
          <cell r="AL18">
            <v>3704</v>
          </cell>
          <cell r="AM18">
            <v>3533</v>
          </cell>
          <cell r="AN18">
            <v>3465</v>
          </cell>
          <cell r="AO18">
            <v>3476</v>
          </cell>
          <cell r="AP18">
            <v>3339</v>
          </cell>
          <cell r="AQ18">
            <v>3581</v>
          </cell>
          <cell r="AR18">
            <v>3346</v>
          </cell>
          <cell r="AS18">
            <v>3072</v>
          </cell>
          <cell r="AT18">
            <v>3250</v>
          </cell>
          <cell r="AU18">
            <v>2554</v>
          </cell>
          <cell r="AV18">
            <v>3265</v>
          </cell>
          <cell r="AW18">
            <v>3120</v>
          </cell>
          <cell r="AX18">
            <v>3460</v>
          </cell>
          <cell r="AY18">
            <v>2638</v>
          </cell>
          <cell r="AZ18">
            <v>3028</v>
          </cell>
          <cell r="BA18">
            <v>3186</v>
          </cell>
          <cell r="BB18">
            <v>3161</v>
          </cell>
        </row>
        <row r="19">
          <cell r="A19" t="str">
            <v>00T</v>
          </cell>
          <cell r="B19" t="str">
            <v>NHS BOLTON CCG</v>
          </cell>
          <cell r="C19">
            <v>5527</v>
          </cell>
          <cell r="D19">
            <v>5577</v>
          </cell>
          <cell r="E19">
            <v>5295</v>
          </cell>
          <cell r="F19">
            <v>5814</v>
          </cell>
          <cell r="G19">
            <v>5297</v>
          </cell>
          <cell r="H19">
            <v>5750</v>
          </cell>
          <cell r="I19">
            <v>6396</v>
          </cell>
          <cell r="J19">
            <v>5570</v>
          </cell>
          <cell r="K19">
            <v>5025</v>
          </cell>
          <cell r="L19">
            <v>6177</v>
          </cell>
          <cell r="M19">
            <v>6151</v>
          </cell>
          <cell r="N19">
            <v>6618</v>
          </cell>
          <cell r="O19">
            <v>5581</v>
          </cell>
          <cell r="P19">
            <v>6052</v>
          </cell>
          <cell r="Q19">
            <v>6060</v>
          </cell>
          <cell r="R19">
            <v>5905</v>
          </cell>
          <cell r="S19">
            <v>5060</v>
          </cell>
          <cell r="T19">
            <v>5778</v>
          </cell>
          <cell r="U19">
            <v>5751</v>
          </cell>
          <cell r="V19">
            <v>5281</v>
          </cell>
          <cell r="W19">
            <v>4765</v>
          </cell>
          <cell r="X19">
            <v>5333</v>
          </cell>
          <cell r="Y19">
            <v>5465</v>
          </cell>
          <cell r="Z19">
            <v>6006</v>
          </cell>
          <cell r="AA19">
            <v>5417</v>
          </cell>
          <cell r="AB19">
            <v>5137</v>
          </cell>
          <cell r="AC19">
            <v>4654</v>
          </cell>
          <cell r="AD19">
            <v>5358</v>
          </cell>
          <cell r="AE19">
            <v>4596</v>
          </cell>
          <cell r="AF19">
            <v>5564</v>
          </cell>
          <cell r="AG19">
            <v>5556</v>
          </cell>
          <cell r="AH19">
            <v>5355</v>
          </cell>
          <cell r="AI19">
            <v>4789</v>
          </cell>
          <cell r="AJ19">
            <v>5541</v>
          </cell>
          <cell r="AK19">
            <v>5545</v>
          </cell>
          <cell r="AL19">
            <v>5526</v>
          </cell>
          <cell r="AM19">
            <v>5716</v>
          </cell>
          <cell r="AN19">
            <v>5747</v>
          </cell>
          <cell r="AO19">
            <v>5879</v>
          </cell>
          <cell r="AP19">
            <v>5659</v>
          </cell>
          <cell r="AQ19">
            <v>6038</v>
          </cell>
          <cell r="AR19">
            <v>6062</v>
          </cell>
          <cell r="AS19">
            <v>5917</v>
          </cell>
          <cell r="AT19">
            <v>5828</v>
          </cell>
          <cell r="AU19">
            <v>4893</v>
          </cell>
          <cell r="AV19">
            <v>5799</v>
          </cell>
          <cell r="AW19">
            <v>5516</v>
          </cell>
          <cell r="AX19">
            <v>6437</v>
          </cell>
          <cell r="AY19">
            <v>5201</v>
          </cell>
          <cell r="AZ19">
            <v>5885</v>
          </cell>
          <cell r="BA19">
            <v>6085</v>
          </cell>
          <cell r="BB19">
            <v>5711</v>
          </cell>
        </row>
        <row r="20">
          <cell r="A20" t="str">
            <v>00V</v>
          </cell>
          <cell r="B20" t="str">
            <v>NHS BURY CCG</v>
          </cell>
          <cell r="C20">
            <v>3364</v>
          </cell>
          <cell r="D20">
            <v>3513</v>
          </cell>
          <cell r="E20">
            <v>2969</v>
          </cell>
          <cell r="F20">
            <v>3622</v>
          </cell>
          <cell r="G20">
            <v>2947</v>
          </cell>
          <cell r="H20">
            <v>3225</v>
          </cell>
          <cell r="I20">
            <v>3380</v>
          </cell>
          <cell r="J20">
            <v>3216</v>
          </cell>
          <cell r="K20">
            <v>2945</v>
          </cell>
          <cell r="L20">
            <v>3539</v>
          </cell>
          <cell r="M20">
            <v>3215</v>
          </cell>
          <cell r="N20">
            <v>3507</v>
          </cell>
          <cell r="O20">
            <v>3205</v>
          </cell>
          <cell r="P20">
            <v>3293</v>
          </cell>
          <cell r="Q20">
            <v>3394</v>
          </cell>
          <cell r="R20">
            <v>3605</v>
          </cell>
          <cell r="S20">
            <v>3242</v>
          </cell>
          <cell r="T20">
            <v>3664</v>
          </cell>
          <cell r="U20">
            <v>3571</v>
          </cell>
          <cell r="V20">
            <v>3638</v>
          </cell>
          <cell r="W20">
            <v>3708</v>
          </cell>
          <cell r="X20">
            <v>3759</v>
          </cell>
          <cell r="Y20">
            <v>3277</v>
          </cell>
          <cell r="Z20">
            <v>3948</v>
          </cell>
          <cell r="AA20">
            <v>3693</v>
          </cell>
          <cell r="AB20">
            <v>3763</v>
          </cell>
          <cell r="AC20">
            <v>2796</v>
          </cell>
          <cell r="AD20">
            <v>3998</v>
          </cell>
          <cell r="AE20">
            <v>3954</v>
          </cell>
          <cell r="AF20">
            <v>3624</v>
          </cell>
          <cell r="AG20">
            <v>3614</v>
          </cell>
          <cell r="AH20">
            <v>3584</v>
          </cell>
          <cell r="AI20">
            <v>3508</v>
          </cell>
          <cell r="AJ20">
            <v>3766</v>
          </cell>
          <cell r="AK20">
            <v>3545</v>
          </cell>
          <cell r="AL20">
            <v>3673</v>
          </cell>
          <cell r="AM20">
            <v>3896</v>
          </cell>
          <cell r="AN20">
            <v>4011</v>
          </cell>
          <cell r="AO20">
            <v>3745</v>
          </cell>
          <cell r="AP20">
            <v>3618</v>
          </cell>
          <cell r="AQ20">
            <v>3357</v>
          </cell>
          <cell r="AR20">
            <v>3841</v>
          </cell>
          <cell r="AS20">
            <v>4591</v>
          </cell>
          <cell r="AT20">
            <v>4998</v>
          </cell>
          <cell r="AU20">
            <v>3699</v>
          </cell>
          <cell r="AV20">
            <v>3916</v>
          </cell>
          <cell r="AW20">
            <v>3974</v>
          </cell>
          <cell r="AX20">
            <v>4472</v>
          </cell>
          <cell r="AY20">
            <v>3765</v>
          </cell>
          <cell r="AZ20">
            <v>4298</v>
          </cell>
          <cell r="BA20">
            <v>4458</v>
          </cell>
          <cell r="BB20">
            <v>4547</v>
          </cell>
        </row>
        <row r="21">
          <cell r="A21" t="str">
            <v>00W</v>
          </cell>
          <cell r="B21" t="str">
            <v>NHS CENTRAL MANCHESTER CCG</v>
          </cell>
          <cell r="C21">
            <v>3957</v>
          </cell>
          <cell r="D21">
            <v>3788</v>
          </cell>
          <cell r="E21">
            <v>3386</v>
          </cell>
          <cell r="F21">
            <v>3898</v>
          </cell>
          <cell r="G21">
            <v>3270</v>
          </cell>
          <cell r="H21">
            <v>3627</v>
          </cell>
          <cell r="I21">
            <v>3894</v>
          </cell>
          <cell r="J21">
            <v>3430</v>
          </cell>
          <cell r="K21">
            <v>3239</v>
          </cell>
          <cell r="L21">
            <v>3564</v>
          </cell>
          <cell r="M21">
            <v>3305</v>
          </cell>
          <cell r="N21">
            <v>3545</v>
          </cell>
          <cell r="O21">
            <v>3726</v>
          </cell>
          <cell r="P21">
            <v>3691</v>
          </cell>
          <cell r="Q21">
            <v>3597</v>
          </cell>
          <cell r="R21">
            <v>4221</v>
          </cell>
          <cell r="S21">
            <v>3154</v>
          </cell>
          <cell r="T21">
            <v>3532</v>
          </cell>
          <cell r="U21">
            <v>3930</v>
          </cell>
          <cell r="V21">
            <v>3509</v>
          </cell>
          <cell r="W21">
            <v>3319</v>
          </cell>
          <cell r="X21">
            <v>3707</v>
          </cell>
          <cell r="Y21">
            <v>3754</v>
          </cell>
          <cell r="Z21">
            <v>4105</v>
          </cell>
          <cell r="AA21">
            <v>3739</v>
          </cell>
          <cell r="AB21">
            <v>3493</v>
          </cell>
          <cell r="AC21">
            <v>2751</v>
          </cell>
          <cell r="AD21">
            <v>4102</v>
          </cell>
          <cell r="AE21">
            <v>3136</v>
          </cell>
          <cell r="AF21">
            <v>3848</v>
          </cell>
          <cell r="AG21">
            <v>3726</v>
          </cell>
          <cell r="AH21">
            <v>4090</v>
          </cell>
          <cell r="AI21">
            <v>3629</v>
          </cell>
          <cell r="AJ21">
            <v>3500</v>
          </cell>
          <cell r="AK21">
            <v>3684</v>
          </cell>
          <cell r="AL21">
            <v>3751</v>
          </cell>
          <cell r="AM21">
            <v>3693</v>
          </cell>
          <cell r="AN21">
            <v>3654</v>
          </cell>
          <cell r="AO21">
            <v>3918</v>
          </cell>
          <cell r="AP21">
            <v>3925</v>
          </cell>
          <cell r="AQ21">
            <v>3978</v>
          </cell>
          <cell r="AR21">
            <v>3724</v>
          </cell>
          <cell r="AS21">
            <v>3267</v>
          </cell>
          <cell r="AT21">
            <v>3551</v>
          </cell>
          <cell r="AU21">
            <v>3149</v>
          </cell>
          <cell r="AV21">
            <v>3289</v>
          </cell>
          <cell r="AW21">
            <v>3242</v>
          </cell>
          <cell r="AX21">
            <v>4019</v>
          </cell>
        </row>
        <row r="22">
          <cell r="A22" t="str">
            <v>00X</v>
          </cell>
          <cell r="B22" t="str">
            <v>NHS CHORLEY AND SOUTH RIBBLE CCG</v>
          </cell>
          <cell r="C22">
            <v>3658</v>
          </cell>
          <cell r="D22">
            <v>3726</v>
          </cell>
          <cell r="E22">
            <v>3540</v>
          </cell>
          <cell r="F22">
            <v>3535</v>
          </cell>
          <cell r="G22">
            <v>2832</v>
          </cell>
          <cell r="H22">
            <v>2833</v>
          </cell>
          <cell r="I22">
            <v>3563</v>
          </cell>
          <cell r="J22">
            <v>3115</v>
          </cell>
          <cell r="K22">
            <v>2997</v>
          </cell>
          <cell r="L22">
            <v>3441</v>
          </cell>
          <cell r="M22">
            <v>3196</v>
          </cell>
          <cell r="N22">
            <v>3429</v>
          </cell>
          <cell r="O22">
            <v>3368</v>
          </cell>
          <cell r="P22">
            <v>3288</v>
          </cell>
          <cell r="Q22">
            <v>3532</v>
          </cell>
          <cell r="R22">
            <v>3912</v>
          </cell>
          <cell r="S22">
            <v>3333</v>
          </cell>
          <cell r="T22">
            <v>3644</v>
          </cell>
          <cell r="U22">
            <v>4422</v>
          </cell>
          <cell r="V22">
            <v>3029</v>
          </cell>
          <cell r="W22">
            <v>3213</v>
          </cell>
          <cell r="X22">
            <v>3120</v>
          </cell>
          <cell r="Y22">
            <v>3256</v>
          </cell>
          <cell r="Z22">
            <v>3441</v>
          </cell>
          <cell r="AA22">
            <v>3321</v>
          </cell>
          <cell r="AB22">
            <v>3224</v>
          </cell>
          <cell r="AC22">
            <v>3448</v>
          </cell>
          <cell r="AD22">
            <v>3957</v>
          </cell>
          <cell r="AE22">
            <v>3047</v>
          </cell>
          <cell r="AF22">
            <v>3719</v>
          </cell>
          <cell r="AG22">
            <v>3509</v>
          </cell>
          <cell r="AH22">
            <v>3375</v>
          </cell>
          <cell r="AI22">
            <v>3144</v>
          </cell>
          <cell r="AJ22">
            <v>3295</v>
          </cell>
          <cell r="AK22">
            <v>3459</v>
          </cell>
          <cell r="AL22">
            <v>3225</v>
          </cell>
          <cell r="AM22">
            <v>3655</v>
          </cell>
          <cell r="AN22">
            <v>3149</v>
          </cell>
          <cell r="AO22">
            <v>3619</v>
          </cell>
          <cell r="AP22">
            <v>3356</v>
          </cell>
          <cell r="AQ22">
            <v>3326</v>
          </cell>
          <cell r="AR22">
            <v>3253</v>
          </cell>
          <cell r="AS22">
            <v>3431</v>
          </cell>
          <cell r="AT22">
            <v>3536</v>
          </cell>
          <cell r="AU22">
            <v>2783</v>
          </cell>
          <cell r="AV22">
            <v>3370</v>
          </cell>
          <cell r="AW22">
            <v>2930</v>
          </cell>
          <cell r="AX22">
            <v>3856</v>
          </cell>
          <cell r="AY22">
            <v>2950</v>
          </cell>
          <cell r="AZ22">
            <v>3112</v>
          </cell>
          <cell r="BA22">
            <v>3493</v>
          </cell>
          <cell r="BB22">
            <v>3413</v>
          </cell>
        </row>
        <row r="23">
          <cell r="A23" t="str">
            <v>00Y</v>
          </cell>
          <cell r="B23" t="str">
            <v>NHS OLDHAM CCG</v>
          </cell>
          <cell r="C23">
            <v>3692</v>
          </cell>
          <cell r="D23">
            <v>3788</v>
          </cell>
          <cell r="E23">
            <v>3392</v>
          </cell>
          <cell r="F23">
            <v>3869</v>
          </cell>
          <cell r="G23">
            <v>3440</v>
          </cell>
          <cell r="H23">
            <v>3425</v>
          </cell>
          <cell r="I23">
            <v>3834</v>
          </cell>
          <cell r="J23">
            <v>3588</v>
          </cell>
          <cell r="K23">
            <v>3090</v>
          </cell>
          <cell r="L23">
            <v>3962</v>
          </cell>
          <cell r="M23">
            <v>3515</v>
          </cell>
          <cell r="N23">
            <v>3631</v>
          </cell>
          <cell r="O23">
            <v>3631</v>
          </cell>
          <cell r="P23">
            <v>3593</v>
          </cell>
          <cell r="Q23">
            <v>3720</v>
          </cell>
          <cell r="R23">
            <v>3913</v>
          </cell>
          <cell r="S23">
            <v>3484</v>
          </cell>
          <cell r="T23">
            <v>3962</v>
          </cell>
          <cell r="U23">
            <v>3957</v>
          </cell>
          <cell r="V23">
            <v>3495</v>
          </cell>
          <cell r="W23">
            <v>3487</v>
          </cell>
          <cell r="X23">
            <v>3844</v>
          </cell>
          <cell r="Y23">
            <v>3901</v>
          </cell>
          <cell r="Z23">
            <v>4217</v>
          </cell>
          <cell r="AA23">
            <v>4001</v>
          </cell>
          <cell r="AB23">
            <v>3703</v>
          </cell>
          <cell r="AC23">
            <v>3355</v>
          </cell>
          <cell r="AD23">
            <v>4308</v>
          </cell>
          <cell r="AE23">
            <v>3943</v>
          </cell>
          <cell r="AF23">
            <v>4204</v>
          </cell>
          <cell r="AG23">
            <v>4139</v>
          </cell>
          <cell r="AH23">
            <v>3986</v>
          </cell>
          <cell r="AI23">
            <v>3511</v>
          </cell>
          <cell r="AJ23">
            <v>3886</v>
          </cell>
          <cell r="AK23">
            <v>4160</v>
          </cell>
          <cell r="AL23">
            <v>4198</v>
          </cell>
          <cell r="AM23">
            <v>4063</v>
          </cell>
          <cell r="AN23">
            <v>4280</v>
          </cell>
          <cell r="AO23">
            <v>3855</v>
          </cell>
          <cell r="AP23">
            <v>4134</v>
          </cell>
          <cell r="AQ23">
            <v>3751</v>
          </cell>
          <cell r="AR23">
            <v>4442</v>
          </cell>
          <cell r="AS23">
            <v>4229</v>
          </cell>
          <cell r="AT23">
            <v>3908</v>
          </cell>
          <cell r="AU23">
            <v>3580</v>
          </cell>
          <cell r="AV23">
            <v>3522</v>
          </cell>
          <cell r="AW23">
            <v>3537</v>
          </cell>
          <cell r="AX23">
            <v>4859</v>
          </cell>
          <cell r="AY23">
            <v>3873</v>
          </cell>
          <cell r="AZ23">
            <v>3802</v>
          </cell>
          <cell r="BA23">
            <v>4539</v>
          </cell>
          <cell r="BB23">
            <v>4120</v>
          </cell>
        </row>
        <row r="24">
          <cell r="A24" t="str">
            <v>01A</v>
          </cell>
          <cell r="B24" t="str">
            <v>NHS EAST LANCASHIRE CCG</v>
          </cell>
          <cell r="C24">
            <v>7717</v>
          </cell>
          <cell r="D24">
            <v>7814</v>
          </cell>
          <cell r="E24">
            <v>7165</v>
          </cell>
          <cell r="F24">
            <v>7774</v>
          </cell>
          <cell r="G24">
            <v>6848</v>
          </cell>
          <cell r="H24">
            <v>7032</v>
          </cell>
          <cell r="I24">
            <v>7602</v>
          </cell>
          <cell r="J24">
            <v>6913</v>
          </cell>
          <cell r="K24">
            <v>6237</v>
          </cell>
          <cell r="L24">
            <v>7731</v>
          </cell>
          <cell r="M24">
            <v>6727</v>
          </cell>
          <cell r="N24">
            <v>7240</v>
          </cell>
          <cell r="O24">
            <v>6729</v>
          </cell>
          <cell r="P24">
            <v>6972</v>
          </cell>
          <cell r="Q24">
            <v>7458</v>
          </cell>
          <cell r="R24">
            <v>7676</v>
          </cell>
          <cell r="S24">
            <v>6362</v>
          </cell>
          <cell r="T24">
            <v>7478</v>
          </cell>
          <cell r="U24">
            <v>7790</v>
          </cell>
          <cell r="V24">
            <v>6327</v>
          </cell>
          <cell r="W24">
            <v>6040</v>
          </cell>
          <cell r="X24">
            <v>7097</v>
          </cell>
          <cell r="Y24">
            <v>6790</v>
          </cell>
          <cell r="Z24">
            <v>7518</v>
          </cell>
          <cell r="AA24">
            <v>6956</v>
          </cell>
          <cell r="AB24">
            <v>6735</v>
          </cell>
          <cell r="AC24">
            <v>6759</v>
          </cell>
          <cell r="AD24">
            <v>7386</v>
          </cell>
          <cell r="AE24">
            <v>6463</v>
          </cell>
          <cell r="AF24">
            <v>6956</v>
          </cell>
          <cell r="AG24">
            <v>6803</v>
          </cell>
          <cell r="AH24">
            <v>6898</v>
          </cell>
          <cell r="AI24">
            <v>6218</v>
          </cell>
          <cell r="AJ24">
            <v>6832</v>
          </cell>
          <cell r="AK24">
            <v>6910</v>
          </cell>
          <cell r="AL24">
            <v>7167</v>
          </cell>
          <cell r="AM24">
            <v>7464</v>
          </cell>
          <cell r="AN24">
            <v>6953</v>
          </cell>
          <cell r="AO24">
            <v>7594</v>
          </cell>
          <cell r="AP24">
            <v>6859</v>
          </cell>
          <cell r="AQ24">
            <v>7405</v>
          </cell>
          <cell r="AR24">
            <v>7430</v>
          </cell>
          <cell r="AS24">
            <v>7241</v>
          </cell>
          <cell r="AT24">
            <v>7187</v>
          </cell>
          <cell r="AU24">
            <v>6095</v>
          </cell>
          <cell r="AV24">
            <v>7269</v>
          </cell>
          <cell r="AW24">
            <v>6829</v>
          </cell>
          <cell r="AX24">
            <v>8129</v>
          </cell>
          <cell r="AY24">
            <v>6384</v>
          </cell>
          <cell r="AZ24">
            <v>7347</v>
          </cell>
          <cell r="BA24">
            <v>7669</v>
          </cell>
          <cell r="BB24">
            <v>7518</v>
          </cell>
        </row>
        <row r="25">
          <cell r="A25" t="str">
            <v>01C</v>
          </cell>
          <cell r="B25" t="str">
            <v>NHS EASTERN CHESHIRE CCG</v>
          </cell>
          <cell r="C25">
            <v>3063</v>
          </cell>
          <cell r="D25">
            <v>3145</v>
          </cell>
          <cell r="E25">
            <v>2936</v>
          </cell>
          <cell r="F25">
            <v>3246</v>
          </cell>
          <cell r="G25">
            <v>3011</v>
          </cell>
          <cell r="H25">
            <v>3341</v>
          </cell>
          <cell r="I25">
            <v>3788</v>
          </cell>
          <cell r="J25">
            <v>3392</v>
          </cell>
          <cell r="K25">
            <v>3062</v>
          </cell>
          <cell r="L25">
            <v>3820</v>
          </cell>
          <cell r="M25">
            <v>3241</v>
          </cell>
          <cell r="N25">
            <v>3678</v>
          </cell>
          <cell r="O25">
            <v>3459</v>
          </cell>
          <cell r="P25">
            <v>3553</v>
          </cell>
          <cell r="Q25">
            <v>3639</v>
          </cell>
          <cell r="R25">
            <v>3878</v>
          </cell>
          <cell r="S25">
            <v>3039</v>
          </cell>
          <cell r="T25">
            <v>3739</v>
          </cell>
          <cell r="U25">
            <v>3827</v>
          </cell>
          <cell r="V25">
            <v>3586</v>
          </cell>
          <cell r="W25">
            <v>3388</v>
          </cell>
          <cell r="X25">
            <v>3778</v>
          </cell>
          <cell r="Y25">
            <v>3674</v>
          </cell>
          <cell r="Z25">
            <v>4093</v>
          </cell>
          <cell r="AA25">
            <v>3950</v>
          </cell>
          <cell r="AB25">
            <v>3813</v>
          </cell>
          <cell r="AC25">
            <v>3739</v>
          </cell>
          <cell r="AD25">
            <v>4179</v>
          </cell>
          <cell r="AE25">
            <v>3489</v>
          </cell>
          <cell r="AF25">
            <v>3981</v>
          </cell>
          <cell r="AG25">
            <v>4134</v>
          </cell>
          <cell r="AH25">
            <v>4023</v>
          </cell>
          <cell r="AI25">
            <v>3570</v>
          </cell>
          <cell r="AJ25">
            <v>4000</v>
          </cell>
          <cell r="AK25">
            <v>3945</v>
          </cell>
          <cell r="AL25">
            <v>4016</v>
          </cell>
          <cell r="AM25">
            <v>4014</v>
          </cell>
          <cell r="AN25">
            <v>3771</v>
          </cell>
          <cell r="AO25">
            <v>3743</v>
          </cell>
          <cell r="AP25">
            <v>3712</v>
          </cell>
          <cell r="AQ25">
            <v>3567</v>
          </cell>
          <cell r="AR25">
            <v>3646</v>
          </cell>
          <cell r="AS25">
            <v>3569</v>
          </cell>
          <cell r="AT25">
            <v>3704</v>
          </cell>
          <cell r="AU25">
            <v>3315</v>
          </cell>
          <cell r="AV25">
            <v>3764</v>
          </cell>
          <cell r="AW25">
            <v>3542</v>
          </cell>
          <cell r="AX25">
            <v>4128</v>
          </cell>
          <cell r="AY25">
            <v>3117</v>
          </cell>
          <cell r="AZ25">
            <v>3670</v>
          </cell>
          <cell r="BA25">
            <v>3825</v>
          </cell>
          <cell r="BB25">
            <v>3646</v>
          </cell>
        </row>
        <row r="26">
          <cell r="A26" t="str">
            <v>01D</v>
          </cell>
          <cell r="B26" t="str">
            <v>NHS HEYWOOD, MIDDLETON AND ROCHDALE CCG</v>
          </cell>
          <cell r="C26">
            <v>4411</v>
          </cell>
          <cell r="D26">
            <v>4734</v>
          </cell>
          <cell r="E26">
            <v>4287</v>
          </cell>
          <cell r="F26">
            <v>4655</v>
          </cell>
          <cell r="G26">
            <v>4044</v>
          </cell>
          <cell r="H26">
            <v>4375</v>
          </cell>
          <cell r="I26">
            <v>4685</v>
          </cell>
          <cell r="J26">
            <v>4176</v>
          </cell>
          <cell r="K26">
            <v>3816</v>
          </cell>
          <cell r="L26">
            <v>4805</v>
          </cell>
          <cell r="M26">
            <v>4399</v>
          </cell>
          <cell r="N26">
            <v>4587</v>
          </cell>
          <cell r="O26">
            <v>4420</v>
          </cell>
          <cell r="P26">
            <v>4748</v>
          </cell>
          <cell r="Q26">
            <v>4978</v>
          </cell>
          <cell r="R26">
            <v>4874</v>
          </cell>
          <cell r="S26">
            <v>4184</v>
          </cell>
          <cell r="T26">
            <v>4903</v>
          </cell>
          <cell r="U26">
            <v>5073</v>
          </cell>
          <cell r="V26">
            <v>4604</v>
          </cell>
          <cell r="W26">
            <v>4300</v>
          </cell>
          <cell r="X26">
            <v>4794</v>
          </cell>
          <cell r="Y26">
            <v>4757</v>
          </cell>
          <cell r="Z26">
            <v>5184</v>
          </cell>
          <cell r="AA26">
            <v>4877</v>
          </cell>
          <cell r="AB26">
            <v>4730</v>
          </cell>
          <cell r="AC26">
            <v>3661</v>
          </cell>
          <cell r="AD26">
            <v>5610</v>
          </cell>
          <cell r="AE26">
            <v>4850</v>
          </cell>
          <cell r="AF26">
            <v>5176</v>
          </cell>
          <cell r="AG26">
            <v>5070</v>
          </cell>
          <cell r="AH26">
            <v>4740</v>
          </cell>
          <cell r="AI26">
            <v>4628</v>
          </cell>
          <cell r="AJ26">
            <v>4952</v>
          </cell>
          <cell r="AK26">
            <v>4874</v>
          </cell>
          <cell r="AL26">
            <v>4891</v>
          </cell>
          <cell r="AM26">
            <v>5771</v>
          </cell>
          <cell r="AN26">
            <v>5418</v>
          </cell>
          <cell r="AO26">
            <v>5665</v>
          </cell>
          <cell r="AP26">
            <v>5091</v>
          </cell>
          <cell r="AQ26">
            <v>5682</v>
          </cell>
          <cell r="AR26">
            <v>5806</v>
          </cell>
          <cell r="AS26">
            <v>5233</v>
          </cell>
          <cell r="AT26">
            <v>5558</v>
          </cell>
          <cell r="AU26">
            <v>4510</v>
          </cell>
          <cell r="AV26">
            <v>5393</v>
          </cell>
          <cell r="AW26">
            <v>5044</v>
          </cell>
          <cell r="AX26">
            <v>6258</v>
          </cell>
          <cell r="AY26">
            <v>5834</v>
          </cell>
          <cell r="AZ26">
            <v>5848</v>
          </cell>
          <cell r="BA26">
            <v>6015</v>
          </cell>
          <cell r="BB26">
            <v>5837</v>
          </cell>
        </row>
        <row r="27">
          <cell r="A27" t="str">
            <v>01E</v>
          </cell>
          <cell r="B27" t="str">
            <v>NHS GREATER PRESTON CCG</v>
          </cell>
          <cell r="C27">
            <v>4134</v>
          </cell>
          <cell r="D27">
            <v>4454</v>
          </cell>
          <cell r="E27">
            <v>4210</v>
          </cell>
          <cell r="F27">
            <v>4229</v>
          </cell>
          <cell r="G27">
            <v>3360</v>
          </cell>
          <cell r="H27">
            <v>3325</v>
          </cell>
          <cell r="I27">
            <v>4169</v>
          </cell>
          <cell r="J27">
            <v>3519</v>
          </cell>
          <cell r="K27">
            <v>3431</v>
          </cell>
          <cell r="L27">
            <v>4017</v>
          </cell>
          <cell r="M27">
            <v>3787</v>
          </cell>
          <cell r="N27">
            <v>3970</v>
          </cell>
          <cell r="O27">
            <v>4085</v>
          </cell>
          <cell r="P27">
            <v>4039</v>
          </cell>
          <cell r="Q27">
            <v>4311</v>
          </cell>
          <cell r="R27">
            <v>4645</v>
          </cell>
          <cell r="S27">
            <v>3634</v>
          </cell>
          <cell r="T27">
            <v>4142</v>
          </cell>
          <cell r="U27">
            <v>4735</v>
          </cell>
          <cell r="V27">
            <v>3522</v>
          </cell>
          <cell r="W27">
            <v>3757</v>
          </cell>
          <cell r="X27">
            <v>3762</v>
          </cell>
          <cell r="Y27">
            <v>4085</v>
          </cell>
          <cell r="Z27">
            <v>4282</v>
          </cell>
          <cell r="AA27">
            <v>3950</v>
          </cell>
          <cell r="AB27">
            <v>3755</v>
          </cell>
          <cell r="AC27">
            <v>4017</v>
          </cell>
          <cell r="AD27">
            <v>4484</v>
          </cell>
          <cell r="AE27">
            <v>3537</v>
          </cell>
          <cell r="AF27">
            <v>4534</v>
          </cell>
          <cell r="AG27">
            <v>4298</v>
          </cell>
          <cell r="AH27">
            <v>4222</v>
          </cell>
          <cell r="AI27">
            <v>3742</v>
          </cell>
          <cell r="AJ27">
            <v>3936</v>
          </cell>
          <cell r="AK27">
            <v>4157</v>
          </cell>
          <cell r="AL27">
            <v>4167</v>
          </cell>
          <cell r="AM27">
            <v>4464</v>
          </cell>
          <cell r="AN27">
            <v>4101</v>
          </cell>
          <cell r="AO27">
            <v>4405</v>
          </cell>
          <cell r="AP27">
            <v>4266</v>
          </cell>
          <cell r="AQ27">
            <v>4210</v>
          </cell>
          <cell r="AR27">
            <v>4216</v>
          </cell>
          <cell r="AS27">
            <v>3959</v>
          </cell>
          <cell r="AT27">
            <v>4292</v>
          </cell>
          <cell r="AU27">
            <v>3393</v>
          </cell>
          <cell r="AV27">
            <v>3847</v>
          </cell>
          <cell r="AW27">
            <v>3845</v>
          </cell>
          <cell r="AX27">
            <v>4614</v>
          </cell>
          <cell r="AY27">
            <v>3541</v>
          </cell>
          <cell r="AZ27">
            <v>3704</v>
          </cell>
          <cell r="BA27">
            <v>4274</v>
          </cell>
          <cell r="BB27">
            <v>3720</v>
          </cell>
        </row>
        <row r="28">
          <cell r="A28" t="str">
            <v>01F</v>
          </cell>
          <cell r="B28" t="str">
            <v>NHS HALTON CCG</v>
          </cell>
          <cell r="C28">
            <v>2232</v>
          </cell>
          <cell r="D28">
            <v>2212</v>
          </cell>
          <cell r="E28">
            <v>2141</v>
          </cell>
          <cell r="F28">
            <v>2444</v>
          </cell>
          <cell r="G28">
            <v>2157</v>
          </cell>
          <cell r="H28">
            <v>2220</v>
          </cell>
          <cell r="I28">
            <v>2509</v>
          </cell>
          <cell r="J28">
            <v>2212</v>
          </cell>
          <cell r="K28">
            <v>2008</v>
          </cell>
          <cell r="L28">
            <v>2384</v>
          </cell>
          <cell r="M28">
            <v>2212</v>
          </cell>
          <cell r="N28">
            <v>2302</v>
          </cell>
          <cell r="O28">
            <v>2239</v>
          </cell>
          <cell r="P28">
            <v>2349</v>
          </cell>
          <cell r="Q28">
            <v>2384</v>
          </cell>
          <cell r="R28">
            <v>2625</v>
          </cell>
          <cell r="S28">
            <v>2079</v>
          </cell>
          <cell r="T28">
            <v>2628</v>
          </cell>
          <cell r="U28">
            <v>2453</v>
          </cell>
          <cell r="V28">
            <v>2274</v>
          </cell>
          <cell r="W28">
            <v>2177</v>
          </cell>
          <cell r="X28">
            <v>2306</v>
          </cell>
          <cell r="Y28">
            <v>2412</v>
          </cell>
          <cell r="Z28">
            <v>2669</v>
          </cell>
          <cell r="AA28">
            <v>2523</v>
          </cell>
          <cell r="AB28">
            <v>2300</v>
          </cell>
          <cell r="AC28">
            <v>2175</v>
          </cell>
          <cell r="AD28">
            <v>2774</v>
          </cell>
          <cell r="AE28">
            <v>2346</v>
          </cell>
          <cell r="AF28">
            <v>2581</v>
          </cell>
          <cell r="AG28">
            <v>2544</v>
          </cell>
          <cell r="AH28">
            <v>2393</v>
          </cell>
          <cell r="AI28">
            <v>2871</v>
          </cell>
          <cell r="AJ28">
            <v>2886</v>
          </cell>
          <cell r="AK28">
            <v>3090</v>
          </cell>
          <cell r="AL28">
            <v>3029</v>
          </cell>
          <cell r="AM28">
            <v>2662</v>
          </cell>
          <cell r="AN28">
            <v>2883</v>
          </cell>
          <cell r="AO28">
            <v>2769</v>
          </cell>
          <cell r="AP28">
            <v>2902</v>
          </cell>
          <cell r="AQ28">
            <v>2846</v>
          </cell>
          <cell r="AR28">
            <v>3040</v>
          </cell>
          <cell r="AS28">
            <v>2983</v>
          </cell>
          <cell r="AT28">
            <v>2931</v>
          </cell>
          <cell r="AU28">
            <v>2384</v>
          </cell>
          <cell r="AV28">
            <v>2973</v>
          </cell>
          <cell r="AW28">
            <v>2902</v>
          </cell>
          <cell r="AX28">
            <v>3381</v>
          </cell>
          <cell r="AY28">
            <v>2200</v>
          </cell>
          <cell r="AZ28">
            <v>2674</v>
          </cell>
          <cell r="BA28">
            <v>2937</v>
          </cell>
          <cell r="BB28">
            <v>2814</v>
          </cell>
        </row>
        <row r="29">
          <cell r="A29" t="str">
            <v>01G</v>
          </cell>
          <cell r="B29" t="str">
            <v>NHS SALFORD CCG</v>
          </cell>
          <cell r="C29">
            <v>5234</v>
          </cell>
          <cell r="D29">
            <v>5380</v>
          </cell>
          <cell r="E29">
            <v>4889</v>
          </cell>
          <cell r="F29">
            <v>5402</v>
          </cell>
          <cell r="G29">
            <v>4939</v>
          </cell>
          <cell r="H29">
            <v>5103</v>
          </cell>
          <cell r="I29">
            <v>6022</v>
          </cell>
          <cell r="J29">
            <v>5074</v>
          </cell>
          <cell r="K29">
            <v>4581</v>
          </cell>
          <cell r="L29">
            <v>5388</v>
          </cell>
          <cell r="M29">
            <v>4905</v>
          </cell>
          <cell r="N29">
            <v>5263</v>
          </cell>
          <cell r="O29">
            <v>5015</v>
          </cell>
          <cell r="P29">
            <v>5167</v>
          </cell>
          <cell r="Q29">
            <v>5241</v>
          </cell>
          <cell r="R29">
            <v>5718</v>
          </cell>
          <cell r="S29">
            <v>4771</v>
          </cell>
          <cell r="T29">
            <v>5231</v>
          </cell>
          <cell r="U29">
            <v>5522</v>
          </cell>
          <cell r="V29">
            <v>4882</v>
          </cell>
          <cell r="W29">
            <v>4852</v>
          </cell>
          <cell r="X29">
            <v>5395</v>
          </cell>
          <cell r="Y29">
            <v>5618</v>
          </cell>
          <cell r="Z29">
            <v>5467</v>
          </cell>
          <cell r="AA29">
            <v>4894</v>
          </cell>
          <cell r="AB29">
            <v>4679</v>
          </cell>
          <cell r="AC29">
            <v>4187</v>
          </cell>
          <cell r="AD29">
            <v>5102</v>
          </cell>
          <cell r="AE29">
            <v>4686</v>
          </cell>
          <cell r="AF29">
            <v>5090</v>
          </cell>
          <cell r="AG29">
            <v>4757</v>
          </cell>
          <cell r="AH29">
            <v>4777</v>
          </cell>
          <cell r="AI29">
            <v>4093</v>
          </cell>
          <cell r="AJ29">
            <v>4797</v>
          </cell>
          <cell r="AK29">
            <v>5061</v>
          </cell>
          <cell r="AL29">
            <v>5132</v>
          </cell>
          <cell r="AM29">
            <v>5010</v>
          </cell>
          <cell r="AN29">
            <v>4956</v>
          </cell>
          <cell r="AO29">
            <v>5377</v>
          </cell>
          <cell r="AP29">
            <v>5079</v>
          </cell>
          <cell r="AQ29">
            <v>4931</v>
          </cell>
          <cell r="AR29">
            <v>5124</v>
          </cell>
          <cell r="AS29">
            <v>4709</v>
          </cell>
          <cell r="AT29">
            <v>4850</v>
          </cell>
          <cell r="AU29">
            <v>3972</v>
          </cell>
          <cell r="AV29">
            <v>4795</v>
          </cell>
          <cell r="AW29">
            <v>4729</v>
          </cell>
          <cell r="AX29">
            <v>5359</v>
          </cell>
          <cell r="AY29">
            <v>4283</v>
          </cell>
          <cell r="AZ29">
            <v>4910</v>
          </cell>
          <cell r="BA29">
            <v>4925</v>
          </cell>
          <cell r="BB29">
            <v>4861</v>
          </cell>
        </row>
        <row r="30">
          <cell r="A30" t="str">
            <v>01H</v>
          </cell>
          <cell r="B30" t="str">
            <v>NHS CUMBRIA CCG</v>
          </cell>
          <cell r="C30">
            <v>10156</v>
          </cell>
          <cell r="D30">
            <v>10711</v>
          </cell>
          <cell r="E30">
            <v>10028</v>
          </cell>
          <cell r="F30">
            <v>11087</v>
          </cell>
          <cell r="G30">
            <v>9627</v>
          </cell>
          <cell r="H30">
            <v>9611</v>
          </cell>
          <cell r="I30">
            <v>10564</v>
          </cell>
          <cell r="J30">
            <v>9609</v>
          </cell>
          <cell r="K30">
            <v>8235</v>
          </cell>
          <cell r="L30">
            <v>9926</v>
          </cell>
          <cell r="M30">
            <v>10003</v>
          </cell>
          <cell r="N30">
            <v>10534</v>
          </cell>
          <cell r="O30">
            <v>10239</v>
          </cell>
          <cell r="P30">
            <v>10317</v>
          </cell>
          <cell r="Q30">
            <v>10522</v>
          </cell>
          <cell r="R30">
            <v>11244</v>
          </cell>
          <cell r="S30">
            <v>9080</v>
          </cell>
          <cell r="T30">
            <v>10322</v>
          </cell>
          <cell r="U30">
            <v>11274</v>
          </cell>
          <cell r="V30">
            <v>9287</v>
          </cell>
          <cell r="W30">
            <v>9251</v>
          </cell>
          <cell r="X30">
            <v>9609</v>
          </cell>
          <cell r="Y30">
            <v>9703</v>
          </cell>
          <cell r="Z30">
            <v>11609</v>
          </cell>
          <cell r="AA30">
            <v>10048</v>
          </cell>
          <cell r="AB30">
            <v>10287</v>
          </cell>
          <cell r="AC30">
            <v>10267</v>
          </cell>
          <cell r="AD30">
            <v>10920</v>
          </cell>
          <cell r="AE30">
            <v>9740</v>
          </cell>
          <cell r="AF30">
            <v>10713</v>
          </cell>
          <cell r="AG30">
            <v>10613</v>
          </cell>
          <cell r="AH30">
            <v>9904</v>
          </cell>
          <cell r="AI30">
            <v>8721</v>
          </cell>
          <cell r="AJ30">
            <v>9827</v>
          </cell>
          <cell r="AK30">
            <v>9923</v>
          </cell>
          <cell r="AL30">
            <v>10489</v>
          </cell>
          <cell r="AM30">
            <v>10259</v>
          </cell>
          <cell r="AN30">
            <v>9913</v>
          </cell>
          <cell r="AO30">
            <v>10214</v>
          </cell>
          <cell r="AP30">
            <v>9497</v>
          </cell>
          <cell r="AQ30">
            <v>9683</v>
          </cell>
          <cell r="AR30">
            <v>9805</v>
          </cell>
          <cell r="AS30">
            <v>10055</v>
          </cell>
          <cell r="AT30">
            <v>8271</v>
          </cell>
          <cell r="AU30">
            <v>6117</v>
          </cell>
          <cell r="AV30">
            <v>7448</v>
          </cell>
          <cell r="AW30">
            <v>6931</v>
          </cell>
          <cell r="AX30">
            <v>8448</v>
          </cell>
          <cell r="AY30">
            <v>3211</v>
          </cell>
          <cell r="AZ30">
            <v>7967</v>
          </cell>
          <cell r="BA30">
            <v>7360</v>
          </cell>
          <cell r="BB30">
            <v>6390</v>
          </cell>
        </row>
        <row r="31">
          <cell r="A31" t="str">
            <v>01J</v>
          </cell>
          <cell r="B31" t="str">
            <v>NHS KNOWSLEY CCG</v>
          </cell>
          <cell r="C31">
            <v>3318</v>
          </cell>
          <cell r="D31">
            <v>3344</v>
          </cell>
          <cell r="E31">
            <v>2933</v>
          </cell>
          <cell r="F31">
            <v>3569</v>
          </cell>
          <cell r="G31">
            <v>2941</v>
          </cell>
          <cell r="H31">
            <v>3069</v>
          </cell>
          <cell r="I31">
            <v>3238</v>
          </cell>
          <cell r="J31">
            <v>2947</v>
          </cell>
          <cell r="K31">
            <v>2541</v>
          </cell>
          <cell r="L31">
            <v>3241</v>
          </cell>
          <cell r="M31">
            <v>3061</v>
          </cell>
          <cell r="N31">
            <v>3292</v>
          </cell>
          <cell r="O31">
            <v>3149</v>
          </cell>
          <cell r="P31">
            <v>3221</v>
          </cell>
          <cell r="Q31">
            <v>3410</v>
          </cell>
          <cell r="R31">
            <v>3488</v>
          </cell>
          <cell r="S31">
            <v>2808</v>
          </cell>
          <cell r="T31">
            <v>3498</v>
          </cell>
          <cell r="U31">
            <v>3558</v>
          </cell>
          <cell r="V31">
            <v>3089</v>
          </cell>
          <cell r="W31">
            <v>2755</v>
          </cell>
          <cell r="X31">
            <v>3226</v>
          </cell>
          <cell r="Y31">
            <v>3098</v>
          </cell>
          <cell r="Z31">
            <v>3625</v>
          </cell>
          <cell r="AA31">
            <v>3446</v>
          </cell>
          <cell r="AB31">
            <v>3244</v>
          </cell>
          <cell r="AC31">
            <v>2847</v>
          </cell>
          <cell r="AD31">
            <v>3606</v>
          </cell>
          <cell r="AE31">
            <v>3209</v>
          </cell>
          <cell r="AF31">
            <v>3662</v>
          </cell>
          <cell r="AG31">
            <v>3911</v>
          </cell>
          <cell r="AH31">
            <v>3780</v>
          </cell>
          <cell r="AI31">
            <v>3322</v>
          </cell>
          <cell r="AJ31">
            <v>3602</v>
          </cell>
          <cell r="AK31">
            <v>3861</v>
          </cell>
          <cell r="AL31">
            <v>3952</v>
          </cell>
          <cell r="AM31">
            <v>3827</v>
          </cell>
          <cell r="AN31">
            <v>3605</v>
          </cell>
          <cell r="AO31">
            <v>3821</v>
          </cell>
          <cell r="AP31">
            <v>3453</v>
          </cell>
          <cell r="AQ31">
            <v>3564</v>
          </cell>
          <cell r="AR31">
            <v>3849</v>
          </cell>
          <cell r="AS31">
            <v>3443</v>
          </cell>
          <cell r="AT31">
            <v>3583</v>
          </cell>
          <cell r="AU31">
            <v>3030</v>
          </cell>
          <cell r="AV31">
            <v>3605</v>
          </cell>
          <cell r="AW31">
            <v>3306</v>
          </cell>
          <cell r="AX31">
            <v>4084</v>
          </cell>
          <cell r="AY31">
            <v>2850</v>
          </cell>
          <cell r="AZ31">
            <v>3679</v>
          </cell>
          <cell r="BA31">
            <v>3828</v>
          </cell>
          <cell r="BB31">
            <v>3399</v>
          </cell>
        </row>
        <row r="32">
          <cell r="A32" t="str">
            <v>01K</v>
          </cell>
          <cell r="B32" t="str">
            <v>NHS LANCASHIRE NORTH CCG</v>
          </cell>
          <cell r="C32">
            <v>2480</v>
          </cell>
          <cell r="D32">
            <v>2542</v>
          </cell>
          <cell r="E32">
            <v>2598</v>
          </cell>
          <cell r="F32">
            <v>2642</v>
          </cell>
          <cell r="G32">
            <v>2336</v>
          </cell>
          <cell r="H32">
            <v>2104</v>
          </cell>
          <cell r="I32">
            <v>2436</v>
          </cell>
          <cell r="J32">
            <v>2269</v>
          </cell>
          <cell r="K32">
            <v>1994</v>
          </cell>
          <cell r="L32">
            <v>2302</v>
          </cell>
          <cell r="M32">
            <v>2447</v>
          </cell>
          <cell r="N32">
            <v>2506</v>
          </cell>
          <cell r="O32">
            <v>2417</v>
          </cell>
          <cell r="P32">
            <v>2336</v>
          </cell>
          <cell r="Q32">
            <v>2267</v>
          </cell>
          <cell r="R32">
            <v>2682</v>
          </cell>
          <cell r="S32">
            <v>2018</v>
          </cell>
          <cell r="T32">
            <v>2360</v>
          </cell>
          <cell r="U32">
            <v>2455</v>
          </cell>
          <cell r="V32">
            <v>2213</v>
          </cell>
          <cell r="W32">
            <v>2239</v>
          </cell>
          <cell r="X32">
            <v>2098</v>
          </cell>
          <cell r="Y32">
            <v>2166</v>
          </cell>
          <cell r="Z32">
            <v>2435</v>
          </cell>
          <cell r="AA32">
            <v>2391</v>
          </cell>
          <cell r="AB32">
            <v>2328</v>
          </cell>
          <cell r="AC32">
            <v>2266</v>
          </cell>
          <cell r="AD32">
            <v>2503</v>
          </cell>
          <cell r="AE32">
            <v>2234</v>
          </cell>
          <cell r="AF32">
            <v>2455</v>
          </cell>
          <cell r="AG32">
            <v>2498</v>
          </cell>
          <cell r="AH32">
            <v>2417</v>
          </cell>
          <cell r="AI32">
            <v>2213</v>
          </cell>
          <cell r="AJ32">
            <v>2358</v>
          </cell>
          <cell r="AK32">
            <v>2797</v>
          </cell>
          <cell r="AL32">
            <v>2646</v>
          </cell>
          <cell r="AM32">
            <v>2596</v>
          </cell>
          <cell r="AN32">
            <v>2557</v>
          </cell>
          <cell r="AO32">
            <v>2507</v>
          </cell>
          <cell r="AP32">
            <v>2381</v>
          </cell>
          <cell r="AQ32">
            <v>2392</v>
          </cell>
          <cell r="AR32">
            <v>2489</v>
          </cell>
          <cell r="AS32">
            <v>2554</v>
          </cell>
          <cell r="AT32">
            <v>2308</v>
          </cell>
          <cell r="AU32">
            <v>2188</v>
          </cell>
          <cell r="AV32">
            <v>2338</v>
          </cell>
          <cell r="AW32">
            <v>2323</v>
          </cell>
          <cell r="AX32">
            <v>2722</v>
          </cell>
          <cell r="AY32">
            <v>4940</v>
          </cell>
          <cell r="AZ32">
            <v>6493</v>
          </cell>
          <cell r="BA32">
            <v>6459</v>
          </cell>
          <cell r="BB32">
            <v>6044</v>
          </cell>
        </row>
        <row r="33">
          <cell r="A33" t="str">
            <v>01M</v>
          </cell>
          <cell r="B33" t="str">
            <v>NHS NORTH MANCHESTER CCG</v>
          </cell>
          <cell r="C33">
            <v>3798</v>
          </cell>
          <cell r="D33">
            <v>3906</v>
          </cell>
          <cell r="E33">
            <v>3205</v>
          </cell>
          <cell r="F33">
            <v>3673</v>
          </cell>
          <cell r="G33">
            <v>3143</v>
          </cell>
          <cell r="H33">
            <v>3301</v>
          </cell>
          <cell r="I33">
            <v>3845</v>
          </cell>
          <cell r="J33">
            <v>3245</v>
          </cell>
          <cell r="K33">
            <v>2995</v>
          </cell>
          <cell r="L33">
            <v>3650</v>
          </cell>
          <cell r="M33">
            <v>3247</v>
          </cell>
          <cell r="N33">
            <v>3549</v>
          </cell>
          <cell r="O33">
            <v>3748</v>
          </cell>
          <cell r="P33">
            <v>3460</v>
          </cell>
          <cell r="Q33">
            <v>3446</v>
          </cell>
          <cell r="R33">
            <v>4341</v>
          </cell>
          <cell r="S33">
            <v>3478</v>
          </cell>
          <cell r="T33">
            <v>3891</v>
          </cell>
          <cell r="U33">
            <v>4170</v>
          </cell>
          <cell r="V33">
            <v>3765</v>
          </cell>
          <cell r="W33">
            <v>3594</v>
          </cell>
          <cell r="X33">
            <v>3879</v>
          </cell>
          <cell r="Y33">
            <v>3772</v>
          </cell>
          <cell r="Z33">
            <v>4317</v>
          </cell>
          <cell r="AA33">
            <v>3945</v>
          </cell>
          <cell r="AB33">
            <v>3743</v>
          </cell>
          <cell r="AC33">
            <v>2728</v>
          </cell>
          <cell r="AD33">
            <v>4342</v>
          </cell>
          <cell r="AE33">
            <v>3778</v>
          </cell>
          <cell r="AF33">
            <v>4133</v>
          </cell>
          <cell r="AG33">
            <v>3877</v>
          </cell>
          <cell r="AH33">
            <v>3901</v>
          </cell>
          <cell r="AI33">
            <v>3595</v>
          </cell>
          <cell r="AJ33">
            <v>3064</v>
          </cell>
          <cell r="AK33">
            <v>3660</v>
          </cell>
          <cell r="AL33">
            <v>3717</v>
          </cell>
          <cell r="AM33">
            <v>3713</v>
          </cell>
          <cell r="AN33">
            <v>3749</v>
          </cell>
          <cell r="AO33">
            <v>4062</v>
          </cell>
          <cell r="AP33">
            <v>4094</v>
          </cell>
          <cell r="AQ33">
            <v>4566</v>
          </cell>
          <cell r="AR33">
            <v>4207</v>
          </cell>
          <cell r="AS33">
            <v>3744</v>
          </cell>
          <cell r="AT33">
            <v>3838</v>
          </cell>
          <cell r="AU33">
            <v>3687</v>
          </cell>
          <cell r="AV33">
            <v>3594</v>
          </cell>
          <cell r="AW33">
            <v>3587</v>
          </cell>
          <cell r="AX33">
            <v>4500</v>
          </cell>
        </row>
        <row r="34">
          <cell r="A34" t="str">
            <v>01N</v>
          </cell>
          <cell r="B34" t="str">
            <v>NHS SOUTH MANCHESTER CCG</v>
          </cell>
          <cell r="C34">
            <v>3418</v>
          </cell>
          <cell r="D34">
            <v>3479</v>
          </cell>
          <cell r="E34">
            <v>3067</v>
          </cell>
          <cell r="F34">
            <v>3643</v>
          </cell>
          <cell r="G34">
            <v>2651</v>
          </cell>
          <cell r="H34">
            <v>2900</v>
          </cell>
          <cell r="I34">
            <v>3535</v>
          </cell>
          <cell r="J34">
            <v>2869</v>
          </cell>
          <cell r="K34">
            <v>2630</v>
          </cell>
          <cell r="L34">
            <v>3197</v>
          </cell>
          <cell r="M34">
            <v>2907</v>
          </cell>
          <cell r="N34">
            <v>3431</v>
          </cell>
          <cell r="O34">
            <v>3390</v>
          </cell>
          <cell r="P34">
            <v>3199</v>
          </cell>
          <cell r="Q34">
            <v>3286</v>
          </cell>
          <cell r="R34">
            <v>3751</v>
          </cell>
          <cell r="S34">
            <v>2937</v>
          </cell>
          <cell r="T34">
            <v>3281</v>
          </cell>
          <cell r="U34">
            <v>3693</v>
          </cell>
          <cell r="V34">
            <v>3289</v>
          </cell>
          <cell r="W34">
            <v>3342</v>
          </cell>
          <cell r="X34">
            <v>3371</v>
          </cell>
          <cell r="Y34">
            <v>3400</v>
          </cell>
          <cell r="Z34">
            <v>3767</v>
          </cell>
          <cell r="AA34">
            <v>3478</v>
          </cell>
          <cell r="AB34">
            <v>3130</v>
          </cell>
          <cell r="AC34">
            <v>2700</v>
          </cell>
          <cell r="AD34">
            <v>3456</v>
          </cell>
          <cell r="AE34">
            <v>3008</v>
          </cell>
          <cell r="AF34">
            <v>3362</v>
          </cell>
          <cell r="AG34">
            <v>3425</v>
          </cell>
          <cell r="AH34">
            <v>3717</v>
          </cell>
          <cell r="AI34">
            <v>3017</v>
          </cell>
          <cell r="AJ34">
            <v>2886</v>
          </cell>
          <cell r="AK34">
            <v>3356</v>
          </cell>
          <cell r="AL34">
            <v>3555</v>
          </cell>
          <cell r="AM34">
            <v>3433</v>
          </cell>
          <cell r="AN34">
            <v>3374</v>
          </cell>
          <cell r="AO34">
            <v>3615</v>
          </cell>
          <cell r="AP34">
            <v>3522</v>
          </cell>
          <cell r="AQ34">
            <v>3824</v>
          </cell>
          <cell r="AR34">
            <v>3504</v>
          </cell>
          <cell r="AS34">
            <v>3047</v>
          </cell>
          <cell r="AT34">
            <v>3127</v>
          </cell>
          <cell r="AU34">
            <v>2887</v>
          </cell>
          <cell r="AV34">
            <v>2948</v>
          </cell>
          <cell r="AW34">
            <v>2855</v>
          </cell>
          <cell r="AX34">
            <v>3798</v>
          </cell>
        </row>
        <row r="35">
          <cell r="A35" t="str">
            <v>01R</v>
          </cell>
          <cell r="B35" t="str">
            <v>NHS SOUTH CHESHIRE CCG</v>
          </cell>
          <cell r="C35">
            <v>2718</v>
          </cell>
          <cell r="D35">
            <v>3297</v>
          </cell>
          <cell r="E35">
            <v>2932</v>
          </cell>
          <cell r="F35">
            <v>3198</v>
          </cell>
          <cell r="G35">
            <v>3024</v>
          </cell>
          <cell r="H35">
            <v>2962</v>
          </cell>
          <cell r="I35">
            <v>3274</v>
          </cell>
          <cell r="J35">
            <v>3331</v>
          </cell>
          <cell r="K35">
            <v>2358</v>
          </cell>
          <cell r="L35">
            <v>2998</v>
          </cell>
          <cell r="M35">
            <v>3596</v>
          </cell>
          <cell r="N35">
            <v>3182</v>
          </cell>
          <cell r="O35">
            <v>3121</v>
          </cell>
          <cell r="P35">
            <v>3226</v>
          </cell>
          <cell r="Q35">
            <v>3199</v>
          </cell>
          <cell r="R35">
            <v>3688</v>
          </cell>
          <cell r="S35">
            <v>2635</v>
          </cell>
          <cell r="T35">
            <v>3488</v>
          </cell>
          <cell r="U35">
            <v>3297</v>
          </cell>
          <cell r="V35">
            <v>3234</v>
          </cell>
          <cell r="W35">
            <v>2898</v>
          </cell>
          <cell r="X35">
            <v>3061</v>
          </cell>
          <cell r="Y35">
            <v>3155</v>
          </cell>
          <cell r="Z35">
            <v>3213</v>
          </cell>
          <cell r="AA35">
            <v>3329</v>
          </cell>
          <cell r="AB35">
            <v>3397</v>
          </cell>
          <cell r="AC35">
            <v>3312</v>
          </cell>
          <cell r="AD35">
            <v>3844</v>
          </cell>
          <cell r="AE35">
            <v>3150</v>
          </cell>
          <cell r="AF35">
            <v>3492</v>
          </cell>
          <cell r="AG35">
            <v>3495</v>
          </cell>
          <cell r="AH35">
            <v>3505</v>
          </cell>
          <cell r="AI35">
            <v>3180</v>
          </cell>
          <cell r="AJ35">
            <v>3379</v>
          </cell>
          <cell r="AK35">
            <v>3687</v>
          </cell>
          <cell r="AL35">
            <v>3629</v>
          </cell>
          <cell r="AM35">
            <v>3941</v>
          </cell>
          <cell r="AN35">
            <v>3949</v>
          </cell>
          <cell r="AO35">
            <v>3854</v>
          </cell>
          <cell r="AP35">
            <v>3454</v>
          </cell>
          <cell r="AQ35">
            <v>3341</v>
          </cell>
          <cell r="AR35">
            <v>3743</v>
          </cell>
          <cell r="AS35">
            <v>3492</v>
          </cell>
          <cell r="AT35">
            <v>3583</v>
          </cell>
          <cell r="AU35">
            <v>2844</v>
          </cell>
          <cell r="AV35">
            <v>3251</v>
          </cell>
          <cell r="AW35">
            <v>3123</v>
          </cell>
          <cell r="AX35">
            <v>3742</v>
          </cell>
          <cell r="AY35">
            <v>3109</v>
          </cell>
          <cell r="AZ35">
            <v>3318</v>
          </cell>
          <cell r="BA35">
            <v>3721</v>
          </cell>
          <cell r="BB35">
            <v>3584</v>
          </cell>
        </row>
        <row r="36">
          <cell r="A36" t="str">
            <v>01T</v>
          </cell>
          <cell r="B36" t="str">
            <v>NHS SOUTH SEFTON CCG</v>
          </cell>
          <cell r="C36">
            <v>2861</v>
          </cell>
          <cell r="D36">
            <v>2888</v>
          </cell>
          <cell r="E36">
            <v>2683</v>
          </cell>
          <cell r="F36">
            <v>3199</v>
          </cell>
          <cell r="G36">
            <v>2596</v>
          </cell>
          <cell r="H36">
            <v>2812</v>
          </cell>
          <cell r="I36">
            <v>3109</v>
          </cell>
          <cell r="J36">
            <v>2952</v>
          </cell>
          <cell r="K36">
            <v>2453</v>
          </cell>
          <cell r="L36">
            <v>3096</v>
          </cell>
          <cell r="M36">
            <v>2723</v>
          </cell>
          <cell r="N36">
            <v>3088</v>
          </cell>
          <cell r="O36">
            <v>2920</v>
          </cell>
          <cell r="P36">
            <v>2910</v>
          </cell>
          <cell r="Q36">
            <v>3100</v>
          </cell>
          <cell r="R36">
            <v>3316</v>
          </cell>
          <cell r="S36">
            <v>2838</v>
          </cell>
          <cell r="T36">
            <v>3167</v>
          </cell>
          <cell r="U36">
            <v>3326</v>
          </cell>
          <cell r="V36">
            <v>2823</v>
          </cell>
          <cell r="W36">
            <v>2642</v>
          </cell>
          <cell r="X36">
            <v>3131</v>
          </cell>
          <cell r="Y36">
            <v>2925</v>
          </cell>
          <cell r="Z36">
            <v>3591</v>
          </cell>
          <cell r="AA36">
            <v>3427</v>
          </cell>
          <cell r="AB36">
            <v>3273</v>
          </cell>
          <cell r="AC36">
            <v>2814</v>
          </cell>
          <cell r="AD36">
            <v>3622</v>
          </cell>
          <cell r="AE36">
            <v>3272</v>
          </cell>
          <cell r="AF36">
            <v>3680</v>
          </cell>
          <cell r="AG36">
            <v>3662</v>
          </cell>
          <cell r="AH36">
            <v>3592</v>
          </cell>
          <cell r="AI36">
            <v>3138</v>
          </cell>
          <cell r="AJ36">
            <v>3499</v>
          </cell>
          <cell r="AK36">
            <v>3694</v>
          </cell>
          <cell r="AL36">
            <v>3703</v>
          </cell>
          <cell r="AM36">
            <v>3670</v>
          </cell>
          <cell r="AN36">
            <v>3779</v>
          </cell>
          <cell r="AO36">
            <v>3873</v>
          </cell>
          <cell r="AP36">
            <v>3632</v>
          </cell>
          <cell r="AQ36">
            <v>3636</v>
          </cell>
          <cell r="AR36">
            <v>3724</v>
          </cell>
          <cell r="AS36">
            <v>3585</v>
          </cell>
          <cell r="AT36">
            <v>3684</v>
          </cell>
          <cell r="AU36">
            <v>3128</v>
          </cell>
          <cell r="AV36">
            <v>3492</v>
          </cell>
          <cell r="AW36">
            <v>3401</v>
          </cell>
          <cell r="AX36">
            <v>4130</v>
          </cell>
          <cell r="AY36">
            <v>3043</v>
          </cell>
          <cell r="AZ36">
            <v>3675</v>
          </cell>
          <cell r="BA36">
            <v>3894</v>
          </cell>
          <cell r="BB36">
            <v>3707</v>
          </cell>
        </row>
        <row r="37">
          <cell r="A37" t="str">
            <v>01V</v>
          </cell>
          <cell r="B37" t="str">
            <v>NHS SOUTHPORT AND FORMBY CCG</v>
          </cell>
          <cell r="C37">
            <v>2401</v>
          </cell>
          <cell r="D37">
            <v>2433</v>
          </cell>
          <cell r="E37">
            <v>2277</v>
          </cell>
          <cell r="F37">
            <v>2585</v>
          </cell>
          <cell r="G37">
            <v>2191</v>
          </cell>
          <cell r="H37">
            <v>2426</v>
          </cell>
          <cell r="I37">
            <v>2762</v>
          </cell>
          <cell r="J37">
            <v>2452</v>
          </cell>
          <cell r="K37">
            <v>2149</v>
          </cell>
          <cell r="L37">
            <v>2530</v>
          </cell>
          <cell r="M37">
            <v>2141</v>
          </cell>
          <cell r="N37">
            <v>2372</v>
          </cell>
          <cell r="O37">
            <v>2277</v>
          </cell>
          <cell r="P37">
            <v>2312</v>
          </cell>
          <cell r="Q37">
            <v>2364</v>
          </cell>
          <cell r="R37">
            <v>2586</v>
          </cell>
          <cell r="S37">
            <v>2120</v>
          </cell>
          <cell r="T37">
            <v>2515</v>
          </cell>
          <cell r="U37">
            <v>2621</v>
          </cell>
          <cell r="V37">
            <v>2472</v>
          </cell>
          <cell r="W37">
            <v>2343</v>
          </cell>
          <cell r="X37">
            <v>2559</v>
          </cell>
          <cell r="Y37">
            <v>2582</v>
          </cell>
          <cell r="Z37">
            <v>2917</v>
          </cell>
          <cell r="AA37">
            <v>2943</v>
          </cell>
          <cell r="AB37">
            <v>2777</v>
          </cell>
          <cell r="AC37">
            <v>2513</v>
          </cell>
          <cell r="AD37">
            <v>3167</v>
          </cell>
          <cell r="AE37">
            <v>2627</v>
          </cell>
          <cell r="AF37">
            <v>3066</v>
          </cell>
          <cell r="AG37">
            <v>3037</v>
          </cell>
          <cell r="AH37">
            <v>2887</v>
          </cell>
          <cell r="AI37">
            <v>2712</v>
          </cell>
          <cell r="AJ37">
            <v>2932</v>
          </cell>
          <cell r="AK37">
            <v>2996</v>
          </cell>
          <cell r="AL37">
            <v>3109</v>
          </cell>
          <cell r="AM37">
            <v>3139</v>
          </cell>
          <cell r="AN37">
            <v>3185</v>
          </cell>
          <cell r="AO37">
            <v>3251</v>
          </cell>
          <cell r="AP37">
            <v>3145</v>
          </cell>
          <cell r="AQ37">
            <v>3014</v>
          </cell>
          <cell r="AR37">
            <v>3054</v>
          </cell>
          <cell r="AS37">
            <v>2948</v>
          </cell>
          <cell r="AT37">
            <v>3047</v>
          </cell>
          <cell r="AU37">
            <v>2629</v>
          </cell>
          <cell r="AV37">
            <v>2989</v>
          </cell>
          <cell r="AW37">
            <v>2735</v>
          </cell>
          <cell r="AX37">
            <v>3231</v>
          </cell>
          <cell r="AY37">
            <v>2393</v>
          </cell>
          <cell r="AZ37">
            <v>2778</v>
          </cell>
          <cell r="BA37">
            <v>2815</v>
          </cell>
          <cell r="BB37">
            <v>2523</v>
          </cell>
        </row>
        <row r="38">
          <cell r="A38" t="str">
            <v>01W</v>
          </cell>
          <cell r="B38" t="str">
            <v>NHS STOCKPORT CCG</v>
          </cell>
          <cell r="C38">
            <v>6101</v>
          </cell>
          <cell r="D38">
            <v>6359</v>
          </cell>
          <cell r="E38">
            <v>5634</v>
          </cell>
          <cell r="F38">
            <v>6739</v>
          </cell>
          <cell r="G38">
            <v>5705</v>
          </cell>
          <cell r="H38">
            <v>5751</v>
          </cell>
          <cell r="I38">
            <v>6200</v>
          </cell>
          <cell r="J38">
            <v>5589</v>
          </cell>
          <cell r="K38">
            <v>4954</v>
          </cell>
          <cell r="L38">
            <v>6112</v>
          </cell>
          <cell r="M38">
            <v>5324</v>
          </cell>
          <cell r="N38">
            <v>6238</v>
          </cell>
          <cell r="O38">
            <v>5729</v>
          </cell>
          <cell r="P38">
            <v>6119</v>
          </cell>
          <cell r="Q38">
            <v>6101</v>
          </cell>
          <cell r="R38">
            <v>6705</v>
          </cell>
          <cell r="S38">
            <v>5656</v>
          </cell>
          <cell r="T38">
            <v>6223</v>
          </cell>
          <cell r="U38">
            <v>6183</v>
          </cell>
          <cell r="V38">
            <v>5915</v>
          </cell>
          <cell r="W38">
            <v>5675</v>
          </cell>
          <cell r="X38">
            <v>6128</v>
          </cell>
          <cell r="Y38">
            <v>6224</v>
          </cell>
          <cell r="Z38">
            <v>7024</v>
          </cell>
          <cell r="AA38">
            <v>6563</v>
          </cell>
          <cell r="AB38">
            <v>6445</v>
          </cell>
          <cell r="AC38">
            <v>4822</v>
          </cell>
          <cell r="AD38">
            <v>7203</v>
          </cell>
          <cell r="AE38">
            <v>6237</v>
          </cell>
          <cell r="AF38">
            <v>6284</v>
          </cell>
          <cell r="AG38">
            <v>6302</v>
          </cell>
          <cell r="AH38">
            <v>6190</v>
          </cell>
          <cell r="AI38">
            <v>5633</v>
          </cell>
          <cell r="AJ38">
            <v>6046</v>
          </cell>
          <cell r="AK38">
            <v>6416</v>
          </cell>
          <cell r="AL38">
            <v>6660</v>
          </cell>
          <cell r="AM38">
            <v>6611</v>
          </cell>
          <cell r="AN38">
            <v>6589</v>
          </cell>
          <cell r="AO38">
            <v>6574</v>
          </cell>
          <cell r="AP38">
            <v>5960</v>
          </cell>
          <cell r="AQ38">
            <v>6700</v>
          </cell>
          <cell r="AR38">
            <v>6680</v>
          </cell>
          <cell r="AS38">
            <v>6249</v>
          </cell>
          <cell r="AT38">
            <v>6434</v>
          </cell>
          <cell r="AU38">
            <v>5667</v>
          </cell>
          <cell r="AV38">
            <v>6339</v>
          </cell>
          <cell r="AW38">
            <v>6300</v>
          </cell>
          <cell r="AX38">
            <v>7063</v>
          </cell>
          <cell r="AY38">
            <v>5677</v>
          </cell>
          <cell r="AZ38">
            <v>6685</v>
          </cell>
          <cell r="BA38">
            <v>6793</v>
          </cell>
          <cell r="BB38">
            <v>6747</v>
          </cell>
        </row>
        <row r="39">
          <cell r="A39" t="str">
            <v>01X</v>
          </cell>
          <cell r="B39" t="str">
            <v>NHS ST HELENS CCG</v>
          </cell>
          <cell r="C39">
            <v>3844</v>
          </cell>
          <cell r="D39">
            <v>3825</v>
          </cell>
          <cell r="E39">
            <v>3431</v>
          </cell>
          <cell r="F39">
            <v>3823</v>
          </cell>
          <cell r="G39">
            <v>3528</v>
          </cell>
          <cell r="H39">
            <v>3501</v>
          </cell>
          <cell r="I39">
            <v>3696</v>
          </cell>
          <cell r="J39">
            <v>3526</v>
          </cell>
          <cell r="K39">
            <v>3108</v>
          </cell>
          <cell r="L39">
            <v>3855</v>
          </cell>
          <cell r="M39">
            <v>3575</v>
          </cell>
          <cell r="N39">
            <v>3864</v>
          </cell>
          <cell r="O39">
            <v>3554</v>
          </cell>
          <cell r="P39">
            <v>3681</v>
          </cell>
          <cell r="Q39">
            <v>3802</v>
          </cell>
          <cell r="R39">
            <v>4214</v>
          </cell>
          <cell r="S39">
            <v>3142</v>
          </cell>
          <cell r="T39">
            <v>4166</v>
          </cell>
          <cell r="U39">
            <v>4006</v>
          </cell>
          <cell r="V39">
            <v>3638</v>
          </cell>
          <cell r="W39">
            <v>3299</v>
          </cell>
          <cell r="X39">
            <v>3581</v>
          </cell>
          <cell r="Y39">
            <v>3606</v>
          </cell>
          <cell r="Z39">
            <v>4220</v>
          </cell>
          <cell r="AA39">
            <v>3769</v>
          </cell>
          <cell r="AB39">
            <v>3845</v>
          </cell>
          <cell r="AC39">
            <v>3318</v>
          </cell>
          <cell r="AD39">
            <v>4194</v>
          </cell>
          <cell r="AE39">
            <v>3695</v>
          </cell>
          <cell r="AF39">
            <v>3985</v>
          </cell>
          <cell r="AG39">
            <v>4304</v>
          </cell>
          <cell r="AH39">
            <v>4033</v>
          </cell>
          <cell r="AI39">
            <v>3351</v>
          </cell>
          <cell r="AJ39">
            <v>4046</v>
          </cell>
          <cell r="AK39">
            <v>4174</v>
          </cell>
          <cell r="AL39">
            <v>4323</v>
          </cell>
          <cell r="AM39">
            <v>4334</v>
          </cell>
          <cell r="AN39">
            <v>4329</v>
          </cell>
          <cell r="AO39">
            <v>4519</v>
          </cell>
          <cell r="AP39">
            <v>3799</v>
          </cell>
          <cell r="AQ39">
            <v>3641</v>
          </cell>
          <cell r="AR39">
            <v>4112</v>
          </cell>
          <cell r="AS39">
            <v>3543</v>
          </cell>
          <cell r="AT39">
            <v>4099</v>
          </cell>
          <cell r="AU39">
            <v>3040</v>
          </cell>
          <cell r="AV39">
            <v>3541</v>
          </cell>
          <cell r="AW39">
            <v>3781</v>
          </cell>
          <cell r="AX39">
            <v>4455</v>
          </cell>
          <cell r="AY39">
            <v>3405</v>
          </cell>
          <cell r="AZ39">
            <v>4160</v>
          </cell>
          <cell r="BA39">
            <v>4329</v>
          </cell>
          <cell r="BB39">
            <v>3967</v>
          </cell>
        </row>
        <row r="40">
          <cell r="A40" t="str">
            <v>01Y</v>
          </cell>
          <cell r="B40" t="str">
            <v>NHS TAMESIDE AND GLOSSOP CCG</v>
          </cell>
          <cell r="C40">
            <v>4752</v>
          </cell>
          <cell r="D40">
            <v>5277</v>
          </cell>
          <cell r="E40">
            <v>4672</v>
          </cell>
          <cell r="F40">
            <v>5155</v>
          </cell>
          <cell r="G40">
            <v>4127</v>
          </cell>
          <cell r="H40">
            <v>4312</v>
          </cell>
          <cell r="I40">
            <v>5150</v>
          </cell>
          <cell r="J40">
            <v>5317</v>
          </cell>
          <cell r="K40">
            <v>4781</v>
          </cell>
          <cell r="L40">
            <v>5773</v>
          </cell>
          <cell r="M40">
            <v>5316</v>
          </cell>
          <cell r="N40">
            <v>5836</v>
          </cell>
          <cell r="O40">
            <v>5376</v>
          </cell>
          <cell r="P40">
            <v>5561</v>
          </cell>
          <cell r="Q40">
            <v>5565</v>
          </cell>
          <cell r="R40">
            <v>6266</v>
          </cell>
          <cell r="S40">
            <v>5016</v>
          </cell>
          <cell r="T40">
            <v>5474</v>
          </cell>
          <cell r="U40">
            <v>6162</v>
          </cell>
          <cell r="V40">
            <v>5139</v>
          </cell>
          <cell r="W40">
            <v>4944</v>
          </cell>
          <cell r="X40">
            <v>5569</v>
          </cell>
          <cell r="Y40">
            <v>5394</v>
          </cell>
          <cell r="Z40">
            <v>6515</v>
          </cell>
          <cell r="AA40">
            <v>5934</v>
          </cell>
          <cell r="AB40">
            <v>5481</v>
          </cell>
          <cell r="AC40">
            <v>4677</v>
          </cell>
          <cell r="AD40">
            <v>6350</v>
          </cell>
          <cell r="AE40">
            <v>5158</v>
          </cell>
          <cell r="AF40">
            <v>6245</v>
          </cell>
          <cell r="AG40">
            <v>6152</v>
          </cell>
          <cell r="AH40">
            <v>5774</v>
          </cell>
          <cell r="AI40">
            <v>5373</v>
          </cell>
          <cell r="AJ40">
            <v>5403</v>
          </cell>
          <cell r="AK40">
            <v>5947</v>
          </cell>
          <cell r="AL40">
            <v>5881</v>
          </cell>
          <cell r="AM40">
            <v>6257</v>
          </cell>
          <cell r="AN40">
            <v>5719</v>
          </cell>
          <cell r="AO40">
            <v>5961</v>
          </cell>
          <cell r="AP40">
            <v>5663</v>
          </cell>
          <cell r="AQ40">
            <v>5415</v>
          </cell>
          <cell r="AR40">
            <v>5618</v>
          </cell>
          <cell r="AS40">
            <v>5315</v>
          </cell>
          <cell r="AT40">
            <v>5428</v>
          </cell>
          <cell r="AU40">
            <v>4672</v>
          </cell>
          <cell r="AV40">
            <v>5367</v>
          </cell>
          <cell r="AW40">
            <v>5192</v>
          </cell>
          <cell r="AX40">
            <v>5773</v>
          </cell>
          <cell r="AY40">
            <v>4584</v>
          </cell>
          <cell r="AZ40">
            <v>5332</v>
          </cell>
          <cell r="BA40">
            <v>5543</v>
          </cell>
          <cell r="BB40">
            <v>5442</v>
          </cell>
        </row>
        <row r="41">
          <cell r="A41" t="str">
            <v>02A</v>
          </cell>
          <cell r="B41" t="str">
            <v>NHS TRAFFORD CCG</v>
          </cell>
          <cell r="C41">
            <v>5286</v>
          </cell>
          <cell r="D41">
            <v>5401</v>
          </cell>
          <cell r="E41">
            <v>5055</v>
          </cell>
          <cell r="F41">
            <v>5674</v>
          </cell>
          <cell r="G41">
            <v>4916</v>
          </cell>
          <cell r="H41">
            <v>5217</v>
          </cell>
          <cell r="I41">
            <v>5706</v>
          </cell>
          <cell r="J41">
            <v>5072</v>
          </cell>
          <cell r="K41">
            <v>4547</v>
          </cell>
          <cell r="L41">
            <v>5394</v>
          </cell>
          <cell r="M41">
            <v>5110</v>
          </cell>
          <cell r="N41">
            <v>5443</v>
          </cell>
          <cell r="O41">
            <v>5013</v>
          </cell>
          <cell r="P41">
            <v>5201</v>
          </cell>
          <cell r="Q41">
            <v>5262</v>
          </cell>
          <cell r="R41">
            <v>5555</v>
          </cell>
          <cell r="S41">
            <v>4673</v>
          </cell>
          <cell r="T41">
            <v>5372</v>
          </cell>
          <cell r="U41">
            <v>5622</v>
          </cell>
          <cell r="V41">
            <v>4927</v>
          </cell>
          <cell r="W41">
            <v>4436</v>
          </cell>
          <cell r="X41">
            <v>5218</v>
          </cell>
          <cell r="Y41">
            <v>5426</v>
          </cell>
          <cell r="Z41">
            <v>5611</v>
          </cell>
          <cell r="AA41">
            <v>5505</v>
          </cell>
          <cell r="AB41">
            <v>4941</v>
          </cell>
          <cell r="AC41">
            <v>4201</v>
          </cell>
          <cell r="AD41">
            <v>5782</v>
          </cell>
          <cell r="AE41">
            <v>4873</v>
          </cell>
          <cell r="AF41">
            <v>5355</v>
          </cell>
          <cell r="AG41">
            <v>5392</v>
          </cell>
          <cell r="AH41">
            <v>5411</v>
          </cell>
          <cell r="AI41">
            <v>4599</v>
          </cell>
          <cell r="AJ41">
            <v>4899</v>
          </cell>
          <cell r="AK41">
            <v>5187</v>
          </cell>
          <cell r="AL41">
            <v>4859</v>
          </cell>
          <cell r="AM41">
            <v>5376</v>
          </cell>
          <cell r="AN41">
            <v>5250</v>
          </cell>
          <cell r="AO41">
            <v>5609</v>
          </cell>
          <cell r="AP41">
            <v>4992</v>
          </cell>
          <cell r="AQ41">
            <v>4897</v>
          </cell>
          <cell r="AR41">
            <v>5160</v>
          </cell>
          <cell r="AS41">
            <v>5210</v>
          </cell>
          <cell r="AT41">
            <v>5043</v>
          </cell>
          <cell r="AU41">
            <v>4322</v>
          </cell>
          <cell r="AV41">
            <v>4911</v>
          </cell>
          <cell r="AW41">
            <v>4907</v>
          </cell>
          <cell r="AX41">
            <v>5306</v>
          </cell>
          <cell r="AY41">
            <v>4550</v>
          </cell>
          <cell r="AZ41">
            <v>5202</v>
          </cell>
          <cell r="BA41">
            <v>5337</v>
          </cell>
          <cell r="BB41">
            <v>5458</v>
          </cell>
        </row>
        <row r="42">
          <cell r="A42" t="str">
            <v>02D</v>
          </cell>
          <cell r="B42" t="str">
            <v>NHS VALE ROYAL CCG</v>
          </cell>
          <cell r="C42">
            <v>1556</v>
          </cell>
          <cell r="D42">
            <v>1706</v>
          </cell>
          <cell r="E42">
            <v>1594</v>
          </cell>
          <cell r="F42">
            <v>1656</v>
          </cell>
          <cell r="G42">
            <v>1607</v>
          </cell>
          <cell r="H42">
            <v>1637</v>
          </cell>
          <cell r="I42">
            <v>1760</v>
          </cell>
          <cell r="J42">
            <v>1700</v>
          </cell>
          <cell r="K42">
            <v>1372</v>
          </cell>
          <cell r="L42">
            <v>1660</v>
          </cell>
          <cell r="M42">
            <v>1729</v>
          </cell>
          <cell r="N42">
            <v>1752</v>
          </cell>
          <cell r="O42">
            <v>1797</v>
          </cell>
          <cell r="P42">
            <v>1619</v>
          </cell>
          <cell r="Q42">
            <v>1707</v>
          </cell>
          <cell r="R42">
            <v>1876</v>
          </cell>
          <cell r="S42">
            <v>1563</v>
          </cell>
          <cell r="T42">
            <v>1837</v>
          </cell>
          <cell r="U42">
            <v>1909</v>
          </cell>
          <cell r="V42">
            <v>1798</v>
          </cell>
          <cell r="W42">
            <v>1559</v>
          </cell>
          <cell r="X42">
            <v>1782</v>
          </cell>
          <cell r="Y42">
            <v>1763</v>
          </cell>
          <cell r="Z42">
            <v>1869</v>
          </cell>
          <cell r="AA42">
            <v>1960</v>
          </cell>
          <cell r="AB42">
            <v>1795</v>
          </cell>
          <cell r="AC42">
            <v>1794</v>
          </cell>
          <cell r="AD42">
            <v>2105</v>
          </cell>
          <cell r="AE42">
            <v>1899</v>
          </cell>
          <cell r="AF42">
            <v>2029</v>
          </cell>
          <cell r="AG42">
            <v>1935</v>
          </cell>
          <cell r="AH42">
            <v>1931</v>
          </cell>
          <cell r="AI42">
            <v>1796</v>
          </cell>
          <cell r="AJ42">
            <v>2007</v>
          </cell>
          <cell r="AK42">
            <v>2176</v>
          </cell>
          <cell r="AL42">
            <v>2039</v>
          </cell>
          <cell r="AM42">
            <v>2113</v>
          </cell>
          <cell r="AN42">
            <v>2113</v>
          </cell>
          <cell r="AO42">
            <v>2094</v>
          </cell>
          <cell r="AP42">
            <v>1937</v>
          </cell>
          <cell r="AQ42">
            <v>1954</v>
          </cell>
          <cell r="AR42">
            <v>1896</v>
          </cell>
          <cell r="AS42">
            <v>1880</v>
          </cell>
          <cell r="AT42">
            <v>1909</v>
          </cell>
          <cell r="AU42">
            <v>1590</v>
          </cell>
          <cell r="AV42">
            <v>1876</v>
          </cell>
          <cell r="AW42">
            <v>1641</v>
          </cell>
          <cell r="AX42">
            <v>2252</v>
          </cell>
          <cell r="AY42">
            <v>1644</v>
          </cell>
          <cell r="AZ42">
            <v>1834</v>
          </cell>
          <cell r="BA42">
            <v>1949</v>
          </cell>
          <cell r="BB42">
            <v>1945</v>
          </cell>
        </row>
        <row r="43">
          <cell r="A43" t="str">
            <v>02E</v>
          </cell>
          <cell r="B43" t="str">
            <v>NHS WARRINGTON CCG</v>
          </cell>
          <cell r="C43">
            <v>3037</v>
          </cell>
          <cell r="D43">
            <v>3081</v>
          </cell>
          <cell r="E43">
            <v>2830</v>
          </cell>
          <cell r="F43">
            <v>3205</v>
          </cell>
          <cell r="G43">
            <v>2841</v>
          </cell>
          <cell r="H43">
            <v>2920</v>
          </cell>
          <cell r="I43">
            <v>3214</v>
          </cell>
          <cell r="J43">
            <v>2980</v>
          </cell>
          <cell r="K43">
            <v>2694</v>
          </cell>
          <cell r="L43">
            <v>3298</v>
          </cell>
          <cell r="M43">
            <v>3076</v>
          </cell>
          <cell r="N43">
            <v>3187</v>
          </cell>
          <cell r="O43">
            <v>2937</v>
          </cell>
          <cell r="P43">
            <v>3069</v>
          </cell>
          <cell r="Q43">
            <v>3271</v>
          </cell>
          <cell r="R43">
            <v>3560</v>
          </cell>
          <cell r="S43">
            <v>3044</v>
          </cell>
          <cell r="T43">
            <v>3455</v>
          </cell>
          <cell r="U43">
            <v>3526</v>
          </cell>
          <cell r="V43">
            <v>2957</v>
          </cell>
          <cell r="W43">
            <v>2894</v>
          </cell>
          <cell r="X43">
            <v>3065</v>
          </cell>
          <cell r="Y43">
            <v>3191</v>
          </cell>
          <cell r="Z43">
            <v>3495</v>
          </cell>
          <cell r="AA43">
            <v>3396</v>
          </cell>
          <cell r="AB43">
            <v>3262</v>
          </cell>
          <cell r="AC43">
            <v>3106</v>
          </cell>
          <cell r="AD43">
            <v>3481</v>
          </cell>
          <cell r="AE43">
            <v>3072</v>
          </cell>
          <cell r="AF43">
            <v>3507</v>
          </cell>
          <cell r="AG43">
            <v>3655</v>
          </cell>
          <cell r="AH43">
            <v>3431</v>
          </cell>
          <cell r="AI43">
            <v>4468</v>
          </cell>
          <cell r="AJ43">
            <v>4194</v>
          </cell>
          <cell r="AK43">
            <v>4535</v>
          </cell>
          <cell r="AL43">
            <v>4430</v>
          </cell>
          <cell r="AM43">
            <v>4436</v>
          </cell>
          <cell r="AN43">
            <v>4418</v>
          </cell>
          <cell r="AO43">
            <v>4665</v>
          </cell>
          <cell r="AP43">
            <v>4780</v>
          </cell>
          <cell r="AQ43">
            <v>4733</v>
          </cell>
          <cell r="AR43">
            <v>5539</v>
          </cell>
          <cell r="AS43">
            <v>4857</v>
          </cell>
          <cell r="AT43">
            <v>5001</v>
          </cell>
          <cell r="AU43">
            <v>4289</v>
          </cell>
          <cell r="AV43">
            <v>4378</v>
          </cell>
          <cell r="AW43">
            <v>4377</v>
          </cell>
          <cell r="AX43">
            <v>5121</v>
          </cell>
          <cell r="AY43">
            <v>4212</v>
          </cell>
          <cell r="AZ43">
            <v>4773</v>
          </cell>
          <cell r="BA43">
            <v>4846</v>
          </cell>
          <cell r="BB43">
            <v>4815</v>
          </cell>
        </row>
        <row r="44">
          <cell r="A44" t="str">
            <v>02F</v>
          </cell>
          <cell r="B44" t="str">
            <v>NHS WEST CHESHIRE CCG</v>
          </cell>
          <cell r="C44">
            <v>4575</v>
          </cell>
          <cell r="D44">
            <v>4510</v>
          </cell>
          <cell r="E44">
            <v>4359</v>
          </cell>
          <cell r="F44">
            <v>4794</v>
          </cell>
          <cell r="G44">
            <v>4318</v>
          </cell>
          <cell r="H44">
            <v>4381</v>
          </cell>
          <cell r="I44">
            <v>4826</v>
          </cell>
          <cell r="J44">
            <v>4703</v>
          </cell>
          <cell r="K44">
            <v>3980</v>
          </cell>
          <cell r="L44">
            <v>4959</v>
          </cell>
          <cell r="M44">
            <v>4462</v>
          </cell>
          <cell r="N44">
            <v>5076</v>
          </cell>
          <cell r="O44">
            <v>4952</v>
          </cell>
          <cell r="P44">
            <v>4598</v>
          </cell>
          <cell r="Q44">
            <v>5416</v>
          </cell>
          <cell r="R44">
            <v>5242</v>
          </cell>
          <cell r="S44">
            <v>4488</v>
          </cell>
          <cell r="T44">
            <v>5312</v>
          </cell>
          <cell r="U44">
            <v>5370</v>
          </cell>
          <cell r="V44">
            <v>4613</v>
          </cell>
          <cell r="W44">
            <v>4608</v>
          </cell>
          <cell r="X44">
            <v>5070</v>
          </cell>
          <cell r="Y44">
            <v>4822</v>
          </cell>
          <cell r="Z44">
            <v>5418</v>
          </cell>
          <cell r="AA44">
            <v>5119</v>
          </cell>
          <cell r="AB44">
            <v>4949</v>
          </cell>
          <cell r="AC44">
            <v>4343</v>
          </cell>
          <cell r="AD44">
            <v>5441</v>
          </cell>
          <cell r="AE44">
            <v>4646</v>
          </cell>
          <cell r="AF44">
            <v>5371</v>
          </cell>
          <cell r="AG44">
            <v>5409</v>
          </cell>
          <cell r="AH44">
            <v>4990</v>
          </cell>
          <cell r="AI44">
            <v>4708</v>
          </cell>
          <cell r="AJ44">
            <v>5086</v>
          </cell>
          <cell r="AK44">
            <v>5307</v>
          </cell>
          <cell r="AL44">
            <v>5157</v>
          </cell>
          <cell r="AM44">
            <v>5057</v>
          </cell>
          <cell r="AN44">
            <v>5211</v>
          </cell>
          <cell r="AO44">
            <v>5302</v>
          </cell>
          <cell r="AP44">
            <v>5219</v>
          </cell>
          <cell r="AQ44">
            <v>5138</v>
          </cell>
          <cell r="AR44">
            <v>5197</v>
          </cell>
          <cell r="AS44">
            <v>5196</v>
          </cell>
          <cell r="AT44">
            <v>5224</v>
          </cell>
          <cell r="AU44">
            <v>4464</v>
          </cell>
          <cell r="AV44">
            <v>4809</v>
          </cell>
          <cell r="AW44">
            <v>4385</v>
          </cell>
          <cell r="AX44">
            <v>5284</v>
          </cell>
          <cell r="AY44">
            <v>4005</v>
          </cell>
          <cell r="AZ44">
            <v>4825</v>
          </cell>
          <cell r="BA44">
            <v>5358</v>
          </cell>
          <cell r="BB44">
            <v>5676</v>
          </cell>
        </row>
        <row r="45">
          <cell r="A45" t="str">
            <v>02G</v>
          </cell>
          <cell r="B45" t="str">
            <v>NHS WEST LANCASHIRE CCG</v>
          </cell>
          <cell r="C45">
            <v>2510</v>
          </cell>
          <cell r="D45">
            <v>2409</v>
          </cell>
          <cell r="E45">
            <v>2238</v>
          </cell>
          <cell r="F45">
            <v>2438</v>
          </cell>
          <cell r="G45">
            <v>2159</v>
          </cell>
          <cell r="H45">
            <v>2058</v>
          </cell>
          <cell r="I45">
            <v>2476</v>
          </cell>
          <cell r="J45">
            <v>2108</v>
          </cell>
          <cell r="K45">
            <v>1925</v>
          </cell>
          <cell r="L45">
            <v>2622</v>
          </cell>
          <cell r="M45">
            <v>2051</v>
          </cell>
          <cell r="N45">
            <v>2271</v>
          </cell>
          <cell r="O45">
            <v>2207</v>
          </cell>
          <cell r="P45">
            <v>2322</v>
          </cell>
          <cell r="Q45">
            <v>2360</v>
          </cell>
          <cell r="R45">
            <v>2509</v>
          </cell>
          <cell r="S45">
            <v>2097</v>
          </cell>
          <cell r="T45">
            <v>2419</v>
          </cell>
          <cell r="U45">
            <v>2496</v>
          </cell>
          <cell r="V45">
            <v>2387</v>
          </cell>
          <cell r="W45">
            <v>2349</v>
          </cell>
          <cell r="X45">
            <v>2591</v>
          </cell>
          <cell r="Y45">
            <v>2673</v>
          </cell>
          <cell r="Z45">
            <v>2838</v>
          </cell>
          <cell r="AA45">
            <v>2627</v>
          </cell>
          <cell r="AB45">
            <v>2392</v>
          </cell>
          <cell r="AC45">
            <v>2370</v>
          </cell>
          <cell r="AD45">
            <v>2715</v>
          </cell>
          <cell r="AE45">
            <v>2355</v>
          </cell>
          <cell r="AF45">
            <v>2515</v>
          </cell>
          <cell r="AG45">
            <v>2520</v>
          </cell>
          <cell r="AH45">
            <v>2444</v>
          </cell>
          <cell r="AI45">
            <v>2415</v>
          </cell>
          <cell r="AJ45">
            <v>2592</v>
          </cell>
          <cell r="AK45">
            <v>2611</v>
          </cell>
          <cell r="AL45">
            <v>2611</v>
          </cell>
          <cell r="AM45">
            <v>2704</v>
          </cell>
          <cell r="AN45">
            <v>2698</v>
          </cell>
          <cell r="AO45">
            <v>2722</v>
          </cell>
          <cell r="AP45">
            <v>2507</v>
          </cell>
          <cell r="AQ45">
            <v>2443</v>
          </cell>
          <cell r="AR45">
            <v>2552</v>
          </cell>
          <cell r="AS45">
            <v>2534</v>
          </cell>
          <cell r="AT45">
            <v>2394</v>
          </cell>
          <cell r="AU45">
            <v>2168</v>
          </cell>
          <cell r="AV45">
            <v>2508</v>
          </cell>
          <cell r="AW45">
            <v>2408</v>
          </cell>
          <cell r="AX45">
            <v>2820</v>
          </cell>
          <cell r="AY45">
            <v>2146</v>
          </cell>
          <cell r="AZ45">
            <v>2169</v>
          </cell>
          <cell r="BA45">
            <v>2623</v>
          </cell>
          <cell r="BB45">
            <v>2289</v>
          </cell>
        </row>
        <row r="46">
          <cell r="A46" t="str">
            <v>02H</v>
          </cell>
          <cell r="B46" t="str">
            <v>NHS WIGAN BOROUGH CCG</v>
          </cell>
          <cell r="C46">
            <v>6394</v>
          </cell>
          <cell r="D46">
            <v>6294</v>
          </cell>
          <cell r="E46">
            <v>5949</v>
          </cell>
          <cell r="F46">
            <v>6473</v>
          </cell>
          <cell r="G46">
            <v>5997</v>
          </cell>
          <cell r="H46">
            <v>6159</v>
          </cell>
          <cell r="I46">
            <v>6890</v>
          </cell>
          <cell r="J46">
            <v>6298</v>
          </cell>
          <cell r="K46">
            <v>5549</v>
          </cell>
          <cell r="L46">
            <v>7075</v>
          </cell>
          <cell r="M46">
            <v>6296</v>
          </cell>
          <cell r="N46">
            <v>6922</v>
          </cell>
          <cell r="O46">
            <v>6533</v>
          </cell>
          <cell r="P46">
            <v>6562</v>
          </cell>
          <cell r="Q46">
            <v>6946</v>
          </cell>
          <cell r="R46">
            <v>6964</v>
          </cell>
          <cell r="S46">
            <v>5825</v>
          </cell>
          <cell r="T46">
            <v>6802</v>
          </cell>
          <cell r="U46">
            <v>7238</v>
          </cell>
          <cell r="V46">
            <v>6301</v>
          </cell>
          <cell r="W46">
            <v>5722</v>
          </cell>
          <cell r="X46">
            <v>6431</v>
          </cell>
          <cell r="Y46">
            <v>6529</v>
          </cell>
          <cell r="Z46">
            <v>7340</v>
          </cell>
          <cell r="AA46">
            <v>6379</v>
          </cell>
          <cell r="AB46">
            <v>5842</v>
          </cell>
          <cell r="AC46">
            <v>5528</v>
          </cell>
          <cell r="AD46">
            <v>6645</v>
          </cell>
          <cell r="AE46">
            <v>6399</v>
          </cell>
          <cell r="AF46">
            <v>6788</v>
          </cell>
          <cell r="AG46">
            <v>6859</v>
          </cell>
          <cell r="AH46">
            <v>6448</v>
          </cell>
          <cell r="AI46">
            <v>6071</v>
          </cell>
          <cell r="AJ46">
            <v>6793</v>
          </cell>
          <cell r="AK46">
            <v>6954</v>
          </cell>
          <cell r="AL46">
            <v>6993</v>
          </cell>
          <cell r="AM46">
            <v>6877</v>
          </cell>
          <cell r="AN46">
            <v>6752</v>
          </cell>
          <cell r="AO46">
            <v>6997</v>
          </cell>
          <cell r="AP46">
            <v>6857</v>
          </cell>
          <cell r="AQ46">
            <v>7080</v>
          </cell>
          <cell r="AR46">
            <v>7248</v>
          </cell>
          <cell r="AS46">
            <v>6981</v>
          </cell>
          <cell r="AT46">
            <v>6974</v>
          </cell>
          <cell r="AU46">
            <v>5791</v>
          </cell>
          <cell r="AV46">
            <v>7067</v>
          </cell>
          <cell r="AW46">
            <v>6962</v>
          </cell>
          <cell r="AX46">
            <v>7967</v>
          </cell>
          <cell r="AY46">
            <v>5954</v>
          </cell>
          <cell r="AZ46">
            <v>6689</v>
          </cell>
          <cell r="BA46">
            <v>7995</v>
          </cell>
          <cell r="BB46">
            <v>7387</v>
          </cell>
        </row>
        <row r="47">
          <cell r="A47" t="str">
            <v>02M</v>
          </cell>
          <cell r="B47" t="str">
            <v>NHS FYLDE &amp; WYRE CCG</v>
          </cell>
          <cell r="C47">
            <v>3009</v>
          </cell>
          <cell r="D47">
            <v>3116</v>
          </cell>
          <cell r="E47">
            <v>2911</v>
          </cell>
          <cell r="F47">
            <v>3048</v>
          </cell>
          <cell r="G47">
            <v>2792</v>
          </cell>
          <cell r="H47">
            <v>2716</v>
          </cell>
          <cell r="I47">
            <v>3107</v>
          </cell>
          <cell r="J47">
            <v>2691</v>
          </cell>
          <cell r="K47">
            <v>2312</v>
          </cell>
          <cell r="L47">
            <v>2782</v>
          </cell>
          <cell r="M47">
            <v>2566</v>
          </cell>
          <cell r="N47">
            <v>2973</v>
          </cell>
          <cell r="O47">
            <v>2769</v>
          </cell>
          <cell r="P47">
            <v>2909</v>
          </cell>
          <cell r="Q47">
            <v>2858</v>
          </cell>
          <cell r="R47">
            <v>3316</v>
          </cell>
          <cell r="S47">
            <v>2352</v>
          </cell>
          <cell r="T47">
            <v>3244</v>
          </cell>
          <cell r="U47">
            <v>3054</v>
          </cell>
          <cell r="V47">
            <v>2659</v>
          </cell>
          <cell r="W47">
            <v>2523</v>
          </cell>
          <cell r="X47">
            <v>2896</v>
          </cell>
          <cell r="Y47">
            <v>2783</v>
          </cell>
          <cell r="Z47">
            <v>3077</v>
          </cell>
          <cell r="AA47">
            <v>2990</v>
          </cell>
          <cell r="AB47">
            <v>2841</v>
          </cell>
          <cell r="AC47">
            <v>2638</v>
          </cell>
          <cell r="AD47">
            <v>3096</v>
          </cell>
          <cell r="AE47">
            <v>2848</v>
          </cell>
          <cell r="AF47">
            <v>2760</v>
          </cell>
          <cell r="AG47">
            <v>2823</v>
          </cell>
          <cell r="AH47">
            <v>2848</v>
          </cell>
          <cell r="AI47">
            <v>2650</v>
          </cell>
          <cell r="AJ47">
            <v>2839</v>
          </cell>
          <cell r="AK47">
            <v>2975</v>
          </cell>
          <cell r="AL47">
            <v>2959</v>
          </cell>
          <cell r="AM47">
            <v>3022</v>
          </cell>
          <cell r="AN47">
            <v>2922</v>
          </cell>
          <cell r="AO47">
            <v>3100</v>
          </cell>
          <cell r="AP47">
            <v>2845</v>
          </cell>
          <cell r="AQ47">
            <v>3247</v>
          </cell>
          <cell r="AR47">
            <v>3286</v>
          </cell>
          <cell r="AS47">
            <v>3076</v>
          </cell>
          <cell r="AT47">
            <v>2962</v>
          </cell>
          <cell r="AU47">
            <v>2336</v>
          </cell>
          <cell r="AV47">
            <v>2799</v>
          </cell>
          <cell r="AW47">
            <v>2643</v>
          </cell>
          <cell r="AX47">
            <v>3156</v>
          </cell>
          <cell r="AY47">
            <v>2502</v>
          </cell>
          <cell r="AZ47">
            <v>2725</v>
          </cell>
          <cell r="BA47">
            <v>2858</v>
          </cell>
          <cell r="BB47">
            <v>2934</v>
          </cell>
        </row>
        <row r="48">
          <cell r="A48" t="str">
            <v>02N</v>
          </cell>
          <cell r="B48" t="str">
            <v>NHS AIREDALE, WHARFEDALE AND CRAVEN CCG</v>
          </cell>
          <cell r="C48">
            <v>3030</v>
          </cell>
          <cell r="D48">
            <v>2996</v>
          </cell>
          <cell r="E48">
            <v>2741</v>
          </cell>
          <cell r="F48">
            <v>3509</v>
          </cell>
          <cell r="G48">
            <v>3019</v>
          </cell>
          <cell r="H48">
            <v>3002</v>
          </cell>
          <cell r="I48">
            <v>3409</v>
          </cell>
          <cell r="J48">
            <v>3102</v>
          </cell>
          <cell r="K48">
            <v>2885</v>
          </cell>
          <cell r="L48">
            <v>3183</v>
          </cell>
          <cell r="M48">
            <v>3000</v>
          </cell>
          <cell r="N48">
            <v>3129</v>
          </cell>
          <cell r="O48">
            <v>3115</v>
          </cell>
          <cell r="P48">
            <v>3080</v>
          </cell>
          <cell r="Q48">
            <v>3369</v>
          </cell>
          <cell r="R48">
            <v>3277</v>
          </cell>
          <cell r="S48">
            <v>2839</v>
          </cell>
          <cell r="T48">
            <v>3345</v>
          </cell>
          <cell r="U48">
            <v>3523</v>
          </cell>
          <cell r="V48">
            <v>2859</v>
          </cell>
          <cell r="W48">
            <v>2957</v>
          </cell>
          <cell r="X48">
            <v>3131</v>
          </cell>
          <cell r="Y48">
            <v>3041</v>
          </cell>
          <cell r="Z48">
            <v>3485</v>
          </cell>
          <cell r="AA48">
            <v>3118</v>
          </cell>
          <cell r="AB48">
            <v>3211</v>
          </cell>
          <cell r="AC48">
            <v>2971</v>
          </cell>
          <cell r="AD48">
            <v>3649</v>
          </cell>
          <cell r="AE48">
            <v>2942</v>
          </cell>
          <cell r="AF48">
            <v>3159</v>
          </cell>
          <cell r="AG48">
            <v>3453</v>
          </cell>
          <cell r="AH48">
            <v>3294</v>
          </cell>
          <cell r="AI48">
            <v>3069</v>
          </cell>
          <cell r="AJ48">
            <v>3126</v>
          </cell>
          <cell r="AK48">
            <v>3109</v>
          </cell>
          <cell r="AL48">
            <v>3462</v>
          </cell>
          <cell r="AM48">
            <v>3300</v>
          </cell>
          <cell r="AN48">
            <v>3185</v>
          </cell>
          <cell r="AO48">
            <v>3234</v>
          </cell>
          <cell r="AP48">
            <v>2893</v>
          </cell>
          <cell r="AQ48">
            <v>3021</v>
          </cell>
          <cell r="AR48">
            <v>3085</v>
          </cell>
          <cell r="AS48">
            <v>3244</v>
          </cell>
          <cell r="AT48">
            <v>3359</v>
          </cell>
          <cell r="AU48">
            <v>2884</v>
          </cell>
          <cell r="AV48">
            <v>3128</v>
          </cell>
          <cell r="AW48">
            <v>2920</v>
          </cell>
          <cell r="AX48">
            <v>3624</v>
          </cell>
          <cell r="AY48">
            <v>2836</v>
          </cell>
          <cell r="AZ48">
            <v>3388</v>
          </cell>
          <cell r="BA48">
            <v>3463</v>
          </cell>
          <cell r="BB48">
            <v>3261</v>
          </cell>
        </row>
        <row r="49">
          <cell r="A49" t="str">
            <v>02P</v>
          </cell>
          <cell r="B49" t="str">
            <v>NHS BARNSLEY CCG</v>
          </cell>
          <cell r="C49">
            <v>5880</v>
          </cell>
          <cell r="D49">
            <v>5938</v>
          </cell>
          <cell r="E49">
            <v>5494</v>
          </cell>
          <cell r="F49">
            <v>5853</v>
          </cell>
          <cell r="G49">
            <v>4966</v>
          </cell>
          <cell r="H49">
            <v>5616</v>
          </cell>
          <cell r="I49">
            <v>6098</v>
          </cell>
          <cell r="J49">
            <v>5541</v>
          </cell>
          <cell r="K49">
            <v>4660</v>
          </cell>
          <cell r="L49">
            <v>5879</v>
          </cell>
          <cell r="M49">
            <v>5620</v>
          </cell>
          <cell r="N49">
            <v>5948</v>
          </cell>
          <cell r="O49">
            <v>5711</v>
          </cell>
          <cell r="P49">
            <v>5923</v>
          </cell>
          <cell r="Q49">
            <v>5888</v>
          </cell>
          <cell r="R49">
            <v>6205</v>
          </cell>
          <cell r="S49">
            <v>5320</v>
          </cell>
          <cell r="T49">
            <v>6092</v>
          </cell>
          <cell r="U49">
            <v>7141</v>
          </cell>
          <cell r="V49">
            <v>6373</v>
          </cell>
          <cell r="W49">
            <v>5789</v>
          </cell>
          <cell r="X49">
            <v>6278</v>
          </cell>
          <cell r="Y49">
            <v>6231</v>
          </cell>
          <cell r="Z49">
            <v>6070</v>
          </cell>
          <cell r="AA49">
            <v>5747</v>
          </cell>
          <cell r="AB49">
            <v>6143</v>
          </cell>
          <cell r="AC49">
            <v>5416</v>
          </cell>
          <cell r="AD49">
            <v>6023</v>
          </cell>
          <cell r="AE49">
            <v>5313</v>
          </cell>
          <cell r="AF49">
            <v>6891</v>
          </cell>
          <cell r="AG49">
            <v>6571</v>
          </cell>
          <cell r="AH49">
            <v>5924</v>
          </cell>
          <cell r="AI49">
            <v>5578</v>
          </cell>
          <cell r="AJ49">
            <v>6349</v>
          </cell>
          <cell r="AK49">
            <v>6413</v>
          </cell>
          <cell r="AL49">
            <v>5925</v>
          </cell>
          <cell r="AM49">
            <v>6262</v>
          </cell>
          <cell r="AN49">
            <v>6080</v>
          </cell>
          <cell r="AO49">
            <v>5920</v>
          </cell>
          <cell r="AP49">
            <v>5905</v>
          </cell>
          <cell r="AQ49">
            <v>5926</v>
          </cell>
          <cell r="AR49">
            <v>6352</v>
          </cell>
          <cell r="AS49">
            <v>5622</v>
          </cell>
          <cell r="AT49">
            <v>5534</v>
          </cell>
          <cell r="AU49">
            <v>5140</v>
          </cell>
          <cell r="AV49">
            <v>6122</v>
          </cell>
          <cell r="AW49">
            <v>4864</v>
          </cell>
          <cell r="AX49">
            <v>6036</v>
          </cell>
          <cell r="AY49">
            <v>5007</v>
          </cell>
          <cell r="AZ49">
            <v>5413</v>
          </cell>
          <cell r="BA49">
            <v>5803</v>
          </cell>
          <cell r="BB49">
            <v>5173</v>
          </cell>
        </row>
        <row r="50">
          <cell r="A50" t="str">
            <v>02Q</v>
          </cell>
          <cell r="B50" t="str">
            <v>NHS BASSETLAW CCG</v>
          </cell>
          <cell r="C50">
            <v>1959</v>
          </cell>
          <cell r="D50">
            <v>2079</v>
          </cell>
          <cell r="E50">
            <v>1989</v>
          </cell>
          <cell r="F50">
            <v>2164</v>
          </cell>
          <cell r="G50">
            <v>1850</v>
          </cell>
          <cell r="H50">
            <v>1880</v>
          </cell>
          <cell r="I50">
            <v>2121</v>
          </cell>
          <cell r="J50">
            <v>2006</v>
          </cell>
          <cell r="K50">
            <v>1891</v>
          </cell>
          <cell r="L50">
            <v>2239</v>
          </cell>
          <cell r="M50">
            <v>2020</v>
          </cell>
          <cell r="N50">
            <v>2094</v>
          </cell>
          <cell r="O50">
            <v>1996</v>
          </cell>
          <cell r="P50">
            <v>2004</v>
          </cell>
          <cell r="Q50">
            <v>2117</v>
          </cell>
          <cell r="R50">
            <v>2273</v>
          </cell>
          <cell r="S50">
            <v>1934</v>
          </cell>
          <cell r="T50">
            <v>2369</v>
          </cell>
          <cell r="U50">
            <v>2431</v>
          </cell>
          <cell r="V50">
            <v>2174</v>
          </cell>
          <cell r="W50">
            <v>1954</v>
          </cell>
          <cell r="X50">
            <v>2207</v>
          </cell>
          <cell r="Y50">
            <v>2164</v>
          </cell>
          <cell r="Z50">
            <v>2433</v>
          </cell>
          <cell r="AA50">
            <v>2255</v>
          </cell>
          <cell r="AB50">
            <v>2198</v>
          </cell>
          <cell r="AC50">
            <v>2311</v>
          </cell>
          <cell r="AD50">
            <v>2471</v>
          </cell>
          <cell r="AE50">
            <v>2154</v>
          </cell>
          <cell r="AF50">
            <v>2434</v>
          </cell>
          <cell r="AG50">
            <v>2715</v>
          </cell>
          <cell r="AH50">
            <v>2528</v>
          </cell>
          <cell r="AI50">
            <v>2318</v>
          </cell>
          <cell r="AJ50">
            <v>2186</v>
          </cell>
          <cell r="AK50">
            <v>2583</v>
          </cell>
          <cell r="AL50">
            <v>2624</v>
          </cell>
          <cell r="AM50">
            <v>2754</v>
          </cell>
          <cell r="AN50">
            <v>2597</v>
          </cell>
          <cell r="AO50">
            <v>2688</v>
          </cell>
          <cell r="AP50">
            <v>2426</v>
          </cell>
          <cell r="AQ50">
            <v>2302</v>
          </cell>
          <cell r="AR50">
            <v>2477</v>
          </cell>
          <cell r="AS50">
            <v>2382</v>
          </cell>
          <cell r="AT50">
            <v>2520</v>
          </cell>
          <cell r="AU50">
            <v>2115</v>
          </cell>
          <cell r="AV50">
            <v>2459</v>
          </cell>
          <cell r="AW50">
            <v>2465</v>
          </cell>
          <cell r="AX50">
            <v>2807</v>
          </cell>
          <cell r="AY50">
            <v>2212</v>
          </cell>
          <cell r="AZ50">
            <v>2598</v>
          </cell>
          <cell r="BA50">
            <v>2614</v>
          </cell>
          <cell r="BB50">
            <v>2510</v>
          </cell>
        </row>
        <row r="51">
          <cell r="A51" t="str">
            <v>02R</v>
          </cell>
          <cell r="B51" t="str">
            <v>NHS BRADFORD DISTRICTS CCG</v>
          </cell>
          <cell r="C51">
            <v>4657</v>
          </cell>
          <cell r="D51">
            <v>4529</v>
          </cell>
          <cell r="E51">
            <v>4415</v>
          </cell>
          <cell r="F51">
            <v>5011</v>
          </cell>
          <cell r="G51">
            <v>4151</v>
          </cell>
          <cell r="H51">
            <v>4365</v>
          </cell>
          <cell r="I51">
            <v>4793</v>
          </cell>
          <cell r="J51">
            <v>4274</v>
          </cell>
          <cell r="K51">
            <v>3884</v>
          </cell>
          <cell r="L51">
            <v>4009</v>
          </cell>
          <cell r="M51">
            <v>3361</v>
          </cell>
          <cell r="N51">
            <v>3727</v>
          </cell>
          <cell r="O51">
            <v>3852</v>
          </cell>
          <cell r="P51">
            <v>3564</v>
          </cell>
          <cell r="Q51">
            <v>4341</v>
          </cell>
          <cell r="R51">
            <v>4298</v>
          </cell>
          <cell r="S51">
            <v>3086</v>
          </cell>
          <cell r="T51">
            <v>3868</v>
          </cell>
          <cell r="U51">
            <v>3591</v>
          </cell>
          <cell r="V51">
            <v>3923</v>
          </cell>
          <cell r="W51">
            <v>3646</v>
          </cell>
          <cell r="X51">
            <v>3676</v>
          </cell>
          <cell r="Y51">
            <v>3795</v>
          </cell>
          <cell r="Z51">
            <v>4457</v>
          </cell>
          <cell r="AA51">
            <v>4037</v>
          </cell>
          <cell r="AB51">
            <v>4178</v>
          </cell>
          <cell r="AC51">
            <v>3667</v>
          </cell>
          <cell r="AD51">
            <v>4954</v>
          </cell>
          <cell r="AE51">
            <v>3802</v>
          </cell>
          <cell r="AF51">
            <v>4722</v>
          </cell>
          <cell r="AG51">
            <v>4603</v>
          </cell>
          <cell r="AH51">
            <v>4523</v>
          </cell>
          <cell r="AI51">
            <v>4367</v>
          </cell>
          <cell r="AJ51">
            <v>3929</v>
          </cell>
          <cell r="AK51">
            <v>4155</v>
          </cell>
          <cell r="AL51">
            <v>4500</v>
          </cell>
          <cell r="AM51">
            <v>4443</v>
          </cell>
          <cell r="AN51">
            <v>4207</v>
          </cell>
          <cell r="AO51">
            <v>4481</v>
          </cell>
          <cell r="AP51">
            <v>3802</v>
          </cell>
          <cell r="AQ51">
            <v>4511</v>
          </cell>
          <cell r="AR51">
            <v>4410</v>
          </cell>
          <cell r="AS51">
            <v>4595</v>
          </cell>
          <cell r="AT51">
            <v>4369</v>
          </cell>
          <cell r="AU51">
            <v>3901</v>
          </cell>
          <cell r="AV51">
            <v>4332</v>
          </cell>
          <cell r="AW51">
            <v>4301</v>
          </cell>
          <cell r="AX51">
            <v>4881</v>
          </cell>
          <cell r="AY51">
            <v>4159</v>
          </cell>
          <cell r="AZ51">
            <v>5454</v>
          </cell>
          <cell r="BA51">
            <v>5860</v>
          </cell>
          <cell r="BB51">
            <v>5267</v>
          </cell>
        </row>
        <row r="52">
          <cell r="A52" t="str">
            <v>02T</v>
          </cell>
          <cell r="B52" t="str">
            <v>NHS CALDERDALE CCG</v>
          </cell>
          <cell r="C52">
            <v>3704</v>
          </cell>
          <cell r="D52">
            <v>3647</v>
          </cell>
          <cell r="E52">
            <v>3482</v>
          </cell>
          <cell r="F52">
            <v>3954</v>
          </cell>
          <cell r="G52">
            <v>3463</v>
          </cell>
          <cell r="H52">
            <v>3645</v>
          </cell>
          <cell r="I52">
            <v>3982</v>
          </cell>
          <cell r="J52">
            <v>3342</v>
          </cell>
          <cell r="K52">
            <v>3004</v>
          </cell>
          <cell r="L52">
            <v>3898</v>
          </cell>
          <cell r="M52">
            <v>3416</v>
          </cell>
          <cell r="N52">
            <v>3770</v>
          </cell>
          <cell r="O52">
            <v>3705</v>
          </cell>
          <cell r="P52">
            <v>3387</v>
          </cell>
          <cell r="Q52">
            <v>3535</v>
          </cell>
          <cell r="R52">
            <v>3801</v>
          </cell>
          <cell r="S52">
            <v>3216</v>
          </cell>
          <cell r="T52">
            <v>3578</v>
          </cell>
          <cell r="U52">
            <v>3913</v>
          </cell>
          <cell r="V52">
            <v>3453</v>
          </cell>
          <cell r="W52">
            <v>3137</v>
          </cell>
          <cell r="X52">
            <v>3350</v>
          </cell>
          <cell r="Y52">
            <v>3746</v>
          </cell>
          <cell r="Z52">
            <v>4195</v>
          </cell>
          <cell r="AA52">
            <v>3801</v>
          </cell>
          <cell r="AB52">
            <v>3746</v>
          </cell>
          <cell r="AC52">
            <v>3368</v>
          </cell>
          <cell r="AD52">
            <v>3885</v>
          </cell>
          <cell r="AE52">
            <v>3480</v>
          </cell>
          <cell r="AF52">
            <v>4050</v>
          </cell>
          <cell r="AG52">
            <v>4080</v>
          </cell>
          <cell r="AH52">
            <v>3759</v>
          </cell>
          <cell r="AI52">
            <v>3323</v>
          </cell>
          <cell r="AJ52">
            <v>3889</v>
          </cell>
          <cell r="AK52">
            <v>3753</v>
          </cell>
          <cell r="AL52">
            <v>4054</v>
          </cell>
          <cell r="AM52">
            <v>4208</v>
          </cell>
          <cell r="AN52">
            <v>4214</v>
          </cell>
          <cell r="AO52">
            <v>4284</v>
          </cell>
          <cell r="AP52">
            <v>3904</v>
          </cell>
          <cell r="AQ52">
            <v>4045</v>
          </cell>
          <cell r="AR52">
            <v>4179</v>
          </cell>
          <cell r="AS52">
            <v>4079</v>
          </cell>
          <cell r="AT52">
            <v>3955</v>
          </cell>
          <cell r="AU52">
            <v>3609</v>
          </cell>
          <cell r="AV52">
            <v>4208</v>
          </cell>
          <cell r="AW52">
            <v>3864</v>
          </cell>
          <cell r="AX52">
            <v>4579</v>
          </cell>
          <cell r="AY52">
            <v>2912</v>
          </cell>
          <cell r="AZ52">
            <v>5033</v>
          </cell>
          <cell r="BA52">
            <v>4600</v>
          </cell>
          <cell r="BB52">
            <v>4777</v>
          </cell>
        </row>
        <row r="53">
          <cell r="A53" t="str">
            <v>02V</v>
          </cell>
          <cell r="B53" t="str">
            <v>NHS LEEDS NORTH CCG</v>
          </cell>
          <cell r="C53">
            <v>3203</v>
          </cell>
          <cell r="D53">
            <v>3226</v>
          </cell>
          <cell r="E53">
            <v>3194</v>
          </cell>
          <cell r="F53">
            <v>3531</v>
          </cell>
          <cell r="G53">
            <v>3026</v>
          </cell>
          <cell r="H53">
            <v>3143</v>
          </cell>
          <cell r="I53">
            <v>3679</v>
          </cell>
          <cell r="J53">
            <v>3315</v>
          </cell>
          <cell r="K53">
            <v>2969</v>
          </cell>
          <cell r="L53">
            <v>3610</v>
          </cell>
          <cell r="M53">
            <v>3083</v>
          </cell>
          <cell r="N53">
            <v>3493</v>
          </cell>
          <cell r="O53">
            <v>3459</v>
          </cell>
          <cell r="P53">
            <v>3493</v>
          </cell>
          <cell r="Q53">
            <v>3533</v>
          </cell>
          <cell r="R53">
            <v>3527</v>
          </cell>
          <cell r="S53">
            <v>3075</v>
          </cell>
          <cell r="T53">
            <v>3513</v>
          </cell>
          <cell r="U53">
            <v>3689</v>
          </cell>
          <cell r="V53">
            <v>3344</v>
          </cell>
          <cell r="W53">
            <v>3054</v>
          </cell>
          <cell r="X53">
            <v>3400</v>
          </cell>
          <cell r="Y53">
            <v>3371</v>
          </cell>
          <cell r="Z53">
            <v>3769</v>
          </cell>
          <cell r="AA53">
            <v>3570</v>
          </cell>
          <cell r="AB53">
            <v>3360</v>
          </cell>
          <cell r="AC53">
            <v>3188</v>
          </cell>
          <cell r="AD53">
            <v>3540</v>
          </cell>
          <cell r="AE53">
            <v>3045</v>
          </cell>
          <cell r="AF53">
            <v>3460</v>
          </cell>
          <cell r="AG53">
            <v>3690</v>
          </cell>
          <cell r="AH53">
            <v>3424</v>
          </cell>
          <cell r="AI53">
            <v>3464</v>
          </cell>
          <cell r="AJ53">
            <v>3446</v>
          </cell>
          <cell r="AK53">
            <v>3717</v>
          </cell>
          <cell r="AL53">
            <v>3688</v>
          </cell>
          <cell r="AM53">
            <v>3406</v>
          </cell>
          <cell r="AN53">
            <v>3399</v>
          </cell>
          <cell r="AO53">
            <v>3723</v>
          </cell>
          <cell r="AP53">
            <v>3318</v>
          </cell>
          <cell r="AQ53">
            <v>3412</v>
          </cell>
          <cell r="AR53">
            <v>3350</v>
          </cell>
          <cell r="AS53">
            <v>3354</v>
          </cell>
          <cell r="AT53">
            <v>3462</v>
          </cell>
          <cell r="AU53">
            <v>3000</v>
          </cell>
          <cell r="AV53">
            <v>3380</v>
          </cell>
          <cell r="AW53">
            <v>3314</v>
          </cell>
          <cell r="AX53">
            <v>3889</v>
          </cell>
          <cell r="AY53">
            <v>2988</v>
          </cell>
          <cell r="AZ53">
            <v>3647</v>
          </cell>
          <cell r="BA53">
            <v>3681</v>
          </cell>
          <cell r="BB53">
            <v>3573</v>
          </cell>
        </row>
        <row r="54">
          <cell r="A54" t="str">
            <v>02W</v>
          </cell>
          <cell r="B54" t="str">
            <v>NHS BRADFORD CITY CCG</v>
          </cell>
          <cell r="C54">
            <v>1065</v>
          </cell>
          <cell r="D54">
            <v>1113</v>
          </cell>
          <cell r="E54">
            <v>1044</v>
          </cell>
          <cell r="F54">
            <v>1182</v>
          </cell>
          <cell r="G54">
            <v>939</v>
          </cell>
          <cell r="H54">
            <v>1084</v>
          </cell>
          <cell r="I54">
            <v>1107</v>
          </cell>
          <cell r="J54">
            <v>1013</v>
          </cell>
          <cell r="K54">
            <v>1024</v>
          </cell>
          <cell r="L54">
            <v>1036</v>
          </cell>
          <cell r="M54">
            <v>850</v>
          </cell>
          <cell r="N54">
            <v>931</v>
          </cell>
          <cell r="O54">
            <v>909</v>
          </cell>
          <cell r="P54">
            <v>853</v>
          </cell>
          <cell r="Q54">
            <v>1000</v>
          </cell>
          <cell r="R54">
            <v>1032</v>
          </cell>
          <cell r="S54">
            <v>722</v>
          </cell>
          <cell r="T54">
            <v>922</v>
          </cell>
          <cell r="U54">
            <v>983</v>
          </cell>
          <cell r="V54">
            <v>988</v>
          </cell>
          <cell r="W54">
            <v>1059</v>
          </cell>
          <cell r="X54">
            <v>905</v>
          </cell>
          <cell r="Y54">
            <v>930</v>
          </cell>
          <cell r="Z54">
            <v>1175</v>
          </cell>
          <cell r="AA54">
            <v>973</v>
          </cell>
          <cell r="AB54">
            <v>990</v>
          </cell>
          <cell r="AC54">
            <v>821</v>
          </cell>
          <cell r="AD54">
            <v>1295</v>
          </cell>
          <cell r="AE54">
            <v>984</v>
          </cell>
          <cell r="AF54">
            <v>1302</v>
          </cell>
          <cell r="AG54">
            <v>1324</v>
          </cell>
          <cell r="AH54">
            <v>1252</v>
          </cell>
          <cell r="AI54">
            <v>1336</v>
          </cell>
          <cell r="AJ54">
            <v>1012</v>
          </cell>
          <cell r="AK54">
            <v>1146</v>
          </cell>
          <cell r="AL54">
            <v>1240</v>
          </cell>
          <cell r="AM54">
            <v>1219</v>
          </cell>
          <cell r="AN54">
            <v>1116</v>
          </cell>
          <cell r="AO54">
            <v>1144</v>
          </cell>
          <cell r="AP54">
            <v>883</v>
          </cell>
          <cell r="AQ54">
            <v>1136</v>
          </cell>
          <cell r="AR54">
            <v>1156</v>
          </cell>
          <cell r="AS54">
            <v>1255</v>
          </cell>
          <cell r="AT54">
            <v>1168</v>
          </cell>
          <cell r="AU54">
            <v>1081</v>
          </cell>
          <cell r="AV54">
            <v>1193</v>
          </cell>
          <cell r="AW54">
            <v>1206</v>
          </cell>
          <cell r="AX54">
            <v>1366</v>
          </cell>
          <cell r="AY54">
            <v>1092</v>
          </cell>
          <cell r="AZ54">
            <v>1575</v>
          </cell>
          <cell r="BA54">
            <v>1739</v>
          </cell>
          <cell r="BB54">
            <v>1607</v>
          </cell>
        </row>
        <row r="55">
          <cell r="A55" t="str">
            <v>02X</v>
          </cell>
          <cell r="B55" t="str">
            <v>NHS DONCASTER CCG</v>
          </cell>
          <cell r="C55">
            <v>5760</v>
          </cell>
          <cell r="D55">
            <v>6000</v>
          </cell>
          <cell r="E55">
            <v>5363</v>
          </cell>
          <cell r="F55">
            <v>5831</v>
          </cell>
          <cell r="G55">
            <v>5258</v>
          </cell>
          <cell r="H55">
            <v>5225</v>
          </cell>
          <cell r="I55">
            <v>6051</v>
          </cell>
          <cell r="J55">
            <v>5465</v>
          </cell>
          <cell r="K55">
            <v>5149</v>
          </cell>
          <cell r="L55">
            <v>5908</v>
          </cell>
          <cell r="M55">
            <v>5446</v>
          </cell>
          <cell r="N55">
            <v>6085</v>
          </cell>
          <cell r="O55">
            <v>5659</v>
          </cell>
          <cell r="P55">
            <v>5901</v>
          </cell>
          <cell r="Q55">
            <v>6071</v>
          </cell>
          <cell r="R55">
            <v>6284</v>
          </cell>
          <cell r="S55">
            <v>5430</v>
          </cell>
          <cell r="T55">
            <v>5887</v>
          </cell>
          <cell r="U55">
            <v>6649</v>
          </cell>
          <cell r="V55">
            <v>5397</v>
          </cell>
          <cell r="W55">
            <v>5148</v>
          </cell>
          <cell r="X55">
            <v>5332</v>
          </cell>
          <cell r="Y55">
            <v>5845</v>
          </cell>
          <cell r="Z55">
            <v>6467</v>
          </cell>
          <cell r="AA55">
            <v>6017</v>
          </cell>
          <cell r="AB55">
            <v>5996</v>
          </cell>
          <cell r="AC55">
            <v>6218</v>
          </cell>
          <cell r="AD55">
            <v>6645</v>
          </cell>
          <cell r="AE55">
            <v>5549</v>
          </cell>
          <cell r="AF55">
            <v>6401</v>
          </cell>
          <cell r="AG55">
            <v>7197</v>
          </cell>
          <cell r="AH55">
            <v>7158</v>
          </cell>
          <cell r="AI55">
            <v>6896</v>
          </cell>
          <cell r="AJ55">
            <v>6873</v>
          </cell>
          <cell r="AK55">
            <v>7226</v>
          </cell>
          <cell r="AL55">
            <v>7850</v>
          </cell>
          <cell r="AM55">
            <v>7365</v>
          </cell>
          <cell r="AN55">
            <v>7366</v>
          </cell>
          <cell r="AO55">
            <v>7637</v>
          </cell>
          <cell r="AP55">
            <v>6516</v>
          </cell>
          <cell r="AQ55">
            <v>6047</v>
          </cell>
          <cell r="AR55">
            <v>6485</v>
          </cell>
          <cell r="AS55">
            <v>6188</v>
          </cell>
          <cell r="AT55">
            <v>6801</v>
          </cell>
          <cell r="AU55">
            <v>5840</v>
          </cell>
          <cell r="AV55">
            <v>6164</v>
          </cell>
          <cell r="AW55">
            <v>6308</v>
          </cell>
          <cell r="AX55">
            <v>7176</v>
          </cell>
          <cell r="AY55">
            <v>5512</v>
          </cell>
          <cell r="AZ55">
            <v>6506</v>
          </cell>
          <cell r="BA55">
            <v>6291</v>
          </cell>
          <cell r="BB55">
            <v>5936</v>
          </cell>
        </row>
        <row r="56">
          <cell r="A56" t="str">
            <v>02Y</v>
          </cell>
          <cell r="B56" t="str">
            <v>NHS EAST RIDING OF YORKSHIRE CCG</v>
          </cell>
          <cell r="C56">
            <v>6386</v>
          </cell>
          <cell r="D56">
            <v>6334</v>
          </cell>
          <cell r="E56">
            <v>5779</v>
          </cell>
          <cell r="F56">
            <v>6679</v>
          </cell>
          <cell r="G56">
            <v>6090</v>
          </cell>
          <cell r="H56">
            <v>6049</v>
          </cell>
          <cell r="I56">
            <v>6796</v>
          </cell>
          <cell r="J56">
            <v>6170</v>
          </cell>
          <cell r="K56">
            <v>5536</v>
          </cell>
          <cell r="L56">
            <v>6592</v>
          </cell>
          <cell r="M56">
            <v>6165</v>
          </cell>
          <cell r="N56">
            <v>6588</v>
          </cell>
          <cell r="O56">
            <v>6266</v>
          </cell>
          <cell r="P56">
            <v>6738</v>
          </cell>
          <cell r="Q56">
            <v>6716</v>
          </cell>
          <cell r="R56">
            <v>7014</v>
          </cell>
          <cell r="S56">
            <v>5552</v>
          </cell>
          <cell r="T56">
            <v>6552</v>
          </cell>
          <cell r="U56">
            <v>7000</v>
          </cell>
          <cell r="V56">
            <v>6245</v>
          </cell>
          <cell r="W56">
            <v>5621</v>
          </cell>
          <cell r="X56">
            <v>6054</v>
          </cell>
          <cell r="Y56">
            <v>6051</v>
          </cell>
          <cell r="Z56">
            <v>6967</v>
          </cell>
          <cell r="AA56">
            <v>6427</v>
          </cell>
          <cell r="AB56">
            <v>6419</v>
          </cell>
          <cell r="AC56">
            <v>5184</v>
          </cell>
          <cell r="AD56">
            <v>7542</v>
          </cell>
          <cell r="AE56">
            <v>6543</v>
          </cell>
          <cell r="AF56">
            <v>7032</v>
          </cell>
          <cell r="AG56">
            <v>6933</v>
          </cell>
          <cell r="AH56">
            <v>6522</v>
          </cell>
          <cell r="AI56">
            <v>6218</v>
          </cell>
          <cell r="AJ56">
            <v>6528</v>
          </cell>
          <cell r="AK56">
            <v>6871</v>
          </cell>
          <cell r="AL56">
            <v>6750</v>
          </cell>
          <cell r="AM56">
            <v>6851</v>
          </cell>
          <cell r="AN56">
            <v>6693</v>
          </cell>
          <cell r="AO56">
            <v>7046</v>
          </cell>
          <cell r="AP56">
            <v>6844</v>
          </cell>
          <cell r="AQ56">
            <v>6847</v>
          </cell>
          <cell r="AR56">
            <v>7036</v>
          </cell>
          <cell r="AS56">
            <v>6735</v>
          </cell>
          <cell r="AT56">
            <v>6775</v>
          </cell>
          <cell r="AU56">
            <v>5663</v>
          </cell>
          <cell r="AV56">
            <v>6433</v>
          </cell>
          <cell r="AW56">
            <v>6271</v>
          </cell>
          <cell r="AX56">
            <v>7301</v>
          </cell>
          <cell r="AY56">
            <v>6138</v>
          </cell>
          <cell r="AZ56">
            <v>7238</v>
          </cell>
          <cell r="BA56">
            <v>6865</v>
          </cell>
          <cell r="BB56">
            <v>6398</v>
          </cell>
        </row>
        <row r="57">
          <cell r="A57" t="str">
            <v>03A</v>
          </cell>
          <cell r="B57" t="str">
            <v>NHS GREATER HUDDERSFIELD CCG</v>
          </cell>
          <cell r="C57">
            <v>3801</v>
          </cell>
          <cell r="D57">
            <v>3813</v>
          </cell>
          <cell r="E57">
            <v>3700</v>
          </cell>
          <cell r="F57">
            <v>4017</v>
          </cell>
          <cell r="G57">
            <v>3342</v>
          </cell>
          <cell r="H57">
            <v>3583</v>
          </cell>
          <cell r="I57">
            <v>3996</v>
          </cell>
          <cell r="J57">
            <v>3488</v>
          </cell>
          <cell r="K57">
            <v>3208</v>
          </cell>
          <cell r="L57">
            <v>4003</v>
          </cell>
          <cell r="M57">
            <v>3462</v>
          </cell>
          <cell r="N57">
            <v>3891</v>
          </cell>
          <cell r="O57">
            <v>3598</v>
          </cell>
          <cell r="P57">
            <v>3645</v>
          </cell>
          <cell r="Q57">
            <v>3719</v>
          </cell>
          <cell r="R57">
            <v>4055</v>
          </cell>
          <cell r="S57">
            <v>3263</v>
          </cell>
          <cell r="T57">
            <v>3913</v>
          </cell>
          <cell r="U57">
            <v>4042</v>
          </cell>
          <cell r="V57">
            <v>3561</v>
          </cell>
          <cell r="W57">
            <v>3216</v>
          </cell>
          <cell r="X57">
            <v>3361</v>
          </cell>
          <cell r="Y57">
            <v>3773</v>
          </cell>
          <cell r="Z57">
            <v>4006</v>
          </cell>
          <cell r="AA57">
            <v>3628</v>
          </cell>
          <cell r="AB57">
            <v>3576</v>
          </cell>
          <cell r="AC57">
            <v>3590</v>
          </cell>
          <cell r="AD57">
            <v>3869</v>
          </cell>
          <cell r="AE57">
            <v>3428</v>
          </cell>
          <cell r="AF57">
            <v>4039</v>
          </cell>
          <cell r="AG57">
            <v>4055</v>
          </cell>
          <cell r="AH57">
            <v>3804</v>
          </cell>
          <cell r="AI57">
            <v>3494</v>
          </cell>
          <cell r="AJ57">
            <v>3752</v>
          </cell>
          <cell r="AK57">
            <v>3876</v>
          </cell>
          <cell r="AL57">
            <v>3958</v>
          </cell>
          <cell r="AM57">
            <v>3977</v>
          </cell>
          <cell r="AN57">
            <v>3757</v>
          </cell>
          <cell r="AO57">
            <v>4027</v>
          </cell>
          <cell r="AP57">
            <v>3752</v>
          </cell>
          <cell r="AQ57">
            <v>3907</v>
          </cell>
          <cell r="AR57">
            <v>4028</v>
          </cell>
          <cell r="AS57">
            <v>3907</v>
          </cell>
          <cell r="AT57">
            <v>4010</v>
          </cell>
          <cell r="AU57">
            <v>3534</v>
          </cell>
          <cell r="AV57">
            <v>3808</v>
          </cell>
          <cell r="AW57">
            <v>3830</v>
          </cell>
          <cell r="AX57">
            <v>4460</v>
          </cell>
          <cell r="AY57">
            <v>2708</v>
          </cell>
          <cell r="AZ57">
            <v>4376</v>
          </cell>
          <cell r="BA57">
            <v>4023</v>
          </cell>
          <cell r="BB57">
            <v>3815</v>
          </cell>
        </row>
        <row r="58">
          <cell r="A58" t="str">
            <v>03C</v>
          </cell>
          <cell r="B58" t="str">
            <v>NHS LEEDS WEST CCG</v>
          </cell>
          <cell r="C58">
            <v>5656</v>
          </cell>
          <cell r="D58">
            <v>5672</v>
          </cell>
          <cell r="E58">
            <v>5152</v>
          </cell>
          <cell r="F58">
            <v>6027</v>
          </cell>
          <cell r="G58">
            <v>5104</v>
          </cell>
          <cell r="H58">
            <v>5449</v>
          </cell>
          <cell r="I58">
            <v>6008</v>
          </cell>
          <cell r="J58">
            <v>5582</v>
          </cell>
          <cell r="K58">
            <v>4996</v>
          </cell>
          <cell r="L58">
            <v>6082</v>
          </cell>
          <cell r="M58">
            <v>5535</v>
          </cell>
          <cell r="N58">
            <v>5988</v>
          </cell>
          <cell r="O58">
            <v>6039</v>
          </cell>
          <cell r="P58">
            <v>5643</v>
          </cell>
          <cell r="Q58">
            <v>6166</v>
          </cell>
          <cell r="R58">
            <v>6294</v>
          </cell>
          <cell r="S58">
            <v>5072</v>
          </cell>
          <cell r="T58">
            <v>5761</v>
          </cell>
          <cell r="U58">
            <v>6421</v>
          </cell>
          <cell r="V58">
            <v>5565</v>
          </cell>
          <cell r="W58">
            <v>5290</v>
          </cell>
          <cell r="X58">
            <v>5752</v>
          </cell>
          <cell r="Y58">
            <v>5826</v>
          </cell>
          <cell r="Z58">
            <v>6555</v>
          </cell>
          <cell r="AA58">
            <v>5814</v>
          </cell>
          <cell r="AB58">
            <v>5753</v>
          </cell>
          <cell r="AC58">
            <v>5326</v>
          </cell>
          <cell r="AD58">
            <v>6436</v>
          </cell>
          <cell r="AE58">
            <v>5389</v>
          </cell>
          <cell r="AF58">
            <v>6056</v>
          </cell>
          <cell r="AG58">
            <v>6025</v>
          </cell>
          <cell r="AH58">
            <v>6073</v>
          </cell>
          <cell r="AI58">
            <v>5412</v>
          </cell>
          <cell r="AJ58">
            <v>5817</v>
          </cell>
          <cell r="AK58">
            <v>6233</v>
          </cell>
          <cell r="AL58">
            <v>6280</v>
          </cell>
          <cell r="AM58">
            <v>6451</v>
          </cell>
          <cell r="AN58">
            <v>6459</v>
          </cell>
          <cell r="AO58">
            <v>6245</v>
          </cell>
          <cell r="AP58">
            <v>5508</v>
          </cell>
          <cell r="AQ58">
            <v>5812</v>
          </cell>
          <cell r="AR58">
            <v>6211</v>
          </cell>
          <cell r="AS58">
            <v>5850</v>
          </cell>
          <cell r="AT58">
            <v>6091</v>
          </cell>
          <cell r="AU58">
            <v>5042</v>
          </cell>
          <cell r="AV58">
            <v>5978</v>
          </cell>
          <cell r="AW58">
            <v>5775</v>
          </cell>
          <cell r="AX58">
            <v>6724</v>
          </cell>
          <cell r="AY58">
            <v>5398</v>
          </cell>
          <cell r="AZ58">
            <v>6306</v>
          </cell>
          <cell r="BA58">
            <v>6348</v>
          </cell>
          <cell r="BB58">
            <v>6024</v>
          </cell>
        </row>
        <row r="59">
          <cell r="A59" t="str">
            <v>03D</v>
          </cell>
          <cell r="B59" t="str">
            <v>NHS HAMBLETON, RICHMONDSHIRE AND WHITBY CCG</v>
          </cell>
          <cell r="C59">
            <v>2584</v>
          </cell>
          <cell r="D59">
            <v>2571</v>
          </cell>
          <cell r="E59">
            <v>2734</v>
          </cell>
          <cell r="F59">
            <v>2972</v>
          </cell>
          <cell r="G59">
            <v>2283</v>
          </cell>
          <cell r="H59">
            <v>2571</v>
          </cell>
          <cell r="I59">
            <v>2962</v>
          </cell>
          <cell r="J59">
            <v>2531</v>
          </cell>
          <cell r="K59">
            <v>2311</v>
          </cell>
          <cell r="L59">
            <v>2899</v>
          </cell>
          <cell r="M59">
            <v>2417</v>
          </cell>
          <cell r="N59">
            <v>2788</v>
          </cell>
          <cell r="O59">
            <v>2749</v>
          </cell>
          <cell r="P59">
            <v>2805</v>
          </cell>
          <cell r="Q59">
            <v>2771</v>
          </cell>
          <cell r="R59">
            <v>2968</v>
          </cell>
          <cell r="S59">
            <v>2499</v>
          </cell>
          <cell r="T59">
            <v>2973</v>
          </cell>
          <cell r="U59">
            <v>2952</v>
          </cell>
          <cell r="V59">
            <v>2533</v>
          </cell>
          <cell r="W59">
            <v>2467</v>
          </cell>
          <cell r="X59">
            <v>2632</v>
          </cell>
          <cell r="Y59">
            <v>2595</v>
          </cell>
          <cell r="Z59">
            <v>3081</v>
          </cell>
          <cell r="AA59">
            <v>2953</v>
          </cell>
          <cell r="AB59">
            <v>2724</v>
          </cell>
          <cell r="AC59">
            <v>2522</v>
          </cell>
          <cell r="AD59">
            <v>3130</v>
          </cell>
          <cell r="AE59">
            <v>2728</v>
          </cell>
          <cell r="AF59">
            <v>2939</v>
          </cell>
          <cell r="AG59">
            <v>3014</v>
          </cell>
          <cell r="AH59">
            <v>2972</v>
          </cell>
          <cell r="AI59">
            <v>2565</v>
          </cell>
          <cell r="AJ59">
            <v>2728</v>
          </cell>
          <cell r="AK59">
            <v>2907</v>
          </cell>
          <cell r="AL59">
            <v>3064</v>
          </cell>
          <cell r="AM59">
            <v>2789</v>
          </cell>
          <cell r="AN59">
            <v>2812</v>
          </cell>
          <cell r="AO59">
            <v>2938</v>
          </cell>
          <cell r="AP59">
            <v>2609</v>
          </cell>
          <cell r="AQ59">
            <v>2584</v>
          </cell>
          <cell r="AR59">
            <v>2647</v>
          </cell>
          <cell r="AS59">
            <v>2498</v>
          </cell>
          <cell r="AT59">
            <v>2790</v>
          </cell>
          <cell r="AU59">
            <v>2252</v>
          </cell>
          <cell r="AV59">
            <v>2725</v>
          </cell>
          <cell r="AW59">
            <v>2623</v>
          </cell>
          <cell r="AX59">
            <v>3089</v>
          </cell>
          <cell r="AY59">
            <v>2278</v>
          </cell>
          <cell r="AZ59">
            <v>2723</v>
          </cell>
          <cell r="BA59">
            <v>2789</v>
          </cell>
          <cell r="BB59">
            <v>2678</v>
          </cell>
        </row>
        <row r="60">
          <cell r="A60" t="str">
            <v>03E</v>
          </cell>
          <cell r="B60" t="str">
            <v>NHS HARROGATE AND RURAL DISTRICT CCG</v>
          </cell>
          <cell r="C60">
            <v>3016</v>
          </cell>
          <cell r="D60">
            <v>3041</v>
          </cell>
          <cell r="E60">
            <v>2855</v>
          </cell>
          <cell r="F60">
            <v>3093</v>
          </cell>
          <cell r="G60">
            <v>2831</v>
          </cell>
          <cell r="H60">
            <v>2796</v>
          </cell>
          <cell r="I60">
            <v>3210</v>
          </cell>
          <cell r="J60">
            <v>2861</v>
          </cell>
          <cell r="K60">
            <v>2370</v>
          </cell>
          <cell r="L60">
            <v>3123</v>
          </cell>
          <cell r="M60">
            <v>2838</v>
          </cell>
          <cell r="N60">
            <v>3143</v>
          </cell>
          <cell r="O60">
            <v>2934</v>
          </cell>
          <cell r="P60">
            <v>2906</v>
          </cell>
          <cell r="Q60">
            <v>3071</v>
          </cell>
          <cell r="R60">
            <v>3119</v>
          </cell>
          <cell r="S60">
            <v>2666</v>
          </cell>
          <cell r="T60">
            <v>3060</v>
          </cell>
          <cell r="U60">
            <v>3193</v>
          </cell>
          <cell r="V60">
            <v>2876</v>
          </cell>
          <cell r="W60">
            <v>2940</v>
          </cell>
          <cell r="X60">
            <v>2952</v>
          </cell>
          <cell r="Y60">
            <v>3051</v>
          </cell>
          <cell r="Z60">
            <v>3212</v>
          </cell>
          <cell r="AA60">
            <v>3038</v>
          </cell>
          <cell r="AB60">
            <v>2960</v>
          </cell>
          <cell r="AC60">
            <v>3204</v>
          </cell>
          <cell r="AD60">
            <v>3461</v>
          </cell>
          <cell r="AE60">
            <v>2610</v>
          </cell>
          <cell r="AF60">
            <v>2778</v>
          </cell>
          <cell r="AG60">
            <v>3145</v>
          </cell>
          <cell r="AH60">
            <v>2828</v>
          </cell>
          <cell r="AI60">
            <v>2632</v>
          </cell>
          <cell r="AJ60">
            <v>2938</v>
          </cell>
          <cell r="AK60">
            <v>2958</v>
          </cell>
          <cell r="AL60">
            <v>2891</v>
          </cell>
          <cell r="AM60">
            <v>2850</v>
          </cell>
          <cell r="AN60">
            <v>2735</v>
          </cell>
          <cell r="AO60">
            <v>2987</v>
          </cell>
          <cell r="AP60">
            <v>2758</v>
          </cell>
          <cell r="AQ60">
            <v>2992</v>
          </cell>
          <cell r="AR60">
            <v>2882</v>
          </cell>
          <cell r="AS60">
            <v>3010</v>
          </cell>
          <cell r="AT60">
            <v>2908</v>
          </cell>
          <cell r="AU60">
            <v>2915</v>
          </cell>
          <cell r="AV60">
            <v>3323</v>
          </cell>
          <cell r="AW60">
            <v>2788</v>
          </cell>
          <cell r="AX60">
            <v>3320</v>
          </cell>
          <cell r="AY60">
            <v>2667</v>
          </cell>
          <cell r="AZ60">
            <v>2939</v>
          </cell>
          <cell r="BA60">
            <v>2918</v>
          </cell>
          <cell r="BB60">
            <v>2922</v>
          </cell>
        </row>
        <row r="61">
          <cell r="A61" t="str">
            <v>03F</v>
          </cell>
          <cell r="B61" t="str">
            <v>NHS HULL CCG</v>
          </cell>
          <cell r="C61">
            <v>5425</v>
          </cell>
          <cell r="D61">
            <v>5499</v>
          </cell>
          <cell r="E61">
            <v>5074</v>
          </cell>
          <cell r="F61">
            <v>5536</v>
          </cell>
          <cell r="G61">
            <v>4888</v>
          </cell>
          <cell r="H61">
            <v>5290</v>
          </cell>
          <cell r="I61">
            <v>5908</v>
          </cell>
          <cell r="J61">
            <v>5166</v>
          </cell>
          <cell r="K61">
            <v>4727</v>
          </cell>
          <cell r="L61">
            <v>5876</v>
          </cell>
          <cell r="M61">
            <v>5461</v>
          </cell>
          <cell r="N61">
            <v>6251</v>
          </cell>
          <cell r="O61">
            <v>5719</v>
          </cell>
          <cell r="P61">
            <v>5714</v>
          </cell>
          <cell r="Q61">
            <v>6097</v>
          </cell>
          <cell r="R61">
            <v>6100</v>
          </cell>
          <cell r="S61">
            <v>5011</v>
          </cell>
          <cell r="T61">
            <v>5867</v>
          </cell>
          <cell r="U61">
            <v>6434</v>
          </cell>
          <cell r="V61">
            <v>5361</v>
          </cell>
          <cell r="W61">
            <v>5036</v>
          </cell>
          <cell r="X61">
            <v>5572</v>
          </cell>
          <cell r="Y61">
            <v>5639</v>
          </cell>
          <cell r="Z61">
            <v>6438</v>
          </cell>
          <cell r="AA61">
            <v>5900</v>
          </cell>
          <cell r="AB61">
            <v>5482</v>
          </cell>
          <cell r="AC61">
            <v>5378</v>
          </cell>
          <cell r="AD61">
            <v>7187</v>
          </cell>
          <cell r="AE61">
            <v>8567</v>
          </cell>
          <cell r="AF61">
            <v>7216</v>
          </cell>
          <cell r="AG61">
            <v>7007</v>
          </cell>
          <cell r="AH61">
            <v>6455</v>
          </cell>
          <cell r="AI61">
            <v>6192</v>
          </cell>
          <cell r="AJ61">
            <v>6696</v>
          </cell>
          <cell r="AK61">
            <v>6711</v>
          </cell>
          <cell r="AL61">
            <v>6900</v>
          </cell>
          <cell r="AM61">
            <v>7255</v>
          </cell>
          <cell r="AN61">
            <v>6492</v>
          </cell>
          <cell r="AO61">
            <v>7050</v>
          </cell>
          <cell r="AP61">
            <v>7077</v>
          </cell>
          <cell r="AQ61">
            <v>6900</v>
          </cell>
          <cell r="AR61">
            <v>6968</v>
          </cell>
          <cell r="AS61">
            <v>6862</v>
          </cell>
          <cell r="AT61">
            <v>6744</v>
          </cell>
          <cell r="AU61">
            <v>5594</v>
          </cell>
          <cell r="AV61">
            <v>6531</v>
          </cell>
          <cell r="AW61">
            <v>6216</v>
          </cell>
          <cell r="AX61">
            <v>7258</v>
          </cell>
          <cell r="AY61">
            <v>6116</v>
          </cell>
          <cell r="AZ61">
            <v>7144</v>
          </cell>
          <cell r="BA61">
            <v>6025</v>
          </cell>
          <cell r="BB61">
            <v>5795</v>
          </cell>
        </row>
        <row r="62">
          <cell r="A62" t="str">
            <v>03G</v>
          </cell>
          <cell r="B62" t="str">
            <v>NHS LEEDS SOUTH AND EAST CCG</v>
          </cell>
          <cell r="C62">
            <v>4646</v>
          </cell>
          <cell r="D62">
            <v>4526</v>
          </cell>
          <cell r="E62">
            <v>4411</v>
          </cell>
          <cell r="F62">
            <v>4776</v>
          </cell>
          <cell r="G62">
            <v>4175</v>
          </cell>
          <cell r="H62">
            <v>4537</v>
          </cell>
          <cell r="I62">
            <v>4902</v>
          </cell>
          <cell r="J62">
            <v>4424</v>
          </cell>
          <cell r="K62">
            <v>3984</v>
          </cell>
          <cell r="L62">
            <v>4953</v>
          </cell>
          <cell r="M62">
            <v>4447</v>
          </cell>
          <cell r="N62">
            <v>4935</v>
          </cell>
          <cell r="O62">
            <v>4852</v>
          </cell>
          <cell r="P62">
            <v>4741</v>
          </cell>
          <cell r="Q62">
            <v>5077</v>
          </cell>
          <cell r="R62">
            <v>5291</v>
          </cell>
          <cell r="S62">
            <v>4176</v>
          </cell>
          <cell r="T62">
            <v>4899</v>
          </cell>
          <cell r="U62">
            <v>5385</v>
          </cell>
          <cell r="V62">
            <v>4505</v>
          </cell>
          <cell r="W62">
            <v>4242</v>
          </cell>
          <cell r="X62">
            <v>4666</v>
          </cell>
          <cell r="Y62">
            <v>4698</v>
          </cell>
          <cell r="Z62">
            <v>5313</v>
          </cell>
          <cell r="AA62">
            <v>4984</v>
          </cell>
          <cell r="AB62">
            <v>4598</v>
          </cell>
          <cell r="AC62">
            <v>4154</v>
          </cell>
          <cell r="AD62">
            <v>5116</v>
          </cell>
          <cell r="AE62">
            <v>4409</v>
          </cell>
          <cell r="AF62">
            <v>4850</v>
          </cell>
          <cell r="AG62">
            <v>5029</v>
          </cell>
          <cell r="AH62">
            <v>4791</v>
          </cell>
          <cell r="AI62">
            <v>4257</v>
          </cell>
          <cell r="AJ62">
            <v>4765</v>
          </cell>
          <cell r="AK62">
            <v>4939</v>
          </cell>
          <cell r="AL62">
            <v>4898</v>
          </cell>
          <cell r="AM62">
            <v>5069</v>
          </cell>
          <cell r="AN62">
            <v>4822</v>
          </cell>
          <cell r="AO62">
            <v>4961</v>
          </cell>
          <cell r="AP62">
            <v>4650</v>
          </cell>
          <cell r="AQ62">
            <v>4826</v>
          </cell>
          <cell r="AR62">
            <v>4959</v>
          </cell>
          <cell r="AS62">
            <v>4403</v>
          </cell>
          <cell r="AT62">
            <v>4825</v>
          </cell>
          <cell r="AU62">
            <v>4025</v>
          </cell>
          <cell r="AV62">
            <v>4881</v>
          </cell>
          <cell r="AW62">
            <v>4771</v>
          </cell>
          <cell r="AX62">
            <v>5365</v>
          </cell>
          <cell r="AY62">
            <v>4234</v>
          </cell>
          <cell r="AZ62">
            <v>5437</v>
          </cell>
          <cell r="BA62">
            <v>5294</v>
          </cell>
          <cell r="BB62">
            <v>5001</v>
          </cell>
        </row>
        <row r="63">
          <cell r="A63" t="str">
            <v>03H</v>
          </cell>
          <cell r="B63" t="str">
            <v>NHS NORTH EAST LINCOLNSHIRE CCG</v>
          </cell>
          <cell r="C63">
            <v>2591</v>
          </cell>
          <cell r="D63">
            <v>2700</v>
          </cell>
          <cell r="E63">
            <v>2435</v>
          </cell>
          <cell r="F63">
            <v>2791</v>
          </cell>
          <cell r="G63">
            <v>2304</v>
          </cell>
          <cell r="H63">
            <v>2424</v>
          </cell>
          <cell r="I63">
            <v>2573</v>
          </cell>
          <cell r="J63">
            <v>2376</v>
          </cell>
          <cell r="K63">
            <v>2168</v>
          </cell>
          <cell r="L63">
            <v>2502</v>
          </cell>
          <cell r="M63">
            <v>2439</v>
          </cell>
          <cell r="N63">
            <v>2514</v>
          </cell>
          <cell r="O63">
            <v>2447</v>
          </cell>
          <cell r="P63">
            <v>2436</v>
          </cell>
          <cell r="Q63">
            <v>2461</v>
          </cell>
          <cell r="R63">
            <v>2699</v>
          </cell>
          <cell r="S63">
            <v>2283</v>
          </cell>
          <cell r="T63">
            <v>2542</v>
          </cell>
          <cell r="U63">
            <v>2710</v>
          </cell>
          <cell r="V63">
            <v>2472</v>
          </cell>
          <cell r="W63">
            <v>2392</v>
          </cell>
          <cell r="X63">
            <v>2493</v>
          </cell>
          <cell r="Y63">
            <v>2583</v>
          </cell>
          <cell r="Z63">
            <v>2920</v>
          </cell>
          <cell r="AA63">
            <v>2549</v>
          </cell>
          <cell r="AB63">
            <v>2545</v>
          </cell>
          <cell r="AC63">
            <v>2118</v>
          </cell>
          <cell r="AD63">
            <v>2782</v>
          </cell>
          <cell r="AE63">
            <v>2381</v>
          </cell>
          <cell r="AF63">
            <v>2936</v>
          </cell>
          <cell r="AG63">
            <v>2854</v>
          </cell>
          <cell r="AH63">
            <v>2669</v>
          </cell>
          <cell r="AI63">
            <v>2390</v>
          </cell>
          <cell r="AJ63">
            <v>2781</v>
          </cell>
          <cell r="AK63">
            <v>2943</v>
          </cell>
          <cell r="AL63">
            <v>2835</v>
          </cell>
          <cell r="AM63">
            <v>2769</v>
          </cell>
          <cell r="AN63">
            <v>2705</v>
          </cell>
          <cell r="AO63">
            <v>2899</v>
          </cell>
          <cell r="AP63">
            <v>2815</v>
          </cell>
          <cell r="AQ63">
            <v>2747</v>
          </cell>
          <cell r="AR63">
            <v>2755</v>
          </cell>
          <cell r="AS63">
            <v>2810</v>
          </cell>
          <cell r="AT63">
            <v>2905</v>
          </cell>
          <cell r="AU63">
            <v>2413</v>
          </cell>
          <cell r="AV63">
            <v>2706</v>
          </cell>
          <cell r="AW63">
            <v>2709</v>
          </cell>
          <cell r="AX63">
            <v>3121</v>
          </cell>
          <cell r="AY63">
            <v>2290</v>
          </cell>
          <cell r="AZ63">
            <v>2638</v>
          </cell>
          <cell r="BA63">
            <v>2527</v>
          </cell>
          <cell r="BB63">
            <v>2297</v>
          </cell>
        </row>
        <row r="64">
          <cell r="A64" t="str">
            <v>03J</v>
          </cell>
          <cell r="B64" t="str">
            <v>NHS NORTH KIRKLEES CCG</v>
          </cell>
          <cell r="C64">
            <v>3602</v>
          </cell>
          <cell r="D64">
            <v>3686</v>
          </cell>
          <cell r="E64">
            <v>3370</v>
          </cell>
          <cell r="F64">
            <v>3625</v>
          </cell>
          <cell r="G64">
            <v>3174</v>
          </cell>
          <cell r="H64">
            <v>3466</v>
          </cell>
          <cell r="I64">
            <v>3726</v>
          </cell>
          <cell r="J64">
            <v>3368</v>
          </cell>
          <cell r="K64">
            <v>3055</v>
          </cell>
          <cell r="L64">
            <v>3691</v>
          </cell>
          <cell r="M64">
            <v>3559</v>
          </cell>
          <cell r="N64">
            <v>4201</v>
          </cell>
          <cell r="O64">
            <v>4110</v>
          </cell>
          <cell r="P64">
            <v>3947</v>
          </cell>
          <cell r="Q64">
            <v>4064</v>
          </cell>
          <cell r="R64">
            <v>4364</v>
          </cell>
          <cell r="S64">
            <v>3390</v>
          </cell>
          <cell r="T64">
            <v>3979</v>
          </cell>
          <cell r="U64">
            <v>3905</v>
          </cell>
          <cell r="V64">
            <v>3463</v>
          </cell>
          <cell r="W64">
            <v>3181</v>
          </cell>
          <cell r="X64">
            <v>3444</v>
          </cell>
          <cell r="Y64">
            <v>3589</v>
          </cell>
          <cell r="Z64">
            <v>3990</v>
          </cell>
          <cell r="AA64">
            <v>3663</v>
          </cell>
          <cell r="AB64">
            <v>3445</v>
          </cell>
          <cell r="AC64">
            <v>2926</v>
          </cell>
          <cell r="AD64">
            <v>3860</v>
          </cell>
          <cell r="AE64">
            <v>3446</v>
          </cell>
          <cell r="AF64">
            <v>3839</v>
          </cell>
          <cell r="AG64">
            <v>3864</v>
          </cell>
          <cell r="AH64">
            <v>3707</v>
          </cell>
          <cell r="AI64">
            <v>3383</v>
          </cell>
          <cell r="AJ64">
            <v>3868</v>
          </cell>
          <cell r="AK64">
            <v>3850</v>
          </cell>
          <cell r="AL64">
            <v>3940</v>
          </cell>
          <cell r="AM64">
            <v>4211</v>
          </cell>
          <cell r="AN64">
            <v>3760</v>
          </cell>
          <cell r="AO64">
            <v>3953</v>
          </cell>
          <cell r="AP64">
            <v>3672</v>
          </cell>
          <cell r="AQ64">
            <v>3903</v>
          </cell>
          <cell r="AR64">
            <v>3973</v>
          </cell>
          <cell r="AS64">
            <v>4194</v>
          </cell>
          <cell r="AT64">
            <v>4062</v>
          </cell>
          <cell r="AU64">
            <v>3659</v>
          </cell>
          <cell r="AV64">
            <v>4160</v>
          </cell>
          <cell r="AW64">
            <v>3735</v>
          </cell>
          <cell r="AX64">
            <v>4470</v>
          </cell>
          <cell r="AY64">
            <v>3584</v>
          </cell>
          <cell r="AZ64">
            <v>4372</v>
          </cell>
          <cell r="BA64">
            <v>4251</v>
          </cell>
          <cell r="BB64">
            <v>3798</v>
          </cell>
        </row>
        <row r="65">
          <cell r="A65" t="str">
            <v>03K</v>
          </cell>
          <cell r="B65" t="str">
            <v>NHS NORTH LINCOLNSHIRE CCG</v>
          </cell>
          <cell r="C65">
            <v>2656</v>
          </cell>
          <cell r="D65">
            <v>2627</v>
          </cell>
          <cell r="E65">
            <v>2405</v>
          </cell>
          <cell r="F65">
            <v>2744</v>
          </cell>
          <cell r="G65">
            <v>2423</v>
          </cell>
          <cell r="H65">
            <v>2500</v>
          </cell>
          <cell r="I65">
            <v>2835</v>
          </cell>
          <cell r="J65">
            <v>2573</v>
          </cell>
          <cell r="K65">
            <v>2256</v>
          </cell>
          <cell r="L65">
            <v>2732</v>
          </cell>
          <cell r="M65">
            <v>2430</v>
          </cell>
          <cell r="N65">
            <v>2645</v>
          </cell>
          <cell r="O65">
            <v>2452</v>
          </cell>
          <cell r="P65">
            <v>2570</v>
          </cell>
          <cell r="Q65">
            <v>2709</v>
          </cell>
          <cell r="R65">
            <v>2718</v>
          </cell>
          <cell r="S65">
            <v>2121</v>
          </cell>
          <cell r="T65">
            <v>2723</v>
          </cell>
          <cell r="U65">
            <v>3011</v>
          </cell>
          <cell r="V65">
            <v>2602</v>
          </cell>
          <cell r="W65">
            <v>2600</v>
          </cell>
          <cell r="X65">
            <v>2657</v>
          </cell>
          <cell r="Y65">
            <v>2611</v>
          </cell>
          <cell r="Z65">
            <v>3110</v>
          </cell>
          <cell r="AA65">
            <v>2731</v>
          </cell>
          <cell r="AB65">
            <v>2698</v>
          </cell>
          <cell r="AC65">
            <v>2440</v>
          </cell>
          <cell r="AD65">
            <v>2969</v>
          </cell>
          <cell r="AE65">
            <v>2528</v>
          </cell>
          <cell r="AF65">
            <v>2926</v>
          </cell>
          <cell r="AG65">
            <v>2923</v>
          </cell>
          <cell r="AH65">
            <v>2674</v>
          </cell>
          <cell r="AI65">
            <v>2447</v>
          </cell>
          <cell r="AJ65">
            <v>2728</v>
          </cell>
          <cell r="AK65">
            <v>2777</v>
          </cell>
          <cell r="AL65">
            <v>3017</v>
          </cell>
          <cell r="AM65">
            <v>2990</v>
          </cell>
          <cell r="AN65">
            <v>2914</v>
          </cell>
          <cell r="AO65">
            <v>3144</v>
          </cell>
          <cell r="AP65">
            <v>2887</v>
          </cell>
          <cell r="AQ65">
            <v>2816</v>
          </cell>
          <cell r="AR65">
            <v>2951</v>
          </cell>
          <cell r="AS65">
            <v>3027</v>
          </cell>
          <cell r="AT65">
            <v>3212</v>
          </cell>
          <cell r="AU65">
            <v>2658</v>
          </cell>
          <cell r="AV65">
            <v>3011</v>
          </cell>
          <cell r="AW65">
            <v>2930</v>
          </cell>
          <cell r="AX65">
            <v>3355</v>
          </cell>
          <cell r="AY65">
            <v>2470</v>
          </cell>
          <cell r="AZ65">
            <v>3115</v>
          </cell>
          <cell r="BA65">
            <v>3073</v>
          </cell>
          <cell r="BB65">
            <v>2726</v>
          </cell>
        </row>
        <row r="66">
          <cell r="A66" t="str">
            <v>03L</v>
          </cell>
          <cell r="B66" t="str">
            <v>NHS ROTHERHAM CCG</v>
          </cell>
          <cell r="C66">
            <v>4433</v>
          </cell>
          <cell r="D66">
            <v>4392</v>
          </cell>
          <cell r="E66">
            <v>3992</v>
          </cell>
          <cell r="F66">
            <v>4849</v>
          </cell>
          <cell r="G66">
            <v>3921</v>
          </cell>
          <cell r="H66">
            <v>4638</v>
          </cell>
          <cell r="I66">
            <v>5028</v>
          </cell>
          <cell r="J66">
            <v>4629</v>
          </cell>
          <cell r="K66">
            <v>3970</v>
          </cell>
          <cell r="L66">
            <v>4717</v>
          </cell>
          <cell r="M66">
            <v>4449</v>
          </cell>
          <cell r="N66">
            <v>4657</v>
          </cell>
          <cell r="O66">
            <v>4552</v>
          </cell>
          <cell r="P66">
            <v>4429</v>
          </cell>
          <cell r="Q66">
            <v>4767</v>
          </cell>
          <cell r="R66">
            <v>5072</v>
          </cell>
          <cell r="S66">
            <v>4271</v>
          </cell>
          <cell r="T66">
            <v>4662</v>
          </cell>
          <cell r="U66">
            <v>4905</v>
          </cell>
          <cell r="V66">
            <v>4422</v>
          </cell>
          <cell r="W66">
            <v>4078</v>
          </cell>
          <cell r="X66">
            <v>4589</v>
          </cell>
          <cell r="Y66">
            <v>4454</v>
          </cell>
          <cell r="Z66">
            <v>4924</v>
          </cell>
          <cell r="AA66">
            <v>4587</v>
          </cell>
          <cell r="AB66">
            <v>4578</v>
          </cell>
          <cell r="AC66">
            <v>3598</v>
          </cell>
          <cell r="AD66">
            <v>4776</v>
          </cell>
          <cell r="AE66">
            <v>3981</v>
          </cell>
          <cell r="AF66">
            <v>4594</v>
          </cell>
          <cell r="AG66">
            <v>4669</v>
          </cell>
          <cell r="AH66">
            <v>4218</v>
          </cell>
          <cell r="AI66">
            <v>3993</v>
          </cell>
          <cell r="AJ66">
            <v>4691</v>
          </cell>
          <cell r="AK66">
            <v>4800</v>
          </cell>
          <cell r="AL66">
            <v>5021</v>
          </cell>
          <cell r="AM66">
            <v>5029</v>
          </cell>
          <cell r="AN66">
            <v>4599</v>
          </cell>
          <cell r="AO66">
            <v>4811</v>
          </cell>
          <cell r="AP66">
            <v>4546</v>
          </cell>
          <cell r="AQ66">
            <v>4649</v>
          </cell>
          <cell r="AR66">
            <v>4611</v>
          </cell>
          <cell r="AS66">
            <v>4700</v>
          </cell>
          <cell r="AT66">
            <v>4857</v>
          </cell>
          <cell r="AU66">
            <v>4202</v>
          </cell>
          <cell r="AV66">
            <v>4710</v>
          </cell>
          <cell r="AW66">
            <v>4594</v>
          </cell>
          <cell r="AX66">
            <v>5543</v>
          </cell>
          <cell r="AY66">
            <v>4325</v>
          </cell>
          <cell r="AZ66">
            <v>4973</v>
          </cell>
          <cell r="BA66">
            <v>4942</v>
          </cell>
          <cell r="BB66">
            <v>4818</v>
          </cell>
        </row>
        <row r="67">
          <cell r="A67" t="str">
            <v>03M</v>
          </cell>
          <cell r="B67" t="str">
            <v>NHS SCARBOROUGH AND RYEDALE CCG</v>
          </cell>
          <cell r="C67">
            <v>2392</v>
          </cell>
          <cell r="D67">
            <v>2270</v>
          </cell>
          <cell r="E67">
            <v>2192</v>
          </cell>
          <cell r="F67">
            <v>2260</v>
          </cell>
          <cell r="G67">
            <v>2151</v>
          </cell>
          <cell r="H67">
            <v>2375</v>
          </cell>
          <cell r="I67">
            <v>2437</v>
          </cell>
          <cell r="J67">
            <v>2415</v>
          </cell>
          <cell r="K67">
            <v>2061</v>
          </cell>
          <cell r="L67">
            <v>2741</v>
          </cell>
          <cell r="M67">
            <v>2532</v>
          </cell>
          <cell r="N67">
            <v>2756</v>
          </cell>
          <cell r="O67">
            <v>2624</v>
          </cell>
          <cell r="P67">
            <v>2887</v>
          </cell>
          <cell r="Q67">
            <v>2928</v>
          </cell>
          <cell r="R67">
            <v>3201</v>
          </cell>
          <cell r="S67">
            <v>2591</v>
          </cell>
          <cell r="T67">
            <v>2949</v>
          </cell>
          <cell r="U67">
            <v>3127</v>
          </cell>
          <cell r="V67">
            <v>2686</v>
          </cell>
          <cell r="W67">
            <v>2591</v>
          </cell>
          <cell r="X67">
            <v>2799</v>
          </cell>
          <cell r="Y67">
            <v>2766</v>
          </cell>
          <cell r="Z67">
            <v>3022</v>
          </cell>
          <cell r="AA67">
            <v>2664</v>
          </cell>
          <cell r="AB67">
            <v>2657</v>
          </cell>
          <cell r="AC67">
            <v>1995</v>
          </cell>
          <cell r="AD67">
            <v>3141</v>
          </cell>
          <cell r="AE67">
            <v>2504</v>
          </cell>
          <cell r="AF67">
            <v>2915</v>
          </cell>
          <cell r="AG67">
            <v>3009</v>
          </cell>
          <cell r="AH67">
            <v>2719</v>
          </cell>
          <cell r="AI67">
            <v>2702</v>
          </cell>
          <cell r="AJ67">
            <v>2838</v>
          </cell>
          <cell r="AK67">
            <v>3205</v>
          </cell>
          <cell r="AL67">
            <v>2993</v>
          </cell>
          <cell r="AM67">
            <v>3057</v>
          </cell>
          <cell r="AN67">
            <v>2854</v>
          </cell>
          <cell r="AO67">
            <v>3257</v>
          </cell>
          <cell r="AP67">
            <v>2948</v>
          </cell>
          <cell r="AQ67">
            <v>3039</v>
          </cell>
          <cell r="AR67">
            <v>3066</v>
          </cell>
          <cell r="AS67">
            <v>2789</v>
          </cell>
          <cell r="AT67">
            <v>2783</v>
          </cell>
          <cell r="AU67">
            <v>2529</v>
          </cell>
          <cell r="AV67">
            <v>2664</v>
          </cell>
          <cell r="AW67">
            <v>2674</v>
          </cell>
          <cell r="AX67">
            <v>3289</v>
          </cell>
          <cell r="AY67">
            <v>2432</v>
          </cell>
          <cell r="AZ67">
            <v>2686</v>
          </cell>
          <cell r="BA67">
            <v>2900</v>
          </cell>
          <cell r="BB67">
            <v>2634</v>
          </cell>
        </row>
        <row r="68">
          <cell r="A68" t="str">
            <v>03N</v>
          </cell>
          <cell r="B68" t="str">
            <v>NHS SHEFFIELD CCG</v>
          </cell>
          <cell r="C68">
            <v>10114</v>
          </cell>
          <cell r="D68">
            <v>10344</v>
          </cell>
          <cell r="E68">
            <v>10135</v>
          </cell>
          <cell r="F68">
            <v>10867</v>
          </cell>
          <cell r="G68">
            <v>8962</v>
          </cell>
          <cell r="H68">
            <v>9053</v>
          </cell>
          <cell r="I68">
            <v>10666</v>
          </cell>
          <cell r="J68">
            <v>9251</v>
          </cell>
          <cell r="K68">
            <v>8960</v>
          </cell>
          <cell r="L68">
            <v>9913</v>
          </cell>
          <cell r="M68">
            <v>9773</v>
          </cell>
          <cell r="N68">
            <v>10082</v>
          </cell>
          <cell r="O68">
            <v>10005</v>
          </cell>
          <cell r="P68">
            <v>10090</v>
          </cell>
          <cell r="Q68">
            <v>10371</v>
          </cell>
          <cell r="R68">
            <v>11509</v>
          </cell>
          <cell r="S68">
            <v>9025</v>
          </cell>
          <cell r="T68">
            <v>10922</v>
          </cell>
          <cell r="U68">
            <v>11789</v>
          </cell>
          <cell r="V68">
            <v>10032</v>
          </cell>
          <cell r="W68">
            <v>9569</v>
          </cell>
          <cell r="X68">
            <v>10189</v>
          </cell>
          <cell r="Y68">
            <v>10771</v>
          </cell>
          <cell r="Z68">
            <v>12092</v>
          </cell>
          <cell r="AA68">
            <v>11408</v>
          </cell>
          <cell r="AB68">
            <v>10600</v>
          </cell>
          <cell r="AC68">
            <v>9024</v>
          </cell>
          <cell r="AD68">
            <v>12428</v>
          </cell>
          <cell r="AE68">
            <v>10680</v>
          </cell>
          <cell r="AF68">
            <v>11507</v>
          </cell>
          <cell r="AG68">
            <v>12335</v>
          </cell>
          <cell r="AH68">
            <v>11633</v>
          </cell>
          <cell r="AI68">
            <v>11103</v>
          </cell>
          <cell r="AJ68">
            <v>11541</v>
          </cell>
          <cell r="AK68">
            <v>12141</v>
          </cell>
          <cell r="AL68">
            <v>11921</v>
          </cell>
          <cell r="AM68">
            <v>11933</v>
          </cell>
          <cell r="AN68">
            <v>11645</v>
          </cell>
          <cell r="AO68">
            <v>12015</v>
          </cell>
          <cell r="AP68">
            <v>11707</v>
          </cell>
          <cell r="AQ68">
            <v>11655</v>
          </cell>
          <cell r="AR68">
            <v>11577</v>
          </cell>
          <cell r="AS68">
            <v>11077</v>
          </cell>
          <cell r="AT68">
            <v>11556</v>
          </cell>
          <cell r="AU68">
            <v>9790</v>
          </cell>
          <cell r="AV68">
            <v>10947</v>
          </cell>
          <cell r="AW68">
            <v>10664</v>
          </cell>
          <cell r="AX68">
            <v>12483</v>
          </cell>
          <cell r="AY68">
            <v>10538</v>
          </cell>
          <cell r="AZ68">
            <v>11578</v>
          </cell>
          <cell r="BA68">
            <v>12088</v>
          </cell>
          <cell r="BB68">
            <v>11325</v>
          </cell>
        </row>
        <row r="69">
          <cell r="A69" t="str">
            <v>03Q</v>
          </cell>
          <cell r="B69" t="str">
            <v>NHS VALE OF YORK CCG</v>
          </cell>
          <cell r="C69">
            <v>5961</v>
          </cell>
          <cell r="D69">
            <v>5733</v>
          </cell>
          <cell r="E69">
            <v>5626</v>
          </cell>
          <cell r="F69">
            <v>6171</v>
          </cell>
          <cell r="G69">
            <v>5285</v>
          </cell>
          <cell r="H69">
            <v>5606</v>
          </cell>
          <cell r="I69">
            <v>6263</v>
          </cell>
          <cell r="J69">
            <v>6038</v>
          </cell>
          <cell r="K69">
            <v>5355</v>
          </cell>
          <cell r="L69">
            <v>6348</v>
          </cell>
          <cell r="M69">
            <v>5663</v>
          </cell>
          <cell r="N69">
            <v>6120</v>
          </cell>
          <cell r="O69">
            <v>5723</v>
          </cell>
          <cell r="P69">
            <v>5929</v>
          </cell>
          <cell r="Q69">
            <v>5813</v>
          </cell>
          <cell r="R69">
            <v>6435</v>
          </cell>
          <cell r="S69">
            <v>5068</v>
          </cell>
          <cell r="T69">
            <v>6131</v>
          </cell>
          <cell r="U69">
            <v>6484</v>
          </cell>
          <cell r="V69">
            <v>5930</v>
          </cell>
          <cell r="W69">
            <v>5694</v>
          </cell>
          <cell r="X69">
            <v>5792</v>
          </cell>
          <cell r="Y69">
            <v>5919</v>
          </cell>
          <cell r="Z69">
            <v>6485</v>
          </cell>
          <cell r="AA69">
            <v>5796</v>
          </cell>
          <cell r="AB69">
            <v>5637</v>
          </cell>
          <cell r="AC69">
            <v>4583</v>
          </cell>
          <cell r="AD69">
            <v>6546</v>
          </cell>
          <cell r="AE69">
            <v>5234</v>
          </cell>
          <cell r="AF69">
            <v>5842</v>
          </cell>
          <cell r="AG69">
            <v>6636</v>
          </cell>
          <cell r="AH69">
            <v>6672</v>
          </cell>
          <cell r="AI69">
            <v>5646</v>
          </cell>
          <cell r="AJ69">
            <v>5805</v>
          </cell>
          <cell r="AK69">
            <v>6061</v>
          </cell>
          <cell r="AL69">
            <v>5797</v>
          </cell>
          <cell r="AM69">
            <v>5884</v>
          </cell>
          <cell r="AN69">
            <v>5824</v>
          </cell>
          <cell r="AO69">
            <v>6108</v>
          </cell>
          <cell r="AP69">
            <v>5981</v>
          </cell>
          <cell r="AQ69">
            <v>5612</v>
          </cell>
          <cell r="AR69">
            <v>6235</v>
          </cell>
          <cell r="AS69">
            <v>5644</v>
          </cell>
          <cell r="AT69">
            <v>5921</v>
          </cell>
          <cell r="AU69">
            <v>5256</v>
          </cell>
          <cell r="AV69">
            <v>5611</v>
          </cell>
          <cell r="AW69">
            <v>5386</v>
          </cell>
          <cell r="AX69">
            <v>6498</v>
          </cell>
          <cell r="AY69">
            <v>5142</v>
          </cell>
          <cell r="AZ69">
            <v>5395</v>
          </cell>
          <cell r="BA69">
            <v>6322</v>
          </cell>
          <cell r="BB69">
            <v>5886</v>
          </cell>
        </row>
        <row r="70">
          <cell r="A70" t="str">
            <v>03R</v>
          </cell>
          <cell r="B70" t="str">
            <v>NHS WAKEFIELD CCG</v>
          </cell>
          <cell r="C70">
            <v>6736</v>
          </cell>
          <cell r="D70">
            <v>6751</v>
          </cell>
          <cell r="E70">
            <v>6393</v>
          </cell>
          <cell r="F70">
            <v>7067</v>
          </cell>
          <cell r="G70">
            <v>6444</v>
          </cell>
          <cell r="H70">
            <v>7044</v>
          </cell>
          <cell r="I70">
            <v>7723</v>
          </cell>
          <cell r="J70">
            <v>7048</v>
          </cell>
          <cell r="K70">
            <v>6507</v>
          </cell>
          <cell r="L70">
            <v>7677</v>
          </cell>
          <cell r="M70">
            <v>7209</v>
          </cell>
          <cell r="N70">
            <v>8328</v>
          </cell>
          <cell r="O70">
            <v>8438</v>
          </cell>
          <cell r="P70">
            <v>8176</v>
          </cell>
          <cell r="Q70">
            <v>8269</v>
          </cell>
          <cell r="R70">
            <v>8303</v>
          </cell>
          <cell r="S70">
            <v>6932</v>
          </cell>
          <cell r="T70">
            <v>7811</v>
          </cell>
          <cell r="U70">
            <v>8035</v>
          </cell>
          <cell r="V70">
            <v>7269</v>
          </cell>
          <cell r="W70">
            <v>6698</v>
          </cell>
          <cell r="X70">
            <v>7465</v>
          </cell>
          <cell r="Y70">
            <v>7397</v>
          </cell>
          <cell r="Z70">
            <v>8327</v>
          </cell>
          <cell r="AA70">
            <v>7729</v>
          </cell>
          <cell r="AB70">
            <v>7358</v>
          </cell>
          <cell r="AC70">
            <v>6352</v>
          </cell>
          <cell r="AD70">
            <v>7919</v>
          </cell>
          <cell r="AE70">
            <v>7079</v>
          </cell>
          <cell r="AF70">
            <v>8116</v>
          </cell>
          <cell r="AG70">
            <v>7746</v>
          </cell>
          <cell r="AH70">
            <v>7698</v>
          </cell>
          <cell r="AI70">
            <v>7053</v>
          </cell>
          <cell r="AJ70">
            <v>7865</v>
          </cell>
          <cell r="AK70">
            <v>8113</v>
          </cell>
          <cell r="AL70">
            <v>8292</v>
          </cell>
          <cell r="AM70">
            <v>8358</v>
          </cell>
          <cell r="AN70">
            <v>8208</v>
          </cell>
          <cell r="AO70">
            <v>8398</v>
          </cell>
          <cell r="AP70">
            <v>8062</v>
          </cell>
          <cell r="AQ70">
            <v>8483</v>
          </cell>
          <cell r="AR70">
            <v>8576</v>
          </cell>
          <cell r="AS70">
            <v>8918</v>
          </cell>
          <cell r="AT70">
            <v>8288</v>
          </cell>
          <cell r="AU70">
            <v>7642</v>
          </cell>
          <cell r="AV70">
            <v>8520</v>
          </cell>
          <cell r="AW70">
            <v>8174</v>
          </cell>
          <cell r="AX70">
            <v>9430</v>
          </cell>
          <cell r="AY70">
            <v>7585</v>
          </cell>
          <cell r="AZ70">
            <v>9027</v>
          </cell>
          <cell r="BA70">
            <v>9235</v>
          </cell>
          <cell r="BB70">
            <v>8512</v>
          </cell>
        </row>
        <row r="71">
          <cell r="A71" t="str">
            <v>03T</v>
          </cell>
          <cell r="B71" t="str">
            <v>NHS LINCOLNSHIRE EAST CCG</v>
          </cell>
          <cell r="C71">
            <v>5343</v>
          </cell>
          <cell r="D71">
            <v>5471</v>
          </cell>
          <cell r="E71">
            <v>5552</v>
          </cell>
          <cell r="F71">
            <v>6103</v>
          </cell>
          <cell r="G71">
            <v>4960</v>
          </cell>
          <cell r="H71">
            <v>5478</v>
          </cell>
          <cell r="I71">
            <v>5882</v>
          </cell>
          <cell r="J71">
            <v>5242</v>
          </cell>
          <cell r="K71">
            <v>4766</v>
          </cell>
          <cell r="L71">
            <v>5796</v>
          </cell>
          <cell r="M71">
            <v>5232</v>
          </cell>
          <cell r="N71">
            <v>5824</v>
          </cell>
          <cell r="O71">
            <v>5522</v>
          </cell>
          <cell r="P71">
            <v>5255</v>
          </cell>
          <cell r="Q71">
            <v>5199</v>
          </cell>
          <cell r="R71">
            <v>4633</v>
          </cell>
          <cell r="S71">
            <v>4445</v>
          </cell>
          <cell r="T71">
            <v>6021</v>
          </cell>
          <cell r="U71">
            <v>5534</v>
          </cell>
          <cell r="V71">
            <v>4985</v>
          </cell>
          <cell r="W71">
            <v>4892</v>
          </cell>
          <cell r="X71">
            <v>4897</v>
          </cell>
          <cell r="Y71">
            <v>4992</v>
          </cell>
          <cell r="Z71">
            <v>5929</v>
          </cell>
          <cell r="AA71">
            <v>5271</v>
          </cell>
          <cell r="AB71">
            <v>4878</v>
          </cell>
          <cell r="AC71">
            <v>5160</v>
          </cell>
          <cell r="AD71">
            <v>6007</v>
          </cell>
          <cell r="AE71">
            <v>4753</v>
          </cell>
          <cell r="AF71">
            <v>5585</v>
          </cell>
          <cell r="AG71">
            <v>5690</v>
          </cell>
          <cell r="AH71">
            <v>5198</v>
          </cell>
          <cell r="AI71">
            <v>4480</v>
          </cell>
          <cell r="AJ71">
            <v>4754</v>
          </cell>
          <cell r="AK71">
            <v>5049</v>
          </cell>
          <cell r="AL71">
            <v>5242</v>
          </cell>
          <cell r="AM71">
            <v>5285</v>
          </cell>
          <cell r="AN71">
            <v>5046</v>
          </cell>
          <cell r="AO71">
            <v>5518</v>
          </cell>
          <cell r="AP71">
            <v>5027</v>
          </cell>
          <cell r="AQ71">
            <v>5197</v>
          </cell>
          <cell r="AR71">
            <v>5291</v>
          </cell>
          <cell r="AS71">
            <v>5604</v>
          </cell>
          <cell r="AT71">
            <v>5777</v>
          </cell>
          <cell r="AU71">
            <v>4771</v>
          </cell>
          <cell r="AV71">
            <v>5454</v>
          </cell>
          <cell r="AW71">
            <v>5319</v>
          </cell>
          <cell r="AX71">
            <v>6577</v>
          </cell>
          <cell r="AY71">
            <v>4760</v>
          </cell>
          <cell r="AZ71">
            <v>5348</v>
          </cell>
          <cell r="BA71">
            <v>5674</v>
          </cell>
          <cell r="BB71">
            <v>5289</v>
          </cell>
        </row>
        <row r="72">
          <cell r="A72" t="str">
            <v>03V</v>
          </cell>
          <cell r="B72" t="str">
            <v>NHS CORBY CCG</v>
          </cell>
          <cell r="C72">
            <v>830</v>
          </cell>
          <cell r="D72">
            <v>823</v>
          </cell>
          <cell r="E72">
            <v>768</v>
          </cell>
          <cell r="F72">
            <v>893</v>
          </cell>
          <cell r="G72">
            <v>762</v>
          </cell>
          <cell r="H72">
            <v>855</v>
          </cell>
          <cell r="I72">
            <v>923</v>
          </cell>
          <cell r="J72">
            <v>827</v>
          </cell>
          <cell r="K72">
            <v>637</v>
          </cell>
          <cell r="L72">
            <v>813</v>
          </cell>
          <cell r="M72">
            <v>722</v>
          </cell>
          <cell r="N72">
            <v>828</v>
          </cell>
          <cell r="O72">
            <v>728</v>
          </cell>
          <cell r="P72">
            <v>827</v>
          </cell>
          <cell r="Q72">
            <v>764</v>
          </cell>
          <cell r="R72">
            <v>739</v>
          </cell>
          <cell r="S72">
            <v>602</v>
          </cell>
          <cell r="T72">
            <v>606</v>
          </cell>
          <cell r="U72">
            <v>655</v>
          </cell>
          <cell r="V72">
            <v>582</v>
          </cell>
          <cell r="W72">
            <v>539</v>
          </cell>
          <cell r="X72">
            <v>561</v>
          </cell>
          <cell r="Y72">
            <v>570</v>
          </cell>
          <cell r="Z72">
            <v>672</v>
          </cell>
          <cell r="AA72">
            <v>659</v>
          </cell>
          <cell r="AB72">
            <v>674</v>
          </cell>
          <cell r="AC72">
            <v>688</v>
          </cell>
          <cell r="AD72">
            <v>704</v>
          </cell>
          <cell r="AE72">
            <v>668</v>
          </cell>
          <cell r="AF72">
            <v>716</v>
          </cell>
          <cell r="AG72">
            <v>755</v>
          </cell>
          <cell r="AH72">
            <v>757</v>
          </cell>
          <cell r="AI72">
            <v>633</v>
          </cell>
          <cell r="AJ72">
            <v>718</v>
          </cell>
          <cell r="AK72">
            <v>1154</v>
          </cell>
          <cell r="AL72">
            <v>1160</v>
          </cell>
          <cell r="AM72">
            <v>1169</v>
          </cell>
          <cell r="AN72">
            <v>1155</v>
          </cell>
          <cell r="AO72">
            <v>1089</v>
          </cell>
          <cell r="AP72">
            <v>1012</v>
          </cell>
          <cell r="AQ72">
            <v>1103</v>
          </cell>
          <cell r="AR72">
            <v>1236</v>
          </cell>
          <cell r="AS72">
            <v>1154</v>
          </cell>
          <cell r="AT72">
            <v>1196</v>
          </cell>
          <cell r="AU72">
            <v>1134</v>
          </cell>
          <cell r="AV72">
            <v>1295</v>
          </cell>
          <cell r="AW72">
            <v>1223</v>
          </cell>
          <cell r="AX72">
            <v>1299</v>
          </cell>
          <cell r="AY72">
            <v>1051</v>
          </cell>
          <cell r="AZ72">
            <v>1244</v>
          </cell>
          <cell r="BA72">
            <v>1537</v>
          </cell>
          <cell r="BB72">
            <v>1147</v>
          </cell>
        </row>
        <row r="73">
          <cell r="A73" t="str">
            <v>03W</v>
          </cell>
          <cell r="B73" t="str">
            <v>NHS EAST LEICESTERSHIRE AND RUTLAND CCG</v>
          </cell>
          <cell r="C73">
            <v>5238</v>
          </cell>
          <cell r="D73">
            <v>5343</v>
          </cell>
          <cell r="E73">
            <v>5008</v>
          </cell>
          <cell r="F73">
            <v>5602</v>
          </cell>
          <cell r="G73">
            <v>4801</v>
          </cell>
          <cell r="H73">
            <v>4997</v>
          </cell>
          <cell r="I73">
            <v>5403</v>
          </cell>
          <cell r="J73">
            <v>5008</v>
          </cell>
          <cell r="K73">
            <v>4451</v>
          </cell>
          <cell r="L73">
            <v>5400</v>
          </cell>
          <cell r="M73">
            <v>5016</v>
          </cell>
          <cell r="N73">
            <v>5737</v>
          </cell>
          <cell r="O73">
            <v>4992</v>
          </cell>
          <cell r="P73">
            <v>5012</v>
          </cell>
          <cell r="Q73">
            <v>5222</v>
          </cell>
          <cell r="R73">
            <v>5486</v>
          </cell>
          <cell r="S73">
            <v>4759</v>
          </cell>
          <cell r="T73">
            <v>5256</v>
          </cell>
          <cell r="U73">
            <v>5606</v>
          </cell>
          <cell r="V73">
            <v>5000</v>
          </cell>
          <cell r="W73">
            <v>4590</v>
          </cell>
          <cell r="X73">
            <v>4868</v>
          </cell>
          <cell r="Y73">
            <v>4898</v>
          </cell>
          <cell r="Z73">
            <v>5694</v>
          </cell>
          <cell r="AA73">
            <v>5215</v>
          </cell>
          <cell r="AB73">
            <v>5102</v>
          </cell>
          <cell r="AC73">
            <v>4662</v>
          </cell>
          <cell r="AD73">
            <v>5568</v>
          </cell>
          <cell r="AE73">
            <v>5022</v>
          </cell>
          <cell r="AF73">
            <v>5447</v>
          </cell>
          <cell r="AG73">
            <v>5456</v>
          </cell>
          <cell r="AH73">
            <v>5463</v>
          </cell>
          <cell r="AI73">
            <v>5227</v>
          </cell>
          <cell r="AJ73">
            <v>5352</v>
          </cell>
          <cell r="AK73">
            <v>5529</v>
          </cell>
          <cell r="AL73">
            <v>5680</v>
          </cell>
          <cell r="AM73">
            <v>5999</v>
          </cell>
          <cell r="AN73">
            <v>5749</v>
          </cell>
          <cell r="AO73">
            <v>6247</v>
          </cell>
          <cell r="AP73">
            <v>5497</v>
          </cell>
          <cell r="AQ73">
            <v>5729</v>
          </cell>
          <cell r="AR73">
            <v>5958</v>
          </cell>
          <cell r="AS73">
            <v>5683</v>
          </cell>
          <cell r="AT73">
            <v>6328</v>
          </cell>
          <cell r="AU73">
            <v>5012</v>
          </cell>
          <cell r="AV73">
            <v>5589</v>
          </cell>
          <cell r="AW73">
            <v>5471</v>
          </cell>
          <cell r="AX73">
            <v>6602</v>
          </cell>
          <cell r="AY73">
            <v>5225</v>
          </cell>
          <cell r="AZ73">
            <v>6320</v>
          </cell>
          <cell r="BA73">
            <v>6242</v>
          </cell>
          <cell r="BB73">
            <v>5871</v>
          </cell>
        </row>
        <row r="74">
          <cell r="A74" t="str">
            <v>03X</v>
          </cell>
          <cell r="B74" t="str">
            <v>NHS EREWASH CCG</v>
          </cell>
          <cell r="C74">
            <v>1616</v>
          </cell>
          <cell r="D74">
            <v>1705</v>
          </cell>
          <cell r="E74">
            <v>1557</v>
          </cell>
          <cell r="F74">
            <v>1775</v>
          </cell>
          <cell r="G74">
            <v>1584</v>
          </cell>
          <cell r="H74">
            <v>1567</v>
          </cell>
          <cell r="I74">
            <v>1740</v>
          </cell>
          <cell r="J74">
            <v>1544</v>
          </cell>
          <cell r="K74">
            <v>1512</v>
          </cell>
          <cell r="L74">
            <v>1712</v>
          </cell>
          <cell r="M74">
            <v>1552</v>
          </cell>
          <cell r="N74">
            <v>1772</v>
          </cell>
          <cell r="O74">
            <v>1663</v>
          </cell>
          <cell r="P74">
            <v>1651</v>
          </cell>
          <cell r="Q74">
            <v>1715</v>
          </cell>
          <cell r="R74">
            <v>1864</v>
          </cell>
          <cell r="S74">
            <v>1525</v>
          </cell>
          <cell r="T74">
            <v>1624</v>
          </cell>
          <cell r="U74">
            <v>1779</v>
          </cell>
          <cell r="V74">
            <v>1541</v>
          </cell>
          <cell r="W74">
            <v>1529</v>
          </cell>
          <cell r="X74">
            <v>1590</v>
          </cell>
          <cell r="Y74">
            <v>1520</v>
          </cell>
          <cell r="Z74">
            <v>1760</v>
          </cell>
          <cell r="AA74">
            <v>1683</v>
          </cell>
          <cell r="AB74">
            <v>1559</v>
          </cell>
          <cell r="AC74">
            <v>1648</v>
          </cell>
          <cell r="AD74">
            <v>1857</v>
          </cell>
          <cell r="AE74">
            <v>1654</v>
          </cell>
          <cell r="AF74">
            <v>1700</v>
          </cell>
          <cell r="AG74">
            <v>1792</v>
          </cell>
          <cell r="AH74">
            <v>1727</v>
          </cell>
          <cell r="AI74">
            <v>1648</v>
          </cell>
          <cell r="AJ74">
            <v>1709</v>
          </cell>
          <cell r="AK74">
            <v>1811</v>
          </cell>
          <cell r="AL74">
            <v>1955</v>
          </cell>
          <cell r="AM74">
            <v>1768</v>
          </cell>
          <cell r="AN74">
            <v>1909</v>
          </cell>
          <cell r="AO74">
            <v>1880</v>
          </cell>
          <cell r="AP74">
            <v>1829</v>
          </cell>
          <cell r="AQ74">
            <v>1755</v>
          </cell>
          <cell r="AR74">
            <v>1716</v>
          </cell>
          <cell r="AS74">
            <v>1712</v>
          </cell>
          <cell r="AT74">
            <v>1826</v>
          </cell>
          <cell r="AU74">
            <v>1525</v>
          </cell>
          <cell r="AV74">
            <v>1763</v>
          </cell>
          <cell r="AW74">
            <v>1630</v>
          </cell>
          <cell r="AX74">
            <v>2011</v>
          </cell>
          <cell r="AY74">
            <v>1573</v>
          </cell>
          <cell r="AZ74">
            <v>1594</v>
          </cell>
          <cell r="BA74">
            <v>1619</v>
          </cell>
          <cell r="BB74">
            <v>1560</v>
          </cell>
        </row>
        <row r="75">
          <cell r="A75" t="str">
            <v>03Y</v>
          </cell>
          <cell r="B75" t="str">
            <v>NHS HARDWICK CCG</v>
          </cell>
          <cell r="C75">
            <v>1800</v>
          </cell>
          <cell r="D75">
            <v>1853</v>
          </cell>
          <cell r="E75">
            <v>1680</v>
          </cell>
          <cell r="F75">
            <v>2055</v>
          </cell>
          <cell r="G75">
            <v>1805</v>
          </cell>
          <cell r="H75">
            <v>1850</v>
          </cell>
          <cell r="I75">
            <v>2003</v>
          </cell>
          <cell r="J75">
            <v>1957</v>
          </cell>
          <cell r="K75">
            <v>1674</v>
          </cell>
          <cell r="L75">
            <v>2049</v>
          </cell>
          <cell r="M75">
            <v>1829</v>
          </cell>
          <cell r="N75">
            <v>2042</v>
          </cell>
          <cell r="O75">
            <v>1929</v>
          </cell>
          <cell r="P75">
            <v>1986</v>
          </cell>
          <cell r="Q75">
            <v>2070</v>
          </cell>
          <cell r="R75">
            <v>1903</v>
          </cell>
          <cell r="S75">
            <v>1638</v>
          </cell>
          <cell r="T75">
            <v>1965</v>
          </cell>
          <cell r="U75">
            <v>2014</v>
          </cell>
          <cell r="V75">
            <v>1747</v>
          </cell>
          <cell r="W75">
            <v>1718</v>
          </cell>
          <cell r="X75">
            <v>1858</v>
          </cell>
          <cell r="Y75">
            <v>1720</v>
          </cell>
          <cell r="Z75">
            <v>2047</v>
          </cell>
          <cell r="AA75">
            <v>1957</v>
          </cell>
          <cell r="AB75">
            <v>1948</v>
          </cell>
          <cell r="AC75">
            <v>1849</v>
          </cell>
          <cell r="AD75">
            <v>2021</v>
          </cell>
          <cell r="AE75">
            <v>1777</v>
          </cell>
          <cell r="AF75">
            <v>1990</v>
          </cell>
          <cell r="AG75">
            <v>1960</v>
          </cell>
          <cell r="AH75">
            <v>1912</v>
          </cell>
          <cell r="AI75">
            <v>1682</v>
          </cell>
          <cell r="AJ75">
            <v>1828</v>
          </cell>
          <cell r="AK75">
            <v>1894</v>
          </cell>
          <cell r="AL75">
            <v>1887</v>
          </cell>
          <cell r="AM75">
            <v>1941</v>
          </cell>
          <cell r="AN75">
            <v>1833</v>
          </cell>
          <cell r="AO75">
            <v>1953</v>
          </cell>
          <cell r="AP75">
            <v>1911</v>
          </cell>
          <cell r="AQ75">
            <v>1760</v>
          </cell>
          <cell r="AR75">
            <v>1954</v>
          </cell>
          <cell r="AS75">
            <v>1745</v>
          </cell>
          <cell r="AT75">
            <v>1836</v>
          </cell>
          <cell r="AU75">
            <v>1548</v>
          </cell>
          <cell r="AV75">
            <v>1727</v>
          </cell>
          <cell r="AW75">
            <v>1748</v>
          </cell>
          <cell r="AX75">
            <v>2012</v>
          </cell>
          <cell r="AY75">
            <v>1589</v>
          </cell>
          <cell r="AZ75">
            <v>1750</v>
          </cell>
          <cell r="BA75">
            <v>1911</v>
          </cell>
          <cell r="BB75">
            <v>1724</v>
          </cell>
        </row>
        <row r="76">
          <cell r="A76" t="str">
            <v>04C</v>
          </cell>
          <cell r="B76" t="str">
            <v>NHS LEICESTER CITY CCG</v>
          </cell>
          <cell r="C76">
            <v>5244</v>
          </cell>
          <cell r="D76">
            <v>5299</v>
          </cell>
          <cell r="E76">
            <v>5155</v>
          </cell>
          <cell r="F76">
            <v>5791</v>
          </cell>
          <cell r="G76">
            <v>4960</v>
          </cell>
          <cell r="H76">
            <v>5535</v>
          </cell>
          <cell r="I76">
            <v>5733</v>
          </cell>
          <cell r="J76">
            <v>5124</v>
          </cell>
          <cell r="K76">
            <v>4768</v>
          </cell>
          <cell r="L76">
            <v>5497</v>
          </cell>
          <cell r="M76">
            <v>5206</v>
          </cell>
          <cell r="N76">
            <v>5750</v>
          </cell>
          <cell r="O76">
            <v>4938</v>
          </cell>
          <cell r="P76">
            <v>5325</v>
          </cell>
          <cell r="Q76">
            <v>5595</v>
          </cell>
          <cell r="R76">
            <v>5558</v>
          </cell>
          <cell r="S76">
            <v>4904</v>
          </cell>
          <cell r="T76">
            <v>5930</v>
          </cell>
          <cell r="U76">
            <v>5930</v>
          </cell>
          <cell r="V76">
            <v>5300</v>
          </cell>
          <cell r="W76">
            <v>4872</v>
          </cell>
          <cell r="X76">
            <v>5293</v>
          </cell>
          <cell r="Y76">
            <v>5316</v>
          </cell>
          <cell r="Z76">
            <v>6404</v>
          </cell>
          <cell r="AA76">
            <v>5728</v>
          </cell>
          <cell r="AB76">
            <v>5282</v>
          </cell>
          <cell r="AC76">
            <v>5185</v>
          </cell>
          <cell r="AD76">
            <v>5818</v>
          </cell>
          <cell r="AE76">
            <v>5063</v>
          </cell>
          <cell r="AF76">
            <v>5878</v>
          </cell>
          <cell r="AG76">
            <v>5731</v>
          </cell>
          <cell r="AH76">
            <v>5612</v>
          </cell>
          <cell r="AI76">
            <v>5393</v>
          </cell>
          <cell r="AJ76">
            <v>5457</v>
          </cell>
          <cell r="AK76">
            <v>6271</v>
          </cell>
          <cell r="AL76">
            <v>6423</v>
          </cell>
          <cell r="AM76">
            <v>6012</v>
          </cell>
          <cell r="AN76">
            <v>5983</v>
          </cell>
          <cell r="AO76">
            <v>6423</v>
          </cell>
          <cell r="AP76">
            <v>5706</v>
          </cell>
          <cell r="AQ76">
            <v>6149</v>
          </cell>
          <cell r="AR76">
            <v>6328</v>
          </cell>
          <cell r="AS76">
            <v>5879</v>
          </cell>
          <cell r="AT76">
            <v>6460</v>
          </cell>
          <cell r="AU76">
            <v>5295</v>
          </cell>
          <cell r="AV76">
            <v>5593</v>
          </cell>
          <cell r="AW76">
            <v>5547</v>
          </cell>
          <cell r="AX76">
            <v>6772</v>
          </cell>
          <cell r="AY76">
            <v>5226</v>
          </cell>
          <cell r="AZ76">
            <v>6481</v>
          </cell>
          <cell r="BA76">
            <v>6587</v>
          </cell>
          <cell r="BB76">
            <v>6189</v>
          </cell>
        </row>
        <row r="77">
          <cell r="A77" t="str">
            <v>04D</v>
          </cell>
          <cell r="B77" t="str">
            <v>NHS LINCOLNSHIRE WEST CCG</v>
          </cell>
          <cell r="C77">
            <v>4650</v>
          </cell>
          <cell r="D77">
            <v>4769</v>
          </cell>
          <cell r="E77">
            <v>4243</v>
          </cell>
          <cell r="F77">
            <v>4811</v>
          </cell>
          <cell r="G77">
            <v>4208</v>
          </cell>
          <cell r="H77">
            <v>4066</v>
          </cell>
          <cell r="I77">
            <v>4734</v>
          </cell>
          <cell r="J77">
            <v>4187</v>
          </cell>
          <cell r="K77">
            <v>3849</v>
          </cell>
          <cell r="L77">
            <v>4925</v>
          </cell>
          <cell r="M77">
            <v>4501</v>
          </cell>
          <cell r="N77">
            <v>4762</v>
          </cell>
          <cell r="O77">
            <v>4525</v>
          </cell>
          <cell r="P77">
            <v>4099</v>
          </cell>
          <cell r="Q77">
            <v>4204</v>
          </cell>
          <cell r="R77">
            <v>4275</v>
          </cell>
          <cell r="S77">
            <v>3480</v>
          </cell>
          <cell r="T77">
            <v>5390</v>
          </cell>
          <cell r="U77">
            <v>5180</v>
          </cell>
          <cell r="V77">
            <v>4783</v>
          </cell>
          <cell r="W77">
            <v>4144</v>
          </cell>
          <cell r="X77">
            <v>4634</v>
          </cell>
          <cell r="Y77">
            <v>4527</v>
          </cell>
          <cell r="Z77">
            <v>5287</v>
          </cell>
          <cell r="AA77">
            <v>4931</v>
          </cell>
          <cell r="AB77">
            <v>4672</v>
          </cell>
          <cell r="AC77">
            <v>4780</v>
          </cell>
          <cell r="AD77">
            <v>5405</v>
          </cell>
          <cell r="AE77">
            <v>4433</v>
          </cell>
          <cell r="AF77">
            <v>5218</v>
          </cell>
          <cell r="AG77">
            <v>5213</v>
          </cell>
          <cell r="AH77">
            <v>4644</v>
          </cell>
          <cell r="AI77">
            <v>4192</v>
          </cell>
          <cell r="AJ77">
            <v>4415</v>
          </cell>
          <cell r="AK77">
            <v>4596</v>
          </cell>
          <cell r="AL77">
            <v>4632</v>
          </cell>
          <cell r="AM77">
            <v>4796</v>
          </cell>
          <cell r="AN77">
            <v>4622</v>
          </cell>
          <cell r="AO77">
            <v>4926</v>
          </cell>
          <cell r="AP77">
            <v>4401</v>
          </cell>
          <cell r="AQ77">
            <v>4559</v>
          </cell>
          <cell r="AR77">
            <v>4809</v>
          </cell>
          <cell r="AS77">
            <v>4588</v>
          </cell>
          <cell r="AT77">
            <v>4812</v>
          </cell>
          <cell r="AU77">
            <v>3945</v>
          </cell>
          <cell r="AV77">
            <v>4285</v>
          </cell>
          <cell r="AW77">
            <v>4350</v>
          </cell>
          <cell r="AX77">
            <v>5235</v>
          </cell>
          <cell r="AY77">
            <v>4110</v>
          </cell>
          <cell r="AZ77">
            <v>4797</v>
          </cell>
          <cell r="BA77">
            <v>4845</v>
          </cell>
          <cell r="BB77">
            <v>4458</v>
          </cell>
        </row>
        <row r="78">
          <cell r="A78" t="str">
            <v>04E</v>
          </cell>
          <cell r="B78" t="str">
            <v>NHS MANSFIELD AND ASHFIELD CCG</v>
          </cell>
          <cell r="C78">
            <v>3194</v>
          </cell>
          <cell r="D78">
            <v>3246</v>
          </cell>
          <cell r="E78">
            <v>3173</v>
          </cell>
          <cell r="F78">
            <v>3544</v>
          </cell>
          <cell r="G78">
            <v>3043</v>
          </cell>
          <cell r="H78">
            <v>2856</v>
          </cell>
          <cell r="I78">
            <v>3258</v>
          </cell>
          <cell r="J78">
            <v>2774</v>
          </cell>
          <cell r="K78">
            <v>2670</v>
          </cell>
          <cell r="L78">
            <v>3051</v>
          </cell>
          <cell r="M78">
            <v>2936</v>
          </cell>
          <cell r="N78">
            <v>3255</v>
          </cell>
          <cell r="O78">
            <v>3014</v>
          </cell>
          <cell r="P78">
            <v>3097</v>
          </cell>
          <cell r="Q78">
            <v>3129</v>
          </cell>
          <cell r="R78">
            <v>3467</v>
          </cell>
          <cell r="S78">
            <v>2691</v>
          </cell>
          <cell r="T78">
            <v>3111</v>
          </cell>
          <cell r="U78">
            <v>3337</v>
          </cell>
          <cell r="V78">
            <v>3029</v>
          </cell>
          <cell r="W78">
            <v>2937</v>
          </cell>
          <cell r="X78">
            <v>2932</v>
          </cell>
          <cell r="Y78">
            <v>3181</v>
          </cell>
          <cell r="Z78">
            <v>3369</v>
          </cell>
          <cell r="AA78">
            <v>3301</v>
          </cell>
          <cell r="AB78">
            <v>3096</v>
          </cell>
          <cell r="AC78">
            <v>3071</v>
          </cell>
          <cell r="AD78">
            <v>3355</v>
          </cell>
          <cell r="AE78">
            <v>3068</v>
          </cell>
          <cell r="AF78">
            <v>3615</v>
          </cell>
          <cell r="AG78">
            <v>3505</v>
          </cell>
          <cell r="AH78">
            <v>3298</v>
          </cell>
          <cell r="AI78">
            <v>2918</v>
          </cell>
          <cell r="AJ78">
            <v>3213</v>
          </cell>
          <cell r="AK78">
            <v>3228</v>
          </cell>
          <cell r="AL78">
            <v>3405</v>
          </cell>
          <cell r="AM78">
            <v>3370</v>
          </cell>
          <cell r="AN78">
            <v>3210</v>
          </cell>
          <cell r="AO78">
            <v>3442</v>
          </cell>
          <cell r="AP78">
            <v>3297</v>
          </cell>
          <cell r="AQ78">
            <v>3165</v>
          </cell>
          <cell r="AR78">
            <v>3416</v>
          </cell>
          <cell r="AS78">
            <v>3305</v>
          </cell>
          <cell r="AT78">
            <v>3389</v>
          </cell>
          <cell r="AU78">
            <v>2978</v>
          </cell>
          <cell r="AV78">
            <v>3119</v>
          </cell>
          <cell r="AW78">
            <v>3178</v>
          </cell>
          <cell r="AX78">
            <v>3688</v>
          </cell>
          <cell r="AY78">
            <v>2731</v>
          </cell>
          <cell r="AZ78">
            <v>3142</v>
          </cell>
          <cell r="BA78">
            <v>3392</v>
          </cell>
          <cell r="BB78">
            <v>2860</v>
          </cell>
        </row>
        <row r="79">
          <cell r="A79" t="str">
            <v>04F</v>
          </cell>
          <cell r="B79" t="str">
            <v>NHS MILTON KEYNES CCG</v>
          </cell>
          <cell r="C79">
            <v>3938</v>
          </cell>
          <cell r="D79">
            <v>4069</v>
          </cell>
          <cell r="E79">
            <v>3619</v>
          </cell>
          <cell r="F79">
            <v>4226</v>
          </cell>
          <cell r="G79">
            <v>3692</v>
          </cell>
          <cell r="H79">
            <v>3605</v>
          </cell>
          <cell r="I79">
            <v>4030</v>
          </cell>
          <cell r="J79">
            <v>3778</v>
          </cell>
          <cell r="K79">
            <v>3262</v>
          </cell>
          <cell r="L79">
            <v>3959</v>
          </cell>
          <cell r="M79">
            <v>3654</v>
          </cell>
          <cell r="N79">
            <v>4070</v>
          </cell>
          <cell r="O79">
            <v>4032</v>
          </cell>
          <cell r="P79">
            <v>3750</v>
          </cell>
          <cell r="Q79">
            <v>4051</v>
          </cell>
          <cell r="R79">
            <v>4364</v>
          </cell>
          <cell r="S79">
            <v>3662</v>
          </cell>
          <cell r="T79">
            <v>4176</v>
          </cell>
          <cell r="U79">
            <v>5178</v>
          </cell>
          <cell r="V79">
            <v>3975</v>
          </cell>
          <cell r="W79">
            <v>4038</v>
          </cell>
          <cell r="X79">
            <v>4057</v>
          </cell>
          <cell r="Y79">
            <v>3886</v>
          </cell>
          <cell r="Z79">
            <v>4667</v>
          </cell>
          <cell r="AA79">
            <v>4014</v>
          </cell>
          <cell r="AB79">
            <v>3920</v>
          </cell>
          <cell r="AC79">
            <v>3799</v>
          </cell>
          <cell r="AD79">
            <v>4777</v>
          </cell>
          <cell r="AE79">
            <v>3905</v>
          </cell>
          <cell r="AF79">
            <v>4334</v>
          </cell>
          <cell r="AG79">
            <v>4867</v>
          </cell>
          <cell r="AH79">
            <v>4344</v>
          </cell>
          <cell r="AI79">
            <v>4051</v>
          </cell>
          <cell r="AJ79">
            <v>4788</v>
          </cell>
          <cell r="AK79">
            <v>4889</v>
          </cell>
          <cell r="AL79">
            <v>5213</v>
          </cell>
          <cell r="AM79">
            <v>4904</v>
          </cell>
          <cell r="AN79">
            <v>4812</v>
          </cell>
          <cell r="AO79">
            <v>5000</v>
          </cell>
          <cell r="AP79">
            <v>4758</v>
          </cell>
          <cell r="AQ79">
            <v>5296</v>
          </cell>
          <cell r="AR79">
            <v>5279</v>
          </cell>
          <cell r="AS79">
            <v>5288</v>
          </cell>
          <cell r="AT79">
            <v>5284</v>
          </cell>
          <cell r="AU79">
            <v>4659</v>
          </cell>
          <cell r="AV79">
            <v>5071</v>
          </cell>
          <cell r="AW79">
            <v>5019</v>
          </cell>
          <cell r="AX79">
            <v>5468</v>
          </cell>
          <cell r="AY79">
            <v>4688</v>
          </cell>
          <cell r="AZ79">
            <v>4911</v>
          </cell>
          <cell r="BA79">
            <v>4837</v>
          </cell>
          <cell r="BB79">
            <v>4555</v>
          </cell>
        </row>
        <row r="80">
          <cell r="A80" t="str">
            <v>04G</v>
          </cell>
          <cell r="B80" t="str">
            <v>NHS NENE CCG</v>
          </cell>
          <cell r="C80">
            <v>8344</v>
          </cell>
          <cell r="D80">
            <v>8165</v>
          </cell>
          <cell r="E80">
            <v>7611</v>
          </cell>
          <cell r="F80">
            <v>8553</v>
          </cell>
          <cell r="G80">
            <v>7650</v>
          </cell>
          <cell r="H80">
            <v>8066</v>
          </cell>
          <cell r="I80">
            <v>8902</v>
          </cell>
          <cell r="J80">
            <v>8014</v>
          </cell>
          <cell r="K80">
            <v>6803</v>
          </cell>
          <cell r="L80">
            <v>8603</v>
          </cell>
          <cell r="M80">
            <v>7696</v>
          </cell>
          <cell r="N80">
            <v>8448</v>
          </cell>
          <cell r="O80">
            <v>7896</v>
          </cell>
          <cell r="P80">
            <v>8026</v>
          </cell>
          <cell r="Q80">
            <v>8203</v>
          </cell>
          <cell r="R80">
            <v>8941</v>
          </cell>
          <cell r="S80">
            <v>7210</v>
          </cell>
          <cell r="T80">
            <v>7791</v>
          </cell>
          <cell r="U80">
            <v>8269</v>
          </cell>
          <cell r="V80">
            <v>7677</v>
          </cell>
          <cell r="W80">
            <v>7011</v>
          </cell>
          <cell r="X80">
            <v>7665</v>
          </cell>
          <cell r="Y80">
            <v>7544</v>
          </cell>
          <cell r="Z80">
            <v>8572</v>
          </cell>
          <cell r="AA80">
            <v>8004</v>
          </cell>
          <cell r="AB80">
            <v>7969</v>
          </cell>
          <cell r="AC80">
            <v>7990</v>
          </cell>
          <cell r="AD80">
            <v>8918</v>
          </cell>
          <cell r="AE80">
            <v>7806</v>
          </cell>
          <cell r="AF80">
            <v>8555</v>
          </cell>
          <cell r="AG80">
            <v>8639</v>
          </cell>
          <cell r="AH80">
            <v>8799</v>
          </cell>
          <cell r="AI80">
            <v>7392</v>
          </cell>
          <cell r="AJ80">
            <v>8948</v>
          </cell>
          <cell r="AK80">
            <v>10393</v>
          </cell>
          <cell r="AL80">
            <v>10193</v>
          </cell>
          <cell r="AM80">
            <v>10188</v>
          </cell>
          <cell r="AN80">
            <v>9858</v>
          </cell>
          <cell r="AO80">
            <v>10135</v>
          </cell>
          <cell r="AP80">
            <v>9740</v>
          </cell>
          <cell r="AQ80">
            <v>10190</v>
          </cell>
          <cell r="AR80">
            <v>10280</v>
          </cell>
          <cell r="AS80">
            <v>9939</v>
          </cell>
          <cell r="AT80">
            <v>10512</v>
          </cell>
          <cell r="AU80">
            <v>9043</v>
          </cell>
          <cell r="AV80">
            <v>10094</v>
          </cell>
          <cell r="AW80">
            <v>10022</v>
          </cell>
          <cell r="AX80">
            <v>11391</v>
          </cell>
          <cell r="AY80">
            <v>9193</v>
          </cell>
          <cell r="AZ80">
            <v>10439</v>
          </cell>
          <cell r="BA80">
            <v>11181</v>
          </cell>
          <cell r="BB80">
            <v>10172</v>
          </cell>
        </row>
        <row r="81">
          <cell r="A81" t="str">
            <v>04H</v>
          </cell>
          <cell r="B81" t="str">
            <v>NHS NEWARK &amp; SHERWOOD CCG</v>
          </cell>
          <cell r="C81">
            <v>2150</v>
          </cell>
          <cell r="D81">
            <v>2211</v>
          </cell>
          <cell r="E81">
            <v>2029</v>
          </cell>
          <cell r="F81">
            <v>2336</v>
          </cell>
          <cell r="G81">
            <v>2188</v>
          </cell>
          <cell r="H81">
            <v>2132</v>
          </cell>
          <cell r="I81">
            <v>2538</v>
          </cell>
          <cell r="J81">
            <v>2051</v>
          </cell>
          <cell r="K81">
            <v>2141</v>
          </cell>
          <cell r="L81">
            <v>2527</v>
          </cell>
          <cell r="M81">
            <v>1906</v>
          </cell>
          <cell r="N81">
            <v>2542</v>
          </cell>
          <cell r="O81">
            <v>2447</v>
          </cell>
          <cell r="P81">
            <v>2545</v>
          </cell>
          <cell r="Q81">
            <v>2399</v>
          </cell>
          <cell r="R81">
            <v>2811</v>
          </cell>
          <cell r="S81">
            <v>2280</v>
          </cell>
          <cell r="T81">
            <v>2456</v>
          </cell>
          <cell r="U81">
            <v>2604</v>
          </cell>
          <cell r="V81">
            <v>2317</v>
          </cell>
          <cell r="W81">
            <v>2258</v>
          </cell>
          <cell r="X81">
            <v>2296</v>
          </cell>
          <cell r="Y81">
            <v>2287</v>
          </cell>
          <cell r="Z81">
            <v>2557</v>
          </cell>
          <cell r="AA81">
            <v>2466</v>
          </cell>
          <cell r="AB81">
            <v>2335</v>
          </cell>
          <cell r="AC81">
            <v>2347</v>
          </cell>
          <cell r="AD81">
            <v>2733</v>
          </cell>
          <cell r="AE81">
            <v>2438</v>
          </cell>
          <cell r="AF81">
            <v>2772</v>
          </cell>
          <cell r="AG81">
            <v>2956</v>
          </cell>
          <cell r="AH81">
            <v>2492</v>
          </cell>
          <cell r="AI81">
            <v>2228</v>
          </cell>
          <cell r="AJ81">
            <v>2473</v>
          </cell>
          <cell r="AK81">
            <v>2531</v>
          </cell>
          <cell r="AL81">
            <v>2578</v>
          </cell>
          <cell r="AM81">
            <v>2623</v>
          </cell>
          <cell r="AN81">
            <v>2559</v>
          </cell>
          <cell r="AO81">
            <v>2804</v>
          </cell>
          <cell r="AP81">
            <v>2677</v>
          </cell>
          <cell r="AQ81">
            <v>2620</v>
          </cell>
          <cell r="AR81">
            <v>2530</v>
          </cell>
          <cell r="AS81">
            <v>2488</v>
          </cell>
          <cell r="AT81">
            <v>2668</v>
          </cell>
          <cell r="AU81">
            <v>2418</v>
          </cell>
          <cell r="AV81">
            <v>2397</v>
          </cell>
          <cell r="AW81">
            <v>2299</v>
          </cell>
          <cell r="AX81">
            <v>2666</v>
          </cell>
          <cell r="AY81">
            <v>2177</v>
          </cell>
          <cell r="AZ81">
            <v>2148</v>
          </cell>
          <cell r="BA81">
            <v>2440</v>
          </cell>
          <cell r="BB81">
            <v>2292</v>
          </cell>
        </row>
        <row r="82">
          <cell r="A82" t="str">
            <v>04J</v>
          </cell>
          <cell r="B82" t="str">
            <v>NHS NORTH DERBYSHIRE CCG</v>
          </cell>
          <cell r="C82">
            <v>5084</v>
          </cell>
          <cell r="D82">
            <v>5170</v>
          </cell>
          <cell r="E82">
            <v>4534</v>
          </cell>
          <cell r="F82">
            <v>5531</v>
          </cell>
          <cell r="G82">
            <v>4631</v>
          </cell>
          <cell r="H82">
            <v>4928</v>
          </cell>
          <cell r="I82">
            <v>5271</v>
          </cell>
          <cell r="J82">
            <v>4885</v>
          </cell>
          <cell r="K82">
            <v>4494</v>
          </cell>
          <cell r="L82">
            <v>5129</v>
          </cell>
          <cell r="M82">
            <v>4722</v>
          </cell>
          <cell r="N82">
            <v>5105</v>
          </cell>
          <cell r="O82">
            <v>4980</v>
          </cell>
          <cell r="P82">
            <v>5086</v>
          </cell>
          <cell r="Q82">
            <v>5307</v>
          </cell>
          <cell r="R82">
            <v>5161</v>
          </cell>
          <cell r="S82">
            <v>4745</v>
          </cell>
          <cell r="T82">
            <v>5183</v>
          </cell>
          <cell r="U82">
            <v>5516</v>
          </cell>
          <cell r="V82">
            <v>4637</v>
          </cell>
          <cell r="W82">
            <v>4848</v>
          </cell>
          <cell r="X82">
            <v>5174</v>
          </cell>
          <cell r="Y82">
            <v>4877</v>
          </cell>
          <cell r="Z82">
            <v>5609</v>
          </cell>
          <cell r="AA82">
            <v>5356</v>
          </cell>
          <cell r="AB82">
            <v>4829</v>
          </cell>
          <cell r="AC82">
            <v>4559</v>
          </cell>
          <cell r="AD82">
            <v>5978</v>
          </cell>
          <cell r="AE82">
            <v>4855</v>
          </cell>
          <cell r="AF82">
            <v>5357</v>
          </cell>
          <cell r="AG82">
            <v>5810</v>
          </cell>
          <cell r="AH82">
            <v>5188</v>
          </cell>
          <cell r="AI82">
            <v>5016</v>
          </cell>
          <cell r="AJ82">
            <v>5165</v>
          </cell>
          <cell r="AK82">
            <v>5427</v>
          </cell>
          <cell r="AL82">
            <v>5489</v>
          </cell>
          <cell r="AM82">
            <v>5643</v>
          </cell>
          <cell r="AN82">
            <v>5286</v>
          </cell>
          <cell r="AO82">
            <v>5548</v>
          </cell>
          <cell r="AP82">
            <v>5410</v>
          </cell>
          <cell r="AQ82">
            <v>5379</v>
          </cell>
          <cell r="AR82">
            <v>5322</v>
          </cell>
          <cell r="AS82">
            <v>5267</v>
          </cell>
          <cell r="AT82">
            <v>5555</v>
          </cell>
          <cell r="AU82">
            <v>4706</v>
          </cell>
          <cell r="AV82">
            <v>5130</v>
          </cell>
          <cell r="AW82">
            <v>5205</v>
          </cell>
          <cell r="AX82">
            <v>6040</v>
          </cell>
          <cell r="AY82">
            <v>4763</v>
          </cell>
          <cell r="AZ82">
            <v>5247</v>
          </cell>
          <cell r="BA82">
            <v>5688</v>
          </cell>
          <cell r="BB82">
            <v>5078</v>
          </cell>
        </row>
        <row r="83">
          <cell r="A83" t="str">
            <v>04K</v>
          </cell>
          <cell r="B83" t="str">
            <v>NHS NOTTINGHAM CITY CCG</v>
          </cell>
          <cell r="C83">
            <v>4937</v>
          </cell>
          <cell r="D83">
            <v>5139</v>
          </cell>
          <cell r="E83">
            <v>4887</v>
          </cell>
          <cell r="F83">
            <v>5163</v>
          </cell>
          <cell r="G83">
            <v>4687</v>
          </cell>
          <cell r="H83">
            <v>4526</v>
          </cell>
          <cell r="I83">
            <v>5210</v>
          </cell>
          <cell r="J83">
            <v>4143</v>
          </cell>
          <cell r="K83">
            <v>4583</v>
          </cell>
          <cell r="L83">
            <v>5517</v>
          </cell>
          <cell r="M83">
            <v>5102</v>
          </cell>
          <cell r="N83">
            <v>5312</v>
          </cell>
          <cell r="O83">
            <v>5400</v>
          </cell>
          <cell r="P83">
            <v>5359</v>
          </cell>
          <cell r="Q83">
            <v>5249</v>
          </cell>
          <cell r="R83">
            <v>5901</v>
          </cell>
          <cell r="S83">
            <v>4675</v>
          </cell>
          <cell r="T83">
            <v>4668</v>
          </cell>
          <cell r="U83">
            <v>4712</v>
          </cell>
          <cell r="V83">
            <v>4778</v>
          </cell>
          <cell r="W83">
            <v>4631</v>
          </cell>
          <cell r="X83">
            <v>4757</v>
          </cell>
          <cell r="Y83">
            <v>4910</v>
          </cell>
          <cell r="Z83">
            <v>5463</v>
          </cell>
          <cell r="AA83">
            <v>4860</v>
          </cell>
          <cell r="AB83">
            <v>5034</v>
          </cell>
          <cell r="AC83">
            <v>4709</v>
          </cell>
          <cell r="AD83">
            <v>5750</v>
          </cell>
          <cell r="AE83">
            <v>5299</v>
          </cell>
          <cell r="AF83">
            <v>5697</v>
          </cell>
          <cell r="AG83">
            <v>5901</v>
          </cell>
          <cell r="AH83">
            <v>5791</v>
          </cell>
          <cell r="AI83">
            <v>5449</v>
          </cell>
          <cell r="AJ83">
            <v>6145</v>
          </cell>
          <cell r="AK83">
            <v>6286</v>
          </cell>
          <cell r="AL83">
            <v>6812</v>
          </cell>
          <cell r="AM83">
            <v>6519</v>
          </cell>
          <cell r="AN83">
            <v>6274</v>
          </cell>
          <cell r="AO83">
            <v>6729</v>
          </cell>
          <cell r="AP83">
            <v>6303</v>
          </cell>
          <cell r="AQ83">
            <v>5686</v>
          </cell>
          <cell r="AR83">
            <v>5901</v>
          </cell>
          <cell r="AS83">
            <v>5749</v>
          </cell>
          <cell r="AT83">
            <v>6536</v>
          </cell>
          <cell r="AU83">
            <v>5281</v>
          </cell>
          <cell r="AV83">
            <v>5756</v>
          </cell>
          <cell r="AW83">
            <v>5857</v>
          </cell>
          <cell r="AX83">
            <v>6765</v>
          </cell>
          <cell r="AY83">
            <v>5005</v>
          </cell>
          <cell r="AZ83">
            <v>5413</v>
          </cell>
          <cell r="BA83">
            <v>6046</v>
          </cell>
          <cell r="BB83">
            <v>6019</v>
          </cell>
        </row>
        <row r="84">
          <cell r="A84" t="str">
            <v>04L</v>
          </cell>
          <cell r="B84" t="str">
            <v>NHS NOTTINGHAM NORTH AND EAST CCG</v>
          </cell>
          <cell r="C84">
            <v>1825</v>
          </cell>
          <cell r="D84">
            <v>1950</v>
          </cell>
          <cell r="E84">
            <v>1871</v>
          </cell>
          <cell r="F84">
            <v>1968</v>
          </cell>
          <cell r="G84">
            <v>1828</v>
          </cell>
          <cell r="H84">
            <v>1868</v>
          </cell>
          <cell r="I84">
            <v>2040</v>
          </cell>
          <cell r="J84">
            <v>1635</v>
          </cell>
          <cell r="K84">
            <v>2007</v>
          </cell>
          <cell r="L84">
            <v>2256</v>
          </cell>
          <cell r="M84">
            <v>1635</v>
          </cell>
          <cell r="N84">
            <v>2646</v>
          </cell>
          <cell r="O84">
            <v>2483</v>
          </cell>
          <cell r="P84">
            <v>2330</v>
          </cell>
          <cell r="Q84">
            <v>2400</v>
          </cell>
          <cell r="R84">
            <v>2525</v>
          </cell>
          <cell r="S84">
            <v>2038</v>
          </cell>
          <cell r="T84">
            <v>2010</v>
          </cell>
          <cell r="U84">
            <v>2035</v>
          </cell>
          <cell r="V84">
            <v>1948</v>
          </cell>
          <cell r="W84">
            <v>2003</v>
          </cell>
          <cell r="X84">
            <v>2100</v>
          </cell>
          <cell r="Y84">
            <v>2060</v>
          </cell>
          <cell r="Z84">
            <v>2266</v>
          </cell>
          <cell r="AA84">
            <v>2224</v>
          </cell>
          <cell r="AB84">
            <v>2050</v>
          </cell>
          <cell r="AC84">
            <v>2035</v>
          </cell>
          <cell r="AD84">
            <v>2645</v>
          </cell>
          <cell r="AE84">
            <v>2351</v>
          </cell>
          <cell r="AF84">
            <v>2402</v>
          </cell>
          <cell r="AG84">
            <v>2533</v>
          </cell>
          <cell r="AH84">
            <v>2544</v>
          </cell>
          <cell r="AI84">
            <v>2235</v>
          </cell>
          <cell r="AJ84">
            <v>2438</v>
          </cell>
          <cell r="AK84">
            <v>2546</v>
          </cell>
          <cell r="AL84">
            <v>2813</v>
          </cell>
          <cell r="AM84">
            <v>2705</v>
          </cell>
          <cell r="AN84">
            <v>2689</v>
          </cell>
          <cell r="AO84">
            <v>2602</v>
          </cell>
          <cell r="AP84">
            <v>2611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       </cell>
          <cell r="AU84">
            <v>2167</v>
          </cell>
          <cell r="AV84">
            <v>2231</v>
          </cell>
          <cell r="AW84">
            <v>2284</v>
          </cell>
          <cell r="AX84">
            <v>2730</v>
          </cell>
          <cell r="AY84">
            <v>1959</v>
          </cell>
          <cell r="AZ84">
            <v>2179</v>
          </cell>
          <cell r="BA84">
            <v>2469</v>
          </cell>
          <cell r="BB84">
            <v>2437</v>
          </cell>
        </row>
        <row r="85">
          <cell r="A85" t="str">
            <v>04M</v>
          </cell>
          <cell r="B85" t="str">
            <v>NHS NOTTINGHAM WEST CCG</v>
          </cell>
          <cell r="C85">
            <v>1205</v>
          </cell>
          <cell r="D85">
            <v>1263</v>
          </cell>
          <cell r="E85">
            <v>1092</v>
          </cell>
          <cell r="F85">
            <v>1359</v>
          </cell>
          <cell r="G85">
            <v>1139</v>
          </cell>
          <cell r="H85">
            <v>1169</v>
          </cell>
          <cell r="I85">
            <v>1258</v>
          </cell>
          <cell r="J85">
            <v>1112</v>
          </cell>
          <cell r="K85">
            <v>1186</v>
          </cell>
          <cell r="L85">
            <v>1348</v>
          </cell>
          <cell r="M85">
            <v>1198</v>
          </cell>
          <cell r="N85">
            <v>1447</v>
          </cell>
          <cell r="O85">
            <v>1440</v>
          </cell>
          <cell r="P85">
            <v>1369</v>
          </cell>
          <cell r="Q85">
            <v>1345</v>
          </cell>
          <cell r="R85">
            <v>1542</v>
          </cell>
          <cell r="S85">
            <v>1369</v>
          </cell>
          <cell r="T85">
            <v>1298</v>
          </cell>
          <cell r="U85">
            <v>1349</v>
          </cell>
          <cell r="V85">
            <v>1286</v>
          </cell>
          <cell r="W85">
            <v>1333</v>
          </cell>
          <cell r="X85">
            <v>1360</v>
          </cell>
          <cell r="Y85">
            <v>1360</v>
          </cell>
          <cell r="Z85">
            <v>1528</v>
          </cell>
          <cell r="AA85">
            <v>1449</v>
          </cell>
          <cell r="AB85">
            <v>1423</v>
          </cell>
          <cell r="AC85">
            <v>1468</v>
          </cell>
          <cell r="AD85">
            <v>1823</v>
          </cell>
          <cell r="AE85">
            <v>1553</v>
          </cell>
          <cell r="AF85">
            <v>1682</v>
          </cell>
          <cell r="AG85">
            <v>1749</v>
          </cell>
          <cell r="AH85">
            <v>1598</v>
          </cell>
          <cell r="AI85">
            <v>1455</v>
          </cell>
          <cell r="AJ85">
            <v>1443</v>
          </cell>
          <cell r="AK85">
            <v>1657</v>
          </cell>
          <cell r="AL85">
            <v>1469</v>
          </cell>
          <cell r="AM85">
            <v>1506</v>
          </cell>
          <cell r="AN85">
            <v>1429</v>
          </cell>
          <cell r="AO85">
            <v>1547</v>
          </cell>
          <cell r="AP85">
            <v>1454</v>
          </cell>
          <cell r="AQ85">
            <v>1516</v>
          </cell>
          <cell r="AR85">
            <v>1404</v>
          </cell>
          <cell r="AS85">
            <v>1416</v>
          </cell>
          <cell r="AT85">
            <v>1501</v>
          </cell>
          <cell r="AU85">
            <v>1313</v>
          </cell>
          <cell r="AV85">
            <v>1476</v>
          </cell>
          <cell r="AW85">
            <v>1300</v>
          </cell>
          <cell r="AX85">
            <v>1590</v>
          </cell>
          <cell r="AY85">
            <v>1191</v>
          </cell>
          <cell r="AZ85">
            <v>1290</v>
          </cell>
          <cell r="BA85">
            <v>1530</v>
          </cell>
          <cell r="BB85">
            <v>1421</v>
          </cell>
        </row>
        <row r="86">
          <cell r="A86" t="str">
            <v>04N</v>
          </cell>
          <cell r="B86" t="str">
            <v>NHS RUSHCLIFFE CCG</v>
          </cell>
          <cell r="C86">
            <v>1783</v>
          </cell>
          <cell r="D86">
            <v>1909</v>
          </cell>
          <cell r="E86">
            <v>1688</v>
          </cell>
          <cell r="F86">
            <v>2005</v>
          </cell>
          <cell r="G86">
            <v>1505</v>
          </cell>
          <cell r="H86">
            <v>2183</v>
          </cell>
          <cell r="I86">
            <v>1795</v>
          </cell>
          <cell r="J86">
            <v>1585</v>
          </cell>
          <cell r="K86">
            <v>2139</v>
          </cell>
          <cell r="L86">
            <v>1791</v>
          </cell>
          <cell r="M86">
            <v>1700</v>
          </cell>
          <cell r="N86">
            <v>2331</v>
          </cell>
          <cell r="O86">
            <v>2092</v>
          </cell>
          <cell r="P86">
            <v>1930</v>
          </cell>
          <cell r="Q86">
            <v>1975</v>
          </cell>
          <cell r="R86">
            <v>2075</v>
          </cell>
          <cell r="S86">
            <v>1721</v>
          </cell>
          <cell r="T86">
            <v>1839</v>
          </cell>
          <cell r="U86">
            <v>1844</v>
          </cell>
          <cell r="V86">
            <v>1873</v>
          </cell>
          <cell r="W86">
            <v>1684</v>
          </cell>
          <cell r="X86">
            <v>1795</v>
          </cell>
          <cell r="Y86">
            <v>1726</v>
          </cell>
          <cell r="Z86">
            <v>2053</v>
          </cell>
          <cell r="AA86">
            <v>1865</v>
          </cell>
          <cell r="AB86">
            <v>1707</v>
          </cell>
          <cell r="AC86">
            <v>1787</v>
          </cell>
          <cell r="AD86">
            <v>2304</v>
          </cell>
          <cell r="AE86">
            <v>1874</v>
          </cell>
          <cell r="AF86">
            <v>1978</v>
          </cell>
          <cell r="AG86">
            <v>2235</v>
          </cell>
          <cell r="AH86">
            <v>2057</v>
          </cell>
          <cell r="AI86">
            <v>1951</v>
          </cell>
          <cell r="AJ86">
            <v>2027</v>
          </cell>
          <cell r="AK86">
            <v>1966</v>
          </cell>
          <cell r="AL86">
            <v>2222</v>
          </cell>
          <cell r="AM86">
            <v>2356</v>
          </cell>
          <cell r="AN86">
            <v>2149</v>
          </cell>
          <cell r="AO86">
            <v>2339</v>
          </cell>
          <cell r="AP86">
            <v>2027</v>
          </cell>
          <cell r="AQ86">
            <v>1784</v>
          </cell>
          <cell r="AR86">
            <v>1792</v>
          </cell>
          <cell r="AS86">
            <v>1698</v>
          </cell>
          <cell r="AT86">
            <v>1900</v>
          </cell>
          <cell r="AU86">
            <v>1624</v>
          </cell>
          <cell r="AV86">
            <v>1645</v>
          </cell>
          <cell r="AW86">
            <v>1596</v>
          </cell>
          <cell r="AX86">
            <v>2168</v>
          </cell>
          <cell r="AY86">
            <v>1572</v>
          </cell>
          <cell r="AZ86">
            <v>1465</v>
          </cell>
          <cell r="BA86">
            <v>2192</v>
          </cell>
          <cell r="BB86">
            <v>1946</v>
          </cell>
        </row>
        <row r="87">
          <cell r="A87" t="str">
            <v>04Q</v>
          </cell>
          <cell r="B87" t="str">
            <v>NHS SOUTH WEST LINCOLNSHIRE CCG</v>
          </cell>
          <cell r="C87">
            <v>2691</v>
          </cell>
          <cell r="D87">
            <v>2668</v>
          </cell>
          <cell r="E87">
            <v>2589</v>
          </cell>
          <cell r="F87">
            <v>2869</v>
          </cell>
          <cell r="G87">
            <v>2286</v>
          </cell>
          <cell r="H87">
            <v>2479</v>
          </cell>
          <cell r="I87">
            <v>2693</v>
          </cell>
          <cell r="J87">
            <v>2441</v>
          </cell>
          <cell r="K87">
            <v>2203</v>
          </cell>
          <cell r="L87">
            <v>2707</v>
          </cell>
          <cell r="M87">
            <v>2589</v>
          </cell>
          <cell r="N87">
            <v>2800</v>
          </cell>
          <cell r="O87">
            <v>2668</v>
          </cell>
          <cell r="P87">
            <v>2634</v>
          </cell>
          <cell r="Q87">
            <v>2728</v>
          </cell>
          <cell r="R87">
            <v>2070</v>
          </cell>
          <cell r="S87">
            <v>2072</v>
          </cell>
          <cell r="T87">
            <v>2862</v>
          </cell>
          <cell r="U87">
            <v>2696</v>
          </cell>
          <cell r="V87">
            <v>2485</v>
          </cell>
          <cell r="W87">
            <v>2233</v>
          </cell>
          <cell r="X87">
            <v>2567</v>
          </cell>
          <cell r="Y87">
            <v>2433</v>
          </cell>
          <cell r="Z87">
            <v>2801</v>
          </cell>
          <cell r="AA87">
            <v>2563</v>
          </cell>
          <cell r="AB87">
            <v>2525</v>
          </cell>
          <cell r="AC87">
            <v>2692</v>
          </cell>
          <cell r="AD87">
            <v>3063</v>
          </cell>
          <cell r="AE87">
            <v>2406</v>
          </cell>
          <cell r="AF87">
            <v>2801</v>
          </cell>
          <cell r="AG87">
            <v>2802</v>
          </cell>
          <cell r="AH87">
            <v>2686</v>
          </cell>
          <cell r="AI87">
            <v>2282</v>
          </cell>
          <cell r="AJ87">
            <v>2454</v>
          </cell>
          <cell r="AK87">
            <v>2569</v>
          </cell>
          <cell r="AL87">
            <v>2549</v>
          </cell>
          <cell r="AM87">
            <v>2700</v>
          </cell>
          <cell r="AN87">
            <v>2526</v>
          </cell>
          <cell r="AO87">
            <v>2553</v>
          </cell>
          <cell r="AP87">
            <v>2490</v>
          </cell>
          <cell r="AQ87">
            <v>2384</v>
          </cell>
          <cell r="AR87">
            <v>2614</v>
          </cell>
          <cell r="AS87">
            <v>2728</v>
          </cell>
          <cell r="AT87">
            <v>2766</v>
          </cell>
          <cell r="AU87">
            <v>2381</v>
          </cell>
          <cell r="AV87">
            <v>2644</v>
          </cell>
          <cell r="AW87">
            <v>2472</v>
          </cell>
          <cell r="AX87">
            <v>3056</v>
          </cell>
          <cell r="AY87">
            <v>2434</v>
          </cell>
          <cell r="AZ87">
            <v>2809</v>
          </cell>
          <cell r="BA87">
            <v>2898</v>
          </cell>
          <cell r="BB87">
            <v>2650</v>
          </cell>
        </row>
        <row r="88">
          <cell r="A88" t="str">
            <v>04R</v>
          </cell>
          <cell r="B88" t="str">
            <v>NHS SOUTHERN DERBYSHIRE CCG</v>
          </cell>
          <cell r="C88">
            <v>7701</v>
          </cell>
          <cell r="D88">
            <v>7851</v>
          </cell>
          <cell r="E88">
            <v>7399</v>
          </cell>
          <cell r="F88">
            <v>7945</v>
          </cell>
          <cell r="G88">
            <v>6938</v>
          </cell>
          <cell r="H88">
            <v>7634</v>
          </cell>
          <cell r="I88">
            <v>8268</v>
          </cell>
          <cell r="J88">
            <v>7370</v>
          </cell>
          <cell r="K88">
            <v>6822</v>
          </cell>
          <cell r="L88">
            <v>9066</v>
          </cell>
          <cell r="M88">
            <v>7412</v>
          </cell>
          <cell r="N88">
            <v>8839</v>
          </cell>
          <cell r="O88">
            <v>8293</v>
          </cell>
          <cell r="P88">
            <v>8004</v>
          </cell>
          <cell r="Q88">
            <v>8428</v>
          </cell>
          <cell r="R88">
            <v>7823</v>
          </cell>
          <cell r="S88">
            <v>6539</v>
          </cell>
          <cell r="T88">
            <v>7344</v>
          </cell>
          <cell r="U88">
            <v>7795</v>
          </cell>
          <cell r="V88">
            <v>6535</v>
          </cell>
          <cell r="W88">
            <v>6478</v>
          </cell>
          <cell r="X88">
            <v>6550</v>
          </cell>
          <cell r="Y88">
            <v>6519</v>
          </cell>
          <cell r="Z88">
            <v>7552</v>
          </cell>
          <cell r="AA88">
            <v>7427</v>
          </cell>
          <cell r="AB88">
            <v>7282</v>
          </cell>
          <cell r="AC88">
            <v>7866</v>
          </cell>
          <cell r="AD88">
            <v>10122</v>
          </cell>
          <cell r="AE88">
            <v>8156</v>
          </cell>
          <cell r="AF88">
            <v>8840</v>
          </cell>
          <cell r="AG88">
            <v>8850</v>
          </cell>
          <cell r="AH88">
            <v>8578</v>
          </cell>
          <cell r="AI88">
            <v>8123</v>
          </cell>
          <cell r="AJ88">
            <v>8759</v>
          </cell>
          <cell r="AK88">
            <v>8863</v>
          </cell>
          <cell r="AL88">
            <v>9197</v>
          </cell>
          <cell r="AM88">
            <v>8476</v>
          </cell>
          <cell r="AN88">
            <v>9226</v>
          </cell>
          <cell r="AO88">
            <v>9518</v>
          </cell>
          <cell r="AP88">
            <v>9178</v>
          </cell>
          <cell r="AQ88">
            <v>9727</v>
          </cell>
          <cell r="AR88">
            <v>9677</v>
          </cell>
          <cell r="AS88">
            <v>9163</v>
          </cell>
          <cell r="AT88">
            <v>9493</v>
          </cell>
          <cell r="AU88">
            <v>7745</v>
          </cell>
          <cell r="AV88">
            <v>9137</v>
          </cell>
          <cell r="AW88">
            <v>8292</v>
          </cell>
          <cell r="AX88">
            <v>9872</v>
          </cell>
          <cell r="AY88">
            <v>7892</v>
          </cell>
          <cell r="AZ88">
            <v>8591</v>
          </cell>
          <cell r="BA88">
            <v>9474</v>
          </cell>
          <cell r="BB88">
            <v>8519</v>
          </cell>
        </row>
        <row r="89">
          <cell r="A89" t="str">
            <v>04V</v>
          </cell>
          <cell r="B89" t="str">
            <v>NHS WEST LEICESTERSHIRE CCG</v>
          </cell>
          <cell r="C89">
            <v>5869</v>
          </cell>
          <cell r="D89">
            <v>5867</v>
          </cell>
          <cell r="E89">
            <v>5707</v>
          </cell>
          <cell r="F89">
            <v>6055</v>
          </cell>
          <cell r="G89">
            <v>5530</v>
          </cell>
          <cell r="H89">
            <v>5724</v>
          </cell>
          <cell r="I89">
            <v>6126</v>
          </cell>
          <cell r="J89">
            <v>5473</v>
          </cell>
          <cell r="K89">
            <v>5227</v>
          </cell>
          <cell r="L89">
            <v>6076</v>
          </cell>
          <cell r="M89">
            <v>5510</v>
          </cell>
          <cell r="N89">
            <v>6025</v>
          </cell>
          <cell r="O89">
            <v>5673</v>
          </cell>
          <cell r="P89">
            <v>5295</v>
          </cell>
          <cell r="Q89">
            <v>5943</v>
          </cell>
          <cell r="R89">
            <v>6057</v>
          </cell>
          <cell r="S89">
            <v>5501</v>
          </cell>
          <cell r="T89">
            <v>6237</v>
          </cell>
          <cell r="U89">
            <v>6267</v>
          </cell>
          <cell r="V89">
            <v>5651</v>
          </cell>
          <cell r="W89">
            <v>5374</v>
          </cell>
          <cell r="X89">
            <v>5928</v>
          </cell>
          <cell r="Y89">
            <v>5768</v>
          </cell>
          <cell r="Z89">
            <v>6762</v>
          </cell>
          <cell r="AA89">
            <v>6242</v>
          </cell>
          <cell r="AB89">
            <v>6039</v>
          </cell>
          <cell r="AC89">
            <v>5564</v>
          </cell>
          <cell r="AD89">
            <v>6813</v>
          </cell>
          <cell r="AE89">
            <v>6048</v>
          </cell>
          <cell r="AF89">
            <v>6424</v>
          </cell>
          <cell r="AG89">
            <v>6550</v>
          </cell>
          <cell r="AH89">
            <v>6319</v>
          </cell>
          <cell r="AI89">
            <v>5774</v>
          </cell>
          <cell r="AJ89">
            <v>6127</v>
          </cell>
          <cell r="AK89">
            <v>6511</v>
          </cell>
          <cell r="AL89">
            <v>6520</v>
          </cell>
          <cell r="AM89">
            <v>6886</v>
          </cell>
          <cell r="AN89">
            <v>6880</v>
          </cell>
          <cell r="AO89">
            <v>7198</v>
          </cell>
          <cell r="AP89">
            <v>6618</v>
          </cell>
          <cell r="AQ89">
            <v>6680</v>
          </cell>
          <cell r="AR89">
            <v>6963</v>
          </cell>
          <cell r="AS89">
            <v>6594</v>
          </cell>
          <cell r="AT89">
            <v>7389</v>
          </cell>
          <cell r="AU89">
            <v>5817</v>
          </cell>
          <cell r="AV89">
            <v>6763</v>
          </cell>
          <cell r="AW89">
            <v>6515</v>
          </cell>
          <cell r="AX89">
            <v>8133</v>
          </cell>
          <cell r="AY89">
            <v>5924</v>
          </cell>
          <cell r="AZ89">
            <v>7221</v>
          </cell>
          <cell r="BA89">
            <v>6975</v>
          </cell>
          <cell r="BB89">
            <v>6652</v>
          </cell>
        </row>
        <row r="90">
          <cell r="A90" t="str">
            <v>04X</v>
          </cell>
          <cell r="B90" t="str">
            <v>NHS BIRMINGHAM SOUTH AND CENTRAL CCG</v>
          </cell>
          <cell r="C90">
            <v>4419</v>
          </cell>
          <cell r="D90">
            <v>4777</v>
          </cell>
          <cell r="E90">
            <v>4311</v>
          </cell>
          <cell r="F90">
            <v>4528</v>
          </cell>
          <cell r="G90">
            <v>3900</v>
          </cell>
          <cell r="H90">
            <v>4081</v>
          </cell>
          <cell r="I90">
            <v>4496</v>
          </cell>
          <cell r="J90">
            <v>4246</v>
          </cell>
          <cell r="K90">
            <v>3642</v>
          </cell>
          <cell r="L90">
            <v>4544</v>
          </cell>
          <cell r="M90">
            <v>4141</v>
          </cell>
          <cell r="N90">
            <v>4502</v>
          </cell>
          <cell r="O90">
            <v>4268</v>
          </cell>
          <cell r="P90">
            <v>4449</v>
          </cell>
          <cell r="Q90">
            <v>4540</v>
          </cell>
          <cell r="R90">
            <v>4368</v>
          </cell>
          <cell r="S90">
            <v>3397</v>
          </cell>
          <cell r="T90">
            <v>3992</v>
          </cell>
          <cell r="U90">
            <v>4289</v>
          </cell>
          <cell r="V90">
            <v>3851</v>
          </cell>
          <cell r="W90">
            <v>3725</v>
          </cell>
          <cell r="X90">
            <v>3924</v>
          </cell>
          <cell r="Y90">
            <v>2862</v>
          </cell>
          <cell r="Z90">
            <v>4369</v>
          </cell>
          <cell r="AA90">
            <v>4131</v>
          </cell>
          <cell r="AB90">
            <v>4360</v>
          </cell>
          <cell r="AC90">
            <v>5540</v>
          </cell>
          <cell r="AD90">
            <v>5823</v>
          </cell>
          <cell r="AE90">
            <v>4964</v>
          </cell>
          <cell r="AF90">
            <v>5477</v>
          </cell>
          <cell r="AG90">
            <v>5833</v>
          </cell>
          <cell r="AH90">
            <v>5553</v>
          </cell>
          <cell r="AI90">
            <v>5604</v>
          </cell>
          <cell r="AJ90">
            <v>5715</v>
          </cell>
          <cell r="AK90">
            <v>6003</v>
          </cell>
          <cell r="AL90">
            <v>5686</v>
          </cell>
          <cell r="AM90">
            <v>6074</v>
          </cell>
          <cell r="AN90">
            <v>6296</v>
          </cell>
          <cell r="AO90">
            <v>6594</v>
          </cell>
          <cell r="AP90">
            <v>6036</v>
          </cell>
          <cell r="AQ90">
            <v>6408</v>
          </cell>
          <cell r="AR90">
            <v>9146</v>
          </cell>
          <cell r="AS90">
            <v>6560</v>
          </cell>
          <cell r="AT90">
            <v>7055</v>
          </cell>
          <cell r="AU90">
            <v>6276</v>
          </cell>
          <cell r="AV90">
            <v>7392</v>
          </cell>
          <cell r="AW90">
            <v>6198</v>
          </cell>
          <cell r="AX90">
            <v>7787</v>
          </cell>
          <cell r="AY90">
            <v>6275</v>
          </cell>
          <cell r="AZ90">
            <v>6787</v>
          </cell>
          <cell r="BA90">
            <v>6807</v>
          </cell>
          <cell r="BB90">
            <v>6320</v>
          </cell>
        </row>
        <row r="91">
          <cell r="A91" t="str">
            <v>04Y</v>
          </cell>
          <cell r="B91" t="str">
            <v>NHS CANNOCK CHASE CCG</v>
          </cell>
          <cell r="C91">
            <v>2713</v>
          </cell>
          <cell r="D91">
            <v>2698</v>
          </cell>
          <cell r="E91">
            <v>2588</v>
          </cell>
          <cell r="F91">
            <v>2767</v>
          </cell>
          <cell r="G91">
            <v>2494</v>
          </cell>
          <cell r="H91">
            <v>2312</v>
          </cell>
          <cell r="I91">
            <v>2012</v>
          </cell>
          <cell r="J91">
            <v>1665</v>
          </cell>
          <cell r="K91">
            <v>1602</v>
          </cell>
          <cell r="L91">
            <v>1831</v>
          </cell>
          <cell r="M91">
            <v>1696</v>
          </cell>
          <cell r="N91">
            <v>1967</v>
          </cell>
          <cell r="O91">
            <v>2036</v>
          </cell>
          <cell r="P91">
            <v>2011</v>
          </cell>
          <cell r="Q91">
            <v>2227</v>
          </cell>
          <cell r="R91">
            <v>2113</v>
          </cell>
          <cell r="S91">
            <v>2148</v>
          </cell>
          <cell r="T91">
            <v>2449</v>
          </cell>
          <cell r="U91">
            <v>2617</v>
          </cell>
          <cell r="V91">
            <v>2222</v>
          </cell>
          <cell r="W91">
            <v>2156</v>
          </cell>
          <cell r="X91">
            <v>2451</v>
          </cell>
          <cell r="Y91">
            <v>2438</v>
          </cell>
          <cell r="Z91">
            <v>2986</v>
          </cell>
          <cell r="AA91">
            <v>2641</v>
          </cell>
          <cell r="AB91">
            <v>2615</v>
          </cell>
          <cell r="AC91">
            <v>2405</v>
          </cell>
          <cell r="AD91">
            <v>2688</v>
          </cell>
          <cell r="AE91">
            <v>2440</v>
          </cell>
          <cell r="AF91">
            <v>2661</v>
          </cell>
          <cell r="AG91">
            <v>2775</v>
          </cell>
          <cell r="AH91">
            <v>2713</v>
          </cell>
          <cell r="AI91">
            <v>2506</v>
          </cell>
          <cell r="AJ91">
            <v>2507</v>
          </cell>
          <cell r="AK91">
            <v>2800</v>
          </cell>
          <cell r="AL91">
            <v>2869</v>
          </cell>
          <cell r="AM91">
            <v>2902</v>
          </cell>
          <cell r="AN91">
            <v>2731</v>
          </cell>
          <cell r="AO91">
            <v>2789</v>
          </cell>
          <cell r="AP91">
            <v>2800</v>
          </cell>
          <cell r="AQ91">
            <v>2765</v>
          </cell>
          <cell r="AR91">
            <v>2729</v>
          </cell>
          <cell r="AS91">
            <v>2746</v>
          </cell>
          <cell r="AT91">
            <v>2841</v>
          </cell>
          <cell r="AU91">
            <v>2269</v>
          </cell>
          <cell r="AV91">
            <v>2597</v>
          </cell>
          <cell r="AW91">
            <v>2937</v>
          </cell>
          <cell r="AX91">
            <v>3211</v>
          </cell>
          <cell r="AY91">
            <v>2660</v>
          </cell>
          <cell r="AZ91">
            <v>2866</v>
          </cell>
          <cell r="BA91">
            <v>2749</v>
          </cell>
          <cell r="BB91">
            <v>2738</v>
          </cell>
        </row>
        <row r="92">
          <cell r="A92" t="str">
            <v>05A</v>
          </cell>
          <cell r="B92" t="str">
            <v>NHS COVENTRY AND RUGBY CCG</v>
          </cell>
          <cell r="C92">
            <v>7815</v>
          </cell>
          <cell r="D92">
            <v>7462</v>
          </cell>
          <cell r="E92">
            <v>7331</v>
          </cell>
          <cell r="F92">
            <v>8095</v>
          </cell>
          <cell r="G92">
            <v>6971</v>
          </cell>
          <cell r="H92">
            <v>7467</v>
          </cell>
          <cell r="I92">
            <v>8013</v>
          </cell>
          <cell r="J92">
            <v>7267</v>
          </cell>
          <cell r="K92">
            <v>6017</v>
          </cell>
          <cell r="L92">
            <v>8169</v>
          </cell>
          <cell r="M92">
            <v>7310</v>
          </cell>
          <cell r="N92">
            <v>7676</v>
          </cell>
          <cell r="O92">
            <v>7816</v>
          </cell>
          <cell r="P92">
            <v>8050</v>
          </cell>
          <cell r="Q92">
            <v>7889</v>
          </cell>
          <cell r="R92">
            <v>9504</v>
          </cell>
          <cell r="S92">
            <v>7834</v>
          </cell>
          <cell r="T92">
            <v>8196</v>
          </cell>
          <cell r="U92">
            <v>8854</v>
          </cell>
          <cell r="V92">
            <v>7935</v>
          </cell>
          <cell r="W92">
            <v>7288</v>
          </cell>
          <cell r="X92">
            <v>7916</v>
          </cell>
          <cell r="Y92">
            <v>8352</v>
          </cell>
          <cell r="Z92">
            <v>9595</v>
          </cell>
          <cell r="AA92">
            <v>9309</v>
          </cell>
          <cell r="AB92">
            <v>8937</v>
          </cell>
          <cell r="AC92">
            <v>8183</v>
          </cell>
          <cell r="AD92">
            <v>9504</v>
          </cell>
          <cell r="AE92">
            <v>9024</v>
          </cell>
          <cell r="AF92">
            <v>8708</v>
          </cell>
          <cell r="AG92">
            <v>9210</v>
          </cell>
          <cell r="AH92">
            <v>8564</v>
          </cell>
          <cell r="AI92">
            <v>7682</v>
          </cell>
          <cell r="AJ92">
            <v>8482</v>
          </cell>
          <cell r="AK92">
            <v>8622</v>
          </cell>
          <cell r="AL92">
            <v>8780</v>
          </cell>
          <cell r="AM92">
            <v>8736</v>
          </cell>
          <cell r="AN92">
            <v>8077</v>
          </cell>
          <cell r="AO92">
            <v>8806</v>
          </cell>
          <cell r="AP92">
            <v>8241</v>
          </cell>
          <cell r="AQ92">
            <v>7878</v>
          </cell>
          <cell r="AR92">
            <v>9124</v>
          </cell>
          <cell r="AS92">
            <v>8152</v>
          </cell>
          <cell r="AT92">
            <v>8560</v>
          </cell>
          <cell r="AU92">
            <v>7397</v>
          </cell>
          <cell r="AV92">
            <v>8006</v>
          </cell>
          <cell r="AW92">
            <v>7928</v>
          </cell>
          <cell r="AX92">
            <v>9174</v>
          </cell>
          <cell r="AY92">
            <v>7328</v>
          </cell>
          <cell r="AZ92">
            <v>8400</v>
          </cell>
          <cell r="BA92">
            <v>8879</v>
          </cell>
          <cell r="BB92">
            <v>8432</v>
          </cell>
        </row>
        <row r="93">
          <cell r="A93" t="str">
            <v>05C</v>
          </cell>
          <cell r="B93" t="str">
            <v>NHS DUDLEY CCG</v>
          </cell>
          <cell r="C93">
            <v>5712</v>
          </cell>
          <cell r="D93">
            <v>5904</v>
          </cell>
          <cell r="E93">
            <v>5202</v>
          </cell>
          <cell r="F93">
            <v>5942</v>
          </cell>
          <cell r="G93">
            <v>5361</v>
          </cell>
          <cell r="H93">
            <v>5263</v>
          </cell>
          <cell r="I93">
            <v>5725</v>
          </cell>
          <cell r="J93">
            <v>5033</v>
          </cell>
          <cell r="K93">
            <v>4401</v>
          </cell>
          <cell r="L93">
            <v>5658</v>
          </cell>
          <cell r="M93">
            <v>4909</v>
          </cell>
          <cell r="N93">
            <v>4994</v>
          </cell>
          <cell r="O93">
            <v>4751</v>
          </cell>
          <cell r="P93">
            <v>5012</v>
          </cell>
          <cell r="Q93">
            <v>4724</v>
          </cell>
          <cell r="R93">
            <v>5246</v>
          </cell>
          <cell r="S93">
            <v>997</v>
          </cell>
          <cell r="T93">
            <v>5535</v>
          </cell>
          <cell r="U93">
            <v>5978</v>
          </cell>
          <cell r="V93">
            <v>5121</v>
          </cell>
          <cell r="W93">
            <v>5032</v>
          </cell>
          <cell r="X93">
            <v>5629</v>
          </cell>
          <cell r="Y93">
            <v>5315</v>
          </cell>
          <cell r="Z93">
            <v>6419</v>
          </cell>
          <cell r="AA93">
            <v>5393</v>
          </cell>
          <cell r="AB93">
            <v>5504</v>
          </cell>
          <cell r="AC93">
            <v>5231</v>
          </cell>
          <cell r="AD93">
            <v>6049</v>
          </cell>
          <cell r="AE93">
            <v>5212</v>
          </cell>
          <cell r="AF93">
            <v>6168</v>
          </cell>
          <cell r="AG93">
            <v>6237</v>
          </cell>
          <cell r="AH93">
            <v>6135</v>
          </cell>
          <cell r="AI93">
            <v>5337</v>
          </cell>
          <cell r="AJ93">
            <v>6143</v>
          </cell>
          <cell r="AK93">
            <v>5889</v>
          </cell>
          <cell r="AL93">
            <v>6305</v>
          </cell>
          <cell r="AM93">
            <v>6558</v>
          </cell>
          <cell r="AN93">
            <v>6161</v>
          </cell>
          <cell r="AO93">
            <v>6232</v>
          </cell>
          <cell r="AP93">
            <v>6070</v>
          </cell>
          <cell r="AQ93">
            <v>6418</v>
          </cell>
          <cell r="AR93">
            <v>6481</v>
          </cell>
          <cell r="AS93">
            <v>6588</v>
          </cell>
          <cell r="AT93">
            <v>6436</v>
          </cell>
          <cell r="AU93">
            <v>5689</v>
          </cell>
          <cell r="AV93">
            <v>6555</v>
          </cell>
          <cell r="AW93">
            <v>6183</v>
          </cell>
          <cell r="AX93">
            <v>7528</v>
          </cell>
          <cell r="AY93">
            <v>5641</v>
          </cell>
          <cell r="AZ93">
            <v>6658</v>
          </cell>
          <cell r="BA93">
            <v>7142</v>
          </cell>
          <cell r="BB93">
            <v>6359</v>
          </cell>
        </row>
        <row r="94">
          <cell r="A94" t="str">
            <v>05D</v>
          </cell>
          <cell r="B94" t="str">
            <v>NHS EAST STAFFORDSHIRE CCG</v>
          </cell>
          <cell r="C94">
            <v>2292</v>
          </cell>
          <cell r="D94">
            <v>2325</v>
          </cell>
          <cell r="E94">
            <v>2202</v>
          </cell>
          <cell r="F94">
            <v>2433</v>
          </cell>
          <cell r="G94">
            <v>2065</v>
          </cell>
          <cell r="H94">
            <v>2022</v>
          </cell>
          <cell r="I94">
            <v>2512</v>
          </cell>
          <cell r="J94">
            <v>2138</v>
          </cell>
          <cell r="K94">
            <v>1938</v>
          </cell>
          <cell r="L94">
            <v>2450</v>
          </cell>
          <cell r="M94">
            <v>2162</v>
          </cell>
          <cell r="N94">
            <v>2520</v>
          </cell>
          <cell r="O94">
            <v>2166</v>
          </cell>
          <cell r="P94">
            <v>2144</v>
          </cell>
          <cell r="Q94">
            <v>2388</v>
          </cell>
          <cell r="R94">
            <v>2509</v>
          </cell>
          <cell r="S94">
            <v>2138</v>
          </cell>
          <cell r="T94">
            <v>2488</v>
          </cell>
          <cell r="U94">
            <v>2545</v>
          </cell>
          <cell r="V94">
            <v>2260</v>
          </cell>
          <cell r="W94">
            <v>2166</v>
          </cell>
          <cell r="X94">
            <v>2260</v>
          </cell>
          <cell r="Y94">
            <v>2266</v>
          </cell>
          <cell r="Z94">
            <v>2591</v>
          </cell>
          <cell r="AA94">
            <v>2410</v>
          </cell>
          <cell r="AB94">
            <v>2339</v>
          </cell>
          <cell r="AC94">
            <v>2230</v>
          </cell>
          <cell r="AD94">
            <v>2556</v>
          </cell>
          <cell r="AE94">
            <v>2327</v>
          </cell>
          <cell r="AF94">
            <v>2354</v>
          </cell>
          <cell r="AG94">
            <v>2474</v>
          </cell>
          <cell r="AH94">
            <v>2282</v>
          </cell>
          <cell r="AI94">
            <v>2040</v>
          </cell>
          <cell r="AJ94">
            <v>2172</v>
          </cell>
          <cell r="AK94">
            <v>2232</v>
          </cell>
          <cell r="AL94">
            <v>1923</v>
          </cell>
          <cell r="AM94">
            <v>2581</v>
          </cell>
          <cell r="AN94">
            <v>2255</v>
          </cell>
          <cell r="AO94">
            <v>2295</v>
          </cell>
          <cell r="AP94">
            <v>2213</v>
          </cell>
          <cell r="AQ94">
            <v>2126</v>
          </cell>
          <cell r="AR94">
            <v>2320</v>
          </cell>
          <cell r="AS94">
            <v>2174</v>
          </cell>
          <cell r="AT94">
            <v>2426</v>
          </cell>
          <cell r="AU94">
            <v>1948</v>
          </cell>
          <cell r="AV94">
            <v>2084</v>
          </cell>
          <cell r="AW94">
            <v>2192</v>
          </cell>
          <cell r="AX94">
            <v>2772</v>
          </cell>
          <cell r="AY94">
            <v>1979</v>
          </cell>
          <cell r="AZ94">
            <v>2348</v>
          </cell>
          <cell r="BA94">
            <v>2353</v>
          </cell>
          <cell r="BB94">
            <v>2123</v>
          </cell>
        </row>
        <row r="95">
          <cell r="A95" t="str">
            <v>05F</v>
          </cell>
          <cell r="B95" t="str">
            <v>NHS HEREFORDSHIRE CCG</v>
          </cell>
          <cell r="C95">
            <v>2824</v>
          </cell>
          <cell r="D95">
            <v>2828</v>
          </cell>
          <cell r="E95">
            <v>2501</v>
          </cell>
          <cell r="F95">
            <v>3222</v>
          </cell>
          <cell r="G95">
            <v>2599</v>
          </cell>
          <cell r="H95">
            <v>2752</v>
          </cell>
          <cell r="I95">
            <v>3030</v>
          </cell>
          <cell r="J95">
            <v>2700</v>
          </cell>
          <cell r="K95">
            <v>2580</v>
          </cell>
          <cell r="L95">
            <v>2659</v>
          </cell>
          <cell r="M95">
            <v>2974</v>
          </cell>
          <cell r="N95">
            <v>3283</v>
          </cell>
          <cell r="O95">
            <v>3249</v>
          </cell>
          <cell r="P95">
            <v>3168</v>
          </cell>
          <cell r="Q95">
            <v>3585</v>
          </cell>
          <cell r="R95">
            <v>3733</v>
          </cell>
          <cell r="S95">
            <v>2793</v>
          </cell>
          <cell r="T95">
            <v>3420</v>
          </cell>
          <cell r="U95">
            <v>3642</v>
          </cell>
          <cell r="V95">
            <v>2817</v>
          </cell>
          <cell r="W95">
            <v>2967</v>
          </cell>
          <cell r="X95">
            <v>3103</v>
          </cell>
          <cell r="Y95">
            <v>3293</v>
          </cell>
          <cell r="Z95">
            <v>3622</v>
          </cell>
          <cell r="AA95">
            <v>3371</v>
          </cell>
          <cell r="AB95">
            <v>3261</v>
          </cell>
          <cell r="AC95">
            <v>3232</v>
          </cell>
          <cell r="AD95">
            <v>3676</v>
          </cell>
          <cell r="AE95">
            <v>2901</v>
          </cell>
          <cell r="AF95">
            <v>3335</v>
          </cell>
          <cell r="AG95">
            <v>3330</v>
          </cell>
          <cell r="AH95">
            <v>3387</v>
          </cell>
          <cell r="AI95">
            <v>3062</v>
          </cell>
          <cell r="AJ95">
            <v>3090</v>
          </cell>
          <cell r="AK95">
            <v>3638</v>
          </cell>
          <cell r="AL95">
            <v>3573</v>
          </cell>
          <cell r="AM95">
            <v>3246</v>
          </cell>
          <cell r="AN95">
            <v>3161</v>
          </cell>
          <cell r="AO95">
            <v>3171</v>
          </cell>
          <cell r="AP95">
            <v>3074</v>
          </cell>
          <cell r="AQ95">
            <v>2987</v>
          </cell>
          <cell r="AR95">
            <v>3115</v>
          </cell>
          <cell r="AS95">
            <v>2953</v>
          </cell>
          <cell r="AT95">
            <v>3182</v>
          </cell>
          <cell r="AU95">
            <v>2597</v>
          </cell>
          <cell r="AV95">
            <v>2911</v>
          </cell>
          <cell r="AW95">
            <v>2900</v>
          </cell>
          <cell r="AX95">
            <v>3591</v>
          </cell>
          <cell r="AY95">
            <v>2619</v>
          </cell>
          <cell r="AZ95">
            <v>3029</v>
          </cell>
          <cell r="BA95">
            <v>3021</v>
          </cell>
          <cell r="BB95">
            <v>2721</v>
          </cell>
        </row>
        <row r="96">
          <cell r="A96" t="str">
            <v>05G</v>
          </cell>
          <cell r="B96" t="str">
            <v>NHS NORTH STAFFORDSHIRE CCG</v>
          </cell>
          <cell r="C96">
            <v>3808</v>
          </cell>
          <cell r="D96">
            <v>3579</v>
          </cell>
          <cell r="E96">
            <v>3443</v>
          </cell>
          <cell r="F96">
            <v>3724</v>
          </cell>
          <cell r="G96">
            <v>3224</v>
          </cell>
          <cell r="H96">
            <v>3360</v>
          </cell>
          <cell r="I96">
            <v>3900</v>
          </cell>
          <cell r="J96">
            <v>3503</v>
          </cell>
          <cell r="K96">
            <v>3157</v>
          </cell>
          <cell r="L96">
            <v>3920</v>
          </cell>
          <cell r="M96">
            <v>3473</v>
          </cell>
          <cell r="N96">
            <v>3862</v>
          </cell>
          <cell r="O96">
            <v>3726</v>
          </cell>
          <cell r="P96">
            <v>3900</v>
          </cell>
          <cell r="Q96">
            <v>3883</v>
          </cell>
          <cell r="R96">
            <v>4256</v>
          </cell>
          <cell r="S96">
            <v>3724</v>
          </cell>
          <cell r="T96">
            <v>4052</v>
          </cell>
          <cell r="U96">
            <v>4341</v>
          </cell>
          <cell r="V96">
            <v>3721</v>
          </cell>
          <cell r="W96">
            <v>3538</v>
          </cell>
          <cell r="X96">
            <v>3763</v>
          </cell>
          <cell r="Y96">
            <v>3844</v>
          </cell>
          <cell r="Z96">
            <v>4225</v>
          </cell>
          <cell r="AA96">
            <v>3796</v>
          </cell>
          <cell r="AB96">
            <v>3816</v>
          </cell>
          <cell r="AC96">
            <v>3358</v>
          </cell>
          <cell r="AD96">
            <v>4286</v>
          </cell>
          <cell r="AE96">
            <v>3819</v>
          </cell>
          <cell r="AF96">
            <v>4023</v>
          </cell>
          <cell r="AG96">
            <v>3947</v>
          </cell>
          <cell r="AH96">
            <v>3984</v>
          </cell>
          <cell r="AI96">
            <v>3478</v>
          </cell>
          <cell r="AJ96">
            <v>3888</v>
          </cell>
          <cell r="AK96">
            <v>4109</v>
          </cell>
          <cell r="AL96">
            <v>4063</v>
          </cell>
          <cell r="AM96">
            <v>4347</v>
          </cell>
          <cell r="AN96">
            <v>4030</v>
          </cell>
          <cell r="AO96">
            <v>3975</v>
          </cell>
          <cell r="AP96">
            <v>3800</v>
          </cell>
          <cell r="AQ96">
            <v>3970</v>
          </cell>
          <cell r="AR96">
            <v>3789</v>
          </cell>
          <cell r="AS96">
            <v>4007</v>
          </cell>
          <cell r="AT96">
            <v>3990</v>
          </cell>
          <cell r="AU96">
            <v>3293</v>
          </cell>
          <cell r="AV96">
            <v>3508</v>
          </cell>
          <cell r="AW96">
            <v>3844</v>
          </cell>
          <cell r="AX96">
            <v>4440</v>
          </cell>
          <cell r="AY96">
            <v>3354</v>
          </cell>
          <cell r="AZ96">
            <v>3902</v>
          </cell>
          <cell r="BA96">
            <v>4115</v>
          </cell>
          <cell r="BB96">
            <v>3896</v>
          </cell>
        </row>
        <row r="97">
          <cell r="A97" t="str">
            <v>05H</v>
          </cell>
          <cell r="B97" t="str">
            <v>NHS WARWICKSHIRE NORTH CCG</v>
          </cell>
          <cell r="C97">
            <v>3164</v>
          </cell>
          <cell r="D97">
            <v>3244</v>
          </cell>
          <cell r="E97">
            <v>3064</v>
          </cell>
          <cell r="F97">
            <v>3469</v>
          </cell>
          <cell r="G97">
            <v>2948</v>
          </cell>
          <cell r="H97">
            <v>3492</v>
          </cell>
          <cell r="I97">
            <v>3507</v>
          </cell>
          <cell r="J97">
            <v>3242</v>
          </cell>
          <cell r="K97">
            <v>2930</v>
          </cell>
          <cell r="L97">
            <v>3510</v>
          </cell>
          <cell r="M97">
            <v>3224</v>
          </cell>
          <cell r="N97">
            <v>3512</v>
          </cell>
          <cell r="O97">
            <v>3392</v>
          </cell>
          <cell r="P97">
            <v>3383</v>
          </cell>
          <cell r="Q97">
            <v>3561</v>
          </cell>
          <cell r="R97">
            <v>3279</v>
          </cell>
          <cell r="S97">
            <v>2669</v>
          </cell>
          <cell r="T97">
            <v>2859</v>
          </cell>
          <cell r="U97">
            <v>3075</v>
          </cell>
          <cell r="V97">
            <v>2806</v>
          </cell>
          <cell r="W97">
            <v>2609</v>
          </cell>
          <cell r="X97">
            <v>2850</v>
          </cell>
          <cell r="Y97">
            <v>2887</v>
          </cell>
          <cell r="Z97">
            <v>3134</v>
          </cell>
          <cell r="AA97">
            <v>3086</v>
          </cell>
          <cell r="AB97">
            <v>3015</v>
          </cell>
          <cell r="AC97">
            <v>3327</v>
          </cell>
          <cell r="AD97">
            <v>3639</v>
          </cell>
          <cell r="AE97">
            <v>2948</v>
          </cell>
          <cell r="AF97">
            <v>3063</v>
          </cell>
          <cell r="AG97">
            <v>3107</v>
          </cell>
          <cell r="AH97">
            <v>2844</v>
          </cell>
          <cell r="AI97">
            <v>2659</v>
          </cell>
          <cell r="AJ97">
            <v>3002</v>
          </cell>
          <cell r="AK97">
            <v>3164</v>
          </cell>
          <cell r="AL97">
            <v>3320</v>
          </cell>
          <cell r="AM97">
            <v>3353</v>
          </cell>
          <cell r="AN97">
            <v>3331</v>
          </cell>
          <cell r="AO97">
            <v>3448</v>
          </cell>
          <cell r="AP97">
            <v>3193</v>
          </cell>
          <cell r="AQ97">
            <v>3589</v>
          </cell>
          <cell r="AR97">
            <v>3590</v>
          </cell>
          <cell r="AS97">
            <v>3517</v>
          </cell>
          <cell r="AT97">
            <v>3400</v>
          </cell>
          <cell r="AU97">
            <v>2976</v>
          </cell>
          <cell r="AV97">
            <v>3361</v>
          </cell>
          <cell r="AW97">
            <v>3301</v>
          </cell>
          <cell r="AX97">
            <v>3939</v>
          </cell>
          <cell r="AY97">
            <v>3154</v>
          </cell>
          <cell r="AZ97">
            <v>3710</v>
          </cell>
          <cell r="BA97">
            <v>3696</v>
          </cell>
          <cell r="BB97">
            <v>3382</v>
          </cell>
        </row>
        <row r="98">
          <cell r="A98" t="str">
            <v>05J</v>
          </cell>
          <cell r="B98" t="str">
            <v>NHS REDDITCH AND BROMSGROVE CCG</v>
          </cell>
          <cell r="C98">
            <v>2553</v>
          </cell>
          <cell r="D98">
            <v>2844</v>
          </cell>
          <cell r="E98">
            <v>2325</v>
          </cell>
          <cell r="F98">
            <v>2806</v>
          </cell>
          <cell r="G98">
            <v>2396</v>
          </cell>
          <cell r="H98">
            <v>2354</v>
          </cell>
          <cell r="I98">
            <v>2769</v>
          </cell>
          <cell r="J98">
            <v>2425</v>
          </cell>
          <cell r="K98">
            <v>2073</v>
          </cell>
          <cell r="L98">
            <v>2647</v>
          </cell>
          <cell r="M98">
            <v>2371</v>
          </cell>
          <cell r="N98">
            <v>2728</v>
          </cell>
          <cell r="O98">
            <v>2764</v>
          </cell>
          <cell r="P98">
            <v>2713</v>
          </cell>
          <cell r="Q98">
            <v>2774</v>
          </cell>
          <cell r="R98">
            <v>2977</v>
          </cell>
          <cell r="S98">
            <v>2360</v>
          </cell>
          <cell r="T98">
            <v>2644</v>
          </cell>
          <cell r="U98">
            <v>2985</v>
          </cell>
          <cell r="V98">
            <v>2592</v>
          </cell>
          <cell r="W98">
            <v>2716</v>
          </cell>
          <cell r="X98">
            <v>2650</v>
          </cell>
          <cell r="Y98">
            <v>2690</v>
          </cell>
          <cell r="Z98">
            <v>3383</v>
          </cell>
          <cell r="AA98">
            <v>3214</v>
          </cell>
          <cell r="AB98">
            <v>3106</v>
          </cell>
          <cell r="AC98">
            <v>3208</v>
          </cell>
          <cell r="AD98">
            <v>3585</v>
          </cell>
          <cell r="AE98">
            <v>3170</v>
          </cell>
          <cell r="AF98">
            <v>3395</v>
          </cell>
          <cell r="AG98">
            <v>3604</v>
          </cell>
          <cell r="AH98">
            <v>3478</v>
          </cell>
          <cell r="AI98">
            <v>3167</v>
          </cell>
          <cell r="AJ98">
            <v>3306</v>
          </cell>
          <cell r="AK98">
            <v>3479</v>
          </cell>
          <cell r="AL98">
            <v>3570</v>
          </cell>
          <cell r="AM98">
            <v>3826</v>
          </cell>
          <cell r="AN98">
            <v>3291</v>
          </cell>
          <cell r="AO98">
            <v>3508</v>
          </cell>
          <cell r="AP98">
            <v>3152</v>
          </cell>
          <cell r="AQ98">
            <v>3229</v>
          </cell>
          <cell r="AR98">
            <v>3240</v>
          </cell>
          <cell r="AS98">
            <v>3416</v>
          </cell>
          <cell r="AT98">
            <v>3232</v>
          </cell>
          <cell r="AU98">
            <v>2934</v>
          </cell>
          <cell r="AV98">
            <v>3355</v>
          </cell>
          <cell r="AW98">
            <v>3067</v>
          </cell>
          <cell r="AX98">
            <v>3677</v>
          </cell>
          <cell r="AY98">
            <v>2892</v>
          </cell>
          <cell r="AZ98">
            <v>3353</v>
          </cell>
          <cell r="BA98">
            <v>3354</v>
          </cell>
          <cell r="BB98">
            <v>2937</v>
          </cell>
        </row>
        <row r="99">
          <cell r="A99" t="str">
            <v>05L</v>
          </cell>
          <cell r="B99" t="str">
            <v>NHS SANDWELL AND WEST BIRMINGHAM CCG</v>
          </cell>
          <cell r="C99">
            <v>10810</v>
          </cell>
          <cell r="D99">
            <v>11063</v>
          </cell>
          <cell r="E99">
            <v>10800</v>
          </cell>
          <cell r="F99">
            <v>11098</v>
          </cell>
          <cell r="G99">
            <v>10256</v>
          </cell>
          <cell r="H99">
            <v>10578</v>
          </cell>
          <cell r="I99">
            <v>11938</v>
          </cell>
          <cell r="J99">
            <v>11825</v>
          </cell>
          <cell r="K99">
            <v>9422</v>
          </cell>
          <cell r="L99">
            <v>11314</v>
          </cell>
          <cell r="M99">
            <v>9981</v>
          </cell>
          <cell r="N99">
            <v>11121</v>
          </cell>
          <cell r="O99">
            <v>10647</v>
          </cell>
          <cell r="P99">
            <v>10820</v>
          </cell>
          <cell r="Q99">
            <v>10896</v>
          </cell>
          <cell r="R99">
            <v>11623</v>
          </cell>
          <cell r="S99">
            <v>8958</v>
          </cell>
          <cell r="T99">
            <v>10689</v>
          </cell>
          <cell r="U99">
            <v>11064</v>
          </cell>
          <cell r="V99">
            <v>10411</v>
          </cell>
          <cell r="W99">
            <v>10273</v>
          </cell>
          <cell r="X99">
            <v>10775</v>
          </cell>
          <cell r="Y99">
            <v>10262</v>
          </cell>
          <cell r="Z99">
            <v>11364</v>
          </cell>
          <cell r="AA99">
            <v>10383</v>
          </cell>
          <cell r="AB99">
            <v>10825</v>
          </cell>
          <cell r="AC99">
            <v>10342</v>
          </cell>
          <cell r="AD99">
            <v>13105</v>
          </cell>
          <cell r="AE99">
            <v>10483</v>
          </cell>
          <cell r="AF99">
            <v>11977</v>
          </cell>
          <cell r="AG99">
            <v>12419</v>
          </cell>
          <cell r="AH99">
            <v>12212</v>
          </cell>
          <cell r="AI99">
            <v>10941</v>
          </cell>
          <cell r="AJ99">
            <v>11527</v>
          </cell>
          <cell r="AK99">
            <v>11683</v>
          </cell>
          <cell r="AL99">
            <v>12536</v>
          </cell>
          <cell r="AM99">
            <v>12249</v>
          </cell>
          <cell r="AN99">
            <v>12655</v>
          </cell>
          <cell r="AO99">
            <v>12935</v>
          </cell>
          <cell r="AP99">
            <v>11977</v>
          </cell>
          <cell r="AQ99">
            <v>12306</v>
          </cell>
          <cell r="AR99">
            <v>12391</v>
          </cell>
          <cell r="AS99">
            <v>13010</v>
          </cell>
          <cell r="AT99">
            <v>12765</v>
          </cell>
          <cell r="AU99">
            <v>11033</v>
          </cell>
          <cell r="AV99">
            <v>12494</v>
          </cell>
          <cell r="AW99">
            <v>11960</v>
          </cell>
          <cell r="AX99">
            <v>14828</v>
          </cell>
          <cell r="AY99">
            <v>11434</v>
          </cell>
          <cell r="AZ99">
            <v>12699</v>
          </cell>
          <cell r="BA99">
            <v>12755</v>
          </cell>
          <cell r="BB99">
            <v>12374</v>
          </cell>
        </row>
        <row r="100">
          <cell r="A100" t="str">
            <v>05N</v>
          </cell>
          <cell r="B100" t="str">
            <v>NHS SHROPSHIRE CCG</v>
          </cell>
          <cell r="C100">
            <v>4779</v>
          </cell>
          <cell r="D100">
            <v>5052</v>
          </cell>
          <cell r="E100">
            <v>5116</v>
          </cell>
          <cell r="F100">
            <v>6134</v>
          </cell>
          <cell r="G100">
            <v>5042</v>
          </cell>
          <cell r="H100">
            <v>5253</v>
          </cell>
          <cell r="I100">
            <v>5858</v>
          </cell>
          <cell r="J100">
            <v>5012</v>
          </cell>
          <cell r="K100">
            <v>4486</v>
          </cell>
          <cell r="L100">
            <v>5067</v>
          </cell>
          <cell r="M100">
            <v>4835</v>
          </cell>
          <cell r="N100">
            <v>4851</v>
          </cell>
          <cell r="O100">
            <v>4743</v>
          </cell>
          <cell r="P100">
            <v>4956</v>
          </cell>
          <cell r="Q100">
            <v>5047</v>
          </cell>
          <cell r="R100">
            <v>5762</v>
          </cell>
          <cell r="S100">
            <v>4522</v>
          </cell>
          <cell r="T100">
            <v>5089</v>
          </cell>
          <cell r="U100">
            <v>4051</v>
          </cell>
          <cell r="V100">
            <v>5079</v>
          </cell>
          <cell r="W100">
            <v>4935</v>
          </cell>
          <cell r="X100">
            <v>5364</v>
          </cell>
          <cell r="Y100">
            <v>5169</v>
          </cell>
          <cell r="Z100">
            <v>5496</v>
          </cell>
          <cell r="AA100">
            <v>5108</v>
          </cell>
          <cell r="AB100">
            <v>4939</v>
          </cell>
          <cell r="AC100">
            <v>5205</v>
          </cell>
          <cell r="AD100">
            <v>5556</v>
          </cell>
          <cell r="AE100">
            <v>4845</v>
          </cell>
          <cell r="AF100">
            <v>5448</v>
          </cell>
          <cell r="AG100">
            <v>5551</v>
          </cell>
          <cell r="AH100">
            <v>5317</v>
          </cell>
          <cell r="AI100">
            <v>5448</v>
          </cell>
          <cell r="AJ100">
            <v>5207</v>
          </cell>
          <cell r="AK100">
            <v>5559</v>
          </cell>
          <cell r="AL100">
            <v>5388</v>
          </cell>
          <cell r="AM100">
            <v>5336</v>
          </cell>
          <cell r="AN100">
            <v>5595</v>
          </cell>
          <cell r="AO100">
            <v>5917</v>
          </cell>
          <cell r="AP100">
            <v>5274</v>
          </cell>
          <cell r="AQ100">
            <v>5074</v>
          </cell>
          <cell r="AR100">
            <v>5025</v>
          </cell>
          <cell r="AS100">
            <v>4986</v>
          </cell>
          <cell r="AT100">
            <v>4980</v>
          </cell>
          <cell r="AU100">
            <v>4496</v>
          </cell>
          <cell r="AV100">
            <v>5282</v>
          </cell>
          <cell r="AW100">
            <v>4527</v>
          </cell>
          <cell r="AX100">
            <v>5579</v>
          </cell>
          <cell r="AY100">
            <v>4543</v>
          </cell>
          <cell r="AZ100">
            <v>5400</v>
          </cell>
          <cell r="BA100">
            <v>5547</v>
          </cell>
          <cell r="BB100">
            <v>4471</v>
          </cell>
        </row>
        <row r="101">
          <cell r="A101" t="str">
            <v>05P</v>
          </cell>
          <cell r="B101" t="str">
            <v>NHS SOLIHULL CCG</v>
          </cell>
          <cell r="C101">
            <v>5745</v>
          </cell>
          <cell r="D101">
            <v>6086</v>
          </cell>
          <cell r="E101">
            <v>5649</v>
          </cell>
          <cell r="F101">
            <v>5988</v>
          </cell>
          <cell r="G101">
            <v>5006</v>
          </cell>
          <cell r="H101">
            <v>5358</v>
          </cell>
          <cell r="I101">
            <v>5713</v>
          </cell>
          <cell r="J101">
            <v>5664</v>
          </cell>
          <cell r="K101">
            <v>5151</v>
          </cell>
          <cell r="L101">
            <v>6139</v>
          </cell>
          <cell r="M101">
            <v>5595</v>
          </cell>
          <cell r="N101">
            <v>6158</v>
          </cell>
          <cell r="O101">
            <v>5690</v>
          </cell>
          <cell r="P101">
            <v>5858</v>
          </cell>
          <cell r="Q101">
            <v>6019</v>
          </cell>
          <cell r="R101">
            <v>732</v>
          </cell>
          <cell r="S101">
            <v>639</v>
          </cell>
          <cell r="T101">
            <v>756</v>
          </cell>
          <cell r="U101">
            <v>743</v>
          </cell>
          <cell r="V101">
            <v>723</v>
          </cell>
          <cell r="W101">
            <v>667</v>
          </cell>
          <cell r="X101">
            <v>753</v>
          </cell>
          <cell r="Y101">
            <v>706</v>
          </cell>
          <cell r="Z101">
            <v>756</v>
          </cell>
          <cell r="AA101">
            <v>825</v>
          </cell>
          <cell r="AB101">
            <v>783</v>
          </cell>
          <cell r="AC101">
            <v>5425</v>
          </cell>
          <cell r="AD101">
            <v>6668</v>
          </cell>
          <cell r="AE101">
            <v>5715</v>
          </cell>
          <cell r="AF101">
            <v>6385</v>
          </cell>
          <cell r="AG101">
            <v>6410</v>
          </cell>
          <cell r="AH101">
            <v>6107</v>
          </cell>
          <cell r="AI101">
            <v>5439</v>
          </cell>
          <cell r="AJ101">
            <v>5771</v>
          </cell>
          <cell r="AK101">
            <v>6266</v>
          </cell>
          <cell r="AL101">
            <v>6362</v>
          </cell>
          <cell r="AM101">
            <v>6628</v>
          </cell>
          <cell r="AN101">
            <v>6693</v>
          </cell>
          <cell r="AO101">
            <v>6791</v>
          </cell>
          <cell r="AP101">
            <v>6170</v>
          </cell>
          <cell r="AQ101">
            <v>6550</v>
          </cell>
          <cell r="AR101">
            <v>6980</v>
          </cell>
          <cell r="AS101">
            <v>6805</v>
          </cell>
          <cell r="AT101">
            <v>6973</v>
          </cell>
          <cell r="AU101">
            <v>5872</v>
          </cell>
          <cell r="AV101">
            <v>6589</v>
          </cell>
          <cell r="AW101">
            <v>6158</v>
          </cell>
          <cell r="AX101">
            <v>7205</v>
          </cell>
          <cell r="AY101">
            <v>5912</v>
          </cell>
          <cell r="AZ101">
            <v>6324</v>
          </cell>
          <cell r="BA101">
            <v>6453</v>
          </cell>
          <cell r="BB101">
            <v>6463</v>
          </cell>
        </row>
        <row r="102">
          <cell r="A102" t="str">
            <v>05Q</v>
          </cell>
          <cell r="B102" t="str">
            <v>NHS SOUTH EAST STAFFORDSHIRE AND SEISDON PENINSULA CCG</v>
          </cell>
          <cell r="C102">
            <v>4946</v>
          </cell>
          <cell r="D102">
            <v>4822</v>
          </cell>
          <cell r="E102">
            <v>4710</v>
          </cell>
          <cell r="F102">
            <v>5377</v>
          </cell>
          <cell r="G102">
            <v>4537</v>
          </cell>
          <cell r="H102">
            <v>4748</v>
          </cell>
          <cell r="I102">
            <v>5362</v>
          </cell>
          <cell r="J102">
            <v>4654</v>
          </cell>
          <cell r="K102">
            <v>4020</v>
          </cell>
          <cell r="L102">
            <v>4951</v>
          </cell>
          <cell r="M102">
            <v>4547</v>
          </cell>
          <cell r="N102">
            <v>4766</v>
          </cell>
          <cell r="O102">
            <v>4945</v>
          </cell>
          <cell r="P102">
            <v>4849</v>
          </cell>
          <cell r="Q102">
            <v>5091</v>
          </cell>
          <cell r="R102">
            <v>4091</v>
          </cell>
          <cell r="S102">
            <v>3229</v>
          </cell>
          <cell r="T102">
            <v>3988</v>
          </cell>
          <cell r="U102">
            <v>4254</v>
          </cell>
          <cell r="V102">
            <v>3795</v>
          </cell>
          <cell r="W102">
            <v>3280</v>
          </cell>
          <cell r="X102">
            <v>3621</v>
          </cell>
          <cell r="Y102">
            <v>3678</v>
          </cell>
          <cell r="Z102">
            <v>4120</v>
          </cell>
          <cell r="AA102">
            <v>3815</v>
          </cell>
          <cell r="AB102">
            <v>3771</v>
          </cell>
          <cell r="AC102">
            <v>4454</v>
          </cell>
          <cell r="AD102">
            <v>5231</v>
          </cell>
          <cell r="AE102">
            <v>4469</v>
          </cell>
          <cell r="AF102">
            <v>4709</v>
          </cell>
          <cell r="AG102">
            <v>4995</v>
          </cell>
          <cell r="AH102">
            <v>4572</v>
          </cell>
          <cell r="AI102">
            <v>4198</v>
          </cell>
          <cell r="AJ102">
            <v>4543</v>
          </cell>
          <cell r="AK102">
            <v>4725</v>
          </cell>
          <cell r="AL102">
            <v>4912</v>
          </cell>
          <cell r="AM102">
            <v>4660</v>
          </cell>
          <cell r="AN102">
            <v>4526</v>
          </cell>
          <cell r="AO102">
            <v>4530</v>
          </cell>
          <cell r="AP102">
            <v>4473</v>
          </cell>
          <cell r="AQ102">
            <v>4429</v>
          </cell>
          <cell r="AR102">
            <v>4521</v>
          </cell>
          <cell r="AS102">
            <v>4705</v>
          </cell>
          <cell r="AT102">
            <v>5016</v>
          </cell>
          <cell r="AU102">
            <v>3859</v>
          </cell>
          <cell r="AV102">
            <v>4345</v>
          </cell>
          <cell r="AW102">
            <v>4588</v>
          </cell>
          <cell r="AX102">
            <v>5270</v>
          </cell>
          <cell r="AY102">
            <v>4197</v>
          </cell>
          <cell r="AZ102">
            <v>4486</v>
          </cell>
          <cell r="BA102">
            <v>4889</v>
          </cell>
          <cell r="BB102">
            <v>4409</v>
          </cell>
        </row>
        <row r="103">
          <cell r="A103" t="str">
            <v>05R</v>
          </cell>
          <cell r="B103" t="str">
            <v>NHS SOUTH WARWICKSHIRE CCG</v>
          </cell>
          <cell r="C103">
            <v>4710</v>
          </cell>
          <cell r="D103">
            <v>4380</v>
          </cell>
          <cell r="E103">
            <v>4146</v>
          </cell>
          <cell r="F103">
            <v>4425</v>
          </cell>
          <cell r="G103">
            <v>3988</v>
          </cell>
          <cell r="H103">
            <v>4199</v>
          </cell>
          <cell r="I103">
            <v>4645</v>
          </cell>
          <cell r="J103">
            <v>4320</v>
          </cell>
          <cell r="K103">
            <v>3086</v>
          </cell>
          <cell r="L103">
            <v>4623</v>
          </cell>
          <cell r="M103">
            <v>4307</v>
          </cell>
          <cell r="N103">
            <v>4773</v>
          </cell>
          <cell r="O103">
            <v>4556</v>
          </cell>
          <cell r="P103">
            <v>4759</v>
          </cell>
          <cell r="Q103">
            <v>4876</v>
          </cell>
          <cell r="R103">
            <v>5058</v>
          </cell>
          <cell r="S103">
            <v>4056</v>
          </cell>
          <cell r="T103">
            <v>4765</v>
          </cell>
          <cell r="U103">
            <v>5016</v>
          </cell>
          <cell r="V103">
            <v>4251</v>
          </cell>
          <cell r="W103">
            <v>4076</v>
          </cell>
          <cell r="X103">
            <v>4672</v>
          </cell>
          <cell r="Y103">
            <v>4714</v>
          </cell>
          <cell r="Z103">
            <v>5387</v>
          </cell>
          <cell r="AA103">
            <v>4885</v>
          </cell>
          <cell r="AB103">
            <v>5142</v>
          </cell>
          <cell r="AC103">
            <v>4376</v>
          </cell>
          <cell r="AD103">
            <v>5894</v>
          </cell>
          <cell r="AE103">
            <v>4961</v>
          </cell>
          <cell r="AF103">
            <v>5652</v>
          </cell>
          <cell r="AG103">
            <v>5842</v>
          </cell>
          <cell r="AH103">
            <v>5398</v>
          </cell>
          <cell r="AI103">
            <v>5092</v>
          </cell>
          <cell r="AJ103">
            <v>4799</v>
          </cell>
          <cell r="AK103">
            <v>5151</v>
          </cell>
          <cell r="AL103">
            <v>5188</v>
          </cell>
          <cell r="AM103">
            <v>5269</v>
          </cell>
          <cell r="AN103">
            <v>5146</v>
          </cell>
          <cell r="AO103">
            <v>5289</v>
          </cell>
          <cell r="AP103">
            <v>4871</v>
          </cell>
          <cell r="AQ103">
            <v>4756</v>
          </cell>
          <cell r="AR103">
            <v>5178</v>
          </cell>
          <cell r="AS103">
            <v>5038</v>
          </cell>
          <cell r="AT103">
            <v>5000</v>
          </cell>
          <cell r="AU103">
            <v>4396</v>
          </cell>
          <cell r="AV103">
            <v>4869</v>
          </cell>
          <cell r="AW103">
            <v>4792</v>
          </cell>
          <cell r="AX103">
            <v>5631</v>
          </cell>
          <cell r="AY103">
            <v>4635</v>
          </cell>
          <cell r="AZ103">
            <v>5378</v>
          </cell>
          <cell r="BA103">
            <v>5730</v>
          </cell>
          <cell r="BB103">
            <v>4978</v>
          </cell>
        </row>
        <row r="104">
          <cell r="A104" t="str">
            <v>05T</v>
          </cell>
          <cell r="B104" t="str">
            <v>NHS SOUTH WORCESTERSHIRE CCG</v>
          </cell>
          <cell r="C104">
            <v>5313</v>
          </cell>
          <cell r="D104">
            <v>5264</v>
          </cell>
          <cell r="E104">
            <v>4638</v>
          </cell>
          <cell r="F104">
            <v>5345</v>
          </cell>
          <cell r="G104">
            <v>4415</v>
          </cell>
          <cell r="H104">
            <v>4739</v>
          </cell>
          <cell r="I104">
            <v>5289</v>
          </cell>
          <cell r="J104">
            <v>4834</v>
          </cell>
          <cell r="K104">
            <v>4204</v>
          </cell>
          <cell r="L104">
            <v>5246</v>
          </cell>
          <cell r="M104">
            <v>4979</v>
          </cell>
          <cell r="N104">
            <v>5512</v>
          </cell>
          <cell r="O104">
            <v>5749</v>
          </cell>
          <cell r="P104">
            <v>5267</v>
          </cell>
          <cell r="Q104">
            <v>5655</v>
          </cell>
          <cell r="R104">
            <v>6272</v>
          </cell>
          <cell r="S104">
            <v>4663</v>
          </cell>
          <cell r="T104">
            <v>5352</v>
          </cell>
          <cell r="U104">
            <v>5916</v>
          </cell>
          <cell r="V104">
            <v>5071</v>
          </cell>
          <cell r="W104">
            <v>4776</v>
          </cell>
          <cell r="X104">
            <v>5165</v>
          </cell>
          <cell r="Y104">
            <v>4927</v>
          </cell>
          <cell r="Z104">
            <v>5677</v>
          </cell>
          <cell r="AA104">
            <v>5552</v>
          </cell>
          <cell r="AB104">
            <v>5177</v>
          </cell>
          <cell r="AC104">
            <v>4485</v>
          </cell>
          <cell r="AD104">
            <v>5877</v>
          </cell>
          <cell r="AE104">
            <v>4951</v>
          </cell>
          <cell r="AF104">
            <v>5145</v>
          </cell>
          <cell r="AG104">
            <v>5441</v>
          </cell>
          <cell r="AH104">
            <v>5044</v>
          </cell>
          <cell r="AI104">
            <v>4852</v>
          </cell>
          <cell r="AJ104">
            <v>5514</v>
          </cell>
          <cell r="AK104">
            <v>6046</v>
          </cell>
          <cell r="AL104">
            <v>5726</v>
          </cell>
          <cell r="AM104">
            <v>5833</v>
          </cell>
          <cell r="AN104">
            <v>5455</v>
          </cell>
          <cell r="AO104">
            <v>5311</v>
          </cell>
          <cell r="AP104">
            <v>4924</v>
          </cell>
          <cell r="AQ104">
            <v>5265</v>
          </cell>
          <cell r="AR104">
            <v>5108</v>
          </cell>
          <cell r="AS104">
            <v>5400</v>
          </cell>
          <cell r="AT104">
            <v>5508</v>
          </cell>
          <cell r="AU104">
            <v>4576</v>
          </cell>
          <cell r="AV104">
            <v>4834</v>
          </cell>
          <cell r="AW104">
            <v>5266</v>
          </cell>
          <cell r="AX104">
            <v>6142</v>
          </cell>
          <cell r="AY104">
            <v>4747</v>
          </cell>
          <cell r="AZ104">
            <v>5430</v>
          </cell>
          <cell r="BA104">
            <v>4890</v>
          </cell>
          <cell r="BB104">
            <v>5280</v>
          </cell>
        </row>
        <row r="105">
          <cell r="A105" t="str">
            <v>05V</v>
          </cell>
          <cell r="B105" t="str">
            <v>NHS STAFFORD AND SURROUNDS CCG</v>
          </cell>
          <cell r="C105">
            <v>2711</v>
          </cell>
          <cell r="D105">
            <v>2905</v>
          </cell>
          <cell r="E105">
            <v>2595</v>
          </cell>
          <cell r="F105">
            <v>2889</v>
          </cell>
          <cell r="G105">
            <v>2611</v>
          </cell>
          <cell r="H105">
            <v>2378</v>
          </cell>
          <cell r="I105">
            <v>3728</v>
          </cell>
          <cell r="J105">
            <v>3467</v>
          </cell>
          <cell r="K105">
            <v>3016</v>
          </cell>
          <cell r="L105">
            <v>3628</v>
          </cell>
          <cell r="M105">
            <v>3372</v>
          </cell>
          <cell r="N105">
            <v>3673</v>
          </cell>
          <cell r="O105">
            <v>3623</v>
          </cell>
          <cell r="P105">
            <v>3499</v>
          </cell>
          <cell r="Q105">
            <v>3594</v>
          </cell>
          <cell r="R105">
            <v>3741</v>
          </cell>
          <cell r="S105">
            <v>2613</v>
          </cell>
          <cell r="T105">
            <v>2833</v>
          </cell>
          <cell r="U105">
            <v>2827</v>
          </cell>
          <cell r="V105">
            <v>2786</v>
          </cell>
          <cell r="W105">
            <v>2613</v>
          </cell>
          <cell r="X105">
            <v>2665</v>
          </cell>
          <cell r="Y105">
            <v>2670</v>
          </cell>
          <cell r="Z105">
            <v>2789</v>
          </cell>
          <cell r="AA105">
            <v>2819</v>
          </cell>
          <cell r="AB105">
            <v>2732</v>
          </cell>
          <cell r="AC105">
            <v>2359</v>
          </cell>
          <cell r="AD105">
            <v>3181</v>
          </cell>
          <cell r="AE105">
            <v>2657</v>
          </cell>
          <cell r="AF105">
            <v>2953</v>
          </cell>
          <cell r="AG105">
            <v>2916</v>
          </cell>
          <cell r="AH105">
            <v>2932</v>
          </cell>
          <cell r="AI105">
            <v>2537</v>
          </cell>
          <cell r="AJ105">
            <v>2682</v>
          </cell>
          <cell r="AK105">
            <v>2912</v>
          </cell>
          <cell r="AL105">
            <v>2950</v>
          </cell>
          <cell r="AM105">
            <v>2742</v>
          </cell>
          <cell r="AN105">
            <v>2895</v>
          </cell>
          <cell r="AO105">
            <v>3111</v>
          </cell>
          <cell r="AP105">
            <v>2794</v>
          </cell>
          <cell r="AQ105">
            <v>2728</v>
          </cell>
          <cell r="AR105">
            <v>2876</v>
          </cell>
          <cell r="AS105">
            <v>3060</v>
          </cell>
          <cell r="AT105">
            <v>2797</v>
          </cell>
          <cell r="AU105">
            <v>2254</v>
          </cell>
          <cell r="AV105">
            <v>2509</v>
          </cell>
          <cell r="AW105">
            <v>2928</v>
          </cell>
          <cell r="AX105">
            <v>3175</v>
          </cell>
          <cell r="AY105">
            <v>2368</v>
          </cell>
          <cell r="AZ105">
            <v>2599</v>
          </cell>
          <cell r="BA105">
            <v>2733</v>
          </cell>
          <cell r="BB105">
            <v>2602</v>
          </cell>
        </row>
        <row r="106">
          <cell r="A106" t="str">
            <v>05W</v>
          </cell>
          <cell r="B106" t="str">
            <v>NHS STOKE ON TRENT CCG</v>
          </cell>
          <cell r="C106">
            <v>4854</v>
          </cell>
          <cell r="D106">
            <v>4854</v>
          </cell>
          <cell r="E106">
            <v>4486</v>
          </cell>
          <cell r="F106">
            <v>4833</v>
          </cell>
          <cell r="G106">
            <v>4062</v>
          </cell>
          <cell r="H106">
            <v>4384</v>
          </cell>
          <cell r="I106">
            <v>4795</v>
          </cell>
          <cell r="J106">
            <v>4326</v>
          </cell>
          <cell r="K106">
            <v>4041</v>
          </cell>
          <cell r="L106">
            <v>4796</v>
          </cell>
          <cell r="M106">
            <v>4298</v>
          </cell>
          <cell r="N106">
            <v>4922</v>
          </cell>
          <cell r="O106">
            <v>4991</v>
          </cell>
          <cell r="P106">
            <v>4667</v>
          </cell>
          <cell r="Q106">
            <v>4735</v>
          </cell>
          <cell r="R106">
            <v>5194</v>
          </cell>
          <cell r="S106">
            <v>4436</v>
          </cell>
          <cell r="T106">
            <v>5058</v>
          </cell>
          <cell r="U106">
            <v>5306</v>
          </cell>
          <cell r="V106">
            <v>4477</v>
          </cell>
          <cell r="W106">
            <v>4529</v>
          </cell>
          <cell r="X106">
            <v>4829</v>
          </cell>
          <cell r="Y106">
            <v>4702</v>
          </cell>
          <cell r="Z106">
            <v>5525</v>
          </cell>
          <cell r="AA106">
            <v>4753</v>
          </cell>
          <cell r="AB106">
            <v>5105</v>
          </cell>
          <cell r="AC106">
            <v>4045</v>
          </cell>
          <cell r="AD106">
            <v>5473</v>
          </cell>
          <cell r="AE106">
            <v>4924</v>
          </cell>
          <cell r="AF106">
            <v>5272</v>
          </cell>
          <cell r="AG106">
            <v>5459</v>
          </cell>
          <cell r="AH106">
            <v>5224</v>
          </cell>
          <cell r="AI106">
            <v>4592</v>
          </cell>
          <cell r="AJ106">
            <v>4951</v>
          </cell>
          <cell r="AK106">
            <v>5289</v>
          </cell>
          <cell r="AL106">
            <v>5154</v>
          </cell>
          <cell r="AM106">
            <v>5691</v>
          </cell>
          <cell r="AN106">
            <v>5162</v>
          </cell>
          <cell r="AO106">
            <v>5365</v>
          </cell>
          <cell r="AP106">
            <v>4898</v>
          </cell>
          <cell r="AQ106">
            <v>4942</v>
          </cell>
          <cell r="AR106">
            <v>5085</v>
          </cell>
          <cell r="AS106">
            <v>5104</v>
          </cell>
          <cell r="AT106">
            <v>5129</v>
          </cell>
          <cell r="AU106">
            <v>4345</v>
          </cell>
          <cell r="AV106">
            <v>4660</v>
          </cell>
          <cell r="AW106">
            <v>4663</v>
          </cell>
          <cell r="AX106">
            <v>5624</v>
          </cell>
          <cell r="AY106">
            <v>4552</v>
          </cell>
          <cell r="AZ106">
            <v>5329</v>
          </cell>
          <cell r="BA106">
            <v>5477</v>
          </cell>
          <cell r="BB106">
            <v>5232</v>
          </cell>
        </row>
        <row r="107">
          <cell r="A107" t="str">
            <v>05X</v>
          </cell>
          <cell r="B107" t="str">
            <v>NHS TELFORD AND WREKIN CCG</v>
          </cell>
          <cell r="C107">
            <v>3373</v>
          </cell>
          <cell r="D107">
            <v>2961</v>
          </cell>
          <cell r="E107">
            <v>2528</v>
          </cell>
          <cell r="F107">
            <v>2647</v>
          </cell>
          <cell r="G107">
            <v>2617</v>
          </cell>
          <cell r="H107">
            <v>2682</v>
          </cell>
          <cell r="I107">
            <v>2737</v>
          </cell>
          <cell r="J107">
            <v>2534</v>
          </cell>
          <cell r="K107">
            <v>2221</v>
          </cell>
          <cell r="L107">
            <v>2240</v>
          </cell>
          <cell r="M107">
            <v>2302</v>
          </cell>
          <cell r="N107">
            <v>2398</v>
          </cell>
          <cell r="O107">
            <v>2782</v>
          </cell>
          <cell r="P107">
            <v>2407</v>
          </cell>
          <cell r="Q107">
            <v>2539</v>
          </cell>
          <cell r="R107">
            <v>2910</v>
          </cell>
          <cell r="S107">
            <v>2372</v>
          </cell>
          <cell r="T107">
            <v>2644</v>
          </cell>
          <cell r="U107">
            <v>1595</v>
          </cell>
          <cell r="V107">
            <v>2562</v>
          </cell>
          <cell r="W107">
            <v>2632</v>
          </cell>
          <cell r="X107">
            <v>2754</v>
          </cell>
          <cell r="Y107">
            <v>2479</v>
          </cell>
          <cell r="Z107">
            <v>2703</v>
          </cell>
          <cell r="AA107">
            <v>2778</v>
          </cell>
          <cell r="AB107">
            <v>2637</v>
          </cell>
          <cell r="AC107">
            <v>2689</v>
          </cell>
          <cell r="AD107">
            <v>2991</v>
          </cell>
          <cell r="AE107">
            <v>2432</v>
          </cell>
          <cell r="AF107">
            <v>2298</v>
          </cell>
          <cell r="AG107">
            <v>2383</v>
          </cell>
          <cell r="AH107">
            <v>2341</v>
          </cell>
          <cell r="AI107">
            <v>2102</v>
          </cell>
          <cell r="AJ107">
            <v>2225</v>
          </cell>
          <cell r="AK107">
            <v>2501</v>
          </cell>
          <cell r="AL107">
            <v>2639</v>
          </cell>
          <cell r="AM107">
            <v>2578</v>
          </cell>
          <cell r="AN107">
            <v>2523</v>
          </cell>
          <cell r="AO107">
            <v>2314</v>
          </cell>
          <cell r="AP107">
            <v>2284</v>
          </cell>
          <cell r="AQ107">
            <v>2564</v>
          </cell>
          <cell r="AR107">
            <v>2719</v>
          </cell>
          <cell r="AS107">
            <v>2607</v>
          </cell>
          <cell r="AT107">
            <v>2628</v>
          </cell>
          <cell r="AU107">
            <v>2056</v>
          </cell>
          <cell r="AV107">
            <v>2561</v>
          </cell>
          <cell r="AW107">
            <v>2205</v>
          </cell>
          <cell r="AX107">
            <v>2831</v>
          </cell>
          <cell r="AY107">
            <v>2309</v>
          </cell>
          <cell r="AZ107">
            <v>2720</v>
          </cell>
          <cell r="BA107">
            <v>2400</v>
          </cell>
          <cell r="BB107">
            <v>2311</v>
          </cell>
        </row>
        <row r="108">
          <cell r="A108" t="str">
            <v>05Y</v>
          </cell>
          <cell r="B108" t="str">
            <v>NHS WALSALL CCG</v>
          </cell>
          <cell r="C108">
            <v>5997</v>
          </cell>
          <cell r="D108">
            <v>6142</v>
          </cell>
          <cell r="E108">
            <v>5928</v>
          </cell>
          <cell r="F108">
            <v>6245</v>
          </cell>
          <cell r="G108">
            <v>6022</v>
          </cell>
          <cell r="H108">
            <v>6054</v>
          </cell>
          <cell r="I108">
            <v>6431</v>
          </cell>
          <cell r="J108">
            <v>6031</v>
          </cell>
          <cell r="K108">
            <v>5703</v>
          </cell>
          <cell r="L108">
            <v>6423</v>
          </cell>
          <cell r="M108">
            <v>5558</v>
          </cell>
          <cell r="N108">
            <v>7995</v>
          </cell>
          <cell r="O108">
            <v>7582</v>
          </cell>
          <cell r="P108">
            <v>7033</v>
          </cell>
          <cell r="Q108">
            <v>7713</v>
          </cell>
          <cell r="R108">
            <v>7648</v>
          </cell>
          <cell r="S108">
            <v>5667</v>
          </cell>
          <cell r="T108">
            <v>6588</v>
          </cell>
          <cell r="U108">
            <v>6833</v>
          </cell>
          <cell r="V108">
            <v>5958</v>
          </cell>
          <cell r="W108">
            <v>5543</v>
          </cell>
          <cell r="X108">
            <v>5618</v>
          </cell>
          <cell r="Y108">
            <v>6066</v>
          </cell>
          <cell r="Z108">
            <v>6762</v>
          </cell>
          <cell r="AA108">
            <v>6039</v>
          </cell>
          <cell r="AB108">
            <v>5598</v>
          </cell>
          <cell r="AC108">
            <v>5617</v>
          </cell>
          <cell r="AD108">
            <v>6146</v>
          </cell>
          <cell r="AE108">
            <v>5518</v>
          </cell>
          <cell r="AF108">
            <v>6736</v>
          </cell>
          <cell r="AG108">
            <v>6644</v>
          </cell>
          <cell r="AH108">
            <v>6088</v>
          </cell>
          <cell r="AI108">
            <v>5950</v>
          </cell>
          <cell r="AJ108">
            <v>6416</v>
          </cell>
          <cell r="AK108">
            <v>6439</v>
          </cell>
          <cell r="AL108">
            <v>6808</v>
          </cell>
          <cell r="AM108">
            <v>6579</v>
          </cell>
          <cell r="AN108">
            <v>6569</v>
          </cell>
          <cell r="AO108">
            <v>6928</v>
          </cell>
          <cell r="AP108">
            <v>6098</v>
          </cell>
          <cell r="AQ108">
            <v>6457</v>
          </cell>
          <cell r="AR108">
            <v>6612</v>
          </cell>
          <cell r="AS108">
            <v>6350</v>
          </cell>
          <cell r="AT108">
            <v>6732</v>
          </cell>
          <cell r="AU108">
            <v>5462</v>
          </cell>
          <cell r="AV108">
            <v>6166</v>
          </cell>
          <cell r="AW108">
            <v>5882</v>
          </cell>
          <cell r="AX108">
            <v>6893</v>
          </cell>
          <cell r="AY108">
            <v>5355</v>
          </cell>
          <cell r="AZ108">
            <v>6365</v>
          </cell>
          <cell r="BA108">
            <v>6539</v>
          </cell>
          <cell r="BB108">
            <v>6173</v>
          </cell>
        </row>
        <row r="109">
          <cell r="A109" t="str">
            <v>06A</v>
          </cell>
          <cell r="B109" t="str">
            <v>NHS WOLVERHAMPTON CCG</v>
          </cell>
          <cell r="C109">
            <v>5833</v>
          </cell>
          <cell r="D109">
            <v>5453</v>
          </cell>
          <cell r="E109">
            <v>5370</v>
          </cell>
          <cell r="F109">
            <v>6051</v>
          </cell>
          <cell r="G109">
            <v>5117</v>
          </cell>
          <cell r="H109">
            <v>5154</v>
          </cell>
          <cell r="I109">
            <v>5762</v>
          </cell>
          <cell r="J109">
            <v>5496</v>
          </cell>
          <cell r="K109">
            <v>4929</v>
          </cell>
          <cell r="L109">
            <v>5889</v>
          </cell>
          <cell r="M109">
            <v>5560</v>
          </cell>
          <cell r="N109">
            <v>5720</v>
          </cell>
          <cell r="O109">
            <v>5500</v>
          </cell>
          <cell r="P109">
            <v>5980</v>
          </cell>
          <cell r="Q109">
            <v>6155</v>
          </cell>
          <cell r="R109">
            <v>6582</v>
          </cell>
          <cell r="S109">
            <v>4940</v>
          </cell>
          <cell r="T109">
            <v>5931</v>
          </cell>
          <cell r="U109">
            <v>6073</v>
          </cell>
          <cell r="V109">
            <v>5566</v>
          </cell>
          <cell r="W109">
            <v>4959</v>
          </cell>
          <cell r="X109">
            <v>5378</v>
          </cell>
          <cell r="Y109">
            <v>5189</v>
          </cell>
          <cell r="Z109">
            <v>5922</v>
          </cell>
          <cell r="AA109">
            <v>5518</v>
          </cell>
          <cell r="AB109">
            <v>5343</v>
          </cell>
          <cell r="AC109">
            <v>4932</v>
          </cell>
          <cell r="AD109">
            <v>6217</v>
          </cell>
          <cell r="AE109">
            <v>5151</v>
          </cell>
          <cell r="AF109">
            <v>5561</v>
          </cell>
          <cell r="AG109">
            <v>6134</v>
          </cell>
          <cell r="AH109">
            <v>5749</v>
          </cell>
          <cell r="AI109">
            <v>5315</v>
          </cell>
          <cell r="AJ109">
            <v>5406</v>
          </cell>
          <cell r="AK109">
            <v>6198</v>
          </cell>
          <cell r="AL109">
            <v>6120</v>
          </cell>
          <cell r="AM109">
            <v>6377</v>
          </cell>
          <cell r="AN109">
            <v>6076</v>
          </cell>
          <cell r="AO109">
            <v>6307</v>
          </cell>
          <cell r="AP109">
            <v>6082</v>
          </cell>
          <cell r="AQ109">
            <v>5925</v>
          </cell>
          <cell r="AR109">
            <v>5952</v>
          </cell>
          <cell r="AS109">
            <v>5810</v>
          </cell>
          <cell r="AT109">
            <v>6093</v>
          </cell>
          <cell r="AU109">
            <v>5005</v>
          </cell>
          <cell r="AV109">
            <v>6182</v>
          </cell>
          <cell r="AW109">
            <v>5917</v>
          </cell>
          <cell r="AX109">
            <v>6626</v>
          </cell>
          <cell r="AY109">
            <v>5361</v>
          </cell>
          <cell r="AZ109">
            <v>6316</v>
          </cell>
          <cell r="BA109">
            <v>5995</v>
          </cell>
          <cell r="BB109">
            <v>6020</v>
          </cell>
        </row>
        <row r="110">
          <cell r="A110" t="str">
            <v>06D</v>
          </cell>
          <cell r="B110" t="str">
            <v>NHS WYRE FOREST CCG</v>
          </cell>
          <cell r="C110">
            <v>1649</v>
          </cell>
          <cell r="D110">
            <v>1833</v>
          </cell>
          <cell r="E110">
            <v>1555</v>
          </cell>
          <cell r="F110">
            <v>1853</v>
          </cell>
          <cell r="G110">
            <v>1613</v>
          </cell>
          <cell r="H110">
            <v>1618</v>
          </cell>
          <cell r="I110">
            <v>1884</v>
          </cell>
          <cell r="J110">
            <v>1788</v>
          </cell>
          <cell r="K110">
            <v>1565</v>
          </cell>
          <cell r="L110">
            <v>1835</v>
          </cell>
          <cell r="M110">
            <v>1668</v>
          </cell>
          <cell r="N110">
            <v>1933</v>
          </cell>
          <cell r="O110">
            <v>1896</v>
          </cell>
          <cell r="P110">
            <v>1862</v>
          </cell>
          <cell r="Q110">
            <v>1901</v>
          </cell>
          <cell r="R110">
            <v>2074</v>
          </cell>
          <cell r="S110">
            <v>1479</v>
          </cell>
          <cell r="T110">
            <v>1806</v>
          </cell>
          <cell r="U110">
            <v>1985</v>
          </cell>
          <cell r="V110">
            <v>1715</v>
          </cell>
          <cell r="W110">
            <v>1762</v>
          </cell>
          <cell r="X110">
            <v>1679</v>
          </cell>
          <cell r="Y110">
            <v>1718</v>
          </cell>
          <cell r="Z110">
            <v>1962</v>
          </cell>
          <cell r="AA110">
            <v>1932</v>
          </cell>
          <cell r="AB110">
            <v>1791</v>
          </cell>
          <cell r="AC110">
            <v>1778</v>
          </cell>
          <cell r="AD110">
            <v>2086</v>
          </cell>
          <cell r="AE110">
            <v>1809</v>
          </cell>
          <cell r="AF110">
            <v>1972</v>
          </cell>
          <cell r="AG110">
            <v>2108</v>
          </cell>
          <cell r="AH110">
            <v>2031</v>
          </cell>
          <cell r="AI110">
            <v>2027</v>
          </cell>
          <cell r="AJ110">
            <v>2024</v>
          </cell>
          <cell r="AK110">
            <v>2332</v>
          </cell>
          <cell r="AL110">
            <v>2159</v>
          </cell>
          <cell r="AM110">
            <v>2334</v>
          </cell>
          <cell r="AN110">
            <v>1927</v>
          </cell>
          <cell r="AO110">
            <v>2118</v>
          </cell>
          <cell r="AP110">
            <v>1911</v>
          </cell>
          <cell r="AQ110">
            <v>1937</v>
          </cell>
          <cell r="AR110">
            <v>2059</v>
          </cell>
          <cell r="AS110">
            <v>1997</v>
          </cell>
          <cell r="AT110">
            <v>2075</v>
          </cell>
          <cell r="AU110">
            <v>1749</v>
          </cell>
          <cell r="AV110">
            <v>1979</v>
          </cell>
          <cell r="AW110">
            <v>1973</v>
          </cell>
          <cell r="AX110">
            <v>2412</v>
          </cell>
          <cell r="AY110">
            <v>1789</v>
          </cell>
          <cell r="AZ110">
            <v>2153</v>
          </cell>
          <cell r="BA110">
            <v>1975</v>
          </cell>
          <cell r="BB110">
            <v>1817</v>
          </cell>
        </row>
        <row r="111">
          <cell r="A111" t="str">
            <v>06F</v>
          </cell>
          <cell r="B111" t="str">
            <v>NHS BEDFORDSHIRE CCG</v>
          </cell>
          <cell r="C111">
            <v>7318</v>
          </cell>
          <cell r="D111">
            <v>7385</v>
          </cell>
          <cell r="E111">
            <v>6959</v>
          </cell>
          <cell r="F111">
            <v>7512</v>
          </cell>
          <cell r="G111">
            <v>6890</v>
          </cell>
          <cell r="H111">
            <v>6991</v>
          </cell>
          <cell r="I111">
            <v>7504</v>
          </cell>
          <cell r="J111">
            <v>6674</v>
          </cell>
          <cell r="K111">
            <v>6118</v>
          </cell>
          <cell r="L111">
            <v>7807</v>
          </cell>
          <cell r="M111">
            <v>7205</v>
          </cell>
          <cell r="N111">
            <v>7501</v>
          </cell>
          <cell r="O111">
            <v>7470</v>
          </cell>
          <cell r="P111">
            <v>8498</v>
          </cell>
          <cell r="Q111">
            <v>6736</v>
          </cell>
          <cell r="R111">
            <v>8023</v>
          </cell>
          <cell r="S111">
            <v>6827</v>
          </cell>
          <cell r="T111">
            <v>7537</v>
          </cell>
          <cell r="U111">
            <v>7422</v>
          </cell>
          <cell r="V111">
            <v>6907</v>
          </cell>
          <cell r="W111">
            <v>6558</v>
          </cell>
          <cell r="X111">
            <v>6979</v>
          </cell>
          <cell r="Y111">
            <v>6706</v>
          </cell>
          <cell r="Z111">
            <v>7599</v>
          </cell>
          <cell r="AA111">
            <v>7152</v>
          </cell>
          <cell r="AB111">
            <v>6825</v>
          </cell>
          <cell r="AC111">
            <v>6509</v>
          </cell>
          <cell r="AD111">
            <v>7400</v>
          </cell>
          <cell r="AE111">
            <v>6560</v>
          </cell>
          <cell r="AF111">
            <v>7232</v>
          </cell>
          <cell r="AG111">
            <v>7827</v>
          </cell>
          <cell r="AH111">
            <v>7094</v>
          </cell>
          <cell r="AI111">
            <v>6263</v>
          </cell>
          <cell r="AJ111">
            <v>6739</v>
          </cell>
          <cell r="AK111">
            <v>7468</v>
          </cell>
          <cell r="AL111">
            <v>7541</v>
          </cell>
          <cell r="AM111">
            <v>7244</v>
          </cell>
          <cell r="AN111">
            <v>7205</v>
          </cell>
          <cell r="AO111">
            <v>7269</v>
          </cell>
          <cell r="AP111">
            <v>6902</v>
          </cell>
          <cell r="AQ111">
            <v>7029</v>
          </cell>
          <cell r="AR111">
            <v>7104</v>
          </cell>
          <cell r="AS111">
            <v>7202</v>
          </cell>
          <cell r="AT111">
            <v>7650</v>
          </cell>
          <cell r="AU111">
            <v>6305</v>
          </cell>
          <cell r="AV111">
            <v>7192</v>
          </cell>
          <cell r="AW111">
            <v>6969</v>
          </cell>
          <cell r="AX111">
            <v>7911</v>
          </cell>
          <cell r="AY111">
            <v>6520</v>
          </cell>
          <cell r="AZ111">
            <v>7785</v>
          </cell>
          <cell r="BA111">
            <v>7939</v>
          </cell>
          <cell r="BB111">
            <v>7437</v>
          </cell>
        </row>
        <row r="112">
          <cell r="A112" t="str">
            <v>06H</v>
          </cell>
          <cell r="B112" t="str">
            <v>NHS CAMBRIDGESHIRE AND PETERBOROUGH CCG</v>
          </cell>
          <cell r="C112">
            <v>14871</v>
          </cell>
          <cell r="D112">
            <v>14938</v>
          </cell>
          <cell r="E112">
            <v>13425</v>
          </cell>
          <cell r="F112">
            <v>15575</v>
          </cell>
          <cell r="G112">
            <v>13826</v>
          </cell>
          <cell r="H112">
            <v>14108</v>
          </cell>
          <cell r="I112">
            <v>15750</v>
          </cell>
          <cell r="J112">
            <v>14285</v>
          </cell>
          <cell r="K112">
            <v>12131</v>
          </cell>
          <cell r="L112">
            <v>14334</v>
          </cell>
          <cell r="M112">
            <v>13790</v>
          </cell>
          <cell r="N112">
            <v>14798</v>
          </cell>
          <cell r="O112">
            <v>15076</v>
          </cell>
          <cell r="P112">
            <v>15176</v>
          </cell>
          <cell r="Q112">
            <v>15667</v>
          </cell>
          <cell r="R112">
            <v>15969</v>
          </cell>
          <cell r="S112">
            <v>13459</v>
          </cell>
          <cell r="T112">
            <v>15125</v>
          </cell>
          <cell r="U112">
            <v>14486</v>
          </cell>
          <cell r="V112">
            <v>13479</v>
          </cell>
          <cell r="W112">
            <v>13097</v>
          </cell>
          <cell r="X112">
            <v>14225</v>
          </cell>
          <cell r="Y112">
            <v>13739</v>
          </cell>
          <cell r="Z112">
            <v>15844</v>
          </cell>
          <cell r="AA112">
            <v>14856</v>
          </cell>
          <cell r="AB112">
            <v>13762</v>
          </cell>
          <cell r="AC112">
            <v>13812</v>
          </cell>
          <cell r="AD112">
            <v>15868</v>
          </cell>
          <cell r="AE112">
            <v>14531</v>
          </cell>
          <cell r="AF112">
            <v>15170</v>
          </cell>
          <cell r="AG112">
            <v>15511</v>
          </cell>
          <cell r="AH112">
            <v>15480</v>
          </cell>
          <cell r="AI112">
            <v>14859</v>
          </cell>
          <cell r="AJ112">
            <v>15219</v>
          </cell>
          <cell r="AK112">
            <v>16564</v>
          </cell>
          <cell r="AL112">
            <v>16535</v>
          </cell>
          <cell r="AM112">
            <v>16634</v>
          </cell>
          <cell r="AN112">
            <v>16731</v>
          </cell>
          <cell r="AO112">
            <v>17279</v>
          </cell>
          <cell r="AP112">
            <v>16314</v>
          </cell>
          <cell r="AQ112">
            <v>16222</v>
          </cell>
          <cell r="AR112">
            <v>16671</v>
          </cell>
          <cell r="AS112">
            <v>15847</v>
          </cell>
          <cell r="AT112">
            <v>16233</v>
          </cell>
          <cell r="AU112">
            <v>13771</v>
          </cell>
          <cell r="AV112">
            <v>15837</v>
          </cell>
          <cell r="AW112">
            <v>15091</v>
          </cell>
          <cell r="AX112">
            <v>16342</v>
          </cell>
          <cell r="AY112">
            <v>14562</v>
          </cell>
          <cell r="AZ112">
            <v>16908</v>
          </cell>
          <cell r="BA112">
            <v>17132</v>
          </cell>
          <cell r="BB112">
            <v>16488</v>
          </cell>
        </row>
        <row r="113">
          <cell r="A113" t="str">
            <v>06K</v>
          </cell>
          <cell r="B113" t="str">
            <v>NHS EAST AND NORTH HERTFORDSHIRE CCG</v>
          </cell>
          <cell r="C113">
            <v>10096</v>
          </cell>
          <cell r="D113">
            <v>10387</v>
          </cell>
          <cell r="E113">
            <v>9987</v>
          </cell>
          <cell r="F113">
            <v>11174</v>
          </cell>
          <cell r="G113">
            <v>9942</v>
          </cell>
          <cell r="H113">
            <v>10238</v>
          </cell>
          <cell r="I113">
            <v>11367</v>
          </cell>
          <cell r="J113">
            <v>10595</v>
          </cell>
          <cell r="K113">
            <v>9288</v>
          </cell>
          <cell r="L113">
            <v>11254</v>
          </cell>
          <cell r="M113">
            <v>10467</v>
          </cell>
          <cell r="N113">
            <v>10910</v>
          </cell>
          <cell r="O113">
            <v>11301</v>
          </cell>
          <cell r="P113">
            <v>11159</v>
          </cell>
          <cell r="Q113">
            <v>11328</v>
          </cell>
          <cell r="R113">
            <v>13662</v>
          </cell>
          <cell r="S113">
            <v>10628</v>
          </cell>
          <cell r="T113">
            <v>11735</v>
          </cell>
          <cell r="U113">
            <v>12613</v>
          </cell>
          <cell r="V113">
            <v>10972</v>
          </cell>
          <cell r="W113">
            <v>10618</v>
          </cell>
          <cell r="X113">
            <v>10992</v>
          </cell>
          <cell r="Y113">
            <v>11159</v>
          </cell>
          <cell r="Z113">
            <v>13002</v>
          </cell>
          <cell r="AA113">
            <v>11218</v>
          </cell>
          <cell r="AB113">
            <v>10716</v>
          </cell>
          <cell r="AC113">
            <v>10819</v>
          </cell>
          <cell r="AD113">
            <v>12760</v>
          </cell>
          <cell r="AE113">
            <v>10894</v>
          </cell>
          <cell r="AF113">
            <v>11579</v>
          </cell>
          <cell r="AG113">
            <v>12851</v>
          </cell>
          <cell r="AH113">
            <v>11359</v>
          </cell>
          <cell r="AI113">
            <v>10823</v>
          </cell>
          <cell r="AJ113">
            <v>11869</v>
          </cell>
          <cell r="AK113">
            <v>12569</v>
          </cell>
          <cell r="AL113">
            <v>12856</v>
          </cell>
          <cell r="AM113">
            <v>12296</v>
          </cell>
          <cell r="AN113">
            <v>11285</v>
          </cell>
          <cell r="AO113">
            <v>11613</v>
          </cell>
          <cell r="AP113">
            <v>12194</v>
          </cell>
          <cell r="AQ113">
            <v>12016</v>
          </cell>
          <cell r="AR113">
            <v>12276</v>
          </cell>
          <cell r="AS113">
            <v>12313</v>
          </cell>
          <cell r="AT113">
            <v>13303</v>
          </cell>
          <cell r="AU113">
            <v>10535</v>
          </cell>
          <cell r="AV113">
            <v>11800</v>
          </cell>
          <cell r="AW113">
            <v>11759</v>
          </cell>
          <cell r="AX113">
            <v>13248</v>
          </cell>
          <cell r="AY113">
            <v>10705</v>
          </cell>
          <cell r="AZ113">
            <v>12065</v>
          </cell>
          <cell r="BA113">
            <v>12154</v>
          </cell>
          <cell r="BB113">
            <v>11751</v>
          </cell>
        </row>
        <row r="114">
          <cell r="A114" t="str">
            <v>06L</v>
          </cell>
          <cell r="B114" t="str">
            <v>NHS IPSWICH AND EAST SUFFOLK CCG</v>
          </cell>
          <cell r="C114">
            <v>7809</v>
          </cell>
          <cell r="D114">
            <v>7839</v>
          </cell>
          <cell r="E114">
            <v>7325</v>
          </cell>
          <cell r="F114">
            <v>8159</v>
          </cell>
          <cell r="G114">
            <v>7017</v>
          </cell>
          <cell r="H114">
            <v>7221</v>
          </cell>
          <cell r="I114">
            <v>8301</v>
          </cell>
          <cell r="J114">
            <v>7542</v>
          </cell>
          <cell r="K114">
            <v>7104</v>
          </cell>
          <cell r="L114">
            <v>6501</v>
          </cell>
          <cell r="M114">
            <v>7473</v>
          </cell>
          <cell r="N114">
            <v>7521</v>
          </cell>
          <cell r="O114">
            <v>7734</v>
          </cell>
          <cell r="P114">
            <v>6856</v>
          </cell>
          <cell r="Q114">
            <v>7522</v>
          </cell>
          <cell r="R114">
            <v>7317</v>
          </cell>
          <cell r="S114">
            <v>6329</v>
          </cell>
          <cell r="T114">
            <v>6806</v>
          </cell>
          <cell r="U114">
            <v>7472</v>
          </cell>
          <cell r="V114">
            <v>5759</v>
          </cell>
          <cell r="W114">
            <v>5866</v>
          </cell>
          <cell r="X114">
            <v>6942</v>
          </cell>
          <cell r="Y114">
            <v>7051</v>
          </cell>
          <cell r="Z114">
            <v>7756</v>
          </cell>
          <cell r="AA114">
            <v>7253</v>
          </cell>
          <cell r="AB114">
            <v>7035</v>
          </cell>
          <cell r="AC114">
            <v>6769</v>
          </cell>
          <cell r="AD114">
            <v>7363</v>
          </cell>
          <cell r="AE114">
            <v>6361</v>
          </cell>
          <cell r="AF114">
            <v>7431</v>
          </cell>
          <cell r="AG114">
            <v>7969</v>
          </cell>
          <cell r="AH114">
            <v>6917</v>
          </cell>
          <cell r="AI114">
            <v>6875</v>
          </cell>
          <cell r="AJ114">
            <v>7516</v>
          </cell>
          <cell r="AK114">
            <v>7436</v>
          </cell>
          <cell r="AL114">
            <v>7137</v>
          </cell>
          <cell r="AM114">
            <v>7513</v>
          </cell>
          <cell r="AN114">
            <v>7437</v>
          </cell>
          <cell r="AO114">
            <v>6605</v>
          </cell>
          <cell r="AP114">
            <v>7109</v>
          </cell>
          <cell r="AQ114">
            <v>6732</v>
          </cell>
          <cell r="AR114">
            <v>7090</v>
          </cell>
          <cell r="AS114">
            <v>6694</v>
          </cell>
          <cell r="AT114">
            <v>6090</v>
          </cell>
          <cell r="AU114">
            <v>5135</v>
          </cell>
          <cell r="AV114">
            <v>5896</v>
          </cell>
          <cell r="AW114">
            <v>5541</v>
          </cell>
          <cell r="AX114">
            <v>6867</v>
          </cell>
          <cell r="AY114">
            <v>5351</v>
          </cell>
          <cell r="AZ114">
            <v>6786</v>
          </cell>
          <cell r="BA114">
            <v>7092</v>
          </cell>
          <cell r="BB114">
            <v>6272</v>
          </cell>
        </row>
        <row r="115">
          <cell r="A115" t="str">
            <v>06M</v>
          </cell>
          <cell r="B115" t="str">
            <v>NHS GREAT YARMOUTH AND WAVENEY CCG</v>
          </cell>
          <cell r="C115">
            <v>4493</v>
          </cell>
          <cell r="D115">
            <v>4409</v>
          </cell>
          <cell r="E115">
            <v>4138</v>
          </cell>
          <cell r="F115">
            <v>4273</v>
          </cell>
          <cell r="G115">
            <v>4086</v>
          </cell>
          <cell r="H115">
            <v>4003</v>
          </cell>
          <cell r="I115">
            <v>4504</v>
          </cell>
          <cell r="J115">
            <v>4204</v>
          </cell>
          <cell r="K115">
            <v>3668</v>
          </cell>
          <cell r="L115">
            <v>4467</v>
          </cell>
          <cell r="M115">
            <v>4120</v>
          </cell>
          <cell r="N115">
            <v>4934</v>
          </cell>
          <cell r="O115">
            <v>4649</v>
          </cell>
          <cell r="P115">
            <v>4702</v>
          </cell>
          <cell r="Q115">
            <v>4905</v>
          </cell>
          <cell r="R115">
            <v>5327</v>
          </cell>
          <cell r="S115">
            <v>4426</v>
          </cell>
          <cell r="T115">
            <v>5403</v>
          </cell>
          <cell r="U115">
            <v>5572</v>
          </cell>
          <cell r="V115">
            <v>4882</v>
          </cell>
          <cell r="W115">
            <v>4491</v>
          </cell>
          <cell r="X115">
            <v>4959</v>
          </cell>
          <cell r="Y115">
            <v>4968</v>
          </cell>
          <cell r="Z115">
            <v>5457</v>
          </cell>
          <cell r="AA115">
            <v>4842</v>
          </cell>
          <cell r="AB115">
            <v>5074</v>
          </cell>
          <cell r="AC115">
            <v>4717</v>
          </cell>
          <cell r="AD115">
            <v>5587</v>
          </cell>
          <cell r="AE115">
            <v>4495</v>
          </cell>
          <cell r="AF115">
            <v>4949</v>
          </cell>
          <cell r="AG115">
            <v>5304</v>
          </cell>
          <cell r="AH115">
            <v>5199</v>
          </cell>
          <cell r="AI115">
            <v>5643</v>
          </cell>
          <cell r="AJ115">
            <v>5985</v>
          </cell>
          <cell r="AK115">
            <v>6264</v>
          </cell>
          <cell r="AL115">
            <v>6584</v>
          </cell>
          <cell r="AM115">
            <v>7163</v>
          </cell>
          <cell r="AN115">
            <v>5309</v>
          </cell>
          <cell r="AO115">
            <v>5704</v>
          </cell>
          <cell r="AP115">
            <v>5029</v>
          </cell>
          <cell r="AQ115">
            <v>5214</v>
          </cell>
          <cell r="AR115">
            <v>5397</v>
          </cell>
          <cell r="AS115">
            <v>5258</v>
          </cell>
          <cell r="AT115">
            <v>5891</v>
          </cell>
          <cell r="AU115">
            <v>4381</v>
          </cell>
          <cell r="AV115">
            <v>5055</v>
          </cell>
          <cell r="AW115">
            <v>4725</v>
          </cell>
          <cell r="AX115">
            <v>5773</v>
          </cell>
          <cell r="AY115">
            <v>4530</v>
          </cell>
          <cell r="AZ115">
            <v>5216</v>
          </cell>
          <cell r="BA115">
            <v>5467</v>
          </cell>
          <cell r="BB115">
            <v>4747</v>
          </cell>
        </row>
        <row r="116">
          <cell r="A116" t="str">
            <v>06N</v>
          </cell>
          <cell r="B116" t="str">
            <v>NHS HERTS VALLEYS CCG</v>
          </cell>
          <cell r="C116">
            <v>10811</v>
          </cell>
          <cell r="D116">
            <v>10894</v>
          </cell>
          <cell r="E116">
            <v>10175</v>
          </cell>
          <cell r="F116">
            <v>11445</v>
          </cell>
          <cell r="G116">
            <v>9932</v>
          </cell>
          <cell r="H116">
            <v>10145</v>
          </cell>
          <cell r="I116">
            <v>11609</v>
          </cell>
          <cell r="J116">
            <v>10343</v>
          </cell>
          <cell r="K116">
            <v>9323</v>
          </cell>
          <cell r="L116">
            <v>11766</v>
          </cell>
          <cell r="M116">
            <v>10990</v>
          </cell>
          <cell r="N116">
            <v>11625</v>
          </cell>
          <cell r="O116">
            <v>11413</v>
          </cell>
          <cell r="P116">
            <v>11815</v>
          </cell>
          <cell r="Q116">
            <v>11741</v>
          </cell>
          <cell r="R116">
            <v>12382</v>
          </cell>
          <cell r="S116">
            <v>10281</v>
          </cell>
          <cell r="T116">
            <v>11508</v>
          </cell>
          <cell r="U116">
            <v>12387</v>
          </cell>
          <cell r="V116">
            <v>10827</v>
          </cell>
          <cell r="W116">
            <v>10560</v>
          </cell>
          <cell r="X116">
            <v>11730</v>
          </cell>
          <cell r="Y116">
            <v>11730</v>
          </cell>
          <cell r="Z116">
            <v>13502</v>
          </cell>
          <cell r="AA116">
            <v>12019</v>
          </cell>
          <cell r="AB116">
            <v>11381</v>
          </cell>
          <cell r="AC116">
            <v>10665</v>
          </cell>
          <cell r="AD116">
            <v>12519</v>
          </cell>
          <cell r="AE116">
            <v>11092</v>
          </cell>
          <cell r="AF116">
            <v>12534</v>
          </cell>
          <cell r="AG116">
            <v>12873</v>
          </cell>
          <cell r="AH116">
            <v>12355</v>
          </cell>
          <cell r="AI116">
            <v>11316</v>
          </cell>
          <cell r="AJ116">
            <v>11753</v>
          </cell>
          <cell r="AK116">
            <v>12610</v>
          </cell>
          <cell r="AL116">
            <v>13122</v>
          </cell>
          <cell r="AM116">
            <v>12824</v>
          </cell>
          <cell r="AN116">
            <v>12499</v>
          </cell>
          <cell r="AO116">
            <v>12871</v>
          </cell>
          <cell r="AP116">
            <v>11643</v>
          </cell>
          <cell r="AQ116">
            <v>11730</v>
          </cell>
          <cell r="AR116">
            <v>11689</v>
          </cell>
          <cell r="AS116">
            <v>11185</v>
          </cell>
          <cell r="AT116">
            <v>12065</v>
          </cell>
          <cell r="AU116">
            <v>10008</v>
          </cell>
          <cell r="AV116">
            <v>11047</v>
          </cell>
          <cell r="AW116">
            <v>10786</v>
          </cell>
          <cell r="AX116">
            <v>13182</v>
          </cell>
          <cell r="AY116">
            <v>10088</v>
          </cell>
          <cell r="AZ116">
            <v>12026</v>
          </cell>
          <cell r="BA116">
            <v>12153</v>
          </cell>
          <cell r="BB116">
            <v>11593</v>
          </cell>
        </row>
        <row r="117">
          <cell r="A117" t="str">
            <v>06P</v>
          </cell>
          <cell r="B117" t="str">
            <v>NHS LUTON CCG</v>
          </cell>
          <cell r="C117">
            <v>3357</v>
          </cell>
          <cell r="D117">
            <v>3533</v>
          </cell>
          <cell r="E117">
            <v>3247</v>
          </cell>
          <cell r="F117">
            <v>3464</v>
          </cell>
          <cell r="G117">
            <v>3127</v>
          </cell>
          <cell r="H117">
            <v>3433</v>
          </cell>
          <cell r="I117">
            <v>3798</v>
          </cell>
          <cell r="J117">
            <v>3427</v>
          </cell>
          <cell r="K117">
            <v>3020</v>
          </cell>
          <cell r="L117">
            <v>3556</v>
          </cell>
          <cell r="M117">
            <v>3371</v>
          </cell>
          <cell r="N117">
            <v>3603</v>
          </cell>
          <cell r="O117">
            <v>3402</v>
          </cell>
          <cell r="P117">
            <v>3563</v>
          </cell>
          <cell r="Q117">
            <v>3738</v>
          </cell>
          <cell r="R117">
            <v>3965</v>
          </cell>
          <cell r="S117">
            <v>3223</v>
          </cell>
          <cell r="T117">
            <v>3593</v>
          </cell>
          <cell r="U117">
            <v>3526</v>
          </cell>
          <cell r="V117">
            <v>3076</v>
          </cell>
          <cell r="W117">
            <v>3075</v>
          </cell>
          <cell r="X117">
            <v>3233</v>
          </cell>
          <cell r="Y117">
            <v>3177</v>
          </cell>
          <cell r="Z117">
            <v>3614</v>
          </cell>
          <cell r="AA117">
            <v>3279</v>
          </cell>
          <cell r="AB117">
            <v>3179</v>
          </cell>
          <cell r="AC117">
            <v>3049</v>
          </cell>
          <cell r="AD117">
            <v>3936</v>
          </cell>
          <cell r="AE117">
            <v>3172</v>
          </cell>
          <cell r="AF117">
            <v>3491</v>
          </cell>
          <cell r="AG117">
            <v>3652</v>
          </cell>
          <cell r="AH117">
            <v>3563</v>
          </cell>
          <cell r="AI117">
            <v>3287</v>
          </cell>
          <cell r="AJ117">
            <v>3555</v>
          </cell>
          <cell r="AK117">
            <v>3593</v>
          </cell>
          <cell r="AL117">
            <v>4046</v>
          </cell>
          <cell r="AM117">
            <v>3906</v>
          </cell>
          <cell r="AN117">
            <v>4135</v>
          </cell>
          <cell r="AO117">
            <v>4060</v>
          </cell>
          <cell r="AP117">
            <v>3710</v>
          </cell>
          <cell r="AQ117">
            <v>3679</v>
          </cell>
          <cell r="AR117">
            <v>3596</v>
          </cell>
          <cell r="AS117">
            <v>3506</v>
          </cell>
          <cell r="AT117">
            <v>3375</v>
          </cell>
          <cell r="AU117">
            <v>2990</v>
          </cell>
          <cell r="AV117">
            <v>3393</v>
          </cell>
          <cell r="AW117">
            <v>3157</v>
          </cell>
          <cell r="AX117">
            <v>3584</v>
          </cell>
          <cell r="AY117">
            <v>2936</v>
          </cell>
          <cell r="AZ117">
            <v>3544</v>
          </cell>
          <cell r="BA117">
            <v>3613</v>
          </cell>
          <cell r="BB117">
            <v>3439</v>
          </cell>
        </row>
        <row r="118">
          <cell r="A118" t="str">
            <v>06Q</v>
          </cell>
          <cell r="B118" t="str">
            <v>NHS MID ESSEX CCG</v>
          </cell>
          <cell r="C118">
            <v>5304</v>
          </cell>
          <cell r="D118">
            <v>6328</v>
          </cell>
          <cell r="E118">
            <v>6087</v>
          </cell>
          <cell r="F118">
            <v>6605</v>
          </cell>
          <cell r="G118">
            <v>5192</v>
          </cell>
          <cell r="H118">
            <v>5605</v>
          </cell>
          <cell r="I118">
            <v>5934</v>
          </cell>
          <cell r="J118">
            <v>5310</v>
          </cell>
          <cell r="K118">
            <v>4260</v>
          </cell>
          <cell r="L118">
            <v>6031</v>
          </cell>
          <cell r="M118">
            <v>5084</v>
          </cell>
          <cell r="N118">
            <v>5150</v>
          </cell>
          <cell r="O118">
            <v>5798</v>
          </cell>
          <cell r="P118">
            <v>7062</v>
          </cell>
          <cell r="Q118">
            <v>6192</v>
          </cell>
          <cell r="R118">
            <v>5678</v>
          </cell>
          <cell r="S118">
            <v>4958</v>
          </cell>
          <cell r="T118">
            <v>5450</v>
          </cell>
          <cell r="U118">
            <v>5082</v>
          </cell>
          <cell r="V118">
            <v>5319</v>
          </cell>
          <cell r="W118">
            <v>5657</v>
          </cell>
          <cell r="X118">
            <v>5831</v>
          </cell>
          <cell r="Y118">
            <v>5523</v>
          </cell>
          <cell r="Z118">
            <v>6024</v>
          </cell>
          <cell r="AA118">
            <v>5064</v>
          </cell>
          <cell r="AB118">
            <v>5534</v>
          </cell>
          <cell r="AC118">
            <v>5117</v>
          </cell>
          <cell r="AD118">
            <v>6813</v>
          </cell>
          <cell r="AE118">
            <v>6257</v>
          </cell>
          <cell r="AF118">
            <v>6246</v>
          </cell>
          <cell r="AG118">
            <v>6381</v>
          </cell>
          <cell r="AH118">
            <v>6556</v>
          </cell>
          <cell r="AI118">
            <v>5618</v>
          </cell>
          <cell r="AJ118">
            <v>5950</v>
          </cell>
          <cell r="AK118">
            <v>6224</v>
          </cell>
          <cell r="AL118">
            <v>6473</v>
          </cell>
          <cell r="AM118">
            <v>6466</v>
          </cell>
          <cell r="AN118">
            <v>6477</v>
          </cell>
          <cell r="AO118">
            <v>6860</v>
          </cell>
          <cell r="AP118">
            <v>6693</v>
          </cell>
          <cell r="AQ118">
            <v>6504</v>
          </cell>
          <cell r="AR118">
            <v>6912</v>
          </cell>
          <cell r="AS118">
            <v>6586</v>
          </cell>
          <cell r="AT118">
            <v>7014</v>
          </cell>
          <cell r="AU118">
            <v>5705</v>
          </cell>
          <cell r="AV118">
            <v>6231</v>
          </cell>
          <cell r="AW118">
            <v>6073</v>
          </cell>
          <cell r="AX118">
            <v>6946</v>
          </cell>
          <cell r="AY118">
            <v>5735</v>
          </cell>
          <cell r="AZ118">
            <v>5570</v>
          </cell>
          <cell r="BA118">
            <v>5633</v>
          </cell>
          <cell r="BB118">
            <v>5376</v>
          </cell>
        </row>
        <row r="119">
          <cell r="A119" t="str">
            <v>06T</v>
          </cell>
          <cell r="B119" t="str">
            <v>NHS NORTH EAST ESSEX CCG</v>
          </cell>
          <cell r="C119">
            <v>5930</v>
          </cell>
          <cell r="D119">
            <v>5522</v>
          </cell>
          <cell r="E119">
            <v>5107</v>
          </cell>
          <cell r="F119">
            <v>5663</v>
          </cell>
          <cell r="G119">
            <v>4948</v>
          </cell>
          <cell r="H119">
            <v>5121</v>
          </cell>
          <cell r="I119">
            <v>5607</v>
          </cell>
          <cell r="J119">
            <v>5057</v>
          </cell>
          <cell r="K119">
            <v>4723</v>
          </cell>
          <cell r="L119">
            <v>5599</v>
          </cell>
          <cell r="M119">
            <v>5050</v>
          </cell>
          <cell r="N119">
            <v>5119</v>
          </cell>
          <cell r="O119">
            <v>4686</v>
          </cell>
          <cell r="P119">
            <v>5974</v>
          </cell>
          <cell r="Q119">
            <v>5567</v>
          </cell>
          <cell r="R119">
            <v>5998</v>
          </cell>
          <cell r="S119">
            <v>5173</v>
          </cell>
          <cell r="T119">
            <v>6058</v>
          </cell>
          <cell r="U119">
            <v>6143</v>
          </cell>
          <cell r="V119">
            <v>5643</v>
          </cell>
          <cell r="W119">
            <v>3849</v>
          </cell>
          <cell r="X119">
            <v>4291</v>
          </cell>
          <cell r="Y119">
            <v>3923</v>
          </cell>
          <cell r="Z119">
            <v>4572</v>
          </cell>
          <cell r="AA119">
            <v>4174</v>
          </cell>
          <cell r="AB119">
            <v>4256</v>
          </cell>
          <cell r="AC119">
            <v>5017</v>
          </cell>
          <cell r="AD119">
            <v>4624</v>
          </cell>
          <cell r="AE119">
            <v>3774</v>
          </cell>
          <cell r="AF119">
            <v>4353</v>
          </cell>
          <cell r="AG119">
            <v>4741</v>
          </cell>
          <cell r="AH119">
            <v>5433</v>
          </cell>
          <cell r="AI119">
            <v>4919</v>
          </cell>
          <cell r="AJ119">
            <v>5321</v>
          </cell>
          <cell r="AK119">
            <v>5626</v>
          </cell>
          <cell r="AL119">
            <v>5512</v>
          </cell>
          <cell r="AM119">
            <v>5323</v>
          </cell>
          <cell r="AN119">
            <v>5363</v>
          </cell>
          <cell r="AO119">
            <v>5226</v>
          </cell>
          <cell r="AP119">
            <v>5265</v>
          </cell>
          <cell r="AQ119">
            <v>4826</v>
          </cell>
          <cell r="AR119">
            <v>5486</v>
          </cell>
          <cell r="AS119">
            <v>5183</v>
          </cell>
          <cell r="AT119">
            <v>5298</v>
          </cell>
          <cell r="AU119">
            <v>4345</v>
          </cell>
          <cell r="AV119">
            <v>4962</v>
          </cell>
          <cell r="AW119">
            <v>4628</v>
          </cell>
          <cell r="AX119">
            <v>5647</v>
          </cell>
          <cell r="AY119">
            <v>4337</v>
          </cell>
          <cell r="AZ119">
            <v>5186</v>
          </cell>
          <cell r="BA119">
            <v>5301</v>
          </cell>
          <cell r="BB119">
            <v>4159</v>
          </cell>
        </row>
        <row r="120">
          <cell r="A120" t="str">
            <v>06V</v>
          </cell>
          <cell r="B120" t="str">
            <v>NHS NORTH NORFOLK CCG</v>
          </cell>
          <cell r="C120">
            <v>3022</v>
          </cell>
          <cell r="D120">
            <v>3042</v>
          </cell>
          <cell r="E120">
            <v>2795</v>
          </cell>
          <cell r="F120">
            <v>3370</v>
          </cell>
          <cell r="G120">
            <v>2794</v>
          </cell>
          <cell r="H120">
            <v>2949</v>
          </cell>
          <cell r="I120">
            <v>3136</v>
          </cell>
          <cell r="J120">
            <v>2538</v>
          </cell>
          <cell r="K120">
            <v>2591</v>
          </cell>
          <cell r="L120">
            <v>3129</v>
          </cell>
          <cell r="M120">
            <v>2830</v>
          </cell>
          <cell r="N120">
            <v>2984</v>
          </cell>
          <cell r="O120">
            <v>3114</v>
          </cell>
          <cell r="P120">
            <v>2491</v>
          </cell>
          <cell r="Q120">
            <v>2741</v>
          </cell>
          <cell r="R120">
            <v>3172</v>
          </cell>
          <cell r="S120">
            <v>2617</v>
          </cell>
          <cell r="T120">
            <v>3022</v>
          </cell>
          <cell r="U120">
            <v>3215</v>
          </cell>
          <cell r="V120">
            <v>2581</v>
          </cell>
          <cell r="W120">
            <v>2521</v>
          </cell>
          <cell r="X120">
            <v>2794</v>
          </cell>
          <cell r="Y120">
            <v>2748</v>
          </cell>
          <cell r="Z120">
            <v>2988</v>
          </cell>
          <cell r="AA120">
            <v>2736</v>
          </cell>
          <cell r="AB120">
            <v>2706</v>
          </cell>
          <cell r="AC120">
            <v>3114</v>
          </cell>
          <cell r="AD120">
            <v>3072</v>
          </cell>
          <cell r="AE120">
            <v>2201</v>
          </cell>
          <cell r="AF120">
            <v>2472</v>
          </cell>
          <cell r="AG120">
            <v>3865</v>
          </cell>
          <cell r="AH120">
            <v>3753</v>
          </cell>
          <cell r="AI120">
            <v>3496</v>
          </cell>
          <cell r="AJ120">
            <v>3426</v>
          </cell>
          <cell r="AK120">
            <v>3500</v>
          </cell>
          <cell r="AL120">
            <v>4011</v>
          </cell>
          <cell r="AM120">
            <v>4187</v>
          </cell>
          <cell r="AN120">
            <v>3481</v>
          </cell>
          <cell r="AO120">
            <v>4065</v>
          </cell>
          <cell r="AP120">
            <v>3941</v>
          </cell>
          <cell r="AQ120">
            <v>3434</v>
          </cell>
          <cell r="AR120">
            <v>4054</v>
          </cell>
          <cell r="AS120">
            <v>3788</v>
          </cell>
          <cell r="AT120">
            <v>3953</v>
          </cell>
          <cell r="AU120">
            <v>3241</v>
          </cell>
          <cell r="AV120">
            <v>3584</v>
          </cell>
          <cell r="AW120">
            <v>3559</v>
          </cell>
          <cell r="AX120">
            <v>4314</v>
          </cell>
          <cell r="AY120">
            <v>3407</v>
          </cell>
          <cell r="AZ120">
            <v>4206</v>
          </cell>
          <cell r="BA120">
            <v>4108</v>
          </cell>
          <cell r="BB120">
            <v>3272</v>
          </cell>
        </row>
        <row r="121">
          <cell r="A121" t="str">
            <v>06W</v>
          </cell>
          <cell r="B121" t="str">
            <v>NHS NORWICH CCG</v>
          </cell>
          <cell r="C121">
            <v>2950</v>
          </cell>
          <cell r="D121">
            <v>2982</v>
          </cell>
          <cell r="E121">
            <v>2916</v>
          </cell>
          <cell r="F121">
            <v>3120</v>
          </cell>
          <cell r="G121">
            <v>2875</v>
          </cell>
          <cell r="H121">
            <v>2738</v>
          </cell>
          <cell r="I121">
            <v>3102</v>
          </cell>
          <cell r="J121">
            <v>2720</v>
          </cell>
          <cell r="K121">
            <v>2322</v>
          </cell>
          <cell r="L121">
            <v>2989</v>
          </cell>
          <cell r="M121">
            <v>2800</v>
          </cell>
          <cell r="N121">
            <v>2797</v>
          </cell>
          <cell r="O121">
            <v>2499</v>
          </cell>
          <cell r="P121">
            <v>2573</v>
          </cell>
          <cell r="Q121">
            <v>2765</v>
          </cell>
          <cell r="R121">
            <v>2912</v>
          </cell>
          <cell r="S121">
            <v>2510</v>
          </cell>
          <cell r="T121">
            <v>3014</v>
          </cell>
          <cell r="U121">
            <v>2947</v>
          </cell>
          <cell r="V121">
            <v>2517</v>
          </cell>
          <cell r="W121">
            <v>2329</v>
          </cell>
          <cell r="X121">
            <v>2585</v>
          </cell>
          <cell r="Y121">
            <v>2702</v>
          </cell>
          <cell r="Z121">
            <v>2956</v>
          </cell>
          <cell r="AA121">
            <v>2582</v>
          </cell>
          <cell r="AB121">
            <v>2588</v>
          </cell>
          <cell r="AC121">
            <v>3043</v>
          </cell>
          <cell r="AD121">
            <v>2683</v>
          </cell>
          <cell r="AE121">
            <v>2237</v>
          </cell>
          <cell r="AF121">
            <v>2554</v>
          </cell>
          <cell r="AG121">
            <v>3783</v>
          </cell>
          <cell r="AH121">
            <v>3812</v>
          </cell>
          <cell r="AI121">
            <v>3403</v>
          </cell>
          <cell r="AJ121">
            <v>3405</v>
          </cell>
          <cell r="AK121">
            <v>3387</v>
          </cell>
          <cell r="AL121">
            <v>3865</v>
          </cell>
          <cell r="AM121">
            <v>3952</v>
          </cell>
          <cell r="AN121">
            <v>3429</v>
          </cell>
          <cell r="AO121">
            <v>3847</v>
          </cell>
          <cell r="AP121">
            <v>3920</v>
          </cell>
          <cell r="AQ121">
            <v>3804</v>
          </cell>
          <cell r="AR121">
            <v>4124</v>
          </cell>
          <cell r="AS121">
            <v>3835</v>
          </cell>
          <cell r="AT121">
            <v>4098</v>
          </cell>
          <cell r="AU121">
            <v>3465</v>
          </cell>
          <cell r="AV121">
            <v>3847</v>
          </cell>
          <cell r="AW121">
            <v>3699</v>
          </cell>
          <cell r="AX121">
            <v>4415</v>
          </cell>
          <cell r="AY121">
            <v>3794</v>
          </cell>
          <cell r="AZ121">
            <v>4619</v>
          </cell>
          <cell r="BA121">
            <v>4638</v>
          </cell>
          <cell r="BB121">
            <v>3806</v>
          </cell>
        </row>
        <row r="122">
          <cell r="A122" t="str">
            <v>06Y</v>
          </cell>
          <cell r="B122" t="str">
            <v>NHS SOUTH NORFOLK CCG</v>
          </cell>
          <cell r="C122">
            <v>3643</v>
          </cell>
          <cell r="D122">
            <v>3809</v>
          </cell>
          <cell r="E122">
            <v>3318</v>
          </cell>
          <cell r="F122">
            <v>3823</v>
          </cell>
          <cell r="G122">
            <v>3403</v>
          </cell>
          <cell r="H122">
            <v>3320</v>
          </cell>
          <cell r="I122">
            <v>3833</v>
          </cell>
          <cell r="J122">
            <v>3322</v>
          </cell>
          <cell r="K122">
            <v>3064</v>
          </cell>
          <cell r="L122">
            <v>3961</v>
          </cell>
          <cell r="M122">
            <v>3508</v>
          </cell>
          <cell r="N122">
            <v>3424</v>
          </cell>
          <cell r="O122">
            <v>3339</v>
          </cell>
          <cell r="P122">
            <v>3172</v>
          </cell>
          <cell r="Q122">
            <v>3508</v>
          </cell>
          <cell r="R122">
            <v>3798</v>
          </cell>
          <cell r="S122">
            <v>3180</v>
          </cell>
          <cell r="T122">
            <v>3685</v>
          </cell>
          <cell r="U122">
            <v>3744</v>
          </cell>
          <cell r="V122">
            <v>3290</v>
          </cell>
          <cell r="W122">
            <v>3053</v>
          </cell>
          <cell r="X122">
            <v>3380</v>
          </cell>
          <cell r="Y122">
            <v>3264</v>
          </cell>
          <cell r="Z122">
            <v>3711</v>
          </cell>
          <cell r="AA122">
            <v>3372</v>
          </cell>
          <cell r="AB122">
            <v>3205</v>
          </cell>
          <cell r="AC122">
            <v>3820</v>
          </cell>
          <cell r="AD122">
            <v>3460</v>
          </cell>
          <cell r="AE122">
            <v>2906</v>
          </cell>
          <cell r="AF122">
            <v>3296</v>
          </cell>
          <cell r="AG122">
            <v>4718</v>
          </cell>
          <cell r="AH122">
            <v>4558</v>
          </cell>
          <cell r="AI122">
            <v>4024</v>
          </cell>
          <cell r="AJ122">
            <v>4235</v>
          </cell>
          <cell r="AK122">
            <v>4112</v>
          </cell>
          <cell r="AL122">
            <v>4586</v>
          </cell>
          <cell r="AM122">
            <v>4919</v>
          </cell>
          <cell r="AN122">
            <v>4271</v>
          </cell>
          <cell r="AO122">
            <v>4187</v>
          </cell>
          <cell r="AP122">
            <v>4894</v>
          </cell>
          <cell r="AQ122">
            <v>4854</v>
          </cell>
          <cell r="AR122">
            <v>5115</v>
          </cell>
          <cell r="AS122">
            <v>4867</v>
          </cell>
          <cell r="AT122">
            <v>5242</v>
          </cell>
          <cell r="AU122">
            <v>4261</v>
          </cell>
          <cell r="AV122">
            <v>4832</v>
          </cell>
          <cell r="AW122">
            <v>4539</v>
          </cell>
          <cell r="AX122">
            <v>5647</v>
          </cell>
          <cell r="AY122">
            <v>4397</v>
          </cell>
          <cell r="AZ122">
            <v>5044</v>
          </cell>
          <cell r="BA122">
            <v>4958</v>
          </cell>
          <cell r="BB122">
            <v>4404</v>
          </cell>
        </row>
        <row r="123">
          <cell r="A123" t="str">
            <v>07G</v>
          </cell>
          <cell r="B123" t="str">
            <v>NHS THURROCK CCG</v>
          </cell>
          <cell r="C123">
            <v>2532</v>
          </cell>
          <cell r="D123">
            <v>2350</v>
          </cell>
          <cell r="E123">
            <v>2469</v>
          </cell>
          <cell r="F123">
            <v>2629</v>
          </cell>
          <cell r="G123">
            <v>2195</v>
          </cell>
          <cell r="H123">
            <v>2283</v>
          </cell>
          <cell r="I123">
            <v>2466</v>
          </cell>
          <cell r="J123">
            <v>2720</v>
          </cell>
          <cell r="K123">
            <v>2415</v>
          </cell>
          <cell r="L123">
            <v>2951</v>
          </cell>
          <cell r="M123">
            <v>2867</v>
          </cell>
          <cell r="N123">
            <v>2942</v>
          </cell>
          <cell r="O123">
            <v>2790</v>
          </cell>
          <cell r="P123">
            <v>2796</v>
          </cell>
          <cell r="Q123">
            <v>3342</v>
          </cell>
          <cell r="R123">
            <v>3149</v>
          </cell>
          <cell r="S123">
            <v>2640</v>
          </cell>
          <cell r="T123">
            <v>3035</v>
          </cell>
          <cell r="U123">
            <v>3185</v>
          </cell>
          <cell r="V123">
            <v>2973</v>
          </cell>
          <cell r="W123">
            <v>2614</v>
          </cell>
          <cell r="X123">
            <v>3059</v>
          </cell>
          <cell r="Y123">
            <v>3054</v>
          </cell>
          <cell r="Z123">
            <v>3410</v>
          </cell>
          <cell r="AA123">
            <v>2778</v>
          </cell>
          <cell r="AB123">
            <v>2902</v>
          </cell>
          <cell r="AC123">
            <v>2703</v>
          </cell>
          <cell r="AD123">
            <v>3035</v>
          </cell>
          <cell r="AE123">
            <v>2688</v>
          </cell>
          <cell r="AF123">
            <v>2716</v>
          </cell>
          <cell r="AG123">
            <v>2951</v>
          </cell>
          <cell r="AH123">
            <v>2789</v>
          </cell>
          <cell r="AI123">
            <v>2532</v>
          </cell>
          <cell r="AJ123">
            <v>2936</v>
          </cell>
          <cell r="AK123">
            <v>2908</v>
          </cell>
          <cell r="AL123">
            <v>3065</v>
          </cell>
          <cell r="AM123">
            <v>3094</v>
          </cell>
          <cell r="AN123">
            <v>3017</v>
          </cell>
          <cell r="AO123">
            <v>3209</v>
          </cell>
          <cell r="AP123">
            <v>3076</v>
          </cell>
          <cell r="AQ123">
            <v>2768</v>
          </cell>
          <cell r="AR123">
            <v>2914</v>
          </cell>
          <cell r="AS123">
            <v>2932</v>
          </cell>
          <cell r="AT123">
            <v>2929</v>
          </cell>
          <cell r="AU123">
            <v>2555</v>
          </cell>
          <cell r="AV123">
            <v>2892</v>
          </cell>
          <cell r="AW123">
            <v>2825</v>
          </cell>
          <cell r="AX123">
            <v>3533</v>
          </cell>
          <cell r="AY123">
            <v>2741</v>
          </cell>
          <cell r="AZ123">
            <v>3122</v>
          </cell>
          <cell r="BA123">
            <v>3089</v>
          </cell>
          <cell r="BB123">
            <v>2943</v>
          </cell>
        </row>
        <row r="124">
          <cell r="A124" t="str">
            <v>07H</v>
          </cell>
          <cell r="B124" t="str">
            <v>NHS WEST ESSEX CCG</v>
          </cell>
          <cell r="C124">
            <v>6088</v>
          </cell>
          <cell r="D124">
            <v>5517</v>
          </cell>
          <cell r="E124">
            <v>5484</v>
          </cell>
          <cell r="F124">
            <v>5891</v>
          </cell>
          <cell r="G124">
            <v>5103</v>
          </cell>
          <cell r="H124">
            <v>5132</v>
          </cell>
          <cell r="I124">
            <v>5729</v>
          </cell>
          <cell r="J124">
            <v>5600</v>
          </cell>
          <cell r="K124">
            <v>5030</v>
          </cell>
          <cell r="L124">
            <v>6090</v>
          </cell>
          <cell r="M124">
            <v>5397</v>
          </cell>
          <cell r="N124">
            <v>5755</v>
          </cell>
          <cell r="O124">
            <v>5673</v>
          </cell>
          <cell r="P124">
            <v>5577</v>
          </cell>
          <cell r="Q124">
            <v>5850</v>
          </cell>
          <cell r="R124">
            <v>7067</v>
          </cell>
          <cell r="S124">
            <v>5383</v>
          </cell>
          <cell r="T124">
            <v>5711</v>
          </cell>
          <cell r="U124">
            <v>5757</v>
          </cell>
          <cell r="V124">
            <v>5193</v>
          </cell>
          <cell r="W124">
            <v>5072</v>
          </cell>
          <cell r="X124">
            <v>5705</v>
          </cell>
          <cell r="Y124">
            <v>5607</v>
          </cell>
          <cell r="Z124">
            <v>6081</v>
          </cell>
          <cell r="AA124">
            <v>5647</v>
          </cell>
          <cell r="AB124">
            <v>5704</v>
          </cell>
          <cell r="AC124">
            <v>5784</v>
          </cell>
          <cell r="AD124">
            <v>6001</v>
          </cell>
          <cell r="AE124">
            <v>5740</v>
          </cell>
          <cell r="AF124">
            <v>5841</v>
          </cell>
          <cell r="AG124">
            <v>6519</v>
          </cell>
          <cell r="AH124">
            <v>5769</v>
          </cell>
          <cell r="AI124">
            <v>5308</v>
          </cell>
          <cell r="AJ124">
            <v>6034</v>
          </cell>
          <cell r="AK124">
            <v>5973</v>
          </cell>
          <cell r="AL124">
            <v>6232</v>
          </cell>
          <cell r="AM124">
            <v>6098</v>
          </cell>
          <cell r="AN124">
            <v>6113</v>
          </cell>
          <cell r="AO124">
            <v>5929</v>
          </cell>
          <cell r="AP124">
            <v>6007</v>
          </cell>
          <cell r="AQ124">
            <v>6331</v>
          </cell>
          <cell r="AR124">
            <v>5914</v>
          </cell>
          <cell r="AS124">
            <v>5884</v>
          </cell>
          <cell r="AT124">
            <v>6029</v>
          </cell>
          <cell r="AU124">
            <v>5218</v>
          </cell>
          <cell r="AV124">
            <v>6058</v>
          </cell>
          <cell r="AW124">
            <v>5646</v>
          </cell>
          <cell r="AX124">
            <v>6182</v>
          </cell>
          <cell r="AY124">
            <v>5125</v>
          </cell>
          <cell r="AZ124">
            <v>5892</v>
          </cell>
          <cell r="BA124">
            <v>6472</v>
          </cell>
          <cell r="BB124">
            <v>6154</v>
          </cell>
        </row>
        <row r="125">
          <cell r="A125" t="str">
            <v>07J</v>
          </cell>
          <cell r="B125" t="str">
            <v>NHS WEST NORFOLK CCG</v>
          </cell>
          <cell r="C125">
            <v>3540</v>
          </cell>
          <cell r="D125">
            <v>3599</v>
          </cell>
          <cell r="E125">
            <v>3274</v>
          </cell>
          <cell r="F125">
            <v>3659</v>
          </cell>
          <cell r="G125">
            <v>3350</v>
          </cell>
          <cell r="H125">
            <v>3221</v>
          </cell>
          <cell r="I125">
            <v>3614</v>
          </cell>
          <cell r="J125">
            <v>3183</v>
          </cell>
          <cell r="K125">
            <v>2791</v>
          </cell>
          <cell r="L125">
            <v>3540</v>
          </cell>
          <cell r="M125">
            <v>3397</v>
          </cell>
          <cell r="N125">
            <v>3610</v>
          </cell>
          <cell r="O125">
            <v>3337</v>
          </cell>
          <cell r="P125">
            <v>3420</v>
          </cell>
          <cell r="Q125">
            <v>3790</v>
          </cell>
          <cell r="R125">
            <v>3745</v>
          </cell>
          <cell r="S125">
            <v>3113</v>
          </cell>
          <cell r="T125">
            <v>3435</v>
          </cell>
          <cell r="U125">
            <v>3696</v>
          </cell>
          <cell r="V125">
            <v>3325</v>
          </cell>
          <cell r="W125">
            <v>2966</v>
          </cell>
          <cell r="X125">
            <v>3250</v>
          </cell>
          <cell r="Y125">
            <v>3213</v>
          </cell>
          <cell r="Z125">
            <v>3976</v>
          </cell>
          <cell r="AA125">
            <v>3467</v>
          </cell>
          <cell r="AB125">
            <v>3616</v>
          </cell>
          <cell r="AC125">
            <v>3074</v>
          </cell>
          <cell r="AD125">
            <v>4199</v>
          </cell>
          <cell r="AE125">
            <v>3463</v>
          </cell>
          <cell r="AF125">
            <v>3525</v>
          </cell>
          <cell r="AG125">
            <v>3817</v>
          </cell>
          <cell r="AH125">
            <v>3643</v>
          </cell>
          <cell r="AI125">
            <v>3246</v>
          </cell>
          <cell r="AJ125">
            <v>3359</v>
          </cell>
          <cell r="AK125">
            <v>3892</v>
          </cell>
          <cell r="AL125">
            <v>3873</v>
          </cell>
          <cell r="AM125">
            <v>3872</v>
          </cell>
          <cell r="AN125">
            <v>3712</v>
          </cell>
          <cell r="AO125">
            <v>3764</v>
          </cell>
          <cell r="AP125">
            <v>3819</v>
          </cell>
          <cell r="AQ125">
            <v>3658</v>
          </cell>
          <cell r="AR125">
            <v>4043</v>
          </cell>
          <cell r="AS125">
            <v>3782</v>
          </cell>
          <cell r="AT125">
            <v>3714</v>
          </cell>
          <cell r="AU125">
            <v>3167</v>
          </cell>
          <cell r="AV125">
            <v>3563</v>
          </cell>
          <cell r="AW125">
            <v>3528</v>
          </cell>
          <cell r="AX125">
            <v>4134</v>
          </cell>
          <cell r="AY125">
            <v>3139</v>
          </cell>
          <cell r="AZ125">
            <v>3798</v>
          </cell>
          <cell r="BA125">
            <v>3892</v>
          </cell>
          <cell r="BB125">
            <v>3867</v>
          </cell>
        </row>
        <row r="126">
          <cell r="A126" t="str">
            <v>07K</v>
          </cell>
          <cell r="B126" t="str">
            <v>NHS WEST SUFFOLK CCG</v>
          </cell>
          <cell r="C126">
            <v>5025</v>
          </cell>
          <cell r="D126">
            <v>5256</v>
          </cell>
          <cell r="E126">
            <v>4686</v>
          </cell>
          <cell r="F126">
            <v>5317</v>
          </cell>
          <cell r="G126">
            <v>4877</v>
          </cell>
          <cell r="H126">
            <v>4759</v>
          </cell>
          <cell r="I126">
            <v>5384</v>
          </cell>
          <cell r="J126">
            <v>4914</v>
          </cell>
          <cell r="K126">
            <v>4294</v>
          </cell>
          <cell r="L126">
            <v>5460</v>
          </cell>
          <cell r="M126">
            <v>4943</v>
          </cell>
          <cell r="N126">
            <v>5431</v>
          </cell>
          <cell r="O126">
            <v>5033</v>
          </cell>
          <cell r="P126">
            <v>5117</v>
          </cell>
          <cell r="Q126">
            <v>5219</v>
          </cell>
          <cell r="R126">
            <v>5530</v>
          </cell>
          <cell r="S126">
            <v>4551</v>
          </cell>
          <cell r="T126">
            <v>5216</v>
          </cell>
          <cell r="U126">
            <v>5500</v>
          </cell>
          <cell r="V126">
            <v>5072</v>
          </cell>
          <cell r="W126">
            <v>4761</v>
          </cell>
          <cell r="X126">
            <v>4762</v>
          </cell>
          <cell r="Y126">
            <v>4919</v>
          </cell>
          <cell r="Z126">
            <v>5546</v>
          </cell>
          <cell r="AA126">
            <v>5170</v>
          </cell>
          <cell r="AB126">
            <v>4782</v>
          </cell>
          <cell r="AC126">
            <v>4663</v>
          </cell>
          <cell r="AD126">
            <v>5140</v>
          </cell>
          <cell r="AE126">
            <v>4868</v>
          </cell>
          <cell r="AF126">
            <v>5302</v>
          </cell>
          <cell r="AG126">
            <v>5302</v>
          </cell>
          <cell r="AH126">
            <v>5197</v>
          </cell>
          <cell r="AI126">
            <v>4785</v>
          </cell>
          <cell r="AJ126">
            <v>5158</v>
          </cell>
          <cell r="AK126">
            <v>5444</v>
          </cell>
          <cell r="AL126">
            <v>5156</v>
          </cell>
          <cell r="AM126">
            <v>5408</v>
          </cell>
          <cell r="AN126">
            <v>6339</v>
          </cell>
          <cell r="AO126">
            <v>7933</v>
          </cell>
          <cell r="AP126">
            <v>7359</v>
          </cell>
          <cell r="AQ126">
            <v>6964</v>
          </cell>
          <cell r="AR126">
            <v>7968</v>
          </cell>
          <cell r="AS126">
            <v>7587</v>
          </cell>
          <cell r="AT126">
            <v>7495</v>
          </cell>
          <cell r="AU126">
            <v>5769</v>
          </cell>
          <cell r="AV126">
            <v>7369</v>
          </cell>
          <cell r="AW126">
            <v>6804</v>
          </cell>
          <cell r="AX126">
            <v>7846</v>
          </cell>
          <cell r="AY126">
            <v>5697</v>
          </cell>
          <cell r="AZ126">
            <v>7024</v>
          </cell>
          <cell r="BA126">
            <v>6723</v>
          </cell>
          <cell r="BB126">
            <v>6218</v>
          </cell>
        </row>
        <row r="127">
          <cell r="A127" t="str">
            <v>07L</v>
          </cell>
          <cell r="B127" t="str">
            <v>NHS BARKING AND DAGENHAM CCG</v>
          </cell>
          <cell r="C127">
            <v>3406</v>
          </cell>
          <cell r="D127">
            <v>3330</v>
          </cell>
          <cell r="E127">
            <v>3012</v>
          </cell>
          <cell r="F127">
            <v>3424</v>
          </cell>
          <cell r="G127">
            <v>3004</v>
          </cell>
          <cell r="H127">
            <v>3326</v>
          </cell>
          <cell r="I127">
            <v>3756</v>
          </cell>
          <cell r="J127">
            <v>3495</v>
          </cell>
          <cell r="K127">
            <v>3837</v>
          </cell>
          <cell r="L127">
            <v>4576</v>
          </cell>
          <cell r="M127">
            <v>3949</v>
          </cell>
          <cell r="N127">
            <v>4423</v>
          </cell>
          <cell r="O127">
            <v>4574</v>
          </cell>
          <cell r="P127">
            <v>4594</v>
          </cell>
          <cell r="Q127">
            <v>4779</v>
          </cell>
          <cell r="R127">
            <v>5269</v>
          </cell>
          <cell r="S127">
            <v>4413</v>
          </cell>
          <cell r="T127">
            <v>4840</v>
          </cell>
          <cell r="U127">
            <v>4944</v>
          </cell>
          <cell r="V127">
            <v>4400</v>
          </cell>
          <cell r="W127">
            <v>4250</v>
          </cell>
          <cell r="X127">
            <v>4794</v>
          </cell>
          <cell r="Y127">
            <v>4652</v>
          </cell>
          <cell r="Z127">
            <v>5486</v>
          </cell>
          <cell r="AA127">
            <v>4647</v>
          </cell>
          <cell r="AB127">
            <v>4656</v>
          </cell>
          <cell r="AC127">
            <v>4136</v>
          </cell>
          <cell r="AD127">
            <v>5002</v>
          </cell>
          <cell r="AE127">
            <v>4299</v>
          </cell>
          <cell r="AF127">
            <v>4672</v>
          </cell>
          <cell r="AG127">
            <v>4727</v>
          </cell>
          <cell r="AH127">
            <v>4822</v>
          </cell>
          <cell r="AI127">
            <v>4280</v>
          </cell>
          <cell r="AJ127">
            <v>4643</v>
          </cell>
          <cell r="AK127">
            <v>4727</v>
          </cell>
          <cell r="AL127">
            <v>4950</v>
          </cell>
          <cell r="AM127">
            <v>4923</v>
          </cell>
          <cell r="AN127">
            <v>4264</v>
          </cell>
          <cell r="AO127">
            <v>5136</v>
          </cell>
          <cell r="AP127">
            <v>4852</v>
          </cell>
          <cell r="AQ127">
            <v>4598</v>
          </cell>
          <cell r="AR127">
            <v>5221</v>
          </cell>
          <cell r="AS127">
            <v>5028</v>
          </cell>
          <cell r="AT127">
            <v>5313</v>
          </cell>
          <cell r="AU127">
            <v>4299</v>
          </cell>
          <cell r="AV127">
            <v>4933</v>
          </cell>
          <cell r="AW127">
            <v>4810</v>
          </cell>
          <cell r="AX127">
            <v>5563</v>
          </cell>
          <cell r="AY127">
            <v>4549</v>
          </cell>
          <cell r="AZ127">
            <v>5427</v>
          </cell>
          <cell r="BA127">
            <v>5629</v>
          </cell>
          <cell r="BB127">
            <v>5080</v>
          </cell>
        </row>
        <row r="128">
          <cell r="A128" t="str">
            <v>07M</v>
          </cell>
          <cell r="B128" t="str">
            <v>NHS BARNET CCG</v>
          </cell>
          <cell r="C128">
            <v>7888</v>
          </cell>
          <cell r="D128">
            <v>8558</v>
          </cell>
          <cell r="E128">
            <v>7565</v>
          </cell>
          <cell r="F128">
            <v>7820</v>
          </cell>
          <cell r="G128">
            <v>6886</v>
          </cell>
          <cell r="H128">
            <v>6909</v>
          </cell>
          <cell r="I128">
            <v>7522</v>
          </cell>
          <cell r="J128">
            <v>6895</v>
          </cell>
          <cell r="K128">
            <v>6001</v>
          </cell>
          <cell r="L128">
            <v>7354</v>
          </cell>
          <cell r="M128">
            <v>6819</v>
          </cell>
          <cell r="N128">
            <v>6969</v>
          </cell>
          <cell r="O128">
            <v>6144</v>
          </cell>
          <cell r="P128">
            <v>6321</v>
          </cell>
          <cell r="Q128">
            <v>6852</v>
          </cell>
          <cell r="R128">
            <v>6804</v>
          </cell>
          <cell r="S128">
            <v>5941</v>
          </cell>
          <cell r="T128">
            <v>6630</v>
          </cell>
          <cell r="U128">
            <v>7365</v>
          </cell>
          <cell r="V128">
            <v>6427</v>
          </cell>
          <cell r="W128">
            <v>6302</v>
          </cell>
          <cell r="X128">
            <v>6901</v>
          </cell>
          <cell r="Y128">
            <v>6878</v>
          </cell>
          <cell r="Z128">
            <v>7774</v>
          </cell>
          <cell r="AA128">
            <v>7106</v>
          </cell>
          <cell r="AB128">
            <v>7125</v>
          </cell>
          <cell r="AC128">
            <v>8112</v>
          </cell>
          <cell r="AD128">
            <v>8217</v>
          </cell>
          <cell r="AE128">
            <v>6424</v>
          </cell>
          <cell r="AF128">
            <v>6847</v>
          </cell>
          <cell r="AG128">
            <v>7426</v>
          </cell>
          <cell r="AH128">
            <v>8056</v>
          </cell>
          <cell r="AI128">
            <v>6933</v>
          </cell>
          <cell r="AJ128">
            <v>6716</v>
          </cell>
          <cell r="AK128">
            <v>6697</v>
          </cell>
          <cell r="AL128">
            <v>7590</v>
          </cell>
          <cell r="AM128">
            <v>8696</v>
          </cell>
          <cell r="AN128">
            <v>7848</v>
          </cell>
          <cell r="AO128">
            <v>8583</v>
          </cell>
          <cell r="AP128">
            <v>8958</v>
          </cell>
          <cell r="AQ128">
            <v>7864</v>
          </cell>
          <cell r="AR128">
            <v>7809</v>
          </cell>
          <cell r="AS128">
            <v>7730</v>
          </cell>
          <cell r="AT128">
            <v>8091</v>
          </cell>
          <cell r="AU128">
            <v>6932</v>
          </cell>
          <cell r="AV128">
            <v>7437</v>
          </cell>
          <cell r="AW128">
            <v>7281</v>
          </cell>
          <cell r="AX128">
            <v>8687</v>
          </cell>
          <cell r="AY128">
            <v>6961</v>
          </cell>
          <cell r="AZ128">
            <v>8315</v>
          </cell>
          <cell r="BA128">
            <v>8710</v>
          </cell>
          <cell r="BB128">
            <v>8035</v>
          </cell>
        </row>
        <row r="129">
          <cell r="A129" t="str">
            <v>07N</v>
          </cell>
          <cell r="B129" t="str">
            <v>NHS BEXLEY CCG</v>
          </cell>
          <cell r="C129">
            <v>3641</v>
          </cell>
          <cell r="D129">
            <v>3349</v>
          </cell>
          <cell r="E129">
            <v>3075</v>
          </cell>
          <cell r="F129">
            <v>3605</v>
          </cell>
          <cell r="G129">
            <v>3312</v>
          </cell>
          <cell r="H129">
            <v>3035</v>
          </cell>
          <cell r="I129">
            <v>3019</v>
          </cell>
          <cell r="J129">
            <v>3415</v>
          </cell>
          <cell r="K129">
            <v>3135</v>
          </cell>
          <cell r="L129">
            <v>3763</v>
          </cell>
          <cell r="M129">
            <v>3892</v>
          </cell>
          <cell r="N129">
            <v>4126</v>
          </cell>
          <cell r="O129">
            <v>4546</v>
          </cell>
          <cell r="P129">
            <v>5125</v>
          </cell>
          <cell r="Q129">
            <v>5078</v>
          </cell>
          <cell r="R129">
            <v>7139</v>
          </cell>
          <cell r="S129">
            <v>5514</v>
          </cell>
          <cell r="T129">
            <v>6364</v>
          </cell>
          <cell r="U129">
            <v>5098</v>
          </cell>
          <cell r="V129">
            <v>3885</v>
          </cell>
          <cell r="W129">
            <v>3893</v>
          </cell>
          <cell r="X129">
            <v>3850</v>
          </cell>
          <cell r="Y129">
            <v>4209</v>
          </cell>
          <cell r="Z129">
            <v>4601</v>
          </cell>
          <cell r="AA129">
            <v>4378</v>
          </cell>
          <cell r="AB129">
            <v>4171</v>
          </cell>
          <cell r="AC129">
            <v>4142</v>
          </cell>
          <cell r="AD129">
            <v>4933</v>
          </cell>
          <cell r="AE129">
            <v>4010</v>
          </cell>
          <cell r="AF129">
            <v>4377</v>
          </cell>
          <cell r="AG129">
            <v>4858</v>
          </cell>
          <cell r="AH129">
            <v>4502</v>
          </cell>
          <cell r="AI129">
            <v>4066</v>
          </cell>
          <cell r="AJ129">
            <v>4455</v>
          </cell>
          <cell r="AK129">
            <v>4736</v>
          </cell>
          <cell r="AL129">
            <v>4747</v>
          </cell>
          <cell r="AM129">
            <v>6455</v>
          </cell>
          <cell r="AN129">
            <v>6138</v>
          </cell>
          <cell r="AO129">
            <v>6630</v>
          </cell>
          <cell r="AP129">
            <v>6041</v>
          </cell>
          <cell r="AQ129">
            <v>6311</v>
          </cell>
          <cell r="AR129">
            <v>6150</v>
          </cell>
          <cell r="AS129">
            <v>6052</v>
          </cell>
          <cell r="AT129">
            <v>6472</v>
          </cell>
          <cell r="AU129">
            <v>5234</v>
          </cell>
          <cell r="AV129">
            <v>5894</v>
          </cell>
          <cell r="AW129">
            <v>5953</v>
          </cell>
          <cell r="AX129">
            <v>6714</v>
          </cell>
          <cell r="AY129">
            <v>5421</v>
          </cell>
          <cell r="AZ129">
            <v>6492</v>
          </cell>
          <cell r="BA129">
            <v>6176</v>
          </cell>
          <cell r="BB129">
            <v>6195</v>
          </cell>
        </row>
        <row r="130">
          <cell r="A130" t="str">
            <v>07P</v>
          </cell>
          <cell r="B130" t="str">
            <v>NHS BRENT CCG</v>
          </cell>
          <cell r="C130">
            <v>7690</v>
          </cell>
          <cell r="D130">
            <v>7768</v>
          </cell>
          <cell r="E130">
            <v>7020</v>
          </cell>
          <cell r="F130">
            <v>7840</v>
          </cell>
          <cell r="G130">
            <v>7135</v>
          </cell>
          <cell r="H130">
            <v>7252</v>
          </cell>
          <cell r="I130">
            <v>7785</v>
          </cell>
          <cell r="J130">
            <v>6886</v>
          </cell>
          <cell r="K130">
            <v>6484</v>
          </cell>
          <cell r="L130">
            <v>7525</v>
          </cell>
          <cell r="M130">
            <v>7152</v>
          </cell>
          <cell r="N130">
            <v>7687</v>
          </cell>
          <cell r="O130">
            <v>7559</v>
          </cell>
          <cell r="P130">
            <v>7534</v>
          </cell>
          <cell r="Q130">
            <v>8303</v>
          </cell>
          <cell r="R130">
            <v>8302</v>
          </cell>
          <cell r="S130">
            <v>6954</v>
          </cell>
          <cell r="T130">
            <v>8599</v>
          </cell>
          <cell r="U130">
            <v>8420</v>
          </cell>
          <cell r="V130">
            <v>7917</v>
          </cell>
          <cell r="W130">
            <v>7585</v>
          </cell>
          <cell r="X130">
            <v>8177</v>
          </cell>
          <cell r="Y130">
            <v>7711</v>
          </cell>
          <cell r="Z130">
            <v>9206</v>
          </cell>
          <cell r="AA130">
            <v>8461</v>
          </cell>
          <cell r="AB130">
            <v>8090</v>
          </cell>
          <cell r="AC130">
            <v>7343</v>
          </cell>
          <cell r="AD130">
            <v>9350</v>
          </cell>
          <cell r="AE130">
            <v>7816</v>
          </cell>
          <cell r="AF130">
            <v>9369</v>
          </cell>
          <cell r="AG130">
            <v>7604</v>
          </cell>
          <cell r="AH130">
            <v>8065</v>
          </cell>
          <cell r="AI130">
            <v>7391</v>
          </cell>
          <cell r="AJ130">
            <v>7560</v>
          </cell>
          <cell r="AK130">
            <v>8512</v>
          </cell>
          <cell r="AL130">
            <v>8685</v>
          </cell>
          <cell r="AM130">
            <v>9504</v>
          </cell>
          <cell r="AN130">
            <v>8705</v>
          </cell>
          <cell r="AO130">
            <v>9112</v>
          </cell>
          <cell r="AP130">
            <v>8334</v>
          </cell>
          <cell r="AQ130">
            <v>8089</v>
          </cell>
          <cell r="AR130">
            <v>6740</v>
          </cell>
          <cell r="AS130">
            <v>7902</v>
          </cell>
          <cell r="AT130">
            <v>8659</v>
          </cell>
          <cell r="AU130">
            <v>7024</v>
          </cell>
          <cell r="AV130">
            <v>8450</v>
          </cell>
          <cell r="AW130">
            <v>8340</v>
          </cell>
          <cell r="AX130">
            <v>9552</v>
          </cell>
          <cell r="AY130">
            <v>6726</v>
          </cell>
          <cell r="AZ130">
            <v>8408</v>
          </cell>
          <cell r="BA130">
            <v>7816</v>
          </cell>
          <cell r="BB130">
            <v>7677</v>
          </cell>
        </row>
        <row r="131">
          <cell r="A131" t="str">
            <v>07Q</v>
          </cell>
          <cell r="B131" t="str">
            <v>NHS BROMLEY CCG</v>
          </cell>
          <cell r="C131">
            <v>7317</v>
          </cell>
          <cell r="D131">
            <v>7186</v>
          </cell>
          <cell r="E131">
            <v>6650</v>
          </cell>
          <cell r="F131">
            <v>7081</v>
          </cell>
          <cell r="G131">
            <v>6644</v>
          </cell>
          <cell r="H131">
            <v>6892</v>
          </cell>
          <cell r="I131">
            <v>7359</v>
          </cell>
          <cell r="J131">
            <v>6940</v>
          </cell>
          <cell r="K131">
            <v>6351</v>
          </cell>
          <cell r="L131">
            <v>7542</v>
          </cell>
          <cell r="M131">
            <v>7424</v>
          </cell>
          <cell r="N131">
            <v>7690</v>
          </cell>
          <cell r="O131">
            <v>7327</v>
          </cell>
          <cell r="P131">
            <v>7562</v>
          </cell>
          <cell r="Q131">
            <v>7763</v>
          </cell>
          <cell r="R131">
            <v>8189</v>
          </cell>
          <cell r="S131">
            <v>6755</v>
          </cell>
          <cell r="T131">
            <v>7534</v>
          </cell>
          <cell r="U131">
            <v>8169</v>
          </cell>
          <cell r="V131">
            <v>8941</v>
          </cell>
          <cell r="W131">
            <v>7298</v>
          </cell>
          <cell r="X131">
            <v>7831</v>
          </cell>
          <cell r="Y131">
            <v>7697</v>
          </cell>
          <cell r="Z131">
            <v>8665</v>
          </cell>
          <cell r="AA131">
            <v>8161</v>
          </cell>
          <cell r="AB131">
            <v>7685</v>
          </cell>
          <cell r="AC131">
            <v>6635</v>
          </cell>
          <cell r="AD131">
            <v>8874</v>
          </cell>
          <cell r="AE131">
            <v>7692</v>
          </cell>
          <cell r="AF131">
            <v>8342</v>
          </cell>
          <cell r="AG131">
            <v>8612</v>
          </cell>
          <cell r="AH131">
            <v>8123</v>
          </cell>
          <cell r="AI131">
            <v>7295</v>
          </cell>
          <cell r="AJ131">
            <v>7271</v>
          </cell>
          <cell r="AK131">
            <v>7947</v>
          </cell>
          <cell r="AL131">
            <v>8143</v>
          </cell>
          <cell r="AM131">
            <v>8346</v>
          </cell>
          <cell r="AN131">
            <v>7858</v>
          </cell>
          <cell r="AO131">
            <v>8684</v>
          </cell>
          <cell r="AP131">
            <v>8302</v>
          </cell>
          <cell r="AQ131">
            <v>8646</v>
          </cell>
          <cell r="AR131">
            <v>8379</v>
          </cell>
          <cell r="AS131">
            <v>8653</v>
          </cell>
          <cell r="AT131">
            <v>8654</v>
          </cell>
          <cell r="AU131">
            <v>7446</v>
          </cell>
          <cell r="AV131">
            <v>8314</v>
          </cell>
          <cell r="AW131">
            <v>8514</v>
          </cell>
          <cell r="AX131">
            <v>9927</v>
          </cell>
          <cell r="AY131">
            <v>7396</v>
          </cell>
          <cell r="AZ131">
            <v>8886</v>
          </cell>
          <cell r="BA131">
            <v>8522</v>
          </cell>
          <cell r="BB131">
            <v>8190</v>
          </cell>
        </row>
        <row r="132">
          <cell r="A132" t="str">
            <v>07R</v>
          </cell>
          <cell r="B132" t="str">
            <v>NHS CAMDEN CCG</v>
          </cell>
          <cell r="C132">
            <v>5080</v>
          </cell>
          <cell r="D132">
            <v>4887</v>
          </cell>
          <cell r="E132">
            <v>4858</v>
          </cell>
          <cell r="F132">
            <v>5197</v>
          </cell>
          <cell r="G132">
            <v>4600</v>
          </cell>
          <cell r="H132">
            <v>4394</v>
          </cell>
          <cell r="I132">
            <v>5026</v>
          </cell>
          <cell r="J132">
            <v>4705</v>
          </cell>
          <cell r="K132">
            <v>4277</v>
          </cell>
          <cell r="L132">
            <v>5130</v>
          </cell>
          <cell r="M132">
            <v>4664</v>
          </cell>
          <cell r="N132">
            <v>4879</v>
          </cell>
          <cell r="O132">
            <v>5341</v>
          </cell>
          <cell r="P132">
            <v>4764</v>
          </cell>
          <cell r="Q132">
            <v>4606</v>
          </cell>
          <cell r="R132">
            <v>4844</v>
          </cell>
          <cell r="S132">
            <v>4512</v>
          </cell>
          <cell r="T132">
            <v>5026</v>
          </cell>
          <cell r="U132">
            <v>5417</v>
          </cell>
          <cell r="V132">
            <v>4638</v>
          </cell>
          <cell r="W132">
            <v>4893</v>
          </cell>
          <cell r="X132">
            <v>5168</v>
          </cell>
          <cell r="Y132">
            <v>5033</v>
          </cell>
          <cell r="Z132">
            <v>5659</v>
          </cell>
          <cell r="AA132">
            <v>5094</v>
          </cell>
          <cell r="AB132">
            <v>4758</v>
          </cell>
          <cell r="AC132">
            <v>5365</v>
          </cell>
          <cell r="AD132">
            <v>5479</v>
          </cell>
          <cell r="AE132">
            <v>4522</v>
          </cell>
          <cell r="AF132">
            <v>5078</v>
          </cell>
          <cell r="AG132">
            <v>5194</v>
          </cell>
          <cell r="AH132">
            <v>5431</v>
          </cell>
          <cell r="AI132">
            <v>4727</v>
          </cell>
          <cell r="AJ132">
            <v>5070</v>
          </cell>
          <cell r="AK132">
            <v>5698</v>
          </cell>
          <cell r="AL132">
            <v>5973</v>
          </cell>
          <cell r="AM132">
            <v>5996</v>
          </cell>
          <cell r="AN132">
            <v>5975</v>
          </cell>
          <cell r="AO132">
            <v>6823</v>
          </cell>
          <cell r="AP132">
            <v>6724</v>
          </cell>
          <cell r="AQ132">
            <v>5796</v>
          </cell>
          <cell r="AR132">
            <v>6062</v>
          </cell>
          <cell r="AS132">
            <v>5760</v>
          </cell>
          <cell r="AT132">
            <v>6179</v>
          </cell>
          <cell r="AU132">
            <v>5086</v>
          </cell>
          <cell r="AV132">
            <v>5740</v>
          </cell>
          <cell r="AW132">
            <v>5701</v>
          </cell>
          <cell r="AX132">
            <v>6523</v>
          </cell>
          <cell r="AY132">
            <v>4893</v>
          </cell>
          <cell r="AZ132">
            <v>5656</v>
          </cell>
          <cell r="BA132">
            <v>5941</v>
          </cell>
          <cell r="BB132">
            <v>5438</v>
          </cell>
        </row>
        <row r="133">
          <cell r="A133" t="str">
            <v>07T</v>
          </cell>
          <cell r="B133" t="str">
            <v>NHS CITY AND HACKNEY CCG</v>
          </cell>
          <cell r="C133">
            <v>4233</v>
          </cell>
          <cell r="D133">
            <v>4153</v>
          </cell>
          <cell r="E133">
            <v>4174</v>
          </cell>
          <cell r="F133">
            <v>4459</v>
          </cell>
          <cell r="G133">
            <v>3869</v>
          </cell>
          <cell r="H133">
            <v>4100</v>
          </cell>
          <cell r="I133">
            <v>4442</v>
          </cell>
          <cell r="J133">
            <v>4325</v>
          </cell>
          <cell r="K133">
            <v>3810</v>
          </cell>
          <cell r="L133">
            <v>5098</v>
          </cell>
          <cell r="M133">
            <v>4510</v>
          </cell>
          <cell r="N133">
            <v>4454</v>
          </cell>
          <cell r="O133">
            <v>4780</v>
          </cell>
          <cell r="P133">
            <v>4862</v>
          </cell>
          <cell r="Q133">
            <v>4829</v>
          </cell>
          <cell r="R133">
            <v>6029</v>
          </cell>
          <cell r="S133">
            <v>4616</v>
          </cell>
          <cell r="T133">
            <v>4988</v>
          </cell>
          <cell r="U133">
            <v>5238</v>
          </cell>
          <cell r="V133">
            <v>4604</v>
          </cell>
          <cell r="W133">
            <v>4549</v>
          </cell>
          <cell r="X133">
            <v>5108</v>
          </cell>
          <cell r="Y133">
            <v>5000</v>
          </cell>
          <cell r="Z133">
            <v>5566</v>
          </cell>
          <cell r="AA133">
            <v>5663</v>
          </cell>
          <cell r="AB133">
            <v>5370</v>
          </cell>
          <cell r="AC133">
            <v>4347</v>
          </cell>
          <cell r="AD133">
            <v>6068</v>
          </cell>
          <cell r="AE133">
            <v>5431</v>
          </cell>
          <cell r="AF133">
            <v>5726</v>
          </cell>
          <cell r="AG133">
            <v>6047</v>
          </cell>
          <cell r="AH133">
            <v>5498</v>
          </cell>
          <cell r="AI133">
            <v>5156</v>
          </cell>
          <cell r="AJ133">
            <v>5309</v>
          </cell>
          <cell r="AK133">
            <v>5518</v>
          </cell>
          <cell r="AL133">
            <v>5645</v>
          </cell>
          <cell r="AM133">
            <v>5600</v>
          </cell>
          <cell r="AN133">
            <v>5538</v>
          </cell>
          <cell r="AO133">
            <v>5914</v>
          </cell>
          <cell r="AP133">
            <v>5609</v>
          </cell>
          <cell r="AQ133">
            <v>5754</v>
          </cell>
          <cell r="AR133">
            <v>5853</v>
          </cell>
          <cell r="AS133">
            <v>5489</v>
          </cell>
          <cell r="AT133">
            <v>5833</v>
          </cell>
          <cell r="AU133">
            <v>5254</v>
          </cell>
          <cell r="AV133">
            <v>5355</v>
          </cell>
          <cell r="AW133">
            <v>5832</v>
          </cell>
          <cell r="AX133">
            <v>5946</v>
          </cell>
          <cell r="AY133">
            <v>5175</v>
          </cell>
          <cell r="AZ133">
            <v>6022</v>
          </cell>
          <cell r="BA133">
            <v>5997</v>
          </cell>
          <cell r="BB133">
            <v>5604</v>
          </cell>
        </row>
        <row r="134">
          <cell r="A134" t="str">
            <v>07V</v>
          </cell>
          <cell r="B134" t="str">
            <v>NHS CROYDON CCG</v>
          </cell>
          <cell r="C134">
            <v>7745</v>
          </cell>
          <cell r="D134">
            <v>7183</v>
          </cell>
          <cell r="E134">
            <v>6294</v>
          </cell>
          <cell r="F134">
            <v>7585</v>
          </cell>
          <cell r="G134">
            <v>6732</v>
          </cell>
          <cell r="H134">
            <v>6307</v>
          </cell>
          <cell r="I134">
            <v>7175</v>
          </cell>
          <cell r="J134">
            <v>6397</v>
          </cell>
          <cell r="K134">
            <v>5904</v>
          </cell>
          <cell r="L134">
            <v>6854</v>
          </cell>
          <cell r="M134">
            <v>6432</v>
          </cell>
          <cell r="N134">
            <v>6771</v>
          </cell>
          <cell r="O134">
            <v>6717</v>
          </cell>
          <cell r="P134">
            <v>6881</v>
          </cell>
          <cell r="Q134">
            <v>6639</v>
          </cell>
          <cell r="R134">
            <v>6555</v>
          </cell>
          <cell r="S134">
            <v>5109</v>
          </cell>
          <cell r="T134">
            <v>5869</v>
          </cell>
          <cell r="U134">
            <v>7508</v>
          </cell>
          <cell r="V134">
            <v>6230</v>
          </cell>
          <cell r="W134">
            <v>6490</v>
          </cell>
          <cell r="X134">
            <v>6919</v>
          </cell>
          <cell r="Y134">
            <v>6411</v>
          </cell>
          <cell r="Z134">
            <v>7018</v>
          </cell>
          <cell r="AA134">
            <v>6657</v>
          </cell>
          <cell r="AB134">
            <v>5960</v>
          </cell>
          <cell r="AC134">
            <v>5318</v>
          </cell>
          <cell r="AD134">
            <v>6951</v>
          </cell>
          <cell r="AE134">
            <v>6242</v>
          </cell>
          <cell r="AF134">
            <v>7203</v>
          </cell>
          <cell r="AG134">
            <v>7751</v>
          </cell>
          <cell r="AH134">
            <v>7339</v>
          </cell>
          <cell r="AI134">
            <v>7079</v>
          </cell>
          <cell r="AJ134">
            <v>7458</v>
          </cell>
          <cell r="AK134">
            <v>7654</v>
          </cell>
          <cell r="AL134">
            <v>7949</v>
          </cell>
          <cell r="AM134">
            <v>7566</v>
          </cell>
          <cell r="AN134">
            <v>7344</v>
          </cell>
          <cell r="AO134">
            <v>8228</v>
          </cell>
          <cell r="AP134">
            <v>7642</v>
          </cell>
          <cell r="AQ134">
            <v>7746</v>
          </cell>
          <cell r="AR134">
            <v>7279</v>
          </cell>
          <cell r="AS134">
            <v>7256</v>
          </cell>
          <cell r="AT134">
            <v>7322</v>
          </cell>
          <cell r="AU134">
            <v>6054</v>
          </cell>
          <cell r="AV134">
            <v>6537</v>
          </cell>
          <cell r="AW134">
            <v>6418</v>
          </cell>
          <cell r="AX134">
            <v>7890</v>
          </cell>
          <cell r="AY134">
            <v>5938</v>
          </cell>
          <cell r="AZ134">
            <v>6932</v>
          </cell>
          <cell r="BA134">
            <v>6916</v>
          </cell>
          <cell r="BB134">
            <v>6414</v>
          </cell>
        </row>
        <row r="135">
          <cell r="A135" t="str">
            <v>07W</v>
          </cell>
          <cell r="B135" t="str">
            <v>NHS EALING CCG</v>
          </cell>
          <cell r="C135">
            <v>8262</v>
          </cell>
          <cell r="D135">
            <v>7880</v>
          </cell>
          <cell r="E135">
            <v>7378</v>
          </cell>
          <cell r="F135">
            <v>9230</v>
          </cell>
          <cell r="G135">
            <v>7874</v>
          </cell>
          <cell r="H135">
            <v>7901</v>
          </cell>
          <cell r="I135">
            <v>8286</v>
          </cell>
          <cell r="J135">
            <v>7484</v>
          </cell>
          <cell r="K135">
            <v>7528</v>
          </cell>
          <cell r="L135">
            <v>8451</v>
          </cell>
          <cell r="M135">
            <v>8980</v>
          </cell>
          <cell r="N135">
            <v>7898</v>
          </cell>
          <cell r="O135">
            <v>7601</v>
          </cell>
          <cell r="P135">
            <v>7650</v>
          </cell>
          <cell r="Q135">
            <v>8022</v>
          </cell>
          <cell r="R135">
            <v>7864</v>
          </cell>
          <cell r="S135">
            <v>5825</v>
          </cell>
          <cell r="T135">
            <v>7544</v>
          </cell>
          <cell r="U135">
            <v>9601</v>
          </cell>
          <cell r="V135">
            <v>8508</v>
          </cell>
          <cell r="W135">
            <v>8365</v>
          </cell>
          <cell r="X135">
            <v>7787</v>
          </cell>
          <cell r="Y135">
            <v>7385</v>
          </cell>
          <cell r="Z135">
            <v>8366</v>
          </cell>
          <cell r="AA135">
            <v>8374</v>
          </cell>
          <cell r="AB135">
            <v>6814</v>
          </cell>
          <cell r="AC135">
            <v>6705</v>
          </cell>
          <cell r="AD135">
            <v>9214</v>
          </cell>
          <cell r="AE135">
            <v>7154</v>
          </cell>
          <cell r="AF135">
            <v>7763</v>
          </cell>
          <cell r="AG135">
            <v>7249</v>
          </cell>
          <cell r="AH135">
            <v>10474</v>
          </cell>
          <cell r="AI135">
            <v>8157</v>
          </cell>
          <cell r="AJ135">
            <v>7591</v>
          </cell>
          <cell r="AK135">
            <v>8283</v>
          </cell>
          <cell r="AL135">
            <v>8001</v>
          </cell>
          <cell r="AM135">
            <v>8211</v>
          </cell>
          <cell r="AN135">
            <v>8484</v>
          </cell>
          <cell r="AO135">
            <v>7833</v>
          </cell>
          <cell r="AP135">
            <v>7785</v>
          </cell>
          <cell r="AQ135">
            <v>7814</v>
          </cell>
          <cell r="AR135">
            <v>8235</v>
          </cell>
          <cell r="AS135">
            <v>7736</v>
          </cell>
          <cell r="AT135">
            <v>7845</v>
          </cell>
          <cell r="AU135">
            <v>6989</v>
          </cell>
          <cell r="AV135">
            <v>7677</v>
          </cell>
          <cell r="AW135">
            <v>7439</v>
          </cell>
          <cell r="AX135">
            <v>8757</v>
          </cell>
          <cell r="AY135">
            <v>6931</v>
          </cell>
          <cell r="AZ135">
            <v>8160</v>
          </cell>
          <cell r="BA135">
            <v>8536</v>
          </cell>
          <cell r="BB135">
            <v>7829</v>
          </cell>
        </row>
        <row r="136">
          <cell r="A136" t="str">
            <v>07X</v>
          </cell>
          <cell r="B136" t="str">
            <v>NHS ENFIELD CCG</v>
          </cell>
          <cell r="C136">
            <v>5276</v>
          </cell>
          <cell r="D136">
            <v>4770</v>
          </cell>
          <cell r="E136">
            <v>4487</v>
          </cell>
          <cell r="F136">
            <v>5761</v>
          </cell>
          <cell r="G136">
            <v>5569</v>
          </cell>
          <cell r="H136">
            <v>5393</v>
          </cell>
          <cell r="I136">
            <v>5711</v>
          </cell>
          <cell r="J136">
            <v>5042</v>
          </cell>
          <cell r="K136">
            <v>4565</v>
          </cell>
          <cell r="L136">
            <v>5968</v>
          </cell>
          <cell r="M136">
            <v>5055</v>
          </cell>
          <cell r="N136">
            <v>5656</v>
          </cell>
          <cell r="O136">
            <v>5812</v>
          </cell>
          <cell r="P136">
            <v>5737</v>
          </cell>
          <cell r="Q136">
            <v>5832</v>
          </cell>
          <cell r="R136">
            <v>6205</v>
          </cell>
          <cell r="S136">
            <v>5154</v>
          </cell>
          <cell r="T136">
            <v>5613</v>
          </cell>
          <cell r="U136">
            <v>5864</v>
          </cell>
          <cell r="V136">
            <v>5878</v>
          </cell>
          <cell r="W136">
            <v>5054</v>
          </cell>
          <cell r="X136">
            <v>6247</v>
          </cell>
          <cell r="Y136">
            <v>5188</v>
          </cell>
          <cell r="Z136">
            <v>5691</v>
          </cell>
          <cell r="AA136">
            <v>6392</v>
          </cell>
          <cell r="AB136">
            <v>5621</v>
          </cell>
          <cell r="AC136">
            <v>5478</v>
          </cell>
          <cell r="AD136">
            <v>6513</v>
          </cell>
          <cell r="AE136">
            <v>5526</v>
          </cell>
          <cell r="AF136">
            <v>6171</v>
          </cell>
          <cell r="AG136">
            <v>6646</v>
          </cell>
          <cell r="AH136">
            <v>6619</v>
          </cell>
          <cell r="AI136">
            <v>5906</v>
          </cell>
          <cell r="AJ136">
            <v>5999</v>
          </cell>
          <cell r="AK136">
            <v>5785</v>
          </cell>
          <cell r="AL136">
            <v>6759</v>
          </cell>
          <cell r="AM136">
            <v>6726</v>
          </cell>
          <cell r="AN136">
            <v>6161</v>
          </cell>
          <cell r="AO136">
            <v>6619</v>
          </cell>
          <cell r="AP136">
            <v>5831</v>
          </cell>
          <cell r="AQ136">
            <v>6045</v>
          </cell>
          <cell r="AR136">
            <v>6609</v>
          </cell>
          <cell r="AS136">
            <v>6200</v>
          </cell>
          <cell r="AT136">
            <v>7129</v>
          </cell>
          <cell r="AU136">
            <v>5128</v>
          </cell>
          <cell r="AV136">
            <v>6231</v>
          </cell>
          <cell r="AW136">
            <v>5828</v>
          </cell>
          <cell r="AX136">
            <v>7013</v>
          </cell>
          <cell r="AY136">
            <v>5145</v>
          </cell>
          <cell r="AZ136">
            <v>6720</v>
          </cell>
          <cell r="BA136">
            <v>7674</v>
          </cell>
          <cell r="BB136">
            <v>6050</v>
          </cell>
        </row>
        <row r="137">
          <cell r="A137" t="str">
            <v>07Y</v>
          </cell>
          <cell r="B137" t="str">
            <v>NHS HOUNSLOW CCG</v>
          </cell>
          <cell r="C137">
            <v>5278</v>
          </cell>
          <cell r="D137">
            <v>4999</v>
          </cell>
          <cell r="E137">
            <v>4742</v>
          </cell>
          <cell r="F137">
            <v>5293</v>
          </cell>
          <cell r="G137">
            <v>4481</v>
          </cell>
          <cell r="H137">
            <v>4535</v>
          </cell>
          <cell r="I137">
            <v>4992</v>
          </cell>
          <cell r="J137">
            <v>4399</v>
          </cell>
          <cell r="K137">
            <v>4146</v>
          </cell>
          <cell r="L137">
            <v>4743</v>
          </cell>
          <cell r="M137">
            <v>4264</v>
          </cell>
          <cell r="N137">
            <v>4498</v>
          </cell>
          <cell r="O137">
            <v>4448</v>
          </cell>
          <cell r="P137">
            <v>4666</v>
          </cell>
          <cell r="Q137">
            <v>4964</v>
          </cell>
          <cell r="R137">
            <v>4911</v>
          </cell>
          <cell r="S137">
            <v>4197</v>
          </cell>
          <cell r="T137">
            <v>4674</v>
          </cell>
          <cell r="U137">
            <v>4689</v>
          </cell>
          <cell r="V137">
            <v>4638</v>
          </cell>
          <cell r="W137">
            <v>4640</v>
          </cell>
          <cell r="X137">
            <v>4591</v>
          </cell>
          <cell r="Y137">
            <v>4696</v>
          </cell>
          <cell r="Z137">
            <v>4815</v>
          </cell>
          <cell r="AA137">
            <v>4752</v>
          </cell>
          <cell r="AB137">
            <v>4603</v>
          </cell>
          <cell r="AC137">
            <v>4112</v>
          </cell>
          <cell r="AD137">
            <v>5510</v>
          </cell>
          <cell r="AE137">
            <v>4761</v>
          </cell>
          <cell r="AF137">
            <v>4701</v>
          </cell>
          <cell r="AG137">
            <v>4643</v>
          </cell>
          <cell r="AH137">
            <v>6446</v>
          </cell>
          <cell r="AI137">
            <v>5245</v>
          </cell>
          <cell r="AJ137">
            <v>4719</v>
          </cell>
          <cell r="AK137">
            <v>5149</v>
          </cell>
          <cell r="AL137">
            <v>5131</v>
          </cell>
          <cell r="AM137">
            <v>5593</v>
          </cell>
          <cell r="AN137">
            <v>5429</v>
          </cell>
          <cell r="AO137">
            <v>2415</v>
          </cell>
          <cell r="AP137">
            <v>4935</v>
          </cell>
          <cell r="AQ137">
            <v>5324</v>
          </cell>
          <cell r="AR137">
            <v>4814</v>
          </cell>
          <cell r="AS137">
            <v>4544</v>
          </cell>
          <cell r="AT137">
            <v>4983</v>
          </cell>
          <cell r="AU137">
            <v>4337</v>
          </cell>
          <cell r="AV137">
            <v>4568</v>
          </cell>
          <cell r="AW137">
            <v>4652</v>
          </cell>
          <cell r="AX137">
            <v>5436</v>
          </cell>
          <cell r="AY137">
            <v>3943</v>
          </cell>
          <cell r="AZ137">
            <v>4893</v>
          </cell>
          <cell r="BA137">
            <v>4974</v>
          </cell>
          <cell r="BB137">
            <v>4352</v>
          </cell>
        </row>
        <row r="138">
          <cell r="A138" t="str">
            <v>08A</v>
          </cell>
          <cell r="B138" t="str">
            <v>NHS GREENWICH CCG</v>
          </cell>
          <cell r="C138">
            <v>4397</v>
          </cell>
          <cell r="D138">
            <v>4318</v>
          </cell>
          <cell r="E138">
            <v>4054</v>
          </cell>
          <cell r="F138">
            <v>4449</v>
          </cell>
          <cell r="G138">
            <v>4197</v>
          </cell>
          <cell r="H138">
            <v>3725</v>
          </cell>
          <cell r="I138">
            <v>5103</v>
          </cell>
          <cell r="J138">
            <v>5125</v>
          </cell>
          <cell r="K138">
            <v>4284</v>
          </cell>
          <cell r="L138">
            <v>5348</v>
          </cell>
          <cell r="M138">
            <v>5416</v>
          </cell>
          <cell r="N138">
            <v>5548</v>
          </cell>
          <cell r="O138">
            <v>5313</v>
          </cell>
          <cell r="P138">
            <v>5491</v>
          </cell>
          <cell r="Q138">
            <v>5804</v>
          </cell>
          <cell r="R138">
            <v>6484</v>
          </cell>
          <cell r="S138">
            <v>5884</v>
          </cell>
          <cell r="T138">
            <v>6579</v>
          </cell>
          <cell r="U138">
            <v>5652</v>
          </cell>
          <cell r="V138">
            <v>4886</v>
          </cell>
          <cell r="W138">
            <v>5940</v>
          </cell>
          <cell r="X138">
            <v>5824</v>
          </cell>
          <cell r="Y138">
            <v>6057</v>
          </cell>
          <cell r="Z138">
            <v>6934</v>
          </cell>
          <cell r="AA138">
            <v>6162</v>
          </cell>
          <cell r="AB138">
            <v>6101</v>
          </cell>
          <cell r="AC138">
            <v>5412</v>
          </cell>
          <cell r="AD138">
            <v>7279</v>
          </cell>
          <cell r="AE138">
            <v>5740</v>
          </cell>
          <cell r="AF138">
            <v>6422</v>
          </cell>
          <cell r="AG138">
            <v>6158</v>
          </cell>
          <cell r="AH138">
            <v>5824</v>
          </cell>
          <cell r="AI138">
            <v>5370</v>
          </cell>
          <cell r="AJ138">
            <v>5946</v>
          </cell>
          <cell r="AK138">
            <v>6347</v>
          </cell>
          <cell r="AL138">
            <v>6693</v>
          </cell>
          <cell r="AM138">
            <v>6639</v>
          </cell>
          <cell r="AN138">
            <v>6484</v>
          </cell>
          <cell r="AO138">
            <v>6128</v>
          </cell>
          <cell r="AP138">
            <v>6978</v>
          </cell>
          <cell r="AQ138">
            <v>6661</v>
          </cell>
          <cell r="AR138">
            <v>6588</v>
          </cell>
          <cell r="AS138">
            <v>6549</v>
          </cell>
          <cell r="AT138">
            <v>6678</v>
          </cell>
          <cell r="AU138">
            <v>6123</v>
          </cell>
          <cell r="AV138">
            <v>5945</v>
          </cell>
          <cell r="AW138">
            <v>6365</v>
          </cell>
          <cell r="AX138">
            <v>6703</v>
          </cell>
          <cell r="AY138">
            <v>5298</v>
          </cell>
          <cell r="AZ138">
            <v>6050</v>
          </cell>
          <cell r="BA138">
            <v>5633</v>
          </cell>
          <cell r="BB138">
            <v>5867</v>
          </cell>
        </row>
        <row r="139">
          <cell r="A139" t="str">
            <v>08C</v>
          </cell>
          <cell r="B139" t="str">
            <v>NHS HAMMERSMITH AND FULHAM CCG</v>
          </cell>
          <cell r="C139">
            <v>4149</v>
          </cell>
          <cell r="D139">
            <v>3941</v>
          </cell>
          <cell r="E139">
            <v>3681</v>
          </cell>
          <cell r="F139">
            <v>4170</v>
          </cell>
          <cell r="G139">
            <v>3466</v>
          </cell>
          <cell r="H139">
            <v>3807</v>
          </cell>
          <cell r="I139">
            <v>4155</v>
          </cell>
          <cell r="J139">
            <v>3468</v>
          </cell>
          <cell r="K139">
            <v>3648</v>
          </cell>
          <cell r="L139">
            <v>4264</v>
          </cell>
          <cell r="M139">
            <v>4082</v>
          </cell>
          <cell r="N139">
            <v>4348</v>
          </cell>
          <cell r="O139">
            <v>4087</v>
          </cell>
          <cell r="P139">
            <v>4451</v>
          </cell>
          <cell r="Q139">
            <v>4229</v>
          </cell>
          <cell r="R139">
            <v>4326</v>
          </cell>
          <cell r="S139">
            <v>3067</v>
          </cell>
          <cell r="T139">
            <v>4210</v>
          </cell>
          <cell r="U139">
            <v>4048</v>
          </cell>
          <cell r="V139">
            <v>3753</v>
          </cell>
          <cell r="W139">
            <v>3916</v>
          </cell>
          <cell r="X139">
            <v>4173</v>
          </cell>
          <cell r="Y139">
            <v>4026</v>
          </cell>
          <cell r="Z139">
            <v>4590</v>
          </cell>
          <cell r="AA139">
            <v>4359</v>
          </cell>
          <cell r="AB139">
            <v>4129</v>
          </cell>
          <cell r="AC139">
            <v>3688</v>
          </cell>
          <cell r="AD139">
            <v>4463</v>
          </cell>
          <cell r="AE139">
            <v>3776</v>
          </cell>
          <cell r="AF139">
            <v>4381</v>
          </cell>
          <cell r="AG139">
            <v>4378</v>
          </cell>
          <cell r="AH139">
            <v>4253</v>
          </cell>
          <cell r="AI139">
            <v>3692</v>
          </cell>
          <cell r="AJ139">
            <v>3881</v>
          </cell>
          <cell r="AK139">
            <v>4504</v>
          </cell>
          <cell r="AL139">
            <v>4311</v>
          </cell>
          <cell r="AM139">
            <v>4396</v>
          </cell>
          <cell r="AN139">
            <v>4141</v>
          </cell>
          <cell r="AO139">
            <v>3958</v>
          </cell>
          <cell r="AP139">
            <v>3609</v>
          </cell>
          <cell r="AQ139">
            <v>3856</v>
          </cell>
          <cell r="AR139">
            <v>3822</v>
          </cell>
          <cell r="AS139">
            <v>3956</v>
          </cell>
          <cell r="AT139">
            <v>3936</v>
          </cell>
          <cell r="AU139">
            <v>3302</v>
          </cell>
          <cell r="AV139">
            <v>3900</v>
          </cell>
          <cell r="AW139">
            <v>3933</v>
          </cell>
          <cell r="AX139">
            <v>4378</v>
          </cell>
          <cell r="AY139">
            <v>3836</v>
          </cell>
          <cell r="AZ139">
            <v>4235</v>
          </cell>
          <cell r="BA139">
            <v>4265</v>
          </cell>
          <cell r="BB139">
            <v>3992</v>
          </cell>
        </row>
        <row r="140">
          <cell r="A140" t="str">
            <v>08D</v>
          </cell>
          <cell r="B140" t="str">
            <v>NHS HARINGEY CCG</v>
          </cell>
          <cell r="C140">
            <v>4473</v>
          </cell>
          <cell r="D140">
            <v>4719</v>
          </cell>
          <cell r="E140">
            <v>4286</v>
          </cell>
          <cell r="F140">
            <v>5093</v>
          </cell>
          <cell r="G140">
            <v>4195</v>
          </cell>
          <cell r="H140">
            <v>2708</v>
          </cell>
          <cell r="I140">
            <v>3098</v>
          </cell>
          <cell r="J140">
            <v>2821</v>
          </cell>
          <cell r="K140">
            <v>2548</v>
          </cell>
          <cell r="L140">
            <v>3010</v>
          </cell>
          <cell r="M140">
            <v>2637</v>
          </cell>
          <cell r="N140">
            <v>2926</v>
          </cell>
          <cell r="O140">
            <v>2713</v>
          </cell>
          <cell r="P140">
            <v>2997</v>
          </cell>
          <cell r="Q140">
            <v>3036</v>
          </cell>
          <cell r="R140">
            <v>3658</v>
          </cell>
          <cell r="S140">
            <v>4608</v>
          </cell>
          <cell r="T140">
            <v>5015</v>
          </cell>
          <cell r="U140">
            <v>5481</v>
          </cell>
          <cell r="V140">
            <v>4996</v>
          </cell>
          <cell r="W140">
            <v>4820</v>
          </cell>
          <cell r="X140">
            <v>5415</v>
          </cell>
          <cell r="Y140">
            <v>5332</v>
          </cell>
          <cell r="Z140">
            <v>5672</v>
          </cell>
          <cell r="AA140">
            <v>5398</v>
          </cell>
          <cell r="AB140">
            <v>4998</v>
          </cell>
          <cell r="AC140">
            <v>4530</v>
          </cell>
          <cell r="AD140">
            <v>5654</v>
          </cell>
          <cell r="AE140">
            <v>4838</v>
          </cell>
          <cell r="AF140">
            <v>5298</v>
          </cell>
          <cell r="AG140">
            <v>5650</v>
          </cell>
          <cell r="AH140">
            <v>5700</v>
          </cell>
          <cell r="AI140">
            <v>5001</v>
          </cell>
          <cell r="AJ140">
            <v>5622</v>
          </cell>
          <cell r="AK140">
            <v>5201</v>
          </cell>
          <cell r="AL140">
            <v>5909</v>
          </cell>
          <cell r="AM140">
            <v>6012</v>
          </cell>
          <cell r="AN140">
            <v>5539</v>
          </cell>
          <cell r="AO140">
            <v>5879</v>
          </cell>
          <cell r="AP140">
            <v>5694</v>
          </cell>
          <cell r="AQ140">
            <v>5330</v>
          </cell>
          <cell r="AR140">
            <v>5932</v>
          </cell>
          <cell r="AS140">
            <v>5441</v>
          </cell>
          <cell r="AT140">
            <v>5827</v>
          </cell>
          <cell r="AU140">
            <v>5009</v>
          </cell>
          <cell r="AV140">
            <v>5747</v>
          </cell>
          <cell r="AW140">
            <v>5526</v>
          </cell>
          <cell r="AX140">
            <v>6324</v>
          </cell>
          <cell r="AY140">
            <v>4886</v>
          </cell>
          <cell r="AZ140">
            <v>5825</v>
          </cell>
          <cell r="BA140">
            <v>5883</v>
          </cell>
          <cell r="BB140">
            <v>5399</v>
          </cell>
        </row>
        <row r="141">
          <cell r="A141" t="str">
            <v>08E</v>
          </cell>
          <cell r="B141" t="str">
            <v>NHS HARROW CCG</v>
          </cell>
          <cell r="C141">
            <v>4566</v>
          </cell>
          <cell r="D141">
            <v>4473</v>
          </cell>
          <cell r="E141">
            <v>4504</v>
          </cell>
          <cell r="F141">
            <v>5017</v>
          </cell>
          <cell r="G141">
            <v>4115</v>
          </cell>
          <cell r="H141">
            <v>4477</v>
          </cell>
          <cell r="I141">
            <v>5186</v>
          </cell>
          <cell r="J141">
            <v>4719</v>
          </cell>
          <cell r="K141">
            <v>4266</v>
          </cell>
          <cell r="L141">
            <v>5100</v>
          </cell>
          <cell r="M141">
            <v>4710</v>
          </cell>
          <cell r="N141">
            <v>5352</v>
          </cell>
          <cell r="O141">
            <v>4671</v>
          </cell>
          <cell r="P141">
            <v>5278</v>
          </cell>
          <cell r="Q141">
            <v>5413</v>
          </cell>
          <cell r="R141">
            <v>5687</v>
          </cell>
          <cell r="S141">
            <v>4648</v>
          </cell>
          <cell r="T141">
            <v>5531</v>
          </cell>
          <cell r="U141">
            <v>5568</v>
          </cell>
          <cell r="V141">
            <v>4919</v>
          </cell>
          <cell r="W141">
            <v>4909</v>
          </cell>
          <cell r="X141">
            <v>5396</v>
          </cell>
          <cell r="Y141">
            <v>4836</v>
          </cell>
          <cell r="Z141">
            <v>5700</v>
          </cell>
          <cell r="AA141">
            <v>5446</v>
          </cell>
          <cell r="AB141">
            <v>5410</v>
          </cell>
          <cell r="AC141">
            <v>4798</v>
          </cell>
          <cell r="AD141">
            <v>6004</v>
          </cell>
          <cell r="AE141">
            <v>4941</v>
          </cell>
          <cell r="AF141">
            <v>5498</v>
          </cell>
          <cell r="AG141">
            <v>4070</v>
          </cell>
          <cell r="AH141">
            <v>5067</v>
          </cell>
          <cell r="AI141">
            <v>4960</v>
          </cell>
          <cell r="AJ141">
            <v>5038</v>
          </cell>
          <cell r="AK141">
            <v>4971</v>
          </cell>
          <cell r="AL141">
            <v>5145</v>
          </cell>
          <cell r="AM141">
            <v>5489</v>
          </cell>
          <cell r="AN141">
            <v>5236</v>
          </cell>
          <cell r="AO141">
            <v>5298</v>
          </cell>
          <cell r="AP141">
            <v>4708</v>
          </cell>
          <cell r="AQ141">
            <v>4720</v>
          </cell>
          <cell r="AR141">
            <v>5444</v>
          </cell>
          <cell r="AS141">
            <v>4753</v>
          </cell>
          <cell r="AT141">
            <v>4954</v>
          </cell>
          <cell r="AU141">
            <v>4330</v>
          </cell>
          <cell r="AV141">
            <v>4789</v>
          </cell>
          <cell r="AW141">
            <v>4564</v>
          </cell>
          <cell r="AX141">
            <v>5388</v>
          </cell>
          <cell r="AY141">
            <v>4449</v>
          </cell>
          <cell r="AZ141">
            <v>5311</v>
          </cell>
          <cell r="BA141">
            <v>5500</v>
          </cell>
          <cell r="BB141">
            <v>5143</v>
          </cell>
        </row>
        <row r="142">
          <cell r="A142" t="str">
            <v>08F</v>
          </cell>
          <cell r="B142" t="str">
            <v>NHS HAVERING CCG</v>
          </cell>
          <cell r="C142">
            <v>4635</v>
          </cell>
          <cell r="D142">
            <v>4668</v>
          </cell>
          <cell r="E142">
            <v>4447</v>
          </cell>
          <cell r="F142">
            <v>4564</v>
          </cell>
          <cell r="G142">
            <v>4102</v>
          </cell>
          <cell r="H142">
            <v>4195</v>
          </cell>
          <cell r="I142">
            <v>4845</v>
          </cell>
          <cell r="J142">
            <v>4203</v>
          </cell>
          <cell r="K142">
            <v>4440</v>
          </cell>
          <cell r="L142">
            <v>5352</v>
          </cell>
          <cell r="M142">
            <v>4716</v>
          </cell>
          <cell r="N142">
            <v>5184</v>
          </cell>
          <cell r="O142">
            <v>5366</v>
          </cell>
          <cell r="P142">
            <v>5455</v>
          </cell>
          <cell r="Q142">
            <v>5457</v>
          </cell>
          <cell r="R142">
            <v>6166</v>
          </cell>
          <cell r="S142">
            <v>5111</v>
          </cell>
          <cell r="T142">
            <v>5761</v>
          </cell>
          <cell r="U142">
            <v>6035</v>
          </cell>
          <cell r="V142">
            <v>5270</v>
          </cell>
          <cell r="W142">
            <v>4836</v>
          </cell>
          <cell r="X142">
            <v>5701</v>
          </cell>
          <cell r="Y142">
            <v>5398</v>
          </cell>
          <cell r="Z142">
            <v>6149</v>
          </cell>
          <cell r="AA142">
            <v>5456</v>
          </cell>
          <cell r="AB142">
            <v>5274</v>
          </cell>
          <cell r="AC142">
            <v>5021</v>
          </cell>
          <cell r="AD142">
            <v>5634</v>
          </cell>
          <cell r="AE142">
            <v>5140</v>
          </cell>
          <cell r="AF142">
            <v>5677</v>
          </cell>
          <cell r="AG142">
            <v>5679</v>
          </cell>
          <cell r="AH142">
            <v>5602</v>
          </cell>
          <cell r="AI142">
            <v>4823</v>
          </cell>
          <cell r="AJ142">
            <v>5410</v>
          </cell>
          <cell r="AK142">
            <v>5914</v>
          </cell>
          <cell r="AL142">
            <v>5882</v>
          </cell>
          <cell r="AM142">
            <v>5938</v>
          </cell>
          <cell r="AN142">
            <v>5049</v>
          </cell>
          <cell r="AO142">
            <v>6529</v>
          </cell>
          <cell r="AP142">
            <v>6099</v>
          </cell>
          <cell r="AQ142">
            <v>5868</v>
          </cell>
          <cell r="AR142">
            <v>6457</v>
          </cell>
          <cell r="AS142">
            <v>6316</v>
          </cell>
          <cell r="AT142">
            <v>6302</v>
          </cell>
          <cell r="AU142">
            <v>5326</v>
          </cell>
          <cell r="AV142">
            <v>6803</v>
          </cell>
          <cell r="AW142">
            <v>6185</v>
          </cell>
          <cell r="AX142">
            <v>6658</v>
          </cell>
          <cell r="AY142">
            <v>5605</v>
          </cell>
          <cell r="AZ142">
            <v>6544</v>
          </cell>
          <cell r="BA142">
            <v>7037</v>
          </cell>
          <cell r="BB142">
            <v>6374</v>
          </cell>
        </row>
        <row r="143">
          <cell r="A143" t="str">
            <v>08G</v>
          </cell>
          <cell r="B143" t="str">
            <v>NHS HILLINGDON CCG</v>
          </cell>
          <cell r="C143">
            <v>5339</v>
          </cell>
          <cell r="D143">
            <v>5319</v>
          </cell>
          <cell r="E143">
            <v>5376</v>
          </cell>
          <cell r="F143">
            <v>5557</v>
          </cell>
          <cell r="G143">
            <v>4963</v>
          </cell>
          <cell r="H143">
            <v>5049</v>
          </cell>
          <cell r="I143">
            <v>5784</v>
          </cell>
          <cell r="J143">
            <v>5143</v>
          </cell>
          <cell r="K143">
            <v>4883</v>
          </cell>
          <cell r="L143">
            <v>5754</v>
          </cell>
          <cell r="M143">
            <v>5620</v>
          </cell>
          <cell r="N143">
            <v>5841</v>
          </cell>
          <cell r="O143">
            <v>5581</v>
          </cell>
          <cell r="P143">
            <v>5786</v>
          </cell>
          <cell r="Q143">
            <v>6026</v>
          </cell>
          <cell r="R143">
            <v>6273</v>
          </cell>
          <cell r="S143">
            <v>5057</v>
          </cell>
          <cell r="T143">
            <v>5996</v>
          </cell>
          <cell r="U143">
            <v>6038</v>
          </cell>
          <cell r="V143">
            <v>5437</v>
          </cell>
          <cell r="W143">
            <v>5146</v>
          </cell>
          <cell r="X143">
            <v>5790</v>
          </cell>
          <cell r="Y143">
            <v>5391</v>
          </cell>
          <cell r="Z143">
            <v>6454</v>
          </cell>
          <cell r="AA143">
            <v>5836</v>
          </cell>
          <cell r="AB143">
            <v>5659</v>
          </cell>
          <cell r="AC143">
            <v>4437</v>
          </cell>
          <cell r="AD143">
            <v>6442</v>
          </cell>
          <cell r="AE143">
            <v>5342</v>
          </cell>
          <cell r="AF143">
            <v>6163</v>
          </cell>
          <cell r="AG143">
            <v>6553</v>
          </cell>
          <cell r="AH143">
            <v>5828</v>
          </cell>
          <cell r="AI143">
            <v>5258</v>
          </cell>
          <cell r="AJ143">
            <v>5685</v>
          </cell>
          <cell r="AK143">
            <v>6089</v>
          </cell>
          <cell r="AL143">
            <v>6102</v>
          </cell>
          <cell r="AM143">
            <v>6289</v>
          </cell>
          <cell r="AN143">
            <v>5962</v>
          </cell>
          <cell r="AO143">
            <v>6150</v>
          </cell>
          <cell r="AP143">
            <v>5704</v>
          </cell>
          <cell r="AQ143">
            <v>5771</v>
          </cell>
          <cell r="AR143">
            <v>6201</v>
          </cell>
          <cell r="AS143">
            <v>5994</v>
          </cell>
          <cell r="AT143">
            <v>6293</v>
          </cell>
          <cell r="AU143">
            <v>5222</v>
          </cell>
          <cell r="AV143">
            <v>5884</v>
          </cell>
          <cell r="AW143">
            <v>5759</v>
          </cell>
          <cell r="AX143">
            <v>6650</v>
          </cell>
          <cell r="AY143">
            <v>5427</v>
          </cell>
          <cell r="AZ143">
            <v>6619</v>
          </cell>
          <cell r="BA143">
            <v>6509</v>
          </cell>
          <cell r="BB143">
            <v>6234</v>
          </cell>
        </row>
        <row r="144">
          <cell r="A144" t="str">
            <v>08H</v>
          </cell>
          <cell r="B144" t="str">
            <v>NHS ISLINGTON CCG</v>
          </cell>
          <cell r="C144">
            <v>4606</v>
          </cell>
          <cell r="D144">
            <v>4539</v>
          </cell>
          <cell r="E144">
            <v>4274</v>
          </cell>
          <cell r="F144">
            <v>5105</v>
          </cell>
          <cell r="G144">
            <v>4278</v>
          </cell>
          <cell r="H144">
            <v>2664</v>
          </cell>
          <cell r="I144">
            <v>2938</v>
          </cell>
          <cell r="J144">
            <v>2565</v>
          </cell>
          <cell r="K144">
            <v>2314</v>
          </cell>
          <cell r="L144">
            <v>2748</v>
          </cell>
          <cell r="M144">
            <v>2726</v>
          </cell>
          <cell r="N144">
            <v>2424</v>
          </cell>
          <cell r="O144">
            <v>2846</v>
          </cell>
          <cell r="P144">
            <v>2706</v>
          </cell>
          <cell r="Q144">
            <v>2770</v>
          </cell>
          <cell r="R144">
            <v>2906</v>
          </cell>
          <cell r="S144">
            <v>4044</v>
          </cell>
          <cell r="T144">
            <v>5067</v>
          </cell>
          <cell r="U144">
            <v>4924</v>
          </cell>
          <cell r="V144">
            <v>4696</v>
          </cell>
          <cell r="W144">
            <v>4406</v>
          </cell>
          <cell r="X144">
            <v>4917</v>
          </cell>
          <cell r="Y144">
            <v>4701</v>
          </cell>
          <cell r="Z144">
            <v>4975</v>
          </cell>
          <cell r="AA144">
            <v>4615</v>
          </cell>
          <cell r="AB144">
            <v>4552</v>
          </cell>
          <cell r="AC144">
            <v>4569</v>
          </cell>
          <cell r="AD144">
            <v>4710</v>
          </cell>
          <cell r="AE144">
            <v>4241</v>
          </cell>
          <cell r="AF144">
            <v>4660</v>
          </cell>
          <cell r="AG144">
            <v>4792</v>
          </cell>
          <cell r="AH144">
            <v>4709</v>
          </cell>
          <cell r="AI144">
            <v>4277</v>
          </cell>
          <cell r="AJ144">
            <v>4636</v>
          </cell>
          <cell r="AK144">
            <v>4801</v>
          </cell>
          <cell r="AL144">
            <v>4859</v>
          </cell>
          <cell r="AM144">
            <v>5157</v>
          </cell>
          <cell r="AN144">
            <v>5005</v>
          </cell>
          <cell r="AO144">
            <v>5176</v>
          </cell>
          <cell r="AP144">
            <v>4723</v>
          </cell>
          <cell r="AQ144">
            <v>5181</v>
          </cell>
          <cell r="AR144">
            <v>5515</v>
          </cell>
          <cell r="AS144">
            <v>5087</v>
          </cell>
          <cell r="AT144">
            <v>5273</v>
          </cell>
          <cell r="AU144">
            <v>4421</v>
          </cell>
          <cell r="AV144">
            <v>4917</v>
          </cell>
          <cell r="AW144">
            <v>4954</v>
          </cell>
          <cell r="AX144">
            <v>5806</v>
          </cell>
          <cell r="AY144">
            <v>4566</v>
          </cell>
          <cell r="AZ144">
            <v>5280</v>
          </cell>
          <cell r="BA144">
            <v>5410</v>
          </cell>
          <cell r="BB144">
            <v>4741</v>
          </cell>
        </row>
        <row r="145">
          <cell r="A145" t="str">
            <v>08J</v>
          </cell>
          <cell r="B145" t="str">
            <v>NHS KINGSTON CCG</v>
          </cell>
          <cell r="C145">
            <v>3611</v>
          </cell>
          <cell r="D145">
            <v>3714</v>
          </cell>
          <cell r="E145">
            <v>3527</v>
          </cell>
          <cell r="F145">
            <v>4076</v>
          </cell>
          <cell r="G145">
            <v>3273</v>
          </cell>
          <cell r="H145">
            <v>3734</v>
          </cell>
          <cell r="I145">
            <v>4016</v>
          </cell>
          <cell r="J145">
            <v>3581</v>
          </cell>
          <cell r="K145">
            <v>3333</v>
          </cell>
          <cell r="L145">
            <v>3900</v>
          </cell>
          <cell r="M145">
            <v>3626</v>
          </cell>
          <cell r="N145">
            <v>3358</v>
          </cell>
          <cell r="O145">
            <v>3622</v>
          </cell>
          <cell r="P145">
            <v>4073</v>
          </cell>
          <cell r="Q145">
            <v>3893</v>
          </cell>
          <cell r="R145">
            <v>4147</v>
          </cell>
          <cell r="S145">
            <v>3294</v>
          </cell>
          <cell r="T145">
            <v>4033</v>
          </cell>
          <cell r="U145">
            <v>4017</v>
          </cell>
          <cell r="V145">
            <v>3512</v>
          </cell>
          <cell r="W145">
            <v>3634</v>
          </cell>
          <cell r="X145">
            <v>3525</v>
          </cell>
          <cell r="Y145">
            <v>3606</v>
          </cell>
          <cell r="Z145">
            <v>4250</v>
          </cell>
          <cell r="AA145">
            <v>3941</v>
          </cell>
          <cell r="AB145">
            <v>3690</v>
          </cell>
          <cell r="AC145">
            <v>3379</v>
          </cell>
          <cell r="AD145">
            <v>4505</v>
          </cell>
          <cell r="AE145">
            <v>3323</v>
          </cell>
          <cell r="AF145">
            <v>3978</v>
          </cell>
          <cell r="AG145">
            <v>3814</v>
          </cell>
          <cell r="AH145">
            <v>3575</v>
          </cell>
          <cell r="AI145">
            <v>3648</v>
          </cell>
          <cell r="AJ145">
            <v>3383</v>
          </cell>
          <cell r="AK145">
            <v>3961</v>
          </cell>
          <cell r="AL145">
            <v>3747</v>
          </cell>
          <cell r="AM145">
            <v>4371</v>
          </cell>
          <cell r="AN145">
            <v>4040</v>
          </cell>
          <cell r="AO145">
            <v>4034</v>
          </cell>
          <cell r="AP145">
            <v>3897</v>
          </cell>
          <cell r="AQ145">
            <v>3944</v>
          </cell>
          <cell r="AR145">
            <v>3718</v>
          </cell>
          <cell r="AS145">
            <v>3454</v>
          </cell>
          <cell r="AT145">
            <v>3633</v>
          </cell>
          <cell r="AU145">
            <v>3058</v>
          </cell>
          <cell r="AV145">
            <v>3630</v>
          </cell>
          <cell r="AW145">
            <v>3644</v>
          </cell>
          <cell r="AX145">
            <v>3843</v>
          </cell>
          <cell r="AY145">
            <v>3117</v>
          </cell>
          <cell r="AZ145">
            <v>3634</v>
          </cell>
          <cell r="BA145">
            <v>3643</v>
          </cell>
          <cell r="BB145">
            <v>3478</v>
          </cell>
        </row>
        <row r="146">
          <cell r="A146" t="str">
            <v>08K</v>
          </cell>
          <cell r="B146" t="str">
            <v>NHS LAMBETH CCG</v>
          </cell>
          <cell r="C146">
            <v>6904</v>
          </cell>
          <cell r="D146">
            <v>6911</v>
          </cell>
          <cell r="E146">
            <v>6113</v>
          </cell>
          <cell r="F146">
            <v>7302</v>
          </cell>
          <cell r="G146">
            <v>6315</v>
          </cell>
          <cell r="H146">
            <v>6400</v>
          </cell>
          <cell r="I146">
            <v>7241</v>
          </cell>
          <cell r="J146">
            <v>6812</v>
          </cell>
          <cell r="K146">
            <v>6047</v>
          </cell>
          <cell r="L146">
            <v>7042</v>
          </cell>
          <cell r="M146">
            <v>6430</v>
          </cell>
          <cell r="N146">
            <v>6918</v>
          </cell>
          <cell r="O146">
            <v>6388</v>
          </cell>
          <cell r="P146">
            <v>6608</v>
          </cell>
          <cell r="Q146">
            <v>6885</v>
          </cell>
          <cell r="R146">
            <v>6965</v>
          </cell>
          <cell r="S146">
            <v>5828</v>
          </cell>
          <cell r="T146">
            <v>7108</v>
          </cell>
          <cell r="U146">
            <v>6875</v>
          </cell>
          <cell r="V146">
            <v>6290</v>
          </cell>
          <cell r="W146">
            <v>6209</v>
          </cell>
          <cell r="X146">
            <v>6316</v>
          </cell>
          <cell r="Y146">
            <v>5800</v>
          </cell>
          <cell r="Z146">
            <v>6763</v>
          </cell>
          <cell r="AA146">
            <v>5955</v>
          </cell>
          <cell r="AB146">
            <v>5761</v>
          </cell>
          <cell r="AC146">
            <v>5175</v>
          </cell>
          <cell r="AD146">
            <v>7080</v>
          </cell>
          <cell r="AE146">
            <v>6110</v>
          </cell>
          <cell r="AF146">
            <v>6296</v>
          </cell>
          <cell r="AG146">
            <v>6668</v>
          </cell>
          <cell r="AH146">
            <v>6542</v>
          </cell>
          <cell r="AI146">
            <v>6032</v>
          </cell>
          <cell r="AJ146">
            <v>6186</v>
          </cell>
          <cell r="AK146">
            <v>7001</v>
          </cell>
          <cell r="AL146">
            <v>7979</v>
          </cell>
          <cell r="AM146">
            <v>7313</v>
          </cell>
          <cell r="AN146">
            <v>7147</v>
          </cell>
          <cell r="AO146">
            <v>7708</v>
          </cell>
          <cell r="AP146">
            <v>7601</v>
          </cell>
          <cell r="AQ146">
            <v>7757</v>
          </cell>
          <cell r="AR146">
            <v>7812</v>
          </cell>
          <cell r="AS146">
            <v>7723</v>
          </cell>
          <cell r="AT146">
            <v>7693</v>
          </cell>
          <cell r="AU146">
            <v>6462</v>
          </cell>
          <cell r="AV146">
            <v>7581</v>
          </cell>
          <cell r="AW146">
            <v>7161</v>
          </cell>
          <cell r="AX146">
            <v>8746</v>
          </cell>
          <cell r="AY146">
            <v>6507</v>
          </cell>
          <cell r="AZ146">
            <v>7659</v>
          </cell>
          <cell r="BA146">
            <v>7763</v>
          </cell>
          <cell r="BB146">
            <v>6996</v>
          </cell>
        </row>
        <row r="147">
          <cell r="A147" t="str">
            <v>08L</v>
          </cell>
          <cell r="B147" t="str">
            <v>NHS LEWISHAM CCG</v>
          </cell>
          <cell r="C147">
            <v>6007</v>
          </cell>
          <cell r="D147">
            <v>6102</v>
          </cell>
          <cell r="E147">
            <v>5315</v>
          </cell>
          <cell r="F147">
            <v>6365</v>
          </cell>
          <cell r="G147">
            <v>5548</v>
          </cell>
          <cell r="H147">
            <v>5461</v>
          </cell>
          <cell r="I147">
            <v>6036</v>
          </cell>
          <cell r="J147">
            <v>5542</v>
          </cell>
          <cell r="K147">
            <v>4779</v>
          </cell>
          <cell r="L147">
            <v>5996</v>
          </cell>
          <cell r="M147">
            <v>5547</v>
          </cell>
          <cell r="N147">
            <v>5935</v>
          </cell>
          <cell r="O147">
            <v>5537</v>
          </cell>
          <cell r="P147">
            <v>5602</v>
          </cell>
          <cell r="Q147">
            <v>5954</v>
          </cell>
          <cell r="R147">
            <v>6132</v>
          </cell>
          <cell r="S147">
            <v>5085</v>
          </cell>
          <cell r="T147">
            <v>5630</v>
          </cell>
          <cell r="U147">
            <v>6277</v>
          </cell>
          <cell r="V147">
            <v>5629</v>
          </cell>
          <cell r="W147">
            <v>5462</v>
          </cell>
          <cell r="X147">
            <v>5550</v>
          </cell>
          <cell r="Y147">
            <v>5611</v>
          </cell>
          <cell r="Z147">
            <v>6157</v>
          </cell>
          <cell r="AA147">
            <v>5947</v>
          </cell>
          <cell r="AB147">
            <v>5261</v>
          </cell>
          <cell r="AC147">
            <v>5363</v>
          </cell>
          <cell r="AD147">
            <v>6335</v>
          </cell>
          <cell r="AE147">
            <v>5822</v>
          </cell>
          <cell r="AF147">
            <v>6658</v>
          </cell>
          <cell r="AG147">
            <v>6988</v>
          </cell>
          <cell r="AH147">
            <v>6655</v>
          </cell>
          <cell r="AI147">
            <v>5931</v>
          </cell>
          <cell r="AJ147">
            <v>6596</v>
          </cell>
          <cell r="AK147">
            <v>6383</v>
          </cell>
          <cell r="AL147">
            <v>6723</v>
          </cell>
          <cell r="AM147">
            <v>6988</v>
          </cell>
          <cell r="AN147">
            <v>6694</v>
          </cell>
          <cell r="AO147">
            <v>6858</v>
          </cell>
          <cell r="AP147">
            <v>6976</v>
          </cell>
          <cell r="AQ147">
            <v>6767</v>
          </cell>
          <cell r="AR147">
            <v>6958</v>
          </cell>
          <cell r="AS147">
            <v>7676</v>
          </cell>
          <cell r="AT147">
            <v>7738</v>
          </cell>
          <cell r="AU147">
            <v>7142</v>
          </cell>
          <cell r="AV147">
            <v>5847</v>
          </cell>
          <cell r="AW147">
            <v>7932</v>
          </cell>
          <cell r="AX147">
            <v>8215</v>
          </cell>
          <cell r="AY147">
            <v>6663</v>
          </cell>
          <cell r="AZ147">
            <v>7991</v>
          </cell>
          <cell r="BA147">
            <v>7839</v>
          </cell>
          <cell r="BB147">
            <v>7096</v>
          </cell>
        </row>
        <row r="148">
          <cell r="A148" t="str">
            <v>08M</v>
          </cell>
          <cell r="B148" t="str">
            <v>NHS NEWHAM CCG</v>
          </cell>
          <cell r="C148">
            <v>8237</v>
          </cell>
          <cell r="D148">
            <v>7745</v>
          </cell>
          <cell r="E148">
            <v>7416</v>
          </cell>
          <cell r="F148">
            <v>7792</v>
          </cell>
          <cell r="G148">
            <v>6638</v>
          </cell>
          <cell r="H148">
            <v>7296</v>
          </cell>
          <cell r="I148">
            <v>7708</v>
          </cell>
          <cell r="J148">
            <v>7556</v>
          </cell>
          <cell r="K148">
            <v>7193</v>
          </cell>
          <cell r="L148">
            <v>8696</v>
          </cell>
          <cell r="M148">
            <v>9908</v>
          </cell>
          <cell r="N148">
            <v>7953</v>
          </cell>
          <cell r="O148">
            <v>8231</v>
          </cell>
          <cell r="P148">
            <v>8523</v>
          </cell>
          <cell r="Q148">
            <v>8603</v>
          </cell>
          <cell r="R148">
            <v>10160</v>
          </cell>
          <cell r="S148">
            <v>8578</v>
          </cell>
          <cell r="T148">
            <v>7212</v>
          </cell>
          <cell r="U148">
            <v>7728</v>
          </cell>
          <cell r="V148">
            <v>7310</v>
          </cell>
          <cell r="W148">
            <v>6145</v>
          </cell>
          <cell r="X148">
            <v>6991</v>
          </cell>
          <cell r="Y148">
            <v>7318</v>
          </cell>
          <cell r="Z148">
            <v>7895</v>
          </cell>
          <cell r="AA148">
            <v>7808</v>
          </cell>
          <cell r="AB148">
            <v>7318</v>
          </cell>
          <cell r="AC148">
            <v>6649</v>
          </cell>
          <cell r="AD148">
            <v>7983</v>
          </cell>
          <cell r="AE148">
            <v>6715</v>
          </cell>
          <cell r="AF148">
            <v>7317</v>
          </cell>
          <cell r="AG148">
            <v>7371</v>
          </cell>
          <cell r="AH148">
            <v>7199</v>
          </cell>
          <cell r="AI148">
            <v>6849</v>
          </cell>
          <cell r="AJ148">
            <v>7245</v>
          </cell>
          <cell r="AK148">
            <v>7658</v>
          </cell>
          <cell r="AL148">
            <v>7531</v>
          </cell>
          <cell r="AM148">
            <v>7583</v>
          </cell>
          <cell r="AN148">
            <v>7114</v>
          </cell>
          <cell r="AO148">
            <v>7896</v>
          </cell>
          <cell r="AP148">
            <v>7462</v>
          </cell>
          <cell r="AQ148">
            <v>7223</v>
          </cell>
          <cell r="AR148">
            <v>8769</v>
          </cell>
          <cell r="AS148">
            <v>8622</v>
          </cell>
          <cell r="AT148">
            <v>9233</v>
          </cell>
          <cell r="AU148">
            <v>7444</v>
          </cell>
          <cell r="AV148">
            <v>8590</v>
          </cell>
          <cell r="AW148">
            <v>8299</v>
          </cell>
          <cell r="AX148">
            <v>9908</v>
          </cell>
          <cell r="AY148">
            <v>7481</v>
          </cell>
          <cell r="AZ148">
            <v>8151</v>
          </cell>
          <cell r="BA148">
            <v>8350</v>
          </cell>
          <cell r="BB148">
            <v>7590</v>
          </cell>
        </row>
        <row r="149">
          <cell r="A149" t="str">
            <v>08N</v>
          </cell>
          <cell r="B149" t="str">
            <v>NHS REDBRIDGE CCG</v>
          </cell>
          <cell r="C149">
            <v>5904</v>
          </cell>
          <cell r="D149">
            <v>5165</v>
          </cell>
          <cell r="E149">
            <v>5202</v>
          </cell>
          <cell r="F149">
            <v>5415</v>
          </cell>
          <cell r="G149">
            <v>4618</v>
          </cell>
          <cell r="H149">
            <v>4544</v>
          </cell>
          <cell r="I149">
            <v>5083</v>
          </cell>
          <cell r="J149">
            <v>4576</v>
          </cell>
          <cell r="K149">
            <v>5457</v>
          </cell>
          <cell r="L149">
            <v>7167</v>
          </cell>
          <cell r="M149">
            <v>5903</v>
          </cell>
          <cell r="N149">
            <v>6481</v>
          </cell>
          <cell r="O149">
            <v>6687</v>
          </cell>
          <cell r="P149">
            <v>7982</v>
          </cell>
          <cell r="Q149">
            <v>8264</v>
          </cell>
          <cell r="R149">
            <v>7536</v>
          </cell>
          <cell r="S149">
            <v>6904</v>
          </cell>
          <cell r="T149">
            <v>7034</v>
          </cell>
          <cell r="U149">
            <v>7592</v>
          </cell>
          <cell r="V149">
            <v>6823</v>
          </cell>
          <cell r="W149">
            <v>6936</v>
          </cell>
          <cell r="X149">
            <v>7759</v>
          </cell>
          <cell r="Y149">
            <v>7349</v>
          </cell>
          <cell r="Z149">
            <v>8314</v>
          </cell>
          <cell r="AA149">
            <v>7802</v>
          </cell>
          <cell r="AB149">
            <v>7470</v>
          </cell>
          <cell r="AC149">
            <v>6606</v>
          </cell>
          <cell r="AD149">
            <v>7899</v>
          </cell>
          <cell r="AE149">
            <v>7099</v>
          </cell>
          <cell r="AF149">
            <v>7399</v>
          </cell>
          <cell r="AG149">
            <v>7646</v>
          </cell>
          <cell r="AH149">
            <v>7322</v>
          </cell>
          <cell r="AI149">
            <v>6763</v>
          </cell>
          <cell r="AJ149">
            <v>7038</v>
          </cell>
          <cell r="AK149">
            <v>7580</v>
          </cell>
          <cell r="AL149">
            <v>7559</v>
          </cell>
          <cell r="AM149">
            <v>7309</v>
          </cell>
          <cell r="AN149">
            <v>6926</v>
          </cell>
          <cell r="AO149">
            <v>8725</v>
          </cell>
          <cell r="AP149">
            <v>7657</v>
          </cell>
          <cell r="AQ149">
            <v>7856</v>
          </cell>
          <cell r="AR149">
            <v>8114</v>
          </cell>
          <cell r="AS149">
            <v>7910</v>
          </cell>
          <cell r="AT149">
            <v>8049</v>
          </cell>
          <cell r="AU149">
            <v>6654</v>
          </cell>
          <cell r="AV149">
            <v>7364</v>
          </cell>
          <cell r="AW149">
            <v>7496</v>
          </cell>
          <cell r="AX149">
            <v>8417</v>
          </cell>
          <cell r="AY149">
            <v>6615</v>
          </cell>
          <cell r="AZ149">
            <v>8183</v>
          </cell>
          <cell r="BA149">
            <v>8465</v>
          </cell>
          <cell r="BB149">
            <v>7957</v>
          </cell>
        </row>
        <row r="150">
          <cell r="A150" t="str">
            <v>08P</v>
          </cell>
          <cell r="B150" t="str">
            <v>NHS RICHMOND CCG</v>
          </cell>
          <cell r="C150">
            <v>3967</v>
          </cell>
          <cell r="D150">
            <v>4299</v>
          </cell>
          <cell r="E150">
            <v>4273</v>
          </cell>
          <cell r="F150">
            <v>4227</v>
          </cell>
          <cell r="G150">
            <v>4083</v>
          </cell>
          <cell r="H150">
            <v>4037</v>
          </cell>
          <cell r="I150">
            <v>4553</v>
          </cell>
          <cell r="J150">
            <v>4034</v>
          </cell>
          <cell r="K150">
            <v>3805</v>
          </cell>
          <cell r="L150">
            <v>4495</v>
          </cell>
          <cell r="M150">
            <v>3888</v>
          </cell>
          <cell r="N150">
            <v>3815</v>
          </cell>
          <cell r="O150">
            <v>4266</v>
          </cell>
          <cell r="P150">
            <v>4065</v>
          </cell>
          <cell r="Q150">
            <v>4482</v>
          </cell>
          <cell r="R150">
            <v>4576</v>
          </cell>
          <cell r="S150">
            <v>3818</v>
          </cell>
          <cell r="T150">
            <v>4424</v>
          </cell>
          <cell r="U150">
            <v>4359</v>
          </cell>
          <cell r="V150">
            <v>4139</v>
          </cell>
          <cell r="W150">
            <v>3855</v>
          </cell>
          <cell r="X150">
            <v>4187</v>
          </cell>
          <cell r="Y150">
            <v>4112</v>
          </cell>
          <cell r="Z150">
            <v>4504</v>
          </cell>
          <cell r="AA150">
            <v>4295</v>
          </cell>
          <cell r="AB150">
            <v>3973</v>
          </cell>
          <cell r="AC150">
            <v>3717</v>
          </cell>
          <cell r="AD150">
            <v>4835</v>
          </cell>
          <cell r="AE150">
            <v>3650</v>
          </cell>
          <cell r="AF150">
            <v>4185</v>
          </cell>
          <cell r="AG150">
            <v>4724</v>
          </cell>
          <cell r="AH150">
            <v>4342</v>
          </cell>
          <cell r="AI150">
            <v>4833</v>
          </cell>
          <cell r="AJ150">
            <v>4130</v>
          </cell>
          <cell r="AK150">
            <v>4627</v>
          </cell>
          <cell r="AL150">
            <v>4728</v>
          </cell>
          <cell r="AM150">
            <v>4736</v>
          </cell>
          <cell r="AN150">
            <v>4388</v>
          </cell>
          <cell r="AO150">
            <v>3770</v>
          </cell>
          <cell r="AP150">
            <v>4251</v>
          </cell>
          <cell r="AQ150">
            <v>4320</v>
          </cell>
          <cell r="AR150">
            <v>4389</v>
          </cell>
          <cell r="AS150">
            <v>4136</v>
          </cell>
          <cell r="AT150">
            <v>4693</v>
          </cell>
          <cell r="AU150">
            <v>3902</v>
          </cell>
          <cell r="AV150">
            <v>4213</v>
          </cell>
          <cell r="AW150">
            <v>4156</v>
          </cell>
          <cell r="AX150">
            <v>4824</v>
          </cell>
          <cell r="AY150">
            <v>3911</v>
          </cell>
          <cell r="AZ150">
            <v>4550</v>
          </cell>
          <cell r="BA150">
            <v>4739</v>
          </cell>
          <cell r="BB150">
            <v>4314</v>
          </cell>
        </row>
        <row r="151">
          <cell r="A151" t="str">
            <v>08Q</v>
          </cell>
          <cell r="B151" t="str">
            <v>NHS SOUTHWARK CCG</v>
          </cell>
          <cell r="C151">
            <v>5610</v>
          </cell>
          <cell r="D151">
            <v>5391</v>
          </cell>
          <cell r="E151">
            <v>4816</v>
          </cell>
          <cell r="F151">
            <v>5564</v>
          </cell>
          <cell r="G151">
            <v>5097</v>
          </cell>
          <cell r="H151">
            <v>5203</v>
          </cell>
          <cell r="I151">
            <v>5664</v>
          </cell>
          <cell r="J151">
            <v>5487</v>
          </cell>
          <cell r="K151">
            <v>4576</v>
          </cell>
          <cell r="L151">
            <v>6016</v>
          </cell>
          <cell r="M151">
            <v>5432</v>
          </cell>
          <cell r="N151">
            <v>5461</v>
          </cell>
          <cell r="O151">
            <v>5186</v>
          </cell>
          <cell r="P151">
            <v>5354</v>
          </cell>
          <cell r="Q151">
            <v>5502</v>
          </cell>
          <cell r="R151">
            <v>5882</v>
          </cell>
          <cell r="S151">
            <v>4751</v>
          </cell>
          <cell r="T151">
            <v>5323</v>
          </cell>
          <cell r="U151">
            <v>5515</v>
          </cell>
          <cell r="V151">
            <v>5387</v>
          </cell>
          <cell r="W151">
            <v>5360</v>
          </cell>
          <cell r="X151">
            <v>5278</v>
          </cell>
          <cell r="Y151">
            <v>5110</v>
          </cell>
          <cell r="Z151">
            <v>7213</v>
          </cell>
          <cell r="AA151">
            <v>6235</v>
          </cell>
          <cell r="AB151">
            <v>5599</v>
          </cell>
          <cell r="AC151">
            <v>4911</v>
          </cell>
          <cell r="AD151">
            <v>6959</v>
          </cell>
          <cell r="AE151">
            <v>6210</v>
          </cell>
          <cell r="AF151">
            <v>6635</v>
          </cell>
          <cell r="AG151">
            <v>6926</v>
          </cell>
          <cell r="AH151">
            <v>7087</v>
          </cell>
          <cell r="AI151">
            <v>6272</v>
          </cell>
          <cell r="AJ151">
            <v>6494</v>
          </cell>
          <cell r="AK151">
            <v>7087</v>
          </cell>
          <cell r="AL151">
            <v>7055</v>
          </cell>
          <cell r="AM151">
            <v>7476</v>
          </cell>
          <cell r="AN151">
            <v>7214</v>
          </cell>
          <cell r="AO151">
            <v>7791</v>
          </cell>
          <cell r="AP151">
            <v>8075</v>
          </cell>
          <cell r="AQ151">
            <v>7966</v>
          </cell>
          <cell r="AR151">
            <v>8244</v>
          </cell>
          <cell r="AS151">
            <v>8206</v>
          </cell>
          <cell r="AT151">
            <v>8229</v>
          </cell>
          <cell r="AU151">
            <v>7084</v>
          </cell>
          <cell r="AV151">
            <v>7833</v>
          </cell>
          <cell r="AW151">
            <v>7443</v>
          </cell>
          <cell r="AX151">
            <v>8465</v>
          </cell>
          <cell r="AY151">
            <v>5671</v>
          </cell>
          <cell r="AZ151">
            <v>6738</v>
          </cell>
          <cell r="BA151">
            <v>7052</v>
          </cell>
          <cell r="BB151">
            <v>6474</v>
          </cell>
        </row>
        <row r="152">
          <cell r="A152" t="str">
            <v>08R</v>
          </cell>
          <cell r="B152" t="str">
            <v>NHS MERTON CCG</v>
          </cell>
          <cell r="C152">
            <v>5518</v>
          </cell>
          <cell r="D152">
            <v>5323</v>
          </cell>
          <cell r="E152">
            <v>4932</v>
          </cell>
          <cell r="F152">
            <v>5379</v>
          </cell>
          <cell r="G152">
            <v>4444</v>
          </cell>
          <cell r="H152">
            <v>4741</v>
          </cell>
          <cell r="I152">
            <v>5263</v>
          </cell>
          <cell r="J152">
            <v>4625</v>
          </cell>
          <cell r="K152">
            <v>4088</v>
          </cell>
          <cell r="L152">
            <v>4933</v>
          </cell>
          <cell r="M152">
            <v>4898</v>
          </cell>
          <cell r="N152">
            <v>5078</v>
          </cell>
          <cell r="O152">
            <v>4916</v>
          </cell>
          <cell r="P152">
            <v>5072</v>
          </cell>
          <cell r="Q152">
            <v>5285</v>
          </cell>
          <cell r="R152">
            <v>5481</v>
          </cell>
          <cell r="S152">
            <v>4803</v>
          </cell>
          <cell r="T152">
            <v>5641</v>
          </cell>
          <cell r="U152">
            <v>5376</v>
          </cell>
          <cell r="V152">
            <v>4844</v>
          </cell>
          <cell r="W152">
            <v>4660</v>
          </cell>
          <cell r="X152">
            <v>5235</v>
          </cell>
          <cell r="Y152">
            <v>5196</v>
          </cell>
          <cell r="Z152">
            <v>5555</v>
          </cell>
          <cell r="AA152">
            <v>5283</v>
          </cell>
          <cell r="AB152">
            <v>5193</v>
          </cell>
          <cell r="AC152">
            <v>4153</v>
          </cell>
          <cell r="AD152">
            <v>5716</v>
          </cell>
          <cell r="AE152">
            <v>4820</v>
          </cell>
          <cell r="AF152">
            <v>5589</v>
          </cell>
          <cell r="AG152">
            <v>5859</v>
          </cell>
          <cell r="AH152">
            <v>5311</v>
          </cell>
          <cell r="AI152">
            <v>4672</v>
          </cell>
          <cell r="AJ152">
            <v>4946</v>
          </cell>
          <cell r="AK152">
            <v>5348</v>
          </cell>
          <cell r="AL152">
            <v>5172</v>
          </cell>
          <cell r="AM152">
            <v>5022</v>
          </cell>
          <cell r="AN152">
            <v>5045</v>
          </cell>
          <cell r="AO152">
            <v>5233</v>
          </cell>
          <cell r="AP152">
            <v>4740</v>
          </cell>
          <cell r="AQ152">
            <v>4631</v>
          </cell>
          <cell r="AR152">
            <v>4608</v>
          </cell>
          <cell r="AS152">
            <v>4824</v>
          </cell>
          <cell r="AT152">
            <v>4844</v>
          </cell>
          <cell r="AU152">
            <v>4191</v>
          </cell>
          <cell r="AV152">
            <v>4519</v>
          </cell>
          <cell r="AW152">
            <v>4477</v>
          </cell>
          <cell r="AX152">
            <v>5314</v>
          </cell>
          <cell r="AY152">
            <v>4322</v>
          </cell>
          <cell r="AZ152">
            <v>4734</v>
          </cell>
          <cell r="BA152">
            <v>5140</v>
          </cell>
          <cell r="BB152">
            <v>4709</v>
          </cell>
        </row>
        <row r="153">
          <cell r="A153" t="str">
            <v>08T</v>
          </cell>
          <cell r="B153" t="str">
            <v>NHS SUTTON CCG</v>
          </cell>
          <cell r="C153">
            <v>3738</v>
          </cell>
          <cell r="D153">
            <v>3682</v>
          </cell>
          <cell r="E153">
            <v>3446</v>
          </cell>
          <cell r="F153">
            <v>3904</v>
          </cell>
          <cell r="G153">
            <v>3273</v>
          </cell>
          <cell r="H153">
            <v>3416</v>
          </cell>
          <cell r="I153">
            <v>3824</v>
          </cell>
          <cell r="J153">
            <v>3314</v>
          </cell>
          <cell r="K153">
            <v>3054</v>
          </cell>
          <cell r="L153">
            <v>3528</v>
          </cell>
          <cell r="M153">
            <v>3457</v>
          </cell>
          <cell r="N153">
            <v>3539</v>
          </cell>
          <cell r="O153">
            <v>3404</v>
          </cell>
          <cell r="P153">
            <v>3558</v>
          </cell>
          <cell r="Q153">
            <v>3648</v>
          </cell>
          <cell r="R153">
            <v>3880</v>
          </cell>
          <cell r="S153">
            <v>3349</v>
          </cell>
          <cell r="T153">
            <v>3763</v>
          </cell>
          <cell r="U153">
            <v>3818</v>
          </cell>
          <cell r="V153">
            <v>3338</v>
          </cell>
          <cell r="W153">
            <v>3282</v>
          </cell>
          <cell r="X153">
            <v>3471</v>
          </cell>
          <cell r="Y153">
            <v>3376</v>
          </cell>
          <cell r="Z153">
            <v>3753</v>
          </cell>
          <cell r="AA153">
            <v>3628</v>
          </cell>
          <cell r="AB153">
            <v>3468</v>
          </cell>
          <cell r="AC153">
            <v>3349</v>
          </cell>
          <cell r="AD153">
            <v>3982</v>
          </cell>
          <cell r="AE153">
            <v>3159</v>
          </cell>
          <cell r="AF153">
            <v>3796</v>
          </cell>
          <cell r="AG153">
            <v>4015</v>
          </cell>
          <cell r="AH153">
            <v>3761</v>
          </cell>
          <cell r="AI153">
            <v>3483</v>
          </cell>
          <cell r="AJ153">
            <v>3640</v>
          </cell>
          <cell r="AK153">
            <v>3970</v>
          </cell>
          <cell r="AL153">
            <v>3978</v>
          </cell>
          <cell r="AM153">
            <v>4080</v>
          </cell>
          <cell r="AN153">
            <v>3969</v>
          </cell>
          <cell r="AO153">
            <v>4189</v>
          </cell>
          <cell r="AP153">
            <v>3686</v>
          </cell>
          <cell r="AQ153">
            <v>3862</v>
          </cell>
          <cell r="AR153">
            <v>3795</v>
          </cell>
          <cell r="AS153">
            <v>3764</v>
          </cell>
          <cell r="AT153">
            <v>3897</v>
          </cell>
          <cell r="AU153">
            <v>3381</v>
          </cell>
          <cell r="AV153">
            <v>3645</v>
          </cell>
          <cell r="AW153">
            <v>3770</v>
          </cell>
          <cell r="AX153">
            <v>4295</v>
          </cell>
          <cell r="AY153">
            <v>3342</v>
          </cell>
          <cell r="AZ153">
            <v>4141</v>
          </cell>
          <cell r="BA153">
            <v>4092</v>
          </cell>
          <cell r="BB153">
            <v>3807</v>
          </cell>
        </row>
        <row r="154">
          <cell r="A154" t="str">
            <v>08V</v>
          </cell>
          <cell r="B154" t="str">
            <v>NHS TOWER HAMLETS CCG</v>
          </cell>
          <cell r="C154">
            <v>8103</v>
          </cell>
          <cell r="D154">
            <v>8680</v>
          </cell>
          <cell r="E154">
            <v>8135</v>
          </cell>
          <cell r="F154">
            <v>8606</v>
          </cell>
          <cell r="G154">
            <v>7477</v>
          </cell>
          <cell r="H154">
            <v>8138</v>
          </cell>
          <cell r="I154">
            <v>8688</v>
          </cell>
          <cell r="J154">
            <v>8190</v>
          </cell>
          <cell r="K154">
            <v>7127</v>
          </cell>
          <cell r="L154">
            <v>8825</v>
          </cell>
          <cell r="M154">
            <v>8180</v>
          </cell>
          <cell r="N154">
            <v>4019</v>
          </cell>
          <cell r="O154">
            <v>8778</v>
          </cell>
          <cell r="P154">
            <v>7693</v>
          </cell>
          <cell r="Q154">
            <v>8956</v>
          </cell>
          <cell r="R154">
            <v>7806</v>
          </cell>
          <cell r="S154">
            <v>8619</v>
          </cell>
          <cell r="T154">
            <v>6423</v>
          </cell>
          <cell r="U154">
            <v>6872</v>
          </cell>
          <cell r="V154">
            <v>6444</v>
          </cell>
          <cell r="W154">
            <v>7498</v>
          </cell>
          <cell r="X154">
            <v>8701</v>
          </cell>
          <cell r="Y154">
            <v>8041</v>
          </cell>
          <cell r="Z154">
            <v>8995</v>
          </cell>
          <cell r="AA154">
            <v>8587</v>
          </cell>
          <cell r="AB154">
            <v>8406</v>
          </cell>
          <cell r="AC154">
            <v>5223</v>
          </cell>
          <cell r="AD154">
            <v>7638</v>
          </cell>
          <cell r="AE154">
            <v>5721</v>
          </cell>
          <cell r="AF154">
            <v>6004</v>
          </cell>
          <cell r="AG154">
            <v>6343</v>
          </cell>
          <cell r="AH154">
            <v>6582</v>
          </cell>
          <cell r="AI154">
            <v>6138</v>
          </cell>
          <cell r="AJ154">
            <v>6170</v>
          </cell>
          <cell r="AK154">
            <v>6644</v>
          </cell>
          <cell r="AL154">
            <v>6102</v>
          </cell>
          <cell r="AM154">
            <v>6793</v>
          </cell>
          <cell r="AN154">
            <v>6288</v>
          </cell>
          <cell r="AO154">
            <v>6834</v>
          </cell>
          <cell r="AP154">
            <v>6076</v>
          </cell>
          <cell r="AQ154">
            <v>6515</v>
          </cell>
          <cell r="AR154">
            <v>6523</v>
          </cell>
          <cell r="AS154">
            <v>6492</v>
          </cell>
          <cell r="AT154">
            <v>6955</v>
          </cell>
          <cell r="AU154">
            <v>5655</v>
          </cell>
          <cell r="AV154">
            <v>6564</v>
          </cell>
          <cell r="AW154">
            <v>6154</v>
          </cell>
          <cell r="AX154">
            <v>7149</v>
          </cell>
          <cell r="AY154">
            <v>5572</v>
          </cell>
          <cell r="AZ154">
            <v>5882</v>
          </cell>
          <cell r="BA154">
            <v>6642</v>
          </cell>
          <cell r="BB154">
            <v>6296</v>
          </cell>
        </row>
        <row r="155">
          <cell r="A155" t="str">
            <v>08W</v>
          </cell>
          <cell r="B155" t="str">
            <v>NHS WALTHAM FOREST CCG</v>
          </cell>
          <cell r="C155">
            <v>6430</v>
          </cell>
          <cell r="D155">
            <v>5978</v>
          </cell>
          <cell r="E155">
            <v>5524</v>
          </cell>
          <cell r="F155">
            <v>5511</v>
          </cell>
          <cell r="G155">
            <v>4077</v>
          </cell>
          <cell r="H155">
            <v>4402</v>
          </cell>
          <cell r="I155">
            <v>4507</v>
          </cell>
          <cell r="J155">
            <v>4109</v>
          </cell>
          <cell r="K155">
            <v>5195</v>
          </cell>
          <cell r="L155">
            <v>6868</v>
          </cell>
          <cell r="M155">
            <v>5412</v>
          </cell>
          <cell r="N155">
            <v>6291</v>
          </cell>
          <cell r="O155">
            <v>6232</v>
          </cell>
          <cell r="P155">
            <v>7748</v>
          </cell>
          <cell r="Q155">
            <v>8673</v>
          </cell>
          <cell r="R155">
            <v>7959</v>
          </cell>
          <cell r="S155">
            <v>6714</v>
          </cell>
          <cell r="T155">
            <v>6934</v>
          </cell>
          <cell r="U155">
            <v>7175</v>
          </cell>
          <cell r="V155">
            <v>6318</v>
          </cell>
          <cell r="W155">
            <v>6975</v>
          </cell>
          <cell r="X155">
            <v>7853</v>
          </cell>
          <cell r="Y155">
            <v>7315</v>
          </cell>
          <cell r="Z155">
            <v>8414</v>
          </cell>
          <cell r="AA155">
            <v>8180</v>
          </cell>
          <cell r="AB155">
            <v>7851</v>
          </cell>
          <cell r="AC155">
            <v>6204</v>
          </cell>
          <cell r="AD155">
            <v>7585</v>
          </cell>
          <cell r="AE155">
            <v>6487</v>
          </cell>
          <cell r="AF155">
            <v>7036</v>
          </cell>
          <cell r="AG155">
            <v>7335</v>
          </cell>
          <cell r="AH155">
            <v>6933</v>
          </cell>
          <cell r="AI155">
            <v>6095</v>
          </cell>
          <cell r="AJ155">
            <v>7135</v>
          </cell>
          <cell r="AK155">
            <v>6999</v>
          </cell>
          <cell r="AL155">
            <v>7124</v>
          </cell>
          <cell r="AM155">
            <v>6812</v>
          </cell>
          <cell r="AN155">
            <v>6815</v>
          </cell>
          <cell r="AO155">
            <v>7052</v>
          </cell>
          <cell r="AP155">
            <v>6608</v>
          </cell>
          <cell r="AQ155">
            <v>6845</v>
          </cell>
          <cell r="AR155">
            <v>6751</v>
          </cell>
          <cell r="AS155">
            <v>6764</v>
          </cell>
          <cell r="AT155">
            <v>6797</v>
          </cell>
          <cell r="AU155">
            <v>5686</v>
          </cell>
          <cell r="AV155">
            <v>6613</v>
          </cell>
          <cell r="AW155">
            <v>6443</v>
          </cell>
          <cell r="AX155">
            <v>7197</v>
          </cell>
          <cell r="AY155">
            <v>5757</v>
          </cell>
          <cell r="AZ155">
            <v>6853</v>
          </cell>
          <cell r="BA155">
            <v>7245</v>
          </cell>
          <cell r="BB155">
            <v>6633</v>
          </cell>
        </row>
        <row r="156">
          <cell r="A156" t="str">
            <v>08X</v>
          </cell>
          <cell r="B156" t="str">
            <v>NHS WANDSWORTH CCG</v>
          </cell>
          <cell r="C156">
            <v>10305</v>
          </cell>
          <cell r="D156">
            <v>11153</v>
          </cell>
          <cell r="E156">
            <v>10052</v>
          </cell>
          <cell r="F156">
            <v>10899</v>
          </cell>
          <cell r="G156">
            <v>8439</v>
          </cell>
          <cell r="H156">
            <v>8960</v>
          </cell>
          <cell r="I156">
            <v>10150</v>
          </cell>
          <cell r="J156">
            <v>8667</v>
          </cell>
          <cell r="K156">
            <v>7868</v>
          </cell>
          <cell r="L156">
            <v>9903</v>
          </cell>
          <cell r="M156">
            <v>9123</v>
          </cell>
          <cell r="N156">
            <v>9667</v>
          </cell>
          <cell r="O156">
            <v>9410</v>
          </cell>
          <cell r="P156">
            <v>9922</v>
          </cell>
          <cell r="Q156">
            <v>9911</v>
          </cell>
          <cell r="R156">
            <v>10288</v>
          </cell>
          <cell r="S156">
            <v>8450</v>
          </cell>
          <cell r="T156">
            <v>9393</v>
          </cell>
          <cell r="U156">
            <v>10019</v>
          </cell>
          <cell r="V156">
            <v>8794</v>
          </cell>
          <cell r="W156">
            <v>8062</v>
          </cell>
          <cell r="X156">
            <v>9396</v>
          </cell>
          <cell r="Y156">
            <v>9405</v>
          </cell>
          <cell r="Z156">
            <v>10041</v>
          </cell>
          <cell r="AA156">
            <v>9454</v>
          </cell>
          <cell r="AB156">
            <v>8992</v>
          </cell>
          <cell r="AC156">
            <v>6796</v>
          </cell>
          <cell r="AD156">
            <v>10408</v>
          </cell>
          <cell r="AE156">
            <v>9080</v>
          </cell>
          <cell r="AF156">
            <v>9682</v>
          </cell>
          <cell r="AG156">
            <v>10194</v>
          </cell>
          <cell r="AH156">
            <v>9780</v>
          </cell>
          <cell r="AI156">
            <v>8697</v>
          </cell>
          <cell r="AJ156">
            <v>9411</v>
          </cell>
          <cell r="AK156">
            <v>9801</v>
          </cell>
          <cell r="AL156">
            <v>9463</v>
          </cell>
          <cell r="AM156">
            <v>9829</v>
          </cell>
          <cell r="AN156">
            <v>9289</v>
          </cell>
          <cell r="AO156">
            <v>9636</v>
          </cell>
          <cell r="AP156">
            <v>9101</v>
          </cell>
          <cell r="AQ156">
            <v>9439</v>
          </cell>
          <cell r="AR156">
            <v>9330</v>
          </cell>
          <cell r="AS156">
            <v>9392</v>
          </cell>
          <cell r="AT156">
            <v>9739</v>
          </cell>
          <cell r="AU156">
            <v>8223</v>
          </cell>
          <cell r="AV156">
            <v>9396</v>
          </cell>
          <cell r="AW156">
            <v>8974</v>
          </cell>
          <cell r="AX156">
            <v>10536</v>
          </cell>
          <cell r="AY156">
            <v>8382</v>
          </cell>
          <cell r="AZ156">
            <v>9703</v>
          </cell>
          <cell r="BA156">
            <v>9699</v>
          </cell>
          <cell r="BB156">
            <v>9012</v>
          </cell>
        </row>
        <row r="157">
          <cell r="A157" t="str">
            <v>08Y</v>
          </cell>
          <cell r="B157" t="str">
            <v>NHS WEST LONDON CCG</v>
          </cell>
          <cell r="C157">
            <v>6024</v>
          </cell>
          <cell r="D157">
            <v>4942</v>
          </cell>
          <cell r="E157">
            <v>4799</v>
          </cell>
          <cell r="F157">
            <v>5481</v>
          </cell>
          <cell r="G157">
            <v>4677</v>
          </cell>
          <cell r="H157">
            <v>4745</v>
          </cell>
          <cell r="I157">
            <v>4760</v>
          </cell>
          <cell r="J157">
            <v>3895</v>
          </cell>
          <cell r="K157">
            <v>3897</v>
          </cell>
          <cell r="L157">
            <v>4715</v>
          </cell>
          <cell r="M157">
            <v>4351</v>
          </cell>
          <cell r="N157">
            <v>4921</v>
          </cell>
          <cell r="O157">
            <v>4708</v>
          </cell>
          <cell r="P157">
            <v>4641</v>
          </cell>
          <cell r="Q157">
            <v>4662</v>
          </cell>
          <cell r="R157">
            <v>4291</v>
          </cell>
          <cell r="S157">
            <v>3715</v>
          </cell>
          <cell r="T157">
            <v>4556</v>
          </cell>
          <cell r="U157">
            <v>4794</v>
          </cell>
          <cell r="V157">
            <v>4407</v>
          </cell>
          <cell r="W157">
            <v>4160</v>
          </cell>
          <cell r="X157">
            <v>4683</v>
          </cell>
          <cell r="Y157">
            <v>4374</v>
          </cell>
          <cell r="Z157">
            <v>4867</v>
          </cell>
          <cell r="AA157">
            <v>4705</v>
          </cell>
          <cell r="AB157">
            <v>4386</v>
          </cell>
          <cell r="AC157">
            <v>3725</v>
          </cell>
          <cell r="AD157">
            <v>4711</v>
          </cell>
          <cell r="AE157">
            <v>4057</v>
          </cell>
          <cell r="AF157">
            <v>4539</v>
          </cell>
          <cell r="AG157">
            <v>4660</v>
          </cell>
          <cell r="AH157">
            <v>4522</v>
          </cell>
          <cell r="AI157">
            <v>4039</v>
          </cell>
          <cell r="AJ157">
            <v>4315</v>
          </cell>
          <cell r="AK157">
            <v>4813</v>
          </cell>
          <cell r="AL157">
            <v>4811</v>
          </cell>
          <cell r="AM157">
            <v>4872</v>
          </cell>
          <cell r="AN157">
            <v>4480</v>
          </cell>
          <cell r="AO157">
            <v>4563</v>
          </cell>
          <cell r="AP157">
            <v>3988</v>
          </cell>
          <cell r="AQ157">
            <v>4172</v>
          </cell>
          <cell r="AR157">
            <v>4164</v>
          </cell>
          <cell r="AS157">
            <v>4344</v>
          </cell>
          <cell r="AT157">
            <v>4435</v>
          </cell>
          <cell r="AU157">
            <v>3729</v>
          </cell>
          <cell r="AV157">
            <v>4261</v>
          </cell>
          <cell r="AW157">
            <v>4342</v>
          </cell>
          <cell r="AX157">
            <v>4687</v>
          </cell>
          <cell r="AY157">
            <v>3741</v>
          </cell>
          <cell r="AZ157">
            <v>4516</v>
          </cell>
          <cell r="BA157">
            <v>4639</v>
          </cell>
          <cell r="BB157">
            <v>4143</v>
          </cell>
        </row>
        <row r="158">
          <cell r="A158" t="str">
            <v>09A</v>
          </cell>
          <cell r="B158" t="str">
            <v>NHS CENTRAL LONDON (WESTMINSTER) CCG</v>
          </cell>
          <cell r="C158">
            <v>3866</v>
          </cell>
          <cell r="D158">
            <v>4102</v>
          </cell>
          <cell r="E158">
            <v>4012</v>
          </cell>
          <cell r="F158">
            <v>4232</v>
          </cell>
          <cell r="G158">
            <v>3682</v>
          </cell>
          <cell r="H158">
            <v>3862</v>
          </cell>
          <cell r="I158">
            <v>4422</v>
          </cell>
          <cell r="J158">
            <v>3775</v>
          </cell>
          <cell r="K158">
            <v>3128</v>
          </cell>
          <cell r="L158">
            <v>3542</v>
          </cell>
          <cell r="M158">
            <v>3940</v>
          </cell>
          <cell r="N158">
            <v>4000</v>
          </cell>
          <cell r="O158">
            <v>4164</v>
          </cell>
          <cell r="P158">
            <v>4335</v>
          </cell>
          <cell r="Q158">
            <v>3719</v>
          </cell>
          <cell r="R158">
            <v>4028</v>
          </cell>
          <cell r="S158">
            <v>3205</v>
          </cell>
          <cell r="T158">
            <v>3986</v>
          </cell>
          <cell r="U158">
            <v>4131</v>
          </cell>
          <cell r="V158">
            <v>3860</v>
          </cell>
          <cell r="W158">
            <v>3824</v>
          </cell>
          <cell r="X158">
            <v>3903</v>
          </cell>
          <cell r="Y158">
            <v>4685</v>
          </cell>
          <cell r="Z158">
            <v>5120</v>
          </cell>
          <cell r="AA158">
            <v>4734</v>
          </cell>
          <cell r="AB158">
            <v>4061</v>
          </cell>
          <cell r="AC158">
            <v>3196</v>
          </cell>
          <cell r="AD158">
            <v>4259</v>
          </cell>
          <cell r="AE158">
            <v>3433</v>
          </cell>
          <cell r="AF158">
            <v>3945</v>
          </cell>
          <cell r="AG158">
            <v>4325</v>
          </cell>
          <cell r="AH158">
            <v>3828</v>
          </cell>
          <cell r="AI158">
            <v>3731</v>
          </cell>
          <cell r="AJ158">
            <v>3382</v>
          </cell>
          <cell r="AK158">
            <v>3880</v>
          </cell>
          <cell r="AL158">
            <v>3987</v>
          </cell>
          <cell r="AM158">
            <v>3886</v>
          </cell>
          <cell r="AN158">
            <v>4387</v>
          </cell>
          <cell r="AO158">
            <v>4073</v>
          </cell>
          <cell r="AP158">
            <v>3643</v>
          </cell>
          <cell r="AQ158">
            <v>4240</v>
          </cell>
          <cell r="AR158">
            <v>3598</v>
          </cell>
          <cell r="AS158">
            <v>3507</v>
          </cell>
          <cell r="AT158">
            <v>3628</v>
          </cell>
          <cell r="AU158">
            <v>2949</v>
          </cell>
          <cell r="AV158">
            <v>2993</v>
          </cell>
          <cell r="AW158">
            <v>3135</v>
          </cell>
          <cell r="AX158">
            <v>3506</v>
          </cell>
          <cell r="AY158">
            <v>2803</v>
          </cell>
          <cell r="AZ158">
            <v>3199</v>
          </cell>
          <cell r="BA158">
            <v>3037</v>
          </cell>
          <cell r="BB158">
            <v>3010</v>
          </cell>
        </row>
        <row r="159">
          <cell r="A159" t="str">
            <v>09C</v>
          </cell>
          <cell r="B159" t="str">
            <v>NHS ASHFORD CCG</v>
          </cell>
          <cell r="C159">
            <v>1569</v>
          </cell>
          <cell r="D159">
            <v>2430</v>
          </cell>
          <cell r="E159">
            <v>2317</v>
          </cell>
          <cell r="F159">
            <v>2547</v>
          </cell>
          <cell r="G159">
            <v>2293</v>
          </cell>
          <cell r="H159">
            <v>2316</v>
          </cell>
          <cell r="I159">
            <v>2784</v>
          </cell>
          <cell r="J159">
            <v>2590</v>
          </cell>
          <cell r="K159">
            <v>2245</v>
          </cell>
          <cell r="L159">
            <v>2585</v>
          </cell>
          <cell r="M159">
            <v>2576</v>
          </cell>
          <cell r="N159">
            <v>2750</v>
          </cell>
          <cell r="O159">
            <v>2474</v>
          </cell>
          <cell r="P159">
            <v>2292</v>
          </cell>
          <cell r="Q159">
            <v>2702</v>
          </cell>
          <cell r="R159">
            <v>2309</v>
          </cell>
          <cell r="S159">
            <v>2328</v>
          </cell>
          <cell r="T159">
            <v>2783</v>
          </cell>
          <cell r="U159">
            <v>2760</v>
          </cell>
          <cell r="V159">
            <v>2359</v>
          </cell>
          <cell r="W159">
            <v>2332</v>
          </cell>
          <cell r="X159">
            <v>2403</v>
          </cell>
          <cell r="Y159">
            <v>2348</v>
          </cell>
          <cell r="Z159">
            <v>2698</v>
          </cell>
          <cell r="AA159">
            <v>2576</v>
          </cell>
          <cell r="AB159">
            <v>2497</v>
          </cell>
          <cell r="AC159">
            <v>1617</v>
          </cell>
          <cell r="AD159">
            <v>2765</v>
          </cell>
          <cell r="AE159">
            <v>2273</v>
          </cell>
          <cell r="AF159">
            <v>2608</v>
          </cell>
          <cell r="AG159">
            <v>2742</v>
          </cell>
          <cell r="AH159">
            <v>2614</v>
          </cell>
          <cell r="AI159">
            <v>2275</v>
          </cell>
          <cell r="AJ159">
            <v>2531</v>
          </cell>
          <cell r="AK159">
            <v>2491</v>
          </cell>
          <cell r="AL159">
            <v>2494</v>
          </cell>
          <cell r="AM159">
            <v>2641</v>
          </cell>
          <cell r="AN159">
            <v>2432</v>
          </cell>
          <cell r="AO159">
            <v>2545</v>
          </cell>
          <cell r="AP159">
            <v>2621</v>
          </cell>
          <cell r="AQ159">
            <v>1845</v>
          </cell>
          <cell r="AR159">
            <v>1983</v>
          </cell>
          <cell r="AS159">
            <v>1956</v>
          </cell>
          <cell r="AT159">
            <v>2134</v>
          </cell>
          <cell r="AU159">
            <v>1806</v>
          </cell>
          <cell r="AV159">
            <v>2029</v>
          </cell>
          <cell r="AW159">
            <v>1994</v>
          </cell>
          <cell r="AX159">
            <v>2337</v>
          </cell>
          <cell r="AY159">
            <v>1746</v>
          </cell>
          <cell r="AZ159">
            <v>2115</v>
          </cell>
          <cell r="BA159">
            <v>2005</v>
          </cell>
          <cell r="BB159">
            <v>1947</v>
          </cell>
        </row>
        <row r="160">
          <cell r="A160" t="str">
            <v>09D</v>
          </cell>
          <cell r="B160" t="str">
            <v>NHS BRIGHTON AND HOVE CCG</v>
          </cell>
          <cell r="C160">
            <v>4617</v>
          </cell>
          <cell r="D160">
            <v>4792</v>
          </cell>
          <cell r="E160">
            <v>4546</v>
          </cell>
          <cell r="F160">
            <v>5535</v>
          </cell>
          <cell r="G160">
            <v>4679</v>
          </cell>
          <cell r="H160">
            <v>4404</v>
          </cell>
          <cell r="I160">
            <v>4762</v>
          </cell>
          <cell r="J160">
            <v>4465</v>
          </cell>
          <cell r="K160">
            <v>3372</v>
          </cell>
          <cell r="L160">
            <v>4452</v>
          </cell>
          <cell r="M160">
            <v>4265</v>
          </cell>
          <cell r="N160">
            <v>4655</v>
          </cell>
          <cell r="O160">
            <v>4018</v>
          </cell>
          <cell r="P160">
            <v>4349</v>
          </cell>
          <cell r="Q160">
            <v>4042</v>
          </cell>
          <cell r="R160">
            <v>4257</v>
          </cell>
          <cell r="S160">
            <v>3384</v>
          </cell>
          <cell r="T160">
            <v>3898</v>
          </cell>
          <cell r="U160">
            <v>4335</v>
          </cell>
          <cell r="V160">
            <v>3687</v>
          </cell>
          <cell r="W160">
            <v>3307</v>
          </cell>
          <cell r="X160">
            <v>3341</v>
          </cell>
          <cell r="Y160">
            <v>3428</v>
          </cell>
          <cell r="Z160">
            <v>3853</v>
          </cell>
          <cell r="AA160">
            <v>3265</v>
          </cell>
          <cell r="AB160">
            <v>3002</v>
          </cell>
          <cell r="AC160">
            <v>2614</v>
          </cell>
          <cell r="AD160">
            <v>3365</v>
          </cell>
          <cell r="AE160">
            <v>2405</v>
          </cell>
          <cell r="AF160">
            <v>2749</v>
          </cell>
          <cell r="AG160">
            <v>3586</v>
          </cell>
          <cell r="AH160">
            <v>3594</v>
          </cell>
          <cell r="AI160">
            <v>3469</v>
          </cell>
          <cell r="AJ160">
            <v>3507</v>
          </cell>
          <cell r="AK160">
            <v>4378</v>
          </cell>
          <cell r="AL160">
            <v>5540</v>
          </cell>
          <cell r="AM160">
            <v>5276</v>
          </cell>
          <cell r="AN160">
            <v>4713</v>
          </cell>
          <cell r="AO160">
            <v>5289</v>
          </cell>
          <cell r="AP160">
            <v>5344</v>
          </cell>
          <cell r="AQ160">
            <v>5117</v>
          </cell>
          <cell r="AR160">
            <v>4912</v>
          </cell>
          <cell r="AS160">
            <v>5061</v>
          </cell>
          <cell r="AT160">
            <v>4913</v>
          </cell>
          <cell r="AU160">
            <v>4027</v>
          </cell>
          <cell r="AV160">
            <v>4392</v>
          </cell>
          <cell r="AW160">
            <v>4414</v>
          </cell>
          <cell r="AX160">
            <v>5583</v>
          </cell>
          <cell r="AY160">
            <v>4327</v>
          </cell>
          <cell r="AZ160">
            <v>4605</v>
          </cell>
          <cell r="BA160">
            <v>5145</v>
          </cell>
          <cell r="BB160">
            <v>4626</v>
          </cell>
        </row>
        <row r="161">
          <cell r="A161" t="str">
            <v>09E</v>
          </cell>
          <cell r="B161" t="str">
            <v>NHS CANTERBURY AND COASTAL CCG</v>
          </cell>
          <cell r="C161">
            <v>3283</v>
          </cell>
          <cell r="D161">
            <v>4175</v>
          </cell>
          <cell r="E161">
            <v>4031</v>
          </cell>
          <cell r="F161">
            <v>4365</v>
          </cell>
          <cell r="G161">
            <v>3769</v>
          </cell>
          <cell r="H161">
            <v>3975</v>
          </cell>
          <cell r="I161">
            <v>4627</v>
          </cell>
          <cell r="J161">
            <v>4215</v>
          </cell>
          <cell r="K161">
            <v>3713</v>
          </cell>
          <cell r="L161">
            <v>4397</v>
          </cell>
          <cell r="M161">
            <v>3712</v>
          </cell>
          <cell r="N161">
            <v>4191</v>
          </cell>
          <cell r="O161">
            <v>3911</v>
          </cell>
          <cell r="P161">
            <v>3773</v>
          </cell>
          <cell r="Q161">
            <v>4472</v>
          </cell>
          <cell r="R161">
            <v>3789</v>
          </cell>
          <cell r="S161">
            <v>3737</v>
          </cell>
          <cell r="T161">
            <v>4270</v>
          </cell>
          <cell r="U161">
            <v>4425</v>
          </cell>
          <cell r="V161">
            <v>3830</v>
          </cell>
          <cell r="W161">
            <v>3789</v>
          </cell>
          <cell r="X161">
            <v>4027</v>
          </cell>
          <cell r="Y161">
            <v>4121</v>
          </cell>
          <cell r="Z161">
            <v>4604</v>
          </cell>
          <cell r="AA161">
            <v>4047</v>
          </cell>
          <cell r="AB161">
            <v>4237</v>
          </cell>
          <cell r="AC161">
            <v>3121</v>
          </cell>
          <cell r="AD161">
            <v>4653</v>
          </cell>
          <cell r="AE161">
            <v>4007</v>
          </cell>
          <cell r="AF161">
            <v>4195</v>
          </cell>
          <cell r="AG161">
            <v>4221</v>
          </cell>
          <cell r="AH161">
            <v>4163</v>
          </cell>
          <cell r="AI161">
            <v>3734</v>
          </cell>
          <cell r="AJ161">
            <v>4050</v>
          </cell>
          <cell r="AK161">
            <v>4092</v>
          </cell>
          <cell r="AL161">
            <v>4275</v>
          </cell>
          <cell r="AM161">
            <v>4399</v>
          </cell>
          <cell r="AN161">
            <v>4232</v>
          </cell>
          <cell r="AO161">
            <v>4257</v>
          </cell>
          <cell r="AP161">
            <v>4172</v>
          </cell>
          <cell r="AQ161">
            <v>3783</v>
          </cell>
          <cell r="AR161">
            <v>3673</v>
          </cell>
          <cell r="AS161">
            <v>3670</v>
          </cell>
          <cell r="AT161">
            <v>3937</v>
          </cell>
          <cell r="AU161">
            <v>3249</v>
          </cell>
          <cell r="AV161">
            <v>3848</v>
          </cell>
          <cell r="AW161">
            <v>3521</v>
          </cell>
          <cell r="AX161">
            <v>4283</v>
          </cell>
          <cell r="AY161">
            <v>3367</v>
          </cell>
          <cell r="AZ161">
            <v>4114</v>
          </cell>
          <cell r="BA161">
            <v>4225</v>
          </cell>
          <cell r="BB161">
            <v>3854</v>
          </cell>
        </row>
        <row r="162">
          <cell r="A162" t="str">
            <v>09F</v>
          </cell>
          <cell r="B162" t="str">
            <v>NHS EASTBOURNE, HAILSHAM AND SEAFORD CCG</v>
          </cell>
          <cell r="C162">
            <v>3610</v>
          </cell>
          <cell r="D162">
            <v>3714</v>
          </cell>
          <cell r="E162">
            <v>3419</v>
          </cell>
          <cell r="F162">
            <v>3926</v>
          </cell>
          <cell r="G162">
            <v>3454</v>
          </cell>
          <cell r="H162">
            <v>3601</v>
          </cell>
          <cell r="I162">
            <v>3853</v>
          </cell>
          <cell r="J162">
            <v>3857</v>
          </cell>
          <cell r="K162">
            <v>3287</v>
          </cell>
          <cell r="L162">
            <v>3818</v>
          </cell>
          <cell r="M162">
            <v>3691</v>
          </cell>
          <cell r="N162">
            <v>3920</v>
          </cell>
          <cell r="O162">
            <v>3631</v>
          </cell>
          <cell r="P162">
            <v>3959</v>
          </cell>
          <cell r="Q162">
            <v>3751</v>
          </cell>
          <cell r="R162">
            <v>4235</v>
          </cell>
          <cell r="S162">
            <v>3334</v>
          </cell>
          <cell r="T162">
            <v>3797</v>
          </cell>
          <cell r="U162">
            <v>4329</v>
          </cell>
          <cell r="V162">
            <v>3749</v>
          </cell>
          <cell r="W162">
            <v>3653</v>
          </cell>
          <cell r="X162">
            <v>3859</v>
          </cell>
          <cell r="Y162">
            <v>3840</v>
          </cell>
          <cell r="Z162">
            <v>4580</v>
          </cell>
          <cell r="AA162">
            <v>3657</v>
          </cell>
          <cell r="AB162">
            <v>3374</v>
          </cell>
          <cell r="AC162">
            <v>3571</v>
          </cell>
          <cell r="AD162">
            <v>4009</v>
          </cell>
          <cell r="AE162">
            <v>2994</v>
          </cell>
          <cell r="AF162">
            <v>3519</v>
          </cell>
          <cell r="AG162">
            <v>3814</v>
          </cell>
          <cell r="AH162">
            <v>3536</v>
          </cell>
          <cell r="AI162">
            <v>3427</v>
          </cell>
          <cell r="AJ162">
            <v>3542</v>
          </cell>
          <cell r="AK162">
            <v>3781</v>
          </cell>
          <cell r="AL162">
            <v>4249</v>
          </cell>
          <cell r="AM162">
            <v>3693</v>
          </cell>
          <cell r="AN162">
            <v>3894</v>
          </cell>
          <cell r="AO162">
            <v>3865</v>
          </cell>
          <cell r="AP162">
            <v>3589</v>
          </cell>
          <cell r="AQ162">
            <v>3687</v>
          </cell>
          <cell r="AR162">
            <v>3810</v>
          </cell>
          <cell r="AS162">
            <v>3628</v>
          </cell>
          <cell r="AT162">
            <v>3606</v>
          </cell>
          <cell r="AU162">
            <v>2974</v>
          </cell>
          <cell r="AV162">
            <v>3316</v>
          </cell>
          <cell r="AW162">
            <v>3365</v>
          </cell>
          <cell r="AX162">
            <v>4122</v>
          </cell>
          <cell r="AY162">
            <v>3181</v>
          </cell>
          <cell r="AZ162">
            <v>4145</v>
          </cell>
          <cell r="BA162">
            <v>3911</v>
          </cell>
          <cell r="BB162">
            <v>3644</v>
          </cell>
        </row>
        <row r="163">
          <cell r="A163" t="str">
            <v>09G</v>
          </cell>
          <cell r="B163" t="str">
            <v>NHS COASTAL WEST SUSSEX CCG</v>
          </cell>
          <cell r="C163">
            <v>7840</v>
          </cell>
          <cell r="D163">
            <v>7334</v>
          </cell>
          <cell r="E163">
            <v>6635</v>
          </cell>
          <cell r="F163">
            <v>7612</v>
          </cell>
          <cell r="G163">
            <v>6810</v>
          </cell>
          <cell r="H163">
            <v>7667</v>
          </cell>
          <cell r="I163">
            <v>8579</v>
          </cell>
          <cell r="J163">
            <v>6939</v>
          </cell>
          <cell r="K163">
            <v>6044</v>
          </cell>
          <cell r="L163">
            <v>7580</v>
          </cell>
          <cell r="M163">
            <v>7266</v>
          </cell>
          <cell r="N163">
            <v>8076</v>
          </cell>
          <cell r="O163">
            <v>7731</v>
          </cell>
          <cell r="P163">
            <v>8026</v>
          </cell>
          <cell r="Q163">
            <v>7879</v>
          </cell>
          <cell r="R163">
            <v>8232</v>
          </cell>
          <cell r="S163">
            <v>6873</v>
          </cell>
          <cell r="T163">
            <v>7867</v>
          </cell>
          <cell r="U163">
            <v>7726</v>
          </cell>
          <cell r="V163">
            <v>6203</v>
          </cell>
          <cell r="W163">
            <v>5873</v>
          </cell>
          <cell r="X163">
            <v>6097</v>
          </cell>
          <cell r="Y163">
            <v>6244</v>
          </cell>
          <cell r="Z163">
            <v>7800</v>
          </cell>
          <cell r="AA163">
            <v>6996</v>
          </cell>
          <cell r="AB163">
            <v>6621</v>
          </cell>
          <cell r="AC163">
            <v>7930</v>
          </cell>
          <cell r="AD163">
            <v>7221</v>
          </cell>
          <cell r="AE163">
            <v>7818</v>
          </cell>
          <cell r="AF163">
            <v>8586</v>
          </cell>
          <cell r="AG163">
            <v>8862</v>
          </cell>
          <cell r="AH163">
            <v>8456</v>
          </cell>
          <cell r="AI163">
            <v>7815</v>
          </cell>
          <cell r="AJ163">
            <v>8216</v>
          </cell>
          <cell r="AK163">
            <v>8971</v>
          </cell>
          <cell r="AL163">
            <v>8701</v>
          </cell>
          <cell r="AM163">
            <v>8863</v>
          </cell>
          <cell r="AN163">
            <v>8821</v>
          </cell>
          <cell r="AO163">
            <v>9256</v>
          </cell>
          <cell r="AP163">
            <v>8757</v>
          </cell>
          <cell r="AQ163">
            <v>9392</v>
          </cell>
          <cell r="AR163">
            <v>9137</v>
          </cell>
          <cell r="AS163">
            <v>9712</v>
          </cell>
          <cell r="AT163">
            <v>9941</v>
          </cell>
          <cell r="AU163">
            <v>8269</v>
          </cell>
          <cell r="AV163">
            <v>9332</v>
          </cell>
          <cell r="AW163">
            <v>8829</v>
          </cell>
          <cell r="AX163">
            <v>10237</v>
          </cell>
          <cell r="AY163">
            <v>8265</v>
          </cell>
          <cell r="AZ163">
            <v>9354</v>
          </cell>
          <cell r="BA163">
            <v>9625</v>
          </cell>
          <cell r="BB163">
            <v>8871</v>
          </cell>
        </row>
        <row r="164">
          <cell r="A164" t="str">
            <v>09H</v>
          </cell>
          <cell r="B164" t="str">
            <v>NHS CRAWLEY CCG</v>
          </cell>
          <cell r="C164">
            <v>1985</v>
          </cell>
          <cell r="D164">
            <v>1887</v>
          </cell>
          <cell r="E164">
            <v>1876</v>
          </cell>
          <cell r="F164">
            <v>2125</v>
          </cell>
          <cell r="G164">
            <v>1706</v>
          </cell>
          <cell r="H164">
            <v>2009</v>
          </cell>
          <cell r="I164">
            <v>2367</v>
          </cell>
          <cell r="J164">
            <v>2052</v>
          </cell>
          <cell r="K164">
            <v>1699</v>
          </cell>
          <cell r="L164">
            <v>2203</v>
          </cell>
          <cell r="M164">
            <v>2275</v>
          </cell>
          <cell r="N164">
            <v>2343</v>
          </cell>
          <cell r="O164">
            <v>2299</v>
          </cell>
          <cell r="P164">
            <v>2315</v>
          </cell>
          <cell r="Q164">
            <v>2516</v>
          </cell>
          <cell r="R164">
            <v>2632</v>
          </cell>
          <cell r="S164">
            <v>2045</v>
          </cell>
          <cell r="T164">
            <v>2458</v>
          </cell>
          <cell r="U164">
            <v>2556</v>
          </cell>
          <cell r="V164">
            <v>2185</v>
          </cell>
          <cell r="W164">
            <v>2155</v>
          </cell>
          <cell r="X164">
            <v>2352</v>
          </cell>
          <cell r="Y164">
            <v>2150</v>
          </cell>
          <cell r="Z164">
            <v>2337</v>
          </cell>
          <cell r="AA164">
            <v>2526</v>
          </cell>
          <cell r="AB164">
            <v>2370</v>
          </cell>
          <cell r="AC164">
            <v>1831</v>
          </cell>
          <cell r="AD164">
            <v>2638</v>
          </cell>
          <cell r="AE164">
            <v>2344</v>
          </cell>
          <cell r="AF164">
            <v>2417</v>
          </cell>
          <cell r="AG164">
            <v>2090</v>
          </cell>
          <cell r="AH164">
            <v>1990</v>
          </cell>
          <cell r="AI164">
            <v>1963</v>
          </cell>
          <cell r="AJ164">
            <v>2156</v>
          </cell>
          <cell r="AK164">
            <v>2397</v>
          </cell>
          <cell r="AL164">
            <v>2474</v>
          </cell>
          <cell r="AM164">
            <v>2693</v>
          </cell>
          <cell r="AN164">
            <v>2436</v>
          </cell>
          <cell r="AO164">
            <v>2674</v>
          </cell>
          <cell r="AP164">
            <v>2269</v>
          </cell>
          <cell r="AQ164">
            <v>2342</v>
          </cell>
          <cell r="AR164">
            <v>2555</v>
          </cell>
          <cell r="AS164">
            <v>2459</v>
          </cell>
          <cell r="AT164">
            <v>2753</v>
          </cell>
          <cell r="AU164">
            <v>2182</v>
          </cell>
          <cell r="AV164">
            <v>2501</v>
          </cell>
          <cell r="AW164">
            <v>2520</v>
          </cell>
          <cell r="AX164">
            <v>2931</v>
          </cell>
          <cell r="AY164">
            <v>2197</v>
          </cell>
          <cell r="AZ164">
            <v>2503</v>
          </cell>
          <cell r="BA164">
            <v>2619</v>
          </cell>
          <cell r="BB164">
            <v>2356</v>
          </cell>
        </row>
        <row r="165">
          <cell r="A165" t="str">
            <v>09J</v>
          </cell>
          <cell r="B165" t="str">
            <v>NHS DARTFORD, GRAVESHAM AND SWANLEY CCG</v>
          </cell>
          <cell r="C165">
            <v>5135</v>
          </cell>
          <cell r="D165">
            <v>5015</v>
          </cell>
          <cell r="E165">
            <v>4560</v>
          </cell>
          <cell r="F165">
            <v>5234</v>
          </cell>
          <cell r="G165">
            <v>4609</v>
          </cell>
          <cell r="H165">
            <v>4790</v>
          </cell>
          <cell r="I165">
            <v>5179</v>
          </cell>
          <cell r="J165">
            <v>4746</v>
          </cell>
          <cell r="K165">
            <v>4318</v>
          </cell>
          <cell r="L165">
            <v>5159</v>
          </cell>
          <cell r="M165">
            <v>5167</v>
          </cell>
          <cell r="N165">
            <v>5579</v>
          </cell>
          <cell r="O165">
            <v>5336</v>
          </cell>
          <cell r="P165">
            <v>5470</v>
          </cell>
          <cell r="Q165">
            <v>5356</v>
          </cell>
          <cell r="R165">
            <v>6098</v>
          </cell>
          <cell r="S165">
            <v>4842</v>
          </cell>
          <cell r="T165">
            <v>5490</v>
          </cell>
          <cell r="U165">
            <v>5475</v>
          </cell>
          <cell r="V165">
            <v>5082</v>
          </cell>
          <cell r="W165">
            <v>4428</v>
          </cell>
          <cell r="X165">
            <v>4719</v>
          </cell>
          <cell r="Y165">
            <v>4788</v>
          </cell>
          <cell r="Z165">
            <v>5589</v>
          </cell>
          <cell r="AA165">
            <v>4996</v>
          </cell>
          <cell r="AB165">
            <v>4817</v>
          </cell>
          <cell r="AC165">
            <v>4415</v>
          </cell>
          <cell r="AD165">
            <v>5763</v>
          </cell>
          <cell r="AE165">
            <v>4590</v>
          </cell>
          <cell r="AF165">
            <v>5228</v>
          </cell>
          <cell r="AG165">
            <v>4974</v>
          </cell>
          <cell r="AH165">
            <v>4923</v>
          </cell>
          <cell r="AI165">
            <v>4470</v>
          </cell>
          <cell r="AJ165">
            <v>4825</v>
          </cell>
          <cell r="AK165">
            <v>4999</v>
          </cell>
          <cell r="AL165">
            <v>5123</v>
          </cell>
          <cell r="AM165">
            <v>5506</v>
          </cell>
          <cell r="AN165">
            <v>5147</v>
          </cell>
          <cell r="AO165">
            <v>5466</v>
          </cell>
          <cell r="AP165">
            <v>5016</v>
          </cell>
          <cell r="AQ165">
            <v>5214</v>
          </cell>
          <cell r="AR165">
            <v>5272</v>
          </cell>
          <cell r="AS165">
            <v>4661</v>
          </cell>
          <cell r="AT165">
            <v>5103</v>
          </cell>
          <cell r="AU165">
            <v>4405</v>
          </cell>
          <cell r="AV165">
            <v>4606</v>
          </cell>
          <cell r="AW165">
            <v>4526</v>
          </cell>
          <cell r="AX165">
            <v>5520</v>
          </cell>
          <cell r="AY165">
            <v>4332</v>
          </cell>
          <cell r="AZ165">
            <v>4795</v>
          </cell>
          <cell r="BA165">
            <v>4848</v>
          </cell>
          <cell r="BB165">
            <v>4340</v>
          </cell>
        </row>
        <row r="166">
          <cell r="A166" t="str">
            <v>09L</v>
          </cell>
          <cell r="B166" t="str">
            <v>NHS EAST SURREY CCG</v>
          </cell>
          <cell r="C166">
            <v>3158</v>
          </cell>
          <cell r="D166">
            <v>3202</v>
          </cell>
          <cell r="E166">
            <v>3041</v>
          </cell>
          <cell r="F166">
            <v>3443</v>
          </cell>
          <cell r="G166">
            <v>2814</v>
          </cell>
          <cell r="H166">
            <v>3137</v>
          </cell>
          <cell r="I166">
            <v>3586</v>
          </cell>
          <cell r="J166">
            <v>3116</v>
          </cell>
          <cell r="K166">
            <v>2971</v>
          </cell>
          <cell r="L166">
            <v>3439</v>
          </cell>
          <cell r="M166">
            <v>3340</v>
          </cell>
          <cell r="N166">
            <v>3413</v>
          </cell>
          <cell r="O166">
            <v>3578</v>
          </cell>
          <cell r="P166">
            <v>3404</v>
          </cell>
          <cell r="Q166">
            <v>3650</v>
          </cell>
          <cell r="R166">
            <v>4000</v>
          </cell>
          <cell r="S166">
            <v>3246</v>
          </cell>
          <cell r="T166">
            <v>3592</v>
          </cell>
          <cell r="U166">
            <v>4484</v>
          </cell>
          <cell r="V166">
            <v>3407</v>
          </cell>
          <cell r="W166">
            <v>3599</v>
          </cell>
          <cell r="X166">
            <v>3945</v>
          </cell>
          <cell r="Y166">
            <v>3564</v>
          </cell>
          <cell r="Z166">
            <v>3940</v>
          </cell>
          <cell r="AA166">
            <v>3849</v>
          </cell>
          <cell r="AB166">
            <v>3784</v>
          </cell>
          <cell r="AC166">
            <v>3169</v>
          </cell>
          <cell r="AD166">
            <v>4149</v>
          </cell>
          <cell r="AE166">
            <v>3873</v>
          </cell>
          <cell r="AF166">
            <v>3963</v>
          </cell>
          <cell r="AG166">
            <v>3447</v>
          </cell>
          <cell r="AH166">
            <v>3376</v>
          </cell>
          <cell r="AI166">
            <v>2974</v>
          </cell>
          <cell r="AJ166">
            <v>3326</v>
          </cell>
          <cell r="AK166">
            <v>3503</v>
          </cell>
          <cell r="AL166">
            <v>3703</v>
          </cell>
          <cell r="AM166">
            <v>3682</v>
          </cell>
          <cell r="AN166">
            <v>3837</v>
          </cell>
          <cell r="AO166">
            <v>3900</v>
          </cell>
          <cell r="AP166">
            <v>3561</v>
          </cell>
          <cell r="AQ166">
            <v>3615</v>
          </cell>
          <cell r="AR166">
            <v>3834</v>
          </cell>
          <cell r="AS166">
            <v>3745</v>
          </cell>
          <cell r="AT166">
            <v>3924</v>
          </cell>
          <cell r="AU166">
            <v>3158</v>
          </cell>
          <cell r="AV166">
            <v>3533</v>
          </cell>
          <cell r="AW166">
            <v>3513</v>
          </cell>
          <cell r="AX166">
            <v>4075</v>
          </cell>
          <cell r="AY166">
            <v>3152</v>
          </cell>
          <cell r="AZ166">
            <v>3907</v>
          </cell>
          <cell r="BA166">
            <v>4000</v>
          </cell>
          <cell r="BB166">
            <v>3693</v>
          </cell>
        </row>
        <row r="167">
          <cell r="A167" t="str">
            <v>09N</v>
          </cell>
          <cell r="B167" t="str">
            <v>NHS GUILDFORD AND WAVERLEY CCG</v>
          </cell>
          <cell r="C167">
            <v>3532</v>
          </cell>
          <cell r="D167">
            <v>3402</v>
          </cell>
          <cell r="E167">
            <v>3263</v>
          </cell>
          <cell r="F167">
            <v>3539</v>
          </cell>
          <cell r="G167">
            <v>3113</v>
          </cell>
          <cell r="H167">
            <v>3248</v>
          </cell>
          <cell r="I167">
            <v>3652</v>
          </cell>
          <cell r="J167">
            <v>3385</v>
          </cell>
          <cell r="K167">
            <v>3438</v>
          </cell>
          <cell r="L167">
            <v>3750</v>
          </cell>
          <cell r="M167">
            <v>3370</v>
          </cell>
          <cell r="N167">
            <v>3828</v>
          </cell>
          <cell r="O167">
            <v>4006</v>
          </cell>
          <cell r="P167">
            <v>4060</v>
          </cell>
          <cell r="Q167">
            <v>4097</v>
          </cell>
          <cell r="R167">
            <v>4644</v>
          </cell>
          <cell r="S167">
            <v>3859</v>
          </cell>
          <cell r="T167">
            <v>3990</v>
          </cell>
          <cell r="U167">
            <v>4242</v>
          </cell>
          <cell r="V167">
            <v>3644</v>
          </cell>
          <cell r="W167">
            <v>3591</v>
          </cell>
          <cell r="X167">
            <v>3862</v>
          </cell>
          <cell r="Y167">
            <v>3726</v>
          </cell>
          <cell r="Z167">
            <v>4226</v>
          </cell>
          <cell r="AA167">
            <v>3967</v>
          </cell>
          <cell r="AB167">
            <v>3633</v>
          </cell>
          <cell r="AC167">
            <v>2992</v>
          </cell>
          <cell r="AD167">
            <v>4434</v>
          </cell>
          <cell r="AE167">
            <v>3645</v>
          </cell>
          <cell r="AF167">
            <v>4516</v>
          </cell>
          <cell r="AG167">
            <v>4686</v>
          </cell>
          <cell r="AH167">
            <v>4483</v>
          </cell>
          <cell r="AI167">
            <v>4472</v>
          </cell>
          <cell r="AJ167">
            <v>4578</v>
          </cell>
          <cell r="AK167">
            <v>5108</v>
          </cell>
          <cell r="AL167">
            <v>4792</v>
          </cell>
          <cell r="AM167">
            <v>4811</v>
          </cell>
          <cell r="AN167">
            <v>4820</v>
          </cell>
          <cell r="AO167">
            <v>4903</v>
          </cell>
          <cell r="AP167">
            <v>4985</v>
          </cell>
          <cell r="AQ167">
            <v>5041</v>
          </cell>
          <cell r="AR167">
            <v>4786</v>
          </cell>
          <cell r="AS167">
            <v>4695</v>
          </cell>
          <cell r="AT167">
            <v>4641</v>
          </cell>
          <cell r="AU167">
            <v>3738</v>
          </cell>
          <cell r="AV167">
            <v>4238</v>
          </cell>
          <cell r="AW167">
            <v>4294</v>
          </cell>
          <cell r="AX167">
            <v>5065</v>
          </cell>
          <cell r="AY167">
            <v>3889</v>
          </cell>
          <cell r="AZ167">
            <v>4632</v>
          </cell>
          <cell r="BA167">
            <v>4950</v>
          </cell>
          <cell r="BB167">
            <v>4501</v>
          </cell>
        </row>
        <row r="168">
          <cell r="A168" t="str">
            <v>09P</v>
          </cell>
          <cell r="B168" t="str">
            <v>NHS HASTINGS AND ROTHER CCG</v>
          </cell>
          <cell r="C168">
            <v>3239</v>
          </cell>
          <cell r="D168">
            <v>3427</v>
          </cell>
          <cell r="E168">
            <v>3298</v>
          </cell>
          <cell r="F168">
            <v>3564</v>
          </cell>
          <cell r="G168">
            <v>3043</v>
          </cell>
          <cell r="H168">
            <v>3101</v>
          </cell>
          <cell r="I168">
            <v>3690</v>
          </cell>
          <cell r="J168">
            <v>3201</v>
          </cell>
          <cell r="K168">
            <v>2962</v>
          </cell>
          <cell r="L168">
            <v>3582</v>
          </cell>
          <cell r="M168">
            <v>3556</v>
          </cell>
          <cell r="N168">
            <v>3805</v>
          </cell>
          <cell r="O168">
            <v>3294</v>
          </cell>
          <cell r="P168">
            <v>3473</v>
          </cell>
          <cell r="Q168">
            <v>3531</v>
          </cell>
          <cell r="R168">
            <v>3735</v>
          </cell>
          <cell r="S168">
            <v>3139</v>
          </cell>
          <cell r="T168">
            <v>3474</v>
          </cell>
          <cell r="U168">
            <v>4110</v>
          </cell>
          <cell r="V168">
            <v>3516</v>
          </cell>
          <cell r="W168">
            <v>3360</v>
          </cell>
          <cell r="X168">
            <v>3586</v>
          </cell>
          <cell r="Y168">
            <v>3696</v>
          </cell>
          <cell r="Z168">
            <v>4243</v>
          </cell>
          <cell r="AA168">
            <v>3825</v>
          </cell>
          <cell r="AB168">
            <v>3689</v>
          </cell>
          <cell r="AC168">
            <v>3290</v>
          </cell>
          <cell r="AD168">
            <v>4202</v>
          </cell>
          <cell r="AE168">
            <v>3563</v>
          </cell>
          <cell r="AF168">
            <v>3788</v>
          </cell>
          <cell r="AG168">
            <v>3958</v>
          </cell>
          <cell r="AH168">
            <v>3728</v>
          </cell>
          <cell r="AI168">
            <v>3656</v>
          </cell>
          <cell r="AJ168">
            <v>3747</v>
          </cell>
          <cell r="AK168">
            <v>4160</v>
          </cell>
          <cell r="AL168">
            <v>3922</v>
          </cell>
          <cell r="AM168">
            <v>4120</v>
          </cell>
          <cell r="AN168">
            <v>4183</v>
          </cell>
          <cell r="AO168">
            <v>4385</v>
          </cell>
          <cell r="AP168">
            <v>4118</v>
          </cell>
          <cell r="AQ168">
            <v>4099</v>
          </cell>
          <cell r="AR168">
            <v>3996</v>
          </cell>
          <cell r="AS168">
            <v>4083</v>
          </cell>
          <cell r="AT168">
            <v>4312</v>
          </cell>
          <cell r="AU168">
            <v>3504</v>
          </cell>
          <cell r="AV168">
            <v>4034</v>
          </cell>
          <cell r="AW168">
            <v>3818</v>
          </cell>
          <cell r="AX168">
            <v>4583</v>
          </cell>
          <cell r="AY168">
            <v>3502</v>
          </cell>
          <cell r="AZ168">
            <v>4548</v>
          </cell>
          <cell r="BA168">
            <v>4439</v>
          </cell>
          <cell r="BB168">
            <v>3688</v>
          </cell>
        </row>
        <row r="169">
          <cell r="A169" t="str">
            <v>09W</v>
          </cell>
          <cell r="B169" t="str">
            <v>NHS MEDWAY CCG</v>
          </cell>
          <cell r="C169">
            <v>5146</v>
          </cell>
          <cell r="D169">
            <v>5156</v>
          </cell>
          <cell r="E169">
            <v>4986</v>
          </cell>
          <cell r="F169">
            <v>5355</v>
          </cell>
          <cell r="G169">
            <v>4695</v>
          </cell>
          <cell r="H169">
            <v>4976</v>
          </cell>
          <cell r="I169">
            <v>5713</v>
          </cell>
          <cell r="J169">
            <v>5161</v>
          </cell>
          <cell r="K169">
            <v>4414</v>
          </cell>
          <cell r="L169">
            <v>5587</v>
          </cell>
          <cell r="M169">
            <v>5020</v>
          </cell>
          <cell r="N169">
            <v>5303</v>
          </cell>
          <cell r="O169">
            <v>5124</v>
          </cell>
          <cell r="P169">
            <v>5334</v>
          </cell>
          <cell r="Q169">
            <v>5391</v>
          </cell>
          <cell r="R169">
            <v>5823</v>
          </cell>
          <cell r="S169">
            <v>4845</v>
          </cell>
          <cell r="T169">
            <v>5658</v>
          </cell>
          <cell r="U169">
            <v>5946</v>
          </cell>
          <cell r="V169">
            <v>5284</v>
          </cell>
          <cell r="W169">
            <v>5122</v>
          </cell>
          <cell r="X169">
            <v>5713</v>
          </cell>
          <cell r="Y169">
            <v>4765</v>
          </cell>
          <cell r="Z169">
            <v>6333</v>
          </cell>
          <cell r="AA169">
            <v>5636</v>
          </cell>
          <cell r="AB169">
            <v>5592</v>
          </cell>
          <cell r="AC169">
            <v>4958</v>
          </cell>
          <cell r="AD169">
            <v>6126</v>
          </cell>
          <cell r="AE169">
            <v>5084</v>
          </cell>
          <cell r="AF169">
            <v>5630</v>
          </cell>
          <cell r="AG169">
            <v>5681</v>
          </cell>
          <cell r="AH169">
            <v>5505</v>
          </cell>
          <cell r="AI169">
            <v>4929</v>
          </cell>
          <cell r="AJ169">
            <v>5518</v>
          </cell>
          <cell r="AK169">
            <v>5560</v>
          </cell>
          <cell r="AL169">
            <v>5744</v>
          </cell>
          <cell r="AM169">
            <v>5905</v>
          </cell>
          <cell r="AN169">
            <v>6064</v>
          </cell>
          <cell r="AO169">
            <v>6285</v>
          </cell>
          <cell r="AP169">
            <v>6068</v>
          </cell>
          <cell r="AQ169">
            <v>6039</v>
          </cell>
          <cell r="AR169">
            <v>6168</v>
          </cell>
          <cell r="AS169">
            <v>6010</v>
          </cell>
          <cell r="AT169">
            <v>6260</v>
          </cell>
          <cell r="AU169">
            <v>5106</v>
          </cell>
          <cell r="AV169">
            <v>6068</v>
          </cell>
          <cell r="AW169">
            <v>5612</v>
          </cell>
          <cell r="AX169">
            <v>6736</v>
          </cell>
          <cell r="AY169">
            <v>5169</v>
          </cell>
          <cell r="AZ169">
            <v>6244</v>
          </cell>
          <cell r="BA169">
            <v>6290</v>
          </cell>
          <cell r="BB169">
            <v>6336</v>
          </cell>
        </row>
        <row r="170">
          <cell r="A170" t="str">
            <v>09X</v>
          </cell>
          <cell r="B170" t="str">
            <v>NHS HORSHAM AND MID SUSSEX CCG</v>
          </cell>
          <cell r="C170">
            <v>3046</v>
          </cell>
          <cell r="D170">
            <v>3246</v>
          </cell>
          <cell r="E170">
            <v>3003</v>
          </cell>
          <cell r="F170">
            <v>3631</v>
          </cell>
          <cell r="G170">
            <v>2940</v>
          </cell>
          <cell r="H170">
            <v>3411</v>
          </cell>
          <cell r="I170">
            <v>4056</v>
          </cell>
          <cell r="J170">
            <v>3424</v>
          </cell>
          <cell r="K170">
            <v>2787</v>
          </cell>
          <cell r="L170">
            <v>3790</v>
          </cell>
          <cell r="M170">
            <v>3748</v>
          </cell>
          <cell r="N170">
            <v>4080</v>
          </cell>
          <cell r="O170">
            <v>3687</v>
          </cell>
          <cell r="P170">
            <v>4007</v>
          </cell>
          <cell r="Q170">
            <v>3875</v>
          </cell>
          <cell r="R170">
            <v>4106</v>
          </cell>
          <cell r="S170">
            <v>3323</v>
          </cell>
          <cell r="T170">
            <v>4085</v>
          </cell>
          <cell r="U170">
            <v>4304</v>
          </cell>
          <cell r="V170">
            <v>3740</v>
          </cell>
          <cell r="W170">
            <v>3746</v>
          </cell>
          <cell r="X170">
            <v>3927</v>
          </cell>
          <cell r="Y170">
            <v>3593</v>
          </cell>
          <cell r="Z170">
            <v>4130</v>
          </cell>
          <cell r="AA170">
            <v>3878</v>
          </cell>
          <cell r="AB170">
            <v>3875</v>
          </cell>
          <cell r="AC170">
            <v>3252</v>
          </cell>
          <cell r="AD170">
            <v>4416</v>
          </cell>
          <cell r="AE170">
            <v>3924</v>
          </cell>
          <cell r="AF170">
            <v>4160</v>
          </cell>
          <cell r="AG170">
            <v>4016</v>
          </cell>
          <cell r="AH170">
            <v>3826</v>
          </cell>
          <cell r="AI170">
            <v>4087</v>
          </cell>
          <cell r="AJ170">
            <v>4203</v>
          </cell>
          <cell r="AK170">
            <v>4550</v>
          </cell>
          <cell r="AL170">
            <v>4395</v>
          </cell>
          <cell r="AM170">
            <v>4444</v>
          </cell>
          <cell r="AN170">
            <v>4592</v>
          </cell>
          <cell r="AO170">
            <v>4665</v>
          </cell>
          <cell r="AP170">
            <v>4480</v>
          </cell>
          <cell r="AQ170">
            <v>4307</v>
          </cell>
          <cell r="AR170">
            <v>4658</v>
          </cell>
          <cell r="AS170">
            <v>4569</v>
          </cell>
          <cell r="AT170">
            <v>4790</v>
          </cell>
          <cell r="AU170">
            <v>3598</v>
          </cell>
          <cell r="AV170">
            <v>4387</v>
          </cell>
          <cell r="AW170">
            <v>4445</v>
          </cell>
          <cell r="AX170">
            <v>5023</v>
          </cell>
          <cell r="AY170">
            <v>3901</v>
          </cell>
          <cell r="AZ170">
            <v>4572</v>
          </cell>
          <cell r="BA170">
            <v>4510</v>
          </cell>
          <cell r="BB170">
            <v>4356</v>
          </cell>
        </row>
        <row r="171">
          <cell r="A171" t="str">
            <v>09Y</v>
          </cell>
          <cell r="B171" t="str">
            <v>NHS NORTH WEST SURREY CCG</v>
          </cell>
          <cell r="C171">
            <v>7848</v>
          </cell>
          <cell r="D171">
            <v>7962</v>
          </cell>
          <cell r="E171">
            <v>7887</v>
          </cell>
          <cell r="F171">
            <v>7962</v>
          </cell>
          <cell r="G171">
            <v>7544</v>
          </cell>
          <cell r="H171">
            <v>7415</v>
          </cell>
          <cell r="I171">
            <v>8353</v>
          </cell>
          <cell r="J171">
            <v>7663</v>
          </cell>
          <cell r="K171">
            <v>6925</v>
          </cell>
          <cell r="L171">
            <v>7890</v>
          </cell>
          <cell r="M171">
            <v>7305</v>
          </cell>
          <cell r="N171">
            <v>7928</v>
          </cell>
          <cell r="O171">
            <v>7527</v>
          </cell>
          <cell r="P171">
            <v>7797</v>
          </cell>
          <cell r="Q171">
            <v>8302</v>
          </cell>
          <cell r="R171">
            <v>9001</v>
          </cell>
          <cell r="S171">
            <v>7341</v>
          </cell>
          <cell r="T171">
            <v>7583</v>
          </cell>
          <cell r="U171">
            <v>8397</v>
          </cell>
          <cell r="V171">
            <v>7295</v>
          </cell>
          <cell r="W171">
            <v>7511</v>
          </cell>
          <cell r="X171">
            <v>7831</v>
          </cell>
          <cell r="Y171">
            <v>8272</v>
          </cell>
          <cell r="Z171">
            <v>9215</v>
          </cell>
          <cell r="AA171">
            <v>8280</v>
          </cell>
          <cell r="AB171">
            <v>8405</v>
          </cell>
          <cell r="AC171">
            <v>7939</v>
          </cell>
          <cell r="AD171">
            <v>9111</v>
          </cell>
          <cell r="AE171">
            <v>7734</v>
          </cell>
          <cell r="AF171">
            <v>8949</v>
          </cell>
          <cell r="AG171">
            <v>9613</v>
          </cell>
          <cell r="AH171">
            <v>9406</v>
          </cell>
          <cell r="AI171">
            <v>8343</v>
          </cell>
          <cell r="AJ171">
            <v>8974</v>
          </cell>
          <cell r="AK171">
            <v>9300</v>
          </cell>
          <cell r="AL171">
            <v>9100</v>
          </cell>
          <cell r="AM171">
            <v>9981</v>
          </cell>
          <cell r="AN171">
            <v>10460</v>
          </cell>
          <cell r="AO171">
            <v>10684</v>
          </cell>
          <cell r="AP171">
            <v>10505</v>
          </cell>
          <cell r="AQ171">
            <v>10260</v>
          </cell>
          <cell r="AR171">
            <v>11142</v>
          </cell>
          <cell r="AS171">
            <v>11554</v>
          </cell>
          <cell r="AT171">
            <v>10571</v>
          </cell>
          <cell r="AU171">
            <v>8656</v>
          </cell>
          <cell r="AV171">
            <v>9566</v>
          </cell>
          <cell r="AW171">
            <v>9148</v>
          </cell>
          <cell r="AX171">
            <v>10951</v>
          </cell>
          <cell r="AY171">
            <v>8964</v>
          </cell>
          <cell r="AZ171">
            <v>10860</v>
          </cell>
          <cell r="BA171">
            <v>10628</v>
          </cell>
          <cell r="BB171">
            <v>9237</v>
          </cell>
        </row>
        <row r="172">
          <cell r="A172" t="str">
            <v>10A</v>
          </cell>
          <cell r="B172" t="str">
            <v>NHS SOUTH KENT COAST CCG</v>
          </cell>
          <cell r="C172">
            <v>3731</v>
          </cell>
          <cell r="D172">
            <v>4653</v>
          </cell>
          <cell r="E172">
            <v>4457</v>
          </cell>
          <cell r="F172">
            <v>4666</v>
          </cell>
          <cell r="G172">
            <v>4231</v>
          </cell>
          <cell r="H172">
            <v>4294</v>
          </cell>
          <cell r="I172">
            <v>4928</v>
          </cell>
          <cell r="J172">
            <v>4403</v>
          </cell>
          <cell r="K172">
            <v>4143</v>
          </cell>
          <cell r="L172">
            <v>4557</v>
          </cell>
          <cell r="M172">
            <v>4377</v>
          </cell>
          <cell r="N172">
            <v>4735</v>
          </cell>
          <cell r="O172">
            <v>4348</v>
          </cell>
          <cell r="P172">
            <v>4185</v>
          </cell>
          <cell r="Q172">
            <v>4839</v>
          </cell>
          <cell r="R172">
            <v>4181</v>
          </cell>
          <cell r="S172">
            <v>4199</v>
          </cell>
          <cell r="T172">
            <v>4663</v>
          </cell>
          <cell r="U172">
            <v>4929</v>
          </cell>
          <cell r="V172">
            <v>4081</v>
          </cell>
          <cell r="W172">
            <v>4216</v>
          </cell>
          <cell r="X172">
            <v>4138</v>
          </cell>
          <cell r="Y172">
            <v>4230</v>
          </cell>
          <cell r="Z172">
            <v>4868</v>
          </cell>
          <cell r="AA172">
            <v>4428</v>
          </cell>
          <cell r="AB172">
            <v>4396</v>
          </cell>
          <cell r="AC172">
            <v>3156</v>
          </cell>
          <cell r="AD172">
            <v>5212</v>
          </cell>
          <cell r="AE172">
            <v>4208</v>
          </cell>
          <cell r="AF172">
            <v>4861</v>
          </cell>
          <cell r="AG172">
            <v>4995</v>
          </cell>
          <cell r="AH172">
            <v>4680</v>
          </cell>
          <cell r="AI172">
            <v>4254</v>
          </cell>
          <cell r="AJ172">
            <v>4432</v>
          </cell>
          <cell r="AK172">
            <v>4908</v>
          </cell>
          <cell r="AL172">
            <v>5049</v>
          </cell>
          <cell r="AM172">
            <v>5062</v>
          </cell>
          <cell r="AN172">
            <v>5059</v>
          </cell>
          <cell r="AO172">
            <v>4921</v>
          </cell>
          <cell r="AP172">
            <v>5036</v>
          </cell>
          <cell r="AQ172">
            <v>4316</v>
          </cell>
          <cell r="AR172">
            <v>4251</v>
          </cell>
          <cell r="AS172">
            <v>4034</v>
          </cell>
          <cell r="AT172">
            <v>4452</v>
          </cell>
          <cell r="AU172">
            <v>3747</v>
          </cell>
          <cell r="AV172">
            <v>3821</v>
          </cell>
          <cell r="AW172">
            <v>4067</v>
          </cell>
          <cell r="AX172">
            <v>4852</v>
          </cell>
          <cell r="AY172">
            <v>3717</v>
          </cell>
          <cell r="AZ172">
            <v>4522</v>
          </cell>
          <cell r="BA172">
            <v>4529</v>
          </cell>
          <cell r="BB172">
            <v>4255</v>
          </cell>
        </row>
        <row r="173">
          <cell r="A173" t="str">
            <v>10C</v>
          </cell>
          <cell r="B173" t="str">
            <v>NHS SURREY HEATH CCG</v>
          </cell>
          <cell r="C173">
            <v>1295</v>
          </cell>
          <cell r="D173">
            <v>1458</v>
          </cell>
          <cell r="E173">
            <v>1301</v>
          </cell>
          <cell r="F173">
            <v>1329</v>
          </cell>
          <cell r="G173">
            <v>1152</v>
          </cell>
          <cell r="H173">
            <v>1125</v>
          </cell>
          <cell r="I173">
            <v>1441</v>
          </cell>
          <cell r="J173">
            <v>1183</v>
          </cell>
          <cell r="K173">
            <v>1083</v>
          </cell>
          <cell r="L173">
            <v>1321</v>
          </cell>
          <cell r="M173">
            <v>1231</v>
          </cell>
          <cell r="N173">
            <v>1312</v>
          </cell>
          <cell r="O173">
            <v>1273</v>
          </cell>
          <cell r="P173">
            <v>1395</v>
          </cell>
          <cell r="Q173">
            <v>1351</v>
          </cell>
          <cell r="R173">
            <v>1444</v>
          </cell>
          <cell r="S173">
            <v>1179</v>
          </cell>
          <cell r="T173">
            <v>1321</v>
          </cell>
          <cell r="U173">
            <v>1441</v>
          </cell>
          <cell r="V173">
            <v>1294</v>
          </cell>
          <cell r="W173">
            <v>1205</v>
          </cell>
          <cell r="X173">
            <v>1258</v>
          </cell>
          <cell r="Y173">
            <v>1232</v>
          </cell>
          <cell r="Z173">
            <v>1295</v>
          </cell>
          <cell r="AA173">
            <v>1282</v>
          </cell>
          <cell r="AB173">
            <v>1283</v>
          </cell>
          <cell r="AC173">
            <v>1298</v>
          </cell>
          <cell r="AD173">
            <v>1522</v>
          </cell>
          <cell r="AE173">
            <v>1208</v>
          </cell>
          <cell r="AF173">
            <v>1461</v>
          </cell>
          <cell r="AG173">
            <v>1499</v>
          </cell>
          <cell r="AH173">
            <v>1398</v>
          </cell>
          <cell r="AI173">
            <v>1323</v>
          </cell>
          <cell r="AJ173">
            <v>1380</v>
          </cell>
          <cell r="AK173">
            <v>1485</v>
          </cell>
          <cell r="AL173">
            <v>1667</v>
          </cell>
          <cell r="AM173">
            <v>1575</v>
          </cell>
          <cell r="AN173">
            <v>1655</v>
          </cell>
          <cell r="AO173">
            <v>1552</v>
          </cell>
          <cell r="AP173">
            <v>1500</v>
          </cell>
          <cell r="AQ173">
            <v>1558</v>
          </cell>
          <cell r="AR173">
            <v>1654</v>
          </cell>
          <cell r="AS173">
            <v>1603</v>
          </cell>
          <cell r="AT173">
            <v>1553</v>
          </cell>
          <cell r="AU173">
            <v>1233</v>
          </cell>
          <cell r="AV173">
            <v>1292</v>
          </cell>
          <cell r="AW173">
            <v>1290</v>
          </cell>
          <cell r="AX173">
            <v>1550</v>
          </cell>
          <cell r="AY173">
            <v>1223</v>
          </cell>
          <cell r="AZ173">
            <v>1471</v>
          </cell>
          <cell r="BA173">
            <v>1547</v>
          </cell>
          <cell r="BB173">
            <v>1495</v>
          </cell>
        </row>
        <row r="174">
          <cell r="A174" t="str">
            <v>10D</v>
          </cell>
          <cell r="B174" t="str">
            <v>NHS SWALE CCG</v>
          </cell>
          <cell r="C174">
            <v>2116</v>
          </cell>
          <cell r="D174">
            <v>2066</v>
          </cell>
          <cell r="E174">
            <v>1847</v>
          </cell>
          <cell r="F174">
            <v>1983</v>
          </cell>
          <cell r="G174">
            <v>1810</v>
          </cell>
          <cell r="H174">
            <v>1826</v>
          </cell>
          <cell r="I174">
            <v>2022</v>
          </cell>
          <cell r="J174">
            <v>1885</v>
          </cell>
          <cell r="K174">
            <v>1666</v>
          </cell>
          <cell r="L174">
            <v>2093</v>
          </cell>
          <cell r="M174">
            <v>1918</v>
          </cell>
          <cell r="N174">
            <v>2142</v>
          </cell>
          <cell r="O174">
            <v>2114</v>
          </cell>
          <cell r="P174">
            <v>2115</v>
          </cell>
          <cell r="Q174">
            <v>2095</v>
          </cell>
          <cell r="R174">
            <v>2507</v>
          </cell>
          <cell r="S174">
            <v>1986</v>
          </cell>
          <cell r="T174">
            <v>2200</v>
          </cell>
          <cell r="U174">
            <v>2381</v>
          </cell>
          <cell r="V174">
            <v>2131</v>
          </cell>
          <cell r="W174">
            <v>2023</v>
          </cell>
          <cell r="X174">
            <v>2079</v>
          </cell>
          <cell r="Y174">
            <v>1920</v>
          </cell>
          <cell r="Z174">
            <v>2524</v>
          </cell>
          <cell r="AA174">
            <v>2343</v>
          </cell>
          <cell r="AB174">
            <v>2200</v>
          </cell>
          <cell r="AC174">
            <v>1790</v>
          </cell>
          <cell r="AD174">
            <v>2558</v>
          </cell>
          <cell r="AE174">
            <v>2131</v>
          </cell>
          <cell r="AF174">
            <v>2302</v>
          </cell>
          <cell r="AG174">
            <v>2467</v>
          </cell>
          <cell r="AH174">
            <v>2260</v>
          </cell>
          <cell r="AI174">
            <v>2072</v>
          </cell>
          <cell r="AJ174">
            <v>2392</v>
          </cell>
          <cell r="AK174">
            <v>2364</v>
          </cell>
          <cell r="AL174">
            <v>2587</v>
          </cell>
          <cell r="AM174">
            <v>2386</v>
          </cell>
          <cell r="AN174">
            <v>2415</v>
          </cell>
          <cell r="AO174">
            <v>2567</v>
          </cell>
          <cell r="AP174">
            <v>2500</v>
          </cell>
          <cell r="AQ174">
            <v>2464</v>
          </cell>
          <cell r="AR174">
            <v>2516</v>
          </cell>
          <cell r="AS174">
            <v>2426</v>
          </cell>
          <cell r="AT174">
            <v>2556</v>
          </cell>
          <cell r="AU174">
            <v>2064</v>
          </cell>
          <cell r="AV174">
            <v>2342</v>
          </cell>
          <cell r="AW174">
            <v>2343</v>
          </cell>
          <cell r="AX174">
            <v>2833</v>
          </cell>
          <cell r="AY174">
            <v>2145</v>
          </cell>
          <cell r="AZ174">
            <v>2552</v>
          </cell>
          <cell r="BA174">
            <v>2487</v>
          </cell>
          <cell r="BB174">
            <v>2407</v>
          </cell>
        </row>
        <row r="175">
          <cell r="A175" t="str">
            <v>10E</v>
          </cell>
          <cell r="B175" t="str">
            <v>NHS THANET CCG</v>
          </cell>
          <cell r="C175">
            <v>2422</v>
          </cell>
          <cell r="D175">
            <v>3524</v>
          </cell>
          <cell r="E175">
            <v>3014</v>
          </cell>
          <cell r="F175">
            <v>3403</v>
          </cell>
          <cell r="G175">
            <v>2861</v>
          </cell>
          <cell r="H175">
            <v>2940</v>
          </cell>
          <cell r="I175">
            <v>3262</v>
          </cell>
          <cell r="J175">
            <v>2882</v>
          </cell>
          <cell r="K175">
            <v>2848</v>
          </cell>
          <cell r="L175">
            <v>3040</v>
          </cell>
          <cell r="M175">
            <v>2857</v>
          </cell>
          <cell r="N175">
            <v>3147</v>
          </cell>
          <cell r="O175">
            <v>3028</v>
          </cell>
          <cell r="P175">
            <v>2876</v>
          </cell>
          <cell r="Q175">
            <v>3146</v>
          </cell>
          <cell r="R175">
            <v>2867</v>
          </cell>
          <cell r="S175">
            <v>2763</v>
          </cell>
          <cell r="T175">
            <v>2990</v>
          </cell>
          <cell r="U175">
            <v>3037</v>
          </cell>
          <cell r="V175">
            <v>2747</v>
          </cell>
          <cell r="W175">
            <v>2728</v>
          </cell>
          <cell r="X175">
            <v>3007</v>
          </cell>
          <cell r="Y175">
            <v>3001</v>
          </cell>
          <cell r="Z175">
            <v>3314</v>
          </cell>
          <cell r="AA175">
            <v>2751</v>
          </cell>
          <cell r="AB175">
            <v>2852</v>
          </cell>
          <cell r="AC175">
            <v>2141</v>
          </cell>
          <cell r="AD175">
            <v>3307</v>
          </cell>
          <cell r="AE175">
            <v>2904</v>
          </cell>
          <cell r="AF175">
            <v>3092</v>
          </cell>
          <cell r="AG175">
            <v>3220</v>
          </cell>
          <cell r="AH175">
            <v>3092</v>
          </cell>
          <cell r="AI175">
            <v>2823</v>
          </cell>
          <cell r="AJ175">
            <v>2857</v>
          </cell>
          <cell r="AK175">
            <v>3037</v>
          </cell>
          <cell r="AL175">
            <v>3083</v>
          </cell>
          <cell r="AM175">
            <v>3246</v>
          </cell>
          <cell r="AN175">
            <v>2999</v>
          </cell>
          <cell r="AO175">
            <v>3222</v>
          </cell>
          <cell r="AP175">
            <v>3028</v>
          </cell>
          <cell r="AQ175">
            <v>2541</v>
          </cell>
          <cell r="AR175">
            <v>2587</v>
          </cell>
          <cell r="AS175">
            <v>2414</v>
          </cell>
          <cell r="AT175">
            <v>2725</v>
          </cell>
          <cell r="AU175">
            <v>2170</v>
          </cell>
          <cell r="AV175">
            <v>2491</v>
          </cell>
          <cell r="AW175">
            <v>2633</v>
          </cell>
          <cell r="AX175">
            <v>3052</v>
          </cell>
          <cell r="AY175">
            <v>2335</v>
          </cell>
          <cell r="AZ175">
            <v>2866</v>
          </cell>
          <cell r="BA175">
            <v>2989</v>
          </cell>
          <cell r="BB175">
            <v>2829</v>
          </cell>
        </row>
        <row r="176">
          <cell r="A176" t="str">
            <v>10G</v>
          </cell>
          <cell r="B176" t="str">
            <v>NHS BRACKNELL AND ASCOT CCG</v>
          </cell>
          <cell r="C176">
            <v>1988</v>
          </cell>
          <cell r="D176">
            <v>2029</v>
          </cell>
          <cell r="E176">
            <v>1959</v>
          </cell>
          <cell r="F176">
            <v>2155</v>
          </cell>
          <cell r="G176">
            <v>1984</v>
          </cell>
          <cell r="H176">
            <v>2058</v>
          </cell>
          <cell r="I176">
            <v>2376</v>
          </cell>
          <cell r="J176">
            <v>2090</v>
          </cell>
          <cell r="K176">
            <v>1874</v>
          </cell>
          <cell r="L176">
            <v>2165</v>
          </cell>
          <cell r="M176">
            <v>1993</v>
          </cell>
          <cell r="N176">
            <v>2099</v>
          </cell>
          <cell r="O176">
            <v>1905</v>
          </cell>
          <cell r="P176">
            <v>2054</v>
          </cell>
          <cell r="Q176">
            <v>2010</v>
          </cell>
          <cell r="R176">
            <v>2056</v>
          </cell>
          <cell r="S176">
            <v>1632</v>
          </cell>
          <cell r="T176">
            <v>1953</v>
          </cell>
          <cell r="U176">
            <v>2130</v>
          </cell>
          <cell r="V176">
            <v>1951</v>
          </cell>
          <cell r="W176">
            <v>1728</v>
          </cell>
          <cell r="X176">
            <v>1979</v>
          </cell>
          <cell r="Y176">
            <v>1891</v>
          </cell>
          <cell r="Z176">
            <v>2230</v>
          </cell>
          <cell r="AA176">
            <v>2002</v>
          </cell>
          <cell r="AB176">
            <v>2063</v>
          </cell>
          <cell r="AC176">
            <v>1780</v>
          </cell>
          <cell r="AD176">
            <v>2169</v>
          </cell>
          <cell r="AE176">
            <v>2059</v>
          </cell>
          <cell r="AF176">
            <v>2179</v>
          </cell>
          <cell r="AG176">
            <v>2333</v>
          </cell>
          <cell r="AH176">
            <v>2072</v>
          </cell>
          <cell r="AI176">
            <v>1829</v>
          </cell>
          <cell r="AJ176">
            <v>2217</v>
          </cell>
          <cell r="AK176">
            <v>2191</v>
          </cell>
          <cell r="AL176">
            <v>2358</v>
          </cell>
          <cell r="AM176">
            <v>2389</v>
          </cell>
          <cell r="AN176">
            <v>2159</v>
          </cell>
          <cell r="AO176">
            <v>2180</v>
          </cell>
          <cell r="AP176">
            <v>2189</v>
          </cell>
          <cell r="AQ176">
            <v>2132</v>
          </cell>
          <cell r="AR176">
            <v>2173</v>
          </cell>
          <cell r="AS176">
            <v>2198</v>
          </cell>
          <cell r="AT176">
            <v>2137</v>
          </cell>
          <cell r="AU176">
            <v>1797</v>
          </cell>
          <cell r="AV176">
            <v>2149</v>
          </cell>
          <cell r="AW176">
            <v>2112</v>
          </cell>
          <cell r="AX176">
            <v>2313</v>
          </cell>
          <cell r="AY176">
            <v>1874</v>
          </cell>
          <cell r="AZ176">
            <v>2113</v>
          </cell>
          <cell r="BA176">
            <v>2068</v>
          </cell>
          <cell r="BB176">
            <v>2300</v>
          </cell>
        </row>
        <row r="177">
          <cell r="A177" t="str">
            <v>10H</v>
          </cell>
          <cell r="B177" t="str">
            <v>NHS CHILTERN CCG</v>
          </cell>
          <cell r="C177">
            <v>4944</v>
          </cell>
          <cell r="D177">
            <v>5198</v>
          </cell>
          <cell r="E177">
            <v>4952</v>
          </cell>
          <cell r="F177">
            <v>5312</v>
          </cell>
          <cell r="G177">
            <v>4698</v>
          </cell>
          <cell r="H177">
            <v>4853</v>
          </cell>
          <cell r="I177">
            <v>5480</v>
          </cell>
          <cell r="J177">
            <v>4923</v>
          </cell>
          <cell r="K177">
            <v>4487</v>
          </cell>
          <cell r="L177">
            <v>5419</v>
          </cell>
          <cell r="M177">
            <v>4966</v>
          </cell>
          <cell r="N177">
            <v>5192</v>
          </cell>
          <cell r="O177">
            <v>5123</v>
          </cell>
          <cell r="P177">
            <v>5265</v>
          </cell>
          <cell r="Q177">
            <v>5337</v>
          </cell>
          <cell r="R177">
            <v>5690</v>
          </cell>
          <cell r="S177">
            <v>4591</v>
          </cell>
          <cell r="T177">
            <v>5455</v>
          </cell>
          <cell r="U177">
            <v>5992</v>
          </cell>
          <cell r="V177">
            <v>5121</v>
          </cell>
          <cell r="W177">
            <v>4879</v>
          </cell>
          <cell r="X177">
            <v>5510</v>
          </cell>
          <cell r="Y177">
            <v>5485</v>
          </cell>
          <cell r="Z177">
            <v>6112</v>
          </cell>
          <cell r="AA177">
            <v>5594</v>
          </cell>
          <cell r="AB177">
            <v>5399</v>
          </cell>
          <cell r="AC177">
            <v>5742</v>
          </cell>
          <cell r="AD177">
            <v>6204</v>
          </cell>
          <cell r="AE177">
            <v>4933</v>
          </cell>
          <cell r="AF177">
            <v>5640</v>
          </cell>
          <cell r="AG177">
            <v>5813</v>
          </cell>
          <cell r="AH177">
            <v>5846</v>
          </cell>
          <cell r="AI177">
            <v>5656</v>
          </cell>
          <cell r="AJ177">
            <v>5588</v>
          </cell>
          <cell r="AK177">
            <v>5931</v>
          </cell>
          <cell r="AL177">
            <v>6044</v>
          </cell>
          <cell r="AM177">
            <v>5875</v>
          </cell>
          <cell r="AN177">
            <v>5942</v>
          </cell>
          <cell r="AO177">
            <v>6301</v>
          </cell>
          <cell r="AP177">
            <v>5650</v>
          </cell>
          <cell r="AQ177">
            <v>5873</v>
          </cell>
          <cell r="AR177">
            <v>6018</v>
          </cell>
          <cell r="AS177">
            <v>5598</v>
          </cell>
          <cell r="AT177">
            <v>6076</v>
          </cell>
          <cell r="AU177">
            <v>5279</v>
          </cell>
          <cell r="AV177">
            <v>5636</v>
          </cell>
          <cell r="AW177">
            <v>5380</v>
          </cell>
          <cell r="AX177">
            <v>6569</v>
          </cell>
          <cell r="AY177">
            <v>5150</v>
          </cell>
          <cell r="AZ177">
            <v>6106</v>
          </cell>
          <cell r="BA177">
            <v>6286</v>
          </cell>
          <cell r="BB177">
            <v>5802</v>
          </cell>
        </row>
        <row r="178">
          <cell r="A178" t="str">
            <v>10J</v>
          </cell>
          <cell r="B178" t="str">
            <v>NHS NORTH HAMPSHIRE CCG</v>
          </cell>
          <cell r="C178">
            <v>3278</v>
          </cell>
          <cell r="D178">
            <v>3570</v>
          </cell>
          <cell r="E178">
            <v>3409</v>
          </cell>
          <cell r="F178">
            <v>3663</v>
          </cell>
          <cell r="G178">
            <v>3138</v>
          </cell>
          <cell r="H178">
            <v>3298</v>
          </cell>
          <cell r="I178">
            <v>3677</v>
          </cell>
          <cell r="J178">
            <v>3544</v>
          </cell>
          <cell r="K178">
            <v>3257</v>
          </cell>
          <cell r="L178">
            <v>3623</v>
          </cell>
          <cell r="M178">
            <v>3505</v>
          </cell>
          <cell r="N178">
            <v>3690</v>
          </cell>
          <cell r="O178">
            <v>3662</v>
          </cell>
          <cell r="P178">
            <v>3849</v>
          </cell>
          <cell r="Q178">
            <v>3747</v>
          </cell>
          <cell r="R178">
            <v>4157</v>
          </cell>
          <cell r="S178">
            <v>3330</v>
          </cell>
          <cell r="T178">
            <v>3844</v>
          </cell>
          <cell r="U178">
            <v>4359</v>
          </cell>
          <cell r="V178">
            <v>3985</v>
          </cell>
          <cell r="W178">
            <v>3834</v>
          </cell>
          <cell r="X178">
            <v>3958</v>
          </cell>
          <cell r="Y178">
            <v>3897</v>
          </cell>
          <cell r="Z178">
            <v>4488</v>
          </cell>
          <cell r="AA178">
            <v>3876</v>
          </cell>
          <cell r="AB178">
            <v>3775</v>
          </cell>
          <cell r="AC178">
            <v>3107</v>
          </cell>
          <cell r="AD178">
            <v>3985</v>
          </cell>
          <cell r="AE178">
            <v>3567</v>
          </cell>
          <cell r="AF178">
            <v>3789</v>
          </cell>
          <cell r="AG178">
            <v>3970</v>
          </cell>
          <cell r="AH178">
            <v>3764</v>
          </cell>
          <cell r="AI178">
            <v>3458</v>
          </cell>
          <cell r="AJ178">
            <v>3398</v>
          </cell>
          <cell r="AK178">
            <v>3936</v>
          </cell>
          <cell r="AL178">
            <v>3866</v>
          </cell>
          <cell r="AM178">
            <v>4176</v>
          </cell>
          <cell r="AN178">
            <v>4264</v>
          </cell>
          <cell r="AO178">
            <v>4176</v>
          </cell>
          <cell r="AP178">
            <v>3899</v>
          </cell>
          <cell r="AQ178">
            <v>3944</v>
          </cell>
          <cell r="AR178">
            <v>4215</v>
          </cell>
          <cell r="AS178">
            <v>4145</v>
          </cell>
          <cell r="AT178">
            <v>4086</v>
          </cell>
          <cell r="AU178">
            <v>3465</v>
          </cell>
          <cell r="AV178">
            <v>3931</v>
          </cell>
          <cell r="AW178">
            <v>3773</v>
          </cell>
          <cell r="AX178">
            <v>4332</v>
          </cell>
          <cell r="AY178">
            <v>3630</v>
          </cell>
          <cell r="AZ178">
            <v>4091</v>
          </cell>
          <cell r="BA178">
            <v>4135</v>
          </cell>
          <cell r="BB178">
            <v>3961</v>
          </cell>
        </row>
        <row r="179">
          <cell r="A179" t="str">
            <v>10K</v>
          </cell>
          <cell r="B179" t="str">
            <v>NHS FAREHAM AND GOSPORT CCG</v>
          </cell>
          <cell r="C179">
            <v>3447</v>
          </cell>
          <cell r="D179">
            <v>3655</v>
          </cell>
          <cell r="E179">
            <v>3374</v>
          </cell>
          <cell r="F179">
            <v>3790</v>
          </cell>
          <cell r="G179">
            <v>3356</v>
          </cell>
          <cell r="H179">
            <v>3229</v>
          </cell>
          <cell r="I179">
            <v>3965</v>
          </cell>
          <cell r="J179">
            <v>3339</v>
          </cell>
          <cell r="K179">
            <v>2979</v>
          </cell>
          <cell r="L179">
            <v>3625</v>
          </cell>
          <cell r="M179">
            <v>3203</v>
          </cell>
          <cell r="N179">
            <v>3499</v>
          </cell>
          <cell r="O179">
            <v>3252</v>
          </cell>
          <cell r="P179">
            <v>3396</v>
          </cell>
          <cell r="Q179">
            <v>3312</v>
          </cell>
          <cell r="R179">
            <v>3553</v>
          </cell>
          <cell r="S179">
            <v>3121</v>
          </cell>
          <cell r="T179">
            <v>3367</v>
          </cell>
          <cell r="U179">
            <v>3721</v>
          </cell>
          <cell r="V179">
            <v>3173</v>
          </cell>
          <cell r="W179">
            <v>3207</v>
          </cell>
          <cell r="X179">
            <v>3093</v>
          </cell>
          <cell r="Y179">
            <v>3198</v>
          </cell>
          <cell r="Z179">
            <v>3726</v>
          </cell>
          <cell r="AA179">
            <v>3514</v>
          </cell>
          <cell r="AB179">
            <v>3382</v>
          </cell>
          <cell r="AC179">
            <v>2778</v>
          </cell>
          <cell r="AD179">
            <v>3754</v>
          </cell>
          <cell r="AE179">
            <v>3110</v>
          </cell>
          <cell r="AF179">
            <v>3524</v>
          </cell>
          <cell r="AG179">
            <v>3529</v>
          </cell>
          <cell r="AH179">
            <v>3356</v>
          </cell>
          <cell r="AI179">
            <v>3283</v>
          </cell>
          <cell r="AJ179">
            <v>3161</v>
          </cell>
          <cell r="AK179">
            <v>3203</v>
          </cell>
          <cell r="AL179">
            <v>3604</v>
          </cell>
          <cell r="AM179">
            <v>3557</v>
          </cell>
          <cell r="AN179">
            <v>3587</v>
          </cell>
          <cell r="AO179">
            <v>3583</v>
          </cell>
          <cell r="AP179">
            <v>3392</v>
          </cell>
          <cell r="AQ179">
            <v>3459</v>
          </cell>
          <cell r="AR179">
            <v>3670</v>
          </cell>
          <cell r="AS179">
            <v>3593</v>
          </cell>
          <cell r="AT179">
            <v>3422</v>
          </cell>
          <cell r="AU179">
            <v>3000</v>
          </cell>
          <cell r="AV179">
            <v>3414</v>
          </cell>
          <cell r="AW179">
            <v>3288</v>
          </cell>
          <cell r="AX179">
            <v>3720</v>
          </cell>
          <cell r="AY179">
            <v>2994</v>
          </cell>
          <cell r="AZ179">
            <v>3750</v>
          </cell>
          <cell r="BA179">
            <v>3469</v>
          </cell>
          <cell r="BB179">
            <v>3348</v>
          </cell>
        </row>
        <row r="180">
          <cell r="A180" t="str">
            <v>10L</v>
          </cell>
          <cell r="B180" t="str">
            <v>NHS ISLE OF WIGHT CCG</v>
          </cell>
          <cell r="C180">
            <v>2532</v>
          </cell>
          <cell r="D180">
            <v>2374</v>
          </cell>
          <cell r="E180">
            <v>2383</v>
          </cell>
          <cell r="F180">
            <v>2363</v>
          </cell>
          <cell r="G180">
            <v>2389</v>
          </cell>
          <cell r="H180">
            <v>2300</v>
          </cell>
          <cell r="I180">
            <v>2596</v>
          </cell>
          <cell r="J180">
            <v>2542</v>
          </cell>
          <cell r="K180">
            <v>2048</v>
          </cell>
          <cell r="L180">
            <v>2129</v>
          </cell>
          <cell r="M180">
            <v>2555</v>
          </cell>
          <cell r="N180">
            <v>2755</v>
          </cell>
          <cell r="O180">
            <v>2493</v>
          </cell>
          <cell r="P180">
            <v>2609</v>
          </cell>
          <cell r="Q180">
            <v>2783</v>
          </cell>
          <cell r="R180">
            <v>2924</v>
          </cell>
          <cell r="S180">
            <v>2367</v>
          </cell>
          <cell r="T180">
            <v>2673</v>
          </cell>
          <cell r="U180">
            <v>2807</v>
          </cell>
          <cell r="V180">
            <v>2432</v>
          </cell>
          <cell r="W180">
            <v>2317</v>
          </cell>
          <cell r="X180">
            <v>2546</v>
          </cell>
          <cell r="Y180">
            <v>2716</v>
          </cell>
          <cell r="Z180">
            <v>2982</v>
          </cell>
          <cell r="AA180">
            <v>2847</v>
          </cell>
          <cell r="AB180">
            <v>2474</v>
          </cell>
          <cell r="AC180">
            <v>2097</v>
          </cell>
          <cell r="AD180">
            <v>3011</v>
          </cell>
          <cell r="AE180">
            <v>2436</v>
          </cell>
          <cell r="AF180">
            <v>2788</v>
          </cell>
          <cell r="AG180">
            <v>2715</v>
          </cell>
          <cell r="AH180">
            <v>2671</v>
          </cell>
          <cell r="AI180">
            <v>2204</v>
          </cell>
          <cell r="AJ180">
            <v>2404</v>
          </cell>
          <cell r="AK180">
            <v>2724</v>
          </cell>
          <cell r="AL180">
            <v>2601</v>
          </cell>
          <cell r="AM180">
            <v>2609</v>
          </cell>
          <cell r="AN180">
            <v>2538</v>
          </cell>
          <cell r="AO180">
            <v>2658</v>
          </cell>
          <cell r="AP180">
            <v>2477</v>
          </cell>
          <cell r="AQ180">
            <v>2508</v>
          </cell>
          <cell r="AR180">
            <v>2435</v>
          </cell>
          <cell r="AS180">
            <v>2624</v>
          </cell>
          <cell r="AT180">
            <v>2560</v>
          </cell>
          <cell r="AU180">
            <v>2065</v>
          </cell>
          <cell r="AV180">
            <v>2380</v>
          </cell>
          <cell r="AW180">
            <v>2324</v>
          </cell>
          <cell r="AX180">
            <v>2738</v>
          </cell>
          <cell r="AY180">
            <v>2197</v>
          </cell>
          <cell r="AZ180">
            <v>2820</v>
          </cell>
          <cell r="BA180">
            <v>2832</v>
          </cell>
          <cell r="BB180">
            <v>2712</v>
          </cell>
        </row>
        <row r="181">
          <cell r="A181" t="str">
            <v>10M</v>
          </cell>
          <cell r="B181" t="str">
            <v>NHS NEWBURY AND DISTRICT CCG</v>
          </cell>
          <cell r="C181">
            <v>1989</v>
          </cell>
          <cell r="D181">
            <v>1980</v>
          </cell>
          <cell r="E181">
            <v>1914</v>
          </cell>
          <cell r="F181">
            <v>1990</v>
          </cell>
          <cell r="G181">
            <v>1838</v>
          </cell>
          <cell r="H181">
            <v>1898</v>
          </cell>
          <cell r="I181">
            <v>2048</v>
          </cell>
          <cell r="J181">
            <v>1871</v>
          </cell>
          <cell r="K181">
            <v>1670</v>
          </cell>
          <cell r="L181">
            <v>2030</v>
          </cell>
          <cell r="M181">
            <v>1851</v>
          </cell>
          <cell r="N181">
            <v>1942</v>
          </cell>
          <cell r="O181">
            <v>1947</v>
          </cell>
          <cell r="P181">
            <v>1907</v>
          </cell>
          <cell r="Q181">
            <v>2003</v>
          </cell>
          <cell r="R181">
            <v>1953</v>
          </cell>
          <cell r="S181">
            <v>1750</v>
          </cell>
          <cell r="T181">
            <v>1936</v>
          </cell>
          <cell r="U181">
            <v>2098</v>
          </cell>
          <cell r="V181">
            <v>1911</v>
          </cell>
          <cell r="W181">
            <v>1716</v>
          </cell>
          <cell r="X181">
            <v>2117</v>
          </cell>
          <cell r="Y181">
            <v>2125</v>
          </cell>
          <cell r="Z181">
            <v>2240</v>
          </cell>
          <cell r="AA181">
            <v>2057</v>
          </cell>
          <cell r="AB181">
            <v>2103</v>
          </cell>
          <cell r="AC181">
            <v>1974</v>
          </cell>
          <cell r="AD181">
            <v>2352</v>
          </cell>
          <cell r="AE181">
            <v>1944</v>
          </cell>
          <cell r="AF181">
            <v>2237</v>
          </cell>
          <cell r="AG181">
            <v>2227</v>
          </cell>
          <cell r="AH181">
            <v>1983</v>
          </cell>
          <cell r="AI181">
            <v>1974</v>
          </cell>
          <cell r="AJ181">
            <v>2034</v>
          </cell>
          <cell r="AK181">
            <v>2063</v>
          </cell>
          <cell r="AL181">
            <v>2083</v>
          </cell>
          <cell r="AM181">
            <v>2141</v>
          </cell>
          <cell r="AN181">
            <v>2021</v>
          </cell>
          <cell r="AO181">
            <v>2223</v>
          </cell>
          <cell r="AP181">
            <v>2010</v>
          </cell>
          <cell r="AQ181">
            <v>2172</v>
          </cell>
          <cell r="AR181">
            <v>2173</v>
          </cell>
          <cell r="AS181">
            <v>2193</v>
          </cell>
          <cell r="AT181">
            <v>2291</v>
          </cell>
          <cell r="AU181">
            <v>1819</v>
          </cell>
          <cell r="AV181">
            <v>2148</v>
          </cell>
          <cell r="AW181">
            <v>2078</v>
          </cell>
          <cell r="AX181">
            <v>2437</v>
          </cell>
          <cell r="AY181">
            <v>1782</v>
          </cell>
          <cell r="AZ181">
            <v>2213</v>
          </cell>
          <cell r="BA181">
            <v>2362</v>
          </cell>
          <cell r="BB181">
            <v>2259</v>
          </cell>
        </row>
        <row r="182">
          <cell r="A182" t="str">
            <v>10N</v>
          </cell>
          <cell r="B182" t="str">
            <v>NHS NORTH &amp; WEST READING CCG</v>
          </cell>
          <cell r="C182">
            <v>1798</v>
          </cell>
          <cell r="D182">
            <v>1877</v>
          </cell>
          <cell r="E182">
            <v>1713</v>
          </cell>
          <cell r="F182">
            <v>1946</v>
          </cell>
          <cell r="G182">
            <v>1799</v>
          </cell>
          <cell r="H182">
            <v>1753</v>
          </cell>
          <cell r="I182">
            <v>1952</v>
          </cell>
          <cell r="J182">
            <v>1790</v>
          </cell>
          <cell r="K182">
            <v>1583</v>
          </cell>
          <cell r="L182">
            <v>2022</v>
          </cell>
          <cell r="M182">
            <v>1819</v>
          </cell>
          <cell r="N182">
            <v>1879</v>
          </cell>
          <cell r="O182">
            <v>1877</v>
          </cell>
          <cell r="P182">
            <v>1991</v>
          </cell>
          <cell r="Q182">
            <v>1990</v>
          </cell>
          <cell r="R182">
            <v>1983</v>
          </cell>
          <cell r="S182">
            <v>1634</v>
          </cell>
          <cell r="T182">
            <v>2006</v>
          </cell>
          <cell r="U182">
            <v>2142</v>
          </cell>
          <cell r="V182">
            <v>1905</v>
          </cell>
          <cell r="W182">
            <v>1660</v>
          </cell>
          <cell r="X182">
            <v>2127</v>
          </cell>
          <cell r="Y182">
            <v>1966</v>
          </cell>
          <cell r="Z182">
            <v>2189</v>
          </cell>
          <cell r="AA182">
            <v>1919</v>
          </cell>
          <cell r="AB182">
            <v>2101</v>
          </cell>
          <cell r="AC182">
            <v>2031</v>
          </cell>
          <cell r="AD182">
            <v>2416</v>
          </cell>
          <cell r="AE182">
            <v>1965</v>
          </cell>
          <cell r="AF182">
            <v>2157</v>
          </cell>
          <cell r="AG182">
            <v>2411</v>
          </cell>
          <cell r="AH182">
            <v>1828</v>
          </cell>
          <cell r="AI182">
            <v>1882</v>
          </cell>
          <cell r="AJ182">
            <v>2040</v>
          </cell>
          <cell r="AK182">
            <v>2163</v>
          </cell>
          <cell r="AL182">
            <v>2080</v>
          </cell>
          <cell r="AM182">
            <v>2298</v>
          </cell>
          <cell r="AN182">
            <v>2230</v>
          </cell>
          <cell r="AO182">
            <v>2329</v>
          </cell>
          <cell r="AP182">
            <v>2091</v>
          </cell>
          <cell r="AQ182">
            <v>2104</v>
          </cell>
          <cell r="AR182">
            <v>2265</v>
          </cell>
          <cell r="AS182">
            <v>2275</v>
          </cell>
          <cell r="AT182">
            <v>2125</v>
          </cell>
          <cell r="AU182">
            <v>1825</v>
          </cell>
          <cell r="AV182">
            <v>2096</v>
          </cell>
          <cell r="AW182">
            <v>2005</v>
          </cell>
          <cell r="AX182">
            <v>2459</v>
          </cell>
          <cell r="AY182">
            <v>1922</v>
          </cell>
          <cell r="AZ182">
            <v>2357</v>
          </cell>
          <cell r="BA182">
            <v>2364</v>
          </cell>
          <cell r="BB182">
            <v>2335</v>
          </cell>
        </row>
        <row r="183">
          <cell r="A183" t="str">
            <v>10Q</v>
          </cell>
          <cell r="B183" t="str">
            <v>NHS OXFORDSHIRE CCG</v>
          </cell>
          <cell r="C183">
            <v>11306</v>
          </cell>
          <cell r="D183">
            <v>11326</v>
          </cell>
          <cell r="E183">
            <v>10972</v>
          </cell>
          <cell r="F183">
            <v>12456</v>
          </cell>
          <cell r="G183">
            <v>10516</v>
          </cell>
          <cell r="H183">
            <v>11211</v>
          </cell>
          <cell r="I183">
            <v>11985</v>
          </cell>
          <cell r="J183">
            <v>10757</v>
          </cell>
          <cell r="K183">
            <v>9460</v>
          </cell>
          <cell r="L183">
            <v>12209</v>
          </cell>
          <cell r="M183">
            <v>11248</v>
          </cell>
          <cell r="N183">
            <v>11546</v>
          </cell>
          <cell r="O183">
            <v>11370</v>
          </cell>
          <cell r="P183">
            <v>11224</v>
          </cell>
          <cell r="Q183">
            <v>10789</v>
          </cell>
          <cell r="R183">
            <v>10852</v>
          </cell>
          <cell r="S183">
            <v>9351</v>
          </cell>
          <cell r="T183">
            <v>9790</v>
          </cell>
          <cell r="U183">
            <v>11014</v>
          </cell>
          <cell r="V183">
            <v>10061</v>
          </cell>
          <cell r="W183">
            <v>9707</v>
          </cell>
          <cell r="X183">
            <v>11410</v>
          </cell>
          <cell r="Y183">
            <v>11046</v>
          </cell>
          <cell r="Z183">
            <v>12532</v>
          </cell>
          <cell r="AA183">
            <v>11586</v>
          </cell>
          <cell r="AB183">
            <v>11501</v>
          </cell>
          <cell r="AC183">
            <v>9439</v>
          </cell>
          <cell r="AD183">
            <v>12705</v>
          </cell>
          <cell r="AE183">
            <v>10666</v>
          </cell>
          <cell r="AF183">
            <v>11731</v>
          </cell>
          <cell r="AG183">
            <v>12118</v>
          </cell>
          <cell r="AH183">
            <v>11697</v>
          </cell>
          <cell r="AI183">
            <v>10933</v>
          </cell>
          <cell r="AJ183">
            <v>12186</v>
          </cell>
          <cell r="AK183">
            <v>12564</v>
          </cell>
          <cell r="AL183">
            <v>13033</v>
          </cell>
          <cell r="AM183">
            <v>12811</v>
          </cell>
          <cell r="AN183">
            <v>12616</v>
          </cell>
          <cell r="AO183">
            <v>12709</v>
          </cell>
          <cell r="AP183">
            <v>12274</v>
          </cell>
          <cell r="AQ183">
            <v>12295</v>
          </cell>
          <cell r="AR183">
            <v>12438</v>
          </cell>
          <cell r="AS183">
            <v>12306</v>
          </cell>
          <cell r="AT183">
            <v>12581</v>
          </cell>
          <cell r="AU183">
            <v>10528</v>
          </cell>
          <cell r="AV183">
            <v>12412</v>
          </cell>
          <cell r="AW183">
            <v>11853</v>
          </cell>
          <cell r="AX183">
            <v>13765</v>
          </cell>
          <cell r="AY183">
            <v>10810</v>
          </cell>
          <cell r="AZ183">
            <v>13143</v>
          </cell>
          <cell r="BA183">
            <v>12505</v>
          </cell>
          <cell r="BB183">
            <v>12199</v>
          </cell>
        </row>
        <row r="184">
          <cell r="A184" t="str">
            <v>10R</v>
          </cell>
          <cell r="B184" t="str">
            <v>NHS PORTSMOUTH CCG</v>
          </cell>
          <cell r="C184">
            <v>4094</v>
          </cell>
          <cell r="D184">
            <v>4063</v>
          </cell>
          <cell r="E184">
            <v>3879</v>
          </cell>
          <cell r="F184">
            <v>4325</v>
          </cell>
          <cell r="G184">
            <v>3881</v>
          </cell>
          <cell r="H184">
            <v>3819</v>
          </cell>
          <cell r="I184">
            <v>4312</v>
          </cell>
          <cell r="J184">
            <v>3760</v>
          </cell>
          <cell r="K184">
            <v>3629</v>
          </cell>
          <cell r="L184">
            <v>4215</v>
          </cell>
          <cell r="M184">
            <v>3774</v>
          </cell>
          <cell r="N184">
            <v>4246</v>
          </cell>
          <cell r="O184">
            <v>3973</v>
          </cell>
          <cell r="P184">
            <v>4166</v>
          </cell>
          <cell r="Q184">
            <v>4125</v>
          </cell>
          <cell r="R184">
            <v>4220</v>
          </cell>
          <cell r="S184">
            <v>3953</v>
          </cell>
          <cell r="T184">
            <v>4060</v>
          </cell>
          <cell r="U184">
            <v>4360</v>
          </cell>
          <cell r="V184">
            <v>3842</v>
          </cell>
          <cell r="W184">
            <v>3583</v>
          </cell>
          <cell r="X184">
            <v>3584</v>
          </cell>
          <cell r="Y184">
            <v>3665</v>
          </cell>
          <cell r="Z184">
            <v>4194</v>
          </cell>
          <cell r="AA184">
            <v>3845</v>
          </cell>
          <cell r="AB184">
            <v>3829</v>
          </cell>
          <cell r="AC184">
            <v>3275</v>
          </cell>
          <cell r="AD184">
            <v>4280</v>
          </cell>
          <cell r="AE184">
            <v>3422</v>
          </cell>
          <cell r="AF184">
            <v>4139</v>
          </cell>
          <cell r="AG184">
            <v>4083</v>
          </cell>
          <cell r="AH184">
            <v>3840</v>
          </cell>
          <cell r="AI184">
            <v>3703</v>
          </cell>
          <cell r="AJ184">
            <v>3501</v>
          </cell>
          <cell r="AK184">
            <v>3859</v>
          </cell>
          <cell r="AL184">
            <v>4005</v>
          </cell>
          <cell r="AM184">
            <v>4180</v>
          </cell>
          <cell r="AN184">
            <v>3927</v>
          </cell>
          <cell r="AO184">
            <v>4160</v>
          </cell>
          <cell r="AP184">
            <v>3782</v>
          </cell>
          <cell r="AQ184">
            <v>3998</v>
          </cell>
          <cell r="AR184">
            <v>3769</v>
          </cell>
          <cell r="AS184">
            <v>4032</v>
          </cell>
          <cell r="AT184">
            <v>3837</v>
          </cell>
          <cell r="AU184">
            <v>3431</v>
          </cell>
          <cell r="AV184">
            <v>3801</v>
          </cell>
          <cell r="AW184">
            <v>3675</v>
          </cell>
          <cell r="AX184">
            <v>4233</v>
          </cell>
          <cell r="AY184">
            <v>3517</v>
          </cell>
          <cell r="AZ184">
            <v>4304</v>
          </cell>
          <cell r="BA184">
            <v>4224</v>
          </cell>
          <cell r="BB184">
            <v>3897</v>
          </cell>
        </row>
        <row r="185">
          <cell r="A185" t="str">
            <v>10T</v>
          </cell>
          <cell r="B185" t="str">
            <v>NHS SLOUGH CCG</v>
          </cell>
          <cell r="C185">
            <v>3005</v>
          </cell>
          <cell r="D185">
            <v>3109</v>
          </cell>
          <cell r="E185">
            <v>3060</v>
          </cell>
          <cell r="F185">
            <v>3082</v>
          </cell>
          <cell r="G185">
            <v>2763</v>
          </cell>
          <cell r="H185">
            <v>2677</v>
          </cell>
          <cell r="I185">
            <v>2893</v>
          </cell>
          <cell r="J185">
            <v>2532</v>
          </cell>
          <cell r="K185">
            <v>2171</v>
          </cell>
          <cell r="L185">
            <v>2552</v>
          </cell>
          <cell r="M185">
            <v>2489</v>
          </cell>
          <cell r="N185">
            <v>2594</v>
          </cell>
          <cell r="O185">
            <v>2724</v>
          </cell>
          <cell r="P185">
            <v>2662</v>
          </cell>
          <cell r="Q185">
            <v>2855</v>
          </cell>
          <cell r="R185">
            <v>2963</v>
          </cell>
          <cell r="S185">
            <v>2627</v>
          </cell>
          <cell r="T185">
            <v>3073</v>
          </cell>
          <cell r="U185">
            <v>3204</v>
          </cell>
          <cell r="V185">
            <v>2925</v>
          </cell>
          <cell r="W185">
            <v>2844</v>
          </cell>
          <cell r="X185">
            <v>2897</v>
          </cell>
          <cell r="Y185">
            <v>2954</v>
          </cell>
          <cell r="Z185">
            <v>3195</v>
          </cell>
          <cell r="AA185">
            <v>3214</v>
          </cell>
          <cell r="AB185">
            <v>3117</v>
          </cell>
          <cell r="AC185">
            <v>2323</v>
          </cell>
          <cell r="AD185">
            <v>3304</v>
          </cell>
          <cell r="AE185">
            <v>3029</v>
          </cell>
          <cell r="AF185">
            <v>3457</v>
          </cell>
          <cell r="AG185">
            <v>3218</v>
          </cell>
          <cell r="AH185">
            <v>3012</v>
          </cell>
          <cell r="AI185">
            <v>3127</v>
          </cell>
          <cell r="AJ185">
            <v>3356</v>
          </cell>
          <cell r="AK185">
            <v>3370</v>
          </cell>
          <cell r="AL185">
            <v>3471</v>
          </cell>
          <cell r="AM185">
            <v>3560</v>
          </cell>
          <cell r="AN185">
            <v>3410</v>
          </cell>
          <cell r="AO185">
            <v>3901</v>
          </cell>
          <cell r="AP185">
            <v>3613</v>
          </cell>
          <cell r="AQ185">
            <v>3708</v>
          </cell>
          <cell r="AR185">
            <v>3716</v>
          </cell>
          <cell r="AS185">
            <v>3461</v>
          </cell>
          <cell r="AT185">
            <v>3824</v>
          </cell>
          <cell r="AU185">
            <v>3396</v>
          </cell>
          <cell r="AV185">
            <v>3773</v>
          </cell>
          <cell r="AW185">
            <v>3405</v>
          </cell>
          <cell r="AX185">
            <v>4154</v>
          </cell>
          <cell r="AY185">
            <v>3507</v>
          </cell>
          <cell r="AZ185">
            <v>4405</v>
          </cell>
          <cell r="BA185">
            <v>4164</v>
          </cell>
          <cell r="BB185">
            <v>4086</v>
          </cell>
        </row>
        <row r="186">
          <cell r="A186" t="str">
            <v>10V</v>
          </cell>
          <cell r="B186" t="str">
            <v>NHS SOUTH EASTERN HAMPSHIRE CCG</v>
          </cell>
          <cell r="C186">
            <v>3608</v>
          </cell>
          <cell r="D186">
            <v>3625</v>
          </cell>
          <cell r="E186">
            <v>3171</v>
          </cell>
          <cell r="F186">
            <v>3771</v>
          </cell>
          <cell r="G186">
            <v>3445</v>
          </cell>
          <cell r="H186">
            <v>3345</v>
          </cell>
          <cell r="I186">
            <v>3519</v>
          </cell>
          <cell r="J186">
            <v>3456</v>
          </cell>
          <cell r="K186">
            <v>3081</v>
          </cell>
          <cell r="L186">
            <v>3589</v>
          </cell>
          <cell r="M186">
            <v>3255</v>
          </cell>
          <cell r="N186">
            <v>3725</v>
          </cell>
          <cell r="O186">
            <v>3404</v>
          </cell>
          <cell r="P186">
            <v>3330</v>
          </cell>
          <cell r="Q186">
            <v>3435</v>
          </cell>
          <cell r="R186">
            <v>3550</v>
          </cell>
          <cell r="S186">
            <v>3161</v>
          </cell>
          <cell r="T186">
            <v>3497</v>
          </cell>
          <cell r="U186">
            <v>3824</v>
          </cell>
          <cell r="V186">
            <v>3294</v>
          </cell>
          <cell r="W186">
            <v>3416</v>
          </cell>
          <cell r="X186">
            <v>3443</v>
          </cell>
          <cell r="Y186">
            <v>3438</v>
          </cell>
          <cell r="Z186">
            <v>3895</v>
          </cell>
          <cell r="AA186">
            <v>3811</v>
          </cell>
          <cell r="AB186">
            <v>3632</v>
          </cell>
          <cell r="AC186">
            <v>3088</v>
          </cell>
          <cell r="AD186">
            <v>3934</v>
          </cell>
          <cell r="AE186">
            <v>3562</v>
          </cell>
          <cell r="AF186">
            <v>3778</v>
          </cell>
          <cell r="AG186">
            <v>3934</v>
          </cell>
          <cell r="AH186">
            <v>3900</v>
          </cell>
          <cell r="AI186">
            <v>3552</v>
          </cell>
          <cell r="AJ186">
            <v>3359</v>
          </cell>
          <cell r="AK186">
            <v>3777</v>
          </cell>
          <cell r="AL186">
            <v>3870</v>
          </cell>
          <cell r="AM186">
            <v>4210</v>
          </cell>
          <cell r="AN186">
            <v>4135</v>
          </cell>
          <cell r="AO186">
            <v>4268</v>
          </cell>
          <cell r="AP186">
            <v>3786</v>
          </cell>
          <cell r="AQ186">
            <v>4083</v>
          </cell>
          <cell r="AR186">
            <v>3883</v>
          </cell>
          <cell r="AS186">
            <v>3874</v>
          </cell>
          <cell r="AT186">
            <v>3866</v>
          </cell>
          <cell r="AU186">
            <v>3303</v>
          </cell>
          <cell r="AV186">
            <v>3624</v>
          </cell>
          <cell r="AW186">
            <v>3665</v>
          </cell>
          <cell r="AX186">
            <v>4239</v>
          </cell>
          <cell r="AY186">
            <v>3339</v>
          </cell>
          <cell r="AZ186">
            <v>4088</v>
          </cell>
          <cell r="BA186">
            <v>4128</v>
          </cell>
          <cell r="BB186">
            <v>3959</v>
          </cell>
        </row>
        <row r="187">
          <cell r="A187" t="str">
            <v>10W</v>
          </cell>
          <cell r="B187" t="str">
            <v>NHS SOUTH READING CCG</v>
          </cell>
          <cell r="C187">
            <v>1892</v>
          </cell>
          <cell r="D187">
            <v>1963</v>
          </cell>
          <cell r="E187">
            <v>1953</v>
          </cell>
          <cell r="F187">
            <v>2039</v>
          </cell>
          <cell r="G187">
            <v>1876</v>
          </cell>
          <cell r="H187">
            <v>1820</v>
          </cell>
          <cell r="I187">
            <v>2151</v>
          </cell>
          <cell r="J187">
            <v>1944</v>
          </cell>
          <cell r="K187">
            <v>1665</v>
          </cell>
          <cell r="L187">
            <v>1990</v>
          </cell>
          <cell r="M187">
            <v>1960</v>
          </cell>
          <cell r="N187">
            <v>1941</v>
          </cell>
          <cell r="O187">
            <v>1988</v>
          </cell>
          <cell r="P187">
            <v>2095</v>
          </cell>
          <cell r="Q187">
            <v>2066</v>
          </cell>
          <cell r="R187">
            <v>2171</v>
          </cell>
          <cell r="S187">
            <v>1889</v>
          </cell>
          <cell r="T187">
            <v>2251</v>
          </cell>
          <cell r="U187">
            <v>2188</v>
          </cell>
          <cell r="V187">
            <v>2014</v>
          </cell>
          <cell r="W187">
            <v>1893</v>
          </cell>
          <cell r="X187">
            <v>2410</v>
          </cell>
          <cell r="Y187">
            <v>2269</v>
          </cell>
          <cell r="Z187">
            <v>2549</v>
          </cell>
          <cell r="AA187">
            <v>2292</v>
          </cell>
          <cell r="AB187">
            <v>2367</v>
          </cell>
          <cell r="AC187">
            <v>2385</v>
          </cell>
          <cell r="AD187">
            <v>2772</v>
          </cell>
          <cell r="AE187">
            <v>2145</v>
          </cell>
          <cell r="AF187">
            <v>2306</v>
          </cell>
          <cell r="AG187">
            <v>2541</v>
          </cell>
          <cell r="AH187">
            <v>2141</v>
          </cell>
          <cell r="AI187">
            <v>1985</v>
          </cell>
          <cell r="AJ187">
            <v>2121</v>
          </cell>
          <cell r="AK187">
            <v>2304</v>
          </cell>
          <cell r="AL187">
            <v>2302</v>
          </cell>
          <cell r="AM187">
            <v>2474</v>
          </cell>
          <cell r="AN187">
            <v>2249</v>
          </cell>
          <cell r="AO187">
            <v>2549</v>
          </cell>
          <cell r="AP187">
            <v>2284</v>
          </cell>
          <cell r="AQ187">
            <v>2387</v>
          </cell>
          <cell r="AR187">
            <v>2448</v>
          </cell>
          <cell r="AS187">
            <v>2400</v>
          </cell>
          <cell r="AT187">
            <v>2536</v>
          </cell>
          <cell r="AU187">
            <v>2102</v>
          </cell>
          <cell r="AV187">
            <v>2389</v>
          </cell>
          <cell r="AW187">
            <v>2191</v>
          </cell>
          <cell r="AX187">
            <v>2642</v>
          </cell>
          <cell r="AY187">
            <v>2148</v>
          </cell>
          <cell r="AZ187">
            <v>2337</v>
          </cell>
          <cell r="BA187">
            <v>2645</v>
          </cell>
          <cell r="BB187">
            <v>2465</v>
          </cell>
        </row>
        <row r="188">
          <cell r="A188" t="str">
            <v>10X</v>
          </cell>
          <cell r="B188" t="str">
            <v>NHS SOUTHAMPTON CCG</v>
          </cell>
          <cell r="C188">
            <v>3480</v>
          </cell>
          <cell r="D188">
            <v>3716</v>
          </cell>
          <cell r="E188">
            <v>3586</v>
          </cell>
          <cell r="F188">
            <v>3702</v>
          </cell>
          <cell r="G188">
            <v>3397</v>
          </cell>
          <cell r="H188">
            <v>3329</v>
          </cell>
          <cell r="I188">
            <v>3827</v>
          </cell>
          <cell r="J188">
            <v>3534</v>
          </cell>
          <cell r="K188">
            <v>3040</v>
          </cell>
          <cell r="L188">
            <v>3882</v>
          </cell>
          <cell r="M188">
            <v>3314</v>
          </cell>
          <cell r="N188">
            <v>3531</v>
          </cell>
          <cell r="O188">
            <v>3598</v>
          </cell>
          <cell r="P188">
            <v>3423</v>
          </cell>
          <cell r="Q188">
            <v>3689</v>
          </cell>
          <cell r="R188">
            <v>3742</v>
          </cell>
          <cell r="S188">
            <v>3347</v>
          </cell>
          <cell r="T188">
            <v>3639</v>
          </cell>
          <cell r="U188">
            <v>3886</v>
          </cell>
          <cell r="V188">
            <v>3345</v>
          </cell>
          <cell r="W188">
            <v>3140</v>
          </cell>
          <cell r="X188">
            <v>3589</v>
          </cell>
          <cell r="Y188">
            <v>3589</v>
          </cell>
          <cell r="Z188">
            <v>4182</v>
          </cell>
          <cell r="AA188">
            <v>3206</v>
          </cell>
          <cell r="AB188">
            <v>3471</v>
          </cell>
          <cell r="AC188">
            <v>3384</v>
          </cell>
          <cell r="AD188">
            <v>3568</v>
          </cell>
          <cell r="AE188">
            <v>3315</v>
          </cell>
          <cell r="AF188">
            <v>3296</v>
          </cell>
          <cell r="AG188">
            <v>3725</v>
          </cell>
          <cell r="AH188">
            <v>3484</v>
          </cell>
          <cell r="AI188">
            <v>3104</v>
          </cell>
          <cell r="AJ188">
            <v>3651</v>
          </cell>
          <cell r="AK188">
            <v>3912</v>
          </cell>
          <cell r="AL188">
            <v>3906</v>
          </cell>
          <cell r="AM188">
            <v>3771</v>
          </cell>
          <cell r="AN188">
            <v>3794</v>
          </cell>
          <cell r="AO188">
            <v>3909</v>
          </cell>
          <cell r="AP188">
            <v>3664</v>
          </cell>
          <cell r="AQ188">
            <v>3895</v>
          </cell>
          <cell r="AR188">
            <v>3775</v>
          </cell>
          <cell r="AS188">
            <v>3629</v>
          </cell>
          <cell r="AT188">
            <v>3988</v>
          </cell>
          <cell r="AU188">
            <v>3266</v>
          </cell>
          <cell r="AV188">
            <v>4358</v>
          </cell>
          <cell r="AW188">
            <v>3662</v>
          </cell>
          <cell r="AX188">
            <v>4176</v>
          </cell>
          <cell r="AY188">
            <v>3840</v>
          </cell>
          <cell r="AZ188">
            <v>4571</v>
          </cell>
          <cell r="BA188">
            <v>4488</v>
          </cell>
          <cell r="BB188">
            <v>3876</v>
          </cell>
        </row>
        <row r="189">
          <cell r="A189" t="str">
            <v>10Y</v>
          </cell>
          <cell r="B189" t="str">
            <v>NHS AYLESBURY VALE CCG</v>
          </cell>
          <cell r="C189">
            <v>3033</v>
          </cell>
          <cell r="D189">
            <v>3063</v>
          </cell>
          <cell r="E189">
            <v>2978</v>
          </cell>
          <cell r="F189">
            <v>3155</v>
          </cell>
          <cell r="G189">
            <v>2815</v>
          </cell>
          <cell r="H189">
            <v>2880</v>
          </cell>
          <cell r="I189">
            <v>3204</v>
          </cell>
          <cell r="J189">
            <v>2853</v>
          </cell>
          <cell r="K189">
            <v>2829</v>
          </cell>
          <cell r="L189">
            <v>3182</v>
          </cell>
          <cell r="M189">
            <v>2885</v>
          </cell>
          <cell r="N189">
            <v>3104</v>
          </cell>
          <cell r="O189">
            <v>3054</v>
          </cell>
          <cell r="P189">
            <v>3059</v>
          </cell>
          <cell r="Q189">
            <v>3351</v>
          </cell>
          <cell r="R189">
            <v>3600</v>
          </cell>
          <cell r="S189">
            <v>2799</v>
          </cell>
          <cell r="T189">
            <v>3287</v>
          </cell>
          <cell r="U189">
            <v>3661</v>
          </cell>
          <cell r="V189">
            <v>2960</v>
          </cell>
          <cell r="W189">
            <v>3034</v>
          </cell>
          <cell r="X189">
            <v>3214</v>
          </cell>
          <cell r="Y189">
            <v>3185</v>
          </cell>
          <cell r="Z189">
            <v>3710</v>
          </cell>
          <cell r="AA189">
            <v>3427</v>
          </cell>
          <cell r="AB189">
            <v>3331</v>
          </cell>
          <cell r="AC189">
            <v>3278</v>
          </cell>
          <cell r="AD189">
            <v>3613</v>
          </cell>
          <cell r="AE189">
            <v>2915</v>
          </cell>
          <cell r="AF189">
            <v>3369</v>
          </cell>
          <cell r="AG189">
            <v>3374</v>
          </cell>
          <cell r="AH189">
            <v>3451</v>
          </cell>
          <cell r="AI189">
            <v>3397</v>
          </cell>
          <cell r="AJ189">
            <v>3351</v>
          </cell>
          <cell r="AK189">
            <v>3413</v>
          </cell>
          <cell r="AL189">
            <v>3663</v>
          </cell>
          <cell r="AM189">
            <v>3591</v>
          </cell>
          <cell r="AN189">
            <v>3681</v>
          </cell>
          <cell r="AO189">
            <v>3651</v>
          </cell>
          <cell r="AP189">
            <v>3439</v>
          </cell>
          <cell r="AQ189">
            <v>3385</v>
          </cell>
          <cell r="AR189">
            <v>3563</v>
          </cell>
          <cell r="AS189">
            <v>3473</v>
          </cell>
          <cell r="AT189">
            <v>3570</v>
          </cell>
          <cell r="AU189">
            <v>3135</v>
          </cell>
          <cell r="AV189">
            <v>3302</v>
          </cell>
          <cell r="AW189">
            <v>3040</v>
          </cell>
          <cell r="AX189">
            <v>3869</v>
          </cell>
          <cell r="AY189">
            <v>3127</v>
          </cell>
          <cell r="AZ189">
            <v>3544</v>
          </cell>
          <cell r="BA189">
            <v>3676</v>
          </cell>
          <cell r="BB189">
            <v>3407</v>
          </cell>
        </row>
        <row r="190">
          <cell r="A190" t="str">
            <v>11A</v>
          </cell>
          <cell r="B190" t="str">
            <v>NHS WEST HAMPSHIRE CCG</v>
          </cell>
          <cell r="C190">
            <v>8501</v>
          </cell>
          <cell r="D190">
            <v>8408</v>
          </cell>
          <cell r="E190">
            <v>8034</v>
          </cell>
          <cell r="F190">
            <v>8735</v>
          </cell>
          <cell r="G190">
            <v>7649</v>
          </cell>
          <cell r="H190">
            <v>7853</v>
          </cell>
          <cell r="I190">
            <v>8867</v>
          </cell>
          <cell r="J190">
            <v>8240</v>
          </cell>
          <cell r="K190">
            <v>7433</v>
          </cell>
          <cell r="L190">
            <v>8546</v>
          </cell>
          <cell r="M190">
            <v>7972</v>
          </cell>
          <cell r="N190">
            <v>8738</v>
          </cell>
          <cell r="O190">
            <v>8233</v>
          </cell>
          <cell r="P190">
            <v>8920</v>
          </cell>
          <cell r="Q190">
            <v>8757</v>
          </cell>
          <cell r="R190">
            <v>9288</v>
          </cell>
          <cell r="S190">
            <v>7542</v>
          </cell>
          <cell r="T190">
            <v>8652</v>
          </cell>
          <cell r="U190">
            <v>9527</v>
          </cell>
          <cell r="V190">
            <v>8173</v>
          </cell>
          <cell r="W190">
            <v>8641</v>
          </cell>
          <cell r="X190">
            <v>8622</v>
          </cell>
          <cell r="Y190">
            <v>8761</v>
          </cell>
          <cell r="Z190">
            <v>9900</v>
          </cell>
          <cell r="AA190">
            <v>8855</v>
          </cell>
          <cell r="AB190">
            <v>8617</v>
          </cell>
          <cell r="AC190">
            <v>8194</v>
          </cell>
          <cell r="AD190">
            <v>9010</v>
          </cell>
          <cell r="AE190">
            <v>7257</v>
          </cell>
          <cell r="AF190">
            <v>8127</v>
          </cell>
          <cell r="AG190">
            <v>8552</v>
          </cell>
          <cell r="AH190">
            <v>8166</v>
          </cell>
          <cell r="AI190">
            <v>7482</v>
          </cell>
          <cell r="AJ190">
            <v>7939</v>
          </cell>
          <cell r="AK190">
            <v>8582</v>
          </cell>
          <cell r="AL190">
            <v>8846</v>
          </cell>
          <cell r="AM190">
            <v>8556</v>
          </cell>
          <cell r="AN190">
            <v>8307</v>
          </cell>
          <cell r="AO190">
            <v>8887</v>
          </cell>
          <cell r="AP190">
            <v>8072</v>
          </cell>
          <cell r="AQ190">
            <v>8296</v>
          </cell>
          <cell r="AR190">
            <v>8381</v>
          </cell>
          <cell r="AS190">
            <v>8315</v>
          </cell>
          <cell r="AT190">
            <v>8764</v>
          </cell>
          <cell r="AU190">
            <v>7308</v>
          </cell>
          <cell r="AV190">
            <v>8566</v>
          </cell>
          <cell r="AW190">
            <v>8047</v>
          </cell>
          <cell r="AX190">
            <v>9386</v>
          </cell>
          <cell r="AY190">
            <v>8045</v>
          </cell>
          <cell r="AZ190">
            <v>9193</v>
          </cell>
          <cell r="BA190">
            <v>9259</v>
          </cell>
          <cell r="BB190">
            <v>8433</v>
          </cell>
        </row>
        <row r="191">
          <cell r="A191" t="str">
            <v>11C</v>
          </cell>
          <cell r="B191" t="str">
            <v>NHS WINDSOR, ASCOT AND MAIDENHEAD CCG</v>
          </cell>
          <cell r="C191">
            <v>2774</v>
          </cell>
          <cell r="D191">
            <v>2797</v>
          </cell>
          <cell r="E191">
            <v>2568</v>
          </cell>
          <cell r="F191">
            <v>2825</v>
          </cell>
          <cell r="G191">
            <v>2557</v>
          </cell>
          <cell r="H191">
            <v>2647</v>
          </cell>
          <cell r="I191">
            <v>2846</v>
          </cell>
          <cell r="J191">
            <v>2765</v>
          </cell>
          <cell r="K191">
            <v>2310</v>
          </cell>
          <cell r="L191">
            <v>2854</v>
          </cell>
          <cell r="M191">
            <v>2693</v>
          </cell>
          <cell r="N191">
            <v>2872</v>
          </cell>
          <cell r="O191">
            <v>2780</v>
          </cell>
          <cell r="P191">
            <v>2922</v>
          </cell>
          <cell r="Q191">
            <v>2990</v>
          </cell>
          <cell r="R191">
            <v>3004</v>
          </cell>
          <cell r="S191">
            <v>2749</v>
          </cell>
          <cell r="T191">
            <v>2932</v>
          </cell>
          <cell r="U191">
            <v>3170</v>
          </cell>
          <cell r="V191">
            <v>3070</v>
          </cell>
          <cell r="W191">
            <v>2734</v>
          </cell>
          <cell r="X191">
            <v>2984</v>
          </cell>
          <cell r="Y191">
            <v>3040</v>
          </cell>
          <cell r="Z191">
            <v>3225</v>
          </cell>
          <cell r="AA191">
            <v>3143</v>
          </cell>
          <cell r="AB191">
            <v>3067</v>
          </cell>
          <cell r="AC191">
            <v>2330</v>
          </cell>
          <cell r="AD191">
            <v>3227</v>
          </cell>
          <cell r="AE191">
            <v>2759</v>
          </cell>
          <cell r="AF191">
            <v>3157</v>
          </cell>
          <cell r="AG191">
            <v>2985</v>
          </cell>
          <cell r="AH191">
            <v>2993</v>
          </cell>
          <cell r="AI191">
            <v>2799</v>
          </cell>
          <cell r="AJ191">
            <v>2995</v>
          </cell>
          <cell r="AK191">
            <v>3083</v>
          </cell>
          <cell r="AL191">
            <v>3317</v>
          </cell>
          <cell r="AM191">
            <v>3157</v>
          </cell>
          <cell r="AN191">
            <v>3081</v>
          </cell>
          <cell r="AO191">
            <v>3337</v>
          </cell>
          <cell r="AP191">
            <v>3203</v>
          </cell>
          <cell r="AQ191">
            <v>3015</v>
          </cell>
          <cell r="AR191">
            <v>3248</v>
          </cell>
          <cell r="AS191">
            <v>3095</v>
          </cell>
          <cell r="AT191">
            <v>3276</v>
          </cell>
          <cell r="AU191">
            <v>3025</v>
          </cell>
          <cell r="AV191">
            <v>3428</v>
          </cell>
          <cell r="AW191">
            <v>3030</v>
          </cell>
          <cell r="AX191">
            <v>3550</v>
          </cell>
          <cell r="AY191">
            <v>2872</v>
          </cell>
          <cell r="AZ191">
            <v>3393</v>
          </cell>
          <cell r="BA191">
            <v>3507</v>
          </cell>
          <cell r="BB191">
            <v>3306</v>
          </cell>
        </row>
        <row r="192">
          <cell r="A192" t="str">
            <v>11D</v>
          </cell>
          <cell r="B192" t="str">
            <v>NHS WOKINGHAM CCG</v>
          </cell>
          <cell r="C192">
            <v>2432</v>
          </cell>
          <cell r="D192">
            <v>2378</v>
          </cell>
          <cell r="E192">
            <v>2321</v>
          </cell>
          <cell r="F192">
            <v>2456</v>
          </cell>
          <cell r="G192">
            <v>2292</v>
          </cell>
          <cell r="H192">
            <v>2267</v>
          </cell>
          <cell r="I192">
            <v>2620</v>
          </cell>
          <cell r="J192">
            <v>2306</v>
          </cell>
          <cell r="K192">
            <v>1993</v>
          </cell>
          <cell r="L192">
            <v>2616</v>
          </cell>
          <cell r="M192">
            <v>2360</v>
          </cell>
          <cell r="N192">
            <v>2345</v>
          </cell>
          <cell r="O192">
            <v>2526</v>
          </cell>
          <cell r="P192">
            <v>2644</v>
          </cell>
          <cell r="Q192">
            <v>2591</v>
          </cell>
          <cell r="R192">
            <v>2631</v>
          </cell>
          <cell r="S192">
            <v>2420</v>
          </cell>
          <cell r="T192">
            <v>2742</v>
          </cell>
          <cell r="U192">
            <v>2887</v>
          </cell>
          <cell r="V192">
            <v>2527</v>
          </cell>
          <cell r="W192">
            <v>2379</v>
          </cell>
          <cell r="X192">
            <v>2861</v>
          </cell>
          <cell r="Y192">
            <v>2875</v>
          </cell>
          <cell r="Z192">
            <v>2981</v>
          </cell>
          <cell r="AA192">
            <v>2838</v>
          </cell>
          <cell r="AB192">
            <v>2857</v>
          </cell>
          <cell r="AC192">
            <v>2759</v>
          </cell>
          <cell r="AD192">
            <v>3266</v>
          </cell>
          <cell r="AE192">
            <v>2722</v>
          </cell>
          <cell r="AF192">
            <v>2980</v>
          </cell>
          <cell r="AG192">
            <v>3234</v>
          </cell>
          <cell r="AH192">
            <v>2509</v>
          </cell>
          <cell r="AI192">
            <v>2599</v>
          </cell>
          <cell r="AJ192">
            <v>2960</v>
          </cell>
          <cell r="AK192">
            <v>2994</v>
          </cell>
          <cell r="AL192">
            <v>2980</v>
          </cell>
          <cell r="AM192">
            <v>3102</v>
          </cell>
          <cell r="AN192">
            <v>3094</v>
          </cell>
          <cell r="AO192">
            <v>3285</v>
          </cell>
          <cell r="AP192">
            <v>3001</v>
          </cell>
          <cell r="AQ192">
            <v>2883</v>
          </cell>
          <cell r="AR192">
            <v>3030</v>
          </cell>
          <cell r="AS192">
            <v>3060</v>
          </cell>
          <cell r="AT192">
            <v>3176</v>
          </cell>
          <cell r="AU192">
            <v>2594</v>
          </cell>
          <cell r="AV192">
            <v>3216</v>
          </cell>
          <cell r="AW192">
            <v>2837</v>
          </cell>
          <cell r="AX192">
            <v>3464</v>
          </cell>
          <cell r="AY192">
            <v>2717</v>
          </cell>
          <cell r="AZ192">
            <v>3126</v>
          </cell>
          <cell r="BA192">
            <v>3301</v>
          </cell>
          <cell r="BB192">
            <v>3224</v>
          </cell>
        </row>
        <row r="193">
          <cell r="A193" t="str">
            <v>11E</v>
          </cell>
          <cell r="B193" t="str">
            <v>NHS BATH AND NORTH EAST SOMERSET CCG</v>
          </cell>
          <cell r="C193">
            <v>3567</v>
          </cell>
          <cell r="D193">
            <v>3704</v>
          </cell>
          <cell r="E193">
            <v>3415</v>
          </cell>
          <cell r="F193">
            <v>3935</v>
          </cell>
          <cell r="G193">
            <v>3376</v>
          </cell>
          <cell r="H193">
            <v>3640</v>
          </cell>
          <cell r="I193">
            <v>4121</v>
          </cell>
          <cell r="J193">
            <v>3834</v>
          </cell>
          <cell r="K193">
            <v>3352</v>
          </cell>
          <cell r="L193">
            <v>3970</v>
          </cell>
          <cell r="M193">
            <v>3728</v>
          </cell>
          <cell r="N193">
            <v>3983</v>
          </cell>
          <cell r="O193">
            <v>3652</v>
          </cell>
          <cell r="P193">
            <v>3756</v>
          </cell>
          <cell r="Q193">
            <v>3694</v>
          </cell>
          <cell r="R193">
            <v>4071</v>
          </cell>
          <cell r="S193">
            <v>3310</v>
          </cell>
          <cell r="T193">
            <v>3948</v>
          </cell>
          <cell r="U193">
            <v>4289</v>
          </cell>
          <cell r="V193">
            <v>3822</v>
          </cell>
          <cell r="W193">
            <v>3548</v>
          </cell>
          <cell r="X193">
            <v>3772</v>
          </cell>
          <cell r="Y193">
            <v>3669</v>
          </cell>
          <cell r="Z193">
            <v>4129</v>
          </cell>
          <cell r="AA193">
            <v>3731</v>
          </cell>
          <cell r="AB193">
            <v>3768</v>
          </cell>
          <cell r="AC193">
            <v>3201</v>
          </cell>
          <cell r="AD193">
            <v>4278</v>
          </cell>
          <cell r="AE193">
            <v>3578</v>
          </cell>
          <cell r="AF193">
            <v>3928</v>
          </cell>
          <cell r="AG193">
            <v>3857</v>
          </cell>
          <cell r="AH193">
            <v>4080</v>
          </cell>
          <cell r="AI193">
            <v>3433</v>
          </cell>
          <cell r="AJ193">
            <v>3779</v>
          </cell>
          <cell r="AK193">
            <v>3973</v>
          </cell>
          <cell r="AL193">
            <v>3891</v>
          </cell>
          <cell r="AM193">
            <v>3979</v>
          </cell>
          <cell r="AN193">
            <v>3946</v>
          </cell>
          <cell r="AO193">
            <v>4052</v>
          </cell>
          <cell r="AP193">
            <v>3683</v>
          </cell>
          <cell r="AQ193">
            <v>3669</v>
          </cell>
          <cell r="AR193">
            <v>3923</v>
          </cell>
          <cell r="AS193">
            <v>4070</v>
          </cell>
          <cell r="AT193">
            <v>3854</v>
          </cell>
          <cell r="AU193">
            <v>3379</v>
          </cell>
          <cell r="AV193">
            <v>3886</v>
          </cell>
          <cell r="AW193">
            <v>4150</v>
          </cell>
          <cell r="AX193">
            <v>4484</v>
          </cell>
          <cell r="AY193">
            <v>3312</v>
          </cell>
          <cell r="AZ193">
            <v>3771</v>
          </cell>
          <cell r="BA193">
            <v>3682</v>
          </cell>
          <cell r="BB193">
            <v>3403</v>
          </cell>
        </row>
        <row r="194">
          <cell r="A194" t="str">
            <v>11H</v>
          </cell>
          <cell r="B194" t="str">
            <v>NHS BRISTOL CCG</v>
          </cell>
          <cell r="C194">
            <v>7744</v>
          </cell>
          <cell r="D194">
            <v>8226</v>
          </cell>
          <cell r="E194">
            <v>7932</v>
          </cell>
          <cell r="F194">
            <v>8959</v>
          </cell>
          <cell r="G194">
            <v>8129</v>
          </cell>
          <cell r="H194">
            <v>8064</v>
          </cell>
          <cell r="I194">
            <v>8787</v>
          </cell>
          <cell r="J194">
            <v>7849</v>
          </cell>
          <cell r="K194">
            <v>7031</v>
          </cell>
          <cell r="L194">
            <v>8463</v>
          </cell>
          <cell r="M194">
            <v>7899</v>
          </cell>
          <cell r="N194">
            <v>8455</v>
          </cell>
          <cell r="O194">
            <v>8209</v>
          </cell>
          <cell r="P194">
            <v>8133</v>
          </cell>
          <cell r="Q194">
            <v>7294</v>
          </cell>
          <cell r="R194">
            <v>8237</v>
          </cell>
          <cell r="S194">
            <v>6966</v>
          </cell>
          <cell r="T194">
            <v>7640</v>
          </cell>
          <cell r="U194">
            <v>7989</v>
          </cell>
          <cell r="V194">
            <v>7495</v>
          </cell>
          <cell r="W194">
            <v>7152</v>
          </cell>
          <cell r="X194">
            <v>7886</v>
          </cell>
          <cell r="Y194">
            <v>7456</v>
          </cell>
          <cell r="Z194">
            <v>8241</v>
          </cell>
          <cell r="AA194">
            <v>7550</v>
          </cell>
          <cell r="AB194">
            <v>7402</v>
          </cell>
          <cell r="AC194">
            <v>6682</v>
          </cell>
          <cell r="AD194">
            <v>8357</v>
          </cell>
          <cell r="AE194">
            <v>7090</v>
          </cell>
          <cell r="AF194">
            <v>7803</v>
          </cell>
          <cell r="AG194">
            <v>7641</v>
          </cell>
          <cell r="AH194">
            <v>8259</v>
          </cell>
          <cell r="AI194">
            <v>7540</v>
          </cell>
          <cell r="AJ194">
            <v>7714</v>
          </cell>
          <cell r="AK194">
            <v>7714</v>
          </cell>
          <cell r="AL194">
            <v>7673</v>
          </cell>
          <cell r="AM194">
            <v>8009</v>
          </cell>
          <cell r="AN194">
            <v>8029</v>
          </cell>
          <cell r="AO194">
            <v>7788</v>
          </cell>
          <cell r="AP194">
            <v>7848</v>
          </cell>
          <cell r="AQ194">
            <v>7307</v>
          </cell>
          <cell r="AR194">
            <v>7449</v>
          </cell>
          <cell r="AS194">
            <v>7841</v>
          </cell>
          <cell r="AT194">
            <v>8174</v>
          </cell>
          <cell r="AU194">
            <v>6565</v>
          </cell>
          <cell r="AV194">
            <v>7509</v>
          </cell>
          <cell r="AW194">
            <v>7297</v>
          </cell>
          <cell r="AX194">
            <v>8652</v>
          </cell>
          <cell r="AY194">
            <v>6588</v>
          </cell>
          <cell r="AZ194">
            <v>7740</v>
          </cell>
          <cell r="BA194">
            <v>7431</v>
          </cell>
          <cell r="BB194">
            <v>7482</v>
          </cell>
        </row>
        <row r="195">
          <cell r="A195" t="str">
            <v>11J</v>
          </cell>
          <cell r="B195" t="str">
            <v>NHS DORSET CCG</v>
          </cell>
          <cell r="C195">
            <v>13329</v>
          </cell>
          <cell r="D195">
            <v>13757</v>
          </cell>
          <cell r="E195">
            <v>13692</v>
          </cell>
          <cell r="F195">
            <v>14174</v>
          </cell>
          <cell r="G195">
            <v>14041</v>
          </cell>
          <cell r="H195">
            <v>14059</v>
          </cell>
          <cell r="I195">
            <v>15507</v>
          </cell>
          <cell r="J195">
            <v>14918</v>
          </cell>
          <cell r="K195">
            <v>12451</v>
          </cell>
          <cell r="L195">
            <v>15126</v>
          </cell>
          <cell r="M195">
            <v>14152</v>
          </cell>
          <cell r="N195">
            <v>15032</v>
          </cell>
          <cell r="O195">
            <v>13963</v>
          </cell>
          <cell r="P195">
            <v>14253</v>
          </cell>
          <cell r="Q195">
            <v>15169</v>
          </cell>
          <cell r="R195">
            <v>16058</v>
          </cell>
          <cell r="S195">
            <v>13444</v>
          </cell>
          <cell r="T195">
            <v>15427</v>
          </cell>
          <cell r="U195">
            <v>16180</v>
          </cell>
          <cell r="V195">
            <v>14596</v>
          </cell>
          <cell r="W195">
            <v>13520</v>
          </cell>
          <cell r="X195">
            <v>14729</v>
          </cell>
          <cell r="Y195">
            <v>14568</v>
          </cell>
          <cell r="Z195">
            <v>16262</v>
          </cell>
          <cell r="AA195">
            <v>15051</v>
          </cell>
          <cell r="AB195">
            <v>15429</v>
          </cell>
          <cell r="AC195">
            <v>12374</v>
          </cell>
          <cell r="AD195">
            <v>16543</v>
          </cell>
          <cell r="AE195">
            <v>14439</v>
          </cell>
          <cell r="AF195">
            <v>15605</v>
          </cell>
          <cell r="AG195">
            <v>16152</v>
          </cell>
          <cell r="AH195">
            <v>15999</v>
          </cell>
          <cell r="AI195">
            <v>14394</v>
          </cell>
          <cell r="AJ195">
            <v>15492</v>
          </cell>
          <cell r="AK195">
            <v>15927</v>
          </cell>
          <cell r="AL195">
            <v>16091</v>
          </cell>
          <cell r="AM195">
            <v>16233</v>
          </cell>
          <cell r="AN195">
            <v>16334</v>
          </cell>
          <cell r="AO195">
            <v>16530</v>
          </cell>
          <cell r="AP195">
            <v>15580</v>
          </cell>
          <cell r="AQ195">
            <v>15891</v>
          </cell>
          <cell r="AR195">
            <v>16467</v>
          </cell>
          <cell r="AS195">
            <v>16065</v>
          </cell>
          <cell r="AT195">
            <v>16802</v>
          </cell>
          <cell r="AU195">
            <v>13918</v>
          </cell>
          <cell r="AV195">
            <v>15533</v>
          </cell>
          <cell r="AW195">
            <v>15102</v>
          </cell>
          <cell r="AX195">
            <v>17634</v>
          </cell>
          <cell r="AY195">
            <v>14280</v>
          </cell>
          <cell r="AZ195">
            <v>16477</v>
          </cell>
          <cell r="BA195">
            <v>16419</v>
          </cell>
          <cell r="BB195">
            <v>15984</v>
          </cell>
        </row>
        <row r="196">
          <cell r="A196" t="str">
            <v>11M</v>
          </cell>
          <cell r="B196" t="str">
            <v>NHS GLOUCESTERSHIRE CCG</v>
          </cell>
          <cell r="C196">
            <v>9614</v>
          </cell>
          <cell r="D196">
            <v>9427</v>
          </cell>
          <cell r="E196">
            <v>8768</v>
          </cell>
          <cell r="F196">
            <v>9760</v>
          </cell>
          <cell r="G196">
            <v>8607</v>
          </cell>
          <cell r="H196">
            <v>8712</v>
          </cell>
          <cell r="I196">
            <v>9568</v>
          </cell>
          <cell r="J196">
            <v>8869</v>
          </cell>
          <cell r="K196">
            <v>7691</v>
          </cell>
          <cell r="L196">
            <v>9749</v>
          </cell>
          <cell r="M196">
            <v>8595</v>
          </cell>
          <cell r="N196">
            <v>9282</v>
          </cell>
          <cell r="O196">
            <v>8946</v>
          </cell>
          <cell r="P196">
            <v>9404</v>
          </cell>
          <cell r="Q196">
            <v>9583</v>
          </cell>
          <cell r="R196">
            <v>9909</v>
          </cell>
          <cell r="S196">
            <v>8604</v>
          </cell>
          <cell r="T196">
            <v>9416</v>
          </cell>
          <cell r="U196">
            <v>10450</v>
          </cell>
          <cell r="V196">
            <v>9403</v>
          </cell>
          <cell r="W196">
            <v>8817</v>
          </cell>
          <cell r="X196">
            <v>9615</v>
          </cell>
          <cell r="Y196">
            <v>9274</v>
          </cell>
          <cell r="Z196">
            <v>10379</v>
          </cell>
          <cell r="AA196">
            <v>9329</v>
          </cell>
          <cell r="AB196">
            <v>9564</v>
          </cell>
          <cell r="AC196">
            <v>8404</v>
          </cell>
          <cell r="AD196">
            <v>10689</v>
          </cell>
          <cell r="AE196">
            <v>8978</v>
          </cell>
          <cell r="AF196">
            <v>10124</v>
          </cell>
          <cell r="AG196">
            <v>10164</v>
          </cell>
          <cell r="AH196">
            <v>10213</v>
          </cell>
          <cell r="AI196">
            <v>9272</v>
          </cell>
          <cell r="AJ196">
            <v>10355</v>
          </cell>
          <cell r="AK196">
            <v>10768</v>
          </cell>
          <cell r="AL196">
            <v>10823</v>
          </cell>
          <cell r="AM196">
            <v>10560</v>
          </cell>
          <cell r="AN196">
            <v>10123</v>
          </cell>
          <cell r="AO196">
            <v>10445</v>
          </cell>
          <cell r="AP196">
            <v>10003</v>
          </cell>
          <cell r="AQ196">
            <v>9963</v>
          </cell>
          <cell r="AR196">
            <v>10194</v>
          </cell>
          <cell r="AS196">
            <v>10138</v>
          </cell>
          <cell r="AT196">
            <v>10178</v>
          </cell>
          <cell r="AU196">
            <v>847</v>
          </cell>
          <cell r="AV196">
            <v>1038</v>
          </cell>
          <cell r="AW196">
            <v>994</v>
          </cell>
          <cell r="AX196">
            <v>1062</v>
          </cell>
          <cell r="AY196">
            <v>941</v>
          </cell>
          <cell r="AZ196">
            <v>1106</v>
          </cell>
          <cell r="BA196">
            <v>1056</v>
          </cell>
          <cell r="BB196">
            <v>16418</v>
          </cell>
        </row>
        <row r="197">
          <cell r="A197" t="str">
            <v>11N</v>
          </cell>
          <cell r="B197" t="str">
            <v>NHS KERNOW CCG</v>
          </cell>
          <cell r="C197">
            <v>10108</v>
          </cell>
          <cell r="D197">
            <v>9758</v>
          </cell>
          <cell r="E197">
            <v>9145</v>
          </cell>
          <cell r="F197">
            <v>10659</v>
          </cell>
          <cell r="G197">
            <v>9344</v>
          </cell>
          <cell r="H197">
            <v>9490</v>
          </cell>
          <cell r="I197">
            <v>10481</v>
          </cell>
          <cell r="J197">
            <v>9574</v>
          </cell>
          <cell r="K197">
            <v>8593</v>
          </cell>
          <cell r="L197">
            <v>9864</v>
          </cell>
          <cell r="M197">
            <v>9467</v>
          </cell>
          <cell r="N197">
            <v>9703</v>
          </cell>
          <cell r="O197">
            <v>9740</v>
          </cell>
          <cell r="P197">
            <v>9419</v>
          </cell>
          <cell r="Q197">
            <v>9708</v>
          </cell>
          <cell r="R197">
            <v>10528</v>
          </cell>
          <cell r="S197">
            <v>9266</v>
          </cell>
          <cell r="T197">
            <v>10830</v>
          </cell>
          <cell r="U197">
            <v>11286</v>
          </cell>
          <cell r="V197">
            <v>9443</v>
          </cell>
          <cell r="W197">
            <v>9267</v>
          </cell>
          <cell r="X197">
            <v>9485</v>
          </cell>
          <cell r="Y197">
            <v>9512</v>
          </cell>
          <cell r="Z197">
            <v>10827</v>
          </cell>
          <cell r="AA197">
            <v>10276</v>
          </cell>
          <cell r="AB197">
            <v>9776</v>
          </cell>
          <cell r="AC197">
            <v>10045</v>
          </cell>
          <cell r="AD197">
            <v>9954</v>
          </cell>
          <cell r="AE197">
            <v>8986</v>
          </cell>
          <cell r="AF197">
            <v>10614</v>
          </cell>
          <cell r="AG197">
            <v>10854</v>
          </cell>
          <cell r="AH197">
            <v>10197</v>
          </cell>
          <cell r="AI197">
            <v>9102</v>
          </cell>
          <cell r="AJ197">
            <v>9558</v>
          </cell>
          <cell r="AK197">
            <v>9651</v>
          </cell>
          <cell r="AL197">
            <v>10838</v>
          </cell>
          <cell r="AM197">
            <v>10678</v>
          </cell>
          <cell r="AN197">
            <v>9577</v>
          </cell>
          <cell r="AO197">
            <v>10800</v>
          </cell>
          <cell r="AP197">
            <v>10207</v>
          </cell>
          <cell r="AQ197">
            <v>10046</v>
          </cell>
          <cell r="AR197">
            <v>9845</v>
          </cell>
          <cell r="AS197">
            <v>9479</v>
          </cell>
          <cell r="AT197">
            <v>10169</v>
          </cell>
          <cell r="AU197">
            <v>7652</v>
          </cell>
          <cell r="AV197">
            <v>9470</v>
          </cell>
          <cell r="AW197">
            <v>9077</v>
          </cell>
          <cell r="AX197">
            <v>10164</v>
          </cell>
          <cell r="AY197">
            <v>8279</v>
          </cell>
          <cell r="AZ197">
            <v>10791</v>
          </cell>
          <cell r="BA197">
            <v>10676</v>
          </cell>
          <cell r="BB197">
            <v>10031</v>
          </cell>
        </row>
        <row r="198">
          <cell r="A198" t="str">
            <v>11T</v>
          </cell>
          <cell r="B198" t="str">
            <v>NHS NORTH SOMERSET CCG</v>
          </cell>
          <cell r="C198">
            <v>4528</v>
          </cell>
          <cell r="D198">
            <v>4824</v>
          </cell>
          <cell r="E198">
            <v>4742</v>
          </cell>
          <cell r="F198">
            <v>4866</v>
          </cell>
          <cell r="G198">
            <v>4412</v>
          </cell>
          <cell r="H198">
            <v>4382</v>
          </cell>
          <cell r="I198">
            <v>4895</v>
          </cell>
          <cell r="J198">
            <v>4466</v>
          </cell>
          <cell r="K198">
            <v>3722</v>
          </cell>
          <cell r="L198">
            <v>4640</v>
          </cell>
          <cell r="M198">
            <v>4231</v>
          </cell>
          <cell r="N198">
            <v>4647</v>
          </cell>
          <cell r="O198">
            <v>4391</v>
          </cell>
          <cell r="P198">
            <v>4505</v>
          </cell>
          <cell r="Q198">
            <v>3986</v>
          </cell>
          <cell r="R198">
            <v>4539</v>
          </cell>
          <cell r="S198">
            <v>3823</v>
          </cell>
          <cell r="T198">
            <v>4267</v>
          </cell>
          <cell r="U198">
            <v>4506</v>
          </cell>
          <cell r="V198">
            <v>3755</v>
          </cell>
          <cell r="W198">
            <v>3666</v>
          </cell>
          <cell r="X198">
            <v>3843</v>
          </cell>
          <cell r="Y198">
            <v>3967</v>
          </cell>
          <cell r="Z198">
            <v>4475</v>
          </cell>
          <cell r="AA198">
            <v>3634</v>
          </cell>
          <cell r="AB198">
            <v>3930</v>
          </cell>
          <cell r="AC198">
            <v>3545</v>
          </cell>
          <cell r="AD198">
            <v>4493</v>
          </cell>
          <cell r="AE198">
            <v>3737</v>
          </cell>
          <cell r="AF198">
            <v>4251</v>
          </cell>
          <cell r="AG198">
            <v>4040</v>
          </cell>
          <cell r="AH198">
            <v>4384</v>
          </cell>
          <cell r="AI198">
            <v>3859</v>
          </cell>
          <cell r="AJ198">
            <v>4071</v>
          </cell>
          <cell r="AK198">
            <v>4271</v>
          </cell>
          <cell r="AL198">
            <v>4331</v>
          </cell>
          <cell r="AM198">
            <v>4559</v>
          </cell>
          <cell r="AN198">
            <v>4749</v>
          </cell>
          <cell r="AO198">
            <v>4759</v>
          </cell>
          <cell r="AP198">
            <v>4486</v>
          </cell>
          <cell r="AQ198">
            <v>4347</v>
          </cell>
          <cell r="AR198">
            <v>4481</v>
          </cell>
          <cell r="AS198">
            <v>4595</v>
          </cell>
          <cell r="AT198">
            <v>4836</v>
          </cell>
          <cell r="AU198">
            <v>4127</v>
          </cell>
          <cell r="AV198">
            <v>4649</v>
          </cell>
          <cell r="AW198">
            <v>4346</v>
          </cell>
          <cell r="AX198">
            <v>5128</v>
          </cell>
          <cell r="AY198">
            <v>3886</v>
          </cell>
          <cell r="AZ198">
            <v>4193</v>
          </cell>
          <cell r="BA198">
            <v>4340</v>
          </cell>
          <cell r="BB198">
            <v>4470</v>
          </cell>
        </row>
        <row r="199">
          <cell r="A199" t="str">
            <v>11X</v>
          </cell>
          <cell r="B199" t="str">
            <v>NHS SOMERSET CCG</v>
          </cell>
          <cell r="C199">
            <v>8424</v>
          </cell>
          <cell r="D199">
            <v>9367</v>
          </cell>
          <cell r="E199">
            <v>8892</v>
          </cell>
          <cell r="F199">
            <v>9594</v>
          </cell>
          <cell r="G199">
            <v>8241</v>
          </cell>
          <cell r="H199">
            <v>8216</v>
          </cell>
          <cell r="I199">
            <v>9521</v>
          </cell>
          <cell r="J199">
            <v>8968</v>
          </cell>
          <cell r="K199">
            <v>7898</v>
          </cell>
          <cell r="L199">
            <v>10051</v>
          </cell>
          <cell r="M199">
            <v>9479</v>
          </cell>
          <cell r="N199">
            <v>10216</v>
          </cell>
          <cell r="O199">
            <v>9335</v>
          </cell>
          <cell r="P199">
            <v>9645</v>
          </cell>
          <cell r="Q199">
            <v>9467</v>
          </cell>
          <cell r="R199">
            <v>10255</v>
          </cell>
          <cell r="S199">
            <v>8534</v>
          </cell>
          <cell r="T199">
            <v>9758</v>
          </cell>
          <cell r="U199">
            <v>10527</v>
          </cell>
          <cell r="V199">
            <v>9073</v>
          </cell>
          <cell r="W199">
            <v>4141</v>
          </cell>
          <cell r="X199">
            <v>9471</v>
          </cell>
          <cell r="Y199">
            <v>9329</v>
          </cell>
          <cell r="Z199">
            <v>10803</v>
          </cell>
          <cell r="AA199">
            <v>9689</v>
          </cell>
          <cell r="AB199">
            <v>9616</v>
          </cell>
          <cell r="AC199">
            <v>8301</v>
          </cell>
          <cell r="AD199">
            <v>10915</v>
          </cell>
          <cell r="AE199">
            <v>8564</v>
          </cell>
          <cell r="AF199">
            <v>9681</v>
          </cell>
          <cell r="AG199">
            <v>9847</v>
          </cell>
          <cell r="AH199">
            <v>11115</v>
          </cell>
          <cell r="AI199">
            <v>8584</v>
          </cell>
          <cell r="AJ199">
            <v>9466</v>
          </cell>
          <cell r="AK199">
            <v>9627</v>
          </cell>
          <cell r="AL199">
            <v>9342</v>
          </cell>
          <cell r="AM199">
            <v>9383</v>
          </cell>
          <cell r="AN199">
            <v>9237</v>
          </cell>
          <cell r="AO199">
            <v>9537</v>
          </cell>
          <cell r="AP199">
            <v>9160</v>
          </cell>
          <cell r="AQ199">
            <v>8810</v>
          </cell>
          <cell r="AR199">
            <v>9154</v>
          </cell>
          <cell r="AS199">
            <v>9016</v>
          </cell>
          <cell r="AT199">
            <v>9245</v>
          </cell>
          <cell r="AU199">
            <v>7605</v>
          </cell>
          <cell r="AV199">
            <v>9028</v>
          </cell>
          <cell r="AW199">
            <v>8292</v>
          </cell>
          <cell r="AX199">
            <v>9903</v>
          </cell>
          <cell r="AY199">
            <v>8804</v>
          </cell>
          <cell r="AZ199">
            <v>10480</v>
          </cell>
          <cell r="BA199">
            <v>10964</v>
          </cell>
          <cell r="BB199">
            <v>10083</v>
          </cell>
        </row>
        <row r="200">
          <cell r="A200" t="str">
            <v>12A</v>
          </cell>
          <cell r="B200" t="str">
            <v>NHS SOUTH GLOUCESTERSHIRE CCG</v>
          </cell>
          <cell r="C200">
            <v>4439</v>
          </cell>
          <cell r="D200">
            <v>4518</v>
          </cell>
          <cell r="E200">
            <v>4491</v>
          </cell>
          <cell r="F200">
            <v>5136</v>
          </cell>
          <cell r="G200">
            <v>4712</v>
          </cell>
          <cell r="H200">
            <v>4530</v>
          </cell>
          <cell r="I200">
            <v>4783</v>
          </cell>
          <cell r="J200">
            <v>4488</v>
          </cell>
          <cell r="K200">
            <v>3859</v>
          </cell>
          <cell r="L200">
            <v>4968</v>
          </cell>
          <cell r="M200">
            <v>4299</v>
          </cell>
          <cell r="N200">
            <v>4676</v>
          </cell>
          <cell r="O200">
            <v>4459</v>
          </cell>
          <cell r="P200">
            <v>4530</v>
          </cell>
          <cell r="Q200">
            <v>4306</v>
          </cell>
          <cell r="R200">
            <v>4683</v>
          </cell>
          <cell r="S200">
            <v>3841</v>
          </cell>
          <cell r="T200">
            <v>4294</v>
          </cell>
          <cell r="U200">
            <v>4650</v>
          </cell>
          <cell r="V200">
            <v>4163</v>
          </cell>
          <cell r="W200">
            <v>3985</v>
          </cell>
          <cell r="X200">
            <v>4469</v>
          </cell>
          <cell r="Y200">
            <v>4176</v>
          </cell>
          <cell r="Z200">
            <v>4701</v>
          </cell>
          <cell r="AA200">
            <v>4530</v>
          </cell>
          <cell r="AB200">
            <v>4455</v>
          </cell>
          <cell r="AC200">
            <v>4015</v>
          </cell>
          <cell r="AD200">
            <v>4873</v>
          </cell>
          <cell r="AE200">
            <v>4310</v>
          </cell>
          <cell r="AF200">
            <v>4531</v>
          </cell>
          <cell r="AG200">
            <v>3871</v>
          </cell>
          <cell r="AH200">
            <v>4766</v>
          </cell>
          <cell r="AI200">
            <v>4224</v>
          </cell>
          <cell r="AJ200">
            <v>4592</v>
          </cell>
          <cell r="AK200">
            <v>4760</v>
          </cell>
          <cell r="AL200">
            <v>4514</v>
          </cell>
          <cell r="AM200">
            <v>4679</v>
          </cell>
          <cell r="AN200">
            <v>4417</v>
          </cell>
          <cell r="AO200">
            <v>4644</v>
          </cell>
          <cell r="AP200">
            <v>4410</v>
          </cell>
          <cell r="AQ200">
            <v>4320</v>
          </cell>
          <cell r="AR200">
            <v>4472</v>
          </cell>
          <cell r="AS200">
            <v>4502</v>
          </cell>
          <cell r="AT200">
            <v>4926</v>
          </cell>
          <cell r="AU200">
            <v>3884</v>
          </cell>
          <cell r="AV200">
            <v>4526</v>
          </cell>
          <cell r="AW200">
            <v>4070</v>
          </cell>
          <cell r="AX200">
            <v>4837</v>
          </cell>
          <cell r="AY200">
            <v>3829</v>
          </cell>
          <cell r="AZ200">
            <v>4441</v>
          </cell>
          <cell r="BA200">
            <v>4403</v>
          </cell>
          <cell r="BB200">
            <v>4239</v>
          </cell>
        </row>
        <row r="201">
          <cell r="A201" t="str">
            <v>12D</v>
          </cell>
          <cell r="B201" t="str">
            <v>NHS SWINDON CCG</v>
          </cell>
          <cell r="C201">
            <v>4128</v>
          </cell>
          <cell r="D201">
            <v>4143</v>
          </cell>
          <cell r="E201">
            <v>3975</v>
          </cell>
          <cell r="F201">
            <v>4217</v>
          </cell>
          <cell r="G201">
            <v>3804</v>
          </cell>
          <cell r="H201">
            <v>3746</v>
          </cell>
          <cell r="I201">
            <v>4513</v>
          </cell>
          <cell r="J201">
            <v>3911</v>
          </cell>
          <cell r="K201">
            <v>3930</v>
          </cell>
          <cell r="L201">
            <v>4212</v>
          </cell>
          <cell r="M201">
            <v>3666</v>
          </cell>
          <cell r="N201">
            <v>3964</v>
          </cell>
          <cell r="O201">
            <v>4005</v>
          </cell>
          <cell r="P201">
            <v>4083</v>
          </cell>
          <cell r="Q201">
            <v>4267</v>
          </cell>
          <cell r="R201">
            <v>3856</v>
          </cell>
          <cell r="S201">
            <v>3664</v>
          </cell>
          <cell r="T201">
            <v>4031</v>
          </cell>
          <cell r="U201">
            <v>4088</v>
          </cell>
          <cell r="V201">
            <v>3852</v>
          </cell>
          <cell r="W201">
            <v>3799</v>
          </cell>
          <cell r="X201">
            <v>3801</v>
          </cell>
          <cell r="Y201">
            <v>3762</v>
          </cell>
          <cell r="Z201">
            <v>4665</v>
          </cell>
          <cell r="AA201">
            <v>4242</v>
          </cell>
          <cell r="AB201">
            <v>4032</v>
          </cell>
          <cell r="AC201">
            <v>3606</v>
          </cell>
          <cell r="AD201">
            <v>4902</v>
          </cell>
          <cell r="AE201">
            <v>3767</v>
          </cell>
          <cell r="AF201">
            <v>4175</v>
          </cell>
          <cell r="AG201">
            <v>4588</v>
          </cell>
          <cell r="AH201">
            <v>4119</v>
          </cell>
          <cell r="AI201">
            <v>4063</v>
          </cell>
          <cell r="AJ201">
            <v>4011</v>
          </cell>
          <cell r="AK201">
            <v>4373</v>
          </cell>
          <cell r="AL201">
            <v>4268</v>
          </cell>
          <cell r="AM201">
            <v>4485</v>
          </cell>
          <cell r="AN201">
            <v>4301</v>
          </cell>
          <cell r="AO201">
            <v>4181</v>
          </cell>
          <cell r="AP201">
            <v>4156</v>
          </cell>
          <cell r="AQ201">
            <v>4065</v>
          </cell>
          <cell r="AR201">
            <v>4231</v>
          </cell>
          <cell r="AS201">
            <v>4041</v>
          </cell>
          <cell r="AT201">
            <v>4136</v>
          </cell>
          <cell r="AU201">
            <v>2979</v>
          </cell>
          <cell r="AV201">
            <v>3757</v>
          </cell>
          <cell r="AW201">
            <v>3503</v>
          </cell>
          <cell r="AX201">
            <v>4577</v>
          </cell>
          <cell r="AY201">
            <v>3895</v>
          </cell>
          <cell r="AZ201">
            <v>3901</v>
          </cell>
          <cell r="BA201">
            <v>3896</v>
          </cell>
          <cell r="BB201">
            <v>4310</v>
          </cell>
        </row>
        <row r="202">
          <cell r="A202" t="str">
            <v>12F</v>
          </cell>
          <cell r="B202" t="str">
            <v>NHS WIRRAL CCG</v>
          </cell>
          <cell r="C202">
            <v>5674</v>
          </cell>
          <cell r="D202">
            <v>5193</v>
          </cell>
          <cell r="E202">
            <v>5226</v>
          </cell>
          <cell r="F202">
            <v>5679</v>
          </cell>
          <cell r="G202">
            <v>5124</v>
          </cell>
          <cell r="H202">
            <v>5279</v>
          </cell>
          <cell r="I202">
            <v>5706</v>
          </cell>
          <cell r="J202">
            <v>4989</v>
          </cell>
          <cell r="K202">
            <v>4616</v>
          </cell>
          <cell r="L202">
            <v>5574</v>
          </cell>
          <cell r="M202">
            <v>4940</v>
          </cell>
          <cell r="N202">
            <v>5368</v>
          </cell>
          <cell r="O202">
            <v>5336</v>
          </cell>
          <cell r="P202">
            <v>5586</v>
          </cell>
          <cell r="Q202">
            <v>5453</v>
          </cell>
          <cell r="R202">
            <v>5918</v>
          </cell>
          <cell r="S202">
            <v>5416</v>
          </cell>
          <cell r="T202">
            <v>5781</v>
          </cell>
          <cell r="U202">
            <v>6316</v>
          </cell>
          <cell r="V202">
            <v>5784</v>
          </cell>
          <cell r="W202">
            <v>5203</v>
          </cell>
          <cell r="X202">
            <v>6009</v>
          </cell>
          <cell r="Y202">
            <v>5819</v>
          </cell>
          <cell r="Z202">
            <v>6409</v>
          </cell>
          <cell r="AA202">
            <v>5942</v>
          </cell>
          <cell r="AB202">
            <v>5765</v>
          </cell>
          <cell r="AC202">
            <v>5493</v>
          </cell>
          <cell r="AD202">
            <v>6437</v>
          </cell>
          <cell r="AE202">
            <v>5336</v>
          </cell>
          <cell r="AF202">
            <v>5606</v>
          </cell>
          <cell r="AG202">
            <v>6068</v>
          </cell>
          <cell r="AH202">
            <v>5689</v>
          </cell>
          <cell r="AI202">
            <v>5280</v>
          </cell>
          <cell r="AJ202">
            <v>6166</v>
          </cell>
          <cell r="AK202">
            <v>5794</v>
          </cell>
          <cell r="AL202">
            <v>6077</v>
          </cell>
          <cell r="AM202">
            <v>6128</v>
          </cell>
          <cell r="AN202">
            <v>6084</v>
          </cell>
          <cell r="AO202">
            <v>6376</v>
          </cell>
          <cell r="AP202">
            <v>5660</v>
          </cell>
          <cell r="AQ202">
            <v>5528</v>
          </cell>
          <cell r="AR202">
            <v>5740</v>
          </cell>
          <cell r="AS202">
            <v>5633</v>
          </cell>
          <cell r="AT202">
            <v>5426</v>
          </cell>
          <cell r="AU202">
            <v>4744</v>
          </cell>
          <cell r="AV202">
            <v>5469</v>
          </cell>
          <cell r="AW202">
            <v>5088</v>
          </cell>
          <cell r="AX202">
            <v>5372</v>
          </cell>
          <cell r="AY202">
            <v>3966</v>
          </cell>
          <cell r="AZ202">
            <v>4656</v>
          </cell>
          <cell r="BA202">
            <v>5047</v>
          </cell>
          <cell r="BB202">
            <v>4448</v>
          </cell>
        </row>
        <row r="203">
          <cell r="A203" t="str">
            <v>13P</v>
          </cell>
          <cell r="B203" t="str">
            <v>NHS BIRMINGHAM CROSSCITY CCG</v>
          </cell>
          <cell r="C203">
            <v>15847</v>
          </cell>
          <cell r="D203">
            <v>16427</v>
          </cell>
          <cell r="E203">
            <v>15226</v>
          </cell>
          <cell r="F203">
            <v>16837</v>
          </cell>
          <cell r="G203">
            <v>13970</v>
          </cell>
          <cell r="H203">
            <v>14883</v>
          </cell>
          <cell r="I203">
            <v>17085</v>
          </cell>
          <cell r="J203">
            <v>15583</v>
          </cell>
          <cell r="K203">
            <v>13944</v>
          </cell>
          <cell r="L203">
            <v>16617</v>
          </cell>
          <cell r="M203">
            <v>15040</v>
          </cell>
          <cell r="N203">
            <v>16028</v>
          </cell>
          <cell r="O203">
            <v>15802</v>
          </cell>
          <cell r="P203">
            <v>16085</v>
          </cell>
          <cell r="Q203">
            <v>16080</v>
          </cell>
          <cell r="R203">
            <v>7436</v>
          </cell>
          <cell r="S203">
            <v>5943</v>
          </cell>
          <cell r="T203">
            <v>6985</v>
          </cell>
          <cell r="U203">
            <v>7592</v>
          </cell>
          <cell r="V203">
            <v>6788</v>
          </cell>
          <cell r="W203">
            <v>6508</v>
          </cell>
          <cell r="X203">
            <v>6960</v>
          </cell>
          <cell r="Y203">
            <v>5475</v>
          </cell>
          <cell r="Z203">
            <v>7855</v>
          </cell>
          <cell r="AA203">
            <v>7573</v>
          </cell>
          <cell r="AB203">
            <v>7541</v>
          </cell>
          <cell r="AC203">
            <v>15112</v>
          </cell>
          <cell r="AD203">
            <v>16728</v>
          </cell>
          <cell r="AE203">
            <v>13957</v>
          </cell>
          <cell r="AF203">
            <v>15694</v>
          </cell>
          <cell r="AG203">
            <v>16152</v>
          </cell>
          <cell r="AH203">
            <v>15166</v>
          </cell>
          <cell r="AI203">
            <v>14144</v>
          </cell>
          <cell r="AJ203">
            <v>15868</v>
          </cell>
          <cell r="AK203">
            <v>16151</v>
          </cell>
          <cell r="AL203">
            <v>16269</v>
          </cell>
          <cell r="AM203">
            <v>15835</v>
          </cell>
          <cell r="AN203">
            <v>16077</v>
          </cell>
          <cell r="AO203">
            <v>16315</v>
          </cell>
          <cell r="AP203">
            <v>15471</v>
          </cell>
          <cell r="AQ203">
            <v>15716</v>
          </cell>
          <cell r="AR203">
            <v>16267</v>
          </cell>
          <cell r="AS203">
            <v>16821</v>
          </cell>
          <cell r="AT203">
            <v>17161</v>
          </cell>
          <cell r="AU203">
            <v>13958</v>
          </cell>
          <cell r="AV203">
            <v>17468</v>
          </cell>
          <cell r="AW203">
            <v>16418</v>
          </cell>
          <cell r="AX203">
            <v>18864</v>
          </cell>
          <cell r="AY203">
            <v>14982</v>
          </cell>
          <cell r="AZ203">
            <v>18438</v>
          </cell>
          <cell r="BA203">
            <v>16663</v>
          </cell>
          <cell r="BB203">
            <v>15907</v>
          </cell>
        </row>
        <row r="204">
          <cell r="A204" t="str">
            <v>14L</v>
          </cell>
          <cell r="B204" t="str">
            <v>NHS MANCHESTER CCG</v>
          </cell>
          <cell r="AY204">
            <v>9459</v>
          </cell>
          <cell r="AZ204">
            <v>10819</v>
          </cell>
          <cell r="BA204">
            <v>11386</v>
          </cell>
          <cell r="BB204">
            <v>10927</v>
          </cell>
        </row>
        <row r="205">
          <cell r="A205" t="str">
            <v>99A</v>
          </cell>
          <cell r="B205" t="str">
            <v>NHS LIVERPOOL CCG</v>
          </cell>
          <cell r="C205">
            <v>9569</v>
          </cell>
          <cell r="D205">
            <v>9280</v>
          </cell>
          <cell r="E205">
            <v>9227</v>
          </cell>
          <cell r="F205">
            <v>9701</v>
          </cell>
          <cell r="G205">
            <v>9022</v>
          </cell>
          <cell r="H205">
            <v>9100</v>
          </cell>
          <cell r="I205">
            <v>9795</v>
          </cell>
          <cell r="J205">
            <v>8915</v>
          </cell>
          <cell r="K205">
            <v>7409</v>
          </cell>
          <cell r="L205">
            <v>9842</v>
          </cell>
          <cell r="M205">
            <v>8864</v>
          </cell>
          <cell r="N205">
            <v>9813</v>
          </cell>
          <cell r="O205">
            <v>9015</v>
          </cell>
          <cell r="P205">
            <v>9387</v>
          </cell>
          <cell r="Q205">
            <v>9584</v>
          </cell>
          <cell r="R205">
            <v>10300</v>
          </cell>
          <cell r="S205">
            <v>8434</v>
          </cell>
          <cell r="T205">
            <v>9795</v>
          </cell>
          <cell r="U205">
            <v>10145</v>
          </cell>
          <cell r="V205">
            <v>8663</v>
          </cell>
          <cell r="W205">
            <v>8180</v>
          </cell>
          <cell r="X205">
            <v>9491</v>
          </cell>
          <cell r="Y205">
            <v>9489</v>
          </cell>
          <cell r="Z205">
            <v>11021</v>
          </cell>
          <cell r="AA205">
            <v>10507</v>
          </cell>
          <cell r="AB205">
            <v>10367</v>
          </cell>
          <cell r="AC205">
            <v>8956</v>
          </cell>
          <cell r="AD205">
            <v>11932</v>
          </cell>
          <cell r="AE205">
            <v>10560</v>
          </cell>
          <cell r="AF205">
            <v>12009</v>
          </cell>
          <cell r="AG205">
            <v>11994</v>
          </cell>
          <cell r="AH205">
            <v>11136</v>
          </cell>
          <cell r="AI205">
            <v>9985</v>
          </cell>
          <cell r="AJ205">
            <v>11236</v>
          </cell>
          <cell r="AK205">
            <v>11613</v>
          </cell>
          <cell r="AL205">
            <v>11355</v>
          </cell>
          <cell r="AM205">
            <v>11571</v>
          </cell>
          <cell r="AN205">
            <v>11323</v>
          </cell>
          <cell r="AO205">
            <v>11400</v>
          </cell>
          <cell r="AP205">
            <v>10868</v>
          </cell>
          <cell r="AQ205">
            <v>10957</v>
          </cell>
          <cell r="AR205">
            <v>11287</v>
          </cell>
          <cell r="AS205">
            <v>10928</v>
          </cell>
          <cell r="AT205">
            <v>10971</v>
          </cell>
          <cell r="AU205">
            <v>8757</v>
          </cell>
          <cell r="AV205">
            <v>10694</v>
          </cell>
          <cell r="AW205">
            <v>10304</v>
          </cell>
          <cell r="AX205">
            <v>12078</v>
          </cell>
          <cell r="AY205">
            <v>9594</v>
          </cell>
          <cell r="AZ205">
            <v>11226</v>
          </cell>
          <cell r="BA205">
            <v>11604</v>
          </cell>
          <cell r="BB205">
            <v>10666</v>
          </cell>
        </row>
        <row r="206">
          <cell r="A206" t="str">
            <v>99C</v>
          </cell>
          <cell r="B206" t="str">
            <v>NHS NORTH TYNESIDE CCG</v>
          </cell>
          <cell r="C206">
            <v>4575</v>
          </cell>
          <cell r="D206">
            <v>4503</v>
          </cell>
          <cell r="E206">
            <v>4263</v>
          </cell>
          <cell r="F206">
            <v>4598</v>
          </cell>
          <cell r="G206">
            <v>4119</v>
          </cell>
          <cell r="H206">
            <v>4251</v>
          </cell>
          <cell r="I206">
            <v>4613</v>
          </cell>
          <cell r="J206">
            <v>4080</v>
          </cell>
          <cell r="K206">
            <v>3734</v>
          </cell>
          <cell r="L206">
            <v>4545</v>
          </cell>
          <cell r="M206">
            <v>4358</v>
          </cell>
          <cell r="N206">
            <v>4710</v>
          </cell>
          <cell r="O206">
            <v>4343</v>
          </cell>
          <cell r="P206">
            <v>4325</v>
          </cell>
          <cell r="Q206">
            <v>4576</v>
          </cell>
          <cell r="R206">
            <v>4918</v>
          </cell>
          <cell r="S206">
            <v>4060</v>
          </cell>
          <cell r="T206">
            <v>4448</v>
          </cell>
          <cell r="U206">
            <v>4848</v>
          </cell>
          <cell r="V206">
            <v>4141</v>
          </cell>
          <cell r="W206">
            <v>3984</v>
          </cell>
          <cell r="X206">
            <v>4380</v>
          </cell>
          <cell r="Y206">
            <v>4209</v>
          </cell>
          <cell r="Z206">
            <v>4959</v>
          </cell>
          <cell r="AA206">
            <v>4512</v>
          </cell>
          <cell r="AB206">
            <v>4070</v>
          </cell>
          <cell r="AC206">
            <v>3909</v>
          </cell>
          <cell r="AD206">
            <v>4379</v>
          </cell>
          <cell r="AE206">
            <v>3309</v>
          </cell>
          <cell r="AF206">
            <v>3871</v>
          </cell>
          <cell r="AG206">
            <v>4061</v>
          </cell>
          <cell r="AH206">
            <v>4035</v>
          </cell>
          <cell r="AI206">
            <v>3539</v>
          </cell>
          <cell r="AJ206">
            <v>3660</v>
          </cell>
          <cell r="AK206">
            <v>3917</v>
          </cell>
          <cell r="AL206">
            <v>4061</v>
          </cell>
          <cell r="AM206">
            <v>3947</v>
          </cell>
          <cell r="AN206">
            <v>4254</v>
          </cell>
          <cell r="AO206">
            <v>4350</v>
          </cell>
          <cell r="AP206">
            <v>4173</v>
          </cell>
          <cell r="AQ206">
            <v>4212</v>
          </cell>
          <cell r="AR206">
            <v>4435</v>
          </cell>
          <cell r="AS206">
            <v>4298</v>
          </cell>
          <cell r="AT206">
            <v>4581</v>
          </cell>
          <cell r="AU206">
            <v>3844</v>
          </cell>
          <cell r="AV206">
            <v>4327</v>
          </cell>
          <cell r="AW206">
            <v>4038</v>
          </cell>
          <cell r="AX206">
            <v>4729</v>
          </cell>
          <cell r="AY206">
            <v>3727</v>
          </cell>
          <cell r="AZ206">
            <v>4405</v>
          </cell>
          <cell r="BA206">
            <v>4522</v>
          </cell>
          <cell r="BB206">
            <v>4419</v>
          </cell>
        </row>
        <row r="207">
          <cell r="A207" t="str">
            <v>99D</v>
          </cell>
          <cell r="B207" t="str">
            <v>NHS SOUTH LINCOLNSHIRE CCG</v>
          </cell>
          <cell r="C207">
            <v>3127</v>
          </cell>
          <cell r="D207">
            <v>3114</v>
          </cell>
          <cell r="E207">
            <v>3000</v>
          </cell>
          <cell r="F207">
            <v>3365</v>
          </cell>
          <cell r="G207">
            <v>3007</v>
          </cell>
          <cell r="H207">
            <v>2932</v>
          </cell>
          <cell r="I207">
            <v>3364</v>
          </cell>
          <cell r="J207">
            <v>3203</v>
          </cell>
          <cell r="K207">
            <v>2833</v>
          </cell>
          <cell r="L207">
            <v>3207</v>
          </cell>
          <cell r="M207">
            <v>3141</v>
          </cell>
          <cell r="N207">
            <v>3468</v>
          </cell>
          <cell r="O207">
            <v>3307</v>
          </cell>
          <cell r="P207">
            <v>3189</v>
          </cell>
          <cell r="Q207">
            <v>3471</v>
          </cell>
          <cell r="R207">
            <v>3340</v>
          </cell>
          <cell r="S207">
            <v>2741</v>
          </cell>
          <cell r="T207">
            <v>3308</v>
          </cell>
          <cell r="U207">
            <v>3545</v>
          </cell>
          <cell r="V207">
            <v>3269</v>
          </cell>
          <cell r="W207">
            <v>2976</v>
          </cell>
          <cell r="X207">
            <v>3354</v>
          </cell>
          <cell r="Y207">
            <v>3286</v>
          </cell>
          <cell r="Z207">
            <v>3556</v>
          </cell>
          <cell r="AA207">
            <v>3389</v>
          </cell>
          <cell r="AB207">
            <v>3326</v>
          </cell>
          <cell r="AC207">
            <v>3404</v>
          </cell>
          <cell r="AD207">
            <v>3770</v>
          </cell>
          <cell r="AE207">
            <v>3013</v>
          </cell>
          <cell r="AF207">
            <v>3342</v>
          </cell>
          <cell r="AG207">
            <v>3519</v>
          </cell>
          <cell r="AH207">
            <v>3383</v>
          </cell>
          <cell r="AI207">
            <v>3176</v>
          </cell>
          <cell r="AJ207">
            <v>3486</v>
          </cell>
          <cell r="AK207">
            <v>3637</v>
          </cell>
          <cell r="AL207">
            <v>3785</v>
          </cell>
          <cell r="AM207">
            <v>3794</v>
          </cell>
          <cell r="AN207">
            <v>3535</v>
          </cell>
          <cell r="AO207">
            <v>3782</v>
          </cell>
          <cell r="AP207">
            <v>3431</v>
          </cell>
          <cell r="AQ207">
            <v>3456</v>
          </cell>
          <cell r="AR207">
            <v>3717</v>
          </cell>
          <cell r="AS207">
            <v>3568</v>
          </cell>
          <cell r="AT207">
            <v>3596</v>
          </cell>
          <cell r="AU207">
            <v>3062</v>
          </cell>
          <cell r="AV207">
            <v>3368</v>
          </cell>
          <cell r="AW207">
            <v>3382</v>
          </cell>
          <cell r="AX207">
            <v>3970</v>
          </cell>
          <cell r="AY207">
            <v>5056</v>
          </cell>
          <cell r="AZ207">
            <v>3494</v>
          </cell>
          <cell r="BA207">
            <v>3819</v>
          </cell>
          <cell r="BB207">
            <v>3515</v>
          </cell>
        </row>
        <row r="208">
          <cell r="A208" t="str">
            <v>99E</v>
          </cell>
          <cell r="B208" t="str">
            <v>NHS BASILDON AND BRENTWOOD CCG</v>
          </cell>
          <cell r="C208">
            <v>3711</v>
          </cell>
          <cell r="D208">
            <v>3867</v>
          </cell>
          <cell r="E208">
            <v>3538</v>
          </cell>
          <cell r="F208">
            <v>3919</v>
          </cell>
          <cell r="G208">
            <v>3556</v>
          </cell>
          <cell r="H208">
            <v>3634</v>
          </cell>
          <cell r="I208">
            <v>4183</v>
          </cell>
          <cell r="J208">
            <v>4265</v>
          </cell>
          <cell r="K208">
            <v>3717</v>
          </cell>
          <cell r="L208">
            <v>4814</v>
          </cell>
          <cell r="M208">
            <v>4235</v>
          </cell>
          <cell r="N208">
            <v>4621</v>
          </cell>
          <cell r="O208">
            <v>4584</v>
          </cell>
          <cell r="P208">
            <v>4454</v>
          </cell>
          <cell r="Q208">
            <v>4897</v>
          </cell>
          <cell r="R208">
            <v>5519</v>
          </cell>
          <cell r="S208">
            <v>4410</v>
          </cell>
          <cell r="T208">
            <v>4800</v>
          </cell>
          <cell r="U208">
            <v>5424</v>
          </cell>
          <cell r="V208">
            <v>4861</v>
          </cell>
          <cell r="W208">
            <v>4372</v>
          </cell>
          <cell r="X208">
            <v>5297</v>
          </cell>
          <cell r="Y208">
            <v>4877</v>
          </cell>
          <cell r="Z208">
            <v>5504</v>
          </cell>
          <cell r="AA208">
            <v>4938</v>
          </cell>
          <cell r="AB208">
            <v>4692</v>
          </cell>
          <cell r="AC208">
            <v>4649</v>
          </cell>
          <cell r="AD208">
            <v>5196</v>
          </cell>
          <cell r="AE208">
            <v>4441</v>
          </cell>
          <cell r="AF208">
            <v>4836</v>
          </cell>
          <cell r="AG208">
            <v>4846</v>
          </cell>
          <cell r="AH208">
            <v>4485</v>
          </cell>
          <cell r="AI208">
            <v>4226</v>
          </cell>
          <cell r="AJ208">
            <v>4760</v>
          </cell>
          <cell r="AK208">
            <v>4921</v>
          </cell>
          <cell r="AL208">
            <v>5082</v>
          </cell>
          <cell r="AM208">
            <v>5213</v>
          </cell>
          <cell r="AN208">
            <v>5051</v>
          </cell>
          <cell r="AO208">
            <v>5342</v>
          </cell>
          <cell r="AP208">
            <v>4984</v>
          </cell>
          <cell r="AQ208">
            <v>4855</v>
          </cell>
          <cell r="AR208">
            <v>5253</v>
          </cell>
          <cell r="AS208">
            <v>4771</v>
          </cell>
          <cell r="AT208">
            <v>4879</v>
          </cell>
          <cell r="AU208">
            <v>4367</v>
          </cell>
          <cell r="AV208">
            <v>5063</v>
          </cell>
          <cell r="AW208">
            <v>4767</v>
          </cell>
          <cell r="AX208">
            <v>5797</v>
          </cell>
          <cell r="AY208">
            <v>4550</v>
          </cell>
          <cell r="AZ208">
            <v>5041</v>
          </cell>
          <cell r="BA208">
            <v>5422</v>
          </cell>
          <cell r="BB208">
            <v>4954</v>
          </cell>
        </row>
        <row r="209">
          <cell r="A209" t="str">
            <v>99F</v>
          </cell>
          <cell r="B209" t="str">
            <v>NHS CASTLE POINT AND ROCHFORD CCG</v>
          </cell>
          <cell r="C209">
            <v>3398</v>
          </cell>
          <cell r="D209">
            <v>3587</v>
          </cell>
          <cell r="E209">
            <v>3087</v>
          </cell>
          <cell r="F209">
            <v>3645</v>
          </cell>
          <cell r="G209">
            <v>3263</v>
          </cell>
          <cell r="H209">
            <v>3270</v>
          </cell>
          <cell r="I209">
            <v>3573</v>
          </cell>
          <cell r="J209">
            <v>3386</v>
          </cell>
          <cell r="K209">
            <v>3126</v>
          </cell>
          <cell r="L209">
            <v>3987</v>
          </cell>
          <cell r="M209">
            <v>3580</v>
          </cell>
          <cell r="N209">
            <v>3788</v>
          </cell>
          <cell r="O209">
            <v>3761</v>
          </cell>
          <cell r="P209">
            <v>3511</v>
          </cell>
          <cell r="Q209">
            <v>3859</v>
          </cell>
          <cell r="R209">
            <v>3969</v>
          </cell>
          <cell r="S209">
            <v>3272</v>
          </cell>
          <cell r="T209">
            <v>3730</v>
          </cell>
          <cell r="U209">
            <v>3881</v>
          </cell>
          <cell r="V209">
            <v>3594</v>
          </cell>
          <cell r="W209">
            <v>3344</v>
          </cell>
          <cell r="X209">
            <v>3791</v>
          </cell>
          <cell r="Y209">
            <v>3725</v>
          </cell>
          <cell r="Z209">
            <v>3912</v>
          </cell>
          <cell r="AA209">
            <v>3827</v>
          </cell>
          <cell r="AB209">
            <v>3563</v>
          </cell>
          <cell r="AC209">
            <v>3207</v>
          </cell>
          <cell r="AD209">
            <v>4179</v>
          </cell>
          <cell r="AE209">
            <v>3562</v>
          </cell>
          <cell r="AF209">
            <v>3975</v>
          </cell>
          <cell r="AG209">
            <v>3935</v>
          </cell>
          <cell r="AH209">
            <v>3890</v>
          </cell>
          <cell r="AI209">
            <v>3508</v>
          </cell>
          <cell r="AJ209">
            <v>3849</v>
          </cell>
          <cell r="AK209">
            <v>3892</v>
          </cell>
          <cell r="AL209">
            <v>4127</v>
          </cell>
          <cell r="AM209">
            <v>4162</v>
          </cell>
          <cell r="AN209">
            <v>4114</v>
          </cell>
          <cell r="AO209">
            <v>4394</v>
          </cell>
          <cell r="AP209">
            <v>4166</v>
          </cell>
          <cell r="AQ209">
            <v>4165</v>
          </cell>
          <cell r="AR209">
            <v>3773</v>
          </cell>
          <cell r="AS209">
            <v>3912</v>
          </cell>
          <cell r="AT209">
            <v>3980</v>
          </cell>
          <cell r="AU209">
            <v>3319</v>
          </cell>
          <cell r="AV209">
            <v>3769</v>
          </cell>
          <cell r="AW209">
            <v>3713</v>
          </cell>
          <cell r="AX209">
            <v>4309</v>
          </cell>
          <cell r="AY209">
            <v>3414</v>
          </cell>
          <cell r="AZ209">
            <v>4067</v>
          </cell>
          <cell r="BA209">
            <v>4243</v>
          </cell>
          <cell r="BB209">
            <v>3758</v>
          </cell>
        </row>
        <row r="210">
          <cell r="A210" t="str">
            <v>99G</v>
          </cell>
          <cell r="B210" t="str">
            <v>NHS SOUTHEND CCG</v>
          </cell>
          <cell r="C210">
            <v>3740</v>
          </cell>
          <cell r="D210">
            <v>3903</v>
          </cell>
          <cell r="E210">
            <v>3510</v>
          </cell>
          <cell r="F210">
            <v>3926</v>
          </cell>
          <cell r="G210">
            <v>3410</v>
          </cell>
          <cell r="H210">
            <v>3535</v>
          </cell>
          <cell r="I210">
            <v>3808</v>
          </cell>
          <cell r="J210">
            <v>3762</v>
          </cell>
          <cell r="K210">
            <v>3878</v>
          </cell>
          <cell r="L210">
            <v>4379</v>
          </cell>
          <cell r="M210">
            <v>4190</v>
          </cell>
          <cell r="N210">
            <v>4279</v>
          </cell>
          <cell r="O210">
            <v>4155</v>
          </cell>
          <cell r="P210">
            <v>3993</v>
          </cell>
          <cell r="Q210">
            <v>4121</v>
          </cell>
          <cell r="R210">
            <v>4306</v>
          </cell>
          <cell r="S210">
            <v>3411</v>
          </cell>
          <cell r="T210">
            <v>3911</v>
          </cell>
          <cell r="U210">
            <v>4265</v>
          </cell>
          <cell r="V210">
            <v>4150</v>
          </cell>
          <cell r="W210">
            <v>3709</v>
          </cell>
          <cell r="X210">
            <v>3938</v>
          </cell>
          <cell r="Y210">
            <v>3892</v>
          </cell>
          <cell r="Z210">
            <v>4171</v>
          </cell>
          <cell r="AA210">
            <v>3872</v>
          </cell>
          <cell r="AB210">
            <v>3747</v>
          </cell>
          <cell r="AC210">
            <v>3389</v>
          </cell>
          <cell r="AD210">
            <v>4356</v>
          </cell>
          <cell r="AE210">
            <v>3731</v>
          </cell>
          <cell r="AF210">
            <v>4336</v>
          </cell>
          <cell r="AG210">
            <v>4206</v>
          </cell>
          <cell r="AH210">
            <v>4265</v>
          </cell>
          <cell r="AI210">
            <v>3697</v>
          </cell>
          <cell r="AJ210">
            <v>4167</v>
          </cell>
          <cell r="AK210">
            <v>3982</v>
          </cell>
          <cell r="AL210">
            <v>4055</v>
          </cell>
          <cell r="AM210">
            <v>4173</v>
          </cell>
          <cell r="AN210">
            <v>4200</v>
          </cell>
          <cell r="AO210">
            <v>4511</v>
          </cell>
          <cell r="AP210">
            <v>4177</v>
          </cell>
          <cell r="AQ210">
            <v>4050</v>
          </cell>
          <cell r="AR210">
            <v>3736</v>
          </cell>
          <cell r="AS210">
            <v>3744</v>
          </cell>
          <cell r="AT210">
            <v>4449</v>
          </cell>
          <cell r="AU210">
            <v>3489</v>
          </cell>
          <cell r="AV210">
            <v>3962</v>
          </cell>
          <cell r="AW210">
            <v>3871</v>
          </cell>
          <cell r="AX210">
            <v>4421</v>
          </cell>
          <cell r="AY210">
            <v>3523</v>
          </cell>
          <cell r="AZ210">
            <v>4113</v>
          </cell>
          <cell r="BA210">
            <v>4162</v>
          </cell>
          <cell r="BB210">
            <v>3768</v>
          </cell>
        </row>
        <row r="211">
          <cell r="A211" t="str">
            <v>99H</v>
          </cell>
          <cell r="B211" t="str">
            <v>NHS SURREY DOWNS CCG</v>
          </cell>
          <cell r="C211">
            <v>3627</v>
          </cell>
          <cell r="D211">
            <v>3735</v>
          </cell>
          <cell r="E211">
            <v>3408</v>
          </cell>
          <cell r="F211">
            <v>3943</v>
          </cell>
          <cell r="G211">
            <v>5434</v>
          </cell>
          <cell r="H211">
            <v>4867</v>
          </cell>
          <cell r="I211">
            <v>5005</v>
          </cell>
          <cell r="J211">
            <v>4120</v>
          </cell>
          <cell r="K211">
            <v>4105</v>
          </cell>
          <cell r="L211">
            <v>4651</v>
          </cell>
          <cell r="M211">
            <v>4081</v>
          </cell>
          <cell r="N211">
            <v>4620</v>
          </cell>
          <cell r="O211">
            <v>4140</v>
          </cell>
          <cell r="P211">
            <v>5101</v>
          </cell>
          <cell r="Q211">
            <v>5033</v>
          </cell>
          <cell r="R211">
            <v>5382</v>
          </cell>
          <cell r="S211">
            <v>4684</v>
          </cell>
          <cell r="T211">
            <v>5346</v>
          </cell>
          <cell r="U211">
            <v>6526</v>
          </cell>
          <cell r="V211">
            <v>5602</v>
          </cell>
          <cell r="W211">
            <v>5499</v>
          </cell>
          <cell r="X211">
            <v>5965</v>
          </cell>
          <cell r="Y211">
            <v>6219</v>
          </cell>
          <cell r="Z211">
            <v>6594</v>
          </cell>
          <cell r="AA211">
            <v>6724</v>
          </cell>
          <cell r="AB211">
            <v>6373</v>
          </cell>
          <cell r="AC211">
            <v>6208</v>
          </cell>
          <cell r="AD211">
            <v>6908</v>
          </cell>
          <cell r="AE211">
            <v>5844</v>
          </cell>
          <cell r="AF211">
            <v>6163</v>
          </cell>
          <cell r="AG211">
            <v>6261</v>
          </cell>
          <cell r="AH211">
            <v>6183</v>
          </cell>
          <cell r="AI211">
            <v>5898</v>
          </cell>
          <cell r="AJ211">
            <v>5891</v>
          </cell>
          <cell r="AK211">
            <v>6398</v>
          </cell>
          <cell r="AL211">
            <v>6966</v>
          </cell>
          <cell r="AM211">
            <v>6908</v>
          </cell>
          <cell r="AN211">
            <v>6807</v>
          </cell>
          <cell r="AO211">
            <v>6753</v>
          </cell>
          <cell r="AP211">
            <v>6708</v>
          </cell>
          <cell r="AQ211">
            <v>6698</v>
          </cell>
          <cell r="AR211">
            <v>6548</v>
          </cell>
          <cell r="AS211">
            <v>6577</v>
          </cell>
          <cell r="AT211">
            <v>6800</v>
          </cell>
          <cell r="AU211">
            <v>5467</v>
          </cell>
          <cell r="AV211">
            <v>6383</v>
          </cell>
          <cell r="AW211">
            <v>5975</v>
          </cell>
          <cell r="AX211">
            <v>7466</v>
          </cell>
          <cell r="AY211">
            <v>5532</v>
          </cell>
          <cell r="AZ211">
            <v>6577</v>
          </cell>
          <cell r="BA211">
            <v>7052</v>
          </cell>
          <cell r="BB211">
            <v>6340</v>
          </cell>
        </row>
        <row r="212">
          <cell r="A212" t="str">
            <v>99J</v>
          </cell>
          <cell r="B212" t="str">
            <v>NHS WEST KENT CCG</v>
          </cell>
          <cell r="C212">
            <v>7611</v>
          </cell>
          <cell r="D212">
            <v>7668</v>
          </cell>
          <cell r="E212">
            <v>7898</v>
          </cell>
          <cell r="F212">
            <v>8537</v>
          </cell>
          <cell r="G212">
            <v>7360</v>
          </cell>
          <cell r="H212">
            <v>7688</v>
          </cell>
          <cell r="I212">
            <v>8770</v>
          </cell>
          <cell r="J212">
            <v>7595</v>
          </cell>
          <cell r="K212">
            <v>6729</v>
          </cell>
          <cell r="L212">
            <v>8001</v>
          </cell>
          <cell r="M212">
            <v>7632</v>
          </cell>
          <cell r="N212">
            <v>8275</v>
          </cell>
          <cell r="O212">
            <v>7877</v>
          </cell>
          <cell r="P212">
            <v>8080</v>
          </cell>
          <cell r="Q212">
            <v>8856</v>
          </cell>
          <cell r="R212">
            <v>9138</v>
          </cell>
          <cell r="S212">
            <v>7563</v>
          </cell>
          <cell r="T212">
            <v>8771</v>
          </cell>
          <cell r="U212">
            <v>9240</v>
          </cell>
          <cell r="V212">
            <v>7810</v>
          </cell>
          <cell r="W212">
            <v>7332</v>
          </cell>
          <cell r="X212">
            <v>8231</v>
          </cell>
          <cell r="Y212">
            <v>7976</v>
          </cell>
          <cell r="Z212">
            <v>9518</v>
          </cell>
          <cell r="AA212">
            <v>8837</v>
          </cell>
          <cell r="AB212">
            <v>8458</v>
          </cell>
          <cell r="AC212">
            <v>7820</v>
          </cell>
          <cell r="AD212">
            <v>9753</v>
          </cell>
          <cell r="AE212">
            <v>7657</v>
          </cell>
          <cell r="AF212">
            <v>8872</v>
          </cell>
          <cell r="AG212">
            <v>9113</v>
          </cell>
          <cell r="AH212">
            <v>9258</v>
          </cell>
          <cell r="AI212">
            <v>8373</v>
          </cell>
          <cell r="AJ212">
            <v>9186</v>
          </cell>
          <cell r="AK212">
            <v>9609</v>
          </cell>
          <cell r="AL212">
            <v>9992</v>
          </cell>
          <cell r="AM212">
            <v>9513</v>
          </cell>
          <cell r="AN212">
            <v>9530</v>
          </cell>
          <cell r="AO212">
            <v>9516</v>
          </cell>
          <cell r="AP212">
            <v>9036</v>
          </cell>
          <cell r="AQ212">
            <v>8797</v>
          </cell>
          <cell r="AR212">
            <v>9078</v>
          </cell>
          <cell r="AS212">
            <v>9002</v>
          </cell>
          <cell r="AT212">
            <v>9517</v>
          </cell>
          <cell r="AU212">
            <v>7552</v>
          </cell>
          <cell r="AV212">
            <v>8731</v>
          </cell>
          <cell r="AW212">
            <v>8550</v>
          </cell>
          <cell r="AX212">
            <v>11433</v>
          </cell>
          <cell r="AY212">
            <v>8919</v>
          </cell>
          <cell r="AZ212">
            <v>10207</v>
          </cell>
          <cell r="BA212">
            <v>9625</v>
          </cell>
          <cell r="BB212">
            <v>9193</v>
          </cell>
        </row>
        <row r="213">
          <cell r="A213" t="str">
            <v>99K</v>
          </cell>
          <cell r="B213" t="str">
            <v>NHS HIGH WEALD LEWES HAVENS CCG</v>
          </cell>
          <cell r="C213">
            <v>3190</v>
          </cell>
          <cell r="D213">
            <v>3311</v>
          </cell>
          <cell r="E213">
            <v>3043</v>
          </cell>
          <cell r="F213">
            <v>3616</v>
          </cell>
          <cell r="G213">
            <v>3098</v>
          </cell>
          <cell r="H213">
            <v>3236</v>
          </cell>
          <cell r="I213">
            <v>3754</v>
          </cell>
          <cell r="J213">
            <v>3176</v>
          </cell>
          <cell r="K213">
            <v>2502</v>
          </cell>
          <cell r="L213">
            <v>3294</v>
          </cell>
          <cell r="M213">
            <v>3163</v>
          </cell>
          <cell r="N213">
            <v>3415</v>
          </cell>
          <cell r="O213">
            <v>3223</v>
          </cell>
          <cell r="P213">
            <v>3432</v>
          </cell>
          <cell r="Q213">
            <v>3355</v>
          </cell>
          <cell r="R213">
            <v>3555</v>
          </cell>
          <cell r="S213">
            <v>3021</v>
          </cell>
          <cell r="T213">
            <v>3190</v>
          </cell>
          <cell r="U213">
            <v>3490</v>
          </cell>
          <cell r="V213">
            <v>3037</v>
          </cell>
          <cell r="W213">
            <v>2844</v>
          </cell>
          <cell r="X213">
            <v>3097</v>
          </cell>
          <cell r="Y213">
            <v>3114</v>
          </cell>
          <cell r="Z213">
            <v>3546</v>
          </cell>
          <cell r="AA213">
            <v>2951</v>
          </cell>
          <cell r="AB213">
            <v>2759</v>
          </cell>
          <cell r="AC213">
            <v>2435</v>
          </cell>
          <cell r="AD213">
            <v>3060</v>
          </cell>
          <cell r="AE213">
            <v>2582</v>
          </cell>
          <cell r="AF213">
            <v>2807</v>
          </cell>
          <cell r="AG213">
            <v>3058</v>
          </cell>
          <cell r="AH213">
            <v>2891</v>
          </cell>
          <cell r="AI213">
            <v>2814</v>
          </cell>
          <cell r="AJ213">
            <v>2847</v>
          </cell>
          <cell r="AK213">
            <v>3236</v>
          </cell>
          <cell r="AL213">
            <v>3423</v>
          </cell>
          <cell r="AM213">
            <v>3303</v>
          </cell>
          <cell r="AN213">
            <v>3264</v>
          </cell>
          <cell r="AO213">
            <v>3365</v>
          </cell>
          <cell r="AP213">
            <v>3099</v>
          </cell>
          <cell r="AQ213">
            <v>3269</v>
          </cell>
          <cell r="AR213">
            <v>3124</v>
          </cell>
          <cell r="AS213">
            <v>3239</v>
          </cell>
          <cell r="AT213">
            <v>3209</v>
          </cell>
          <cell r="AU213">
            <v>2693</v>
          </cell>
          <cell r="AV213">
            <v>2960</v>
          </cell>
          <cell r="AW213">
            <v>3012</v>
          </cell>
          <cell r="AX213">
            <v>3630</v>
          </cell>
          <cell r="AY213">
            <v>2812</v>
          </cell>
          <cell r="AZ213">
            <v>3330</v>
          </cell>
          <cell r="BA213">
            <v>3292</v>
          </cell>
          <cell r="BB213">
            <v>3075</v>
          </cell>
        </row>
        <row r="214">
          <cell r="A214" t="str">
            <v>99M</v>
          </cell>
          <cell r="B214" t="str">
            <v>NHS NORTH EAST HAMPSHIRE AND FARNHAM CCG</v>
          </cell>
          <cell r="C214">
            <v>2712</v>
          </cell>
          <cell r="D214">
            <v>2711</v>
          </cell>
          <cell r="E214">
            <v>2581</v>
          </cell>
          <cell r="F214">
            <v>3023</v>
          </cell>
          <cell r="G214">
            <v>2548</v>
          </cell>
          <cell r="H214">
            <v>2613</v>
          </cell>
          <cell r="I214">
            <v>3099</v>
          </cell>
          <cell r="J214">
            <v>2718</v>
          </cell>
          <cell r="K214">
            <v>2496</v>
          </cell>
          <cell r="L214">
            <v>2899</v>
          </cell>
          <cell r="M214">
            <v>2784</v>
          </cell>
          <cell r="N214">
            <v>3079</v>
          </cell>
          <cell r="O214">
            <v>2938</v>
          </cell>
          <cell r="P214">
            <v>3055</v>
          </cell>
          <cell r="Q214">
            <v>3041</v>
          </cell>
          <cell r="R214">
            <v>3367</v>
          </cell>
          <cell r="S214">
            <v>2649</v>
          </cell>
          <cell r="T214">
            <v>2957</v>
          </cell>
          <cell r="U214">
            <v>3310</v>
          </cell>
          <cell r="V214">
            <v>3008</v>
          </cell>
          <cell r="W214">
            <v>2579</v>
          </cell>
          <cell r="X214">
            <v>2926</v>
          </cell>
          <cell r="Y214">
            <v>2835</v>
          </cell>
          <cell r="Z214">
            <v>3218</v>
          </cell>
          <cell r="AA214">
            <v>2816</v>
          </cell>
          <cell r="AB214">
            <v>2884</v>
          </cell>
          <cell r="AC214">
            <v>2853</v>
          </cell>
          <cell r="AD214">
            <v>3476</v>
          </cell>
          <cell r="AE214">
            <v>2905</v>
          </cell>
          <cell r="AF214">
            <v>3825</v>
          </cell>
          <cell r="AG214">
            <v>3911</v>
          </cell>
          <cell r="AH214">
            <v>3582</v>
          </cell>
          <cell r="AI214">
            <v>3108</v>
          </cell>
          <cell r="AJ214">
            <v>3492</v>
          </cell>
          <cell r="AK214">
            <v>3784</v>
          </cell>
          <cell r="AL214">
            <v>3912</v>
          </cell>
          <cell r="AM214">
            <v>3789</v>
          </cell>
          <cell r="AN214">
            <v>3604</v>
          </cell>
          <cell r="AO214">
            <v>3798</v>
          </cell>
          <cell r="AP214">
            <v>3180</v>
          </cell>
          <cell r="AQ214">
            <v>3434</v>
          </cell>
          <cell r="AR214">
            <v>3396</v>
          </cell>
          <cell r="AS214">
            <v>3425</v>
          </cell>
          <cell r="AT214">
            <v>3399</v>
          </cell>
          <cell r="AU214">
            <v>2820</v>
          </cell>
          <cell r="AV214">
            <v>3230</v>
          </cell>
          <cell r="AW214">
            <v>3025</v>
          </cell>
          <cell r="AX214">
            <v>3785</v>
          </cell>
          <cell r="AY214">
            <v>2815</v>
          </cell>
          <cell r="AZ214">
            <v>3458</v>
          </cell>
          <cell r="BA214">
            <v>3681</v>
          </cell>
          <cell r="BB214">
            <v>3474</v>
          </cell>
        </row>
        <row r="215">
          <cell r="A215" t="str">
            <v>99N</v>
          </cell>
          <cell r="B215" t="str">
            <v>NHS WILTSHIRE CCG</v>
          </cell>
          <cell r="C215">
            <v>8557</v>
          </cell>
          <cell r="D215">
            <v>8881</v>
          </cell>
          <cell r="E215">
            <v>8295</v>
          </cell>
          <cell r="F215">
            <v>8904</v>
          </cell>
          <cell r="G215">
            <v>7882</v>
          </cell>
          <cell r="H215">
            <v>7765</v>
          </cell>
          <cell r="I215">
            <v>8856</v>
          </cell>
          <cell r="J215">
            <v>8486</v>
          </cell>
          <cell r="K215">
            <v>7610</v>
          </cell>
          <cell r="L215">
            <v>8602</v>
          </cell>
          <cell r="M215">
            <v>8435</v>
          </cell>
          <cell r="N215">
            <v>8437</v>
          </cell>
          <cell r="O215">
            <v>8425</v>
          </cell>
          <cell r="P215">
            <v>8505</v>
          </cell>
          <cell r="Q215">
            <v>8859</v>
          </cell>
          <cell r="R215">
            <v>9211</v>
          </cell>
          <cell r="S215">
            <v>7506</v>
          </cell>
          <cell r="T215">
            <v>8947</v>
          </cell>
          <cell r="U215">
            <v>9390</v>
          </cell>
          <cell r="V215">
            <v>8020</v>
          </cell>
          <cell r="W215">
            <v>7973</v>
          </cell>
          <cell r="X215">
            <v>8556</v>
          </cell>
          <cell r="Y215">
            <v>8146</v>
          </cell>
          <cell r="Z215">
            <v>9436</v>
          </cell>
          <cell r="AA215">
            <v>8623</v>
          </cell>
          <cell r="AB215">
            <v>8300</v>
          </cell>
          <cell r="AC215">
            <v>7629</v>
          </cell>
          <cell r="AD215">
            <v>9554</v>
          </cell>
          <cell r="AE215">
            <v>7804</v>
          </cell>
          <cell r="AF215">
            <v>8996</v>
          </cell>
          <cell r="AG215">
            <v>8906</v>
          </cell>
          <cell r="AH215">
            <v>8779</v>
          </cell>
          <cell r="AI215">
            <v>7983</v>
          </cell>
          <cell r="AJ215">
            <v>8109</v>
          </cell>
          <cell r="AK215">
            <v>8617</v>
          </cell>
          <cell r="AL215">
            <v>8450</v>
          </cell>
          <cell r="AM215">
            <v>8446</v>
          </cell>
          <cell r="AN215">
            <v>8334</v>
          </cell>
          <cell r="AO215">
            <v>8476</v>
          </cell>
          <cell r="AP215">
            <v>8246</v>
          </cell>
          <cell r="AQ215">
            <v>8090</v>
          </cell>
          <cell r="AR215">
            <v>8662</v>
          </cell>
          <cell r="AS215">
            <v>8086</v>
          </cell>
          <cell r="AT215">
            <v>9433</v>
          </cell>
          <cell r="AU215">
            <v>7294</v>
          </cell>
          <cell r="AV215">
            <v>8216</v>
          </cell>
          <cell r="AW215">
            <v>8084</v>
          </cell>
          <cell r="AX215">
            <v>9234</v>
          </cell>
          <cell r="AY215">
            <v>7283</v>
          </cell>
          <cell r="AZ215">
            <v>8503</v>
          </cell>
          <cell r="BA215">
            <v>8262</v>
          </cell>
          <cell r="BB215">
            <v>8163</v>
          </cell>
        </row>
        <row r="216">
          <cell r="A216" t="str">
            <v>99P</v>
          </cell>
          <cell r="B216" t="str">
            <v>NHS NORTHERN, EASTERN AND WESTERN DEVON CCG</v>
          </cell>
          <cell r="C216">
            <v>16343</v>
          </cell>
          <cell r="D216">
            <v>16859</v>
          </cell>
          <cell r="E216">
            <v>15467</v>
          </cell>
          <cell r="F216">
            <v>17995</v>
          </cell>
          <cell r="G216">
            <v>15745</v>
          </cell>
          <cell r="H216">
            <v>16378</v>
          </cell>
          <cell r="I216">
            <v>17975</v>
          </cell>
          <cell r="J216">
            <v>16607</v>
          </cell>
          <cell r="K216">
            <v>15113</v>
          </cell>
          <cell r="L216">
            <v>18121</v>
          </cell>
          <cell r="M216">
            <v>16733</v>
          </cell>
          <cell r="N216">
            <v>15689</v>
          </cell>
          <cell r="O216">
            <v>14896</v>
          </cell>
          <cell r="P216">
            <v>15155</v>
          </cell>
          <cell r="Q216">
            <v>15272</v>
          </cell>
          <cell r="R216">
            <v>16483</v>
          </cell>
          <cell r="S216">
            <v>14260</v>
          </cell>
          <cell r="T216">
            <v>14777</v>
          </cell>
          <cell r="U216">
            <v>15690</v>
          </cell>
          <cell r="V216">
            <v>14176</v>
          </cell>
          <cell r="W216">
            <v>13716</v>
          </cell>
          <cell r="X216">
            <v>13676</v>
          </cell>
          <cell r="Y216">
            <v>13525</v>
          </cell>
          <cell r="Z216">
            <v>14771</v>
          </cell>
          <cell r="AA216">
            <v>13993</v>
          </cell>
          <cell r="AB216">
            <v>13559</v>
          </cell>
          <cell r="AC216">
            <v>15058</v>
          </cell>
          <cell r="AD216">
            <v>17980</v>
          </cell>
          <cell r="AE216">
            <v>13003</v>
          </cell>
          <cell r="AF216">
            <v>14422</v>
          </cell>
          <cell r="AG216">
            <v>14742</v>
          </cell>
          <cell r="AH216">
            <v>14226</v>
          </cell>
          <cell r="AI216">
            <v>13383</v>
          </cell>
          <cell r="AJ216">
            <v>13415</v>
          </cell>
          <cell r="AK216">
            <v>15534</v>
          </cell>
          <cell r="AL216">
            <v>15238</v>
          </cell>
          <cell r="AM216">
            <v>15335</v>
          </cell>
          <cell r="AN216">
            <v>14291</v>
          </cell>
          <cell r="AO216">
            <v>14256</v>
          </cell>
          <cell r="AP216">
            <v>13449</v>
          </cell>
          <cell r="AQ216">
            <v>13585</v>
          </cell>
          <cell r="AR216">
            <v>13853</v>
          </cell>
          <cell r="AS216">
            <v>13784</v>
          </cell>
          <cell r="AT216">
            <v>14130</v>
          </cell>
          <cell r="AU216">
            <v>12404</v>
          </cell>
          <cell r="AV216">
            <v>13020</v>
          </cell>
          <cell r="AW216">
            <v>12912</v>
          </cell>
          <cell r="AX216">
            <v>15102</v>
          </cell>
          <cell r="AY216">
            <v>12766</v>
          </cell>
          <cell r="AZ216">
            <v>14970</v>
          </cell>
          <cell r="BA216">
            <v>15754</v>
          </cell>
          <cell r="BB216">
            <v>15243</v>
          </cell>
        </row>
        <row r="217">
          <cell r="A217" t="str">
            <v>99Q</v>
          </cell>
          <cell r="B217" t="str">
            <v>NHS SOUTH DEVON AND TORBAY CCG</v>
          </cell>
          <cell r="C217">
            <v>3162</v>
          </cell>
          <cell r="D217">
            <v>2985</v>
          </cell>
          <cell r="E217">
            <v>2931</v>
          </cell>
          <cell r="F217">
            <v>3233</v>
          </cell>
          <cell r="G217">
            <v>2864</v>
          </cell>
          <cell r="H217">
            <v>3090</v>
          </cell>
          <cell r="I217">
            <v>3399</v>
          </cell>
          <cell r="J217">
            <v>3258</v>
          </cell>
          <cell r="K217">
            <v>2732</v>
          </cell>
          <cell r="L217">
            <v>3568</v>
          </cell>
          <cell r="M217">
            <v>3509</v>
          </cell>
          <cell r="N217">
            <v>5807</v>
          </cell>
          <cell r="O217">
            <v>5215</v>
          </cell>
          <cell r="P217">
            <v>5735</v>
          </cell>
          <cell r="Q217">
            <v>5801</v>
          </cell>
          <cell r="R217">
            <v>6137</v>
          </cell>
          <cell r="S217">
            <v>6977</v>
          </cell>
          <cell r="T217">
            <v>5645</v>
          </cell>
          <cell r="U217">
            <v>6084</v>
          </cell>
          <cell r="V217">
            <v>5372</v>
          </cell>
          <cell r="W217">
            <v>5334</v>
          </cell>
          <cell r="X217">
            <v>5867</v>
          </cell>
          <cell r="Y217">
            <v>5783</v>
          </cell>
          <cell r="Z217">
            <v>6135</v>
          </cell>
          <cell r="AA217">
            <v>5615</v>
          </cell>
          <cell r="AB217">
            <v>4616</v>
          </cell>
          <cell r="AC217">
            <v>3063</v>
          </cell>
          <cell r="AD217">
            <v>5842</v>
          </cell>
          <cell r="AE217">
            <v>4300</v>
          </cell>
          <cell r="AF217">
            <v>4831</v>
          </cell>
          <cell r="AG217">
            <v>4912</v>
          </cell>
          <cell r="AH217">
            <v>4654</v>
          </cell>
          <cell r="AI217">
            <v>4261</v>
          </cell>
          <cell r="AJ217">
            <v>4164</v>
          </cell>
          <cell r="AK217">
            <v>4771</v>
          </cell>
          <cell r="AL217">
            <v>4571</v>
          </cell>
          <cell r="AM217">
            <v>4718</v>
          </cell>
          <cell r="AN217">
            <v>4757</v>
          </cell>
          <cell r="AO217">
            <v>4621</v>
          </cell>
          <cell r="AP217">
            <v>4522</v>
          </cell>
          <cell r="AQ217">
            <v>4646</v>
          </cell>
          <cell r="AR217">
            <v>4517</v>
          </cell>
          <cell r="AS217">
            <v>4439</v>
          </cell>
          <cell r="AT217">
            <v>4647</v>
          </cell>
          <cell r="AU217">
            <v>3716</v>
          </cell>
          <cell r="AV217">
            <v>4510</v>
          </cell>
          <cell r="AW217">
            <v>4240</v>
          </cell>
          <cell r="AX217">
            <v>4857</v>
          </cell>
          <cell r="AY217">
            <v>3879</v>
          </cell>
          <cell r="AZ217">
            <v>4458</v>
          </cell>
          <cell r="BA217">
            <v>4630</v>
          </cell>
          <cell r="BB217">
            <v>4402</v>
          </cell>
        </row>
        <row r="218">
          <cell r="A218" t="str">
            <v>X24</v>
          </cell>
          <cell r="B218" t="str">
            <v>NHS ENGLAND</v>
          </cell>
          <cell r="C218">
            <v>37890</v>
          </cell>
          <cell r="D218">
            <v>40506</v>
          </cell>
          <cell r="E218">
            <v>40943</v>
          </cell>
          <cell r="F218">
            <v>48839</v>
          </cell>
          <cell r="G218">
            <v>40699</v>
          </cell>
          <cell r="H218">
            <v>44430</v>
          </cell>
          <cell r="I218">
            <v>52023</v>
          </cell>
          <cell r="J218">
            <v>46726</v>
          </cell>
          <cell r="K218">
            <v>40864</v>
          </cell>
          <cell r="L218">
            <v>48241</v>
          </cell>
          <cell r="M218">
            <v>48045</v>
          </cell>
          <cell r="N218">
            <v>51290</v>
          </cell>
          <cell r="O218">
            <v>47758</v>
          </cell>
          <cell r="P218">
            <v>49428</v>
          </cell>
          <cell r="Q218">
            <v>53598</v>
          </cell>
          <cell r="R218">
            <v>56454</v>
          </cell>
          <cell r="S218">
            <v>43928</v>
          </cell>
          <cell r="T218">
            <v>53278</v>
          </cell>
          <cell r="U218">
            <v>56442</v>
          </cell>
          <cell r="V218">
            <v>50212</v>
          </cell>
          <cell r="W218">
            <v>48295</v>
          </cell>
          <cell r="X218">
            <v>50042</v>
          </cell>
          <cell r="Y218">
            <v>51015</v>
          </cell>
          <cell r="Z218">
            <v>59382</v>
          </cell>
          <cell r="AA218">
            <v>51357</v>
          </cell>
          <cell r="AB218">
            <v>48686</v>
          </cell>
          <cell r="AC218">
            <v>63897</v>
          </cell>
          <cell r="AD218">
            <v>56931</v>
          </cell>
          <cell r="AE218">
            <v>48616</v>
          </cell>
          <cell r="AF218">
            <v>55189</v>
          </cell>
          <cell r="AG218">
            <v>56853</v>
          </cell>
          <cell r="AH218">
            <v>51629</v>
          </cell>
          <cell r="AI218">
            <v>47423</v>
          </cell>
          <cell r="AJ218">
            <v>49270</v>
          </cell>
          <cell r="AK218">
            <v>56079</v>
          </cell>
          <cell r="AL218">
            <v>54897</v>
          </cell>
          <cell r="AM218">
            <v>52785</v>
          </cell>
          <cell r="AN218">
            <v>52066</v>
          </cell>
          <cell r="AO218">
            <v>54092</v>
          </cell>
          <cell r="AP218">
            <v>53922</v>
          </cell>
          <cell r="AQ218">
            <v>55128</v>
          </cell>
          <cell r="AR218">
            <v>55017</v>
          </cell>
          <cell r="AS218">
            <v>56407</v>
          </cell>
          <cell r="AT218">
            <v>59521</v>
          </cell>
          <cell r="AU218">
            <v>47564</v>
          </cell>
          <cell r="AV218">
            <v>53953</v>
          </cell>
          <cell r="AW218">
            <v>52484</v>
          </cell>
          <cell r="AX218">
            <v>61583</v>
          </cell>
          <cell r="AY218">
            <v>47353</v>
          </cell>
          <cell r="AZ218">
            <v>58043</v>
          </cell>
          <cell r="BA218">
            <v>59312</v>
          </cell>
          <cell r="BB218">
            <v>59425</v>
          </cell>
        </row>
        <row r="219">
          <cell r="A219" t="str">
            <v>14Y</v>
          </cell>
          <cell r="B219" t="str">
            <v>NHS BUCKINGHAMSHIRE CCG</v>
          </cell>
        </row>
        <row r="220">
          <cell r="A220" t="str">
            <v>15A</v>
          </cell>
          <cell r="B220" t="str">
            <v>NHS BERKSHIRE WEST CCG</v>
          </cell>
        </row>
        <row r="221">
          <cell r="A221" t="str">
            <v>15C</v>
          </cell>
          <cell r="B221" t="str">
            <v>NHS BRISTOL, NORTH SOMERSET AND SOUTH GLOUCESTERSHIRE CCG</v>
          </cell>
        </row>
        <row r="222">
          <cell r="A222" t="str">
            <v>15D</v>
          </cell>
          <cell r="B222" t="str">
            <v>NHS EAST BERKSHIRE CCG</v>
          </cell>
        </row>
        <row r="223">
          <cell r="A223" t="str">
            <v>15E</v>
          </cell>
          <cell r="B223" t="str">
            <v>NHS BIRMINGHAM AND SOLIHULL CCG</v>
          </cell>
        </row>
        <row r="224">
          <cell r="A224" t="str">
            <v>15F</v>
          </cell>
          <cell r="B224" t="str">
            <v>NHS LEEDS CCG</v>
          </cell>
        </row>
        <row r="225">
          <cell r="A225" t="str">
            <v>Grand Total</v>
          </cell>
          <cell r="C225">
            <v>1048793</v>
          </cell>
          <cell r="D225">
            <v>1062324</v>
          </cell>
          <cell r="E225">
            <v>1001043</v>
          </cell>
          <cell r="F225">
            <v>1111354</v>
          </cell>
          <cell r="G225">
            <v>974082</v>
          </cell>
          <cell r="H225">
            <v>1002446</v>
          </cell>
          <cell r="I225">
            <v>1115105</v>
          </cell>
          <cell r="J225">
            <v>1014660</v>
          </cell>
          <cell r="K225">
            <v>911283</v>
          </cell>
          <cell r="L225">
            <v>1101305</v>
          </cell>
          <cell r="M225">
            <v>1023541</v>
          </cell>
          <cell r="N225">
            <v>1094309</v>
          </cell>
          <cell r="O225">
            <v>1060687</v>
          </cell>
          <cell r="P225">
            <v>1079449</v>
          </cell>
          <cell r="Q225">
            <v>1109844</v>
          </cell>
          <cell r="R225">
            <v>1153630</v>
          </cell>
          <cell r="S225">
            <v>956739</v>
          </cell>
          <cell r="T225">
            <v>1091566</v>
          </cell>
          <cell r="U225">
            <v>1147801</v>
          </cell>
          <cell r="V225">
            <v>1021258</v>
          </cell>
          <cell r="W225">
            <v>975477</v>
          </cell>
          <cell r="X225">
            <v>1055026</v>
          </cell>
          <cell r="Y225">
            <v>1043737</v>
          </cell>
          <cell r="Z225">
            <v>1183647</v>
          </cell>
          <cell r="AA225">
            <v>1091312</v>
          </cell>
          <cell r="AB225">
            <v>1054468</v>
          </cell>
          <cell r="AC225">
            <v>1003692</v>
          </cell>
          <cell r="AD225">
            <v>1211322</v>
          </cell>
          <cell r="AE225">
            <v>1031338</v>
          </cell>
          <cell r="AF225">
            <v>1141540</v>
          </cell>
          <cell r="AG225">
            <v>1170311</v>
          </cell>
          <cell r="AH225">
            <v>1132242</v>
          </cell>
          <cell r="AI225">
            <v>1037684</v>
          </cell>
          <cell r="AJ225">
            <v>1101217</v>
          </cell>
          <cell r="AK225">
            <v>1164306</v>
          </cell>
          <cell r="AL225">
            <v>1183395</v>
          </cell>
          <cell r="AM225">
            <v>1194802</v>
          </cell>
          <cell r="AN225">
            <v>1161893</v>
          </cell>
          <cell r="AO225">
            <v>1204255</v>
          </cell>
          <cell r="AP225">
            <v>1144315</v>
          </cell>
          <cell r="AQ225">
            <v>1151269</v>
          </cell>
          <cell r="AR225">
            <v>1179799</v>
          </cell>
          <cell r="AS225">
            <v>1155041</v>
          </cell>
          <cell r="AT225">
            <v>1190958</v>
          </cell>
          <cell r="AU225">
            <v>987031</v>
          </cell>
          <cell r="AV225">
            <v>1119703</v>
          </cell>
          <cell r="AW225">
            <v>1025511</v>
          </cell>
          <cell r="AX225">
            <v>1203225</v>
          </cell>
          <cell r="AY225">
            <v>952099</v>
          </cell>
          <cell r="AZ225">
            <v>1177470</v>
          </cell>
          <cell r="BA225">
            <v>1201612</v>
          </cell>
          <cell r="BB225">
            <v>1146219</v>
          </cell>
        </row>
        <row r="226">
          <cell r="AL226">
            <v>19089</v>
          </cell>
          <cell r="AM226">
            <v>11407</v>
          </cell>
          <cell r="AN226">
            <v>-32909</v>
          </cell>
          <cell r="AO226">
            <v>42362</v>
          </cell>
          <cell r="AP226">
            <v>-59940</v>
          </cell>
          <cell r="AQ226">
            <v>6954</v>
          </cell>
          <cell r="AR226">
            <v>28530</v>
          </cell>
          <cell r="AS226">
            <v>-24758</v>
          </cell>
          <cell r="AT226">
            <v>35917</v>
          </cell>
          <cell r="AU226">
            <v>-203927</v>
          </cell>
          <cell r="AV226">
            <v>132672</v>
          </cell>
          <cell r="AW226">
            <v>-94192</v>
          </cell>
          <cell r="AX226">
            <v>177714</v>
          </cell>
          <cell r="AY226">
            <v>-251126</v>
          </cell>
          <cell r="AZ226">
            <v>225371</v>
          </cell>
          <cell r="BA226">
            <v>24142</v>
          </cell>
          <cell r="BB226">
            <v>-55393</v>
          </cell>
        </row>
        <row r="227">
          <cell r="B227" t="str">
            <v>Working days in the month</v>
          </cell>
          <cell r="C227">
            <v>21</v>
          </cell>
          <cell r="D227">
            <v>21</v>
          </cell>
          <cell r="E227">
            <v>20</v>
          </cell>
          <cell r="F227">
            <v>23</v>
          </cell>
          <cell r="G227">
            <v>21</v>
          </cell>
          <cell r="H227">
            <v>21</v>
          </cell>
          <cell r="I227">
            <v>23</v>
          </cell>
          <cell r="J227">
            <v>21</v>
          </cell>
          <cell r="K227">
            <v>20</v>
          </cell>
          <cell r="L227">
            <v>22</v>
          </cell>
          <cell r="M227">
            <v>20</v>
          </cell>
          <cell r="N227">
            <v>21</v>
          </cell>
          <cell r="O227">
            <v>20</v>
          </cell>
          <cell r="P227">
            <v>20</v>
          </cell>
          <cell r="Q227">
            <v>21</v>
          </cell>
          <cell r="R227">
            <v>23</v>
          </cell>
          <cell r="S227">
            <v>20</v>
          </cell>
          <cell r="T227">
            <v>22</v>
          </cell>
          <cell r="U227">
            <v>23</v>
          </cell>
          <cell r="V227">
            <v>20</v>
          </cell>
          <cell r="W227">
            <v>21</v>
          </cell>
          <cell r="Y227" t="e">
            <v>#N/A</v>
          </cell>
          <cell r="Z227" t="e">
            <v>#N/A</v>
          </cell>
          <cell r="AA227" t="e">
            <v>#N/A</v>
          </cell>
          <cell r="AL227">
            <v>9.6392159845191169E-3</v>
          </cell>
          <cell r="AM227">
            <v>-2.754347582277231E-2</v>
          </cell>
          <cell r="AN227">
            <v>3.6459467438051528E-2</v>
          </cell>
          <cell r="AO227">
            <v>-4.9773511424075469E-2</v>
          </cell>
          <cell r="AP227">
            <v>6.0769980293887606E-3</v>
          </cell>
          <cell r="AQ227">
            <v>2.4781349971205686E-2</v>
          </cell>
          <cell r="AR227">
            <v>-2.0984930483921412E-2</v>
          </cell>
          <cell r="AS227">
            <v>3.1095865861038699E-2</v>
          </cell>
          <cell r="AT227">
            <v>-0.17122938004530805</v>
          </cell>
          <cell r="AU227">
            <v>0.13441523113255816</v>
          </cell>
          <cell r="AV227">
            <v>-8.4122307433310436E-2</v>
          </cell>
          <cell r="AW227">
            <v>0.17329311923519103</v>
          </cell>
          <cell r="AX227">
            <v>-0.20871075650854995</v>
          </cell>
          <cell r="AY227">
            <v>0.23670962788533545</v>
          </cell>
          <cell r="AZ227">
            <v>2.0503282461548915E-2</v>
          </cell>
          <cell r="BA227">
            <v>-4.6098907134748984E-2</v>
          </cell>
          <cell r="BB227">
            <v>0</v>
          </cell>
        </row>
        <row r="228">
          <cell r="O228">
            <v>253</v>
          </cell>
        </row>
        <row r="230">
          <cell r="C230">
            <v>1010903</v>
          </cell>
          <cell r="D230">
            <v>1021818</v>
          </cell>
          <cell r="E230">
            <v>960100</v>
          </cell>
          <cell r="F230">
            <v>1062515</v>
          </cell>
          <cell r="G230">
            <v>933383</v>
          </cell>
          <cell r="H230">
            <v>958016</v>
          </cell>
          <cell r="I230">
            <v>1063082</v>
          </cell>
          <cell r="J230">
            <v>967934</v>
          </cell>
          <cell r="K230">
            <v>870419</v>
          </cell>
          <cell r="L230">
            <v>1053064</v>
          </cell>
          <cell r="M230">
            <v>975496</v>
          </cell>
          <cell r="N230">
            <v>1043019</v>
          </cell>
          <cell r="O230">
            <v>1012929</v>
          </cell>
          <cell r="P230">
            <v>1030021</v>
          </cell>
          <cell r="Q230">
            <v>1056246</v>
          </cell>
          <cell r="R230">
            <v>1097176</v>
          </cell>
          <cell r="S230">
            <v>912811</v>
          </cell>
          <cell r="T230">
            <v>1038288</v>
          </cell>
          <cell r="U230">
            <v>1091359</v>
          </cell>
          <cell r="V230">
            <v>971046</v>
          </cell>
          <cell r="W230">
            <v>927182</v>
          </cell>
          <cell r="X230">
            <v>1004984</v>
          </cell>
          <cell r="Y230">
            <v>992722</v>
          </cell>
          <cell r="Z230">
            <v>1124265</v>
          </cell>
          <cell r="AA230">
            <v>1039955</v>
          </cell>
          <cell r="AB230">
            <v>1005782</v>
          </cell>
          <cell r="AC230">
            <v>939795</v>
          </cell>
          <cell r="AD230">
            <v>1154391</v>
          </cell>
          <cell r="AE230">
            <v>982722</v>
          </cell>
          <cell r="AF230">
            <v>1086351</v>
          </cell>
          <cell r="AG230">
            <v>1113458</v>
          </cell>
          <cell r="AH230">
            <v>1080613</v>
          </cell>
          <cell r="AI230">
            <v>990261</v>
          </cell>
          <cell r="AJ230">
            <v>1051947</v>
          </cell>
          <cell r="AK230">
            <v>1108227</v>
          </cell>
          <cell r="AL230">
            <v>1128498</v>
          </cell>
          <cell r="AM230">
            <v>1142017</v>
          </cell>
          <cell r="AN230">
            <v>1109827</v>
          </cell>
          <cell r="AO230">
            <v>1150163</v>
          </cell>
          <cell r="AP230">
            <v>1090393</v>
          </cell>
          <cell r="AQ230">
            <v>1096141</v>
          </cell>
          <cell r="AR230">
            <v>1124782</v>
          </cell>
          <cell r="AS230">
            <v>1098634</v>
          </cell>
          <cell r="AT230">
            <v>1131437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parent_of_ref_org_ods_code</v>
          </cell>
          <cell r="B1" t="str">
            <v>CountOfubrn_id</v>
          </cell>
        </row>
        <row r="2">
          <cell r="A2" t="str">
            <v>00C</v>
          </cell>
          <cell r="B2">
            <v>1469</v>
          </cell>
        </row>
        <row r="3">
          <cell r="A3" t="str">
            <v>00D</v>
          </cell>
          <cell r="B3">
            <v>3622</v>
          </cell>
        </row>
        <row r="4">
          <cell r="A4" t="str">
            <v>00J</v>
          </cell>
          <cell r="B4">
            <v>2485</v>
          </cell>
        </row>
        <row r="5">
          <cell r="A5" t="str">
            <v>00K</v>
          </cell>
          <cell r="B5">
            <v>3148</v>
          </cell>
        </row>
        <row r="6">
          <cell r="A6" t="str">
            <v>00L</v>
          </cell>
          <cell r="B6">
            <v>3653</v>
          </cell>
        </row>
        <row r="7">
          <cell r="A7" t="str">
            <v>00M</v>
          </cell>
          <cell r="B7">
            <v>4092</v>
          </cell>
        </row>
        <row r="8">
          <cell r="A8" t="str">
            <v>00N</v>
          </cell>
          <cell r="B8">
            <v>2681</v>
          </cell>
        </row>
        <row r="9">
          <cell r="A9" t="str">
            <v>00P</v>
          </cell>
          <cell r="B9">
            <v>4678</v>
          </cell>
        </row>
        <row r="10">
          <cell r="A10" t="str">
            <v>00Q</v>
          </cell>
          <cell r="B10">
            <v>1629</v>
          </cell>
        </row>
        <row r="11">
          <cell r="A11" t="str">
            <v>00R</v>
          </cell>
          <cell r="B11">
            <v>2425</v>
          </cell>
        </row>
        <row r="12">
          <cell r="A12" t="str">
            <v>00T</v>
          </cell>
          <cell r="B12">
            <v>4093</v>
          </cell>
        </row>
        <row r="13">
          <cell r="A13" t="str">
            <v>00V</v>
          </cell>
          <cell r="B13">
            <v>3209</v>
          </cell>
        </row>
        <row r="14">
          <cell r="A14" t="str">
            <v>00X</v>
          </cell>
          <cell r="B14">
            <v>2631</v>
          </cell>
        </row>
        <row r="15">
          <cell r="A15" t="str">
            <v>00Y</v>
          </cell>
          <cell r="B15">
            <v>3408</v>
          </cell>
        </row>
        <row r="16">
          <cell r="A16" t="str">
            <v>01A</v>
          </cell>
          <cell r="B16">
            <v>4243</v>
          </cell>
        </row>
        <row r="17">
          <cell r="A17" t="str">
            <v>01C</v>
          </cell>
          <cell r="B17">
            <v>2563</v>
          </cell>
        </row>
        <row r="18">
          <cell r="A18" t="str">
            <v>01D</v>
          </cell>
          <cell r="B18">
            <v>4469</v>
          </cell>
        </row>
        <row r="19">
          <cell r="A19" t="str">
            <v>01E</v>
          </cell>
          <cell r="B19">
            <v>3082</v>
          </cell>
        </row>
        <row r="20">
          <cell r="A20" t="str">
            <v>01F</v>
          </cell>
          <cell r="B20">
            <v>1291</v>
          </cell>
        </row>
        <row r="21">
          <cell r="A21" t="str">
            <v>01G</v>
          </cell>
          <cell r="B21">
            <v>4575</v>
          </cell>
        </row>
        <row r="22">
          <cell r="A22" t="str">
            <v>01H</v>
          </cell>
          <cell r="B22">
            <v>2916</v>
          </cell>
        </row>
        <row r="23">
          <cell r="A23" t="str">
            <v>01J</v>
          </cell>
          <cell r="B23">
            <v>1420</v>
          </cell>
        </row>
        <row r="24">
          <cell r="A24" t="str">
            <v>01K</v>
          </cell>
          <cell r="B24">
            <v>2621</v>
          </cell>
        </row>
        <row r="25">
          <cell r="A25" t="str">
            <v>01M</v>
          </cell>
          <cell r="B25">
            <v>3</v>
          </cell>
        </row>
        <row r="26">
          <cell r="A26" t="str">
            <v>01R</v>
          </cell>
          <cell r="B26">
            <v>2453</v>
          </cell>
        </row>
        <row r="27">
          <cell r="A27" t="str">
            <v>01T</v>
          </cell>
          <cell r="B27">
            <v>667</v>
          </cell>
        </row>
        <row r="28">
          <cell r="A28" t="str">
            <v>01V</v>
          </cell>
          <cell r="B28">
            <v>1232</v>
          </cell>
        </row>
        <row r="29">
          <cell r="A29" t="str">
            <v>01W</v>
          </cell>
          <cell r="B29">
            <v>3922</v>
          </cell>
        </row>
        <row r="30">
          <cell r="A30" t="str">
            <v>01X</v>
          </cell>
          <cell r="B30">
            <v>2065</v>
          </cell>
        </row>
        <row r="31">
          <cell r="A31" t="str">
            <v>01Y</v>
          </cell>
          <cell r="B31">
            <v>904</v>
          </cell>
        </row>
        <row r="32">
          <cell r="A32" t="str">
            <v>02A</v>
          </cell>
          <cell r="B32">
            <v>2850</v>
          </cell>
        </row>
        <row r="33">
          <cell r="A33" t="str">
            <v>02D</v>
          </cell>
          <cell r="B33">
            <v>1369</v>
          </cell>
        </row>
        <row r="34">
          <cell r="A34" t="str">
            <v>02E</v>
          </cell>
          <cell r="B34">
            <v>2864</v>
          </cell>
        </row>
        <row r="35">
          <cell r="A35" t="str">
            <v>02F</v>
          </cell>
          <cell r="B35">
            <v>3100</v>
          </cell>
        </row>
        <row r="36">
          <cell r="A36" t="str">
            <v>02G</v>
          </cell>
          <cell r="B36">
            <v>1597</v>
          </cell>
        </row>
        <row r="37">
          <cell r="A37" t="str">
            <v>02H</v>
          </cell>
          <cell r="B37">
            <v>3560</v>
          </cell>
        </row>
        <row r="38">
          <cell r="A38" t="str">
            <v>02M</v>
          </cell>
          <cell r="B38">
            <v>2331</v>
          </cell>
        </row>
        <row r="39">
          <cell r="A39" t="str">
            <v>02N</v>
          </cell>
          <cell r="B39">
            <v>1899</v>
          </cell>
        </row>
        <row r="40">
          <cell r="A40" t="str">
            <v>02P</v>
          </cell>
          <cell r="B40">
            <v>3347</v>
          </cell>
        </row>
        <row r="41">
          <cell r="A41" t="str">
            <v>02Q</v>
          </cell>
          <cell r="B41">
            <v>1267</v>
          </cell>
        </row>
        <row r="42">
          <cell r="A42" t="str">
            <v>02R</v>
          </cell>
          <cell r="B42">
            <v>2983</v>
          </cell>
        </row>
        <row r="43">
          <cell r="A43" t="str">
            <v>02T</v>
          </cell>
          <cell r="B43">
            <v>2859</v>
          </cell>
        </row>
        <row r="44">
          <cell r="A44" t="str">
            <v>02V</v>
          </cell>
          <cell r="B44">
            <v>2137</v>
          </cell>
        </row>
        <row r="45">
          <cell r="A45" t="str">
            <v>02W</v>
          </cell>
          <cell r="B45">
            <v>886</v>
          </cell>
        </row>
        <row r="46">
          <cell r="A46" t="str">
            <v>02X</v>
          </cell>
          <cell r="B46">
            <v>1711</v>
          </cell>
        </row>
        <row r="47">
          <cell r="A47" t="str">
            <v>02Y</v>
          </cell>
          <cell r="B47">
            <v>3015</v>
          </cell>
        </row>
        <row r="48">
          <cell r="A48" t="str">
            <v>03A</v>
          </cell>
          <cell r="B48">
            <v>2660</v>
          </cell>
        </row>
        <row r="49">
          <cell r="A49" t="str">
            <v>03C</v>
          </cell>
          <cell r="B49">
            <v>3065</v>
          </cell>
        </row>
        <row r="50">
          <cell r="A50" t="str">
            <v>03D</v>
          </cell>
          <cell r="B50">
            <v>1850</v>
          </cell>
        </row>
        <row r="51">
          <cell r="A51" t="str">
            <v>03E</v>
          </cell>
          <cell r="B51">
            <v>1200</v>
          </cell>
        </row>
        <row r="52">
          <cell r="A52" t="str">
            <v>03F</v>
          </cell>
          <cell r="B52">
            <v>3482</v>
          </cell>
        </row>
        <row r="53">
          <cell r="A53" t="str">
            <v>03G</v>
          </cell>
          <cell r="B53">
            <v>2316</v>
          </cell>
        </row>
        <row r="54">
          <cell r="A54" t="str">
            <v>03H</v>
          </cell>
          <cell r="B54">
            <v>697</v>
          </cell>
        </row>
        <row r="55">
          <cell r="A55" t="str">
            <v>03J</v>
          </cell>
          <cell r="B55">
            <v>2312</v>
          </cell>
        </row>
        <row r="56">
          <cell r="A56" t="str">
            <v>03K</v>
          </cell>
          <cell r="B56">
            <v>299</v>
          </cell>
        </row>
        <row r="57">
          <cell r="A57" t="str">
            <v>03L</v>
          </cell>
          <cell r="B57">
            <v>3722</v>
          </cell>
        </row>
        <row r="58">
          <cell r="A58" t="str">
            <v>03M</v>
          </cell>
          <cell r="B58">
            <v>1857</v>
          </cell>
        </row>
        <row r="59">
          <cell r="A59" t="str">
            <v>03N</v>
          </cell>
          <cell r="B59">
            <v>3123</v>
          </cell>
        </row>
        <row r="60">
          <cell r="A60" t="str">
            <v>03Q</v>
          </cell>
          <cell r="B60">
            <v>4022</v>
          </cell>
        </row>
        <row r="61">
          <cell r="A61" t="str">
            <v>03R</v>
          </cell>
          <cell r="B61">
            <v>4789</v>
          </cell>
        </row>
        <row r="62">
          <cell r="A62" t="str">
            <v>03T</v>
          </cell>
          <cell r="B62">
            <v>2988</v>
          </cell>
        </row>
        <row r="63">
          <cell r="A63" t="str">
            <v>03V</v>
          </cell>
          <cell r="B63">
            <v>1352</v>
          </cell>
        </row>
        <row r="64">
          <cell r="A64" t="str">
            <v>03W</v>
          </cell>
          <cell r="B64">
            <v>4100</v>
          </cell>
        </row>
        <row r="65">
          <cell r="A65" t="str">
            <v>03X</v>
          </cell>
          <cell r="B65">
            <v>1153</v>
          </cell>
        </row>
        <row r="66">
          <cell r="A66" t="str">
            <v>03Y</v>
          </cell>
          <cell r="B66">
            <v>1352</v>
          </cell>
        </row>
        <row r="67">
          <cell r="A67" t="str">
            <v>04C</v>
          </cell>
          <cell r="B67">
            <v>4171</v>
          </cell>
        </row>
        <row r="68">
          <cell r="A68" t="str">
            <v>04D</v>
          </cell>
          <cell r="B68">
            <v>2927</v>
          </cell>
        </row>
        <row r="69">
          <cell r="A69" t="str">
            <v>04E</v>
          </cell>
          <cell r="B69">
            <v>3113</v>
          </cell>
        </row>
        <row r="70">
          <cell r="A70" t="str">
            <v>04F</v>
          </cell>
          <cell r="B70">
            <v>2936</v>
          </cell>
        </row>
        <row r="71">
          <cell r="A71" t="str">
            <v>04G</v>
          </cell>
          <cell r="B71">
            <v>8587</v>
          </cell>
        </row>
        <row r="72">
          <cell r="A72" t="str">
            <v>04H</v>
          </cell>
          <cell r="B72">
            <v>2404</v>
          </cell>
        </row>
        <row r="73">
          <cell r="A73" t="str">
            <v>04J</v>
          </cell>
          <cell r="B73">
            <v>3663</v>
          </cell>
        </row>
        <row r="74">
          <cell r="A74" t="str">
            <v>04K</v>
          </cell>
          <cell r="B74">
            <v>4968</v>
          </cell>
        </row>
        <row r="75">
          <cell r="A75" t="str">
            <v>04L</v>
          </cell>
          <cell r="B75">
            <v>2262</v>
          </cell>
        </row>
        <row r="76">
          <cell r="A76" t="str">
            <v>04M</v>
          </cell>
          <cell r="B76">
            <v>1243</v>
          </cell>
        </row>
        <row r="77">
          <cell r="A77" t="str">
            <v>04N</v>
          </cell>
          <cell r="B77">
            <v>1835</v>
          </cell>
        </row>
        <row r="78">
          <cell r="A78" t="str">
            <v>04Q</v>
          </cell>
          <cell r="B78">
            <v>1748</v>
          </cell>
        </row>
        <row r="79">
          <cell r="A79" t="str">
            <v>04R</v>
          </cell>
          <cell r="B79">
            <v>6188</v>
          </cell>
        </row>
        <row r="80">
          <cell r="A80" t="str">
            <v>04V</v>
          </cell>
          <cell r="B80">
            <v>3864</v>
          </cell>
        </row>
        <row r="81">
          <cell r="A81" t="str">
            <v>04X</v>
          </cell>
          <cell r="B81">
            <v>3094</v>
          </cell>
        </row>
        <row r="82">
          <cell r="A82" t="str">
            <v>04Y</v>
          </cell>
          <cell r="B82">
            <v>975</v>
          </cell>
        </row>
        <row r="83">
          <cell r="A83" t="str">
            <v>05A</v>
          </cell>
          <cell r="B83">
            <v>6177</v>
          </cell>
        </row>
        <row r="84">
          <cell r="A84" t="str">
            <v>05C</v>
          </cell>
          <cell r="B84">
            <v>4243</v>
          </cell>
        </row>
        <row r="85">
          <cell r="A85" t="str">
            <v>05D</v>
          </cell>
          <cell r="B85">
            <v>449</v>
          </cell>
        </row>
        <row r="86">
          <cell r="A86" t="str">
            <v>05F</v>
          </cell>
          <cell r="B86">
            <v>1013</v>
          </cell>
        </row>
        <row r="87">
          <cell r="A87" t="str">
            <v>05G</v>
          </cell>
          <cell r="B87">
            <v>2979</v>
          </cell>
        </row>
        <row r="88">
          <cell r="A88" t="str">
            <v>05H</v>
          </cell>
          <cell r="B88">
            <v>855</v>
          </cell>
        </row>
        <row r="89">
          <cell r="A89" t="str">
            <v>05J</v>
          </cell>
          <cell r="B89">
            <v>1232</v>
          </cell>
        </row>
        <row r="90">
          <cell r="A90" t="str">
            <v>05L</v>
          </cell>
          <cell r="B90">
            <v>3551</v>
          </cell>
        </row>
        <row r="91">
          <cell r="A91" t="str">
            <v>05N</v>
          </cell>
          <cell r="B91">
            <v>143</v>
          </cell>
        </row>
        <row r="92">
          <cell r="A92" t="str">
            <v>05P</v>
          </cell>
          <cell r="B92">
            <v>1354</v>
          </cell>
        </row>
        <row r="93">
          <cell r="A93" t="str">
            <v>05Q</v>
          </cell>
          <cell r="B93">
            <v>1795</v>
          </cell>
        </row>
        <row r="94">
          <cell r="A94" t="str">
            <v>05R</v>
          </cell>
          <cell r="B94">
            <v>2227</v>
          </cell>
        </row>
        <row r="95">
          <cell r="A95" t="str">
            <v>05T</v>
          </cell>
          <cell r="B95">
            <v>3352</v>
          </cell>
        </row>
        <row r="96">
          <cell r="A96" t="str">
            <v>05V</v>
          </cell>
          <cell r="B96">
            <v>825</v>
          </cell>
        </row>
        <row r="97">
          <cell r="A97" t="str">
            <v>05W</v>
          </cell>
          <cell r="B97">
            <v>3913</v>
          </cell>
        </row>
        <row r="98">
          <cell r="A98" t="str">
            <v>05X</v>
          </cell>
          <cell r="B98">
            <v>1172</v>
          </cell>
        </row>
        <row r="99">
          <cell r="A99" t="str">
            <v>05Y</v>
          </cell>
          <cell r="B99">
            <v>2409</v>
          </cell>
        </row>
        <row r="100">
          <cell r="A100" t="str">
            <v>06A</v>
          </cell>
          <cell r="B100">
            <v>3416</v>
          </cell>
        </row>
        <row r="101">
          <cell r="A101" t="str">
            <v>06D</v>
          </cell>
          <cell r="B101">
            <v>852</v>
          </cell>
        </row>
        <row r="102">
          <cell r="A102" t="str">
            <v>06F</v>
          </cell>
          <cell r="B102">
            <v>1949</v>
          </cell>
        </row>
        <row r="103">
          <cell r="A103" t="str">
            <v>06H</v>
          </cell>
          <cell r="B103">
            <v>11699</v>
          </cell>
        </row>
        <row r="104">
          <cell r="A104" t="str">
            <v>06K</v>
          </cell>
          <cell r="B104">
            <v>6433</v>
          </cell>
        </row>
        <row r="105">
          <cell r="A105" t="str">
            <v>06L</v>
          </cell>
          <cell r="B105">
            <v>1837</v>
          </cell>
        </row>
        <row r="106">
          <cell r="A106" t="str">
            <v>06M</v>
          </cell>
          <cell r="B106">
            <v>3234</v>
          </cell>
        </row>
        <row r="107">
          <cell r="A107" t="str">
            <v>06N</v>
          </cell>
          <cell r="B107">
            <v>6181</v>
          </cell>
        </row>
        <row r="108">
          <cell r="A108" t="str">
            <v>06P</v>
          </cell>
          <cell r="B108">
            <v>1740</v>
          </cell>
        </row>
        <row r="109">
          <cell r="A109" t="str">
            <v>06Q</v>
          </cell>
          <cell r="B109">
            <v>3072</v>
          </cell>
        </row>
        <row r="110">
          <cell r="A110" t="str">
            <v>06T</v>
          </cell>
          <cell r="B110">
            <v>2125</v>
          </cell>
        </row>
        <row r="111">
          <cell r="A111" t="str">
            <v>06V</v>
          </cell>
          <cell r="B111">
            <v>810</v>
          </cell>
        </row>
        <row r="112">
          <cell r="A112" t="str">
            <v>06W</v>
          </cell>
          <cell r="B112">
            <v>2173</v>
          </cell>
        </row>
        <row r="113">
          <cell r="A113" t="str">
            <v>06Y</v>
          </cell>
          <cell r="B113">
            <v>2396</v>
          </cell>
        </row>
        <row r="114">
          <cell r="A114" t="str">
            <v>07G</v>
          </cell>
          <cell r="B114">
            <v>1412</v>
          </cell>
        </row>
        <row r="115">
          <cell r="A115" t="str">
            <v>07H</v>
          </cell>
          <cell r="B115">
            <v>4390</v>
          </cell>
        </row>
        <row r="116">
          <cell r="A116" t="str">
            <v>07J</v>
          </cell>
          <cell r="B116">
            <v>3082</v>
          </cell>
        </row>
        <row r="117">
          <cell r="A117" t="str">
            <v>07K</v>
          </cell>
          <cell r="B117">
            <v>1585</v>
          </cell>
        </row>
        <row r="118">
          <cell r="A118" t="str">
            <v>07L</v>
          </cell>
          <cell r="B118">
            <v>3022</v>
          </cell>
        </row>
        <row r="119">
          <cell r="A119" t="str">
            <v>07M</v>
          </cell>
          <cell r="B119">
            <v>3729</v>
          </cell>
        </row>
        <row r="120">
          <cell r="A120" t="str">
            <v>07N</v>
          </cell>
          <cell r="B120">
            <v>3675</v>
          </cell>
        </row>
        <row r="121">
          <cell r="A121" t="str">
            <v>07P</v>
          </cell>
          <cell r="B121">
            <v>3083</v>
          </cell>
        </row>
        <row r="122">
          <cell r="A122" t="str">
            <v>07Q</v>
          </cell>
          <cell r="B122">
            <v>5129</v>
          </cell>
        </row>
        <row r="123">
          <cell r="A123" t="str">
            <v>07R</v>
          </cell>
          <cell r="B123">
            <v>2219</v>
          </cell>
        </row>
        <row r="124">
          <cell r="A124" t="str">
            <v>07T</v>
          </cell>
          <cell r="B124">
            <v>2096</v>
          </cell>
        </row>
        <row r="125">
          <cell r="A125" t="str">
            <v>07V</v>
          </cell>
          <cell r="B125">
            <v>1778</v>
          </cell>
        </row>
        <row r="126">
          <cell r="A126" t="str">
            <v>07W</v>
          </cell>
          <cell r="B126">
            <v>2773</v>
          </cell>
        </row>
        <row r="127">
          <cell r="A127" t="str">
            <v>07X</v>
          </cell>
          <cell r="B127">
            <v>1918</v>
          </cell>
        </row>
        <row r="128">
          <cell r="A128" t="str">
            <v>07Y</v>
          </cell>
          <cell r="B128">
            <v>1497</v>
          </cell>
        </row>
        <row r="129">
          <cell r="A129" t="str">
            <v>08A</v>
          </cell>
          <cell r="B129">
            <v>2962</v>
          </cell>
        </row>
        <row r="130">
          <cell r="A130" t="str">
            <v>08C</v>
          </cell>
          <cell r="B130">
            <v>878</v>
          </cell>
        </row>
        <row r="131">
          <cell r="A131" t="str">
            <v>08D</v>
          </cell>
          <cell r="B131">
            <v>1750</v>
          </cell>
        </row>
        <row r="132">
          <cell r="A132" t="str">
            <v>08E</v>
          </cell>
          <cell r="B132">
            <v>1128</v>
          </cell>
        </row>
        <row r="133">
          <cell r="A133" t="str">
            <v>08F</v>
          </cell>
          <cell r="B133">
            <v>3601</v>
          </cell>
        </row>
        <row r="134">
          <cell r="A134" t="str">
            <v>08G</v>
          </cell>
          <cell r="B134">
            <v>2378</v>
          </cell>
        </row>
        <row r="135">
          <cell r="A135" t="str">
            <v>08H</v>
          </cell>
          <cell r="B135">
            <v>1604</v>
          </cell>
        </row>
        <row r="136">
          <cell r="A136" t="str">
            <v>08J</v>
          </cell>
          <cell r="B136">
            <v>1271</v>
          </cell>
        </row>
        <row r="137">
          <cell r="A137" t="str">
            <v>08K</v>
          </cell>
          <cell r="B137">
            <v>1677</v>
          </cell>
        </row>
        <row r="138">
          <cell r="A138" t="str">
            <v>08L</v>
          </cell>
          <cell r="B138">
            <v>3250</v>
          </cell>
        </row>
        <row r="139">
          <cell r="A139" t="str">
            <v>08M</v>
          </cell>
          <cell r="B139">
            <v>2748</v>
          </cell>
        </row>
        <row r="140">
          <cell r="A140" t="str">
            <v>08N</v>
          </cell>
          <cell r="B140">
            <v>3819</v>
          </cell>
        </row>
        <row r="141">
          <cell r="A141" t="str">
            <v>08P</v>
          </cell>
          <cell r="B141">
            <v>1095</v>
          </cell>
        </row>
        <row r="142">
          <cell r="A142" t="str">
            <v>08Q</v>
          </cell>
          <cell r="B142">
            <v>1834</v>
          </cell>
        </row>
        <row r="143">
          <cell r="A143" t="str">
            <v>08R</v>
          </cell>
          <cell r="B143">
            <v>726</v>
          </cell>
        </row>
        <row r="144">
          <cell r="A144" t="str">
            <v>08T</v>
          </cell>
          <cell r="B144">
            <v>589</v>
          </cell>
        </row>
        <row r="145">
          <cell r="A145" t="str">
            <v>08V</v>
          </cell>
          <cell r="B145">
            <v>2167</v>
          </cell>
        </row>
        <row r="146">
          <cell r="A146" t="str">
            <v>08W</v>
          </cell>
          <cell r="B146">
            <v>3053</v>
          </cell>
        </row>
        <row r="147">
          <cell r="A147" t="str">
            <v>08X</v>
          </cell>
          <cell r="B147">
            <v>2182</v>
          </cell>
        </row>
        <row r="148">
          <cell r="A148" t="str">
            <v>08Y</v>
          </cell>
          <cell r="B148">
            <v>864</v>
          </cell>
        </row>
        <row r="149">
          <cell r="A149" t="str">
            <v>09A</v>
          </cell>
          <cell r="B149">
            <v>1150</v>
          </cell>
        </row>
        <row r="150">
          <cell r="A150" t="str">
            <v>09C</v>
          </cell>
          <cell r="B150">
            <v>454</v>
          </cell>
        </row>
        <row r="151">
          <cell r="A151" t="str">
            <v>09D</v>
          </cell>
          <cell r="B151">
            <v>523</v>
          </cell>
        </row>
        <row r="152">
          <cell r="A152" t="str">
            <v>09E</v>
          </cell>
          <cell r="B152">
            <v>728</v>
          </cell>
        </row>
        <row r="153">
          <cell r="A153" t="str">
            <v>09F</v>
          </cell>
          <cell r="B153">
            <v>744</v>
          </cell>
        </row>
        <row r="154">
          <cell r="A154" t="str">
            <v>09G</v>
          </cell>
          <cell r="B154">
            <v>2040</v>
          </cell>
        </row>
        <row r="155">
          <cell r="A155" t="str">
            <v>09H</v>
          </cell>
          <cell r="B155">
            <v>5</v>
          </cell>
        </row>
        <row r="156">
          <cell r="A156" t="str">
            <v>09J</v>
          </cell>
          <cell r="B156">
            <v>613</v>
          </cell>
        </row>
        <row r="157">
          <cell r="A157" t="str">
            <v>09L</v>
          </cell>
          <cell r="B157">
            <v>724</v>
          </cell>
        </row>
        <row r="158">
          <cell r="A158" t="str">
            <v>09N</v>
          </cell>
          <cell r="B158">
            <v>2065</v>
          </cell>
        </row>
        <row r="159">
          <cell r="A159" t="str">
            <v>09P</v>
          </cell>
          <cell r="B159">
            <v>428</v>
          </cell>
        </row>
        <row r="160">
          <cell r="A160" t="str">
            <v>09W</v>
          </cell>
          <cell r="B160">
            <v>2184</v>
          </cell>
        </row>
        <row r="161">
          <cell r="A161" t="str">
            <v>09X</v>
          </cell>
          <cell r="B161">
            <v>144</v>
          </cell>
        </row>
        <row r="162">
          <cell r="A162" t="str">
            <v>09Y</v>
          </cell>
          <cell r="B162">
            <v>2952</v>
          </cell>
        </row>
        <row r="163">
          <cell r="A163" t="str">
            <v>10A</v>
          </cell>
          <cell r="B163">
            <v>911</v>
          </cell>
        </row>
        <row r="164">
          <cell r="A164" t="str">
            <v>10C</v>
          </cell>
          <cell r="B164">
            <v>221</v>
          </cell>
        </row>
        <row r="165">
          <cell r="A165" t="str">
            <v>10D</v>
          </cell>
          <cell r="B165">
            <v>1071</v>
          </cell>
        </row>
        <row r="166">
          <cell r="A166" t="str">
            <v>10E</v>
          </cell>
          <cell r="B166">
            <v>795</v>
          </cell>
        </row>
        <row r="167">
          <cell r="A167" t="str">
            <v>10G</v>
          </cell>
          <cell r="B167">
            <v>1245</v>
          </cell>
        </row>
        <row r="168">
          <cell r="A168" t="str">
            <v>10H</v>
          </cell>
          <cell r="B168">
            <v>1614</v>
          </cell>
        </row>
        <row r="169">
          <cell r="A169" t="str">
            <v>10J</v>
          </cell>
          <cell r="B169">
            <v>1815</v>
          </cell>
        </row>
        <row r="170">
          <cell r="A170" t="str">
            <v>10K</v>
          </cell>
          <cell r="B170">
            <v>532</v>
          </cell>
        </row>
        <row r="171">
          <cell r="A171" t="str">
            <v>10L</v>
          </cell>
          <cell r="B171">
            <v>443</v>
          </cell>
        </row>
        <row r="172">
          <cell r="A172" t="str">
            <v>10M</v>
          </cell>
          <cell r="B172">
            <v>1108</v>
          </cell>
        </row>
        <row r="173">
          <cell r="A173" t="str">
            <v>10N</v>
          </cell>
          <cell r="B173">
            <v>1268</v>
          </cell>
        </row>
        <row r="174">
          <cell r="A174" t="str">
            <v>10Q</v>
          </cell>
          <cell r="B174">
            <v>10175</v>
          </cell>
        </row>
        <row r="175">
          <cell r="A175" t="str">
            <v>10R</v>
          </cell>
          <cell r="B175">
            <v>798</v>
          </cell>
        </row>
        <row r="176">
          <cell r="A176" t="str">
            <v>10T</v>
          </cell>
          <cell r="B176">
            <v>1866</v>
          </cell>
        </row>
        <row r="177">
          <cell r="A177" t="str">
            <v>10V</v>
          </cell>
          <cell r="B177">
            <v>659</v>
          </cell>
        </row>
        <row r="178">
          <cell r="A178" t="str">
            <v>10W</v>
          </cell>
          <cell r="B178">
            <v>1229</v>
          </cell>
        </row>
        <row r="179">
          <cell r="A179" t="str">
            <v>10X</v>
          </cell>
          <cell r="B179">
            <v>2207</v>
          </cell>
        </row>
        <row r="180">
          <cell r="A180" t="str">
            <v>10Y</v>
          </cell>
          <cell r="B180">
            <v>1131</v>
          </cell>
        </row>
        <row r="181">
          <cell r="A181" t="str">
            <v>11A</v>
          </cell>
          <cell r="B181">
            <v>4342</v>
          </cell>
        </row>
        <row r="182">
          <cell r="A182" t="str">
            <v>11C</v>
          </cell>
          <cell r="B182">
            <v>1408</v>
          </cell>
        </row>
        <row r="183">
          <cell r="A183" t="str">
            <v>11D</v>
          </cell>
          <cell r="B183">
            <v>1787</v>
          </cell>
        </row>
        <row r="184">
          <cell r="A184" t="str">
            <v>11E</v>
          </cell>
          <cell r="B184">
            <v>1805</v>
          </cell>
        </row>
        <row r="185">
          <cell r="A185" t="str">
            <v>11H</v>
          </cell>
          <cell r="B185">
            <v>4286</v>
          </cell>
        </row>
        <row r="186">
          <cell r="A186" t="str">
            <v>11J</v>
          </cell>
          <cell r="B186">
            <v>12640</v>
          </cell>
        </row>
        <row r="187">
          <cell r="A187" t="str">
            <v>11M</v>
          </cell>
          <cell r="B187">
            <v>4658</v>
          </cell>
        </row>
        <row r="188">
          <cell r="A188" t="str">
            <v>11N</v>
          </cell>
          <cell r="B188">
            <v>8182</v>
          </cell>
        </row>
        <row r="189">
          <cell r="A189" t="str">
            <v>11T</v>
          </cell>
          <cell r="B189">
            <v>4197</v>
          </cell>
        </row>
        <row r="190">
          <cell r="A190" t="str">
            <v>11X</v>
          </cell>
          <cell r="B190">
            <v>7171</v>
          </cell>
        </row>
        <row r="191">
          <cell r="A191" t="str">
            <v>12A</v>
          </cell>
          <cell r="B191">
            <v>2431</v>
          </cell>
        </row>
        <row r="192">
          <cell r="A192" t="str">
            <v>12D</v>
          </cell>
          <cell r="B192">
            <v>2391</v>
          </cell>
        </row>
        <row r="193">
          <cell r="A193" t="str">
            <v>12F</v>
          </cell>
          <cell r="B193">
            <v>4165</v>
          </cell>
        </row>
        <row r="194">
          <cell r="A194" t="str">
            <v>13P</v>
          </cell>
          <cell r="B194">
            <v>6899</v>
          </cell>
        </row>
        <row r="195">
          <cell r="A195" t="str">
            <v>13T</v>
          </cell>
          <cell r="B195">
            <v>6303</v>
          </cell>
        </row>
        <row r="196">
          <cell r="A196" t="str">
            <v>14F</v>
          </cell>
          <cell r="B196">
            <v>86</v>
          </cell>
        </row>
        <row r="197">
          <cell r="A197" t="str">
            <v>14L</v>
          </cell>
          <cell r="B197">
            <v>7107</v>
          </cell>
        </row>
        <row r="198">
          <cell r="A198" t="str">
            <v>99A</v>
          </cell>
          <cell r="B198">
            <v>5379</v>
          </cell>
        </row>
        <row r="199">
          <cell r="A199" t="str">
            <v>99C</v>
          </cell>
          <cell r="B199">
            <v>1743</v>
          </cell>
        </row>
        <row r="200">
          <cell r="A200" t="str">
            <v>99D</v>
          </cell>
          <cell r="B200">
            <v>2092</v>
          </cell>
        </row>
        <row r="201">
          <cell r="A201" t="str">
            <v>99E</v>
          </cell>
          <cell r="B201">
            <v>2143</v>
          </cell>
        </row>
        <row r="202">
          <cell r="A202" t="str">
            <v>99F</v>
          </cell>
          <cell r="B202">
            <v>2178</v>
          </cell>
        </row>
        <row r="203">
          <cell r="A203" t="str">
            <v>99G</v>
          </cell>
          <cell r="B203">
            <v>1966</v>
          </cell>
        </row>
        <row r="204">
          <cell r="A204" t="str">
            <v>99H</v>
          </cell>
          <cell r="B204">
            <v>1787</v>
          </cell>
        </row>
        <row r="205">
          <cell r="A205" t="str">
            <v>99J</v>
          </cell>
          <cell r="B205">
            <v>3824</v>
          </cell>
        </row>
        <row r="206">
          <cell r="A206" t="str">
            <v>99K</v>
          </cell>
          <cell r="B206">
            <v>93</v>
          </cell>
        </row>
        <row r="207">
          <cell r="A207" t="str">
            <v>99M</v>
          </cell>
          <cell r="B207">
            <v>331</v>
          </cell>
        </row>
        <row r="208">
          <cell r="A208" t="str">
            <v>99N</v>
          </cell>
          <cell r="B208">
            <v>4840</v>
          </cell>
        </row>
        <row r="209">
          <cell r="A209" t="str">
            <v>99P</v>
          </cell>
          <cell r="B209">
            <v>14809</v>
          </cell>
        </row>
        <row r="210">
          <cell r="A210" t="str">
            <v>99Q</v>
          </cell>
          <cell r="B210">
            <v>3379</v>
          </cell>
        </row>
        <row r="211">
          <cell r="A211" t="str">
            <v>Q63</v>
          </cell>
          <cell r="B211">
            <v>9</v>
          </cell>
        </row>
        <row r="212">
          <cell r="A212" t="str">
            <v>Q71</v>
          </cell>
          <cell r="B212">
            <v>151</v>
          </cell>
        </row>
        <row r="213">
          <cell r="A213" t="str">
            <v>Q74</v>
          </cell>
          <cell r="B213">
            <v>43</v>
          </cell>
        </row>
        <row r="214">
          <cell r="A214" t="str">
            <v>Q76</v>
          </cell>
          <cell r="B214">
            <v>18</v>
          </cell>
        </row>
        <row r="215">
          <cell r="A215" t="str">
            <v>Q78</v>
          </cell>
          <cell r="B215">
            <v>4</v>
          </cell>
        </row>
        <row r="216">
          <cell r="A216" t="str">
            <v>Q79</v>
          </cell>
          <cell r="B216">
            <v>672</v>
          </cell>
        </row>
        <row r="217">
          <cell r="A217" t="str">
            <v>Q80</v>
          </cell>
          <cell r="B217">
            <v>10</v>
          </cell>
        </row>
        <row r="218">
          <cell r="A218" t="str">
            <v>Q81</v>
          </cell>
          <cell r="B218">
            <v>365</v>
          </cell>
        </row>
        <row r="219">
          <cell r="A219" t="str">
            <v>Q82</v>
          </cell>
          <cell r="B219">
            <v>1281</v>
          </cell>
        </row>
        <row r="220">
          <cell r="A220" t="str">
            <v>Q83</v>
          </cell>
          <cell r="B220">
            <v>139</v>
          </cell>
        </row>
        <row r="221">
          <cell r="A221"/>
          <cell r="B221" t="str">
            <v>557267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18_orgs"/>
      <sheetName val="May18"/>
      <sheetName val="April18_orgs"/>
      <sheetName val="April18"/>
      <sheetName val="March18_Orgs"/>
      <sheetName val="March18"/>
      <sheetName val="Feb18_Orgs"/>
      <sheetName val="Feb18"/>
      <sheetName val="Jan18_Orgs"/>
      <sheetName val="Jan18"/>
      <sheetName val="Dec17_Orgs"/>
      <sheetName val="Dec17"/>
      <sheetName val="Sheet1"/>
      <sheetName val="Nov17_Orgs"/>
      <sheetName val="Nov17"/>
      <sheetName val="Oct17_Orgs"/>
      <sheetName val="Oct17"/>
      <sheetName val="Sept17_Orgs"/>
      <sheetName val="Sept17"/>
      <sheetName val="Aug17_Orgs"/>
      <sheetName val="Aug17"/>
      <sheetName val="July17_Orgs"/>
      <sheetName val="July17"/>
      <sheetName val="June17_Orgs"/>
      <sheetName val="June17"/>
      <sheetName val="May17_Orgs"/>
      <sheetName val="May17"/>
      <sheetName val="Apr17_Orgs"/>
      <sheetName val="Apr17"/>
      <sheetName val="Mar17_orgs"/>
      <sheetName val="Mar_17"/>
      <sheetName val="Feb17_orgs"/>
      <sheetName val="Feb_17"/>
      <sheetName val="Jan17_Orgs"/>
      <sheetName val="Jan_17"/>
      <sheetName val="Dec16_Orgs"/>
      <sheetName val="Dec_16"/>
      <sheetName val="Nov_Orgs"/>
      <sheetName val="Nov_16"/>
      <sheetName val="Oct_Orgs"/>
      <sheetName val="Oct_16"/>
      <sheetName val="Sept_Orgs"/>
      <sheetName val="Sept16"/>
      <sheetName val="Aug_Orgs"/>
      <sheetName val="Aug16"/>
      <sheetName val="July_orgs"/>
      <sheetName val="July16"/>
      <sheetName val="June_Orgs"/>
      <sheetName val="June16"/>
      <sheetName val="May_Orgs"/>
      <sheetName val="May16"/>
      <sheetName val="April_Orgs"/>
      <sheetName val="April"/>
      <sheetName val="March_orgs"/>
      <sheetName val="March"/>
      <sheetName val="Feb_orgs"/>
      <sheetName val="Feb"/>
      <sheetName val="Jan_orgs"/>
      <sheetName val="Jan"/>
      <sheetName val="June18_orgs"/>
      <sheetName val="June18"/>
      <sheetName val="July18_Orgs"/>
      <sheetName val="July18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Row Labels</v>
          </cell>
        </row>
      </sheetData>
      <sheetData sheetId="7"/>
      <sheetData sheetId="8">
        <row r="3">
          <cell r="A3" t="str">
            <v>Row Labels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A4" t="str">
            <v>00C</v>
          </cell>
        </row>
      </sheetData>
      <sheetData sheetId="20"/>
      <sheetData sheetId="21">
        <row r="4">
          <cell r="A4" t="str">
            <v>00C</v>
          </cell>
          <cell r="B4">
            <v>2</v>
          </cell>
        </row>
        <row r="5">
          <cell r="A5" t="str">
            <v>00D</v>
          </cell>
          <cell r="B5">
            <v>179</v>
          </cell>
        </row>
        <row r="6">
          <cell r="A6" t="str">
            <v>00J</v>
          </cell>
          <cell r="B6">
            <v>768</v>
          </cell>
        </row>
        <row r="7">
          <cell r="A7" t="str">
            <v>00K</v>
          </cell>
          <cell r="B7">
            <v>5</v>
          </cell>
        </row>
        <row r="8">
          <cell r="A8" t="str">
            <v>00L</v>
          </cell>
          <cell r="B8">
            <v>181</v>
          </cell>
        </row>
        <row r="9">
          <cell r="A9" t="str">
            <v>00M</v>
          </cell>
          <cell r="B9">
            <v>18</v>
          </cell>
        </row>
        <row r="10">
          <cell r="A10" t="str">
            <v>00N</v>
          </cell>
          <cell r="B10">
            <v>117</v>
          </cell>
        </row>
        <row r="11">
          <cell r="A11" t="str">
            <v>00P</v>
          </cell>
          <cell r="B11">
            <v>14</v>
          </cell>
        </row>
        <row r="12">
          <cell r="A12" t="str">
            <v>00Q</v>
          </cell>
          <cell r="B12">
            <v>2</v>
          </cell>
        </row>
        <row r="13">
          <cell r="A13" t="str">
            <v>00R</v>
          </cell>
          <cell r="B13">
            <v>3</v>
          </cell>
        </row>
        <row r="14">
          <cell r="A14" t="str">
            <v>00T</v>
          </cell>
          <cell r="B14">
            <v>216</v>
          </cell>
        </row>
        <row r="15">
          <cell r="A15" t="str">
            <v>00V</v>
          </cell>
          <cell r="B15">
            <v>50</v>
          </cell>
        </row>
        <row r="16">
          <cell r="A16" t="str">
            <v>00X</v>
          </cell>
          <cell r="B16">
            <v>10</v>
          </cell>
        </row>
        <row r="17">
          <cell r="A17" t="str">
            <v>01A</v>
          </cell>
          <cell r="B17">
            <v>4</v>
          </cell>
        </row>
        <row r="18">
          <cell r="A18" t="str">
            <v>01C</v>
          </cell>
          <cell r="B18">
            <v>25</v>
          </cell>
        </row>
        <row r="19">
          <cell r="A19" t="str">
            <v>01D</v>
          </cell>
          <cell r="B19">
            <v>31</v>
          </cell>
        </row>
        <row r="20">
          <cell r="A20" t="str">
            <v>01E</v>
          </cell>
          <cell r="B20">
            <v>4</v>
          </cell>
        </row>
        <row r="21">
          <cell r="A21" t="str">
            <v>01G</v>
          </cell>
          <cell r="B21">
            <v>89</v>
          </cell>
        </row>
        <row r="22">
          <cell r="A22" t="str">
            <v>01H</v>
          </cell>
          <cell r="B22">
            <v>1</v>
          </cell>
        </row>
        <row r="23">
          <cell r="A23" t="str">
            <v>01J</v>
          </cell>
          <cell r="B23">
            <v>11</v>
          </cell>
        </row>
        <row r="24">
          <cell r="A24" t="str">
            <v>01K</v>
          </cell>
          <cell r="B24">
            <v>7</v>
          </cell>
        </row>
        <row r="25">
          <cell r="A25" t="str">
            <v>01R</v>
          </cell>
          <cell r="B25">
            <v>1</v>
          </cell>
        </row>
        <row r="26">
          <cell r="A26" t="str">
            <v>01V</v>
          </cell>
          <cell r="B26">
            <v>2</v>
          </cell>
        </row>
        <row r="27">
          <cell r="A27" t="str">
            <v>01W</v>
          </cell>
          <cell r="B27">
            <v>40</v>
          </cell>
        </row>
        <row r="28">
          <cell r="A28" t="str">
            <v>01Y</v>
          </cell>
          <cell r="B28">
            <v>15</v>
          </cell>
        </row>
        <row r="29">
          <cell r="A29" t="str">
            <v>02A</v>
          </cell>
          <cell r="B29">
            <v>193</v>
          </cell>
        </row>
        <row r="30">
          <cell r="A30" t="str">
            <v>02E</v>
          </cell>
          <cell r="B30">
            <v>19</v>
          </cell>
        </row>
        <row r="31">
          <cell r="A31" t="str">
            <v>02G</v>
          </cell>
          <cell r="B31">
            <v>3</v>
          </cell>
        </row>
        <row r="32">
          <cell r="A32" t="str">
            <v>02H</v>
          </cell>
          <cell r="B32">
            <v>14</v>
          </cell>
        </row>
        <row r="33">
          <cell r="A33" t="str">
            <v>02M</v>
          </cell>
          <cell r="B33">
            <v>2</v>
          </cell>
        </row>
        <row r="34">
          <cell r="A34" t="str">
            <v>02N</v>
          </cell>
          <cell r="B34">
            <v>1</v>
          </cell>
        </row>
        <row r="35">
          <cell r="A35" t="str">
            <v>02P</v>
          </cell>
          <cell r="B35">
            <v>2</v>
          </cell>
        </row>
        <row r="36">
          <cell r="A36" t="str">
            <v>02Q</v>
          </cell>
          <cell r="B36">
            <v>2</v>
          </cell>
        </row>
        <row r="37">
          <cell r="A37" t="str">
            <v>02T</v>
          </cell>
          <cell r="B37">
            <v>2</v>
          </cell>
        </row>
        <row r="38">
          <cell r="A38" t="str">
            <v>02V</v>
          </cell>
          <cell r="B38">
            <v>7</v>
          </cell>
        </row>
        <row r="39">
          <cell r="A39" t="str">
            <v>02X</v>
          </cell>
          <cell r="B39">
            <v>20</v>
          </cell>
        </row>
        <row r="40">
          <cell r="A40" t="str">
            <v>02Y</v>
          </cell>
          <cell r="B40">
            <v>1</v>
          </cell>
        </row>
        <row r="41">
          <cell r="A41" t="str">
            <v>03A</v>
          </cell>
          <cell r="B41">
            <v>1</v>
          </cell>
        </row>
        <row r="42">
          <cell r="A42" t="str">
            <v>03C</v>
          </cell>
          <cell r="B42">
            <v>21</v>
          </cell>
        </row>
        <row r="43">
          <cell r="A43" t="str">
            <v>03D</v>
          </cell>
          <cell r="B43">
            <v>7</v>
          </cell>
        </row>
        <row r="44">
          <cell r="A44" t="str">
            <v>03E</v>
          </cell>
          <cell r="B44">
            <v>1001</v>
          </cell>
        </row>
        <row r="45">
          <cell r="A45" t="str">
            <v>03F</v>
          </cell>
          <cell r="B45">
            <v>8</v>
          </cell>
        </row>
        <row r="46">
          <cell r="A46" t="str">
            <v>03G</v>
          </cell>
          <cell r="B46">
            <v>6</v>
          </cell>
        </row>
        <row r="47">
          <cell r="A47" t="str">
            <v>03J</v>
          </cell>
          <cell r="B47">
            <v>1</v>
          </cell>
        </row>
        <row r="48">
          <cell r="A48" t="str">
            <v>03L</v>
          </cell>
          <cell r="B48">
            <v>96</v>
          </cell>
        </row>
        <row r="49">
          <cell r="A49" t="str">
            <v>03M</v>
          </cell>
          <cell r="B49">
            <v>5</v>
          </cell>
        </row>
        <row r="50">
          <cell r="A50" t="str">
            <v>03N</v>
          </cell>
          <cell r="B50">
            <v>1105</v>
          </cell>
        </row>
        <row r="51">
          <cell r="A51" t="str">
            <v>03Q</v>
          </cell>
          <cell r="B51">
            <v>22</v>
          </cell>
        </row>
        <row r="52">
          <cell r="A52" t="str">
            <v>03R</v>
          </cell>
          <cell r="B52">
            <v>5</v>
          </cell>
        </row>
        <row r="53">
          <cell r="A53" t="str">
            <v>03T</v>
          </cell>
          <cell r="B53">
            <v>2</v>
          </cell>
        </row>
        <row r="54">
          <cell r="A54" t="str">
            <v>03V</v>
          </cell>
          <cell r="B54">
            <v>4</v>
          </cell>
        </row>
        <row r="55">
          <cell r="A55" t="str">
            <v>03W</v>
          </cell>
          <cell r="B55">
            <v>2</v>
          </cell>
        </row>
        <row r="56">
          <cell r="A56" t="str">
            <v>03X</v>
          </cell>
          <cell r="B56">
            <v>1</v>
          </cell>
        </row>
        <row r="57">
          <cell r="A57" t="str">
            <v>03Y</v>
          </cell>
          <cell r="B57">
            <v>2</v>
          </cell>
        </row>
        <row r="58">
          <cell r="A58" t="str">
            <v>04C</v>
          </cell>
          <cell r="B58">
            <v>8</v>
          </cell>
        </row>
        <row r="59">
          <cell r="A59" t="str">
            <v>04D</v>
          </cell>
          <cell r="B59">
            <v>6</v>
          </cell>
        </row>
        <row r="60">
          <cell r="A60" t="str">
            <v>04E</v>
          </cell>
          <cell r="B60">
            <v>8</v>
          </cell>
        </row>
        <row r="61">
          <cell r="A61" t="str">
            <v>04F</v>
          </cell>
          <cell r="B61">
            <v>36</v>
          </cell>
        </row>
        <row r="62">
          <cell r="A62" t="str">
            <v>04G</v>
          </cell>
          <cell r="B62">
            <v>17</v>
          </cell>
        </row>
        <row r="63">
          <cell r="A63" t="str">
            <v>04H</v>
          </cell>
          <cell r="B63">
            <v>3</v>
          </cell>
        </row>
        <row r="64">
          <cell r="A64" t="str">
            <v>04J</v>
          </cell>
          <cell r="B64">
            <v>5</v>
          </cell>
        </row>
        <row r="65">
          <cell r="A65" t="str">
            <v>04K</v>
          </cell>
          <cell r="B65">
            <v>27</v>
          </cell>
        </row>
        <row r="66">
          <cell r="A66" t="str">
            <v>04L</v>
          </cell>
          <cell r="B66">
            <v>2</v>
          </cell>
        </row>
        <row r="67">
          <cell r="A67" t="str">
            <v>04M</v>
          </cell>
          <cell r="B67">
            <v>1</v>
          </cell>
        </row>
        <row r="68">
          <cell r="A68" t="str">
            <v>04N</v>
          </cell>
          <cell r="B68">
            <v>7</v>
          </cell>
        </row>
        <row r="69">
          <cell r="A69" t="str">
            <v>04R</v>
          </cell>
          <cell r="B69">
            <v>7</v>
          </cell>
        </row>
        <row r="70">
          <cell r="A70" t="str">
            <v>04V</v>
          </cell>
          <cell r="B70">
            <v>133</v>
          </cell>
        </row>
        <row r="71">
          <cell r="A71" t="str">
            <v>04X</v>
          </cell>
          <cell r="B71">
            <v>1</v>
          </cell>
        </row>
        <row r="72">
          <cell r="A72" t="str">
            <v>05A</v>
          </cell>
          <cell r="B72">
            <v>902</v>
          </cell>
        </row>
        <row r="73">
          <cell r="A73" t="str">
            <v>05D</v>
          </cell>
          <cell r="B73">
            <v>2</v>
          </cell>
        </row>
        <row r="74">
          <cell r="A74" t="str">
            <v>05F</v>
          </cell>
          <cell r="B74">
            <v>1</v>
          </cell>
        </row>
        <row r="75">
          <cell r="A75" t="str">
            <v>05G</v>
          </cell>
          <cell r="B75">
            <v>5</v>
          </cell>
        </row>
        <row r="76">
          <cell r="A76" t="str">
            <v>05J</v>
          </cell>
          <cell r="B76">
            <v>1</v>
          </cell>
        </row>
        <row r="77">
          <cell r="A77" t="str">
            <v>05L</v>
          </cell>
          <cell r="B77">
            <v>2</v>
          </cell>
        </row>
        <row r="78">
          <cell r="A78" t="str">
            <v>05N</v>
          </cell>
          <cell r="B78">
            <v>2110</v>
          </cell>
        </row>
        <row r="79">
          <cell r="A79" t="str">
            <v>05P</v>
          </cell>
          <cell r="B79">
            <v>1</v>
          </cell>
        </row>
        <row r="80">
          <cell r="A80" t="str">
            <v>05T</v>
          </cell>
          <cell r="B80">
            <v>1</v>
          </cell>
        </row>
        <row r="81">
          <cell r="A81" t="str">
            <v>05W</v>
          </cell>
          <cell r="B81">
            <v>9</v>
          </cell>
        </row>
        <row r="82">
          <cell r="A82" t="str">
            <v>05X</v>
          </cell>
          <cell r="B82">
            <v>29</v>
          </cell>
        </row>
        <row r="83">
          <cell r="A83" t="str">
            <v>06A</v>
          </cell>
          <cell r="B83">
            <v>3</v>
          </cell>
        </row>
        <row r="84">
          <cell r="A84" t="str">
            <v>06D</v>
          </cell>
          <cell r="B84">
            <v>1</v>
          </cell>
        </row>
        <row r="85">
          <cell r="A85" t="str">
            <v>06F</v>
          </cell>
          <cell r="B85">
            <v>75</v>
          </cell>
        </row>
        <row r="86">
          <cell r="A86" t="str">
            <v>06H</v>
          </cell>
          <cell r="B86">
            <v>608</v>
          </cell>
        </row>
        <row r="87">
          <cell r="A87" t="str">
            <v>06K</v>
          </cell>
          <cell r="B87">
            <v>1</v>
          </cell>
        </row>
        <row r="88">
          <cell r="A88" t="str">
            <v>06L</v>
          </cell>
          <cell r="B88">
            <v>5</v>
          </cell>
        </row>
        <row r="89">
          <cell r="A89" t="str">
            <v>06M</v>
          </cell>
          <cell r="B89">
            <v>348</v>
          </cell>
        </row>
        <row r="90">
          <cell r="A90" t="str">
            <v>06P</v>
          </cell>
          <cell r="B90">
            <v>1</v>
          </cell>
        </row>
        <row r="91">
          <cell r="A91" t="str">
            <v>06V</v>
          </cell>
          <cell r="B91">
            <v>1422</v>
          </cell>
        </row>
        <row r="92">
          <cell r="A92" t="str">
            <v>06W</v>
          </cell>
          <cell r="B92">
            <v>9</v>
          </cell>
        </row>
        <row r="93">
          <cell r="A93" t="str">
            <v>06Y</v>
          </cell>
          <cell r="B93">
            <v>6</v>
          </cell>
        </row>
        <row r="94">
          <cell r="A94" t="str">
            <v>07H</v>
          </cell>
          <cell r="B94">
            <v>5</v>
          </cell>
        </row>
        <row r="95">
          <cell r="A95" t="str">
            <v>07J</v>
          </cell>
          <cell r="B95">
            <v>7</v>
          </cell>
        </row>
        <row r="96">
          <cell r="A96" t="str">
            <v>07K</v>
          </cell>
          <cell r="B96">
            <v>2</v>
          </cell>
        </row>
        <row r="97">
          <cell r="A97" t="str">
            <v>07L</v>
          </cell>
          <cell r="B97">
            <v>3</v>
          </cell>
        </row>
        <row r="98">
          <cell r="A98" t="str">
            <v>07N</v>
          </cell>
          <cell r="B98">
            <v>4</v>
          </cell>
        </row>
        <row r="99">
          <cell r="A99" t="str">
            <v>07Q</v>
          </cell>
          <cell r="B99">
            <v>2</v>
          </cell>
        </row>
        <row r="100">
          <cell r="A100" t="str">
            <v>07R</v>
          </cell>
          <cell r="B100">
            <v>2</v>
          </cell>
        </row>
        <row r="101">
          <cell r="A101" t="str">
            <v>07V</v>
          </cell>
          <cell r="B101">
            <v>347</v>
          </cell>
        </row>
        <row r="102">
          <cell r="A102" t="str">
            <v>07Y</v>
          </cell>
          <cell r="B102">
            <v>119</v>
          </cell>
        </row>
        <row r="103">
          <cell r="A103" t="str">
            <v>08A</v>
          </cell>
          <cell r="B103">
            <v>1</v>
          </cell>
        </row>
        <row r="104">
          <cell r="A104" t="str">
            <v>08F</v>
          </cell>
          <cell r="B104">
            <v>14</v>
          </cell>
        </row>
        <row r="105">
          <cell r="A105" t="str">
            <v>08G</v>
          </cell>
          <cell r="B105">
            <v>366</v>
          </cell>
        </row>
        <row r="106">
          <cell r="A106" t="str">
            <v>08M</v>
          </cell>
          <cell r="B106">
            <v>1</v>
          </cell>
        </row>
        <row r="107">
          <cell r="A107" t="str">
            <v>08N</v>
          </cell>
          <cell r="B107">
            <v>4</v>
          </cell>
        </row>
        <row r="108">
          <cell r="A108" t="str">
            <v>08P</v>
          </cell>
          <cell r="B108">
            <v>1</v>
          </cell>
        </row>
        <row r="109">
          <cell r="A109" t="str">
            <v>08X</v>
          </cell>
          <cell r="B109">
            <v>1</v>
          </cell>
        </row>
        <row r="110">
          <cell r="A110" t="str">
            <v>09D</v>
          </cell>
          <cell r="B110">
            <v>2</v>
          </cell>
        </row>
        <row r="111">
          <cell r="A111" t="str">
            <v>09J</v>
          </cell>
          <cell r="B111">
            <v>14</v>
          </cell>
        </row>
        <row r="112">
          <cell r="A112" t="str">
            <v>09W</v>
          </cell>
          <cell r="B112">
            <v>2</v>
          </cell>
        </row>
        <row r="113">
          <cell r="A113" t="str">
            <v>09Y</v>
          </cell>
          <cell r="B113">
            <v>94</v>
          </cell>
        </row>
        <row r="114">
          <cell r="A114" t="str">
            <v>10A</v>
          </cell>
          <cell r="B114">
            <v>11</v>
          </cell>
        </row>
        <row r="115">
          <cell r="A115" t="str">
            <v>10D</v>
          </cell>
          <cell r="B115">
            <v>7</v>
          </cell>
        </row>
        <row r="116">
          <cell r="A116" t="str">
            <v>10E</v>
          </cell>
          <cell r="B116">
            <v>12</v>
          </cell>
        </row>
        <row r="117">
          <cell r="A117" t="str">
            <v>10G</v>
          </cell>
          <cell r="B117">
            <v>1</v>
          </cell>
        </row>
        <row r="118">
          <cell r="A118" t="str">
            <v>10M</v>
          </cell>
          <cell r="B118">
            <v>2</v>
          </cell>
        </row>
        <row r="119">
          <cell r="A119" t="str">
            <v>10N</v>
          </cell>
          <cell r="B119">
            <v>1</v>
          </cell>
        </row>
        <row r="120">
          <cell r="A120" t="str">
            <v>10Q</v>
          </cell>
          <cell r="B120">
            <v>132</v>
          </cell>
        </row>
        <row r="121">
          <cell r="A121" t="str">
            <v>10T</v>
          </cell>
          <cell r="B121">
            <v>1</v>
          </cell>
        </row>
        <row r="122">
          <cell r="A122" t="str">
            <v>10W</v>
          </cell>
          <cell r="B122">
            <v>1</v>
          </cell>
        </row>
        <row r="123">
          <cell r="A123" t="str">
            <v>10X</v>
          </cell>
          <cell r="B123">
            <v>15</v>
          </cell>
        </row>
        <row r="124">
          <cell r="A124" t="str">
            <v>11A</v>
          </cell>
          <cell r="B124">
            <v>17</v>
          </cell>
        </row>
        <row r="125">
          <cell r="A125" t="str">
            <v>11C</v>
          </cell>
          <cell r="B125">
            <v>1</v>
          </cell>
        </row>
        <row r="126">
          <cell r="A126" t="str">
            <v>11D</v>
          </cell>
          <cell r="B126">
            <v>3</v>
          </cell>
        </row>
        <row r="127">
          <cell r="A127" t="str">
            <v>11J</v>
          </cell>
          <cell r="B127">
            <v>11</v>
          </cell>
        </row>
        <row r="128">
          <cell r="A128" t="str">
            <v>11M</v>
          </cell>
          <cell r="B128">
            <v>5</v>
          </cell>
        </row>
        <row r="129">
          <cell r="A129" t="str">
            <v>11N</v>
          </cell>
          <cell r="B129">
            <v>32</v>
          </cell>
        </row>
        <row r="130">
          <cell r="A130" t="str">
            <v>11T</v>
          </cell>
          <cell r="B130">
            <v>3</v>
          </cell>
        </row>
        <row r="131">
          <cell r="A131" t="str">
            <v>11X</v>
          </cell>
          <cell r="B131">
            <v>286</v>
          </cell>
        </row>
        <row r="132">
          <cell r="A132" t="str">
            <v>12A</v>
          </cell>
          <cell r="B132">
            <v>2</v>
          </cell>
        </row>
        <row r="133">
          <cell r="A133" t="str">
            <v>12D</v>
          </cell>
          <cell r="B133">
            <v>4</v>
          </cell>
        </row>
        <row r="134">
          <cell r="A134" t="str">
            <v>13P</v>
          </cell>
          <cell r="B134">
            <v>2</v>
          </cell>
        </row>
        <row r="135">
          <cell r="A135" t="str">
            <v>13Q</v>
          </cell>
          <cell r="B135">
            <v>1</v>
          </cell>
        </row>
        <row r="136">
          <cell r="A136" t="str">
            <v>13T</v>
          </cell>
          <cell r="B136">
            <v>279</v>
          </cell>
        </row>
        <row r="137">
          <cell r="A137" t="str">
            <v>14L</v>
          </cell>
          <cell r="B137">
            <v>455</v>
          </cell>
        </row>
        <row r="138">
          <cell r="A138" t="str">
            <v>99A</v>
          </cell>
          <cell r="B138">
            <v>3</v>
          </cell>
        </row>
        <row r="139">
          <cell r="A139" t="str">
            <v>99C</v>
          </cell>
          <cell r="B139">
            <v>937</v>
          </cell>
        </row>
        <row r="140">
          <cell r="A140" t="str">
            <v>99D</v>
          </cell>
          <cell r="B140">
            <v>1</v>
          </cell>
        </row>
        <row r="141">
          <cell r="A141" t="str">
            <v>99E</v>
          </cell>
          <cell r="B141">
            <v>3</v>
          </cell>
        </row>
        <row r="142">
          <cell r="A142" t="str">
            <v>99G</v>
          </cell>
          <cell r="B142">
            <v>1</v>
          </cell>
        </row>
        <row r="143">
          <cell r="A143" t="str">
            <v>99H</v>
          </cell>
          <cell r="B143">
            <v>1</v>
          </cell>
        </row>
        <row r="144">
          <cell r="A144" t="str">
            <v>99J</v>
          </cell>
          <cell r="B144">
            <v>10</v>
          </cell>
        </row>
        <row r="145">
          <cell r="A145" t="str">
            <v>99K</v>
          </cell>
          <cell r="B145">
            <v>1</v>
          </cell>
        </row>
        <row r="146">
          <cell r="A146" t="str">
            <v>99M</v>
          </cell>
          <cell r="B146">
            <v>3</v>
          </cell>
        </row>
        <row r="147">
          <cell r="A147" t="str">
            <v>99N</v>
          </cell>
          <cell r="B147">
            <v>5</v>
          </cell>
        </row>
        <row r="148">
          <cell r="A148" t="str">
            <v>99P</v>
          </cell>
          <cell r="B148">
            <v>39</v>
          </cell>
        </row>
        <row r="149">
          <cell r="A149" t="str">
            <v>99Q</v>
          </cell>
          <cell r="B149">
            <v>9</v>
          </cell>
        </row>
        <row r="150">
          <cell r="A150" t="str">
            <v>Q76</v>
          </cell>
          <cell r="B150">
            <v>2</v>
          </cell>
        </row>
        <row r="151">
          <cell r="A151" t="str">
            <v>Q80</v>
          </cell>
          <cell r="B151">
            <v>12</v>
          </cell>
        </row>
      </sheetData>
      <sheetData sheetId="22"/>
      <sheetData sheetId="23">
        <row r="4">
          <cell r="A4" t="str">
            <v>00C</v>
          </cell>
        </row>
      </sheetData>
      <sheetData sheetId="24"/>
      <sheetData sheetId="25">
        <row r="4">
          <cell r="A4" t="str">
            <v>00C</v>
          </cell>
        </row>
      </sheetData>
      <sheetData sheetId="26"/>
      <sheetData sheetId="27">
        <row r="4">
          <cell r="A4" t="str">
            <v>00C</v>
          </cell>
        </row>
      </sheetData>
      <sheetData sheetId="28"/>
      <sheetData sheetId="29">
        <row r="4">
          <cell r="A4" t="str">
            <v>00C</v>
          </cell>
        </row>
      </sheetData>
      <sheetData sheetId="30"/>
      <sheetData sheetId="31">
        <row r="4">
          <cell r="A4" t="str">
            <v>00C</v>
          </cell>
        </row>
      </sheetData>
      <sheetData sheetId="32"/>
      <sheetData sheetId="33">
        <row r="4">
          <cell r="A4" t="str">
            <v>00C</v>
          </cell>
        </row>
      </sheetData>
      <sheetData sheetId="34"/>
      <sheetData sheetId="35">
        <row r="4">
          <cell r="A4" t="str">
            <v>00C</v>
          </cell>
        </row>
      </sheetData>
      <sheetData sheetId="36"/>
      <sheetData sheetId="37">
        <row r="4">
          <cell r="A4" t="str">
            <v>00C</v>
          </cell>
        </row>
      </sheetData>
      <sheetData sheetId="38"/>
      <sheetData sheetId="39">
        <row r="4">
          <cell r="A4" t="str">
            <v>00D</v>
          </cell>
        </row>
      </sheetData>
      <sheetData sheetId="40"/>
      <sheetData sheetId="41">
        <row r="4">
          <cell r="A4" t="str">
            <v>00C</v>
          </cell>
        </row>
      </sheetData>
      <sheetData sheetId="42"/>
      <sheetData sheetId="43">
        <row r="4">
          <cell r="A4" t="str">
            <v>00C</v>
          </cell>
        </row>
      </sheetData>
      <sheetData sheetId="44"/>
      <sheetData sheetId="45">
        <row r="4">
          <cell r="A4" t="str">
            <v>00C</v>
          </cell>
        </row>
      </sheetData>
      <sheetData sheetId="46"/>
      <sheetData sheetId="47">
        <row r="4">
          <cell r="A4" t="str">
            <v>00C</v>
          </cell>
        </row>
      </sheetData>
      <sheetData sheetId="48"/>
      <sheetData sheetId="49">
        <row r="4">
          <cell r="A4" t="str">
            <v>00C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A3" t="str">
            <v>Row Labels</v>
          </cell>
        </row>
      </sheetData>
      <sheetData sheetId="60"/>
      <sheetData sheetId="61">
        <row r="3">
          <cell r="A3" t="str">
            <v>Row Labels</v>
          </cell>
        </row>
      </sheetData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ings_By_CCG_v2_FOR_UTIL"/>
    </sheetNames>
    <sheetDataSet>
      <sheetData sheetId="0">
        <row r="1">
          <cell r="A1" t="str">
            <v>Expr1</v>
          </cell>
          <cell r="B1" t="str">
            <v>CountOfubrn_id</v>
          </cell>
        </row>
        <row r="2">
          <cell r="A2" t="str">
            <v>00C</v>
          </cell>
          <cell r="B2">
            <v>1473</v>
          </cell>
        </row>
        <row r="3">
          <cell r="A3" t="str">
            <v>00D</v>
          </cell>
          <cell r="B3">
            <v>3925</v>
          </cell>
        </row>
        <row r="4">
          <cell r="A4" t="str">
            <v>00J</v>
          </cell>
          <cell r="B4">
            <v>3241</v>
          </cell>
        </row>
        <row r="5">
          <cell r="A5" t="str">
            <v>00K</v>
          </cell>
          <cell r="B5">
            <v>3024</v>
          </cell>
        </row>
        <row r="6">
          <cell r="A6" t="str">
            <v>00L</v>
          </cell>
          <cell r="B6">
            <v>2959</v>
          </cell>
        </row>
        <row r="7">
          <cell r="A7" t="str">
            <v>00M</v>
          </cell>
          <cell r="B7">
            <v>4109</v>
          </cell>
        </row>
        <row r="8">
          <cell r="A8" t="str">
            <v>00N</v>
          </cell>
          <cell r="B8">
            <v>2613</v>
          </cell>
        </row>
        <row r="9">
          <cell r="A9" t="str">
            <v>00P</v>
          </cell>
          <cell r="B9">
            <v>4535</v>
          </cell>
        </row>
        <row r="10">
          <cell r="A10" t="str">
            <v>00Q</v>
          </cell>
          <cell r="B10">
            <v>1568</v>
          </cell>
        </row>
        <row r="11">
          <cell r="A11" t="str">
            <v>00R</v>
          </cell>
          <cell r="B11">
            <v>2423</v>
          </cell>
        </row>
        <row r="12">
          <cell r="A12" t="str">
            <v>00T</v>
          </cell>
          <cell r="B12">
            <v>4500</v>
          </cell>
        </row>
        <row r="13">
          <cell r="A13" t="str">
            <v>00V</v>
          </cell>
          <cell r="B13">
            <v>3058</v>
          </cell>
        </row>
        <row r="14">
          <cell r="A14" t="str">
            <v>00X</v>
          </cell>
          <cell r="B14">
            <v>2346</v>
          </cell>
        </row>
        <row r="15">
          <cell r="A15" t="str">
            <v>00Y</v>
          </cell>
          <cell r="B15">
            <v>2932</v>
          </cell>
        </row>
        <row r="16">
          <cell r="A16" t="str">
            <v>01A</v>
          </cell>
          <cell r="B16">
            <v>3958</v>
          </cell>
        </row>
        <row r="17">
          <cell r="A17" t="str">
            <v>01C</v>
          </cell>
          <cell r="B17">
            <v>2571</v>
          </cell>
        </row>
        <row r="18">
          <cell r="A18" t="str">
            <v>01D</v>
          </cell>
          <cell r="B18">
            <v>4587</v>
          </cell>
        </row>
        <row r="19">
          <cell r="A19" t="str">
            <v>01E</v>
          </cell>
          <cell r="B19">
            <v>3107</v>
          </cell>
        </row>
        <row r="20">
          <cell r="A20" t="str">
            <v>01F</v>
          </cell>
          <cell r="B20">
            <v>980</v>
          </cell>
        </row>
        <row r="21">
          <cell r="A21" t="str">
            <v>01G</v>
          </cell>
          <cell r="B21">
            <v>4408</v>
          </cell>
        </row>
        <row r="22">
          <cell r="A22" t="str">
            <v>01H</v>
          </cell>
          <cell r="B22">
            <v>3229</v>
          </cell>
        </row>
        <row r="23">
          <cell r="A23" t="str">
            <v>01J</v>
          </cell>
          <cell r="B23">
            <v>1575</v>
          </cell>
        </row>
        <row r="24">
          <cell r="A24" t="str">
            <v>01K</v>
          </cell>
          <cell r="B24">
            <v>3057</v>
          </cell>
        </row>
        <row r="25">
          <cell r="A25" t="str">
            <v>01R</v>
          </cell>
          <cell r="B25">
            <v>1990</v>
          </cell>
        </row>
        <row r="26">
          <cell r="A26" t="str">
            <v>01T</v>
          </cell>
          <cell r="B26">
            <v>700</v>
          </cell>
        </row>
        <row r="27">
          <cell r="A27" t="str">
            <v>01V</v>
          </cell>
          <cell r="B27">
            <v>1151</v>
          </cell>
        </row>
        <row r="28">
          <cell r="A28" t="str">
            <v>01W</v>
          </cell>
          <cell r="B28">
            <v>3894</v>
          </cell>
        </row>
        <row r="29">
          <cell r="A29" t="str">
            <v>01X</v>
          </cell>
          <cell r="B29">
            <v>1951</v>
          </cell>
        </row>
        <row r="30">
          <cell r="A30" t="str">
            <v>01Y</v>
          </cell>
          <cell r="B30">
            <v>785</v>
          </cell>
        </row>
        <row r="31">
          <cell r="A31" t="str">
            <v>02A</v>
          </cell>
          <cell r="B31">
            <v>2944</v>
          </cell>
        </row>
        <row r="32">
          <cell r="A32" t="str">
            <v>02D</v>
          </cell>
          <cell r="B32">
            <v>1264</v>
          </cell>
        </row>
        <row r="33">
          <cell r="A33" t="str">
            <v>02E</v>
          </cell>
          <cell r="B33">
            <v>2986</v>
          </cell>
        </row>
        <row r="34">
          <cell r="A34" t="str">
            <v>02F</v>
          </cell>
          <cell r="B34">
            <v>2011</v>
          </cell>
        </row>
        <row r="35">
          <cell r="A35" t="str">
            <v>02G</v>
          </cell>
          <cell r="B35">
            <v>1445</v>
          </cell>
        </row>
        <row r="36">
          <cell r="A36" t="str">
            <v>02H</v>
          </cell>
          <cell r="B36">
            <v>3530</v>
          </cell>
        </row>
        <row r="37">
          <cell r="A37" t="str">
            <v>02M</v>
          </cell>
          <cell r="B37">
            <v>2183</v>
          </cell>
        </row>
        <row r="38">
          <cell r="A38" t="str">
            <v>02N</v>
          </cell>
          <cell r="B38">
            <v>1991</v>
          </cell>
        </row>
        <row r="39">
          <cell r="A39" t="str">
            <v>02P</v>
          </cell>
          <cell r="B39">
            <v>3601</v>
          </cell>
        </row>
        <row r="40">
          <cell r="A40" t="str">
            <v>02Q</v>
          </cell>
          <cell r="B40">
            <v>1257</v>
          </cell>
        </row>
        <row r="41">
          <cell r="A41" t="str">
            <v>02R</v>
          </cell>
          <cell r="B41">
            <v>3213</v>
          </cell>
        </row>
        <row r="42">
          <cell r="A42" t="str">
            <v>02T</v>
          </cell>
          <cell r="B42">
            <v>3703</v>
          </cell>
        </row>
        <row r="43">
          <cell r="A43" t="str">
            <v>02V</v>
          </cell>
          <cell r="B43">
            <v>2327</v>
          </cell>
        </row>
        <row r="44">
          <cell r="A44" t="str">
            <v>02W</v>
          </cell>
          <cell r="B44">
            <v>1000</v>
          </cell>
        </row>
        <row r="45">
          <cell r="A45" t="str">
            <v>02X</v>
          </cell>
          <cell r="B45">
            <v>1727</v>
          </cell>
        </row>
        <row r="46">
          <cell r="A46" t="str">
            <v>02Y</v>
          </cell>
          <cell r="B46">
            <v>3243</v>
          </cell>
        </row>
        <row r="47">
          <cell r="A47" t="str">
            <v>03A</v>
          </cell>
          <cell r="B47">
            <v>3213</v>
          </cell>
        </row>
        <row r="48">
          <cell r="A48" t="str">
            <v>03C</v>
          </cell>
          <cell r="B48">
            <v>3375</v>
          </cell>
        </row>
        <row r="49">
          <cell r="A49" t="str">
            <v>03D</v>
          </cell>
          <cell r="B49">
            <v>1754</v>
          </cell>
        </row>
        <row r="50">
          <cell r="A50" t="str">
            <v>03E</v>
          </cell>
          <cell r="B50">
            <v>903</v>
          </cell>
        </row>
        <row r="51">
          <cell r="A51" t="str">
            <v>03F</v>
          </cell>
          <cell r="B51">
            <v>4161</v>
          </cell>
        </row>
        <row r="52">
          <cell r="A52" t="str">
            <v>03G</v>
          </cell>
          <cell r="B52">
            <v>2690</v>
          </cell>
        </row>
        <row r="53">
          <cell r="A53" t="str">
            <v>03H</v>
          </cell>
          <cell r="B53">
            <v>813</v>
          </cell>
        </row>
        <row r="54">
          <cell r="A54" t="str">
            <v>03J</v>
          </cell>
          <cell r="B54">
            <v>2771</v>
          </cell>
        </row>
        <row r="55">
          <cell r="A55" t="str">
            <v>03K</v>
          </cell>
          <cell r="B55">
            <v>410</v>
          </cell>
        </row>
        <row r="56">
          <cell r="A56" t="str">
            <v>03L</v>
          </cell>
          <cell r="B56">
            <v>3530</v>
          </cell>
        </row>
        <row r="57">
          <cell r="A57" t="str">
            <v>03M</v>
          </cell>
          <cell r="B57">
            <v>1812</v>
          </cell>
        </row>
        <row r="58">
          <cell r="A58" t="str">
            <v>03N</v>
          </cell>
          <cell r="B58">
            <v>3014</v>
          </cell>
        </row>
        <row r="59">
          <cell r="A59" t="str">
            <v>03Q</v>
          </cell>
          <cell r="B59">
            <v>3443</v>
          </cell>
        </row>
        <row r="60">
          <cell r="A60" t="str">
            <v>03R</v>
          </cell>
          <cell r="B60">
            <v>5056</v>
          </cell>
        </row>
        <row r="61">
          <cell r="A61" t="str">
            <v>03T</v>
          </cell>
          <cell r="B61">
            <v>3328</v>
          </cell>
        </row>
        <row r="62">
          <cell r="A62" t="str">
            <v>03V</v>
          </cell>
          <cell r="B62">
            <v>1414</v>
          </cell>
        </row>
        <row r="63">
          <cell r="A63" t="str">
            <v>03W</v>
          </cell>
          <cell r="B63">
            <v>4295</v>
          </cell>
        </row>
        <row r="64">
          <cell r="A64" t="str">
            <v>03X</v>
          </cell>
          <cell r="B64">
            <v>1265</v>
          </cell>
        </row>
        <row r="65">
          <cell r="A65" t="str">
            <v>03Y</v>
          </cell>
          <cell r="B65">
            <v>1305</v>
          </cell>
        </row>
        <row r="66">
          <cell r="A66" t="str">
            <v>04C</v>
          </cell>
          <cell r="B66">
            <v>4252</v>
          </cell>
        </row>
        <row r="67">
          <cell r="A67" t="str">
            <v>04D</v>
          </cell>
          <cell r="B67">
            <v>3330</v>
          </cell>
        </row>
        <row r="68">
          <cell r="A68" t="str">
            <v>04E</v>
          </cell>
          <cell r="B68">
            <v>3342</v>
          </cell>
        </row>
        <row r="69">
          <cell r="A69" t="str">
            <v>04F</v>
          </cell>
          <cell r="B69">
            <v>2850</v>
          </cell>
        </row>
        <row r="70">
          <cell r="A70" t="str">
            <v>04G</v>
          </cell>
          <cell r="B70">
            <v>8787</v>
          </cell>
        </row>
        <row r="71">
          <cell r="A71" t="str">
            <v>04H</v>
          </cell>
          <cell r="B71">
            <v>2192</v>
          </cell>
        </row>
        <row r="72">
          <cell r="A72" t="str">
            <v>04J</v>
          </cell>
          <cell r="B72">
            <v>3510</v>
          </cell>
        </row>
        <row r="73">
          <cell r="A73" t="str">
            <v>04K</v>
          </cell>
          <cell r="B73">
            <v>4760</v>
          </cell>
        </row>
        <row r="74">
          <cell r="A74" t="str">
            <v>04L</v>
          </cell>
          <cell r="B74">
            <v>1985</v>
          </cell>
        </row>
        <row r="75">
          <cell r="A75" t="str">
            <v>04M</v>
          </cell>
          <cell r="B75">
            <v>1185</v>
          </cell>
        </row>
        <row r="76">
          <cell r="A76" t="str">
            <v>04N</v>
          </cell>
          <cell r="B76">
            <v>1405</v>
          </cell>
        </row>
        <row r="77">
          <cell r="A77" t="str">
            <v>04Q</v>
          </cell>
          <cell r="B77">
            <v>1878</v>
          </cell>
        </row>
        <row r="78">
          <cell r="A78" t="str">
            <v>04R</v>
          </cell>
          <cell r="B78">
            <v>6319</v>
          </cell>
        </row>
        <row r="79">
          <cell r="A79" t="str">
            <v>04V</v>
          </cell>
          <cell r="B79">
            <v>4172</v>
          </cell>
        </row>
        <row r="80">
          <cell r="A80" t="str">
            <v>04X</v>
          </cell>
          <cell r="B80">
            <v>3230</v>
          </cell>
        </row>
        <row r="81">
          <cell r="A81" t="str">
            <v>04Y</v>
          </cell>
          <cell r="B81">
            <v>896</v>
          </cell>
        </row>
        <row r="82">
          <cell r="A82" t="str">
            <v>05A</v>
          </cell>
          <cell r="B82">
            <v>6081</v>
          </cell>
        </row>
        <row r="83">
          <cell r="A83" t="str">
            <v>05C</v>
          </cell>
          <cell r="B83">
            <v>4213</v>
          </cell>
        </row>
        <row r="84">
          <cell r="A84" t="str">
            <v>05D</v>
          </cell>
          <cell r="B84">
            <v>487</v>
          </cell>
        </row>
        <row r="85">
          <cell r="A85" t="str">
            <v>05F</v>
          </cell>
          <cell r="B85">
            <v>1087</v>
          </cell>
        </row>
        <row r="86">
          <cell r="A86" t="str">
            <v>05G</v>
          </cell>
          <cell r="B86">
            <v>2725</v>
          </cell>
        </row>
        <row r="87">
          <cell r="A87" t="str">
            <v>05H</v>
          </cell>
          <cell r="B87">
            <v>786</v>
          </cell>
        </row>
        <row r="88">
          <cell r="A88" t="str">
            <v>05J</v>
          </cell>
          <cell r="B88">
            <v>1274</v>
          </cell>
        </row>
        <row r="89">
          <cell r="A89" t="str">
            <v>05L</v>
          </cell>
          <cell r="B89">
            <v>3862</v>
          </cell>
        </row>
        <row r="90">
          <cell r="A90" t="str">
            <v>05N</v>
          </cell>
          <cell r="B90">
            <v>194</v>
          </cell>
        </row>
        <row r="91">
          <cell r="A91" t="str">
            <v>05P</v>
          </cell>
          <cell r="B91">
            <v>1359</v>
          </cell>
        </row>
        <row r="92">
          <cell r="A92" t="str">
            <v>05Q</v>
          </cell>
          <cell r="B92">
            <v>1819</v>
          </cell>
        </row>
        <row r="93">
          <cell r="A93" t="str">
            <v>05R</v>
          </cell>
          <cell r="B93">
            <v>2393</v>
          </cell>
        </row>
        <row r="94">
          <cell r="A94" t="str">
            <v>05T</v>
          </cell>
          <cell r="B94">
            <v>3823</v>
          </cell>
        </row>
        <row r="95">
          <cell r="A95" t="str">
            <v>05V</v>
          </cell>
          <cell r="B95">
            <v>592</v>
          </cell>
        </row>
        <row r="96">
          <cell r="A96" t="str">
            <v>05W</v>
          </cell>
          <cell r="B96">
            <v>3357</v>
          </cell>
        </row>
        <row r="97">
          <cell r="A97" t="str">
            <v>05X</v>
          </cell>
          <cell r="B97">
            <v>891</v>
          </cell>
        </row>
        <row r="98">
          <cell r="A98" t="str">
            <v>05Y</v>
          </cell>
          <cell r="B98">
            <v>2347</v>
          </cell>
        </row>
        <row r="99">
          <cell r="A99" t="str">
            <v>06A</v>
          </cell>
          <cell r="B99">
            <v>3022</v>
          </cell>
        </row>
        <row r="100">
          <cell r="A100" t="str">
            <v>06D</v>
          </cell>
          <cell r="B100">
            <v>908</v>
          </cell>
        </row>
        <row r="101">
          <cell r="A101" t="str">
            <v>06F</v>
          </cell>
          <cell r="B101">
            <v>1788</v>
          </cell>
        </row>
        <row r="102">
          <cell r="A102" t="str">
            <v>06H</v>
          </cell>
          <cell r="B102">
            <v>11786</v>
          </cell>
        </row>
        <row r="103">
          <cell r="A103" t="str">
            <v>06K</v>
          </cell>
          <cell r="B103">
            <v>5561</v>
          </cell>
        </row>
        <row r="104">
          <cell r="A104" t="str">
            <v>06L</v>
          </cell>
          <cell r="B104">
            <v>1927</v>
          </cell>
        </row>
        <row r="105">
          <cell r="A105" t="str">
            <v>06M</v>
          </cell>
          <cell r="B105">
            <v>3365</v>
          </cell>
        </row>
        <row r="106">
          <cell r="A106" t="str">
            <v>06N</v>
          </cell>
          <cell r="B106">
            <v>6511</v>
          </cell>
        </row>
        <row r="107">
          <cell r="A107" t="str">
            <v>06P</v>
          </cell>
          <cell r="B107">
            <v>1763</v>
          </cell>
        </row>
        <row r="108">
          <cell r="A108" t="str">
            <v>06Q</v>
          </cell>
          <cell r="B108">
            <v>2817</v>
          </cell>
        </row>
        <row r="109">
          <cell r="A109" t="str">
            <v>06T</v>
          </cell>
          <cell r="B109">
            <v>1079</v>
          </cell>
        </row>
        <row r="110">
          <cell r="A110" t="str">
            <v>06V</v>
          </cell>
          <cell r="B110">
            <v>840</v>
          </cell>
        </row>
        <row r="111">
          <cell r="A111" t="str">
            <v>06W</v>
          </cell>
          <cell r="B111">
            <v>2433</v>
          </cell>
        </row>
        <row r="112">
          <cell r="A112" t="str">
            <v>06Y</v>
          </cell>
          <cell r="B112">
            <v>2748</v>
          </cell>
        </row>
        <row r="113">
          <cell r="A113" t="str">
            <v>07G</v>
          </cell>
          <cell r="B113">
            <v>1467</v>
          </cell>
        </row>
        <row r="114">
          <cell r="A114" t="str">
            <v>07H</v>
          </cell>
          <cell r="B114">
            <v>3708</v>
          </cell>
        </row>
        <row r="115">
          <cell r="A115" t="str">
            <v>07J</v>
          </cell>
          <cell r="B115">
            <v>3506</v>
          </cell>
        </row>
        <row r="116">
          <cell r="A116" t="str">
            <v>07K</v>
          </cell>
          <cell r="B116">
            <v>1797</v>
          </cell>
        </row>
        <row r="117">
          <cell r="A117" t="str">
            <v>07L</v>
          </cell>
          <cell r="B117">
            <v>3155</v>
          </cell>
        </row>
        <row r="118">
          <cell r="A118" t="str">
            <v>07M</v>
          </cell>
          <cell r="B118">
            <v>3346</v>
          </cell>
        </row>
        <row r="119">
          <cell r="A119" t="str">
            <v>07N</v>
          </cell>
          <cell r="B119">
            <v>3459</v>
          </cell>
        </row>
        <row r="120">
          <cell r="A120" t="str">
            <v>07P</v>
          </cell>
          <cell r="B120">
            <v>3269</v>
          </cell>
        </row>
        <row r="121">
          <cell r="A121" t="str">
            <v>07Q</v>
          </cell>
          <cell r="B121">
            <v>5509</v>
          </cell>
        </row>
        <row r="122">
          <cell r="A122" t="str">
            <v>07R</v>
          </cell>
          <cell r="B122">
            <v>2268</v>
          </cell>
        </row>
        <row r="123">
          <cell r="A123" t="str">
            <v>07T</v>
          </cell>
          <cell r="B123">
            <v>2376</v>
          </cell>
        </row>
        <row r="124">
          <cell r="A124" t="str">
            <v>07V</v>
          </cell>
          <cell r="B124">
            <v>1922</v>
          </cell>
        </row>
        <row r="125">
          <cell r="A125" t="str">
            <v>07W</v>
          </cell>
          <cell r="B125">
            <v>3007</v>
          </cell>
        </row>
        <row r="126">
          <cell r="A126" t="str">
            <v>07X</v>
          </cell>
          <cell r="B126">
            <v>2048</v>
          </cell>
        </row>
        <row r="127">
          <cell r="A127" t="str">
            <v>07Y</v>
          </cell>
          <cell r="B127">
            <v>1794</v>
          </cell>
        </row>
        <row r="128">
          <cell r="A128" t="str">
            <v>08A</v>
          </cell>
          <cell r="B128">
            <v>2836</v>
          </cell>
        </row>
        <row r="129">
          <cell r="A129" t="str">
            <v>08C</v>
          </cell>
          <cell r="B129">
            <v>712</v>
          </cell>
        </row>
        <row r="130">
          <cell r="A130" t="str">
            <v>08D</v>
          </cell>
          <cell r="B130">
            <v>1716</v>
          </cell>
        </row>
        <row r="131">
          <cell r="A131" t="str">
            <v>08E</v>
          </cell>
          <cell r="B131">
            <v>1269</v>
          </cell>
        </row>
        <row r="132">
          <cell r="A132" t="str">
            <v>08F</v>
          </cell>
          <cell r="B132">
            <v>3757</v>
          </cell>
        </row>
        <row r="133">
          <cell r="A133" t="str">
            <v>08G</v>
          </cell>
          <cell r="B133">
            <v>2648</v>
          </cell>
        </row>
        <row r="134">
          <cell r="A134" t="str">
            <v>08H</v>
          </cell>
          <cell r="B134">
            <v>1682</v>
          </cell>
        </row>
        <row r="135">
          <cell r="A135" t="str">
            <v>08J</v>
          </cell>
          <cell r="B135">
            <v>1455</v>
          </cell>
        </row>
        <row r="136">
          <cell r="A136" t="str">
            <v>08K</v>
          </cell>
          <cell r="B136">
            <v>1510</v>
          </cell>
        </row>
        <row r="137">
          <cell r="A137" t="str">
            <v>08L</v>
          </cell>
          <cell r="B137">
            <v>3795</v>
          </cell>
        </row>
        <row r="138">
          <cell r="A138" t="str">
            <v>08M</v>
          </cell>
          <cell r="B138">
            <v>2576</v>
          </cell>
        </row>
        <row r="139">
          <cell r="A139" t="str">
            <v>08N</v>
          </cell>
          <cell r="B139">
            <v>3659</v>
          </cell>
        </row>
        <row r="140">
          <cell r="A140" t="str">
            <v>08P</v>
          </cell>
          <cell r="B140">
            <v>1296</v>
          </cell>
        </row>
        <row r="141">
          <cell r="A141" t="str">
            <v>08Q</v>
          </cell>
          <cell r="B141">
            <v>1791</v>
          </cell>
        </row>
        <row r="142">
          <cell r="A142" t="str">
            <v>08R</v>
          </cell>
          <cell r="B142">
            <v>733</v>
          </cell>
        </row>
        <row r="143">
          <cell r="A143" t="str">
            <v>08T</v>
          </cell>
          <cell r="B143">
            <v>596</v>
          </cell>
        </row>
        <row r="144">
          <cell r="A144" t="str">
            <v>08V</v>
          </cell>
          <cell r="B144">
            <v>1952</v>
          </cell>
        </row>
        <row r="145">
          <cell r="A145" t="str">
            <v>08W</v>
          </cell>
          <cell r="B145">
            <v>3059</v>
          </cell>
        </row>
        <row r="146">
          <cell r="A146" t="str">
            <v>08X</v>
          </cell>
          <cell r="B146">
            <v>2342</v>
          </cell>
        </row>
        <row r="147">
          <cell r="A147" t="str">
            <v>08Y</v>
          </cell>
          <cell r="B147">
            <v>811</v>
          </cell>
        </row>
        <row r="148">
          <cell r="A148" t="str">
            <v>09A</v>
          </cell>
          <cell r="B148">
            <v>1087</v>
          </cell>
        </row>
        <row r="149">
          <cell r="A149" t="str">
            <v>09C</v>
          </cell>
          <cell r="B149">
            <v>460</v>
          </cell>
        </row>
        <row r="150">
          <cell r="A150" t="str">
            <v>09D</v>
          </cell>
          <cell r="B150">
            <v>423</v>
          </cell>
        </row>
        <row r="151">
          <cell r="A151" t="str">
            <v>09E</v>
          </cell>
          <cell r="B151">
            <v>713</v>
          </cell>
        </row>
        <row r="152">
          <cell r="A152" t="str">
            <v>09F</v>
          </cell>
          <cell r="B152">
            <v>889</v>
          </cell>
        </row>
        <row r="153">
          <cell r="A153" t="str">
            <v>09G</v>
          </cell>
          <cell r="B153">
            <v>1909</v>
          </cell>
        </row>
        <row r="154">
          <cell r="A154" t="str">
            <v>09H</v>
          </cell>
          <cell r="B154">
            <v>10</v>
          </cell>
        </row>
        <row r="155">
          <cell r="A155" t="str">
            <v>09J</v>
          </cell>
          <cell r="B155">
            <v>718</v>
          </cell>
        </row>
        <row r="156">
          <cell r="A156" t="str">
            <v>09L</v>
          </cell>
          <cell r="B156">
            <v>790</v>
          </cell>
        </row>
        <row r="157">
          <cell r="A157" t="str">
            <v>09N</v>
          </cell>
          <cell r="B157">
            <v>2005</v>
          </cell>
        </row>
        <row r="158">
          <cell r="A158" t="str">
            <v>09P</v>
          </cell>
          <cell r="B158">
            <v>430</v>
          </cell>
        </row>
        <row r="159">
          <cell r="A159" t="str">
            <v>09W</v>
          </cell>
          <cell r="B159">
            <v>2238</v>
          </cell>
        </row>
        <row r="160">
          <cell r="A160" t="str">
            <v>09X</v>
          </cell>
          <cell r="B160">
            <v>120</v>
          </cell>
        </row>
        <row r="161">
          <cell r="A161" t="str">
            <v>09Y</v>
          </cell>
          <cell r="B161">
            <v>2430</v>
          </cell>
        </row>
        <row r="162">
          <cell r="A162" t="str">
            <v>10A</v>
          </cell>
          <cell r="B162">
            <v>747</v>
          </cell>
        </row>
        <row r="163">
          <cell r="A163" t="str">
            <v>10C</v>
          </cell>
          <cell r="B163">
            <v>193</v>
          </cell>
        </row>
        <row r="164">
          <cell r="A164" t="str">
            <v>10D</v>
          </cell>
          <cell r="B164">
            <v>1148</v>
          </cell>
        </row>
        <row r="165">
          <cell r="A165" t="str">
            <v>10E</v>
          </cell>
          <cell r="B165">
            <v>754</v>
          </cell>
        </row>
        <row r="166">
          <cell r="A166" t="str">
            <v>10G</v>
          </cell>
          <cell r="B166">
            <v>1137</v>
          </cell>
        </row>
        <row r="167">
          <cell r="A167" t="str">
            <v>10H</v>
          </cell>
          <cell r="B167">
            <v>1588</v>
          </cell>
        </row>
        <row r="168">
          <cell r="A168" t="str">
            <v>10J</v>
          </cell>
          <cell r="B168">
            <v>1238</v>
          </cell>
        </row>
        <row r="169">
          <cell r="A169" t="str">
            <v>10K</v>
          </cell>
          <cell r="B169">
            <v>333</v>
          </cell>
        </row>
        <row r="170">
          <cell r="A170" t="str">
            <v>10L</v>
          </cell>
          <cell r="B170">
            <v>337</v>
          </cell>
        </row>
        <row r="171">
          <cell r="A171" t="str">
            <v>10M</v>
          </cell>
          <cell r="B171">
            <v>1098</v>
          </cell>
        </row>
        <row r="172">
          <cell r="A172" t="str">
            <v>10N</v>
          </cell>
          <cell r="B172">
            <v>1391</v>
          </cell>
        </row>
        <row r="173">
          <cell r="A173" t="str">
            <v>10Q</v>
          </cell>
          <cell r="B173">
            <v>11251</v>
          </cell>
        </row>
        <row r="174">
          <cell r="A174" t="str">
            <v>10R</v>
          </cell>
          <cell r="B174">
            <v>638</v>
          </cell>
        </row>
        <row r="175">
          <cell r="A175" t="str">
            <v>10T</v>
          </cell>
          <cell r="B175">
            <v>2159</v>
          </cell>
        </row>
        <row r="176">
          <cell r="A176" t="str">
            <v>10V</v>
          </cell>
          <cell r="B176">
            <v>404</v>
          </cell>
        </row>
        <row r="177">
          <cell r="A177" t="str">
            <v>10W</v>
          </cell>
          <cell r="B177">
            <v>1180</v>
          </cell>
        </row>
        <row r="178">
          <cell r="A178" t="str">
            <v>10X</v>
          </cell>
          <cell r="B178">
            <v>2383</v>
          </cell>
        </row>
        <row r="179">
          <cell r="A179" t="str">
            <v>10Y</v>
          </cell>
          <cell r="B179">
            <v>1079</v>
          </cell>
        </row>
        <row r="180">
          <cell r="A180" t="str">
            <v>11A</v>
          </cell>
          <cell r="B180">
            <v>4699</v>
          </cell>
        </row>
        <row r="181">
          <cell r="A181" t="str">
            <v>11C</v>
          </cell>
          <cell r="B181">
            <v>1713</v>
          </cell>
        </row>
        <row r="182">
          <cell r="A182" t="str">
            <v>11D</v>
          </cell>
          <cell r="B182">
            <v>1798</v>
          </cell>
        </row>
        <row r="183">
          <cell r="A183" t="str">
            <v>11E</v>
          </cell>
          <cell r="B183">
            <v>1943</v>
          </cell>
        </row>
        <row r="184">
          <cell r="A184" t="str">
            <v>11H</v>
          </cell>
          <cell r="B184">
            <v>4374</v>
          </cell>
        </row>
        <row r="185">
          <cell r="A185" t="str">
            <v>11J</v>
          </cell>
          <cell r="B185">
            <v>12886</v>
          </cell>
        </row>
        <row r="186">
          <cell r="A186" t="str">
            <v>11M</v>
          </cell>
          <cell r="B186">
            <v>6096</v>
          </cell>
        </row>
        <row r="187">
          <cell r="A187" t="str">
            <v>11N</v>
          </cell>
          <cell r="B187">
            <v>8723</v>
          </cell>
        </row>
        <row r="188">
          <cell r="A188" t="str">
            <v>11T</v>
          </cell>
          <cell r="B188">
            <v>4007</v>
          </cell>
        </row>
        <row r="189">
          <cell r="A189" t="str">
            <v>11X</v>
          </cell>
          <cell r="B189">
            <v>7234</v>
          </cell>
        </row>
        <row r="190">
          <cell r="A190" t="str">
            <v>12A</v>
          </cell>
          <cell r="B190">
            <v>2479</v>
          </cell>
        </row>
        <row r="191">
          <cell r="A191" t="str">
            <v>12D</v>
          </cell>
          <cell r="B191">
            <v>2291</v>
          </cell>
        </row>
        <row r="192">
          <cell r="A192" t="str">
            <v>12F</v>
          </cell>
          <cell r="B192">
            <v>4532</v>
          </cell>
        </row>
        <row r="193">
          <cell r="A193" t="str">
            <v>13P</v>
          </cell>
          <cell r="B193">
            <v>7491</v>
          </cell>
        </row>
        <row r="194">
          <cell r="A194" t="str">
            <v>13T</v>
          </cell>
          <cell r="B194">
            <v>6172</v>
          </cell>
        </row>
        <row r="195">
          <cell r="A195" t="str">
            <v>14F</v>
          </cell>
          <cell r="B195">
            <v>95</v>
          </cell>
        </row>
        <row r="196">
          <cell r="A196" t="str">
            <v>14L</v>
          </cell>
          <cell r="B196">
            <v>6980</v>
          </cell>
        </row>
        <row r="197">
          <cell r="A197" t="str">
            <v>99A</v>
          </cell>
          <cell r="B197">
            <v>5810</v>
          </cell>
        </row>
        <row r="198">
          <cell r="A198" t="str">
            <v>99C</v>
          </cell>
          <cell r="B198">
            <v>1634</v>
          </cell>
        </row>
        <row r="199">
          <cell r="A199" t="str">
            <v>99D</v>
          </cell>
          <cell r="B199">
            <v>2138</v>
          </cell>
        </row>
        <row r="200">
          <cell r="A200" t="str">
            <v>99E</v>
          </cell>
          <cell r="B200">
            <v>1994</v>
          </cell>
        </row>
        <row r="201">
          <cell r="A201" t="str">
            <v>99F</v>
          </cell>
          <cell r="B201">
            <v>1942</v>
          </cell>
        </row>
        <row r="202">
          <cell r="A202" t="str">
            <v>99G</v>
          </cell>
          <cell r="B202">
            <v>1822</v>
          </cell>
        </row>
        <row r="203">
          <cell r="A203" t="str">
            <v>99H</v>
          </cell>
          <cell r="B203">
            <v>1965</v>
          </cell>
        </row>
        <row r="204">
          <cell r="A204" t="str">
            <v>99J</v>
          </cell>
          <cell r="B204">
            <v>3930</v>
          </cell>
        </row>
        <row r="205">
          <cell r="A205" t="str">
            <v>99K</v>
          </cell>
          <cell r="B205">
            <v>122</v>
          </cell>
        </row>
        <row r="206">
          <cell r="A206" t="str">
            <v>99M</v>
          </cell>
          <cell r="B206">
            <v>281</v>
          </cell>
        </row>
        <row r="207">
          <cell r="A207" t="str">
            <v>99N</v>
          </cell>
          <cell r="B207">
            <v>4578</v>
          </cell>
        </row>
        <row r="208">
          <cell r="A208" t="str">
            <v>99P</v>
          </cell>
          <cell r="B208">
            <v>14248</v>
          </cell>
        </row>
        <row r="209">
          <cell r="A209" t="str">
            <v>99Q</v>
          </cell>
          <cell r="B209">
            <v>3503</v>
          </cell>
        </row>
        <row r="210">
          <cell r="A210" t="str">
            <v>NV3</v>
          </cell>
          <cell r="B210">
            <v>2</v>
          </cell>
        </row>
        <row r="211">
          <cell r="A211" t="str">
            <v>Q63</v>
          </cell>
          <cell r="B211">
            <v>3</v>
          </cell>
        </row>
        <row r="212">
          <cell r="A212" t="str">
            <v>Q71</v>
          </cell>
          <cell r="B212">
            <v>191</v>
          </cell>
        </row>
        <row r="213">
          <cell r="A213" t="str">
            <v>Q74</v>
          </cell>
          <cell r="B213">
            <v>11</v>
          </cell>
        </row>
        <row r="214">
          <cell r="A214" t="str">
            <v>Q76</v>
          </cell>
          <cell r="B214">
            <v>21</v>
          </cell>
        </row>
        <row r="215">
          <cell r="A215" t="str">
            <v>Q78</v>
          </cell>
          <cell r="B215">
            <v>7</v>
          </cell>
        </row>
        <row r="216">
          <cell r="A216" t="str">
            <v>Q79</v>
          </cell>
          <cell r="B216">
            <v>708</v>
          </cell>
        </row>
        <row r="217">
          <cell r="A217" t="str">
            <v>Q80</v>
          </cell>
          <cell r="B217">
            <v>8</v>
          </cell>
        </row>
        <row r="218">
          <cell r="A218" t="str">
            <v>Q81</v>
          </cell>
          <cell r="B218">
            <v>434</v>
          </cell>
        </row>
        <row r="219">
          <cell r="A219" t="str">
            <v>Q82</v>
          </cell>
          <cell r="B219">
            <v>961</v>
          </cell>
        </row>
        <row r="220">
          <cell r="A220" t="str">
            <v>Q83</v>
          </cell>
          <cell r="B220">
            <v>165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17_Orgs"/>
      <sheetName val="May17"/>
      <sheetName val="Apr17_Orgs"/>
      <sheetName val="Apr17"/>
      <sheetName val="Mar17_orgs"/>
      <sheetName val="Mar_17"/>
      <sheetName val="Feb17_orgs"/>
      <sheetName val="Feb_17"/>
      <sheetName val="Jan17_Orgs"/>
      <sheetName val="Jan_17"/>
      <sheetName val="Dec16_Orgs"/>
      <sheetName val="Dec_16"/>
      <sheetName val="Nov_Orgs"/>
      <sheetName val="Nov_16"/>
      <sheetName val="Oct_Orgs"/>
      <sheetName val="Oct_16"/>
      <sheetName val="Sept_Orgs"/>
      <sheetName val="Sept16"/>
      <sheetName val="Aug_Orgs"/>
      <sheetName val="Aug16"/>
      <sheetName val="July_orgs"/>
      <sheetName val="July16"/>
      <sheetName val="June_Orgs"/>
      <sheetName val="June16"/>
      <sheetName val="May_Orgs"/>
      <sheetName val="May16"/>
      <sheetName val="April_Orgs"/>
      <sheetName val="April"/>
      <sheetName val="March_orgs"/>
      <sheetName val="March"/>
      <sheetName val="Feb_orgs"/>
      <sheetName val="Feb"/>
      <sheetName val="Jan_orgs"/>
      <sheetName val="Jan"/>
    </sheetNames>
    <sheetDataSet>
      <sheetData sheetId="0">
        <row r="4">
          <cell r="A4" t="str">
            <v>00C</v>
          </cell>
          <cell r="B4">
            <v>2</v>
          </cell>
        </row>
        <row r="5">
          <cell r="A5" t="str">
            <v>00D</v>
          </cell>
          <cell r="B5">
            <v>90</v>
          </cell>
        </row>
        <row r="6">
          <cell r="A6" t="str">
            <v>00J</v>
          </cell>
          <cell r="B6">
            <v>813</v>
          </cell>
        </row>
        <row r="7">
          <cell r="A7" t="str">
            <v>00K</v>
          </cell>
          <cell r="B7">
            <v>9</v>
          </cell>
        </row>
        <row r="8">
          <cell r="A8" t="str">
            <v>00L</v>
          </cell>
          <cell r="B8">
            <v>123</v>
          </cell>
        </row>
        <row r="9">
          <cell r="A9" t="str">
            <v>00M</v>
          </cell>
          <cell r="B9">
            <v>22</v>
          </cell>
        </row>
        <row r="10">
          <cell r="A10" t="str">
            <v>00N</v>
          </cell>
          <cell r="B10">
            <v>113</v>
          </cell>
        </row>
        <row r="11">
          <cell r="A11" t="str">
            <v>00P</v>
          </cell>
          <cell r="B11">
            <v>9</v>
          </cell>
        </row>
        <row r="12">
          <cell r="A12" t="str">
            <v>00R</v>
          </cell>
          <cell r="B12">
            <v>2</v>
          </cell>
        </row>
        <row r="13">
          <cell r="A13" t="str">
            <v>00T</v>
          </cell>
          <cell r="B13">
            <v>254</v>
          </cell>
        </row>
        <row r="14">
          <cell r="A14" t="str">
            <v>00V</v>
          </cell>
          <cell r="B14">
            <v>82</v>
          </cell>
        </row>
        <row r="15">
          <cell r="A15" t="str">
            <v>00X</v>
          </cell>
          <cell r="B15">
            <v>5</v>
          </cell>
        </row>
        <row r="16">
          <cell r="A16" t="str">
            <v>00Y</v>
          </cell>
          <cell r="B16">
            <v>1</v>
          </cell>
        </row>
        <row r="17">
          <cell r="A17" t="str">
            <v>01A</v>
          </cell>
          <cell r="B17">
            <v>6</v>
          </cell>
        </row>
        <row r="18">
          <cell r="A18" t="str">
            <v>01C</v>
          </cell>
          <cell r="B18">
            <v>13</v>
          </cell>
        </row>
        <row r="19">
          <cell r="A19" t="str">
            <v>01D</v>
          </cell>
          <cell r="B19">
            <v>38</v>
          </cell>
        </row>
        <row r="20">
          <cell r="A20" t="str">
            <v>01E</v>
          </cell>
          <cell r="B20">
            <v>2</v>
          </cell>
        </row>
        <row r="21">
          <cell r="A21" t="str">
            <v>01G</v>
          </cell>
          <cell r="B21">
            <v>135</v>
          </cell>
        </row>
        <row r="22">
          <cell r="A22" t="str">
            <v>01H</v>
          </cell>
          <cell r="B22">
            <v>2</v>
          </cell>
        </row>
        <row r="23">
          <cell r="A23" t="str">
            <v>01J</v>
          </cell>
          <cell r="B23">
            <v>9</v>
          </cell>
        </row>
        <row r="24">
          <cell r="A24" t="str">
            <v>01K</v>
          </cell>
          <cell r="B24">
            <v>11</v>
          </cell>
        </row>
        <row r="25">
          <cell r="A25" t="str">
            <v>01R</v>
          </cell>
          <cell r="B25">
            <v>1</v>
          </cell>
        </row>
        <row r="26">
          <cell r="A26" t="str">
            <v>01V</v>
          </cell>
          <cell r="B26">
            <v>2</v>
          </cell>
        </row>
        <row r="27">
          <cell r="A27" t="str">
            <v>01W</v>
          </cell>
          <cell r="B27">
            <v>46</v>
          </cell>
        </row>
        <row r="28">
          <cell r="A28" t="str">
            <v>01X</v>
          </cell>
          <cell r="B28">
            <v>2</v>
          </cell>
        </row>
        <row r="29">
          <cell r="A29" t="str">
            <v>01Y</v>
          </cell>
          <cell r="B29">
            <v>16</v>
          </cell>
        </row>
        <row r="30">
          <cell r="A30" t="str">
            <v>02A</v>
          </cell>
          <cell r="B30">
            <v>190</v>
          </cell>
        </row>
        <row r="31">
          <cell r="A31" t="str">
            <v>02D</v>
          </cell>
          <cell r="B31">
            <v>2</v>
          </cell>
        </row>
        <row r="32">
          <cell r="A32" t="str">
            <v>02E</v>
          </cell>
          <cell r="B32">
            <v>26</v>
          </cell>
        </row>
        <row r="33">
          <cell r="A33" t="str">
            <v>02G</v>
          </cell>
          <cell r="B33">
            <v>3</v>
          </cell>
        </row>
        <row r="34">
          <cell r="A34" t="str">
            <v>02H</v>
          </cell>
          <cell r="B34">
            <v>35</v>
          </cell>
        </row>
        <row r="35">
          <cell r="A35" t="str">
            <v>02M</v>
          </cell>
          <cell r="B35">
            <v>1</v>
          </cell>
        </row>
        <row r="36">
          <cell r="A36" t="str">
            <v>02N</v>
          </cell>
          <cell r="B36">
            <v>1</v>
          </cell>
        </row>
        <row r="37">
          <cell r="A37" t="str">
            <v>02P</v>
          </cell>
          <cell r="B37">
            <v>2</v>
          </cell>
        </row>
        <row r="38">
          <cell r="A38" t="str">
            <v>02Q</v>
          </cell>
          <cell r="B38">
            <v>5</v>
          </cell>
        </row>
        <row r="39">
          <cell r="A39" t="str">
            <v>02T</v>
          </cell>
          <cell r="B39">
            <v>3</v>
          </cell>
        </row>
        <row r="40">
          <cell r="A40" t="str">
            <v>02V</v>
          </cell>
          <cell r="B40">
            <v>9</v>
          </cell>
        </row>
        <row r="41">
          <cell r="A41" t="str">
            <v>02W</v>
          </cell>
          <cell r="B41">
            <v>1</v>
          </cell>
        </row>
        <row r="42">
          <cell r="A42" t="str">
            <v>02X</v>
          </cell>
          <cell r="B42">
            <v>19</v>
          </cell>
        </row>
        <row r="43">
          <cell r="A43" t="str">
            <v>02Y</v>
          </cell>
          <cell r="B43">
            <v>1</v>
          </cell>
        </row>
        <row r="44">
          <cell r="A44" t="str">
            <v>03A</v>
          </cell>
          <cell r="B44">
            <v>5</v>
          </cell>
        </row>
        <row r="45">
          <cell r="A45" t="str">
            <v>03C</v>
          </cell>
          <cell r="B45">
            <v>28</v>
          </cell>
        </row>
        <row r="46">
          <cell r="A46" t="str">
            <v>03D</v>
          </cell>
          <cell r="B46">
            <v>6</v>
          </cell>
        </row>
        <row r="47">
          <cell r="A47" t="str">
            <v>03E</v>
          </cell>
          <cell r="B47">
            <v>1082</v>
          </cell>
        </row>
        <row r="48">
          <cell r="A48" t="str">
            <v>03F</v>
          </cell>
          <cell r="B48">
            <v>5</v>
          </cell>
        </row>
        <row r="49">
          <cell r="A49" t="str">
            <v>03G</v>
          </cell>
          <cell r="B49">
            <v>6</v>
          </cell>
        </row>
        <row r="50">
          <cell r="A50" t="str">
            <v>03H</v>
          </cell>
          <cell r="B50">
            <v>1</v>
          </cell>
        </row>
        <row r="51">
          <cell r="A51" t="str">
            <v>03J</v>
          </cell>
          <cell r="B51">
            <v>1</v>
          </cell>
        </row>
        <row r="52">
          <cell r="A52" t="str">
            <v>03L</v>
          </cell>
          <cell r="B52">
            <v>57</v>
          </cell>
        </row>
        <row r="53">
          <cell r="A53" t="str">
            <v>03N</v>
          </cell>
          <cell r="B53">
            <v>1063</v>
          </cell>
        </row>
        <row r="54">
          <cell r="A54" t="str">
            <v>03Q</v>
          </cell>
          <cell r="B54">
            <v>5</v>
          </cell>
        </row>
        <row r="55">
          <cell r="A55" t="str">
            <v>03R</v>
          </cell>
          <cell r="B55">
            <v>4</v>
          </cell>
        </row>
        <row r="56">
          <cell r="A56" t="str">
            <v>03T</v>
          </cell>
          <cell r="B56">
            <v>7</v>
          </cell>
        </row>
        <row r="57">
          <cell r="A57" t="str">
            <v>03V</v>
          </cell>
          <cell r="B57">
            <v>7</v>
          </cell>
        </row>
        <row r="58">
          <cell r="A58" t="str">
            <v>03W</v>
          </cell>
          <cell r="B58">
            <v>2</v>
          </cell>
        </row>
        <row r="59">
          <cell r="A59" t="str">
            <v>03Y</v>
          </cell>
          <cell r="B59">
            <v>1</v>
          </cell>
        </row>
        <row r="60">
          <cell r="A60" t="str">
            <v>04C</v>
          </cell>
          <cell r="B60">
            <v>5</v>
          </cell>
        </row>
        <row r="61">
          <cell r="A61" t="str">
            <v>04D</v>
          </cell>
          <cell r="B61">
            <v>9</v>
          </cell>
        </row>
        <row r="62">
          <cell r="A62" t="str">
            <v>04E</v>
          </cell>
          <cell r="B62">
            <v>3</v>
          </cell>
        </row>
        <row r="63">
          <cell r="A63" t="str">
            <v>04F</v>
          </cell>
          <cell r="B63">
            <v>85</v>
          </cell>
        </row>
        <row r="64">
          <cell r="A64" t="str">
            <v>04G</v>
          </cell>
          <cell r="B64">
            <v>20</v>
          </cell>
        </row>
        <row r="65">
          <cell r="A65" t="str">
            <v>04J</v>
          </cell>
          <cell r="B65">
            <v>4</v>
          </cell>
        </row>
        <row r="66">
          <cell r="A66" t="str">
            <v>04K</v>
          </cell>
          <cell r="B66">
            <v>48</v>
          </cell>
        </row>
        <row r="67">
          <cell r="A67" t="str">
            <v>04N</v>
          </cell>
          <cell r="B67">
            <v>1</v>
          </cell>
        </row>
        <row r="68">
          <cell r="A68" t="str">
            <v>04R</v>
          </cell>
          <cell r="B68">
            <v>9</v>
          </cell>
        </row>
        <row r="69">
          <cell r="A69" t="str">
            <v>04V</v>
          </cell>
          <cell r="B69">
            <v>79</v>
          </cell>
        </row>
        <row r="70">
          <cell r="A70" t="str">
            <v>04X</v>
          </cell>
          <cell r="B70">
            <v>2</v>
          </cell>
        </row>
        <row r="71">
          <cell r="A71" t="str">
            <v>05A</v>
          </cell>
          <cell r="B71">
            <v>779</v>
          </cell>
        </row>
        <row r="72">
          <cell r="A72" t="str">
            <v>05C</v>
          </cell>
          <cell r="B72">
            <v>7</v>
          </cell>
        </row>
        <row r="73">
          <cell r="A73" t="str">
            <v>05F</v>
          </cell>
          <cell r="B73">
            <v>1</v>
          </cell>
        </row>
        <row r="74">
          <cell r="A74" t="str">
            <v>05G</v>
          </cell>
          <cell r="B74">
            <v>6</v>
          </cell>
        </row>
        <row r="75">
          <cell r="A75" t="str">
            <v>05L</v>
          </cell>
          <cell r="B75">
            <v>3</v>
          </cell>
        </row>
        <row r="76">
          <cell r="A76" t="str">
            <v>05N</v>
          </cell>
          <cell r="B76">
            <v>2417</v>
          </cell>
        </row>
        <row r="77">
          <cell r="A77" t="str">
            <v>05P</v>
          </cell>
          <cell r="B77">
            <v>1</v>
          </cell>
        </row>
        <row r="78">
          <cell r="A78" t="str">
            <v>05Q</v>
          </cell>
          <cell r="B78">
            <v>1</v>
          </cell>
        </row>
        <row r="79">
          <cell r="A79" t="str">
            <v>05R</v>
          </cell>
          <cell r="B79">
            <v>1</v>
          </cell>
        </row>
        <row r="80">
          <cell r="A80" t="str">
            <v>05T</v>
          </cell>
          <cell r="B80">
            <v>1</v>
          </cell>
        </row>
        <row r="81">
          <cell r="A81" t="str">
            <v>05W</v>
          </cell>
          <cell r="B81">
            <v>10</v>
          </cell>
        </row>
        <row r="82">
          <cell r="A82" t="str">
            <v>05X</v>
          </cell>
          <cell r="B82">
            <v>76</v>
          </cell>
        </row>
        <row r="83">
          <cell r="A83" t="str">
            <v>06F</v>
          </cell>
          <cell r="B83">
            <v>1</v>
          </cell>
        </row>
        <row r="84">
          <cell r="A84" t="str">
            <v>06H</v>
          </cell>
          <cell r="B84">
            <v>573</v>
          </cell>
        </row>
        <row r="85">
          <cell r="A85" t="str">
            <v>06M</v>
          </cell>
          <cell r="B85">
            <v>368</v>
          </cell>
        </row>
        <row r="86">
          <cell r="A86" t="str">
            <v>06V</v>
          </cell>
          <cell r="B86">
            <v>2024</v>
          </cell>
        </row>
        <row r="87">
          <cell r="A87" t="str">
            <v>06W</v>
          </cell>
          <cell r="B87">
            <v>5</v>
          </cell>
        </row>
        <row r="88">
          <cell r="A88" t="str">
            <v>06Y</v>
          </cell>
          <cell r="B88">
            <v>6</v>
          </cell>
        </row>
        <row r="89">
          <cell r="A89" t="str">
            <v>07H</v>
          </cell>
          <cell r="B89">
            <v>3</v>
          </cell>
        </row>
        <row r="90">
          <cell r="A90" t="str">
            <v>07J</v>
          </cell>
          <cell r="B90">
            <v>12</v>
          </cell>
        </row>
        <row r="91">
          <cell r="A91" t="str">
            <v>07K</v>
          </cell>
          <cell r="B91">
            <v>1</v>
          </cell>
        </row>
        <row r="92">
          <cell r="A92" t="str">
            <v>07L</v>
          </cell>
          <cell r="B92">
            <v>9</v>
          </cell>
        </row>
        <row r="93">
          <cell r="A93" t="str">
            <v>07N</v>
          </cell>
          <cell r="B93">
            <v>2</v>
          </cell>
        </row>
        <row r="94">
          <cell r="A94" t="str">
            <v>07P</v>
          </cell>
          <cell r="B94">
            <v>1</v>
          </cell>
        </row>
        <row r="95">
          <cell r="A95" t="str">
            <v>07Q</v>
          </cell>
          <cell r="B95">
            <v>2</v>
          </cell>
        </row>
        <row r="96">
          <cell r="A96" t="str">
            <v>07R</v>
          </cell>
          <cell r="B96">
            <v>1</v>
          </cell>
        </row>
        <row r="97">
          <cell r="A97" t="str">
            <v>07T</v>
          </cell>
          <cell r="B97">
            <v>1</v>
          </cell>
        </row>
        <row r="98">
          <cell r="A98" t="str">
            <v>07V</v>
          </cell>
          <cell r="B98">
            <v>327</v>
          </cell>
        </row>
        <row r="99">
          <cell r="A99" t="str">
            <v>07W</v>
          </cell>
          <cell r="B99">
            <v>2</v>
          </cell>
        </row>
        <row r="100">
          <cell r="A100" t="str">
            <v>07Y</v>
          </cell>
          <cell r="B100">
            <v>49</v>
          </cell>
        </row>
        <row r="101">
          <cell r="A101" t="str">
            <v>08A</v>
          </cell>
          <cell r="B101">
            <v>1</v>
          </cell>
        </row>
        <row r="102">
          <cell r="A102" t="str">
            <v>08D</v>
          </cell>
          <cell r="B102">
            <v>2</v>
          </cell>
        </row>
        <row r="103">
          <cell r="A103" t="str">
            <v>08F</v>
          </cell>
          <cell r="B103">
            <v>16</v>
          </cell>
        </row>
        <row r="104">
          <cell r="A104" t="str">
            <v>08G</v>
          </cell>
          <cell r="B104">
            <v>413</v>
          </cell>
        </row>
        <row r="105">
          <cell r="A105" t="str">
            <v>08J</v>
          </cell>
          <cell r="B105">
            <v>1</v>
          </cell>
        </row>
        <row r="106">
          <cell r="A106" t="str">
            <v>08K</v>
          </cell>
          <cell r="B106">
            <v>1</v>
          </cell>
        </row>
        <row r="107">
          <cell r="A107" t="str">
            <v>08N</v>
          </cell>
          <cell r="B107">
            <v>2</v>
          </cell>
        </row>
        <row r="108">
          <cell r="A108" t="str">
            <v>08P</v>
          </cell>
          <cell r="B108">
            <v>1</v>
          </cell>
        </row>
        <row r="109">
          <cell r="A109" t="str">
            <v>08R</v>
          </cell>
          <cell r="B109">
            <v>1</v>
          </cell>
        </row>
        <row r="110">
          <cell r="A110" t="str">
            <v>09A</v>
          </cell>
          <cell r="B110">
            <v>1</v>
          </cell>
        </row>
        <row r="111">
          <cell r="A111" t="str">
            <v>09D</v>
          </cell>
          <cell r="B111">
            <v>1</v>
          </cell>
        </row>
        <row r="112">
          <cell r="A112" t="str">
            <v>09F</v>
          </cell>
          <cell r="B112">
            <v>1</v>
          </cell>
        </row>
        <row r="113">
          <cell r="A113" t="str">
            <v>09J</v>
          </cell>
          <cell r="B113">
            <v>3</v>
          </cell>
        </row>
        <row r="114">
          <cell r="A114" t="str">
            <v>09W</v>
          </cell>
          <cell r="B114">
            <v>1</v>
          </cell>
        </row>
        <row r="115">
          <cell r="A115" t="str">
            <v>09X</v>
          </cell>
          <cell r="B115">
            <v>1</v>
          </cell>
        </row>
        <row r="116">
          <cell r="A116" t="str">
            <v>09Y</v>
          </cell>
          <cell r="B116">
            <v>298</v>
          </cell>
        </row>
        <row r="117">
          <cell r="A117" t="str">
            <v>10A</v>
          </cell>
          <cell r="B117">
            <v>7</v>
          </cell>
        </row>
        <row r="118">
          <cell r="A118" t="str">
            <v>10D</v>
          </cell>
          <cell r="B118">
            <v>1</v>
          </cell>
        </row>
        <row r="119">
          <cell r="A119" t="str">
            <v>10E</v>
          </cell>
          <cell r="B119">
            <v>25</v>
          </cell>
        </row>
        <row r="120">
          <cell r="A120" t="str">
            <v>10G</v>
          </cell>
          <cell r="B120">
            <v>2</v>
          </cell>
        </row>
        <row r="121">
          <cell r="A121" t="str">
            <v>10H</v>
          </cell>
          <cell r="B121">
            <v>2</v>
          </cell>
        </row>
        <row r="122">
          <cell r="A122" t="str">
            <v>10N</v>
          </cell>
          <cell r="B122">
            <v>1</v>
          </cell>
        </row>
        <row r="123">
          <cell r="A123" t="str">
            <v>10Q</v>
          </cell>
          <cell r="B123">
            <v>116</v>
          </cell>
        </row>
        <row r="124">
          <cell r="A124" t="str">
            <v>10T</v>
          </cell>
          <cell r="B124">
            <v>1</v>
          </cell>
        </row>
        <row r="125">
          <cell r="A125" t="str">
            <v>10X</v>
          </cell>
          <cell r="B125">
            <v>6</v>
          </cell>
        </row>
        <row r="126">
          <cell r="A126" t="str">
            <v>11A</v>
          </cell>
          <cell r="B126">
            <v>12</v>
          </cell>
        </row>
        <row r="127">
          <cell r="A127" t="str">
            <v>11C</v>
          </cell>
          <cell r="B127">
            <v>3</v>
          </cell>
        </row>
        <row r="128">
          <cell r="A128" t="str">
            <v>11D</v>
          </cell>
          <cell r="B128">
            <v>2</v>
          </cell>
        </row>
        <row r="129">
          <cell r="A129" t="str">
            <v>11E</v>
          </cell>
          <cell r="B129">
            <v>3</v>
          </cell>
        </row>
        <row r="130">
          <cell r="A130" t="str">
            <v>11H</v>
          </cell>
          <cell r="B130">
            <v>1</v>
          </cell>
        </row>
        <row r="131">
          <cell r="A131" t="str">
            <v>11J</v>
          </cell>
          <cell r="B131">
            <v>12</v>
          </cell>
        </row>
        <row r="132">
          <cell r="A132" t="str">
            <v>11M</v>
          </cell>
          <cell r="B132">
            <v>7</v>
          </cell>
        </row>
        <row r="133">
          <cell r="A133" t="str">
            <v>11N</v>
          </cell>
          <cell r="B133">
            <v>38</v>
          </cell>
        </row>
        <row r="134">
          <cell r="A134" t="str">
            <v>11T</v>
          </cell>
          <cell r="B134">
            <v>1</v>
          </cell>
        </row>
        <row r="135">
          <cell r="A135" t="str">
            <v>11X</v>
          </cell>
          <cell r="B135">
            <v>272</v>
          </cell>
        </row>
        <row r="136">
          <cell r="A136" t="str">
            <v>13P</v>
          </cell>
          <cell r="B136">
            <v>2</v>
          </cell>
        </row>
        <row r="137">
          <cell r="A137" t="str">
            <v>13Q</v>
          </cell>
          <cell r="B137">
            <v>5</v>
          </cell>
        </row>
        <row r="138">
          <cell r="A138" t="str">
            <v>13T</v>
          </cell>
          <cell r="B138">
            <v>208</v>
          </cell>
        </row>
        <row r="139">
          <cell r="A139" t="str">
            <v>14L</v>
          </cell>
          <cell r="B139">
            <v>459</v>
          </cell>
        </row>
        <row r="140">
          <cell r="A140" t="str">
            <v>99A</v>
          </cell>
          <cell r="B140">
            <v>3</v>
          </cell>
        </row>
        <row r="141">
          <cell r="A141" t="str">
            <v>99C</v>
          </cell>
          <cell r="B141">
            <v>964</v>
          </cell>
        </row>
        <row r="142">
          <cell r="A142" t="str">
            <v>99D</v>
          </cell>
          <cell r="B142">
            <v>1</v>
          </cell>
        </row>
        <row r="143">
          <cell r="A143" t="str">
            <v>99J</v>
          </cell>
          <cell r="B143">
            <v>7</v>
          </cell>
        </row>
        <row r="144">
          <cell r="A144" t="str">
            <v>99M</v>
          </cell>
          <cell r="B144">
            <v>1</v>
          </cell>
        </row>
        <row r="145">
          <cell r="A145" t="str">
            <v>99N</v>
          </cell>
          <cell r="B145">
            <v>6</v>
          </cell>
        </row>
        <row r="146">
          <cell r="A146" t="str">
            <v>99P</v>
          </cell>
          <cell r="B146">
            <v>31</v>
          </cell>
        </row>
        <row r="147">
          <cell r="A147" t="str">
            <v>99Q</v>
          </cell>
          <cell r="B147">
            <v>13</v>
          </cell>
        </row>
        <row r="148">
          <cell r="A148" t="str">
            <v>Q76</v>
          </cell>
          <cell r="B148">
            <v>3</v>
          </cell>
        </row>
        <row r="149">
          <cell r="A149" t="str">
            <v>Q80</v>
          </cell>
          <cell r="B149">
            <v>25</v>
          </cell>
        </row>
        <row r="150">
          <cell r="A150" t="str">
            <v>Q83</v>
          </cell>
          <cell r="B150">
            <v>1</v>
          </cell>
        </row>
        <row r="151">
          <cell r="A151" t="str">
            <v>Grand Total</v>
          </cell>
          <cell r="B151">
            <v>14326</v>
          </cell>
        </row>
      </sheetData>
      <sheetData sheetId="1"/>
      <sheetData sheetId="2">
        <row r="4">
          <cell r="A4" t="str">
            <v>00C</v>
          </cell>
          <cell r="B4">
            <v>2</v>
          </cell>
        </row>
        <row r="5">
          <cell r="A5" t="str">
            <v>00D</v>
          </cell>
          <cell r="B5">
            <v>45</v>
          </cell>
        </row>
        <row r="6">
          <cell r="A6" t="str">
            <v>00J</v>
          </cell>
          <cell r="B6">
            <v>757</v>
          </cell>
        </row>
        <row r="7">
          <cell r="A7" t="str">
            <v>00K</v>
          </cell>
          <cell r="B7">
            <v>4</v>
          </cell>
        </row>
        <row r="8">
          <cell r="A8" t="str">
            <v>00L</v>
          </cell>
          <cell r="B8">
            <v>165</v>
          </cell>
        </row>
        <row r="9">
          <cell r="A9" t="str">
            <v>00M</v>
          </cell>
          <cell r="B9">
            <v>22</v>
          </cell>
        </row>
        <row r="10">
          <cell r="A10" t="str">
            <v>00N</v>
          </cell>
          <cell r="B10">
            <v>126</v>
          </cell>
        </row>
        <row r="11">
          <cell r="A11" t="str">
            <v>00P</v>
          </cell>
          <cell r="B11">
            <v>10</v>
          </cell>
        </row>
        <row r="12">
          <cell r="A12" t="str">
            <v>00Q</v>
          </cell>
          <cell r="B12">
            <v>2</v>
          </cell>
        </row>
        <row r="13">
          <cell r="A13" t="str">
            <v>00R</v>
          </cell>
          <cell r="B13">
            <v>1</v>
          </cell>
        </row>
        <row r="14">
          <cell r="A14" t="str">
            <v>00T</v>
          </cell>
          <cell r="B14">
            <v>92</v>
          </cell>
        </row>
        <row r="15">
          <cell r="A15" t="str">
            <v>00V</v>
          </cell>
          <cell r="B15">
            <v>50</v>
          </cell>
        </row>
        <row r="16">
          <cell r="A16" t="str">
            <v>00X</v>
          </cell>
          <cell r="B16">
            <v>5</v>
          </cell>
        </row>
        <row r="17">
          <cell r="A17" t="str">
            <v>00Y</v>
          </cell>
          <cell r="B17">
            <v>6</v>
          </cell>
        </row>
        <row r="18">
          <cell r="A18" t="str">
            <v>01A</v>
          </cell>
          <cell r="B18">
            <v>13</v>
          </cell>
        </row>
        <row r="19">
          <cell r="A19" t="str">
            <v>01C</v>
          </cell>
          <cell r="B19">
            <v>19</v>
          </cell>
        </row>
        <row r="20">
          <cell r="A20" t="str">
            <v>01D</v>
          </cell>
          <cell r="B20">
            <v>50</v>
          </cell>
        </row>
        <row r="21">
          <cell r="A21" t="str">
            <v>01E</v>
          </cell>
          <cell r="B21">
            <v>7</v>
          </cell>
        </row>
        <row r="22">
          <cell r="A22" t="str">
            <v>01G</v>
          </cell>
          <cell r="B22">
            <v>121</v>
          </cell>
        </row>
        <row r="23">
          <cell r="A23" t="str">
            <v>01H</v>
          </cell>
          <cell r="B23">
            <v>1</v>
          </cell>
        </row>
        <row r="24">
          <cell r="A24" t="str">
            <v>01K</v>
          </cell>
          <cell r="B24">
            <v>5</v>
          </cell>
        </row>
        <row r="25">
          <cell r="A25" t="str">
            <v>01T</v>
          </cell>
          <cell r="B25">
            <v>1</v>
          </cell>
        </row>
        <row r="26">
          <cell r="A26" t="str">
            <v>01V</v>
          </cell>
          <cell r="B26">
            <v>2</v>
          </cell>
        </row>
        <row r="27">
          <cell r="A27" t="str">
            <v>01W</v>
          </cell>
          <cell r="B27">
            <v>43</v>
          </cell>
        </row>
        <row r="28">
          <cell r="A28" t="str">
            <v>01Y</v>
          </cell>
          <cell r="B28">
            <v>11</v>
          </cell>
        </row>
        <row r="29">
          <cell r="A29" t="str">
            <v>02A</v>
          </cell>
          <cell r="B29">
            <v>172</v>
          </cell>
        </row>
        <row r="30">
          <cell r="A30" t="str">
            <v>02E</v>
          </cell>
          <cell r="B30">
            <v>9</v>
          </cell>
        </row>
        <row r="31">
          <cell r="A31" t="str">
            <v>02F</v>
          </cell>
          <cell r="B31">
            <v>1</v>
          </cell>
        </row>
        <row r="32">
          <cell r="A32" t="str">
            <v>02G</v>
          </cell>
          <cell r="B32">
            <v>7</v>
          </cell>
        </row>
        <row r="33">
          <cell r="A33" t="str">
            <v>02H</v>
          </cell>
          <cell r="B33">
            <v>24</v>
          </cell>
        </row>
        <row r="34">
          <cell r="A34" t="str">
            <v>02P</v>
          </cell>
          <cell r="B34">
            <v>2</v>
          </cell>
        </row>
        <row r="35">
          <cell r="A35" t="str">
            <v>02Q</v>
          </cell>
          <cell r="B35">
            <v>2</v>
          </cell>
        </row>
        <row r="36">
          <cell r="A36" t="str">
            <v>02T</v>
          </cell>
          <cell r="B36">
            <v>2</v>
          </cell>
        </row>
        <row r="37">
          <cell r="A37" t="str">
            <v>02V</v>
          </cell>
          <cell r="B37">
            <v>4</v>
          </cell>
        </row>
        <row r="38">
          <cell r="A38" t="str">
            <v>02W</v>
          </cell>
          <cell r="B38">
            <v>1</v>
          </cell>
        </row>
        <row r="39">
          <cell r="A39" t="str">
            <v>02X</v>
          </cell>
          <cell r="B39">
            <v>26</v>
          </cell>
        </row>
        <row r="40">
          <cell r="A40" t="str">
            <v>02Y</v>
          </cell>
          <cell r="B40">
            <v>1</v>
          </cell>
        </row>
        <row r="41">
          <cell r="A41" t="str">
            <v>03A</v>
          </cell>
          <cell r="B41">
            <v>3</v>
          </cell>
        </row>
        <row r="42">
          <cell r="A42" t="str">
            <v>03C</v>
          </cell>
          <cell r="B42">
            <v>25</v>
          </cell>
        </row>
        <row r="43">
          <cell r="A43" t="str">
            <v>03D</v>
          </cell>
          <cell r="B43">
            <v>1</v>
          </cell>
        </row>
        <row r="44">
          <cell r="A44" t="str">
            <v>03E</v>
          </cell>
          <cell r="B44">
            <v>953</v>
          </cell>
        </row>
        <row r="45">
          <cell r="A45" t="str">
            <v>03F</v>
          </cell>
          <cell r="B45">
            <v>2</v>
          </cell>
        </row>
        <row r="46">
          <cell r="A46" t="str">
            <v>03G</v>
          </cell>
          <cell r="B46">
            <v>1</v>
          </cell>
        </row>
        <row r="47">
          <cell r="A47" t="str">
            <v>03J</v>
          </cell>
          <cell r="B47">
            <v>2</v>
          </cell>
        </row>
        <row r="48">
          <cell r="A48" t="str">
            <v>03L</v>
          </cell>
          <cell r="B48">
            <v>60</v>
          </cell>
        </row>
        <row r="49">
          <cell r="A49" t="str">
            <v>03M</v>
          </cell>
          <cell r="B49">
            <v>1</v>
          </cell>
        </row>
        <row r="50">
          <cell r="A50" t="str">
            <v>03N</v>
          </cell>
          <cell r="B50">
            <v>1077</v>
          </cell>
        </row>
        <row r="51">
          <cell r="A51" t="str">
            <v>03Q</v>
          </cell>
          <cell r="B51">
            <v>2</v>
          </cell>
        </row>
        <row r="52">
          <cell r="A52" t="str">
            <v>03R</v>
          </cell>
          <cell r="B52">
            <v>6</v>
          </cell>
        </row>
        <row r="53">
          <cell r="A53" t="str">
            <v>03T</v>
          </cell>
          <cell r="B53">
            <v>12</v>
          </cell>
        </row>
        <row r="54">
          <cell r="A54" t="str">
            <v>03V</v>
          </cell>
          <cell r="B54">
            <v>1</v>
          </cell>
        </row>
        <row r="55">
          <cell r="A55" t="str">
            <v>03X</v>
          </cell>
          <cell r="B55">
            <v>1</v>
          </cell>
        </row>
        <row r="56">
          <cell r="A56" t="str">
            <v>04C</v>
          </cell>
          <cell r="B56">
            <v>1</v>
          </cell>
        </row>
        <row r="57">
          <cell r="A57" t="str">
            <v>04D</v>
          </cell>
          <cell r="B57">
            <v>5</v>
          </cell>
        </row>
        <row r="58">
          <cell r="A58" t="str">
            <v>04E</v>
          </cell>
          <cell r="B58">
            <v>3</v>
          </cell>
        </row>
        <row r="59">
          <cell r="A59" t="str">
            <v>04F</v>
          </cell>
          <cell r="B59">
            <v>69</v>
          </cell>
        </row>
        <row r="60">
          <cell r="A60" t="str">
            <v>04G</v>
          </cell>
          <cell r="B60">
            <v>3</v>
          </cell>
        </row>
        <row r="61">
          <cell r="A61" t="str">
            <v>04H</v>
          </cell>
          <cell r="B61">
            <v>3</v>
          </cell>
        </row>
        <row r="62">
          <cell r="A62" t="str">
            <v>04J</v>
          </cell>
          <cell r="B62">
            <v>6</v>
          </cell>
        </row>
        <row r="63">
          <cell r="A63" t="str">
            <v>04K</v>
          </cell>
          <cell r="B63">
            <v>5</v>
          </cell>
        </row>
        <row r="64">
          <cell r="A64" t="str">
            <v>04L</v>
          </cell>
          <cell r="B64">
            <v>1</v>
          </cell>
        </row>
        <row r="65">
          <cell r="A65" t="str">
            <v>04M</v>
          </cell>
          <cell r="B65">
            <v>1</v>
          </cell>
        </row>
        <row r="66">
          <cell r="A66" t="str">
            <v>04N</v>
          </cell>
          <cell r="B66">
            <v>2</v>
          </cell>
        </row>
        <row r="67">
          <cell r="A67" t="str">
            <v>04Q</v>
          </cell>
          <cell r="B67">
            <v>1</v>
          </cell>
        </row>
        <row r="68">
          <cell r="A68" t="str">
            <v>04R</v>
          </cell>
          <cell r="B68">
            <v>5</v>
          </cell>
        </row>
        <row r="69">
          <cell r="A69" t="str">
            <v>04V</v>
          </cell>
          <cell r="B69">
            <v>67</v>
          </cell>
        </row>
        <row r="70">
          <cell r="A70" t="str">
            <v>05A</v>
          </cell>
          <cell r="B70">
            <v>795</v>
          </cell>
        </row>
        <row r="71">
          <cell r="A71" t="str">
            <v>05C</v>
          </cell>
          <cell r="B71">
            <v>8</v>
          </cell>
        </row>
        <row r="72">
          <cell r="A72" t="str">
            <v>05G</v>
          </cell>
          <cell r="B72">
            <v>3</v>
          </cell>
        </row>
        <row r="73">
          <cell r="A73" t="str">
            <v>05H</v>
          </cell>
          <cell r="B73">
            <v>1</v>
          </cell>
        </row>
        <row r="74">
          <cell r="A74" t="str">
            <v>05N</v>
          </cell>
          <cell r="B74">
            <v>2165</v>
          </cell>
        </row>
        <row r="75">
          <cell r="A75" t="str">
            <v>05P</v>
          </cell>
          <cell r="B75">
            <v>1</v>
          </cell>
        </row>
        <row r="76">
          <cell r="A76" t="str">
            <v>05R</v>
          </cell>
          <cell r="B76">
            <v>2</v>
          </cell>
        </row>
        <row r="77">
          <cell r="A77" t="str">
            <v>05T</v>
          </cell>
          <cell r="B77">
            <v>1</v>
          </cell>
        </row>
        <row r="78">
          <cell r="A78" t="str">
            <v>05W</v>
          </cell>
          <cell r="B78">
            <v>26</v>
          </cell>
        </row>
        <row r="79">
          <cell r="A79" t="str">
            <v>05X</v>
          </cell>
          <cell r="B79">
            <v>21</v>
          </cell>
        </row>
        <row r="80">
          <cell r="A80" t="str">
            <v>06H</v>
          </cell>
          <cell r="B80">
            <v>551</v>
          </cell>
        </row>
        <row r="81">
          <cell r="A81" t="str">
            <v>06M</v>
          </cell>
          <cell r="B81">
            <v>509</v>
          </cell>
        </row>
        <row r="82">
          <cell r="A82" t="str">
            <v>06N</v>
          </cell>
          <cell r="B82">
            <v>1</v>
          </cell>
        </row>
        <row r="83">
          <cell r="A83" t="str">
            <v>06V</v>
          </cell>
          <cell r="B83">
            <v>1406</v>
          </cell>
        </row>
        <row r="84">
          <cell r="A84" t="str">
            <v>06W</v>
          </cell>
          <cell r="B84">
            <v>6</v>
          </cell>
        </row>
        <row r="85">
          <cell r="A85" t="str">
            <v>06Y</v>
          </cell>
          <cell r="B85">
            <v>9</v>
          </cell>
        </row>
        <row r="86">
          <cell r="A86" t="str">
            <v>07H</v>
          </cell>
          <cell r="B86">
            <v>4</v>
          </cell>
        </row>
        <row r="87">
          <cell r="A87" t="str">
            <v>07J</v>
          </cell>
          <cell r="B87">
            <v>15</v>
          </cell>
        </row>
        <row r="88">
          <cell r="A88" t="str">
            <v>07K</v>
          </cell>
          <cell r="B88">
            <v>1</v>
          </cell>
        </row>
        <row r="89">
          <cell r="A89" t="str">
            <v>07L</v>
          </cell>
          <cell r="B89">
            <v>5</v>
          </cell>
        </row>
        <row r="90">
          <cell r="A90" t="str">
            <v>07M</v>
          </cell>
          <cell r="B90">
            <v>113</v>
          </cell>
        </row>
        <row r="91">
          <cell r="A91" t="str">
            <v>07N</v>
          </cell>
          <cell r="B91">
            <v>3</v>
          </cell>
        </row>
        <row r="92">
          <cell r="A92" t="str">
            <v>07P</v>
          </cell>
          <cell r="B92">
            <v>1</v>
          </cell>
        </row>
        <row r="93">
          <cell r="A93" t="str">
            <v>07Q</v>
          </cell>
          <cell r="B93">
            <v>1</v>
          </cell>
        </row>
        <row r="94">
          <cell r="A94" t="str">
            <v>07R</v>
          </cell>
          <cell r="B94">
            <v>1</v>
          </cell>
        </row>
        <row r="95">
          <cell r="A95" t="str">
            <v>07T</v>
          </cell>
          <cell r="B95">
            <v>1</v>
          </cell>
        </row>
        <row r="96">
          <cell r="A96" t="str">
            <v>07V</v>
          </cell>
          <cell r="B96">
            <v>336</v>
          </cell>
        </row>
        <row r="97">
          <cell r="A97" t="str">
            <v>07W</v>
          </cell>
          <cell r="B97">
            <v>3</v>
          </cell>
        </row>
        <row r="98">
          <cell r="A98" t="str">
            <v>07Y</v>
          </cell>
          <cell r="B98">
            <v>77</v>
          </cell>
        </row>
        <row r="99">
          <cell r="A99" t="str">
            <v>08A</v>
          </cell>
          <cell r="B99">
            <v>1</v>
          </cell>
        </row>
        <row r="100">
          <cell r="A100" t="str">
            <v>08F</v>
          </cell>
          <cell r="B100">
            <v>25</v>
          </cell>
        </row>
        <row r="101">
          <cell r="A101" t="str">
            <v>08G</v>
          </cell>
          <cell r="B101">
            <v>313</v>
          </cell>
        </row>
        <row r="102">
          <cell r="A102" t="str">
            <v>08K</v>
          </cell>
          <cell r="B102">
            <v>1</v>
          </cell>
        </row>
        <row r="103">
          <cell r="A103" t="str">
            <v>08L</v>
          </cell>
          <cell r="B103">
            <v>1</v>
          </cell>
        </row>
        <row r="104">
          <cell r="A104" t="str">
            <v>08N</v>
          </cell>
          <cell r="B104">
            <v>2</v>
          </cell>
        </row>
        <row r="105">
          <cell r="A105" t="str">
            <v>08Q</v>
          </cell>
          <cell r="B105">
            <v>1</v>
          </cell>
        </row>
        <row r="106">
          <cell r="A106" t="str">
            <v>08X</v>
          </cell>
          <cell r="B106">
            <v>1</v>
          </cell>
        </row>
        <row r="107">
          <cell r="A107" t="str">
            <v>09D</v>
          </cell>
          <cell r="B107">
            <v>2</v>
          </cell>
        </row>
        <row r="108">
          <cell r="A108" t="str">
            <v>09W</v>
          </cell>
          <cell r="B108">
            <v>2</v>
          </cell>
        </row>
        <row r="109">
          <cell r="A109" t="str">
            <v>09Y</v>
          </cell>
          <cell r="B109">
            <v>22</v>
          </cell>
        </row>
        <row r="110">
          <cell r="A110" t="str">
            <v>10A</v>
          </cell>
          <cell r="B110">
            <v>16</v>
          </cell>
        </row>
        <row r="111">
          <cell r="A111" t="str">
            <v>10D</v>
          </cell>
          <cell r="B111">
            <v>3</v>
          </cell>
        </row>
        <row r="112">
          <cell r="A112" t="str">
            <v>10E</v>
          </cell>
          <cell r="B112">
            <v>17</v>
          </cell>
        </row>
        <row r="113">
          <cell r="A113" t="str">
            <v>10G</v>
          </cell>
          <cell r="B113">
            <v>2</v>
          </cell>
        </row>
        <row r="114">
          <cell r="A114" t="str">
            <v>10H</v>
          </cell>
          <cell r="B114">
            <v>2</v>
          </cell>
        </row>
        <row r="115">
          <cell r="A115" t="str">
            <v>10M</v>
          </cell>
          <cell r="B115">
            <v>2</v>
          </cell>
        </row>
        <row r="116">
          <cell r="A116" t="str">
            <v>10N</v>
          </cell>
          <cell r="B116">
            <v>1</v>
          </cell>
        </row>
        <row r="117">
          <cell r="A117" t="str">
            <v>10Q</v>
          </cell>
          <cell r="B117">
            <v>60</v>
          </cell>
        </row>
        <row r="118">
          <cell r="A118" t="str">
            <v>10X</v>
          </cell>
          <cell r="B118">
            <v>8</v>
          </cell>
        </row>
        <row r="119">
          <cell r="A119" t="str">
            <v>10Y</v>
          </cell>
          <cell r="B119">
            <v>1</v>
          </cell>
        </row>
        <row r="120">
          <cell r="A120" t="str">
            <v>11A</v>
          </cell>
          <cell r="B120">
            <v>24</v>
          </cell>
        </row>
        <row r="121">
          <cell r="A121" t="str">
            <v>11C</v>
          </cell>
          <cell r="B121">
            <v>2</v>
          </cell>
        </row>
        <row r="122">
          <cell r="A122" t="str">
            <v>11D</v>
          </cell>
          <cell r="B122">
            <v>1</v>
          </cell>
        </row>
        <row r="123">
          <cell r="A123" t="str">
            <v>11E</v>
          </cell>
          <cell r="B123">
            <v>10</v>
          </cell>
        </row>
        <row r="124">
          <cell r="A124" t="str">
            <v>11J</v>
          </cell>
          <cell r="B124">
            <v>10</v>
          </cell>
        </row>
        <row r="125">
          <cell r="A125" t="str">
            <v>11M</v>
          </cell>
          <cell r="B125">
            <v>8</v>
          </cell>
        </row>
        <row r="126">
          <cell r="A126" t="str">
            <v>11N</v>
          </cell>
          <cell r="B126">
            <v>36</v>
          </cell>
        </row>
        <row r="127">
          <cell r="A127" t="str">
            <v>11T</v>
          </cell>
          <cell r="B127">
            <v>3</v>
          </cell>
        </row>
        <row r="128">
          <cell r="A128" t="str">
            <v>11X</v>
          </cell>
          <cell r="B128">
            <v>217</v>
          </cell>
        </row>
        <row r="129">
          <cell r="A129" t="str">
            <v>12A</v>
          </cell>
          <cell r="B129">
            <v>1</v>
          </cell>
        </row>
        <row r="130">
          <cell r="A130" t="str">
            <v>12D</v>
          </cell>
          <cell r="B130">
            <v>1</v>
          </cell>
        </row>
        <row r="131">
          <cell r="A131" t="str">
            <v>13P</v>
          </cell>
          <cell r="B131">
            <v>1</v>
          </cell>
        </row>
        <row r="132">
          <cell r="A132" t="str">
            <v>13T</v>
          </cell>
          <cell r="B132">
            <v>208</v>
          </cell>
        </row>
        <row r="133">
          <cell r="A133" t="str">
            <v>14L</v>
          </cell>
          <cell r="B133">
            <v>366</v>
          </cell>
        </row>
        <row r="134">
          <cell r="A134" t="str">
            <v>99A</v>
          </cell>
          <cell r="B134">
            <v>6</v>
          </cell>
        </row>
        <row r="135">
          <cell r="A135" t="str">
            <v>99C</v>
          </cell>
          <cell r="B135">
            <v>802</v>
          </cell>
        </row>
        <row r="136">
          <cell r="A136" t="str">
            <v>99D</v>
          </cell>
          <cell r="B136">
            <v>2</v>
          </cell>
        </row>
        <row r="137">
          <cell r="A137" t="str">
            <v>99E</v>
          </cell>
          <cell r="B137">
            <v>2</v>
          </cell>
        </row>
        <row r="138">
          <cell r="A138" t="str">
            <v>99F</v>
          </cell>
          <cell r="B138">
            <v>1</v>
          </cell>
        </row>
        <row r="139">
          <cell r="A139" t="str">
            <v>99J</v>
          </cell>
          <cell r="B139">
            <v>8</v>
          </cell>
        </row>
        <row r="140">
          <cell r="A140" t="str">
            <v>99M</v>
          </cell>
          <cell r="B140">
            <v>1</v>
          </cell>
        </row>
        <row r="141">
          <cell r="A141" t="str">
            <v>99N</v>
          </cell>
          <cell r="B141">
            <v>2</v>
          </cell>
        </row>
        <row r="142">
          <cell r="A142" t="str">
            <v>99P</v>
          </cell>
          <cell r="B142">
            <v>26</v>
          </cell>
        </row>
        <row r="143">
          <cell r="A143" t="str">
            <v>99Q</v>
          </cell>
          <cell r="B143">
            <v>5</v>
          </cell>
        </row>
        <row r="144">
          <cell r="A144" t="str">
            <v>Q76</v>
          </cell>
          <cell r="B144">
            <v>1</v>
          </cell>
        </row>
        <row r="145">
          <cell r="A145" t="str">
            <v>Q80</v>
          </cell>
          <cell r="B145">
            <v>36</v>
          </cell>
        </row>
        <row r="146">
          <cell r="A146" t="str">
            <v>Grand Total</v>
          </cell>
          <cell r="B146">
            <v>12459</v>
          </cell>
        </row>
      </sheetData>
      <sheetData sheetId="3"/>
      <sheetData sheetId="4">
        <row r="4">
          <cell r="A4" t="str">
            <v>00C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Expr1</v>
          </cell>
          <cell r="B1" t="str">
            <v>CountOfubrn_id</v>
          </cell>
        </row>
        <row r="2">
          <cell r="A2" t="str">
            <v>00C</v>
          </cell>
          <cell r="B2">
            <v>1276</v>
          </cell>
        </row>
        <row r="3">
          <cell r="A3" t="str">
            <v>00D</v>
          </cell>
          <cell r="B3">
            <v>3158</v>
          </cell>
        </row>
        <row r="4">
          <cell r="A4" t="str">
            <v>00J</v>
          </cell>
          <cell r="B4">
            <v>2604</v>
          </cell>
        </row>
        <row r="5">
          <cell r="A5" t="str">
            <v>00K</v>
          </cell>
          <cell r="B5">
            <v>2824</v>
          </cell>
        </row>
        <row r="6">
          <cell r="A6" t="str">
            <v>00L</v>
          </cell>
          <cell r="B6">
            <v>2949</v>
          </cell>
        </row>
        <row r="7">
          <cell r="A7" t="str">
            <v>00M</v>
          </cell>
          <cell r="B7">
            <v>3757</v>
          </cell>
        </row>
        <row r="8">
          <cell r="A8" t="str">
            <v>00N</v>
          </cell>
          <cell r="B8">
            <v>2469</v>
          </cell>
        </row>
        <row r="9">
          <cell r="A9" t="str">
            <v>00P</v>
          </cell>
          <cell r="B9">
            <v>4329</v>
          </cell>
        </row>
        <row r="10">
          <cell r="A10" t="str">
            <v>00Q</v>
          </cell>
          <cell r="B10">
            <v>1383</v>
          </cell>
        </row>
        <row r="11">
          <cell r="A11" t="str">
            <v>00R</v>
          </cell>
          <cell r="B11">
            <v>1928</v>
          </cell>
        </row>
        <row r="12">
          <cell r="A12" t="str">
            <v>00T</v>
          </cell>
          <cell r="B12">
            <v>4270</v>
          </cell>
        </row>
        <row r="13">
          <cell r="A13" t="str">
            <v>00V</v>
          </cell>
          <cell r="B13">
            <v>2406</v>
          </cell>
        </row>
        <row r="14">
          <cell r="A14" t="str">
            <v>00X</v>
          </cell>
          <cell r="B14">
            <v>2258</v>
          </cell>
        </row>
        <row r="15">
          <cell r="A15" t="str">
            <v>00Y</v>
          </cell>
          <cell r="B15">
            <v>3054</v>
          </cell>
        </row>
        <row r="16">
          <cell r="A16" t="str">
            <v>01A</v>
          </cell>
          <cell r="B16">
            <v>3534</v>
          </cell>
        </row>
        <row r="17">
          <cell r="A17" t="str">
            <v>01C</v>
          </cell>
          <cell r="B17">
            <v>2233</v>
          </cell>
        </row>
        <row r="18">
          <cell r="A18" t="str">
            <v>01D</v>
          </cell>
          <cell r="B18">
            <v>3923</v>
          </cell>
        </row>
        <row r="19">
          <cell r="A19" t="str">
            <v>01E</v>
          </cell>
          <cell r="B19">
            <v>2766</v>
          </cell>
        </row>
        <row r="20">
          <cell r="A20" t="str">
            <v>01F</v>
          </cell>
          <cell r="B20">
            <v>606</v>
          </cell>
        </row>
        <row r="21">
          <cell r="A21" t="str">
            <v>01G</v>
          </cell>
          <cell r="B21">
            <v>3775</v>
          </cell>
        </row>
        <row r="22">
          <cell r="A22" t="str">
            <v>01H</v>
          </cell>
          <cell r="B22">
            <v>2825</v>
          </cell>
        </row>
        <row r="23">
          <cell r="A23" t="str">
            <v>01J</v>
          </cell>
          <cell r="B23">
            <v>1283</v>
          </cell>
        </row>
        <row r="24">
          <cell r="A24" t="str">
            <v>01K</v>
          </cell>
          <cell r="B24">
            <v>2403</v>
          </cell>
        </row>
        <row r="25">
          <cell r="A25" t="str">
            <v>01R</v>
          </cell>
          <cell r="B25">
            <v>1954</v>
          </cell>
        </row>
        <row r="26">
          <cell r="A26" t="str">
            <v>01T</v>
          </cell>
          <cell r="B26">
            <v>642</v>
          </cell>
        </row>
        <row r="27">
          <cell r="A27" t="str">
            <v>01V</v>
          </cell>
          <cell r="B27">
            <v>1106</v>
          </cell>
        </row>
        <row r="28">
          <cell r="A28" t="str">
            <v>01W</v>
          </cell>
          <cell r="B28">
            <v>3319</v>
          </cell>
        </row>
        <row r="29">
          <cell r="A29" t="str">
            <v>01X</v>
          </cell>
          <cell r="B29">
            <v>1703</v>
          </cell>
        </row>
        <row r="30">
          <cell r="A30" t="str">
            <v>01Y</v>
          </cell>
          <cell r="B30">
            <v>617</v>
          </cell>
        </row>
        <row r="31">
          <cell r="A31" t="str">
            <v>02A</v>
          </cell>
          <cell r="B31">
            <v>2687</v>
          </cell>
        </row>
        <row r="32">
          <cell r="A32" t="str">
            <v>02D</v>
          </cell>
          <cell r="B32">
            <v>1136</v>
          </cell>
        </row>
        <row r="33">
          <cell r="A33" t="str">
            <v>02E</v>
          </cell>
          <cell r="B33">
            <v>2654</v>
          </cell>
        </row>
        <row r="34">
          <cell r="A34" t="str">
            <v>02F</v>
          </cell>
          <cell r="B34">
            <v>1687</v>
          </cell>
        </row>
        <row r="35">
          <cell r="A35" t="str">
            <v>02G</v>
          </cell>
          <cell r="B35">
            <v>1391</v>
          </cell>
        </row>
        <row r="36">
          <cell r="A36" t="str">
            <v>02H</v>
          </cell>
          <cell r="B36">
            <v>3357</v>
          </cell>
        </row>
        <row r="37">
          <cell r="A37" t="str">
            <v>02M</v>
          </cell>
          <cell r="B37">
            <v>1927</v>
          </cell>
        </row>
        <row r="38">
          <cell r="A38" t="str">
            <v>02N</v>
          </cell>
          <cell r="B38">
            <v>1569</v>
          </cell>
        </row>
        <row r="39">
          <cell r="A39" t="str">
            <v>02P</v>
          </cell>
          <cell r="B39">
            <v>3434</v>
          </cell>
        </row>
        <row r="40">
          <cell r="A40" t="str">
            <v>02Q</v>
          </cell>
          <cell r="B40">
            <v>1089</v>
          </cell>
        </row>
        <row r="41">
          <cell r="A41" t="str">
            <v>02R</v>
          </cell>
          <cell r="B41">
            <v>2727</v>
          </cell>
        </row>
        <row r="42">
          <cell r="A42" t="str">
            <v>02T</v>
          </cell>
          <cell r="B42">
            <v>2081</v>
          </cell>
        </row>
        <row r="43">
          <cell r="A43" t="str">
            <v>02V</v>
          </cell>
          <cell r="B43">
            <v>1903</v>
          </cell>
        </row>
        <row r="44">
          <cell r="A44" t="str">
            <v>02W</v>
          </cell>
          <cell r="B44">
            <v>810</v>
          </cell>
        </row>
        <row r="45">
          <cell r="A45" t="str">
            <v>02X</v>
          </cell>
          <cell r="B45">
            <v>1396</v>
          </cell>
        </row>
        <row r="46">
          <cell r="A46" t="str">
            <v>02Y</v>
          </cell>
          <cell r="B46">
            <v>2670</v>
          </cell>
        </row>
        <row r="47">
          <cell r="A47" t="str">
            <v>03A</v>
          </cell>
          <cell r="B47">
            <v>1709</v>
          </cell>
        </row>
        <row r="48">
          <cell r="A48" t="str">
            <v>03C</v>
          </cell>
          <cell r="B48">
            <v>2878</v>
          </cell>
        </row>
        <row r="49">
          <cell r="A49" t="str">
            <v>03D</v>
          </cell>
          <cell r="B49">
            <v>1585</v>
          </cell>
        </row>
        <row r="50">
          <cell r="A50" t="str">
            <v>03E</v>
          </cell>
          <cell r="B50">
            <v>766</v>
          </cell>
        </row>
        <row r="51">
          <cell r="A51" t="str">
            <v>03F</v>
          </cell>
          <cell r="B51">
            <v>3378</v>
          </cell>
        </row>
        <row r="52">
          <cell r="A52" t="str">
            <v>03G</v>
          </cell>
          <cell r="B52">
            <v>2224</v>
          </cell>
        </row>
        <row r="53">
          <cell r="A53" t="str">
            <v>03H</v>
          </cell>
          <cell r="B53">
            <v>629</v>
          </cell>
        </row>
        <row r="54">
          <cell r="A54" t="str">
            <v>03J</v>
          </cell>
          <cell r="B54">
            <v>2097</v>
          </cell>
        </row>
        <row r="55">
          <cell r="A55" t="str">
            <v>03K</v>
          </cell>
          <cell r="B55">
            <v>342</v>
          </cell>
        </row>
        <row r="56">
          <cell r="A56" t="str">
            <v>03L</v>
          </cell>
          <cell r="B56">
            <v>3254</v>
          </cell>
        </row>
        <row r="57">
          <cell r="A57" t="str">
            <v>03M</v>
          </cell>
          <cell r="B57">
            <v>1695</v>
          </cell>
        </row>
        <row r="58">
          <cell r="A58" t="str">
            <v>03N</v>
          </cell>
          <cell r="B58">
            <v>2751</v>
          </cell>
        </row>
        <row r="59">
          <cell r="A59" t="str">
            <v>03Q</v>
          </cell>
          <cell r="B59">
            <v>3359</v>
          </cell>
        </row>
        <row r="60">
          <cell r="A60" t="str">
            <v>03R</v>
          </cell>
          <cell r="B60">
            <v>4108</v>
          </cell>
        </row>
        <row r="61">
          <cell r="A61" t="str">
            <v>03T</v>
          </cell>
          <cell r="B61">
            <v>3085</v>
          </cell>
        </row>
        <row r="62">
          <cell r="A62" t="str">
            <v>03V</v>
          </cell>
          <cell r="B62">
            <v>1207</v>
          </cell>
        </row>
        <row r="63">
          <cell r="A63" t="str">
            <v>03W</v>
          </cell>
          <cell r="B63">
            <v>3600</v>
          </cell>
        </row>
        <row r="64">
          <cell r="A64" t="str">
            <v>03X</v>
          </cell>
          <cell r="B64">
            <v>1293</v>
          </cell>
        </row>
        <row r="65">
          <cell r="A65" t="str">
            <v>03Y</v>
          </cell>
          <cell r="B65">
            <v>1151</v>
          </cell>
        </row>
        <row r="66">
          <cell r="A66" t="str">
            <v>04C</v>
          </cell>
          <cell r="B66">
            <v>3484</v>
          </cell>
        </row>
        <row r="67">
          <cell r="A67" t="str">
            <v>04D</v>
          </cell>
          <cell r="B67">
            <v>2967</v>
          </cell>
        </row>
        <row r="68">
          <cell r="A68" t="str">
            <v>04E</v>
          </cell>
          <cell r="B68">
            <v>3067</v>
          </cell>
        </row>
        <row r="69">
          <cell r="A69" t="str">
            <v>04F</v>
          </cell>
          <cell r="B69">
            <v>3034</v>
          </cell>
        </row>
        <row r="70">
          <cell r="A70" t="str">
            <v>04G</v>
          </cell>
          <cell r="B70">
            <v>7810</v>
          </cell>
        </row>
        <row r="71">
          <cell r="A71" t="str">
            <v>04H</v>
          </cell>
          <cell r="B71">
            <v>2302</v>
          </cell>
        </row>
        <row r="72">
          <cell r="A72" t="str">
            <v>04J</v>
          </cell>
          <cell r="B72">
            <v>3211</v>
          </cell>
        </row>
        <row r="73">
          <cell r="A73" t="str">
            <v>04K</v>
          </cell>
          <cell r="B73">
            <v>4515</v>
          </cell>
        </row>
        <row r="74">
          <cell r="A74" t="str">
            <v>04L</v>
          </cell>
          <cell r="B74">
            <v>1891</v>
          </cell>
        </row>
        <row r="75">
          <cell r="A75" t="str">
            <v>04M</v>
          </cell>
          <cell r="B75">
            <v>1119</v>
          </cell>
        </row>
        <row r="76">
          <cell r="A76" t="str">
            <v>04N</v>
          </cell>
          <cell r="B76">
            <v>1552</v>
          </cell>
        </row>
        <row r="77">
          <cell r="A77" t="str">
            <v>04Q</v>
          </cell>
          <cell r="B77">
            <v>1693</v>
          </cell>
        </row>
        <row r="78">
          <cell r="A78" t="str">
            <v>04R</v>
          </cell>
          <cell r="B78">
            <v>5967</v>
          </cell>
        </row>
        <row r="79">
          <cell r="A79" t="str">
            <v>04V</v>
          </cell>
          <cell r="B79">
            <v>3495</v>
          </cell>
        </row>
        <row r="80">
          <cell r="A80" t="str">
            <v>04X</v>
          </cell>
          <cell r="B80">
            <v>2695</v>
          </cell>
        </row>
        <row r="81">
          <cell r="A81" t="str">
            <v>04Y</v>
          </cell>
          <cell r="B81">
            <v>887</v>
          </cell>
        </row>
        <row r="82">
          <cell r="A82" t="str">
            <v>05A</v>
          </cell>
          <cell r="B82">
            <v>5279</v>
          </cell>
        </row>
        <row r="83">
          <cell r="A83" t="str">
            <v>05C</v>
          </cell>
          <cell r="B83">
            <v>3656</v>
          </cell>
        </row>
        <row r="84">
          <cell r="A84" t="str">
            <v>05D</v>
          </cell>
          <cell r="B84">
            <v>470</v>
          </cell>
        </row>
        <row r="85">
          <cell r="A85" t="str">
            <v>05F</v>
          </cell>
          <cell r="B85">
            <v>976</v>
          </cell>
        </row>
        <row r="86">
          <cell r="A86" t="str">
            <v>05G</v>
          </cell>
          <cell r="B86">
            <v>2400</v>
          </cell>
        </row>
        <row r="87">
          <cell r="A87" t="str">
            <v>05H</v>
          </cell>
          <cell r="B87">
            <v>668</v>
          </cell>
        </row>
        <row r="88">
          <cell r="A88" t="str">
            <v>05J</v>
          </cell>
          <cell r="B88">
            <v>1093</v>
          </cell>
        </row>
        <row r="89">
          <cell r="A89" t="str">
            <v>05L</v>
          </cell>
          <cell r="B89">
            <v>3175</v>
          </cell>
        </row>
        <row r="90">
          <cell r="A90" t="str">
            <v>05N</v>
          </cell>
          <cell r="B90">
            <v>139</v>
          </cell>
        </row>
        <row r="91">
          <cell r="A91" t="str">
            <v>05P</v>
          </cell>
          <cell r="B91">
            <v>1215</v>
          </cell>
        </row>
        <row r="92">
          <cell r="A92" t="str">
            <v>05Q</v>
          </cell>
          <cell r="B92">
            <v>1717</v>
          </cell>
        </row>
        <row r="93">
          <cell r="A93" t="str">
            <v>05R</v>
          </cell>
          <cell r="B93">
            <v>2248</v>
          </cell>
        </row>
        <row r="94">
          <cell r="A94" t="str">
            <v>05T</v>
          </cell>
          <cell r="B94">
            <v>2921</v>
          </cell>
        </row>
        <row r="95">
          <cell r="A95" t="str">
            <v>05V</v>
          </cell>
          <cell r="B95">
            <v>400</v>
          </cell>
        </row>
        <row r="96">
          <cell r="A96" t="str">
            <v>05W</v>
          </cell>
          <cell r="B96">
            <v>2935</v>
          </cell>
        </row>
        <row r="97">
          <cell r="A97" t="str">
            <v>05X</v>
          </cell>
          <cell r="B97">
            <v>973</v>
          </cell>
        </row>
        <row r="98">
          <cell r="A98" t="str">
            <v>05Y</v>
          </cell>
          <cell r="B98">
            <v>1936</v>
          </cell>
        </row>
        <row r="99">
          <cell r="A99" t="str">
            <v>06A</v>
          </cell>
          <cell r="B99">
            <v>2583</v>
          </cell>
        </row>
        <row r="100">
          <cell r="A100" t="str">
            <v>06D</v>
          </cell>
          <cell r="B100">
            <v>747</v>
          </cell>
        </row>
        <row r="101">
          <cell r="A101" t="str">
            <v>06F</v>
          </cell>
          <cell r="B101">
            <v>1712</v>
          </cell>
        </row>
        <row r="102">
          <cell r="A102" t="str">
            <v>06H</v>
          </cell>
          <cell r="B102">
            <v>10342</v>
          </cell>
        </row>
        <row r="103">
          <cell r="A103" t="str">
            <v>06K</v>
          </cell>
          <cell r="B103">
            <v>5494</v>
          </cell>
        </row>
        <row r="104">
          <cell r="A104" t="str">
            <v>06L</v>
          </cell>
          <cell r="B104">
            <v>1340</v>
          </cell>
        </row>
        <row r="105">
          <cell r="A105" t="str">
            <v>06M</v>
          </cell>
          <cell r="B105">
            <v>2903</v>
          </cell>
        </row>
        <row r="106">
          <cell r="A106" t="str">
            <v>06N</v>
          </cell>
          <cell r="B106">
            <v>5692</v>
          </cell>
        </row>
        <row r="107">
          <cell r="A107" t="str">
            <v>06P</v>
          </cell>
          <cell r="B107">
            <v>1617</v>
          </cell>
        </row>
        <row r="108">
          <cell r="A108" t="str">
            <v>06Q</v>
          </cell>
          <cell r="B108">
            <v>2766</v>
          </cell>
        </row>
        <row r="109">
          <cell r="A109" t="str">
            <v>06T</v>
          </cell>
          <cell r="B109">
            <v>887</v>
          </cell>
        </row>
        <row r="110">
          <cell r="A110" t="str">
            <v>06V</v>
          </cell>
          <cell r="B110">
            <v>737</v>
          </cell>
        </row>
        <row r="111">
          <cell r="A111" t="str">
            <v>06W</v>
          </cell>
          <cell r="B111">
            <v>2136</v>
          </cell>
        </row>
        <row r="112">
          <cell r="A112" t="str">
            <v>06Y</v>
          </cell>
          <cell r="B112">
            <v>2266</v>
          </cell>
        </row>
        <row r="113">
          <cell r="A113" t="str">
            <v>07G</v>
          </cell>
          <cell r="B113">
            <v>1461</v>
          </cell>
        </row>
        <row r="114">
          <cell r="A114" t="str">
            <v>07H</v>
          </cell>
          <cell r="B114">
            <v>3235</v>
          </cell>
        </row>
        <row r="115">
          <cell r="A115" t="str">
            <v>07J</v>
          </cell>
          <cell r="B115">
            <v>2768</v>
          </cell>
        </row>
        <row r="116">
          <cell r="A116" t="str">
            <v>07K</v>
          </cell>
          <cell r="B116">
            <v>1515</v>
          </cell>
        </row>
        <row r="117">
          <cell r="A117" t="str">
            <v>07L</v>
          </cell>
          <cell r="B117">
            <v>2723</v>
          </cell>
        </row>
        <row r="118">
          <cell r="A118" t="str">
            <v>07M</v>
          </cell>
          <cell r="B118">
            <v>2920</v>
          </cell>
        </row>
        <row r="119">
          <cell r="A119" t="str">
            <v>07N</v>
          </cell>
          <cell r="B119">
            <v>3131</v>
          </cell>
        </row>
        <row r="120">
          <cell r="A120" t="str">
            <v>07P</v>
          </cell>
          <cell r="B120">
            <v>2440</v>
          </cell>
        </row>
        <row r="121">
          <cell r="A121" t="str">
            <v>07Q</v>
          </cell>
          <cell r="B121">
            <v>4197</v>
          </cell>
        </row>
        <row r="122">
          <cell r="A122" t="str">
            <v>07R</v>
          </cell>
          <cell r="B122">
            <v>2105</v>
          </cell>
        </row>
        <row r="123">
          <cell r="A123" t="str">
            <v>07T</v>
          </cell>
          <cell r="B123">
            <v>2052</v>
          </cell>
        </row>
        <row r="124">
          <cell r="A124" t="str">
            <v>07V</v>
          </cell>
          <cell r="B124">
            <v>1614</v>
          </cell>
        </row>
        <row r="125">
          <cell r="A125" t="str">
            <v>07W</v>
          </cell>
          <cell r="B125">
            <v>2577</v>
          </cell>
        </row>
        <row r="126">
          <cell r="A126" t="str">
            <v>07X</v>
          </cell>
          <cell r="B126">
            <v>1690</v>
          </cell>
        </row>
        <row r="127">
          <cell r="A127" t="str">
            <v>07Y</v>
          </cell>
          <cell r="B127">
            <v>1490</v>
          </cell>
        </row>
        <row r="128">
          <cell r="A128" t="str">
            <v>08A</v>
          </cell>
          <cell r="B128">
            <v>2363</v>
          </cell>
        </row>
        <row r="129">
          <cell r="A129" t="str">
            <v>08C</v>
          </cell>
          <cell r="B129">
            <v>604</v>
          </cell>
        </row>
        <row r="130">
          <cell r="A130" t="str">
            <v>08D</v>
          </cell>
          <cell r="B130">
            <v>1220</v>
          </cell>
        </row>
        <row r="131">
          <cell r="A131" t="str">
            <v>08E</v>
          </cell>
          <cell r="B131">
            <v>1030</v>
          </cell>
        </row>
        <row r="132">
          <cell r="A132" t="str">
            <v>08F</v>
          </cell>
          <cell r="B132">
            <v>3219</v>
          </cell>
        </row>
        <row r="133">
          <cell r="A133" t="str">
            <v>08G</v>
          </cell>
          <cell r="B133">
            <v>2366</v>
          </cell>
        </row>
        <row r="134">
          <cell r="A134" t="str">
            <v>08H</v>
          </cell>
          <cell r="B134">
            <v>1368</v>
          </cell>
        </row>
        <row r="135">
          <cell r="A135" t="str">
            <v>08J</v>
          </cell>
          <cell r="B135">
            <v>1233</v>
          </cell>
        </row>
        <row r="136">
          <cell r="A136" t="str">
            <v>08K</v>
          </cell>
          <cell r="B136">
            <v>1372</v>
          </cell>
        </row>
        <row r="137">
          <cell r="A137" t="str">
            <v>08L</v>
          </cell>
          <cell r="B137">
            <v>3105</v>
          </cell>
        </row>
        <row r="138">
          <cell r="A138" t="str">
            <v>08M</v>
          </cell>
          <cell r="B138">
            <v>2369</v>
          </cell>
        </row>
        <row r="139">
          <cell r="A139" t="str">
            <v>08N</v>
          </cell>
          <cell r="B139">
            <v>3252</v>
          </cell>
        </row>
        <row r="140">
          <cell r="A140" t="str">
            <v>08P</v>
          </cell>
          <cell r="B140">
            <v>1059</v>
          </cell>
        </row>
        <row r="141">
          <cell r="A141" t="str">
            <v>08Q</v>
          </cell>
          <cell r="B141">
            <v>1387</v>
          </cell>
        </row>
        <row r="142">
          <cell r="A142" t="str">
            <v>08R</v>
          </cell>
          <cell r="B142">
            <v>575</v>
          </cell>
        </row>
        <row r="143">
          <cell r="A143" t="str">
            <v>08T</v>
          </cell>
          <cell r="B143">
            <v>519</v>
          </cell>
        </row>
        <row r="144">
          <cell r="A144" t="str">
            <v>08V</v>
          </cell>
          <cell r="B144">
            <v>1952</v>
          </cell>
        </row>
        <row r="145">
          <cell r="A145" t="str">
            <v>08W</v>
          </cell>
          <cell r="B145">
            <v>2523</v>
          </cell>
        </row>
        <row r="146">
          <cell r="A146" t="str">
            <v>08X</v>
          </cell>
          <cell r="B146">
            <v>1835</v>
          </cell>
        </row>
        <row r="147">
          <cell r="A147" t="str">
            <v>08Y</v>
          </cell>
          <cell r="B147">
            <v>659</v>
          </cell>
        </row>
        <row r="148">
          <cell r="A148" t="str">
            <v>09A</v>
          </cell>
          <cell r="B148">
            <v>893</v>
          </cell>
        </row>
        <row r="149">
          <cell r="A149" t="str">
            <v>09C</v>
          </cell>
          <cell r="B149">
            <v>389</v>
          </cell>
        </row>
        <row r="150">
          <cell r="A150" t="str">
            <v>09D</v>
          </cell>
          <cell r="B150">
            <v>436</v>
          </cell>
        </row>
        <row r="151">
          <cell r="A151" t="str">
            <v>09E</v>
          </cell>
          <cell r="B151">
            <v>625</v>
          </cell>
        </row>
        <row r="152">
          <cell r="A152" t="str">
            <v>09F</v>
          </cell>
          <cell r="B152">
            <v>740</v>
          </cell>
        </row>
        <row r="153">
          <cell r="A153" t="str">
            <v>09G</v>
          </cell>
          <cell r="B153">
            <v>1917</v>
          </cell>
        </row>
        <row r="154">
          <cell r="A154" t="str">
            <v>09H</v>
          </cell>
          <cell r="B154">
            <v>8</v>
          </cell>
        </row>
        <row r="155">
          <cell r="A155" t="str">
            <v>09J</v>
          </cell>
          <cell r="B155">
            <v>682</v>
          </cell>
        </row>
        <row r="156">
          <cell r="A156" t="str">
            <v>09L</v>
          </cell>
          <cell r="B156">
            <v>726</v>
          </cell>
        </row>
        <row r="157">
          <cell r="A157" t="str">
            <v>09N</v>
          </cell>
          <cell r="B157">
            <v>1639</v>
          </cell>
        </row>
        <row r="158">
          <cell r="A158" t="str">
            <v>09P</v>
          </cell>
          <cell r="B158">
            <v>343</v>
          </cell>
        </row>
        <row r="159">
          <cell r="A159" t="str">
            <v>09W</v>
          </cell>
          <cell r="B159">
            <v>1962</v>
          </cell>
        </row>
        <row r="160">
          <cell r="A160" t="str">
            <v>09X</v>
          </cell>
          <cell r="B160">
            <v>112</v>
          </cell>
        </row>
        <row r="161">
          <cell r="A161" t="str">
            <v>09Y</v>
          </cell>
          <cell r="B161">
            <v>1918</v>
          </cell>
        </row>
        <row r="162">
          <cell r="A162" t="str">
            <v>10A</v>
          </cell>
          <cell r="B162">
            <v>646</v>
          </cell>
        </row>
        <row r="163">
          <cell r="A163" t="str">
            <v>10C</v>
          </cell>
          <cell r="B163">
            <v>136</v>
          </cell>
        </row>
        <row r="164">
          <cell r="A164" t="str">
            <v>10D</v>
          </cell>
          <cell r="B164">
            <v>919</v>
          </cell>
        </row>
        <row r="165">
          <cell r="A165" t="str">
            <v>10E</v>
          </cell>
          <cell r="B165">
            <v>563</v>
          </cell>
        </row>
        <row r="166">
          <cell r="A166" t="str">
            <v>10G</v>
          </cell>
          <cell r="B166">
            <v>1000</v>
          </cell>
        </row>
        <row r="167">
          <cell r="A167" t="str">
            <v>10H</v>
          </cell>
          <cell r="B167">
            <v>1349</v>
          </cell>
        </row>
        <row r="168">
          <cell r="A168" t="str">
            <v>10J</v>
          </cell>
          <cell r="B168">
            <v>1119</v>
          </cell>
        </row>
        <row r="169">
          <cell r="A169" t="str">
            <v>10K</v>
          </cell>
          <cell r="B169">
            <v>235</v>
          </cell>
        </row>
        <row r="170">
          <cell r="A170" t="str">
            <v>10L</v>
          </cell>
          <cell r="B170">
            <v>282</v>
          </cell>
        </row>
        <row r="171">
          <cell r="A171" t="str">
            <v>10M</v>
          </cell>
          <cell r="B171">
            <v>914</v>
          </cell>
        </row>
        <row r="172">
          <cell r="A172" t="str">
            <v>10N</v>
          </cell>
          <cell r="B172">
            <v>1148</v>
          </cell>
        </row>
        <row r="173">
          <cell r="A173" t="str">
            <v>10Q</v>
          </cell>
          <cell r="B173">
            <v>8937</v>
          </cell>
        </row>
        <row r="174">
          <cell r="A174" t="str">
            <v>10R</v>
          </cell>
          <cell r="B174">
            <v>415</v>
          </cell>
        </row>
        <row r="175">
          <cell r="A175" t="str">
            <v>10T</v>
          </cell>
          <cell r="B175">
            <v>1928</v>
          </cell>
        </row>
        <row r="176">
          <cell r="A176" t="str">
            <v>10V</v>
          </cell>
          <cell r="B176">
            <v>261</v>
          </cell>
        </row>
        <row r="177">
          <cell r="A177" t="str">
            <v>10W</v>
          </cell>
          <cell r="B177">
            <v>1194</v>
          </cell>
        </row>
        <row r="178">
          <cell r="A178" t="str">
            <v>10X</v>
          </cell>
          <cell r="B178">
            <v>2032</v>
          </cell>
        </row>
        <row r="179">
          <cell r="A179" t="str">
            <v>10Y</v>
          </cell>
          <cell r="B179">
            <v>1005</v>
          </cell>
        </row>
        <row r="180">
          <cell r="A180" t="str">
            <v>11A</v>
          </cell>
          <cell r="B180">
            <v>4074</v>
          </cell>
        </row>
        <row r="181">
          <cell r="A181" t="str">
            <v>11C</v>
          </cell>
          <cell r="B181">
            <v>1618</v>
          </cell>
        </row>
        <row r="182">
          <cell r="A182" t="str">
            <v>11D</v>
          </cell>
          <cell r="B182">
            <v>1649</v>
          </cell>
        </row>
        <row r="183">
          <cell r="A183" t="str">
            <v>11E</v>
          </cell>
          <cell r="B183">
            <v>1653</v>
          </cell>
        </row>
        <row r="184">
          <cell r="A184" t="str">
            <v>11H</v>
          </cell>
          <cell r="B184">
            <v>3926</v>
          </cell>
        </row>
        <row r="185">
          <cell r="A185" t="str">
            <v>11J</v>
          </cell>
          <cell r="B185">
            <v>11009</v>
          </cell>
        </row>
        <row r="186">
          <cell r="A186" t="str">
            <v>11M</v>
          </cell>
          <cell r="B186">
            <v>4390</v>
          </cell>
        </row>
        <row r="187">
          <cell r="A187" t="str">
            <v>11N</v>
          </cell>
          <cell r="B187">
            <v>7116</v>
          </cell>
        </row>
        <row r="188">
          <cell r="A188" t="str">
            <v>11T</v>
          </cell>
          <cell r="B188">
            <v>3608</v>
          </cell>
        </row>
        <row r="189">
          <cell r="A189" t="str">
            <v>11X</v>
          </cell>
          <cell r="B189">
            <v>6082</v>
          </cell>
        </row>
        <row r="190">
          <cell r="A190" t="str">
            <v>12A</v>
          </cell>
          <cell r="B190">
            <v>2272</v>
          </cell>
        </row>
        <row r="191">
          <cell r="A191" t="str">
            <v>12D</v>
          </cell>
          <cell r="B191">
            <v>2551</v>
          </cell>
        </row>
        <row r="192">
          <cell r="A192" t="str">
            <v>12F</v>
          </cell>
          <cell r="B192">
            <v>3625</v>
          </cell>
        </row>
        <row r="193">
          <cell r="A193" t="str">
            <v>13P</v>
          </cell>
          <cell r="B193">
            <v>6574</v>
          </cell>
        </row>
        <row r="194">
          <cell r="A194" t="str">
            <v>13T</v>
          </cell>
          <cell r="B194">
            <v>5634</v>
          </cell>
        </row>
        <row r="195">
          <cell r="A195" t="str">
            <v>14F</v>
          </cell>
          <cell r="B195">
            <v>102</v>
          </cell>
        </row>
        <row r="196">
          <cell r="A196" t="str">
            <v>14L</v>
          </cell>
          <cell r="B196">
            <v>6164</v>
          </cell>
        </row>
        <row r="197">
          <cell r="A197" t="str">
            <v>99A</v>
          </cell>
          <cell r="B197">
            <v>5196</v>
          </cell>
        </row>
        <row r="198">
          <cell r="A198" t="str">
            <v>99C</v>
          </cell>
          <cell r="B198">
            <v>1390</v>
          </cell>
        </row>
        <row r="199">
          <cell r="A199" t="str">
            <v>99D</v>
          </cell>
          <cell r="B199">
            <v>1799</v>
          </cell>
        </row>
        <row r="200">
          <cell r="A200" t="str">
            <v>99E</v>
          </cell>
          <cell r="B200">
            <v>1999</v>
          </cell>
        </row>
        <row r="201">
          <cell r="A201" t="str">
            <v>99F</v>
          </cell>
          <cell r="B201">
            <v>1671</v>
          </cell>
        </row>
        <row r="202">
          <cell r="A202" t="str">
            <v>99G</v>
          </cell>
          <cell r="B202">
            <v>1650</v>
          </cell>
        </row>
        <row r="203">
          <cell r="A203" t="str">
            <v>99H</v>
          </cell>
          <cell r="B203">
            <v>1737</v>
          </cell>
        </row>
        <row r="204">
          <cell r="A204" t="str">
            <v>99J</v>
          </cell>
          <cell r="B204">
            <v>3349</v>
          </cell>
        </row>
        <row r="205">
          <cell r="A205" t="str">
            <v>99K</v>
          </cell>
          <cell r="B205">
            <v>87</v>
          </cell>
        </row>
        <row r="206">
          <cell r="A206" t="str">
            <v>99M</v>
          </cell>
          <cell r="B206">
            <v>196</v>
          </cell>
        </row>
        <row r="207">
          <cell r="A207" t="str">
            <v>99N</v>
          </cell>
          <cell r="B207">
            <v>3852</v>
          </cell>
        </row>
        <row r="208">
          <cell r="A208" t="str">
            <v>99P</v>
          </cell>
          <cell r="B208">
            <v>11758</v>
          </cell>
        </row>
        <row r="209">
          <cell r="A209" t="str">
            <v>99Q</v>
          </cell>
          <cell r="B209">
            <v>2836</v>
          </cell>
        </row>
        <row r="210">
          <cell r="A210" t="str">
            <v>NV3</v>
          </cell>
          <cell r="B210">
            <v>19</v>
          </cell>
        </row>
        <row r="211">
          <cell r="A211" t="str">
            <v>Q63</v>
          </cell>
          <cell r="B211">
            <v>6</v>
          </cell>
        </row>
        <row r="212">
          <cell r="A212" t="str">
            <v>Q71</v>
          </cell>
          <cell r="B212">
            <v>58</v>
          </cell>
        </row>
        <row r="213">
          <cell r="A213" t="str">
            <v>Q74</v>
          </cell>
          <cell r="B213">
            <v>7</v>
          </cell>
        </row>
        <row r="214">
          <cell r="A214" t="str">
            <v>Q76</v>
          </cell>
          <cell r="B214">
            <v>9</v>
          </cell>
        </row>
        <row r="215">
          <cell r="A215" t="str">
            <v>Q78</v>
          </cell>
          <cell r="B215">
            <v>4</v>
          </cell>
        </row>
        <row r="216">
          <cell r="A216" t="str">
            <v>Q79</v>
          </cell>
          <cell r="B216">
            <v>442</v>
          </cell>
        </row>
        <row r="217">
          <cell r="A217" t="str">
            <v>Q80</v>
          </cell>
          <cell r="B217">
            <v>3</v>
          </cell>
        </row>
        <row r="218">
          <cell r="A218" t="str">
            <v>Q81</v>
          </cell>
          <cell r="B218">
            <v>297</v>
          </cell>
        </row>
        <row r="219">
          <cell r="A219" t="str">
            <v>Q82</v>
          </cell>
          <cell r="B219">
            <v>784</v>
          </cell>
        </row>
        <row r="220">
          <cell r="A220" t="str">
            <v>Q83</v>
          </cell>
          <cell r="B220">
            <v>161</v>
          </cell>
        </row>
        <row r="221">
          <cell r="A221"/>
          <cell r="B221" t="str">
            <v>485853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s"/>
      <sheetName val="AreaTeams"/>
      <sheetName val="Trusts"/>
      <sheetName val="TrustSites"/>
      <sheetName val="NonNHSOrgs"/>
      <sheetName val="CCGs"/>
      <sheetName val="CCGsites"/>
      <sheetName val="Regional"/>
      <sheetName val="CSU"/>
      <sheetName val="Sheet2"/>
      <sheetName val="All"/>
      <sheetName val="all_GPs"/>
      <sheetName val="Sheet1"/>
      <sheetName val="Sheet3"/>
      <sheetName val="All_Orgs"/>
    </sheetNames>
    <sheetDataSet>
      <sheetData sheetId="0"/>
      <sheetData sheetId="1">
        <row r="1">
          <cell r="C1" t="str">
            <v>RO Code</v>
          </cell>
        </row>
      </sheetData>
      <sheetData sheetId="2"/>
      <sheetData sheetId="3"/>
      <sheetData sheetId="4"/>
      <sheetData sheetId="5">
        <row r="1">
          <cell r="A1" t="str">
            <v>Organisation Code</v>
          </cell>
          <cell r="B1" t="str">
            <v>Organisation Name</v>
          </cell>
          <cell r="C1" t="str">
            <v>RO Code</v>
          </cell>
          <cell r="D1" t="str">
            <v>HA Code</v>
          </cell>
          <cell r="E1" t="str">
            <v>AT</v>
          </cell>
        </row>
        <row r="2">
          <cell r="A2" t="str">
            <v>00C</v>
          </cell>
          <cell r="B2" t="str">
            <v>NHS DARLINGTON CCG</v>
          </cell>
          <cell r="C2" t="str">
            <v>Y54</v>
          </cell>
          <cell r="D2" t="str">
            <v>Q74</v>
          </cell>
          <cell r="E2" t="str">
            <v>NHS ENGLAND NORTH (CUMBRIA AND NORTH EAST)</v>
          </cell>
        </row>
        <row r="3">
          <cell r="A3" t="str">
            <v>00D</v>
          </cell>
          <cell r="B3" t="str">
            <v>NHS DURHAM DALES, EASINGTON AND SEDGEFIELD CCG</v>
          </cell>
          <cell r="C3" t="str">
            <v>Y54</v>
          </cell>
          <cell r="D3" t="str">
            <v>Q74</v>
          </cell>
          <cell r="E3" t="str">
            <v>NHS ENGLAND NORTH (CUMBRIA AND NORTH EAST)</v>
          </cell>
        </row>
        <row r="4">
          <cell r="A4" t="str">
            <v>00F</v>
          </cell>
          <cell r="B4" t="str">
            <v>NHS GATESHEAD CCG</v>
          </cell>
          <cell r="C4" t="str">
            <v>Y54</v>
          </cell>
          <cell r="D4" t="str">
            <v>Q49</v>
          </cell>
          <cell r="E4" t="str">
            <v>CUMBRIA, NORTHUMBERLAND, TYNE AND WEAR AREA TEAM</v>
          </cell>
        </row>
        <row r="5">
          <cell r="A5" t="str">
            <v>00G</v>
          </cell>
          <cell r="B5" t="str">
            <v>NHS NEWCASTLE NORTH AND EAST CCG</v>
          </cell>
          <cell r="C5" t="str">
            <v>Y54</v>
          </cell>
          <cell r="D5" t="str">
            <v>Q49</v>
          </cell>
          <cell r="E5" t="str">
            <v>CUMBRIA, NORTHUMBERLAND, TYNE AND WEAR AREA TEAM</v>
          </cell>
        </row>
        <row r="6">
          <cell r="A6" t="str">
            <v>00H</v>
          </cell>
          <cell r="B6" t="str">
            <v>NHS NEWCASTLE WEST CCG</v>
          </cell>
          <cell r="C6" t="str">
            <v>Y54</v>
          </cell>
          <cell r="D6" t="str">
            <v>Q49</v>
          </cell>
          <cell r="E6" t="str">
            <v>CUMBRIA, NORTHUMBERLAND, TYNE AND WEAR AREA TEAM</v>
          </cell>
        </row>
        <row r="7">
          <cell r="A7" t="str">
            <v>00J</v>
          </cell>
          <cell r="B7" t="str">
            <v>NHS NORTH DURHAM CCG</v>
          </cell>
          <cell r="C7" t="str">
            <v>Y54</v>
          </cell>
          <cell r="D7" t="str">
            <v>Q74</v>
          </cell>
          <cell r="E7" t="str">
            <v>NHS ENGLAND NORTH (CUMBRIA AND NORTH EAST)</v>
          </cell>
        </row>
        <row r="8">
          <cell r="A8" t="str">
            <v>00K</v>
          </cell>
          <cell r="B8" t="str">
            <v>NHS HARTLEPOOL AND STOCKTON-ON-TEES CCG</v>
          </cell>
          <cell r="C8" t="str">
            <v>Y54</v>
          </cell>
          <cell r="D8" t="str">
            <v>Q74</v>
          </cell>
          <cell r="E8" t="str">
            <v>NHS ENGLAND NORTH (CUMBRIA AND NORTH EAST)</v>
          </cell>
        </row>
        <row r="9">
          <cell r="A9" t="str">
            <v>00L</v>
          </cell>
          <cell r="B9" t="str">
            <v>NHS NORTHUMBERLAND CCG</v>
          </cell>
          <cell r="C9" t="str">
            <v>Y54</v>
          </cell>
          <cell r="D9" t="str">
            <v>Q74</v>
          </cell>
          <cell r="E9" t="str">
            <v>NHS ENGLAND NORTH (CUMBRIA AND NORTH EAST)</v>
          </cell>
        </row>
        <row r="10">
          <cell r="A10" t="str">
            <v>00M</v>
          </cell>
          <cell r="B10" t="str">
            <v>NHS SOUTH TEES CCG</v>
          </cell>
          <cell r="C10" t="str">
            <v>Y54</v>
          </cell>
          <cell r="D10" t="str">
            <v>Q74</v>
          </cell>
          <cell r="E10" t="str">
            <v>NHS ENGLAND NORTH (CUMBRIA AND NORTH EAST)</v>
          </cell>
        </row>
        <row r="11">
          <cell r="A11" t="str">
            <v>00N</v>
          </cell>
          <cell r="B11" t="str">
            <v>NHS SOUTH TYNESIDE CCG</v>
          </cell>
          <cell r="C11" t="str">
            <v>Y54</v>
          </cell>
          <cell r="D11" t="str">
            <v>Q74</v>
          </cell>
          <cell r="E11" t="str">
            <v>NHS ENGLAND NORTH (CUMBRIA AND NORTH EAST)</v>
          </cell>
        </row>
        <row r="12">
          <cell r="A12" t="str">
            <v>00P</v>
          </cell>
          <cell r="B12" t="str">
            <v>NHS SUNDERLAND CCG</v>
          </cell>
          <cell r="C12" t="str">
            <v>Y54</v>
          </cell>
          <cell r="D12" t="str">
            <v>Q74</v>
          </cell>
          <cell r="E12" t="str">
            <v>NHS ENGLAND NORTH (CUMBRIA AND NORTH EAST)</v>
          </cell>
        </row>
        <row r="13">
          <cell r="A13" t="str">
            <v>00Q</v>
          </cell>
          <cell r="B13" t="str">
            <v>NHS BLACKBURN WITH DARWEN CCG</v>
          </cell>
          <cell r="C13" t="str">
            <v>Y54</v>
          </cell>
          <cell r="D13" t="str">
            <v>Q73</v>
          </cell>
          <cell r="E13" t="str">
            <v>NHS ENGLAND NORTH (LANCASHIRE AND GREATER MANCHESTER)</v>
          </cell>
        </row>
        <row r="14">
          <cell r="A14" t="str">
            <v>00R</v>
          </cell>
          <cell r="B14" t="str">
            <v>NHS BLACKPOOL CCG</v>
          </cell>
          <cell r="C14" t="str">
            <v>Y54</v>
          </cell>
          <cell r="D14" t="str">
            <v>Q73</v>
          </cell>
          <cell r="E14" t="str">
            <v>NHS ENGLAND NORTH (LANCASHIRE AND GREATER MANCHESTER)</v>
          </cell>
        </row>
        <row r="15">
          <cell r="A15" t="str">
            <v>00T</v>
          </cell>
          <cell r="B15" t="str">
            <v>NHS BOLTON CCG</v>
          </cell>
          <cell r="C15" t="str">
            <v>Y54</v>
          </cell>
          <cell r="D15" t="str">
            <v>Q73</v>
          </cell>
          <cell r="E15" t="str">
            <v>NHS ENGLAND NORTH (LANCASHIRE AND GREATER MANCHESTER)</v>
          </cell>
        </row>
        <row r="16">
          <cell r="A16" t="str">
            <v>00V</v>
          </cell>
          <cell r="B16" t="str">
            <v>NHS BURY CCG</v>
          </cell>
          <cell r="C16" t="str">
            <v>Y54</v>
          </cell>
          <cell r="D16" t="str">
            <v>Q73</v>
          </cell>
          <cell r="E16" t="str">
            <v>NHS ENGLAND NORTH (LANCASHIRE AND GREATER MANCHESTER)</v>
          </cell>
        </row>
        <row r="17">
          <cell r="A17" t="str">
            <v>00W</v>
          </cell>
          <cell r="B17" t="str">
            <v>NHS CENTRAL MANCHESTER CCG</v>
          </cell>
          <cell r="C17" t="str">
            <v>Y54</v>
          </cell>
          <cell r="D17" t="str">
            <v>Q73</v>
          </cell>
          <cell r="E17" t="str">
            <v>NHS ENGLAND NORTH (LANCASHIRE AND GREATER MANCHESTER)</v>
          </cell>
        </row>
        <row r="18">
          <cell r="A18" t="str">
            <v>00X</v>
          </cell>
          <cell r="B18" t="str">
            <v>NHS CHORLEY AND SOUTH RIBBLE CCG</v>
          </cell>
          <cell r="C18" t="str">
            <v>Y54</v>
          </cell>
          <cell r="D18" t="str">
            <v>Q73</v>
          </cell>
          <cell r="E18" t="str">
            <v>NHS ENGLAND NORTH (LANCASHIRE AND GREATER MANCHESTER)</v>
          </cell>
        </row>
        <row r="19">
          <cell r="A19" t="str">
            <v>00Y</v>
          </cell>
          <cell r="B19" t="str">
            <v>NHS OLDHAM CCG</v>
          </cell>
          <cell r="C19" t="str">
            <v>Y54</v>
          </cell>
          <cell r="D19" t="str">
            <v>Q73</v>
          </cell>
          <cell r="E19" t="str">
            <v>NHS ENGLAND NORTH (LANCASHIRE AND GREATER MANCHESTER)</v>
          </cell>
        </row>
        <row r="20">
          <cell r="A20" t="str">
            <v>01A</v>
          </cell>
          <cell r="B20" t="str">
            <v>NHS EAST LANCASHIRE CCG</v>
          </cell>
          <cell r="C20" t="str">
            <v>Y54</v>
          </cell>
          <cell r="D20" t="str">
            <v>Q73</v>
          </cell>
          <cell r="E20" t="str">
            <v>NHS ENGLAND NORTH (LANCASHIRE AND GREATER MANCHESTER)</v>
          </cell>
        </row>
        <row r="21">
          <cell r="A21" t="str">
            <v>01C</v>
          </cell>
          <cell r="B21" t="str">
            <v>NHS EASTERN CHESHIRE CCG</v>
          </cell>
          <cell r="C21" t="str">
            <v>Y54</v>
          </cell>
          <cell r="D21" t="str">
            <v>Q75</v>
          </cell>
          <cell r="E21" t="str">
            <v>NHS ENGLAND NORTH (CHESHIRE AND MERSEYSIDE)</v>
          </cell>
        </row>
        <row r="22">
          <cell r="A22" t="str">
            <v>01D</v>
          </cell>
          <cell r="B22" t="str">
            <v>NHS HEYWOOD, MIDDLETON AND ROCHDALE CCG</v>
          </cell>
          <cell r="C22" t="str">
            <v>Y54</v>
          </cell>
          <cell r="D22" t="str">
            <v>Q73</v>
          </cell>
          <cell r="E22" t="str">
            <v>NHS ENGLAND NORTH (LANCASHIRE AND GREATER MANCHESTER)</v>
          </cell>
        </row>
        <row r="23">
          <cell r="A23" t="str">
            <v>01E</v>
          </cell>
          <cell r="B23" t="str">
            <v>NHS GREATER PRESTON CCG</v>
          </cell>
          <cell r="C23" t="str">
            <v>Y54</v>
          </cell>
          <cell r="D23" t="str">
            <v>Q73</v>
          </cell>
          <cell r="E23" t="str">
            <v>NHS ENGLAND NORTH (LANCASHIRE AND GREATER MANCHESTER)</v>
          </cell>
        </row>
        <row r="24">
          <cell r="A24" t="str">
            <v>01F</v>
          </cell>
          <cell r="B24" t="str">
            <v>NHS HALTON CCG</v>
          </cell>
          <cell r="C24" t="str">
            <v>Y54</v>
          </cell>
          <cell r="D24" t="str">
            <v>Q75</v>
          </cell>
          <cell r="E24" t="str">
            <v>NHS ENGLAND NORTH (CHESHIRE AND MERSEYSIDE)</v>
          </cell>
        </row>
        <row r="25">
          <cell r="A25" t="str">
            <v>01G</v>
          </cell>
          <cell r="B25" t="str">
            <v>NHS SALFORD CCG</v>
          </cell>
          <cell r="C25" t="str">
            <v>Y54</v>
          </cell>
          <cell r="D25" t="str">
            <v>Q73</v>
          </cell>
          <cell r="E25" t="str">
            <v>NHS ENGLAND NORTH (LANCASHIRE AND GREATER MANCHESTER)</v>
          </cell>
        </row>
        <row r="26">
          <cell r="A26" t="str">
            <v>01H</v>
          </cell>
          <cell r="B26" t="str">
            <v>NHS CUMBRIA CCG</v>
          </cell>
          <cell r="C26" t="str">
            <v>Y54</v>
          </cell>
          <cell r="D26" t="str">
            <v>Q74</v>
          </cell>
          <cell r="E26" t="str">
            <v>NHS ENGLAND NORTH (CUMBRIA AND NORTH EAST)</v>
          </cell>
        </row>
        <row r="27">
          <cell r="A27" t="str">
            <v>01J</v>
          </cell>
          <cell r="B27" t="str">
            <v>NHS KNOWSLEY CCG</v>
          </cell>
          <cell r="C27" t="str">
            <v>Y54</v>
          </cell>
          <cell r="D27" t="str">
            <v>Q75</v>
          </cell>
          <cell r="E27" t="str">
            <v>NHS ENGLAND NORTH (CHESHIRE AND MERSEYSIDE)</v>
          </cell>
        </row>
        <row r="28">
          <cell r="A28" t="str">
            <v>01K</v>
          </cell>
          <cell r="B28" t="str">
            <v>NHS LANCASHIRE NORTH CCG</v>
          </cell>
          <cell r="C28" t="str">
            <v>Y54</v>
          </cell>
          <cell r="D28" t="str">
            <v>Q73</v>
          </cell>
          <cell r="E28" t="str">
            <v>NHS ENGLAND NORTH (LANCASHIRE AND GREATER MANCHESTER)</v>
          </cell>
        </row>
        <row r="29">
          <cell r="A29" t="str">
            <v>01M</v>
          </cell>
          <cell r="B29" t="str">
            <v>NHS NORTH MANCHESTER CCG</v>
          </cell>
          <cell r="C29" t="str">
            <v>Y54</v>
          </cell>
          <cell r="D29" t="str">
            <v>Q73</v>
          </cell>
          <cell r="E29" t="str">
            <v>NHS ENGLAND NORTH (LANCASHIRE AND GREATER MANCHESTER)</v>
          </cell>
        </row>
        <row r="30">
          <cell r="A30" t="str">
            <v>01N</v>
          </cell>
          <cell r="B30" t="str">
            <v>NHS SOUTH MANCHESTER CCG</v>
          </cell>
          <cell r="C30" t="str">
            <v>Y54</v>
          </cell>
          <cell r="D30" t="str">
            <v>Q73</v>
          </cell>
          <cell r="E30" t="str">
            <v>NHS ENGLAND NORTH (LANCASHIRE AND GREATER MANCHESTER)</v>
          </cell>
        </row>
        <row r="31">
          <cell r="A31" t="str">
            <v>01R</v>
          </cell>
          <cell r="B31" t="str">
            <v>NHS SOUTH CHESHIRE CCG</v>
          </cell>
          <cell r="C31" t="str">
            <v>Y54</v>
          </cell>
          <cell r="D31" t="str">
            <v>Q75</v>
          </cell>
          <cell r="E31" t="str">
            <v>NHS ENGLAND NORTH (CHESHIRE AND MERSEYSIDE)</v>
          </cell>
        </row>
        <row r="32">
          <cell r="A32" t="str">
            <v>01T</v>
          </cell>
          <cell r="B32" t="str">
            <v>NHS SOUTH SEFTON CCG</v>
          </cell>
          <cell r="C32" t="str">
            <v>Y54</v>
          </cell>
          <cell r="D32" t="str">
            <v>Q75</v>
          </cell>
          <cell r="E32" t="str">
            <v>NHS ENGLAND NORTH (CHESHIRE AND MERSEYSIDE)</v>
          </cell>
        </row>
        <row r="33">
          <cell r="A33" t="str">
            <v>01V</v>
          </cell>
          <cell r="B33" t="str">
            <v>NHS SOUTHPORT AND FORMBY CCG</v>
          </cell>
          <cell r="C33" t="str">
            <v>Y54</v>
          </cell>
          <cell r="D33" t="str">
            <v>Q75</v>
          </cell>
          <cell r="E33" t="str">
            <v>NHS ENGLAND NORTH (CHESHIRE AND MERSEYSIDE)</v>
          </cell>
        </row>
        <row r="34">
          <cell r="A34" t="str">
            <v>01W</v>
          </cell>
          <cell r="B34" t="str">
            <v>NHS STOCKPORT CCG</v>
          </cell>
          <cell r="C34" t="str">
            <v>Y54</v>
          </cell>
          <cell r="D34" t="str">
            <v>Q73</v>
          </cell>
          <cell r="E34" t="str">
            <v>NHS ENGLAND NORTH (LANCASHIRE AND GREATER MANCHESTER)</v>
          </cell>
        </row>
        <row r="35">
          <cell r="A35" t="str">
            <v>01X</v>
          </cell>
          <cell r="B35" t="str">
            <v>NHS ST HELENS CCG</v>
          </cell>
          <cell r="C35" t="str">
            <v>Y54</v>
          </cell>
          <cell r="D35" t="str">
            <v>Q75</v>
          </cell>
          <cell r="E35" t="str">
            <v>NHS ENGLAND NORTH (CHESHIRE AND MERSEYSIDE)</v>
          </cell>
        </row>
        <row r="36">
          <cell r="A36" t="str">
            <v>01Y</v>
          </cell>
          <cell r="B36" t="str">
            <v>NHS TAMESIDE AND GLOSSOP CCG</v>
          </cell>
          <cell r="C36" t="str">
            <v>Y54</v>
          </cell>
          <cell r="D36" t="str">
            <v>Q73</v>
          </cell>
          <cell r="E36" t="str">
            <v>NHS ENGLAND NORTH (LANCASHIRE AND GREATER MANCHESTER)</v>
          </cell>
        </row>
        <row r="37">
          <cell r="A37" t="str">
            <v>02A</v>
          </cell>
          <cell r="B37" t="str">
            <v>NHS TRAFFORD CCG</v>
          </cell>
          <cell r="C37" t="str">
            <v>Y54</v>
          </cell>
          <cell r="D37" t="str">
            <v>Q73</v>
          </cell>
          <cell r="E37" t="str">
            <v>NHS ENGLAND NORTH (LANCASHIRE AND GREATER MANCHESTER)</v>
          </cell>
        </row>
        <row r="38">
          <cell r="A38" t="str">
            <v>02D</v>
          </cell>
          <cell r="B38" t="str">
            <v>NHS VALE ROYAL CCG</v>
          </cell>
          <cell r="C38" t="str">
            <v>Y54</v>
          </cell>
          <cell r="D38" t="str">
            <v>Q75</v>
          </cell>
          <cell r="E38" t="str">
            <v>NHS ENGLAND NORTH (CHESHIRE AND MERSEYSIDE)</v>
          </cell>
        </row>
        <row r="39">
          <cell r="A39" t="str">
            <v>02E</v>
          </cell>
          <cell r="B39" t="str">
            <v>NHS WARRINGTON CCG</v>
          </cell>
          <cell r="C39" t="str">
            <v>Y54</v>
          </cell>
          <cell r="D39" t="str">
            <v>Q75</v>
          </cell>
          <cell r="E39" t="str">
            <v>NHS ENGLAND NORTH (CHESHIRE AND MERSEYSIDE)</v>
          </cell>
        </row>
        <row r="40">
          <cell r="A40" t="str">
            <v>02F</v>
          </cell>
          <cell r="B40" t="str">
            <v>NHS WEST CHESHIRE CCG</v>
          </cell>
          <cell r="C40" t="str">
            <v>Y54</v>
          </cell>
          <cell r="D40" t="str">
            <v>Q75</v>
          </cell>
          <cell r="E40" t="str">
            <v>NHS ENGLAND NORTH (CHESHIRE AND MERSEYSIDE)</v>
          </cell>
        </row>
        <row r="41">
          <cell r="A41" t="str">
            <v>02G</v>
          </cell>
          <cell r="B41" t="str">
            <v>NHS WEST LANCASHIRE CCG</v>
          </cell>
          <cell r="C41" t="str">
            <v>Y54</v>
          </cell>
          <cell r="D41" t="str">
            <v>Q73</v>
          </cell>
          <cell r="E41" t="str">
            <v>NHS ENGLAND NORTH (LANCASHIRE AND GREATER MANCHESTER)</v>
          </cell>
        </row>
        <row r="42">
          <cell r="A42" t="str">
            <v>02H</v>
          </cell>
          <cell r="B42" t="str">
            <v>NHS WIGAN BOROUGH CCG</v>
          </cell>
          <cell r="C42" t="str">
            <v>Y54</v>
          </cell>
          <cell r="D42" t="str">
            <v>Q73</v>
          </cell>
          <cell r="E42" t="str">
            <v>NHS ENGLAND NORTH (LANCASHIRE AND GREATER MANCHESTER)</v>
          </cell>
        </row>
        <row r="43">
          <cell r="A43" t="str">
            <v>02M</v>
          </cell>
          <cell r="B43" t="str">
            <v>NHS FYLDE &amp; WYRE CCG</v>
          </cell>
          <cell r="C43" t="str">
            <v>Y54</v>
          </cell>
          <cell r="D43" t="str">
            <v>Q73</v>
          </cell>
          <cell r="E43" t="str">
            <v>NHS ENGLAND NORTH (LANCASHIRE AND GREATER MANCHESTER)</v>
          </cell>
        </row>
        <row r="44">
          <cell r="A44" t="str">
            <v>02N</v>
          </cell>
          <cell r="B44" t="str">
            <v>NHS AIREDALE, WHARFEDALE AND CRAVEN CCG</v>
          </cell>
          <cell r="C44" t="str">
            <v>Y54</v>
          </cell>
          <cell r="D44" t="str">
            <v>Q72</v>
          </cell>
          <cell r="E44" t="str">
            <v>NHS ENGLAND NORTH (YORKSHIRE AND HUMBER)</v>
          </cell>
        </row>
        <row r="45">
          <cell r="A45" t="str">
            <v>02P</v>
          </cell>
          <cell r="B45" t="str">
            <v>NHS BARNSLEY CCG</v>
          </cell>
          <cell r="C45" t="str">
            <v>Y54</v>
          </cell>
          <cell r="D45" t="str">
            <v>Q72</v>
          </cell>
          <cell r="E45" t="str">
            <v>NHS ENGLAND NORTH (YORKSHIRE AND HUMBER)</v>
          </cell>
        </row>
        <row r="46">
          <cell r="A46" t="str">
            <v>02Q</v>
          </cell>
          <cell r="B46" t="str">
            <v>NHS BASSETLAW CCG</v>
          </cell>
          <cell r="C46" t="str">
            <v>Y54</v>
          </cell>
          <cell r="D46" t="str">
            <v>Q72</v>
          </cell>
          <cell r="E46" t="str">
            <v>NHS ENGLAND NORTH (YORKSHIRE AND HUMBER)</v>
          </cell>
        </row>
        <row r="47">
          <cell r="A47" t="str">
            <v>02R</v>
          </cell>
          <cell r="B47" t="str">
            <v>NHS BRADFORD DISTRICTS CCG</v>
          </cell>
          <cell r="C47" t="str">
            <v>Y54</v>
          </cell>
          <cell r="D47" t="str">
            <v>Q72</v>
          </cell>
          <cell r="E47" t="str">
            <v>NHS ENGLAND NORTH (YORKSHIRE AND HUMBER)</v>
          </cell>
        </row>
        <row r="48">
          <cell r="A48" t="str">
            <v>02T</v>
          </cell>
          <cell r="B48" t="str">
            <v>NHS CALDERDALE CCG</v>
          </cell>
          <cell r="C48" t="str">
            <v>Y54</v>
          </cell>
          <cell r="D48" t="str">
            <v>Q72</v>
          </cell>
          <cell r="E48" t="str">
            <v>NHS ENGLAND NORTH (YORKSHIRE AND HUMBER)</v>
          </cell>
        </row>
        <row r="49">
          <cell r="A49" t="str">
            <v>02V</v>
          </cell>
          <cell r="B49" t="str">
            <v>NHS LEEDS NORTH CCG</v>
          </cell>
          <cell r="C49" t="str">
            <v>Y54</v>
          </cell>
          <cell r="D49" t="str">
            <v>Q72</v>
          </cell>
          <cell r="E49" t="str">
            <v>NHS ENGLAND NORTH (YORKSHIRE AND HUMBER)</v>
          </cell>
        </row>
        <row r="50">
          <cell r="A50" t="str">
            <v>02W</v>
          </cell>
          <cell r="B50" t="str">
            <v>NHS BRADFORD CITY CCG</v>
          </cell>
          <cell r="C50" t="str">
            <v>Y54</v>
          </cell>
          <cell r="D50" t="str">
            <v>Q72</v>
          </cell>
          <cell r="E50" t="str">
            <v>NHS ENGLAND NORTH (YORKSHIRE AND HUMBER)</v>
          </cell>
        </row>
        <row r="51">
          <cell r="A51" t="str">
            <v>02X</v>
          </cell>
          <cell r="B51" t="str">
            <v>NHS DONCASTER CCG</v>
          </cell>
          <cell r="C51" t="str">
            <v>Y54</v>
          </cell>
          <cell r="D51" t="str">
            <v>Q72</v>
          </cell>
          <cell r="E51" t="str">
            <v>NHS ENGLAND NORTH (YORKSHIRE AND HUMBER)</v>
          </cell>
        </row>
        <row r="52">
          <cell r="A52" t="str">
            <v>02Y</v>
          </cell>
          <cell r="B52" t="str">
            <v>NHS EAST RIDING OF YORKSHIRE CCG</v>
          </cell>
          <cell r="C52" t="str">
            <v>Y54</v>
          </cell>
          <cell r="D52" t="str">
            <v>Q72</v>
          </cell>
          <cell r="E52" t="str">
            <v>NHS ENGLAND NORTH (YORKSHIRE AND HUMBER)</v>
          </cell>
        </row>
        <row r="53">
          <cell r="A53" t="str">
            <v>03A</v>
          </cell>
          <cell r="B53" t="str">
            <v>NHS GREATER HUDDERSFIELD CCG</v>
          </cell>
          <cell r="C53" t="str">
            <v>Y54</v>
          </cell>
          <cell r="D53" t="str">
            <v>Q72</v>
          </cell>
          <cell r="E53" t="str">
            <v>NHS ENGLAND NORTH (YORKSHIRE AND HUMBER)</v>
          </cell>
        </row>
        <row r="54">
          <cell r="A54" t="str">
            <v>03C</v>
          </cell>
          <cell r="B54" t="str">
            <v>NHS LEEDS WEST CCG</v>
          </cell>
          <cell r="C54" t="str">
            <v>Y54</v>
          </cell>
          <cell r="D54" t="str">
            <v>Q72</v>
          </cell>
          <cell r="E54" t="str">
            <v>NHS ENGLAND NORTH (YORKSHIRE AND HUMBER)</v>
          </cell>
        </row>
        <row r="55">
          <cell r="A55" t="str">
            <v>03D</v>
          </cell>
          <cell r="B55" t="str">
            <v>NHS HAMBLETON, RICHMONDSHIRE AND WHITBY CCG</v>
          </cell>
          <cell r="C55" t="str">
            <v>Y54</v>
          </cell>
          <cell r="D55" t="str">
            <v>Q72</v>
          </cell>
          <cell r="E55" t="str">
            <v>NHS ENGLAND NORTH (YORKSHIRE AND HUMBER)</v>
          </cell>
        </row>
        <row r="56">
          <cell r="A56" t="str">
            <v>03E</v>
          </cell>
          <cell r="B56" t="str">
            <v>NHS HARROGATE AND RURAL DISTRICT CCG</v>
          </cell>
          <cell r="C56" t="str">
            <v>Y54</v>
          </cell>
          <cell r="D56" t="str">
            <v>Q72</v>
          </cell>
          <cell r="E56" t="str">
            <v>NHS ENGLAND NORTH (YORKSHIRE AND HUMBER)</v>
          </cell>
        </row>
        <row r="57">
          <cell r="A57" t="str">
            <v>03F</v>
          </cell>
          <cell r="B57" t="str">
            <v>NHS HULL CCG</v>
          </cell>
          <cell r="C57" t="str">
            <v>Y54</v>
          </cell>
          <cell r="D57" t="str">
            <v>Q72</v>
          </cell>
          <cell r="E57" t="str">
            <v>NHS ENGLAND NORTH (YORKSHIRE AND HUMBER)</v>
          </cell>
        </row>
        <row r="58">
          <cell r="A58" t="str">
            <v>03G</v>
          </cell>
          <cell r="B58" t="str">
            <v>NHS LEEDS SOUTH AND EAST CCG</v>
          </cell>
          <cell r="C58" t="str">
            <v>Y54</v>
          </cell>
          <cell r="D58" t="str">
            <v>Q72</v>
          </cell>
          <cell r="E58" t="str">
            <v>NHS ENGLAND NORTH (YORKSHIRE AND HUMBER)</v>
          </cell>
        </row>
        <row r="59">
          <cell r="A59" t="str">
            <v>03H</v>
          </cell>
          <cell r="B59" t="str">
            <v>NHS NORTH EAST LINCOLNSHIRE CCG</v>
          </cell>
          <cell r="C59" t="str">
            <v>Y54</v>
          </cell>
          <cell r="D59" t="str">
            <v>Q72</v>
          </cell>
          <cell r="E59" t="str">
            <v>NHS ENGLAND NORTH (YORKSHIRE AND HUMBER)</v>
          </cell>
        </row>
        <row r="60">
          <cell r="A60" t="str">
            <v>03J</v>
          </cell>
          <cell r="B60" t="str">
            <v>NHS NORTH KIRKLEES CCG</v>
          </cell>
          <cell r="C60" t="str">
            <v>Y54</v>
          </cell>
          <cell r="D60" t="str">
            <v>Q72</v>
          </cell>
          <cell r="E60" t="str">
            <v>NHS ENGLAND NORTH (YORKSHIRE AND HUMBER)</v>
          </cell>
        </row>
        <row r="61">
          <cell r="A61" t="str">
            <v>03K</v>
          </cell>
          <cell r="B61" t="str">
            <v>NHS NORTH LINCOLNSHIRE CCG</v>
          </cell>
          <cell r="C61" t="str">
            <v>Y54</v>
          </cell>
          <cell r="D61" t="str">
            <v>Q72</v>
          </cell>
          <cell r="E61" t="str">
            <v>NHS ENGLAND NORTH (YORKSHIRE AND HUMBER)</v>
          </cell>
        </row>
        <row r="62">
          <cell r="A62" t="str">
            <v>03L</v>
          </cell>
          <cell r="B62" t="str">
            <v>NHS ROTHERHAM CCG</v>
          </cell>
          <cell r="C62" t="str">
            <v>Y54</v>
          </cell>
          <cell r="D62" t="str">
            <v>Q72</v>
          </cell>
          <cell r="E62" t="str">
            <v>NHS ENGLAND NORTH (YORKSHIRE AND HUMBER)</v>
          </cell>
        </row>
        <row r="63">
          <cell r="A63" t="str">
            <v>03M</v>
          </cell>
          <cell r="B63" t="str">
            <v>NHS SCARBOROUGH AND RYEDALE CCG</v>
          </cell>
          <cell r="C63" t="str">
            <v>Y54</v>
          </cell>
          <cell r="D63" t="str">
            <v>Q72</v>
          </cell>
          <cell r="E63" t="str">
            <v>NHS ENGLAND NORTH (YORKSHIRE AND HUMBER)</v>
          </cell>
        </row>
        <row r="64">
          <cell r="A64" t="str">
            <v>03N</v>
          </cell>
          <cell r="B64" t="str">
            <v>NHS SHEFFIELD CCG</v>
          </cell>
          <cell r="C64" t="str">
            <v>Y54</v>
          </cell>
          <cell r="D64" t="str">
            <v>Q72</v>
          </cell>
          <cell r="E64" t="str">
            <v>NHS ENGLAND NORTH (YORKSHIRE AND HUMBER)</v>
          </cell>
        </row>
        <row r="65">
          <cell r="A65" t="str">
            <v>03Q</v>
          </cell>
          <cell r="B65" t="str">
            <v>NHS VALE OF YORK CCG</v>
          </cell>
          <cell r="C65" t="str">
            <v>Y54</v>
          </cell>
          <cell r="D65" t="str">
            <v>Q72</v>
          </cell>
          <cell r="E65" t="str">
            <v>NHS ENGLAND NORTH (YORKSHIRE AND HUMBER)</v>
          </cell>
        </row>
        <row r="66">
          <cell r="A66" t="str">
            <v>03R</v>
          </cell>
          <cell r="B66" t="str">
            <v>NHS WAKEFIELD CCG</v>
          </cell>
          <cell r="C66" t="str">
            <v>Y54</v>
          </cell>
          <cell r="D66" t="str">
            <v>Q72</v>
          </cell>
          <cell r="E66" t="str">
            <v>NHS ENGLAND NORTH (YORKSHIRE AND HUMBER)</v>
          </cell>
        </row>
        <row r="67">
          <cell r="A67" t="str">
            <v>03T</v>
          </cell>
          <cell r="B67" t="str">
            <v>NHS LINCOLNSHIRE EAST CCG</v>
          </cell>
          <cell r="C67" t="str">
            <v>Y55</v>
          </cell>
          <cell r="D67" t="str">
            <v>Q78</v>
          </cell>
          <cell r="E67" t="str">
            <v>NHS ENGLAND MIDLANDS AND EAST (CENTRAL MIDLANDS)</v>
          </cell>
        </row>
        <row r="68">
          <cell r="A68" t="str">
            <v>03V</v>
          </cell>
          <cell r="B68" t="str">
            <v>NHS CORBY CCG</v>
          </cell>
          <cell r="C68" t="str">
            <v>Y55</v>
          </cell>
          <cell r="D68" t="str">
            <v>Q78</v>
          </cell>
          <cell r="E68" t="str">
            <v>NHS ENGLAND MIDLANDS AND EAST (CENTRAL MIDLANDS)</v>
          </cell>
        </row>
        <row r="69">
          <cell r="A69" t="str">
            <v>03W</v>
          </cell>
          <cell r="B69" t="str">
            <v>NHS EAST LEICESTERSHIRE AND RUTLAND CCG</v>
          </cell>
          <cell r="C69" t="str">
            <v>Y55</v>
          </cell>
          <cell r="D69" t="str">
            <v>Q78</v>
          </cell>
          <cell r="E69" t="str">
            <v>NHS ENGLAND MIDLANDS AND EAST (CENTRAL MIDLANDS)</v>
          </cell>
        </row>
        <row r="70">
          <cell r="A70" t="str">
            <v>03X</v>
          </cell>
          <cell r="B70" t="str">
            <v>NHS EREWASH CCG</v>
          </cell>
          <cell r="C70" t="str">
            <v>Y55</v>
          </cell>
          <cell r="D70" t="str">
            <v>Q76</v>
          </cell>
          <cell r="E70" t="str">
            <v>NHS ENGLAND MIDLANDS AND EAST (NORTH MIDLANDS)</v>
          </cell>
        </row>
        <row r="71">
          <cell r="A71" t="str">
            <v>03Y</v>
          </cell>
          <cell r="B71" t="str">
            <v>NHS HARDWICK CCG</v>
          </cell>
          <cell r="C71" t="str">
            <v>Y55</v>
          </cell>
          <cell r="D71" t="str">
            <v>Q76</v>
          </cell>
          <cell r="E71" t="str">
            <v>NHS ENGLAND MIDLANDS AND EAST (NORTH MIDLANDS)</v>
          </cell>
        </row>
        <row r="72">
          <cell r="A72" t="str">
            <v>04C</v>
          </cell>
          <cell r="B72" t="str">
            <v>NHS LEICESTER CITY CCG</v>
          </cell>
          <cell r="C72" t="str">
            <v>Y55</v>
          </cell>
          <cell r="D72" t="str">
            <v>Q78</v>
          </cell>
          <cell r="E72" t="str">
            <v>NHS ENGLAND MIDLANDS AND EAST (CENTRAL MIDLANDS)</v>
          </cell>
        </row>
        <row r="73">
          <cell r="A73" t="str">
            <v>04D</v>
          </cell>
          <cell r="B73" t="str">
            <v>NHS LINCOLNSHIRE WEST CCG</v>
          </cell>
          <cell r="C73" t="str">
            <v>Y55</v>
          </cell>
          <cell r="D73" t="str">
            <v>Q78</v>
          </cell>
          <cell r="E73" t="str">
            <v>NHS ENGLAND MIDLANDS AND EAST (CENTRAL MIDLANDS)</v>
          </cell>
        </row>
        <row r="74">
          <cell r="A74" t="str">
            <v>04E</v>
          </cell>
          <cell r="B74" t="str">
            <v>NHS MANSFIELD AND ASHFIELD CCG</v>
          </cell>
          <cell r="C74" t="str">
            <v>Y55</v>
          </cell>
          <cell r="D74" t="str">
            <v>Q76</v>
          </cell>
          <cell r="E74" t="str">
            <v>NHS ENGLAND MIDLANDS AND EAST (NORTH MIDLANDS)</v>
          </cell>
        </row>
        <row r="75">
          <cell r="A75" t="str">
            <v>04F</v>
          </cell>
          <cell r="B75" t="str">
            <v>NHS MILTON KEYNES CCG</v>
          </cell>
          <cell r="C75" t="str">
            <v>Y55</v>
          </cell>
          <cell r="D75" t="str">
            <v>Q78</v>
          </cell>
          <cell r="E75" t="str">
            <v>NHS ENGLAND MIDLANDS AND EAST (CENTRAL MIDLANDS)</v>
          </cell>
        </row>
        <row r="76">
          <cell r="A76" t="str">
            <v>04G</v>
          </cell>
          <cell r="B76" t="str">
            <v>NHS NENE CCG</v>
          </cell>
          <cell r="C76" t="str">
            <v>Y55</v>
          </cell>
          <cell r="D76" t="str">
            <v>Q78</v>
          </cell>
          <cell r="E76" t="str">
            <v>NHS ENGLAND MIDLANDS AND EAST (CENTRAL MIDLANDS)</v>
          </cell>
        </row>
        <row r="77">
          <cell r="A77" t="str">
            <v>04H</v>
          </cell>
          <cell r="B77" t="str">
            <v>NHS NEWARK &amp; SHERWOOD CCG</v>
          </cell>
          <cell r="C77" t="str">
            <v>Y55</v>
          </cell>
          <cell r="D77" t="str">
            <v>Q76</v>
          </cell>
          <cell r="E77" t="str">
            <v>NHS ENGLAND MIDLANDS AND EAST (NORTH MIDLANDS)</v>
          </cell>
        </row>
        <row r="78">
          <cell r="A78" t="str">
            <v>04J</v>
          </cell>
          <cell r="B78" t="str">
            <v>NHS NORTH DERBYSHIRE CCG</v>
          </cell>
          <cell r="C78" t="str">
            <v>Y55</v>
          </cell>
          <cell r="D78" t="str">
            <v>Q76</v>
          </cell>
          <cell r="E78" t="str">
            <v>NHS ENGLAND MIDLANDS AND EAST (NORTH MIDLANDS)</v>
          </cell>
        </row>
        <row r="79">
          <cell r="A79" t="str">
            <v>04K</v>
          </cell>
          <cell r="B79" t="str">
            <v>NHS NOTTINGHAM CITY CCG</v>
          </cell>
          <cell r="C79" t="str">
            <v>Y55</v>
          </cell>
          <cell r="D79" t="str">
            <v>Q76</v>
          </cell>
          <cell r="E79" t="str">
            <v>NHS ENGLAND MIDLANDS AND EAST (NORTH MIDLANDS)</v>
          </cell>
        </row>
        <row r="80">
          <cell r="A80" t="str">
            <v>04L</v>
          </cell>
          <cell r="B80" t="str">
            <v>NHS NOTTINGHAM NORTH AND EAST CCG</v>
          </cell>
          <cell r="C80" t="str">
            <v>Y55</v>
          </cell>
          <cell r="D80" t="str">
            <v>Q76</v>
          </cell>
          <cell r="E80" t="str">
            <v>NHS ENGLAND MIDLANDS AND EAST (NORTH MIDLANDS)</v>
          </cell>
        </row>
        <row r="81">
          <cell r="A81" t="str">
            <v>04M</v>
          </cell>
          <cell r="B81" t="str">
            <v>NHS NOTTINGHAM WEST CCG</v>
          </cell>
          <cell r="C81" t="str">
            <v>Y55</v>
          </cell>
          <cell r="D81" t="str">
            <v>Q76</v>
          </cell>
          <cell r="E81" t="str">
            <v>NHS ENGLAND MIDLANDS AND EAST (NORTH MIDLANDS)</v>
          </cell>
        </row>
        <row r="82">
          <cell r="A82" t="str">
            <v>04N</v>
          </cell>
          <cell r="B82" t="str">
            <v>NHS RUSHCLIFFE CCG</v>
          </cell>
          <cell r="C82" t="str">
            <v>Y55</v>
          </cell>
          <cell r="D82" t="str">
            <v>Q76</v>
          </cell>
          <cell r="E82" t="str">
            <v>NHS ENGLAND MIDLANDS AND EAST (NORTH MIDLANDS)</v>
          </cell>
        </row>
        <row r="83">
          <cell r="A83" t="str">
            <v>04Q</v>
          </cell>
          <cell r="B83" t="str">
            <v>NHS SOUTH WEST LINCOLNSHIRE CCG</v>
          </cell>
          <cell r="C83" t="str">
            <v>Y55</v>
          </cell>
          <cell r="D83" t="str">
            <v>Q78</v>
          </cell>
          <cell r="E83" t="str">
            <v>NHS ENGLAND MIDLANDS AND EAST (CENTRAL MIDLANDS)</v>
          </cell>
        </row>
        <row r="84">
          <cell r="A84" t="str">
            <v>04R</v>
          </cell>
          <cell r="B84" t="str">
            <v>NHS SOUTHERN DERBYSHIRE CCG</v>
          </cell>
          <cell r="C84" t="str">
            <v>Y55</v>
          </cell>
          <cell r="D84" t="str">
            <v>Q76</v>
          </cell>
          <cell r="E84" t="str">
            <v>NHS ENGLAND MIDLANDS AND EAST (NORTH MIDLANDS)</v>
          </cell>
        </row>
        <row r="85">
          <cell r="A85" t="str">
            <v>04V</v>
          </cell>
          <cell r="B85" t="str">
            <v>NHS WEST LEICESTERSHIRE CCG</v>
          </cell>
          <cell r="C85" t="str">
            <v>Y55</v>
          </cell>
          <cell r="D85" t="str">
            <v>Q78</v>
          </cell>
          <cell r="E85" t="str">
            <v>NHS ENGLAND MIDLANDS AND EAST (CENTRAL MIDLANDS)</v>
          </cell>
        </row>
        <row r="86">
          <cell r="A86" t="str">
            <v>04X</v>
          </cell>
          <cell r="B86" t="str">
            <v>NHS BIRMINGHAM SOUTH AND CENTRAL CCG</v>
          </cell>
          <cell r="C86" t="str">
            <v>Y55</v>
          </cell>
          <cell r="D86" t="str">
            <v>Q77</v>
          </cell>
          <cell r="E86" t="str">
            <v>NHS ENGLAND MIDLANDS AND EAST (WEST MIDLANDS)</v>
          </cell>
        </row>
        <row r="87">
          <cell r="A87" t="str">
            <v>04Y</v>
          </cell>
          <cell r="B87" t="str">
            <v>NHS CANNOCK CHASE CCG</v>
          </cell>
          <cell r="C87" t="str">
            <v>Y55</v>
          </cell>
          <cell r="D87" t="str">
            <v>Q76</v>
          </cell>
          <cell r="E87" t="str">
            <v>NHS ENGLAND MIDLANDS AND EAST (NORTH MIDLANDS)</v>
          </cell>
        </row>
        <row r="88">
          <cell r="A88" t="str">
            <v>05A</v>
          </cell>
          <cell r="B88" t="str">
            <v>NHS COVENTRY AND RUGBY CCG</v>
          </cell>
          <cell r="C88" t="str">
            <v>Y55</v>
          </cell>
          <cell r="D88" t="str">
            <v>Q77</v>
          </cell>
          <cell r="E88" t="str">
            <v>NHS ENGLAND MIDLANDS AND EAST (WEST MIDLANDS)</v>
          </cell>
        </row>
        <row r="89">
          <cell r="A89" t="str">
            <v>05C</v>
          </cell>
          <cell r="B89" t="str">
            <v>NHS DUDLEY CCG</v>
          </cell>
          <cell r="C89" t="str">
            <v>Y55</v>
          </cell>
          <cell r="D89" t="str">
            <v>Q77</v>
          </cell>
          <cell r="E89" t="str">
            <v>NHS ENGLAND MIDLANDS AND EAST (WEST MIDLANDS)</v>
          </cell>
        </row>
        <row r="90">
          <cell r="A90" t="str">
            <v>05D</v>
          </cell>
          <cell r="B90" t="str">
            <v>NHS EAST STAFFORDSHIRE CCG</v>
          </cell>
          <cell r="C90" t="str">
            <v>Y55</v>
          </cell>
          <cell r="D90" t="str">
            <v>Q76</v>
          </cell>
          <cell r="E90" t="str">
            <v>NHS ENGLAND MIDLANDS AND EAST (NORTH MIDLANDS)</v>
          </cell>
        </row>
        <row r="91">
          <cell r="A91" t="str">
            <v>05F</v>
          </cell>
          <cell r="B91" t="str">
            <v>NHS HEREFORDSHIRE CCG</v>
          </cell>
          <cell r="C91" t="str">
            <v>Y55</v>
          </cell>
          <cell r="D91" t="str">
            <v>Q77</v>
          </cell>
          <cell r="E91" t="str">
            <v>NHS ENGLAND MIDLANDS AND EAST (WEST MIDLANDS)</v>
          </cell>
        </row>
        <row r="92">
          <cell r="A92" t="str">
            <v>05G</v>
          </cell>
          <cell r="B92" t="str">
            <v>NHS NORTH STAFFORDSHIRE CCG</v>
          </cell>
          <cell r="C92" t="str">
            <v>Y55</v>
          </cell>
          <cell r="D92" t="str">
            <v>Q76</v>
          </cell>
          <cell r="E92" t="str">
            <v>NHS ENGLAND MIDLANDS AND EAST (NORTH MIDLANDS)</v>
          </cell>
        </row>
        <row r="93">
          <cell r="A93" t="str">
            <v>05H</v>
          </cell>
          <cell r="B93" t="str">
            <v>NHS WARWICKSHIRE NORTH CCG</v>
          </cell>
          <cell r="C93" t="str">
            <v>Y55</v>
          </cell>
          <cell r="D93" t="str">
            <v>Q77</v>
          </cell>
          <cell r="E93" t="str">
            <v>NHS ENGLAND MIDLANDS AND EAST (WEST MIDLANDS)</v>
          </cell>
        </row>
        <row r="94">
          <cell r="A94" t="str">
            <v>05J</v>
          </cell>
          <cell r="B94" t="str">
            <v>NHS REDDITCH AND BROMSGROVE CCG</v>
          </cell>
          <cell r="C94" t="str">
            <v>Y55</v>
          </cell>
          <cell r="D94" t="str">
            <v>Q77</v>
          </cell>
          <cell r="E94" t="str">
            <v>NHS ENGLAND MIDLANDS AND EAST (WEST MIDLANDS)</v>
          </cell>
        </row>
        <row r="95">
          <cell r="A95" t="str">
            <v>05L</v>
          </cell>
          <cell r="B95" t="str">
            <v>NHS SANDWELL AND WEST BIRMINGHAM CCG</v>
          </cell>
          <cell r="C95" t="str">
            <v>Y55</v>
          </cell>
          <cell r="D95" t="str">
            <v>Q77</v>
          </cell>
          <cell r="E95" t="str">
            <v>NHS ENGLAND MIDLANDS AND EAST (WEST MIDLANDS)</v>
          </cell>
        </row>
        <row r="96">
          <cell r="A96" t="str">
            <v>05N</v>
          </cell>
          <cell r="B96" t="str">
            <v>NHS SHROPSHIRE CCG</v>
          </cell>
          <cell r="C96" t="str">
            <v>Y55</v>
          </cell>
          <cell r="D96" t="str">
            <v>Q76</v>
          </cell>
          <cell r="E96" t="str">
            <v>NHS ENGLAND MIDLANDS AND EAST (NORTH MIDLANDS)</v>
          </cell>
        </row>
        <row r="97">
          <cell r="A97" t="str">
            <v>05P</v>
          </cell>
          <cell r="B97" t="str">
            <v>NHS SOLIHULL CCG</v>
          </cell>
          <cell r="C97" t="str">
            <v>Y55</v>
          </cell>
          <cell r="D97" t="str">
            <v>Q77</v>
          </cell>
          <cell r="E97" t="str">
            <v>NHS ENGLAND MIDLANDS AND EAST (WEST MIDLANDS)</v>
          </cell>
        </row>
        <row r="98">
          <cell r="A98" t="str">
            <v>05Q</v>
          </cell>
          <cell r="B98" t="str">
            <v>NHS SOUTH EAST STAFFORDSHIRE AND SEISDON PENINSULA CCG</v>
          </cell>
          <cell r="C98" t="str">
            <v>Y55</v>
          </cell>
          <cell r="D98" t="str">
            <v>Q76</v>
          </cell>
          <cell r="E98" t="str">
            <v>NHS ENGLAND MIDLANDS AND EAST (NORTH MIDLANDS)</v>
          </cell>
        </row>
        <row r="99">
          <cell r="A99" t="str">
            <v>05R</v>
          </cell>
          <cell r="B99" t="str">
            <v>NHS SOUTH WARWICKSHIRE CCG</v>
          </cell>
          <cell r="C99" t="str">
            <v>Y55</v>
          </cell>
          <cell r="D99" t="str">
            <v>Q77</v>
          </cell>
          <cell r="E99" t="str">
            <v>NHS ENGLAND MIDLANDS AND EAST (WEST MIDLANDS)</v>
          </cell>
        </row>
        <row r="100">
          <cell r="A100" t="str">
            <v>05T</v>
          </cell>
          <cell r="B100" t="str">
            <v>NHS SOUTH WORCESTERSHIRE CCG</v>
          </cell>
          <cell r="C100" t="str">
            <v>Y55</v>
          </cell>
          <cell r="D100" t="str">
            <v>Q77</v>
          </cell>
          <cell r="E100" t="str">
            <v>NHS ENGLAND MIDLANDS AND EAST (WEST MIDLANDS)</v>
          </cell>
        </row>
        <row r="101">
          <cell r="A101" t="str">
            <v>05V</v>
          </cell>
          <cell r="B101" t="str">
            <v>NHS STAFFORD AND SURROUNDS CCG</v>
          </cell>
          <cell r="C101" t="str">
            <v>Y55</v>
          </cell>
          <cell r="D101" t="str">
            <v>Q76</v>
          </cell>
          <cell r="E101" t="str">
            <v>NHS ENGLAND MIDLANDS AND EAST (NORTH MIDLANDS)</v>
          </cell>
        </row>
        <row r="102">
          <cell r="A102" t="str">
            <v>05W</v>
          </cell>
          <cell r="B102" t="str">
            <v>NHS STOKE ON TRENT CCG</v>
          </cell>
          <cell r="C102" t="str">
            <v>Y55</v>
          </cell>
          <cell r="D102" t="str">
            <v>Q76</v>
          </cell>
          <cell r="E102" t="str">
            <v>NHS ENGLAND MIDLANDS AND EAST (NORTH MIDLANDS)</v>
          </cell>
        </row>
        <row r="103">
          <cell r="A103" t="str">
            <v>05X</v>
          </cell>
          <cell r="B103" t="str">
            <v>NHS TELFORD AND WREKIN CCG</v>
          </cell>
          <cell r="C103" t="str">
            <v>Y55</v>
          </cell>
          <cell r="D103" t="str">
            <v>Q76</v>
          </cell>
          <cell r="E103" t="str">
            <v>NHS ENGLAND MIDLANDS AND EAST (NORTH MIDLANDS)</v>
          </cell>
        </row>
        <row r="104">
          <cell r="A104" t="str">
            <v>05Y</v>
          </cell>
          <cell r="B104" t="str">
            <v>NHS WALSALL CCG</v>
          </cell>
          <cell r="C104" t="str">
            <v>Y55</v>
          </cell>
          <cell r="D104" t="str">
            <v>Q77</v>
          </cell>
          <cell r="E104" t="str">
            <v>NHS ENGLAND MIDLANDS AND EAST (WEST MIDLANDS)</v>
          </cell>
        </row>
        <row r="105">
          <cell r="A105" t="str">
            <v>06A</v>
          </cell>
          <cell r="B105" t="str">
            <v>NHS WOLVERHAMPTON CCG</v>
          </cell>
          <cell r="C105" t="str">
            <v>Y55</v>
          </cell>
          <cell r="D105" t="str">
            <v>Q77</v>
          </cell>
          <cell r="E105" t="str">
            <v>NHS ENGLAND MIDLANDS AND EAST (WEST MIDLANDS)</v>
          </cell>
        </row>
        <row r="106">
          <cell r="A106" t="str">
            <v>06D</v>
          </cell>
          <cell r="B106" t="str">
            <v>NHS WYRE FOREST CCG</v>
          </cell>
          <cell r="C106" t="str">
            <v>Y55</v>
          </cell>
          <cell r="D106" t="str">
            <v>Q77</v>
          </cell>
          <cell r="E106" t="str">
            <v>NHS ENGLAND MIDLANDS AND EAST (WEST MIDLANDS)</v>
          </cell>
        </row>
        <row r="107">
          <cell r="A107" t="str">
            <v>06F</v>
          </cell>
          <cell r="B107" t="str">
            <v>NHS BEDFORDSHIRE CCG</v>
          </cell>
          <cell r="C107" t="str">
            <v>Y55</v>
          </cell>
          <cell r="D107" t="str">
            <v>Q78</v>
          </cell>
          <cell r="E107" t="str">
            <v>NHS ENGLAND MIDLANDS AND EAST (CENTRAL MIDLANDS)</v>
          </cell>
        </row>
        <row r="108">
          <cell r="A108" t="str">
            <v>06H</v>
          </cell>
          <cell r="B108" t="str">
            <v>NHS CAMBRIDGESHIRE AND PETERBOROUGH CCG</v>
          </cell>
          <cell r="C108" t="str">
            <v>Y55</v>
          </cell>
          <cell r="D108" t="str">
            <v>Q79</v>
          </cell>
          <cell r="E108" t="str">
            <v>NHS ENGLAND MIDLANDS AND EAST (EAST)</v>
          </cell>
        </row>
        <row r="109">
          <cell r="A109" t="str">
            <v>06K</v>
          </cell>
          <cell r="B109" t="str">
            <v>NHS EAST AND NORTH HERTFORDSHIRE CCG</v>
          </cell>
          <cell r="C109" t="str">
            <v>Y55</v>
          </cell>
          <cell r="D109" t="str">
            <v>Q78</v>
          </cell>
          <cell r="E109" t="str">
            <v>NHS ENGLAND MIDLANDS AND EAST (CENTRAL MIDLANDS)</v>
          </cell>
        </row>
        <row r="110">
          <cell r="A110" t="str">
            <v>06L</v>
          </cell>
          <cell r="B110" t="str">
            <v>NHS IPSWICH AND EAST SUFFOLK CCG</v>
          </cell>
          <cell r="C110" t="str">
            <v>Y55</v>
          </cell>
          <cell r="D110" t="str">
            <v>Q79</v>
          </cell>
          <cell r="E110" t="str">
            <v>NHS ENGLAND MIDLANDS AND EAST (EAST)</v>
          </cell>
        </row>
        <row r="111">
          <cell r="A111" t="str">
            <v>06M</v>
          </cell>
          <cell r="B111" t="str">
            <v>NHS GREAT YARMOUTH AND WAVENEY CCG</v>
          </cell>
          <cell r="C111" t="str">
            <v>Y55</v>
          </cell>
          <cell r="D111" t="str">
            <v>Q79</v>
          </cell>
          <cell r="E111" t="str">
            <v>NHS ENGLAND MIDLANDS AND EAST (EAST)</v>
          </cell>
        </row>
        <row r="112">
          <cell r="A112" t="str">
            <v>06N</v>
          </cell>
          <cell r="B112" t="str">
            <v>NHS HERTS VALLEYS CCG</v>
          </cell>
          <cell r="C112" t="str">
            <v>Y55</v>
          </cell>
          <cell r="D112" t="str">
            <v>Q78</v>
          </cell>
          <cell r="E112" t="str">
            <v>NHS ENGLAND MIDLANDS AND EAST (CENTRAL MIDLANDS)</v>
          </cell>
        </row>
        <row r="113">
          <cell r="A113" t="str">
            <v>06P</v>
          </cell>
          <cell r="B113" t="str">
            <v>NHS LUTON CCG</v>
          </cell>
          <cell r="C113" t="str">
            <v>Y55</v>
          </cell>
          <cell r="D113" t="str">
            <v>Q78</v>
          </cell>
          <cell r="E113" t="str">
            <v>NHS ENGLAND MIDLANDS AND EAST (CENTRAL MIDLANDS)</v>
          </cell>
        </row>
        <row r="114">
          <cell r="A114" t="str">
            <v>06Q</v>
          </cell>
          <cell r="B114" t="str">
            <v>NHS MID ESSEX CCG</v>
          </cell>
          <cell r="C114" t="str">
            <v>Y55</v>
          </cell>
          <cell r="D114" t="str">
            <v>Q79</v>
          </cell>
          <cell r="E114" t="str">
            <v>NHS ENGLAND MIDLANDS AND EAST (EAST)</v>
          </cell>
        </row>
        <row r="115">
          <cell r="A115" t="str">
            <v>06T</v>
          </cell>
          <cell r="B115" t="str">
            <v>NHS NORTH EAST ESSEX CCG</v>
          </cell>
          <cell r="C115" t="str">
            <v>Y55</v>
          </cell>
          <cell r="D115" t="str">
            <v>Q79</v>
          </cell>
          <cell r="E115" t="str">
            <v>NHS ENGLAND MIDLANDS AND EAST (EAST)</v>
          </cell>
        </row>
        <row r="116">
          <cell r="A116" t="str">
            <v>06V</v>
          </cell>
          <cell r="B116" t="str">
            <v>NHS NORTH NORFOLK CCG</v>
          </cell>
          <cell r="C116" t="str">
            <v>Y55</v>
          </cell>
          <cell r="D116" t="str">
            <v>Q79</v>
          </cell>
          <cell r="E116" t="str">
            <v>NHS ENGLAND MIDLANDS AND EAST (EAST)</v>
          </cell>
        </row>
        <row r="117">
          <cell r="A117" t="str">
            <v>06W</v>
          </cell>
          <cell r="B117" t="str">
            <v>NHS NORWICH CCG</v>
          </cell>
          <cell r="C117" t="str">
            <v>Y55</v>
          </cell>
          <cell r="D117" t="str">
            <v>Q79</v>
          </cell>
          <cell r="E117" t="str">
            <v>NHS ENGLAND MIDLANDS AND EAST (EAST)</v>
          </cell>
        </row>
        <row r="118">
          <cell r="A118" t="str">
            <v>06Y</v>
          </cell>
          <cell r="B118" t="str">
            <v>NHS SOUTH NORFOLK CCG</v>
          </cell>
          <cell r="C118" t="str">
            <v>Y55</v>
          </cell>
          <cell r="D118" t="str">
            <v>Q79</v>
          </cell>
          <cell r="E118" t="str">
            <v>NHS ENGLAND MIDLANDS AND EAST (EAST)</v>
          </cell>
        </row>
        <row r="119">
          <cell r="A119" t="str">
            <v>07G</v>
          </cell>
          <cell r="B119" t="str">
            <v>NHS THURROCK CCG</v>
          </cell>
          <cell r="C119" t="str">
            <v>Y55</v>
          </cell>
          <cell r="D119" t="str">
            <v>Q79</v>
          </cell>
          <cell r="E119" t="str">
            <v>NHS ENGLAND MIDLANDS AND EAST (EAST)</v>
          </cell>
        </row>
        <row r="120">
          <cell r="A120" t="str">
            <v>07H</v>
          </cell>
          <cell r="B120" t="str">
            <v>NHS WEST ESSEX CCG</v>
          </cell>
          <cell r="C120" t="str">
            <v>Y55</v>
          </cell>
          <cell r="D120" t="str">
            <v>Q79</v>
          </cell>
          <cell r="E120" t="str">
            <v>NHS ENGLAND MIDLANDS AND EAST (EAST)</v>
          </cell>
        </row>
        <row r="121">
          <cell r="A121" t="str">
            <v>07J</v>
          </cell>
          <cell r="B121" t="str">
            <v>NHS WEST NORFOLK CCG</v>
          </cell>
          <cell r="C121" t="str">
            <v>Y55</v>
          </cell>
          <cell r="D121" t="str">
            <v>Q79</v>
          </cell>
          <cell r="E121" t="str">
            <v>NHS ENGLAND MIDLANDS AND EAST (EAST)</v>
          </cell>
        </row>
        <row r="122">
          <cell r="A122" t="str">
            <v>07K</v>
          </cell>
          <cell r="B122" t="str">
            <v>NHS WEST SUFFOLK CCG</v>
          </cell>
          <cell r="C122" t="str">
            <v>Y55</v>
          </cell>
          <cell r="D122" t="str">
            <v>Q79</v>
          </cell>
          <cell r="E122" t="str">
            <v>NHS ENGLAND MIDLANDS AND EAST (EAST)</v>
          </cell>
        </row>
        <row r="123">
          <cell r="A123" t="str">
            <v>07L</v>
          </cell>
          <cell r="B123" t="str">
            <v>NHS BARKING AND DAGENHAM CCG</v>
          </cell>
          <cell r="C123" t="str">
            <v>Y56</v>
          </cell>
          <cell r="D123" t="str">
            <v>Q71</v>
          </cell>
          <cell r="E123" t="str">
            <v>NHS ENGLAND LONDON</v>
          </cell>
        </row>
        <row r="124">
          <cell r="A124" t="str">
            <v>07M</v>
          </cell>
          <cell r="B124" t="str">
            <v>NHS BARNET CCG</v>
          </cell>
          <cell r="C124" t="str">
            <v>Y56</v>
          </cell>
          <cell r="D124" t="str">
            <v>Q71</v>
          </cell>
          <cell r="E124" t="str">
            <v>NHS ENGLAND LONDON</v>
          </cell>
        </row>
        <row r="125">
          <cell r="A125" t="str">
            <v>07N</v>
          </cell>
          <cell r="B125" t="str">
            <v>NHS BEXLEY CCG</v>
          </cell>
          <cell r="C125" t="str">
            <v>Y56</v>
          </cell>
          <cell r="D125" t="str">
            <v>Q71</v>
          </cell>
          <cell r="E125" t="str">
            <v>NHS ENGLAND LONDON</v>
          </cell>
        </row>
        <row r="126">
          <cell r="A126" t="str">
            <v>07P</v>
          </cell>
          <cell r="B126" t="str">
            <v>NHS BRENT CCG</v>
          </cell>
          <cell r="C126" t="str">
            <v>Y56</v>
          </cell>
          <cell r="D126" t="str">
            <v>Q71</v>
          </cell>
          <cell r="E126" t="str">
            <v>NHS ENGLAND LONDON</v>
          </cell>
        </row>
        <row r="127">
          <cell r="A127" t="str">
            <v>07Q</v>
          </cell>
          <cell r="B127" t="str">
            <v>NHS BROMLEY CCG</v>
          </cell>
          <cell r="C127" t="str">
            <v>Y56</v>
          </cell>
          <cell r="D127" t="str">
            <v>Q71</v>
          </cell>
          <cell r="E127" t="str">
            <v>NHS ENGLAND LONDON</v>
          </cell>
        </row>
        <row r="128">
          <cell r="A128" t="str">
            <v>07R</v>
          </cell>
          <cell r="B128" t="str">
            <v>NHS CAMDEN CCG</v>
          </cell>
          <cell r="C128" t="str">
            <v>Y56</v>
          </cell>
          <cell r="D128" t="str">
            <v>Q71</v>
          </cell>
          <cell r="E128" t="str">
            <v>NHS ENGLAND LONDON</v>
          </cell>
        </row>
        <row r="129">
          <cell r="A129" t="str">
            <v>07T</v>
          </cell>
          <cell r="B129" t="str">
            <v>NHS CITY AND HACKNEY CCG</v>
          </cell>
          <cell r="C129" t="str">
            <v>Y56</v>
          </cell>
          <cell r="D129" t="str">
            <v>Q71</v>
          </cell>
          <cell r="E129" t="str">
            <v>NHS ENGLAND LONDON</v>
          </cell>
        </row>
        <row r="130">
          <cell r="A130" t="str">
            <v>07V</v>
          </cell>
          <cell r="B130" t="str">
            <v>NHS CROYDON CCG</v>
          </cell>
          <cell r="C130" t="str">
            <v>Y56</v>
          </cell>
          <cell r="D130" t="str">
            <v>Q71</v>
          </cell>
          <cell r="E130" t="str">
            <v>NHS ENGLAND LONDON</v>
          </cell>
        </row>
        <row r="131">
          <cell r="A131" t="str">
            <v>07W</v>
          </cell>
          <cell r="B131" t="str">
            <v>NHS EALING CCG</v>
          </cell>
          <cell r="C131" t="str">
            <v>Y56</v>
          </cell>
          <cell r="D131" t="str">
            <v>Q71</v>
          </cell>
          <cell r="E131" t="str">
            <v>NHS ENGLAND LONDON</v>
          </cell>
        </row>
        <row r="132">
          <cell r="A132" t="str">
            <v>07X</v>
          </cell>
          <cell r="B132" t="str">
            <v>NHS ENFIELD CCG</v>
          </cell>
          <cell r="C132" t="str">
            <v>Y56</v>
          </cell>
          <cell r="D132" t="str">
            <v>Q71</v>
          </cell>
          <cell r="E132" t="str">
            <v>NHS ENGLAND LONDON</v>
          </cell>
        </row>
        <row r="133">
          <cell r="A133" t="str">
            <v>07Y</v>
          </cell>
          <cell r="B133" t="str">
            <v>NHS HOUNSLOW CCG</v>
          </cell>
          <cell r="C133" t="str">
            <v>Y56</v>
          </cell>
          <cell r="D133" t="str">
            <v>Q71</v>
          </cell>
          <cell r="E133" t="str">
            <v>NHS ENGLAND LONDON</v>
          </cell>
        </row>
        <row r="134">
          <cell r="A134" t="str">
            <v>08A</v>
          </cell>
          <cell r="B134" t="str">
            <v>NHS GREENWICH CCG</v>
          </cell>
          <cell r="C134" t="str">
            <v>Y56</v>
          </cell>
          <cell r="D134" t="str">
            <v>Q71</v>
          </cell>
          <cell r="E134" t="str">
            <v>NHS ENGLAND LONDON</v>
          </cell>
        </row>
        <row r="135">
          <cell r="A135" t="str">
            <v>08C</v>
          </cell>
          <cell r="B135" t="str">
            <v>NHS HAMMERSMITH AND FULHAM CCG</v>
          </cell>
          <cell r="C135" t="str">
            <v>Y56</v>
          </cell>
          <cell r="D135" t="str">
            <v>Q71</v>
          </cell>
          <cell r="E135" t="str">
            <v>NHS ENGLAND LONDON</v>
          </cell>
        </row>
        <row r="136">
          <cell r="A136" t="str">
            <v>08D</v>
          </cell>
          <cell r="B136" t="str">
            <v>NHS HARINGEY CCG</v>
          </cell>
          <cell r="C136" t="str">
            <v>Y56</v>
          </cell>
          <cell r="D136" t="str">
            <v>Q71</v>
          </cell>
          <cell r="E136" t="str">
            <v>NHS ENGLAND LONDON</v>
          </cell>
        </row>
        <row r="137">
          <cell r="A137" t="str">
            <v>08E</v>
          </cell>
          <cell r="B137" t="str">
            <v>NHS HARROW CCG</v>
          </cell>
          <cell r="C137" t="str">
            <v>Y56</v>
          </cell>
          <cell r="D137" t="str">
            <v>Q71</v>
          </cell>
          <cell r="E137" t="str">
            <v>NHS ENGLAND LONDON</v>
          </cell>
        </row>
        <row r="138">
          <cell r="A138" t="str">
            <v>08F</v>
          </cell>
          <cell r="B138" t="str">
            <v>NHS HAVERING CCG</v>
          </cell>
          <cell r="C138" t="str">
            <v>Y56</v>
          </cell>
          <cell r="D138" t="str">
            <v>Q71</v>
          </cell>
          <cell r="E138" t="str">
            <v>NHS ENGLAND LONDON</v>
          </cell>
        </row>
        <row r="139">
          <cell r="A139" t="str">
            <v>08G</v>
          </cell>
          <cell r="B139" t="str">
            <v>NHS HILLINGDON CCG</v>
          </cell>
          <cell r="C139" t="str">
            <v>Y56</v>
          </cell>
          <cell r="D139" t="str">
            <v>Q71</v>
          </cell>
          <cell r="E139" t="str">
            <v>NHS ENGLAND LONDON</v>
          </cell>
        </row>
        <row r="140">
          <cell r="A140" t="str">
            <v>08H</v>
          </cell>
          <cell r="B140" t="str">
            <v>NHS ISLINGTON CCG</v>
          </cell>
          <cell r="C140" t="str">
            <v>Y56</v>
          </cell>
          <cell r="D140" t="str">
            <v>Q71</v>
          </cell>
          <cell r="E140" t="str">
            <v>NHS ENGLAND LONDON</v>
          </cell>
        </row>
        <row r="141">
          <cell r="A141" t="str">
            <v>08J</v>
          </cell>
          <cell r="B141" t="str">
            <v>NHS KINGSTON CCG</v>
          </cell>
          <cell r="C141" t="str">
            <v>Y56</v>
          </cell>
          <cell r="D141" t="str">
            <v>Q71</v>
          </cell>
          <cell r="E141" t="str">
            <v>NHS ENGLAND LONDON</v>
          </cell>
        </row>
        <row r="142">
          <cell r="A142" t="str">
            <v>08K</v>
          </cell>
          <cell r="B142" t="str">
            <v>NHS LAMBETH CCG</v>
          </cell>
          <cell r="C142" t="str">
            <v>Y56</v>
          </cell>
          <cell r="D142" t="str">
            <v>Q71</v>
          </cell>
          <cell r="E142" t="str">
            <v>NHS ENGLAND LONDON</v>
          </cell>
        </row>
        <row r="143">
          <cell r="A143" t="str">
            <v>08L</v>
          </cell>
          <cell r="B143" t="str">
            <v>NHS LEWISHAM CCG</v>
          </cell>
          <cell r="C143" t="str">
            <v>Y56</v>
          </cell>
          <cell r="D143" t="str">
            <v>Q71</v>
          </cell>
          <cell r="E143" t="str">
            <v>NHS ENGLAND LONDON</v>
          </cell>
        </row>
        <row r="144">
          <cell r="A144" t="str">
            <v>08M</v>
          </cell>
          <cell r="B144" t="str">
            <v>NHS NEWHAM CCG</v>
          </cell>
          <cell r="C144" t="str">
            <v>Y56</v>
          </cell>
          <cell r="D144" t="str">
            <v>Q71</v>
          </cell>
          <cell r="E144" t="str">
            <v>NHS ENGLAND LONDON</v>
          </cell>
        </row>
        <row r="145">
          <cell r="A145" t="str">
            <v>08N</v>
          </cell>
          <cell r="B145" t="str">
            <v>NHS REDBRIDGE CCG</v>
          </cell>
          <cell r="C145" t="str">
            <v>Y56</v>
          </cell>
          <cell r="D145" t="str">
            <v>Q71</v>
          </cell>
          <cell r="E145" t="str">
            <v>NHS ENGLAND LONDON</v>
          </cell>
        </row>
        <row r="146">
          <cell r="A146" t="str">
            <v>08P</v>
          </cell>
          <cell r="B146" t="str">
            <v>NHS RICHMOND CCG</v>
          </cell>
          <cell r="C146" t="str">
            <v>Y56</v>
          </cell>
          <cell r="D146" t="str">
            <v>Q71</v>
          </cell>
          <cell r="E146" t="str">
            <v>NHS ENGLAND LONDON</v>
          </cell>
        </row>
        <row r="147">
          <cell r="A147" t="str">
            <v>08Q</v>
          </cell>
          <cell r="B147" t="str">
            <v>NHS SOUTHWARK CCG</v>
          </cell>
          <cell r="C147" t="str">
            <v>Y56</v>
          </cell>
          <cell r="D147" t="str">
            <v>Q71</v>
          </cell>
          <cell r="E147" t="str">
            <v>NHS ENGLAND LONDON</v>
          </cell>
        </row>
        <row r="148">
          <cell r="A148" t="str">
            <v>08R</v>
          </cell>
          <cell r="B148" t="str">
            <v>NHS MERTON CCG</v>
          </cell>
          <cell r="C148" t="str">
            <v>Y56</v>
          </cell>
          <cell r="D148" t="str">
            <v>Q71</v>
          </cell>
          <cell r="E148" t="str">
            <v>NHS ENGLAND LONDON</v>
          </cell>
        </row>
        <row r="149">
          <cell r="A149" t="str">
            <v>08T</v>
          </cell>
          <cell r="B149" t="str">
            <v>NHS SUTTON CCG</v>
          </cell>
          <cell r="C149" t="str">
            <v>Y56</v>
          </cell>
          <cell r="D149" t="str">
            <v>Q71</v>
          </cell>
          <cell r="E149" t="str">
            <v>NHS ENGLAND LONDON</v>
          </cell>
        </row>
        <row r="150">
          <cell r="A150" t="str">
            <v>08V</v>
          </cell>
          <cell r="B150" t="str">
            <v>NHS TOWER HAMLETS CCG</v>
          </cell>
          <cell r="C150" t="str">
            <v>Y56</v>
          </cell>
          <cell r="D150" t="str">
            <v>Q71</v>
          </cell>
          <cell r="E150" t="str">
            <v>NHS ENGLAND LONDON</v>
          </cell>
        </row>
        <row r="151">
          <cell r="A151" t="str">
            <v>08W</v>
          </cell>
          <cell r="B151" t="str">
            <v>NHS WALTHAM FOREST CCG</v>
          </cell>
          <cell r="C151" t="str">
            <v>Y56</v>
          </cell>
          <cell r="D151" t="str">
            <v>Q71</v>
          </cell>
          <cell r="E151" t="str">
            <v>NHS ENGLAND LONDON</v>
          </cell>
        </row>
        <row r="152">
          <cell r="A152" t="str">
            <v>08X</v>
          </cell>
          <cell r="B152" t="str">
            <v>NHS WANDSWORTH CCG</v>
          </cell>
          <cell r="C152" t="str">
            <v>Y56</v>
          </cell>
          <cell r="D152" t="str">
            <v>Q71</v>
          </cell>
          <cell r="E152" t="str">
            <v>NHS ENGLAND LONDON</v>
          </cell>
        </row>
        <row r="153">
          <cell r="A153" t="str">
            <v>08Y</v>
          </cell>
          <cell r="B153" t="str">
            <v>NHS WEST LONDON CCG</v>
          </cell>
          <cell r="C153" t="str">
            <v>Y56</v>
          </cell>
          <cell r="D153" t="str">
            <v>Q71</v>
          </cell>
          <cell r="E153" t="str">
            <v>NHS ENGLAND LONDON</v>
          </cell>
        </row>
        <row r="154">
          <cell r="A154" t="str">
            <v>09A</v>
          </cell>
          <cell r="B154" t="str">
            <v>NHS CENTRAL LONDON (WESTMINSTER) CCG</v>
          </cell>
          <cell r="C154" t="str">
            <v>Y56</v>
          </cell>
          <cell r="D154" t="str">
            <v>Q71</v>
          </cell>
          <cell r="E154" t="str">
            <v>NHS ENGLAND LONDON</v>
          </cell>
        </row>
        <row r="155">
          <cell r="A155" t="str">
            <v>09C</v>
          </cell>
          <cell r="B155" t="str">
            <v>NHS ASHFORD CCG</v>
          </cell>
          <cell r="C155" t="str">
            <v>Y57</v>
          </cell>
          <cell r="D155" t="str">
            <v>Q81</v>
          </cell>
          <cell r="E155" t="str">
            <v>NHS ENGLAND SOUTH (SOUTH EAST)</v>
          </cell>
        </row>
        <row r="156">
          <cell r="A156" t="str">
            <v>09D</v>
          </cell>
          <cell r="B156" t="str">
            <v>NHS BRIGHTON AND HOVE CCG</v>
          </cell>
          <cell r="C156" t="str">
            <v>Y57</v>
          </cell>
          <cell r="D156" t="str">
            <v>Q81</v>
          </cell>
          <cell r="E156" t="str">
            <v>NHS ENGLAND SOUTH (SOUTH EAST)</v>
          </cell>
        </row>
        <row r="157">
          <cell r="A157" t="str">
            <v>09E</v>
          </cell>
          <cell r="B157" t="str">
            <v>NHS CANTERBURY AND COASTAL CCG</v>
          </cell>
          <cell r="C157" t="str">
            <v>Y57</v>
          </cell>
          <cell r="D157" t="str">
            <v>Q81</v>
          </cell>
          <cell r="E157" t="str">
            <v>NHS ENGLAND SOUTH (SOUTH EAST)</v>
          </cell>
        </row>
        <row r="158">
          <cell r="A158" t="str">
            <v>09F</v>
          </cell>
          <cell r="B158" t="str">
            <v>NHS EASTBOURNE, HAILSHAM AND SEAFORD CCG</v>
          </cell>
          <cell r="C158" t="str">
            <v>Y57</v>
          </cell>
          <cell r="D158" t="str">
            <v>Q81</v>
          </cell>
          <cell r="E158" t="str">
            <v>NHS ENGLAND SOUTH (SOUTH EAST)</v>
          </cell>
        </row>
        <row r="159">
          <cell r="A159" t="str">
            <v>09G</v>
          </cell>
          <cell r="B159" t="str">
            <v>NHS COASTAL WEST SUSSEX CCG</v>
          </cell>
          <cell r="C159" t="str">
            <v>Y57</v>
          </cell>
          <cell r="D159" t="str">
            <v>Q81</v>
          </cell>
          <cell r="E159" t="str">
            <v>NHS ENGLAND SOUTH (SOUTH EAST)</v>
          </cell>
        </row>
        <row r="160">
          <cell r="A160" t="str">
            <v>09H</v>
          </cell>
          <cell r="B160" t="str">
            <v>NHS CRAWLEY CCG</v>
          </cell>
          <cell r="C160" t="str">
            <v>Y57</v>
          </cell>
          <cell r="D160" t="str">
            <v>Q81</v>
          </cell>
          <cell r="E160" t="str">
            <v>NHS ENGLAND SOUTH (SOUTH EAST)</v>
          </cell>
        </row>
        <row r="161">
          <cell r="A161" t="str">
            <v>09J</v>
          </cell>
          <cell r="B161" t="str">
            <v>NHS DARTFORD, GRAVESHAM AND SWANLEY CCG</v>
          </cell>
          <cell r="C161" t="str">
            <v>Y57</v>
          </cell>
          <cell r="D161" t="str">
            <v>Q81</v>
          </cell>
          <cell r="E161" t="str">
            <v>NHS ENGLAND SOUTH (SOUTH EAST)</v>
          </cell>
        </row>
        <row r="162">
          <cell r="A162" t="str">
            <v>09L</v>
          </cell>
          <cell r="B162" t="str">
            <v>NHS EAST SURREY CCG</v>
          </cell>
          <cell r="C162" t="str">
            <v>Y57</v>
          </cell>
          <cell r="D162" t="str">
            <v>Q81</v>
          </cell>
          <cell r="E162" t="str">
            <v>NHS ENGLAND SOUTH (SOUTH EAST)</v>
          </cell>
        </row>
        <row r="163">
          <cell r="A163" t="str">
            <v>09N</v>
          </cell>
          <cell r="B163" t="str">
            <v>NHS GUILDFORD AND WAVERLEY CCG</v>
          </cell>
          <cell r="C163" t="str">
            <v>Y57</v>
          </cell>
          <cell r="D163" t="str">
            <v>Q81</v>
          </cell>
          <cell r="E163" t="str">
            <v>NHS ENGLAND SOUTH (SOUTH EAST)</v>
          </cell>
        </row>
        <row r="164">
          <cell r="A164" t="str">
            <v>09P</v>
          </cell>
          <cell r="B164" t="str">
            <v>NHS HASTINGS AND ROTHER CCG</v>
          </cell>
          <cell r="C164" t="str">
            <v>Y57</v>
          </cell>
          <cell r="D164" t="str">
            <v>Q81</v>
          </cell>
          <cell r="E164" t="str">
            <v>NHS ENGLAND SOUTH (SOUTH EAST)</v>
          </cell>
        </row>
        <row r="165">
          <cell r="A165" t="str">
            <v>09W</v>
          </cell>
          <cell r="B165" t="str">
            <v>NHS MEDWAY CCG</v>
          </cell>
          <cell r="C165" t="str">
            <v>Y57</v>
          </cell>
          <cell r="D165" t="str">
            <v>Q81</v>
          </cell>
          <cell r="E165" t="str">
            <v>NHS ENGLAND SOUTH (SOUTH EAST)</v>
          </cell>
        </row>
        <row r="166">
          <cell r="A166" t="str">
            <v>09X</v>
          </cell>
          <cell r="B166" t="str">
            <v>NHS HORSHAM AND MID SUSSEX CCG</v>
          </cell>
          <cell r="C166" t="str">
            <v>Y57</v>
          </cell>
          <cell r="D166" t="str">
            <v>Q81</v>
          </cell>
          <cell r="E166" t="str">
            <v>NHS ENGLAND SOUTH (SOUTH EAST)</v>
          </cell>
        </row>
        <row r="167">
          <cell r="A167" t="str">
            <v>09Y</v>
          </cell>
          <cell r="B167" t="str">
            <v>NHS NORTH WEST SURREY CCG</v>
          </cell>
          <cell r="C167" t="str">
            <v>Y57</v>
          </cell>
          <cell r="D167" t="str">
            <v>Q81</v>
          </cell>
          <cell r="E167" t="str">
            <v>NHS ENGLAND SOUTH (SOUTH EAST)</v>
          </cell>
        </row>
        <row r="168">
          <cell r="A168" t="str">
            <v>10A</v>
          </cell>
          <cell r="B168" t="str">
            <v>NHS SOUTH KENT COAST CCG</v>
          </cell>
          <cell r="C168" t="str">
            <v>Y57</v>
          </cell>
          <cell r="D168" t="str">
            <v>Q81</v>
          </cell>
          <cell r="E168" t="str">
            <v>NHS ENGLAND SOUTH (SOUTH EAST)</v>
          </cell>
        </row>
        <row r="169">
          <cell r="A169" t="str">
            <v>10C</v>
          </cell>
          <cell r="B169" t="str">
            <v>NHS SURREY HEATH CCG</v>
          </cell>
          <cell r="C169" t="str">
            <v>Y57</v>
          </cell>
          <cell r="D169" t="str">
            <v>Q81</v>
          </cell>
          <cell r="E169" t="str">
            <v>NHS ENGLAND SOUTH (SOUTH EAST)</v>
          </cell>
        </row>
        <row r="170">
          <cell r="A170" t="str">
            <v>10D</v>
          </cell>
          <cell r="B170" t="str">
            <v>NHS SWALE CCG</v>
          </cell>
          <cell r="C170" t="str">
            <v>Y57</v>
          </cell>
          <cell r="D170" t="str">
            <v>Q81</v>
          </cell>
          <cell r="E170" t="str">
            <v>NHS ENGLAND SOUTH (SOUTH EAST)</v>
          </cell>
        </row>
        <row r="171">
          <cell r="A171" t="str">
            <v>10E</v>
          </cell>
          <cell r="B171" t="str">
            <v>NHS THANET CCG</v>
          </cell>
          <cell r="C171" t="str">
            <v>Y57</v>
          </cell>
          <cell r="D171" t="str">
            <v>Q81</v>
          </cell>
          <cell r="E171" t="str">
            <v>NHS ENGLAND SOUTH (SOUTH EAST)</v>
          </cell>
        </row>
        <row r="172">
          <cell r="A172" t="str">
            <v>10G</v>
          </cell>
          <cell r="B172" t="str">
            <v>NHS BRACKNELL AND ASCOT CCG</v>
          </cell>
          <cell r="C172" t="str">
            <v>Y57</v>
          </cell>
          <cell r="D172" t="str">
            <v>Q82</v>
          </cell>
          <cell r="E172" t="str">
            <v>NHS ENGLAND SOUTH (SOUTH CENTRAL)</v>
          </cell>
        </row>
        <row r="173">
          <cell r="A173" t="str">
            <v>10H</v>
          </cell>
          <cell r="B173" t="str">
            <v>NHS CHILTERN CCG</v>
          </cell>
          <cell r="C173" t="str">
            <v>Y57</v>
          </cell>
          <cell r="D173" t="str">
            <v>Q82</v>
          </cell>
          <cell r="E173" t="str">
            <v>NHS ENGLAND SOUTH (SOUTH CENTRAL)</v>
          </cell>
        </row>
        <row r="174">
          <cell r="A174" t="str">
            <v>10J</v>
          </cell>
          <cell r="B174" t="str">
            <v>NHS NORTH HAMPSHIRE CCG</v>
          </cell>
          <cell r="C174" t="str">
            <v>Y57</v>
          </cell>
          <cell r="D174" t="str">
            <v>Q70</v>
          </cell>
          <cell r="E174" t="str">
            <v>NHS ENGLAND SOUTH (WESSEX)</v>
          </cell>
        </row>
        <row r="175">
          <cell r="A175" t="str">
            <v>10K</v>
          </cell>
          <cell r="B175" t="str">
            <v>NHS FAREHAM AND GOSPORT CCG</v>
          </cell>
          <cell r="C175" t="str">
            <v>Y57</v>
          </cell>
          <cell r="D175" t="str">
            <v>Q70</v>
          </cell>
          <cell r="E175" t="str">
            <v>NHS ENGLAND SOUTH (WESSEX)</v>
          </cell>
        </row>
        <row r="176">
          <cell r="A176" t="str">
            <v>10L</v>
          </cell>
          <cell r="B176" t="str">
            <v>NHS ISLE OF WIGHT CCG</v>
          </cell>
          <cell r="C176" t="str">
            <v>Y57</v>
          </cell>
          <cell r="D176" t="str">
            <v>Q70</v>
          </cell>
          <cell r="E176" t="str">
            <v>NHS ENGLAND SOUTH (WESSEX)</v>
          </cell>
        </row>
        <row r="177">
          <cell r="A177" t="str">
            <v>10M</v>
          </cell>
          <cell r="B177" t="str">
            <v>NHS NEWBURY AND DISTRICT CCG</v>
          </cell>
          <cell r="C177" t="str">
            <v>Y57</v>
          </cell>
          <cell r="D177" t="str">
            <v>Q82</v>
          </cell>
          <cell r="E177" t="str">
            <v>NHS ENGLAND SOUTH (SOUTH CENTRAL)</v>
          </cell>
        </row>
        <row r="178">
          <cell r="A178" t="str">
            <v>10N</v>
          </cell>
          <cell r="B178" t="str">
            <v>NHS NORTH &amp; WEST READING CCG</v>
          </cell>
          <cell r="C178" t="str">
            <v>Y57</v>
          </cell>
          <cell r="D178" t="str">
            <v>Q82</v>
          </cell>
          <cell r="E178" t="str">
            <v>NHS ENGLAND SOUTH (SOUTH CENTRAL)</v>
          </cell>
        </row>
        <row r="179">
          <cell r="A179" t="str">
            <v>10Q</v>
          </cell>
          <cell r="B179" t="str">
            <v>NHS OXFORDSHIRE CCG</v>
          </cell>
          <cell r="C179" t="str">
            <v>Y57</v>
          </cell>
          <cell r="D179" t="str">
            <v>Q82</v>
          </cell>
          <cell r="E179" t="str">
            <v>NHS ENGLAND SOUTH (SOUTH CENTRAL)</v>
          </cell>
        </row>
        <row r="180">
          <cell r="A180" t="str">
            <v>10R</v>
          </cell>
          <cell r="B180" t="str">
            <v>NHS PORTSMOUTH CCG</v>
          </cell>
          <cell r="C180" t="str">
            <v>Y57</v>
          </cell>
          <cell r="D180" t="str">
            <v>Q70</v>
          </cell>
          <cell r="E180" t="str">
            <v>NHS ENGLAND SOUTH (WESSEX)</v>
          </cell>
        </row>
        <row r="181">
          <cell r="A181" t="str">
            <v>10T</v>
          </cell>
          <cell r="B181" t="str">
            <v>NHS SLOUGH CCG</v>
          </cell>
          <cell r="C181" t="str">
            <v>Y57</v>
          </cell>
          <cell r="D181" t="str">
            <v>Q82</v>
          </cell>
          <cell r="E181" t="str">
            <v>NHS ENGLAND SOUTH (SOUTH CENTRAL)</v>
          </cell>
        </row>
        <row r="182">
          <cell r="A182" t="str">
            <v>10V</v>
          </cell>
          <cell r="B182" t="str">
            <v>NHS SOUTH EASTERN HAMPSHIRE CCG</v>
          </cell>
          <cell r="C182" t="str">
            <v>Y57</v>
          </cell>
          <cell r="D182" t="str">
            <v>Q70</v>
          </cell>
          <cell r="E182" t="str">
            <v>NHS ENGLAND SOUTH (WESSEX)</v>
          </cell>
        </row>
        <row r="183">
          <cell r="A183" t="str">
            <v>10W</v>
          </cell>
          <cell r="B183" t="str">
            <v>NHS SOUTH READING CCG</v>
          </cell>
          <cell r="C183" t="str">
            <v>Y57</v>
          </cell>
          <cell r="D183" t="str">
            <v>Q82</v>
          </cell>
          <cell r="E183" t="str">
            <v>NHS ENGLAND SOUTH (SOUTH CENTRAL)</v>
          </cell>
        </row>
        <row r="184">
          <cell r="A184" t="str">
            <v>10X</v>
          </cell>
          <cell r="B184" t="str">
            <v>NHS SOUTHAMPTON CCG</v>
          </cell>
          <cell r="C184" t="str">
            <v>Y57</v>
          </cell>
          <cell r="D184" t="str">
            <v>Q70</v>
          </cell>
          <cell r="E184" t="str">
            <v>NHS ENGLAND SOUTH (WESSEX)</v>
          </cell>
        </row>
        <row r="185">
          <cell r="A185" t="str">
            <v>10Y</v>
          </cell>
          <cell r="B185" t="str">
            <v>NHS AYLESBURY VALE CCG</v>
          </cell>
          <cell r="C185" t="str">
            <v>Y57</v>
          </cell>
          <cell r="D185" t="str">
            <v>Q82</v>
          </cell>
          <cell r="E185" t="str">
            <v>NHS ENGLAND SOUTH (SOUTH CENTRAL)</v>
          </cell>
        </row>
        <row r="186">
          <cell r="A186" t="str">
            <v>11A</v>
          </cell>
          <cell r="B186" t="str">
            <v>NHS WEST HAMPSHIRE CCG</v>
          </cell>
          <cell r="C186" t="str">
            <v>Y57</v>
          </cell>
          <cell r="D186" t="str">
            <v>Q70</v>
          </cell>
          <cell r="E186" t="str">
            <v>NHS ENGLAND SOUTH (WESSEX)</v>
          </cell>
        </row>
        <row r="187">
          <cell r="A187" t="str">
            <v>11C</v>
          </cell>
          <cell r="B187" t="str">
            <v>NHS WINDSOR, ASCOT AND MAIDENHEAD CCG</v>
          </cell>
          <cell r="C187" t="str">
            <v>Y57</v>
          </cell>
          <cell r="D187" t="str">
            <v>Q82</v>
          </cell>
          <cell r="E187" t="str">
            <v>NHS ENGLAND SOUTH (SOUTH CENTRAL)</v>
          </cell>
        </row>
        <row r="188">
          <cell r="A188" t="str">
            <v>11D</v>
          </cell>
          <cell r="B188" t="str">
            <v>NHS WOKINGHAM CCG</v>
          </cell>
          <cell r="C188" t="str">
            <v>Y57</v>
          </cell>
          <cell r="D188" t="str">
            <v>Q82</v>
          </cell>
          <cell r="E188" t="str">
            <v>NHS ENGLAND SOUTH (SOUTH CENTRAL)</v>
          </cell>
        </row>
        <row r="189">
          <cell r="A189" t="str">
            <v>11E</v>
          </cell>
          <cell r="B189" t="str">
            <v>NHS BATH AND NORTH EAST SOMERSET CCG</v>
          </cell>
          <cell r="C189" t="str">
            <v>Y57</v>
          </cell>
          <cell r="D189" t="str">
            <v>Q82</v>
          </cell>
          <cell r="E189" t="str">
            <v>NHS ENGLAND SOUTH (SOUTH CENTRAL)</v>
          </cell>
        </row>
        <row r="190">
          <cell r="A190" t="str">
            <v>11H</v>
          </cell>
          <cell r="B190" t="str">
            <v>NHS BRISTOL CCG</v>
          </cell>
          <cell r="C190" t="str">
            <v>Y57</v>
          </cell>
          <cell r="D190" t="str">
            <v>Q80</v>
          </cell>
          <cell r="E190" t="str">
            <v>NHS ENGLAND SOUTH (SOUTH WEST)</v>
          </cell>
        </row>
        <row r="191">
          <cell r="A191" t="str">
            <v>11J</v>
          </cell>
          <cell r="B191" t="str">
            <v>NHS DORSET CCG</v>
          </cell>
          <cell r="C191" t="str">
            <v>Y57</v>
          </cell>
          <cell r="D191" t="str">
            <v>Q70</v>
          </cell>
          <cell r="E191" t="str">
            <v>NHS ENGLAND SOUTH (WESSEX)</v>
          </cell>
        </row>
        <row r="192">
          <cell r="A192" t="str">
            <v>11M</v>
          </cell>
          <cell r="B192" t="str">
            <v>NHS GLOUCESTERSHIRE CCG</v>
          </cell>
          <cell r="C192" t="str">
            <v>Y57</v>
          </cell>
          <cell r="D192" t="str">
            <v>Q82</v>
          </cell>
          <cell r="E192" t="str">
            <v>NHS ENGLAND SOUTH (SOUTH CENTRAL)</v>
          </cell>
        </row>
        <row r="193">
          <cell r="A193" t="str">
            <v>11N</v>
          </cell>
          <cell r="B193" t="str">
            <v>NHS KERNOW CCG</v>
          </cell>
          <cell r="C193" t="str">
            <v>Y57</v>
          </cell>
          <cell r="D193" t="str">
            <v>Q80</v>
          </cell>
          <cell r="E193" t="str">
            <v>NHS ENGLAND SOUTH (SOUTH WEST)</v>
          </cell>
        </row>
        <row r="194">
          <cell r="A194" t="str">
            <v>11T</v>
          </cell>
          <cell r="B194" t="str">
            <v>NHS NORTH SOMERSET CCG</v>
          </cell>
          <cell r="C194" t="str">
            <v>Y57</v>
          </cell>
          <cell r="D194" t="str">
            <v>Q80</v>
          </cell>
          <cell r="E194" t="str">
            <v>NHS ENGLAND SOUTH (SOUTH WEST)</v>
          </cell>
        </row>
        <row r="195">
          <cell r="A195" t="str">
            <v>11X</v>
          </cell>
          <cell r="B195" t="str">
            <v>NHS SOMERSET CCG</v>
          </cell>
          <cell r="C195" t="str">
            <v>Y57</v>
          </cell>
          <cell r="D195" t="str">
            <v>Q80</v>
          </cell>
          <cell r="E195" t="str">
            <v>NHS ENGLAND SOUTH (SOUTH WEST)</v>
          </cell>
        </row>
        <row r="196">
          <cell r="A196" t="str">
            <v>12A</v>
          </cell>
          <cell r="B196" t="str">
            <v>NHS SOUTH GLOUCESTERSHIRE CCG</v>
          </cell>
          <cell r="C196" t="str">
            <v>Y57</v>
          </cell>
          <cell r="D196" t="str">
            <v>Q80</v>
          </cell>
          <cell r="E196" t="str">
            <v>NHS ENGLAND SOUTH (SOUTH WEST)</v>
          </cell>
        </row>
        <row r="197">
          <cell r="A197" t="str">
            <v>12D</v>
          </cell>
          <cell r="B197" t="str">
            <v>NHS SWINDON CCG</v>
          </cell>
          <cell r="C197" t="str">
            <v>Y57</v>
          </cell>
          <cell r="D197" t="str">
            <v>Q82</v>
          </cell>
          <cell r="E197" t="str">
            <v>NHS ENGLAND SOUTH (SOUTH CENTRAL)</v>
          </cell>
        </row>
        <row r="198">
          <cell r="A198" t="str">
            <v>12F</v>
          </cell>
          <cell r="B198" t="str">
            <v>NHS WIRRAL CCG</v>
          </cell>
          <cell r="C198" t="str">
            <v>Y54</v>
          </cell>
          <cell r="D198" t="str">
            <v>Q75</v>
          </cell>
          <cell r="E198" t="str">
            <v>NHS ENGLAND NORTH (CHESHIRE AND MERSEYSIDE)</v>
          </cell>
        </row>
        <row r="199">
          <cell r="A199" t="str">
            <v>12G</v>
          </cell>
          <cell r="B199" t="str">
            <v>CHESHIRE, WARRINGTON AND WIRRAL COMMISSIONING HUB</v>
          </cell>
          <cell r="C199" t="str">
            <v>Y54</v>
          </cell>
          <cell r="D199" t="str">
            <v>Q44</v>
          </cell>
          <cell r="E199" t="str">
            <v>CHESHIRE, WARRINGTON AND WIRRAL AREA TEAM</v>
          </cell>
        </row>
        <row r="200">
          <cell r="A200" t="str">
            <v>12H</v>
          </cell>
          <cell r="B200" t="str">
            <v>DURHAM, DARLINGTON AND TEES COMMISSIONING HUB</v>
          </cell>
          <cell r="C200" t="str">
            <v>Y54</v>
          </cell>
          <cell r="D200" t="str">
            <v>Q45</v>
          </cell>
          <cell r="E200" t="str">
            <v>DURHAM, DARLINGTON AND TEES AREA TEAM</v>
          </cell>
        </row>
        <row r="201">
          <cell r="A201" t="str">
            <v>12J</v>
          </cell>
          <cell r="B201" t="str">
            <v>GREATER MANCHESTER COMMISSIONING HUB</v>
          </cell>
          <cell r="C201" t="str">
            <v>Y54</v>
          </cell>
          <cell r="D201" t="str">
            <v>Q46</v>
          </cell>
          <cell r="E201" t="str">
            <v>GREATER MANCHESTER AREA TEAM</v>
          </cell>
        </row>
        <row r="202">
          <cell r="A202" t="str">
            <v>12K</v>
          </cell>
          <cell r="B202" t="str">
            <v>LANCASHIRE COMMISSIONING HUB</v>
          </cell>
          <cell r="C202" t="str">
            <v>Y54</v>
          </cell>
          <cell r="D202" t="str">
            <v>Q47</v>
          </cell>
          <cell r="E202" t="str">
            <v>LANCASHIRE AREA TEAM</v>
          </cell>
        </row>
        <row r="203">
          <cell r="A203" t="str">
            <v>12L</v>
          </cell>
          <cell r="B203" t="str">
            <v>MERSEYSIDE COMMISSIONING HUB</v>
          </cell>
          <cell r="C203" t="str">
            <v>Y54</v>
          </cell>
          <cell r="D203" t="str">
            <v>Q48</v>
          </cell>
          <cell r="E203" t="str">
            <v>MERSEYSIDE AREA TEAM</v>
          </cell>
        </row>
        <row r="204">
          <cell r="A204" t="str">
            <v>12M</v>
          </cell>
          <cell r="B204" t="str">
            <v>CUMBRIA, NORTHUMBERLAND, TYNE AND WEAR COMMISSIONING HUB</v>
          </cell>
          <cell r="C204" t="str">
            <v>Y54</v>
          </cell>
          <cell r="D204" t="str">
            <v>Q49</v>
          </cell>
          <cell r="E204" t="str">
            <v>CUMBRIA, NORTHUMBERLAND, TYNE AND WEAR AREA TEAM</v>
          </cell>
        </row>
        <row r="205">
          <cell r="A205" t="str">
            <v>12N</v>
          </cell>
          <cell r="B205" t="str">
            <v>NORTH YORKSHIRE AND HUMBER COMMISSIONING HUB</v>
          </cell>
          <cell r="C205" t="str">
            <v>Y54</v>
          </cell>
          <cell r="D205" t="str">
            <v>Q50</v>
          </cell>
          <cell r="E205" t="str">
            <v>NORTH YORKSHIRE AND HUMBER AREA TEAM</v>
          </cell>
        </row>
        <row r="206">
          <cell r="A206" t="str">
            <v>12P</v>
          </cell>
          <cell r="B206" t="str">
            <v>SOUTH YORKSHIRE AND BASSETLAW COMMISSIONING HUB</v>
          </cell>
          <cell r="C206" t="str">
            <v>Y54</v>
          </cell>
          <cell r="D206" t="str">
            <v>Q51</v>
          </cell>
          <cell r="E206" t="str">
            <v>SOUTH YORKSHIRE AND BASSETLAW AREA TEAM</v>
          </cell>
        </row>
        <row r="207">
          <cell r="A207" t="str">
            <v>12Q</v>
          </cell>
          <cell r="B207" t="str">
            <v>WEST YORKSHIRE COMMISSIONING HUB</v>
          </cell>
          <cell r="C207" t="str">
            <v>Y54</v>
          </cell>
          <cell r="D207" t="str">
            <v>Q52</v>
          </cell>
          <cell r="E207" t="str">
            <v>WEST YORKSHIRE AREA TEAM</v>
          </cell>
        </row>
        <row r="208">
          <cell r="A208" t="str">
            <v>12R</v>
          </cell>
          <cell r="B208" t="str">
            <v>ARDEN, HEREFORDSHIRE AND WORCESTERSHIRE COMMISSIONING HUB</v>
          </cell>
          <cell r="C208" t="str">
            <v>Y55</v>
          </cell>
          <cell r="D208" t="str">
            <v>Q53</v>
          </cell>
          <cell r="E208" t="str">
            <v>ARDEN, HEREFORDSHIRE AND WORCESTERSHIRE AREA TEAM</v>
          </cell>
        </row>
        <row r="209">
          <cell r="A209" t="str">
            <v>12T</v>
          </cell>
          <cell r="B209" t="str">
            <v>BIRMINGHAM AND THE BLACK COUNTRY COMMISSIONING HUB</v>
          </cell>
          <cell r="C209" t="str">
            <v>Y55</v>
          </cell>
          <cell r="D209" t="str">
            <v>Q54</v>
          </cell>
          <cell r="E209" t="str">
            <v>BIRMINGHAM AND THE BLACK COUNTRY AREA TEAM</v>
          </cell>
        </row>
        <row r="210">
          <cell r="A210" t="str">
            <v>12V</v>
          </cell>
          <cell r="B210" t="str">
            <v>DERBYSHIRE AND NOTTINGHAMSHIRE COMMISSIONING HUB</v>
          </cell>
          <cell r="C210" t="str">
            <v>Y55</v>
          </cell>
          <cell r="D210" t="str">
            <v>Q55</v>
          </cell>
          <cell r="E210" t="str">
            <v>DERBYSHIRE AND NOTTINGHAMSHIRE AREA TEAM</v>
          </cell>
        </row>
        <row r="211">
          <cell r="A211" t="str">
            <v>12W</v>
          </cell>
          <cell r="B211" t="str">
            <v>EAST ANGLIA COMMISSIONING HUB</v>
          </cell>
          <cell r="C211" t="str">
            <v>Y55</v>
          </cell>
          <cell r="D211" t="str">
            <v>Q56</v>
          </cell>
          <cell r="E211" t="str">
            <v>EAST ANGLIA AREA TEAM</v>
          </cell>
        </row>
        <row r="212">
          <cell r="A212" t="str">
            <v>12X</v>
          </cell>
          <cell r="B212" t="str">
            <v>ESSEX COMMISSIONING HUB</v>
          </cell>
          <cell r="C212" t="str">
            <v>Y55</v>
          </cell>
          <cell r="D212" t="str">
            <v>Q57</v>
          </cell>
          <cell r="E212" t="str">
            <v>ESSEX AREA TEAM</v>
          </cell>
        </row>
        <row r="213">
          <cell r="A213" t="str">
            <v>12Y</v>
          </cell>
          <cell r="B213" t="str">
            <v>HERTFORDSHIRE AND THE SOUTH MIDLANDS COMMISSIONING HUB</v>
          </cell>
          <cell r="C213" t="str">
            <v>Y55</v>
          </cell>
          <cell r="D213" t="str">
            <v>Q58</v>
          </cell>
          <cell r="E213" t="str">
            <v>HERTFORDSHIRE AND THE SOUTH MIDLANDS AREA TEAM</v>
          </cell>
        </row>
        <row r="214">
          <cell r="A214" t="str">
            <v>13A</v>
          </cell>
          <cell r="B214" t="str">
            <v>LEICESTERSHIRE AND LINCOLNSHIRE COMMISSIONING HUB</v>
          </cell>
          <cell r="C214" t="str">
            <v>Y55</v>
          </cell>
          <cell r="D214" t="str">
            <v>Q59</v>
          </cell>
          <cell r="E214" t="str">
            <v>LEICESTERSHIRE AND LINCOLNSHIRE AREA TEAM</v>
          </cell>
        </row>
        <row r="215">
          <cell r="A215" t="str">
            <v>13C</v>
          </cell>
          <cell r="B215" t="str">
            <v>SHROPSHIRE AND STAFFORDSHIRE COMMISSIONING HUB</v>
          </cell>
          <cell r="C215" t="str">
            <v>Y55</v>
          </cell>
          <cell r="D215" t="str">
            <v>Q60</v>
          </cell>
          <cell r="E215" t="str">
            <v>SHROPSHIRE AND STAFFORDSHIRE AREA TEAM</v>
          </cell>
        </row>
        <row r="216">
          <cell r="A216" t="str">
            <v>13G</v>
          </cell>
          <cell r="B216" t="str">
            <v>BATH, GLOUCESTERSHIRE, SWINDON AND WILTSHIRE COMMISSIONING HUB</v>
          </cell>
          <cell r="C216" t="str">
            <v>Y57</v>
          </cell>
          <cell r="D216" t="str">
            <v>Q64</v>
          </cell>
          <cell r="E216" t="str">
            <v>BATH, GLOUCESTERSHIRE, SWINDON AND WILTSHIRE AREA TEAM</v>
          </cell>
        </row>
        <row r="217">
          <cell r="A217" t="str">
            <v>13H</v>
          </cell>
          <cell r="B217" t="str">
            <v>BRISTOL, NORTH SOMERSET, SOMERSET AND SOUTH GLOUCESTERSHIRE COMMISSIONING HUB</v>
          </cell>
          <cell r="C217" t="str">
            <v>Y57</v>
          </cell>
          <cell r="D217" t="str">
            <v>Q65</v>
          </cell>
          <cell r="E217" t="str">
            <v>BRISTOL, NORTH SOMERSET, SOMERSET AND SOUTH GLOUCESTERSHIRE AREA TEAM</v>
          </cell>
        </row>
        <row r="218">
          <cell r="A218" t="str">
            <v>13J</v>
          </cell>
          <cell r="B218" t="str">
            <v>DEVON, CORNWALL AND ISLES OF SCILLY COMMISSIONING HUB</v>
          </cell>
          <cell r="C218" t="str">
            <v>Y57</v>
          </cell>
          <cell r="D218" t="str">
            <v>Q66</v>
          </cell>
          <cell r="E218" t="str">
            <v>DEVON, CORNWALL AND ISLES OF SCILLY AREA TEAM</v>
          </cell>
        </row>
        <row r="219">
          <cell r="A219" t="str">
            <v>13K</v>
          </cell>
          <cell r="B219" t="str">
            <v>KENT AND MEDWAY COMMISSIONING HUB</v>
          </cell>
          <cell r="C219" t="str">
            <v>Y57</v>
          </cell>
          <cell r="D219" t="str">
            <v>Q67</v>
          </cell>
          <cell r="E219" t="str">
            <v>KENT AND MEDWAY AREA TEAM</v>
          </cell>
        </row>
        <row r="220">
          <cell r="A220" t="str">
            <v>13L</v>
          </cell>
          <cell r="B220" t="str">
            <v>SURREY AND SUSSEX COMMISSIONING HUB</v>
          </cell>
          <cell r="C220" t="str">
            <v>Y57</v>
          </cell>
          <cell r="D220" t="str">
            <v>Q68</v>
          </cell>
          <cell r="E220" t="str">
            <v>SURREY AND SUSSEX AREA TEAM</v>
          </cell>
        </row>
        <row r="221">
          <cell r="A221" t="str">
            <v>13M</v>
          </cell>
          <cell r="B221" t="str">
            <v>THAMES VALLEY COMMISSIONING HUB</v>
          </cell>
          <cell r="C221" t="str">
            <v>Y57</v>
          </cell>
          <cell r="D221" t="str">
            <v>Q69</v>
          </cell>
          <cell r="E221" t="str">
            <v>THAMES VALLEY AREA TEAM</v>
          </cell>
        </row>
        <row r="222">
          <cell r="A222" t="str">
            <v>13N</v>
          </cell>
          <cell r="B222" t="str">
            <v>WESSEX COMMISSIONING HUB</v>
          </cell>
          <cell r="C222" t="str">
            <v>Y57</v>
          </cell>
          <cell r="D222" t="str">
            <v>Q70</v>
          </cell>
          <cell r="E222" t="str">
            <v>NHS ENGLAND SOUTH (WESSEX)</v>
          </cell>
        </row>
        <row r="223">
          <cell r="A223" t="str">
            <v>13P</v>
          </cell>
          <cell r="B223" t="str">
            <v>NHS BIRMINGHAM CROSSCITY CCG</v>
          </cell>
          <cell r="C223" t="str">
            <v>Y55</v>
          </cell>
          <cell r="D223" t="str">
            <v>Q77</v>
          </cell>
          <cell r="E223" t="str">
            <v>NHS ENGLAND MIDLANDS AND EAST (WEST MIDLANDS)</v>
          </cell>
        </row>
        <row r="224">
          <cell r="A224" t="str">
            <v>13Q</v>
          </cell>
          <cell r="B224" t="str">
            <v>NATIONAL COMMISSIONING HUB 1</v>
          </cell>
          <cell r="C224" t="str">
            <v>Y54</v>
          </cell>
          <cell r="D224" t="str">
            <v>Q72</v>
          </cell>
          <cell r="E224" t="str">
            <v>NHS ENGLAND NORTH (YORKSHIRE AND HUMBER)</v>
          </cell>
        </row>
        <row r="225">
          <cell r="A225" t="str">
            <v>13R</v>
          </cell>
          <cell r="B225" t="str">
            <v>LONDON COMMISSIONING HUB</v>
          </cell>
          <cell r="C225" t="str">
            <v>Y56</v>
          </cell>
          <cell r="D225" t="str">
            <v>Q71</v>
          </cell>
          <cell r="E225" t="str">
            <v>NHS ENGLAND LONDON</v>
          </cell>
        </row>
        <row r="226">
          <cell r="A226" t="str">
            <v>13T</v>
          </cell>
          <cell r="B226" t="str">
            <v>NHS NEWCASTLE GATESHEAD CCG</v>
          </cell>
          <cell r="C226" t="str">
            <v>Y54</v>
          </cell>
          <cell r="D226" t="str">
            <v>Q74</v>
          </cell>
          <cell r="E226" t="str">
            <v>NHS ENGLAND NORTH (CUMBRIA AND NORTH EAST)</v>
          </cell>
        </row>
        <row r="227">
          <cell r="A227" t="str">
            <v>13V</v>
          </cell>
          <cell r="B227" t="str">
            <v>YORKSHIRE AND HUMBER COMMISSIONING HUB</v>
          </cell>
          <cell r="C227" t="str">
            <v>Y54</v>
          </cell>
          <cell r="D227" t="str">
            <v>Q72</v>
          </cell>
          <cell r="E227" t="str">
            <v>NHS ENGLAND NORTH (YORKSHIRE AND HUMBER)</v>
          </cell>
        </row>
        <row r="228">
          <cell r="A228" t="str">
            <v>13W</v>
          </cell>
          <cell r="B228" t="str">
            <v>LANCASHIRE AND GREATER MANCHESTER COMMISSIONING HUB</v>
          </cell>
          <cell r="C228" t="str">
            <v>Y54</v>
          </cell>
          <cell r="D228" t="str">
            <v>Q73</v>
          </cell>
          <cell r="E228" t="str">
            <v>NHS ENGLAND NORTH (LANCASHIRE AND GREATER MANCHESTER)</v>
          </cell>
        </row>
        <row r="229">
          <cell r="A229" t="str">
            <v>13X</v>
          </cell>
          <cell r="B229" t="str">
            <v>CUMBRIA AND NORTH EAST COMMISSIONING HUB</v>
          </cell>
          <cell r="C229" t="str">
            <v>Y54</v>
          </cell>
          <cell r="D229" t="str">
            <v>Q74</v>
          </cell>
          <cell r="E229" t="str">
            <v>NHS ENGLAND NORTH (CUMBRIA AND NORTH EAST)</v>
          </cell>
        </row>
        <row r="230">
          <cell r="A230" t="str">
            <v>13Y</v>
          </cell>
          <cell r="B230" t="str">
            <v>CHESHIRE AND MERSEYSIDE COMMISSIONING HUB</v>
          </cell>
          <cell r="C230" t="str">
            <v>Y54</v>
          </cell>
          <cell r="D230" t="str">
            <v>Q75</v>
          </cell>
          <cell r="E230" t="str">
            <v>NHS ENGLAND NORTH (CHESHIRE AND MERSEYSIDE)</v>
          </cell>
        </row>
        <row r="231">
          <cell r="A231" t="str">
            <v>14A</v>
          </cell>
          <cell r="B231" t="str">
            <v>NORTH MIDLANDS COMMISSIONING HUB</v>
          </cell>
          <cell r="C231" t="str">
            <v>Y55</v>
          </cell>
          <cell r="D231" t="str">
            <v>Q76</v>
          </cell>
          <cell r="E231" t="str">
            <v>NHS ENGLAND MIDLANDS AND EAST (NORTH MIDLANDS)</v>
          </cell>
        </row>
        <row r="232">
          <cell r="A232" t="str">
            <v>14C</v>
          </cell>
          <cell r="B232" t="str">
            <v>WEST MIDLANDS COMMISSIONING HUB</v>
          </cell>
          <cell r="C232" t="str">
            <v>Y55</v>
          </cell>
          <cell r="D232" t="str">
            <v>Q77</v>
          </cell>
          <cell r="E232" t="str">
            <v>NHS ENGLAND MIDLANDS AND EAST (WEST MIDLANDS)</v>
          </cell>
        </row>
        <row r="233">
          <cell r="A233" t="str">
            <v>14D</v>
          </cell>
          <cell r="B233" t="str">
            <v>CENTRAL MIDLANDS COMMISSIONING HUB</v>
          </cell>
          <cell r="C233" t="str">
            <v>Y55</v>
          </cell>
          <cell r="D233" t="str">
            <v>Q78</v>
          </cell>
          <cell r="E233" t="str">
            <v>NHS ENGLAND MIDLANDS AND EAST (CENTRAL MIDLANDS)</v>
          </cell>
        </row>
        <row r="234">
          <cell r="A234" t="str">
            <v>14E</v>
          </cell>
          <cell r="B234" t="str">
            <v>EAST COMMISSIONING HUB</v>
          </cell>
          <cell r="C234" t="str">
            <v>Y55</v>
          </cell>
          <cell r="D234" t="str">
            <v>Q79</v>
          </cell>
          <cell r="E234" t="str">
            <v>NHS ENGLAND MIDLANDS AND EAST (EAST)</v>
          </cell>
        </row>
        <row r="235">
          <cell r="A235" t="str">
            <v>14F</v>
          </cell>
          <cell r="B235" t="str">
            <v>SOUTH WEST COMMISSIONING HUB</v>
          </cell>
          <cell r="C235" t="str">
            <v>Y57</v>
          </cell>
          <cell r="D235" t="str">
            <v>Q80</v>
          </cell>
          <cell r="E235" t="str">
            <v>NHS ENGLAND SOUTH (SOUTH WEST)</v>
          </cell>
        </row>
        <row r="236">
          <cell r="A236" t="str">
            <v>14G</v>
          </cell>
          <cell r="B236" t="str">
            <v>SOUTH EAST COMMISSIONING HUB</v>
          </cell>
          <cell r="C236" t="str">
            <v>Y57</v>
          </cell>
          <cell r="D236" t="str">
            <v>Q81</v>
          </cell>
          <cell r="E236" t="str">
            <v>NHS ENGLAND SOUTH (SOUTH EAST)</v>
          </cell>
        </row>
        <row r="237">
          <cell r="A237" t="str">
            <v>14H</v>
          </cell>
          <cell r="B237" t="str">
            <v>SOUTH CENTRAL COMMISSIONING HUB</v>
          </cell>
          <cell r="C237" t="str">
            <v>Y57</v>
          </cell>
          <cell r="D237" t="str">
            <v>Q82</v>
          </cell>
          <cell r="E237" t="str">
            <v>NHS ENGLAND SOUTH (SOUTH CENTRAL)</v>
          </cell>
        </row>
        <row r="238">
          <cell r="A238" t="str">
            <v>7A1</v>
          </cell>
          <cell r="B238" t="str">
            <v>BETSI CADWALADR UNIVERSITY LHB</v>
          </cell>
          <cell r="C238" t="str">
            <v>W00</v>
          </cell>
          <cell r="D238" t="str">
            <v>Q99</v>
          </cell>
          <cell r="E238" t="str">
            <v>NHS WALES INFORMATICS SERVICE</v>
          </cell>
        </row>
        <row r="239">
          <cell r="A239" t="str">
            <v>7A2</v>
          </cell>
          <cell r="B239" t="str">
            <v>HYWEL DDA UNIVERSITY LHB</v>
          </cell>
          <cell r="C239" t="str">
            <v>W00</v>
          </cell>
          <cell r="D239" t="str">
            <v>Q99</v>
          </cell>
          <cell r="E239" t="str">
            <v>NHS WALES INFORMATICS SERVICE</v>
          </cell>
        </row>
        <row r="240">
          <cell r="A240" t="str">
            <v>7A3</v>
          </cell>
          <cell r="B240" t="str">
            <v>ABERTAWE BRO MORGANNWG UNIVERSITY LHB</v>
          </cell>
          <cell r="C240" t="str">
            <v>W00</v>
          </cell>
          <cell r="D240" t="str">
            <v>Q99</v>
          </cell>
          <cell r="E240" t="str">
            <v>NHS WALES INFORMATICS SERVICE</v>
          </cell>
        </row>
        <row r="241">
          <cell r="A241" t="str">
            <v>7A4</v>
          </cell>
          <cell r="B241" t="str">
            <v>CARDIFF &amp; VALE UNIVERSITY LHB</v>
          </cell>
          <cell r="C241" t="str">
            <v>W00</v>
          </cell>
          <cell r="D241" t="str">
            <v>Q99</v>
          </cell>
          <cell r="E241" t="str">
            <v>NHS WALES INFORMATICS SERVICE</v>
          </cell>
        </row>
        <row r="242">
          <cell r="A242" t="str">
            <v>7A5</v>
          </cell>
          <cell r="B242" t="str">
            <v>CWM TAF UNIVERSITY LHB</v>
          </cell>
          <cell r="C242" t="str">
            <v>W00</v>
          </cell>
          <cell r="D242" t="str">
            <v>Q99</v>
          </cell>
          <cell r="E242" t="str">
            <v>NHS WALES INFORMATICS SERVICE</v>
          </cell>
        </row>
        <row r="243">
          <cell r="A243" t="str">
            <v>7A6</v>
          </cell>
          <cell r="B243" t="str">
            <v>ANEURIN BEVAN UNIVERSITY LHB</v>
          </cell>
          <cell r="C243" t="str">
            <v>W00</v>
          </cell>
          <cell r="D243" t="str">
            <v>Q99</v>
          </cell>
          <cell r="E243" t="str">
            <v>NHS WALES INFORMATICS SERVICE</v>
          </cell>
        </row>
        <row r="244">
          <cell r="A244" t="str">
            <v>7A7</v>
          </cell>
          <cell r="B244" t="str">
            <v>POWYS TEACHING LHB</v>
          </cell>
          <cell r="C244" t="str">
            <v>W00</v>
          </cell>
          <cell r="D244" t="str">
            <v>Q99</v>
          </cell>
          <cell r="E244" t="str">
            <v>NHS WALES INFORMATICS SERVICE</v>
          </cell>
        </row>
        <row r="245">
          <cell r="A245" t="str">
            <v>99A</v>
          </cell>
          <cell r="B245" t="str">
            <v>NHS LIVERPOOL CCG</v>
          </cell>
          <cell r="C245" t="str">
            <v>Y54</v>
          </cell>
          <cell r="D245" t="str">
            <v>Q75</v>
          </cell>
          <cell r="E245" t="str">
            <v>NHS ENGLAND NORTH (CHESHIRE AND MERSEYSIDE)</v>
          </cell>
        </row>
        <row r="246">
          <cell r="A246" t="str">
            <v>99C</v>
          </cell>
          <cell r="B246" t="str">
            <v>NHS NORTH TYNESIDE CCG</v>
          </cell>
          <cell r="C246" t="str">
            <v>Y54</v>
          </cell>
          <cell r="D246" t="str">
            <v>Q74</v>
          </cell>
          <cell r="E246" t="str">
            <v>NHS ENGLAND NORTH (CUMBRIA AND NORTH EAST)</v>
          </cell>
        </row>
        <row r="247">
          <cell r="A247" t="str">
            <v>99D</v>
          </cell>
          <cell r="B247" t="str">
            <v>NHS SOUTH LINCOLNSHIRE CCG</v>
          </cell>
          <cell r="C247" t="str">
            <v>Y55</v>
          </cell>
          <cell r="D247" t="str">
            <v>Q78</v>
          </cell>
          <cell r="E247" t="str">
            <v>NHS ENGLAND MIDLANDS AND EAST (CENTRAL MIDLANDS)</v>
          </cell>
        </row>
        <row r="248">
          <cell r="A248" t="str">
            <v>99E</v>
          </cell>
          <cell r="B248" t="str">
            <v>NHS BASILDON AND BRENTWOOD CCG</v>
          </cell>
          <cell r="C248" t="str">
            <v>Y55</v>
          </cell>
          <cell r="D248" t="str">
            <v>Q79</v>
          </cell>
          <cell r="E248" t="str">
            <v>NHS ENGLAND MIDLANDS AND EAST (EAST)</v>
          </cell>
        </row>
        <row r="249">
          <cell r="A249" t="str">
            <v>99F</v>
          </cell>
          <cell r="B249" t="str">
            <v>NHS CASTLE POINT AND ROCHFORD CCG</v>
          </cell>
          <cell r="C249" t="str">
            <v>Y55</v>
          </cell>
          <cell r="D249" t="str">
            <v>Q79</v>
          </cell>
          <cell r="E249" t="str">
            <v>NHS ENGLAND MIDLANDS AND EAST (EAST)</v>
          </cell>
        </row>
        <row r="250">
          <cell r="A250" t="str">
            <v>99G</v>
          </cell>
          <cell r="B250" t="str">
            <v>NHS SOUTHEND CCG</v>
          </cell>
          <cell r="C250" t="str">
            <v>Y55</v>
          </cell>
          <cell r="D250" t="str">
            <v>Q79</v>
          </cell>
          <cell r="E250" t="str">
            <v>NHS ENGLAND MIDLANDS AND EAST (EAST)</v>
          </cell>
        </row>
        <row r="251">
          <cell r="A251" t="str">
            <v>99H</v>
          </cell>
          <cell r="B251" t="str">
            <v>NHS SURREY DOWNS CCG</v>
          </cell>
          <cell r="C251" t="str">
            <v>Y57</v>
          </cell>
          <cell r="D251" t="str">
            <v>Q81</v>
          </cell>
          <cell r="E251" t="str">
            <v>NHS ENGLAND SOUTH (SOUTH EAST)</v>
          </cell>
        </row>
        <row r="252">
          <cell r="A252" t="str">
            <v>99J</v>
          </cell>
          <cell r="B252" t="str">
            <v>NHS WEST KENT CCG</v>
          </cell>
          <cell r="C252" t="str">
            <v>Y57</v>
          </cell>
          <cell r="D252" t="str">
            <v>Q81</v>
          </cell>
          <cell r="E252" t="str">
            <v>NHS ENGLAND SOUTH (SOUTH EAST)</v>
          </cell>
        </row>
        <row r="253">
          <cell r="A253" t="str">
            <v>99K</v>
          </cell>
          <cell r="B253" t="str">
            <v>NHS HIGH WEALD LEWES HAVENS CCG</v>
          </cell>
          <cell r="C253" t="str">
            <v>Y57</v>
          </cell>
          <cell r="D253" t="str">
            <v>Q81</v>
          </cell>
          <cell r="E253" t="str">
            <v>NHS ENGLAND SOUTH (SOUTH EAST)</v>
          </cell>
        </row>
        <row r="254">
          <cell r="A254" t="str">
            <v>99M</v>
          </cell>
          <cell r="B254" t="str">
            <v>NHS NORTH EAST HAMPSHIRE AND FARNHAM CCG</v>
          </cell>
          <cell r="C254" t="str">
            <v>Y57</v>
          </cell>
          <cell r="D254" t="str">
            <v>Q70</v>
          </cell>
          <cell r="E254" t="str">
            <v>NHS ENGLAND SOUTH (WESSEX)</v>
          </cell>
        </row>
        <row r="255">
          <cell r="A255" t="str">
            <v>99N</v>
          </cell>
          <cell r="B255" t="str">
            <v>NHS WILTSHIRE CCG</v>
          </cell>
          <cell r="C255" t="str">
            <v>Y57</v>
          </cell>
          <cell r="D255" t="str">
            <v>Q82</v>
          </cell>
          <cell r="E255" t="str">
            <v>NHS ENGLAND SOUTH (SOUTH CENTRAL)</v>
          </cell>
        </row>
        <row r="256">
          <cell r="A256" t="str">
            <v>99P</v>
          </cell>
          <cell r="B256" t="str">
            <v>NHS NORTHERN, EASTERN AND WESTERN DEVON CCG</v>
          </cell>
          <cell r="C256" t="str">
            <v>Y57</v>
          </cell>
          <cell r="D256" t="str">
            <v>Q80</v>
          </cell>
          <cell r="E256" t="str">
            <v>NHS ENGLAND SOUTH (SOUTH WEST)</v>
          </cell>
        </row>
        <row r="257">
          <cell r="A257" t="str">
            <v>99Q</v>
          </cell>
          <cell r="B257" t="str">
            <v>NHS SOUTH DEVON AND TORBAY CCG</v>
          </cell>
          <cell r="C257" t="str">
            <v>Y57</v>
          </cell>
          <cell r="D257" t="str">
            <v>Q80</v>
          </cell>
          <cell r="E257" t="str">
            <v>NHS ENGLAND SOUTH (SOUTH WEST)</v>
          </cell>
        </row>
        <row r="258">
          <cell r="A258" t="str">
            <v>TAD</v>
          </cell>
          <cell r="B258" t="str">
            <v>BRADFORD DISTRICT CARE NHS FOUNDATION TRUST</v>
          </cell>
          <cell r="C258" t="str">
            <v>Y54</v>
          </cell>
          <cell r="D258" t="str">
            <v>Q72</v>
          </cell>
          <cell r="E258" t="str">
            <v>NHS ENGLAND NORTH (YORKSHIRE AND HUMBER)</v>
          </cell>
        </row>
        <row r="259">
          <cell r="A259" t="str">
            <v>TAE</v>
          </cell>
          <cell r="B259" t="str">
            <v>MANCHESTER MENTAL HEALTH AND SOCIAL CARE TRUST</v>
          </cell>
          <cell r="C259" t="str">
            <v>Y54</v>
          </cell>
          <cell r="D259" t="str">
            <v>Q73</v>
          </cell>
          <cell r="E259" t="str">
            <v>NHS ENGLAND NORTH (LANCASHIRE AND GREATER MANCHESTER)</v>
          </cell>
        </row>
        <row r="260">
          <cell r="A260" t="str">
            <v>TAF</v>
          </cell>
          <cell r="B260" t="str">
            <v>CAMDEN AND ISLINGTON NHS FOUNDATION TRUST</v>
          </cell>
          <cell r="C260" t="str">
            <v>Y56</v>
          </cell>
          <cell r="D260" t="str">
            <v>Q71</v>
          </cell>
          <cell r="E260" t="str">
            <v>NHS ENGLAND LONDON</v>
          </cell>
        </row>
        <row r="261">
          <cell r="A261" t="str">
            <v>TAH</v>
          </cell>
          <cell r="B261" t="str">
            <v>SHEFFIELD HEALTH &amp; SOCIAL CARE NHS FOUNDATION TRUST</v>
          </cell>
          <cell r="C261" t="str">
            <v>Y54</v>
          </cell>
          <cell r="D261" t="str">
            <v>Q72</v>
          </cell>
          <cell r="E261" t="str">
            <v>NHS ENGLAND NORTH (YORKSHIRE AND HUMBER)</v>
          </cell>
        </row>
        <row r="262">
          <cell r="A262" t="str">
            <v>TAJ</v>
          </cell>
          <cell r="B262" t="str">
            <v>BLACK COUNTRY PARTNERSHIP NHS FOUNDATION TRUST</v>
          </cell>
          <cell r="C262" t="str">
            <v>Y55</v>
          </cell>
          <cell r="D262" t="str">
            <v>Q77</v>
          </cell>
          <cell r="E262" t="str">
            <v>NHS ENGLAND MIDLANDS AND EAST (WEST MIDLANDS)</v>
          </cell>
        </row>
      </sheetData>
      <sheetData sheetId="6"/>
      <sheetData sheetId="7"/>
      <sheetData sheetId="8"/>
      <sheetData sheetId="9"/>
      <sheetData sheetId="10">
        <row r="1">
          <cell r="A1" t="str">
            <v>Organisation Code</v>
          </cell>
        </row>
      </sheetData>
      <sheetData sheetId="11">
        <row r="1">
          <cell r="D1" t="str">
            <v>AT_ODS</v>
          </cell>
        </row>
      </sheetData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hscic.gov.uk/referrals/reports/dailybooking?_cldee=bi5wcnpld296bmlha0BuaHMubmV0&amp;urlid=1" TargetMode="External"/><Relationship Id="rId1" Type="http://schemas.openxmlformats.org/officeDocument/2006/relationships/hyperlink" Target="https://www.england.nhs.uk/statistics/statistical-work-areas/hospital-activity/monthly-hospital-activit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E70D8-48D7-4645-8ADF-A3FBF0FA6803}">
  <dimension ref="A1"/>
  <sheetViews>
    <sheetView tabSelected="1" zoomScaleNormal="100" workbookViewId="0"/>
  </sheetViews>
  <sheetFormatPr defaultColWidth="9" defaultRowHeight="14.5" x14ac:dyDescent="0.35"/>
  <cols>
    <col min="1" max="16384" width="9" style="21"/>
  </cols>
  <sheetData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C7E5D-ED66-4579-88CF-39F0A221E324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45108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5935</v>
      </c>
      <c r="D5">
        <v>5130</v>
      </c>
      <c r="E5">
        <v>86.436394271272107</v>
      </c>
      <c r="F5">
        <v>6</v>
      </c>
      <c r="G5">
        <v>5136</v>
      </c>
      <c r="H5" s="36">
        <v>86.537489469250204</v>
      </c>
    </row>
    <row r="6" spans="1:8" x14ac:dyDescent="0.3">
      <c r="A6" t="s">
        <v>15</v>
      </c>
      <c r="B6" t="s">
        <v>570</v>
      </c>
      <c r="C6">
        <v>4517</v>
      </c>
      <c r="D6">
        <v>2844</v>
      </c>
      <c r="E6">
        <v>62.962143015275601</v>
      </c>
      <c r="F6">
        <v>1</v>
      </c>
      <c r="G6">
        <v>2845</v>
      </c>
      <c r="H6" s="36">
        <v>62.984281602833697</v>
      </c>
    </row>
    <row r="7" spans="1:8" x14ac:dyDescent="0.3">
      <c r="A7" t="s">
        <v>17</v>
      </c>
      <c r="B7" t="s">
        <v>584</v>
      </c>
      <c r="C7">
        <v>7359</v>
      </c>
      <c r="D7">
        <v>4581</v>
      </c>
      <c r="E7">
        <v>62.250305748063496</v>
      </c>
      <c r="F7">
        <v>13</v>
      </c>
      <c r="G7">
        <v>4594</v>
      </c>
      <c r="H7" s="36">
        <v>62.426960184807697</v>
      </c>
    </row>
    <row r="8" spans="1:8" x14ac:dyDescent="0.3">
      <c r="A8" t="s">
        <v>19</v>
      </c>
      <c r="B8" t="s">
        <v>617</v>
      </c>
      <c r="C8">
        <v>1894</v>
      </c>
      <c r="D8">
        <v>2028</v>
      </c>
      <c r="E8">
        <v>107.074973600844</v>
      </c>
      <c r="F8">
        <v>8</v>
      </c>
      <c r="G8">
        <v>2036</v>
      </c>
      <c r="H8" s="36">
        <v>107.49736008447699</v>
      </c>
    </row>
    <row r="9" spans="1:8" x14ac:dyDescent="0.3">
      <c r="A9" t="s">
        <v>21</v>
      </c>
      <c r="B9" t="s">
        <v>560</v>
      </c>
      <c r="C9">
        <v>4248</v>
      </c>
      <c r="D9">
        <v>1666</v>
      </c>
      <c r="E9">
        <v>39.218455743879403</v>
      </c>
      <c r="F9">
        <v>8</v>
      </c>
      <c r="G9">
        <v>1674</v>
      </c>
      <c r="H9" s="36">
        <v>39.406779661016898</v>
      </c>
    </row>
    <row r="10" spans="1:8" x14ac:dyDescent="0.3">
      <c r="A10" t="s">
        <v>23</v>
      </c>
      <c r="B10" t="s">
        <v>614</v>
      </c>
      <c r="C10">
        <v>5580</v>
      </c>
      <c r="D10">
        <v>5669</v>
      </c>
      <c r="E10">
        <v>101.59498207885299</v>
      </c>
      <c r="F10">
        <v>84</v>
      </c>
      <c r="G10">
        <v>5753</v>
      </c>
      <c r="H10" s="36">
        <v>103.100358422939</v>
      </c>
    </row>
    <row r="11" spans="1:8" x14ac:dyDescent="0.3">
      <c r="A11" t="s">
        <v>25</v>
      </c>
      <c r="B11" t="s">
        <v>567</v>
      </c>
      <c r="C11">
        <v>2727</v>
      </c>
      <c r="D11">
        <v>1576</v>
      </c>
      <c r="E11">
        <v>57.792445911257701</v>
      </c>
      <c r="F11">
        <v>11</v>
      </c>
      <c r="G11">
        <v>1587</v>
      </c>
      <c r="H11" s="36">
        <v>58.195819581958197</v>
      </c>
    </row>
    <row r="12" spans="1:8" x14ac:dyDescent="0.3">
      <c r="A12" t="s">
        <v>29</v>
      </c>
      <c r="B12" t="s">
        <v>580</v>
      </c>
      <c r="C12">
        <v>3287</v>
      </c>
      <c r="D12">
        <v>3182</v>
      </c>
      <c r="E12">
        <v>96.805597809552694</v>
      </c>
      <c r="F12">
        <v>8</v>
      </c>
      <c r="G12">
        <v>3190</v>
      </c>
      <c r="H12" s="36">
        <v>97.048980833586796</v>
      </c>
    </row>
    <row r="13" spans="1:8" x14ac:dyDescent="0.3">
      <c r="A13" t="s">
        <v>31</v>
      </c>
      <c r="B13" t="s">
        <v>625</v>
      </c>
      <c r="C13">
        <v>3670</v>
      </c>
      <c r="D13">
        <v>2592</v>
      </c>
      <c r="E13">
        <v>70.626702997275203</v>
      </c>
      <c r="F13">
        <v>1</v>
      </c>
      <c r="G13">
        <v>2593</v>
      </c>
      <c r="H13" s="36">
        <v>70.653950953678404</v>
      </c>
    </row>
    <row r="14" spans="1:8" x14ac:dyDescent="0.3">
      <c r="A14" t="s">
        <v>33</v>
      </c>
      <c r="B14" t="s">
        <v>577</v>
      </c>
      <c r="C14">
        <v>4393</v>
      </c>
      <c r="D14">
        <v>3955</v>
      </c>
      <c r="E14">
        <v>90.029592533576107</v>
      </c>
      <c r="F14">
        <v>3</v>
      </c>
      <c r="G14">
        <v>3958</v>
      </c>
      <c r="H14" s="36">
        <v>90.097882995674894</v>
      </c>
    </row>
    <row r="15" spans="1:8" x14ac:dyDescent="0.3">
      <c r="A15" t="s">
        <v>37</v>
      </c>
      <c r="B15" t="s">
        <v>545</v>
      </c>
      <c r="C15">
        <v>4254</v>
      </c>
      <c r="D15">
        <v>1949</v>
      </c>
      <c r="E15">
        <v>45.815702867889001</v>
      </c>
      <c r="F15">
        <v>1</v>
      </c>
      <c r="G15">
        <v>1950</v>
      </c>
      <c r="H15" s="36">
        <v>45.839210155148002</v>
      </c>
    </row>
    <row r="16" spans="1:8" x14ac:dyDescent="0.3">
      <c r="A16" t="s">
        <v>39</v>
      </c>
      <c r="B16" t="s">
        <v>558</v>
      </c>
      <c r="C16">
        <v>3797</v>
      </c>
      <c r="D16">
        <v>3647</v>
      </c>
      <c r="E16">
        <v>96.049512773242</v>
      </c>
      <c r="F16">
        <v>11</v>
      </c>
      <c r="G16">
        <v>3658</v>
      </c>
      <c r="H16" s="36">
        <v>96.339215169870897</v>
      </c>
    </row>
    <row r="17" spans="1:8" x14ac:dyDescent="0.3">
      <c r="A17" t="s">
        <v>41</v>
      </c>
      <c r="B17" t="s">
        <v>644</v>
      </c>
      <c r="C17">
        <v>2406</v>
      </c>
      <c r="D17">
        <v>716</v>
      </c>
      <c r="E17">
        <v>29.758935993349901</v>
      </c>
      <c r="F17">
        <v>1</v>
      </c>
      <c r="G17">
        <v>717</v>
      </c>
      <c r="H17" s="36">
        <v>29.8004987531172</v>
      </c>
    </row>
    <row r="18" spans="1:8" x14ac:dyDescent="0.3">
      <c r="A18" t="s">
        <v>43</v>
      </c>
      <c r="B18" t="s">
        <v>566</v>
      </c>
      <c r="C18">
        <v>3901</v>
      </c>
      <c r="D18">
        <v>2155</v>
      </c>
      <c r="E18">
        <v>55.242245578056902</v>
      </c>
      <c r="F18">
        <v>9</v>
      </c>
      <c r="G18">
        <v>2164</v>
      </c>
      <c r="H18" s="36">
        <v>55.472955652396799</v>
      </c>
    </row>
    <row r="19" spans="1:8" x14ac:dyDescent="0.3">
      <c r="A19" t="s">
        <v>45</v>
      </c>
      <c r="B19" t="s">
        <v>594</v>
      </c>
      <c r="C19">
        <v>5715</v>
      </c>
      <c r="D19">
        <v>2580</v>
      </c>
      <c r="E19">
        <v>45.144356955380502</v>
      </c>
      <c r="F19">
        <v>0</v>
      </c>
      <c r="G19">
        <v>2580</v>
      </c>
      <c r="H19" s="36">
        <v>45.144356955380502</v>
      </c>
    </row>
    <row r="20" spans="1:8" x14ac:dyDescent="0.3">
      <c r="A20" t="s">
        <v>47</v>
      </c>
      <c r="B20" t="s">
        <v>601</v>
      </c>
      <c r="C20">
        <v>3557</v>
      </c>
      <c r="D20">
        <v>1087</v>
      </c>
      <c r="E20">
        <v>30.559460219285899</v>
      </c>
      <c r="F20">
        <v>0</v>
      </c>
      <c r="G20">
        <v>1087</v>
      </c>
      <c r="H20" s="36">
        <v>30.559460219285899</v>
      </c>
    </row>
    <row r="21" spans="1:8" x14ac:dyDescent="0.3">
      <c r="A21" t="s">
        <v>49</v>
      </c>
      <c r="B21" t="s">
        <v>572</v>
      </c>
      <c r="C21">
        <v>5543</v>
      </c>
      <c r="D21">
        <v>1206</v>
      </c>
      <c r="E21">
        <v>21.757171206927602</v>
      </c>
      <c r="F21">
        <v>5</v>
      </c>
      <c r="G21">
        <v>1211</v>
      </c>
      <c r="H21" s="36">
        <v>21.847375067652798</v>
      </c>
    </row>
    <row r="22" spans="1:8" x14ac:dyDescent="0.3">
      <c r="A22" t="s">
        <v>57</v>
      </c>
      <c r="B22" t="s">
        <v>596</v>
      </c>
      <c r="C22">
        <v>3208</v>
      </c>
      <c r="D22">
        <v>1430</v>
      </c>
      <c r="E22">
        <v>44.576059850374001</v>
      </c>
      <c r="F22">
        <v>0</v>
      </c>
      <c r="G22">
        <v>1430</v>
      </c>
      <c r="H22" s="36">
        <v>44.576059850374001</v>
      </c>
    </row>
    <row r="23" spans="1:8" x14ac:dyDescent="0.3">
      <c r="A23" t="s">
        <v>59</v>
      </c>
      <c r="B23" t="s">
        <v>547</v>
      </c>
      <c r="C23">
        <v>2252</v>
      </c>
      <c r="D23">
        <v>1108</v>
      </c>
      <c r="E23">
        <v>49.200710479573701</v>
      </c>
      <c r="F23">
        <v>0</v>
      </c>
      <c r="G23">
        <v>1108</v>
      </c>
      <c r="H23" s="36">
        <v>49.200710479573701</v>
      </c>
    </row>
    <row r="24" spans="1:8" x14ac:dyDescent="0.3">
      <c r="A24" t="s">
        <v>61</v>
      </c>
      <c r="B24" t="s">
        <v>561</v>
      </c>
      <c r="C24">
        <v>6798</v>
      </c>
      <c r="D24">
        <v>1835</v>
      </c>
      <c r="E24">
        <v>26.993233303912898</v>
      </c>
      <c r="F24">
        <v>4</v>
      </c>
      <c r="G24">
        <v>1839</v>
      </c>
      <c r="H24" s="36">
        <v>27.052074139452699</v>
      </c>
    </row>
    <row r="25" spans="1:8" x14ac:dyDescent="0.3">
      <c r="A25" t="s">
        <v>63</v>
      </c>
      <c r="B25" t="s">
        <v>632</v>
      </c>
      <c r="C25">
        <v>4208</v>
      </c>
      <c r="D25">
        <v>1467</v>
      </c>
      <c r="E25">
        <v>34.8621673003802</v>
      </c>
      <c r="F25">
        <v>0</v>
      </c>
      <c r="G25">
        <v>1467</v>
      </c>
      <c r="H25" s="36">
        <v>34.8621673003802</v>
      </c>
    </row>
    <row r="26" spans="1:8" x14ac:dyDescent="0.3">
      <c r="A26" t="s">
        <v>65</v>
      </c>
      <c r="B26" t="s">
        <v>624</v>
      </c>
      <c r="C26">
        <v>4696</v>
      </c>
      <c r="D26">
        <v>2605</v>
      </c>
      <c r="E26">
        <v>55.472742759795501</v>
      </c>
      <c r="F26">
        <v>5</v>
      </c>
      <c r="G26">
        <v>2610</v>
      </c>
      <c r="H26" s="36">
        <v>55.579216354344098</v>
      </c>
    </row>
    <row r="27" spans="1:8" x14ac:dyDescent="0.3">
      <c r="A27" t="s">
        <v>67</v>
      </c>
      <c r="B27" t="s">
        <v>612</v>
      </c>
      <c r="C27">
        <v>4971</v>
      </c>
      <c r="D27">
        <v>286</v>
      </c>
      <c r="E27">
        <v>5.7533695433514298</v>
      </c>
      <c r="F27">
        <v>0</v>
      </c>
      <c r="G27">
        <v>286</v>
      </c>
      <c r="H27" s="36">
        <v>5.7533695433514298</v>
      </c>
    </row>
    <row r="28" spans="1:8" x14ac:dyDescent="0.3">
      <c r="A28" t="s">
        <v>71</v>
      </c>
      <c r="B28" t="s">
        <v>631</v>
      </c>
      <c r="C28">
        <v>3561</v>
      </c>
      <c r="D28">
        <v>886</v>
      </c>
      <c r="E28">
        <v>24.8806515023869</v>
      </c>
      <c r="F28">
        <v>5</v>
      </c>
      <c r="G28">
        <v>891</v>
      </c>
      <c r="H28" s="36">
        <v>25.0210614995787</v>
      </c>
    </row>
    <row r="29" spans="1:8" x14ac:dyDescent="0.3">
      <c r="A29" t="s">
        <v>75</v>
      </c>
      <c r="B29" t="s">
        <v>569</v>
      </c>
      <c r="C29">
        <v>2029</v>
      </c>
      <c r="D29">
        <v>1301</v>
      </c>
      <c r="E29">
        <v>64.120256283883606</v>
      </c>
      <c r="F29">
        <v>2</v>
      </c>
      <c r="G29">
        <v>1303</v>
      </c>
      <c r="H29" s="36">
        <v>64.218827008378497</v>
      </c>
    </row>
    <row r="30" spans="1:8" x14ac:dyDescent="0.3">
      <c r="A30" t="s">
        <v>77</v>
      </c>
      <c r="B30" t="s">
        <v>630</v>
      </c>
      <c r="C30">
        <v>7247</v>
      </c>
      <c r="D30">
        <v>3858</v>
      </c>
      <c r="E30">
        <v>53.235821719332101</v>
      </c>
      <c r="F30">
        <v>13</v>
      </c>
      <c r="G30">
        <v>3871</v>
      </c>
      <c r="H30" s="36">
        <v>53.415206292258802</v>
      </c>
    </row>
    <row r="31" spans="1:8" x14ac:dyDescent="0.3">
      <c r="A31" t="s">
        <v>79</v>
      </c>
      <c r="B31" t="s">
        <v>579</v>
      </c>
      <c r="C31">
        <v>3110</v>
      </c>
      <c r="D31">
        <v>2203</v>
      </c>
      <c r="E31">
        <v>70.836012861736293</v>
      </c>
      <c r="F31">
        <v>8</v>
      </c>
      <c r="G31">
        <v>2211</v>
      </c>
      <c r="H31" s="36">
        <v>71.093247588424404</v>
      </c>
    </row>
    <row r="32" spans="1:8" x14ac:dyDescent="0.3">
      <c r="A32" t="s">
        <v>83</v>
      </c>
      <c r="B32" t="s">
        <v>648</v>
      </c>
      <c r="C32">
        <v>5295</v>
      </c>
      <c r="D32">
        <v>1145</v>
      </c>
      <c r="E32">
        <v>21.624173748819601</v>
      </c>
      <c r="F32">
        <v>3</v>
      </c>
      <c r="G32">
        <v>1148</v>
      </c>
      <c r="H32" s="36">
        <v>21.680830972615599</v>
      </c>
    </row>
    <row r="33" spans="1:8" x14ac:dyDescent="0.3">
      <c r="A33" t="s">
        <v>85</v>
      </c>
      <c r="B33" t="s">
        <v>565</v>
      </c>
      <c r="C33">
        <v>2267</v>
      </c>
      <c r="D33">
        <v>956</v>
      </c>
      <c r="E33">
        <v>42.1702690780767</v>
      </c>
      <c r="F33">
        <v>1</v>
      </c>
      <c r="G33">
        <v>957</v>
      </c>
      <c r="H33" s="36">
        <v>42.214380238200199</v>
      </c>
    </row>
    <row r="34" spans="1:8" x14ac:dyDescent="0.3">
      <c r="A34" t="s">
        <v>89</v>
      </c>
      <c r="B34" t="s">
        <v>549</v>
      </c>
      <c r="C34">
        <v>2579</v>
      </c>
      <c r="D34">
        <v>2280</v>
      </c>
      <c r="E34">
        <v>88.406359053896793</v>
      </c>
      <c r="F34">
        <v>3</v>
      </c>
      <c r="G34">
        <v>2283</v>
      </c>
      <c r="H34" s="36">
        <v>88.522683210546703</v>
      </c>
    </row>
    <row r="35" spans="1:8" x14ac:dyDescent="0.3">
      <c r="A35" t="s">
        <v>95</v>
      </c>
      <c r="B35" t="s">
        <v>590</v>
      </c>
      <c r="C35">
        <v>5900</v>
      </c>
      <c r="D35">
        <v>3130</v>
      </c>
      <c r="E35">
        <v>53.0508474576271</v>
      </c>
      <c r="F35">
        <v>1</v>
      </c>
      <c r="G35">
        <v>3131</v>
      </c>
      <c r="H35" s="36">
        <v>53.067796610169403</v>
      </c>
    </row>
    <row r="36" spans="1:8" x14ac:dyDescent="0.3">
      <c r="A36" t="s">
        <v>97</v>
      </c>
      <c r="B36" t="s">
        <v>546</v>
      </c>
      <c r="C36">
        <v>5746</v>
      </c>
      <c r="D36">
        <v>1933</v>
      </c>
      <c r="E36">
        <v>33.6407935955447</v>
      </c>
      <c r="F36">
        <v>9</v>
      </c>
      <c r="G36">
        <v>1942</v>
      </c>
      <c r="H36" s="36">
        <v>33.797424295161797</v>
      </c>
    </row>
    <row r="37" spans="1:8" x14ac:dyDescent="0.3">
      <c r="A37" t="s">
        <v>107</v>
      </c>
      <c r="B37" t="s">
        <v>650</v>
      </c>
      <c r="C37">
        <v>4509</v>
      </c>
      <c r="D37">
        <v>1216</v>
      </c>
      <c r="E37">
        <v>26.968285650920301</v>
      </c>
      <c r="F37">
        <v>0</v>
      </c>
      <c r="G37">
        <v>1216</v>
      </c>
      <c r="H37" s="36">
        <v>26.968285650920301</v>
      </c>
    </row>
    <row r="38" spans="1:8" x14ac:dyDescent="0.3">
      <c r="A38" t="s">
        <v>111</v>
      </c>
      <c r="B38" t="s">
        <v>593</v>
      </c>
      <c r="C38">
        <v>2814</v>
      </c>
      <c r="D38">
        <v>670</v>
      </c>
      <c r="E38">
        <v>23.8095238095238</v>
      </c>
      <c r="F38">
        <v>0</v>
      </c>
      <c r="G38">
        <v>670</v>
      </c>
      <c r="H38" s="36">
        <v>23.8095238095238</v>
      </c>
    </row>
    <row r="39" spans="1:8" x14ac:dyDescent="0.3">
      <c r="A39" t="s">
        <v>115</v>
      </c>
      <c r="B39" t="s">
        <v>633</v>
      </c>
      <c r="C39">
        <v>3145</v>
      </c>
      <c r="D39">
        <v>745</v>
      </c>
      <c r="E39">
        <v>23.688394276629499</v>
      </c>
      <c r="F39">
        <v>0</v>
      </c>
      <c r="G39">
        <v>745</v>
      </c>
      <c r="H39" s="36">
        <v>23.688394276629499</v>
      </c>
    </row>
    <row r="40" spans="1:8" x14ac:dyDescent="0.3">
      <c r="A40" t="s">
        <v>117</v>
      </c>
      <c r="B40" t="s">
        <v>647</v>
      </c>
      <c r="C40">
        <v>4965</v>
      </c>
      <c r="D40">
        <v>3791</v>
      </c>
      <c r="E40">
        <v>76.354481369587106</v>
      </c>
      <c r="F40">
        <v>3</v>
      </c>
      <c r="G40">
        <v>3794</v>
      </c>
      <c r="H40" s="36">
        <v>76.414904330312098</v>
      </c>
    </row>
    <row r="41" spans="1:8" x14ac:dyDescent="0.3">
      <c r="A41" t="s">
        <v>121</v>
      </c>
      <c r="B41" t="s">
        <v>555</v>
      </c>
      <c r="C41">
        <v>8943</v>
      </c>
      <c r="D41">
        <v>3371</v>
      </c>
      <c r="E41">
        <v>37.694286033769401</v>
      </c>
      <c r="F41">
        <v>58</v>
      </c>
      <c r="G41">
        <v>3429</v>
      </c>
      <c r="H41" s="36">
        <v>38.3428379738342</v>
      </c>
    </row>
    <row r="42" spans="1:8" x14ac:dyDescent="0.3">
      <c r="A42" t="s">
        <v>123</v>
      </c>
      <c r="B42" t="s">
        <v>573</v>
      </c>
      <c r="C42">
        <v>6466</v>
      </c>
      <c r="D42">
        <v>2648</v>
      </c>
      <c r="E42">
        <v>40.952675533560097</v>
      </c>
      <c r="F42">
        <v>18</v>
      </c>
      <c r="G42">
        <v>2666</v>
      </c>
      <c r="H42" s="36">
        <v>41.231054747912097</v>
      </c>
    </row>
    <row r="43" spans="1:8" x14ac:dyDescent="0.3">
      <c r="A43" t="s">
        <v>125</v>
      </c>
      <c r="B43" t="s">
        <v>623</v>
      </c>
      <c r="C43">
        <v>8711</v>
      </c>
      <c r="D43">
        <v>3832</v>
      </c>
      <c r="E43">
        <v>43.9903570198599</v>
      </c>
      <c r="F43">
        <v>1</v>
      </c>
      <c r="G43">
        <v>3833</v>
      </c>
      <c r="H43" s="36">
        <v>44.001836758121897</v>
      </c>
    </row>
    <row r="44" spans="1:8" x14ac:dyDescent="0.3">
      <c r="A44" t="s">
        <v>131</v>
      </c>
      <c r="B44" t="s">
        <v>586</v>
      </c>
      <c r="C44">
        <v>4681</v>
      </c>
      <c r="D44">
        <v>2469</v>
      </c>
      <c r="E44">
        <v>52.745139927365898</v>
      </c>
      <c r="F44">
        <v>3</v>
      </c>
      <c r="G44">
        <v>2472</v>
      </c>
      <c r="H44" s="36">
        <v>52.809228797265497</v>
      </c>
    </row>
    <row r="45" spans="1:8" x14ac:dyDescent="0.3">
      <c r="A45" t="s">
        <v>137</v>
      </c>
      <c r="B45" t="s">
        <v>605</v>
      </c>
      <c r="C45">
        <v>4320</v>
      </c>
      <c r="D45">
        <v>2074</v>
      </c>
      <c r="E45">
        <v>48.009259259259203</v>
      </c>
      <c r="F45">
        <v>0</v>
      </c>
      <c r="G45">
        <v>2074</v>
      </c>
      <c r="H45" s="36">
        <v>48.009259259259203</v>
      </c>
    </row>
    <row r="46" spans="1:8" x14ac:dyDescent="0.3">
      <c r="A46" t="s">
        <v>163</v>
      </c>
      <c r="B46" t="s">
        <v>548</v>
      </c>
      <c r="C46">
        <v>5447</v>
      </c>
      <c r="D46">
        <v>2692</v>
      </c>
      <c r="E46">
        <v>49.421700018358699</v>
      </c>
      <c r="F46">
        <v>0</v>
      </c>
      <c r="G46">
        <v>2692</v>
      </c>
      <c r="H46" s="36">
        <v>49.421700018358699</v>
      </c>
    </row>
    <row r="47" spans="1:8" x14ac:dyDescent="0.3">
      <c r="A47" t="s">
        <v>167</v>
      </c>
      <c r="B47" t="s">
        <v>583</v>
      </c>
      <c r="C47">
        <v>2411</v>
      </c>
      <c r="D47">
        <v>975</v>
      </c>
      <c r="E47">
        <v>40.439651596847703</v>
      </c>
      <c r="F47">
        <v>0</v>
      </c>
      <c r="G47">
        <v>975</v>
      </c>
      <c r="H47" s="36">
        <v>40.439651596847703</v>
      </c>
    </row>
    <row r="48" spans="1:8" x14ac:dyDescent="0.3">
      <c r="A48" t="s">
        <v>173</v>
      </c>
      <c r="B48" t="s">
        <v>634</v>
      </c>
      <c r="C48">
        <v>2644</v>
      </c>
      <c r="D48">
        <v>877</v>
      </c>
      <c r="E48">
        <v>33.169440242057398</v>
      </c>
      <c r="F48">
        <v>4</v>
      </c>
      <c r="G48">
        <v>881</v>
      </c>
      <c r="H48" s="36">
        <v>33.320726172465903</v>
      </c>
    </row>
    <row r="49" spans="1:8" x14ac:dyDescent="0.3">
      <c r="A49" t="s">
        <v>177</v>
      </c>
      <c r="B49" t="s">
        <v>582</v>
      </c>
      <c r="C49">
        <v>3541</v>
      </c>
      <c r="D49">
        <v>1925</v>
      </c>
      <c r="E49">
        <v>54.363174244563602</v>
      </c>
      <c r="F49">
        <v>1</v>
      </c>
      <c r="G49">
        <v>1926</v>
      </c>
      <c r="H49" s="36">
        <v>54.3914148545608</v>
      </c>
    </row>
    <row r="50" spans="1:8" x14ac:dyDescent="0.3">
      <c r="A50" t="s">
        <v>189</v>
      </c>
      <c r="B50" t="s">
        <v>639</v>
      </c>
      <c r="C50">
        <v>4109</v>
      </c>
      <c r="D50">
        <v>1078</v>
      </c>
      <c r="E50">
        <v>26.235093696763201</v>
      </c>
      <c r="F50">
        <v>0</v>
      </c>
      <c r="G50">
        <v>1078</v>
      </c>
      <c r="H50" s="36">
        <v>26.235093696763201</v>
      </c>
    </row>
    <row r="51" spans="1:8" x14ac:dyDescent="0.3">
      <c r="A51" t="s">
        <v>195</v>
      </c>
      <c r="B51" t="s">
        <v>621</v>
      </c>
      <c r="C51">
        <v>2507</v>
      </c>
      <c r="D51">
        <v>1379</v>
      </c>
      <c r="E51">
        <v>55.005983246908599</v>
      </c>
      <c r="F51">
        <v>0</v>
      </c>
      <c r="G51">
        <v>1379</v>
      </c>
      <c r="H51" s="36">
        <v>55.005983246908599</v>
      </c>
    </row>
    <row r="52" spans="1:8" x14ac:dyDescent="0.3">
      <c r="A52" t="s">
        <v>197</v>
      </c>
      <c r="B52" t="s">
        <v>629</v>
      </c>
      <c r="C52">
        <v>4361</v>
      </c>
      <c r="D52">
        <v>2277</v>
      </c>
      <c r="E52">
        <v>52.212795230451697</v>
      </c>
      <c r="F52">
        <v>1</v>
      </c>
      <c r="G52">
        <v>2278</v>
      </c>
      <c r="H52" s="36">
        <v>52.235725750974503</v>
      </c>
    </row>
    <row r="53" spans="1:8" x14ac:dyDescent="0.3">
      <c r="A53" t="s">
        <v>209</v>
      </c>
      <c r="B53" t="s">
        <v>568</v>
      </c>
      <c r="C53">
        <v>14868</v>
      </c>
      <c r="D53">
        <v>8721</v>
      </c>
      <c r="E53">
        <v>58.656174334140402</v>
      </c>
      <c r="F53">
        <v>1999</v>
      </c>
      <c r="G53">
        <v>10720</v>
      </c>
      <c r="H53" s="36">
        <v>72.101156846919494</v>
      </c>
    </row>
    <row r="54" spans="1:8" x14ac:dyDescent="0.3">
      <c r="A54" t="s">
        <v>211</v>
      </c>
      <c r="B54" t="s">
        <v>597</v>
      </c>
      <c r="C54">
        <v>13630</v>
      </c>
      <c r="D54">
        <v>8528</v>
      </c>
      <c r="E54">
        <v>62.567865003668302</v>
      </c>
      <c r="F54">
        <v>130</v>
      </c>
      <c r="G54">
        <v>8658</v>
      </c>
      <c r="H54" s="36">
        <v>63.5216434336023</v>
      </c>
    </row>
    <row r="55" spans="1:8" x14ac:dyDescent="0.3">
      <c r="A55" t="s">
        <v>213</v>
      </c>
      <c r="B55" t="s">
        <v>556</v>
      </c>
      <c r="C55">
        <v>6766</v>
      </c>
      <c r="D55">
        <v>2484</v>
      </c>
      <c r="E55">
        <v>36.712976647945602</v>
      </c>
      <c r="F55">
        <v>29</v>
      </c>
      <c r="G55">
        <v>2513</v>
      </c>
      <c r="H55" s="36">
        <v>37.141590304463499</v>
      </c>
    </row>
    <row r="56" spans="1:8" x14ac:dyDescent="0.3">
      <c r="A56" t="s">
        <v>217</v>
      </c>
      <c r="B56" t="s">
        <v>599</v>
      </c>
      <c r="C56">
        <v>13400</v>
      </c>
      <c r="D56">
        <v>6163</v>
      </c>
      <c r="E56">
        <v>45.992537313432798</v>
      </c>
      <c r="F56">
        <v>11</v>
      </c>
      <c r="G56">
        <v>6174</v>
      </c>
      <c r="H56" s="36">
        <v>46.074626865671597</v>
      </c>
    </row>
    <row r="57" spans="1:8" x14ac:dyDescent="0.3">
      <c r="A57" t="s">
        <v>221</v>
      </c>
      <c r="B57" t="s">
        <v>554</v>
      </c>
      <c r="C57">
        <v>7341</v>
      </c>
      <c r="D57">
        <v>2605</v>
      </c>
      <c r="E57">
        <v>35.485628660945302</v>
      </c>
      <c r="F57">
        <v>13</v>
      </c>
      <c r="G57">
        <v>2618</v>
      </c>
      <c r="H57" s="36">
        <v>35.662716251191902</v>
      </c>
    </row>
    <row r="58" spans="1:8" x14ac:dyDescent="0.3">
      <c r="A58" t="s">
        <v>223</v>
      </c>
      <c r="B58" t="s">
        <v>636</v>
      </c>
      <c r="C58">
        <v>3642</v>
      </c>
      <c r="D58">
        <v>1974</v>
      </c>
      <c r="E58">
        <v>54.200988467874701</v>
      </c>
      <c r="F58">
        <v>24</v>
      </c>
      <c r="G58">
        <v>1998</v>
      </c>
      <c r="H58" s="36">
        <v>54.859967051070797</v>
      </c>
    </row>
    <row r="59" spans="1:8" x14ac:dyDescent="0.3">
      <c r="A59" t="s">
        <v>231</v>
      </c>
      <c r="B59" t="s">
        <v>608</v>
      </c>
      <c r="C59">
        <v>3895</v>
      </c>
      <c r="D59">
        <v>1124</v>
      </c>
      <c r="E59">
        <v>28.857509627727801</v>
      </c>
      <c r="F59">
        <v>10</v>
      </c>
      <c r="G59">
        <v>1134</v>
      </c>
      <c r="H59" s="36">
        <v>29.1142490372272</v>
      </c>
    </row>
    <row r="60" spans="1:8" x14ac:dyDescent="0.3">
      <c r="A60" t="s">
        <v>233</v>
      </c>
      <c r="B60" t="s">
        <v>638</v>
      </c>
      <c r="C60">
        <v>5054</v>
      </c>
      <c r="D60">
        <v>3507</v>
      </c>
      <c r="E60">
        <v>69.390581717451497</v>
      </c>
      <c r="F60">
        <v>268</v>
      </c>
      <c r="G60">
        <v>3775</v>
      </c>
      <c r="H60" s="36">
        <v>74.693312227938193</v>
      </c>
    </row>
    <row r="61" spans="1:8" x14ac:dyDescent="0.3">
      <c r="A61" t="s">
        <v>237</v>
      </c>
      <c r="B61" t="s">
        <v>645</v>
      </c>
      <c r="C61">
        <v>5100</v>
      </c>
      <c r="D61">
        <v>1563</v>
      </c>
      <c r="E61">
        <v>30.647058823529399</v>
      </c>
      <c r="F61">
        <v>129</v>
      </c>
      <c r="G61">
        <v>1692</v>
      </c>
      <c r="H61" s="36">
        <v>33.176470588235297</v>
      </c>
    </row>
    <row r="62" spans="1:8" x14ac:dyDescent="0.3">
      <c r="A62" t="s">
        <v>305</v>
      </c>
      <c r="B62" t="s">
        <v>587</v>
      </c>
      <c r="C62">
        <v>4642</v>
      </c>
      <c r="D62">
        <v>283</v>
      </c>
      <c r="E62">
        <v>6.09651012494614</v>
      </c>
      <c r="F62">
        <v>1</v>
      </c>
      <c r="G62">
        <v>284</v>
      </c>
      <c r="H62" s="36">
        <v>6.1180525635501901</v>
      </c>
    </row>
    <row r="63" spans="1:8" x14ac:dyDescent="0.3">
      <c r="A63" t="s">
        <v>351</v>
      </c>
      <c r="B63" t="s">
        <v>622</v>
      </c>
      <c r="C63">
        <v>19442</v>
      </c>
      <c r="D63">
        <v>5516</v>
      </c>
      <c r="E63">
        <v>28.371566711243702</v>
      </c>
      <c r="F63">
        <v>4</v>
      </c>
      <c r="G63">
        <v>5520</v>
      </c>
      <c r="H63" s="36">
        <v>28.392140726262699</v>
      </c>
    </row>
    <row r="64" spans="1:8" x14ac:dyDescent="0.3">
      <c r="A64" t="s">
        <v>353</v>
      </c>
      <c r="B64" t="s">
        <v>607</v>
      </c>
      <c r="C64">
        <v>3383</v>
      </c>
      <c r="D64">
        <v>1825</v>
      </c>
      <c r="E64">
        <v>53.946201596216298</v>
      </c>
      <c r="F64">
        <v>0</v>
      </c>
      <c r="G64">
        <v>1825</v>
      </c>
      <c r="H64" s="36">
        <v>53.946201596216298</v>
      </c>
    </row>
    <row r="65" spans="1:8" x14ac:dyDescent="0.3">
      <c r="A65" t="s">
        <v>375</v>
      </c>
      <c r="B65" t="s">
        <v>550</v>
      </c>
      <c r="C65">
        <v>14465</v>
      </c>
      <c r="D65">
        <v>10861</v>
      </c>
      <c r="E65">
        <v>75.084687175941895</v>
      </c>
      <c r="F65">
        <v>23</v>
      </c>
      <c r="G65">
        <v>10884</v>
      </c>
      <c r="H65" s="36">
        <v>75.243691669547104</v>
      </c>
    </row>
    <row r="66" spans="1:8" x14ac:dyDescent="0.3">
      <c r="A66" t="s">
        <v>377</v>
      </c>
      <c r="B66" t="s">
        <v>588</v>
      </c>
      <c r="C66">
        <v>11396</v>
      </c>
      <c r="D66">
        <v>6724</v>
      </c>
      <c r="E66">
        <v>59.003159003158999</v>
      </c>
      <c r="F66">
        <v>202</v>
      </c>
      <c r="G66">
        <v>6926</v>
      </c>
      <c r="H66" s="36">
        <v>60.775710775710699</v>
      </c>
    </row>
    <row r="67" spans="1:8" x14ac:dyDescent="0.3">
      <c r="A67" t="s">
        <v>379</v>
      </c>
      <c r="B67" t="s">
        <v>619</v>
      </c>
      <c r="C67">
        <v>12659</v>
      </c>
      <c r="D67">
        <v>712</v>
      </c>
      <c r="E67">
        <v>5.6244569081286002</v>
      </c>
      <c r="F67">
        <v>22</v>
      </c>
      <c r="G67">
        <v>734</v>
      </c>
      <c r="H67" s="36">
        <v>5.7982463069752699</v>
      </c>
    </row>
    <row r="68" spans="1:8" x14ac:dyDescent="0.3">
      <c r="A68" t="s">
        <v>383</v>
      </c>
      <c r="B68" t="s">
        <v>613</v>
      </c>
      <c r="C68">
        <v>10022</v>
      </c>
      <c r="D68">
        <v>9329</v>
      </c>
      <c r="E68">
        <v>93.085212532428599</v>
      </c>
      <c r="F68">
        <v>6</v>
      </c>
      <c r="G68">
        <v>9335</v>
      </c>
      <c r="H68" s="36">
        <v>93.145080822191105</v>
      </c>
    </row>
    <row r="69" spans="1:8" x14ac:dyDescent="0.3">
      <c r="A69" t="s">
        <v>389</v>
      </c>
      <c r="B69" t="s">
        <v>649</v>
      </c>
      <c r="C69">
        <v>3887</v>
      </c>
      <c r="D69">
        <v>4027</v>
      </c>
      <c r="E69">
        <v>103.60174942114701</v>
      </c>
      <c r="F69">
        <v>7</v>
      </c>
      <c r="G69">
        <v>4034</v>
      </c>
      <c r="H69" s="36">
        <v>103.781836892204</v>
      </c>
    </row>
    <row r="70" spans="1:8" x14ac:dyDescent="0.3">
      <c r="A70" t="s">
        <v>5</v>
      </c>
      <c r="B70" t="s">
        <v>552</v>
      </c>
      <c r="C70">
        <v>10156</v>
      </c>
      <c r="D70">
        <v>7381</v>
      </c>
      <c r="E70">
        <v>72.676250492319795</v>
      </c>
      <c r="F70">
        <v>8</v>
      </c>
      <c r="G70">
        <v>7389</v>
      </c>
      <c r="H70" s="36">
        <v>72.755021662071599</v>
      </c>
    </row>
    <row r="71" spans="1:8" x14ac:dyDescent="0.3">
      <c r="A71" t="s">
        <v>453</v>
      </c>
      <c r="B71" t="s">
        <v>564</v>
      </c>
      <c r="C71">
        <v>12349</v>
      </c>
      <c r="D71">
        <v>3084</v>
      </c>
      <c r="E71">
        <v>24.9736820795206</v>
      </c>
      <c r="F71">
        <v>1</v>
      </c>
      <c r="G71">
        <v>3085</v>
      </c>
      <c r="H71" s="36">
        <v>24.981779901206501</v>
      </c>
    </row>
    <row r="72" spans="1:8" x14ac:dyDescent="0.3">
      <c r="A72" t="s">
        <v>461</v>
      </c>
      <c r="B72" t="s">
        <v>618</v>
      </c>
      <c r="C72">
        <v>8407</v>
      </c>
      <c r="D72">
        <v>4253</v>
      </c>
      <c r="E72">
        <v>50.588795051742501</v>
      </c>
      <c r="F72">
        <v>1</v>
      </c>
      <c r="G72">
        <v>4254</v>
      </c>
      <c r="H72" s="36">
        <v>50.600689901272702</v>
      </c>
    </row>
    <row r="73" spans="1:8" x14ac:dyDescent="0.3">
      <c r="A73" t="s">
        <v>463</v>
      </c>
      <c r="B73" t="s">
        <v>559</v>
      </c>
      <c r="C73">
        <v>11137</v>
      </c>
      <c r="D73">
        <v>1274</v>
      </c>
      <c r="E73">
        <v>11.4393463230672</v>
      </c>
      <c r="F73">
        <v>4</v>
      </c>
      <c r="G73">
        <v>1278</v>
      </c>
      <c r="H73" s="36">
        <v>11.4752626380533</v>
      </c>
    </row>
    <row r="74" spans="1:8" x14ac:dyDescent="0.3">
      <c r="A74" t="s">
        <v>465</v>
      </c>
      <c r="B74" t="s">
        <v>603</v>
      </c>
      <c r="C74">
        <v>15821</v>
      </c>
      <c r="D74">
        <v>11998</v>
      </c>
      <c r="E74">
        <v>75.835914291131999</v>
      </c>
      <c r="F74">
        <v>9</v>
      </c>
      <c r="G74">
        <v>12007</v>
      </c>
      <c r="H74" s="36">
        <v>75.892800707919804</v>
      </c>
    </row>
    <row r="75" spans="1:8" x14ac:dyDescent="0.3">
      <c r="A75" t="s">
        <v>469</v>
      </c>
      <c r="B75" t="s">
        <v>574</v>
      </c>
      <c r="C75">
        <v>31026</v>
      </c>
      <c r="D75">
        <v>2841</v>
      </c>
      <c r="E75">
        <v>9.1568362018951799</v>
      </c>
      <c r="F75">
        <v>0</v>
      </c>
      <c r="G75">
        <v>2841</v>
      </c>
      <c r="H75" s="36">
        <v>9.1568362018951799</v>
      </c>
    </row>
    <row r="76" spans="1:8" x14ac:dyDescent="0.3">
      <c r="A76" t="s">
        <v>471</v>
      </c>
      <c r="B76" t="s">
        <v>620</v>
      </c>
      <c r="C76">
        <v>16273</v>
      </c>
      <c r="D76">
        <v>4096</v>
      </c>
      <c r="E76">
        <v>25.170527868248001</v>
      </c>
      <c r="F76">
        <v>8</v>
      </c>
      <c r="G76">
        <v>4104</v>
      </c>
      <c r="H76" s="36">
        <v>25.219689055490601</v>
      </c>
    </row>
    <row r="77" spans="1:8" x14ac:dyDescent="0.3">
      <c r="A77" t="s">
        <v>476</v>
      </c>
      <c r="B77" t="s">
        <v>592</v>
      </c>
      <c r="C77">
        <v>15147</v>
      </c>
      <c r="D77">
        <v>9353</v>
      </c>
      <c r="E77">
        <v>61.7482009638872</v>
      </c>
      <c r="F77">
        <v>17</v>
      </c>
      <c r="G77">
        <v>9370</v>
      </c>
      <c r="H77" s="36">
        <v>61.860434409454001</v>
      </c>
    </row>
    <row r="78" spans="1:8" x14ac:dyDescent="0.3">
      <c r="A78" t="s">
        <v>474</v>
      </c>
      <c r="B78" t="s">
        <v>626</v>
      </c>
      <c r="C78">
        <v>21414</v>
      </c>
      <c r="D78">
        <v>3868</v>
      </c>
      <c r="E78">
        <v>18.0629494723078</v>
      </c>
      <c r="F78">
        <v>9</v>
      </c>
      <c r="G78">
        <v>3877</v>
      </c>
      <c r="H78" s="36">
        <v>18.104978051741799</v>
      </c>
    </row>
    <row r="79" spans="1:8" x14ac:dyDescent="0.3">
      <c r="A79" t="s">
        <v>478</v>
      </c>
      <c r="B79" t="s">
        <v>646</v>
      </c>
      <c r="C79">
        <v>12213</v>
      </c>
      <c r="D79">
        <v>8544</v>
      </c>
      <c r="E79">
        <v>69.9582412183738</v>
      </c>
      <c r="F79">
        <v>11</v>
      </c>
      <c r="G79">
        <v>8555</v>
      </c>
      <c r="H79" s="36">
        <v>70.048309178743907</v>
      </c>
    </row>
    <row r="80" spans="1:8" x14ac:dyDescent="0.3">
      <c r="A80" t="s">
        <v>481</v>
      </c>
      <c r="B80" t="s">
        <v>628</v>
      </c>
      <c r="C80">
        <v>13350</v>
      </c>
      <c r="D80">
        <v>7765</v>
      </c>
      <c r="E80">
        <v>58.164794007490599</v>
      </c>
      <c r="F80">
        <v>13</v>
      </c>
      <c r="G80">
        <v>7778</v>
      </c>
      <c r="H80" s="36">
        <v>58.262172284644201</v>
      </c>
    </row>
    <row r="81" spans="1:8" x14ac:dyDescent="0.3">
      <c r="A81" t="s">
        <v>484</v>
      </c>
      <c r="B81" t="s">
        <v>611</v>
      </c>
      <c r="C81">
        <v>19748</v>
      </c>
      <c r="D81">
        <v>11965</v>
      </c>
      <c r="E81">
        <v>60.5884140166092</v>
      </c>
      <c r="F81">
        <v>976</v>
      </c>
      <c r="G81">
        <v>12941</v>
      </c>
      <c r="H81" s="36">
        <v>65.5306866518128</v>
      </c>
    </row>
    <row r="82" spans="1:8" x14ac:dyDescent="0.3">
      <c r="A82" t="s">
        <v>487</v>
      </c>
      <c r="B82" t="s">
        <v>591</v>
      </c>
      <c r="C82">
        <v>14309</v>
      </c>
      <c r="D82">
        <v>4472</v>
      </c>
      <c r="E82">
        <v>31.2530575162485</v>
      </c>
      <c r="F82">
        <v>2</v>
      </c>
      <c r="G82">
        <v>4474</v>
      </c>
      <c r="H82" s="36">
        <v>31.267034733384499</v>
      </c>
    </row>
    <row r="83" spans="1:8" x14ac:dyDescent="0.3">
      <c r="A83" t="s">
        <v>490</v>
      </c>
      <c r="B83" t="s">
        <v>640</v>
      </c>
      <c r="C83">
        <v>10598</v>
      </c>
      <c r="D83">
        <v>4895</v>
      </c>
      <c r="E83">
        <v>46.187959992451397</v>
      </c>
      <c r="F83">
        <v>16</v>
      </c>
      <c r="G83">
        <v>4911</v>
      </c>
      <c r="H83" s="36">
        <v>46.3389318739384</v>
      </c>
    </row>
    <row r="84" spans="1:8" x14ac:dyDescent="0.3">
      <c r="A84" t="s">
        <v>492</v>
      </c>
      <c r="B84" t="s">
        <v>642</v>
      </c>
      <c r="C84">
        <v>33410</v>
      </c>
      <c r="D84">
        <v>15675</v>
      </c>
      <c r="E84">
        <v>46.917090691409697</v>
      </c>
      <c r="F84">
        <v>1522</v>
      </c>
      <c r="G84">
        <v>17197</v>
      </c>
      <c r="H84" s="36">
        <v>51.472612990122698</v>
      </c>
    </row>
    <row r="85" spans="1:8" x14ac:dyDescent="0.3">
      <c r="A85" t="s">
        <v>494</v>
      </c>
      <c r="B85" t="s">
        <v>589</v>
      </c>
      <c r="C85">
        <v>9223</v>
      </c>
      <c r="D85">
        <v>6176</v>
      </c>
      <c r="E85">
        <v>66.963027214572193</v>
      </c>
      <c r="F85">
        <v>49</v>
      </c>
      <c r="G85">
        <v>6225</v>
      </c>
      <c r="H85" s="36">
        <v>67.494307708988401</v>
      </c>
    </row>
    <row r="86" spans="1:8" x14ac:dyDescent="0.3">
      <c r="A86" t="s">
        <v>496</v>
      </c>
      <c r="B86" t="s">
        <v>609</v>
      </c>
      <c r="C86">
        <v>13640</v>
      </c>
      <c r="D86">
        <v>10364</v>
      </c>
      <c r="E86">
        <v>75.982404692082099</v>
      </c>
      <c r="F86">
        <v>12</v>
      </c>
      <c r="G86">
        <v>10376</v>
      </c>
      <c r="H86" s="36">
        <v>76.070381231671504</v>
      </c>
    </row>
    <row r="87" spans="1:8" x14ac:dyDescent="0.3">
      <c r="A87" t="s">
        <v>498</v>
      </c>
      <c r="B87" t="s">
        <v>563</v>
      </c>
      <c r="C87">
        <v>16642</v>
      </c>
      <c r="D87">
        <v>10641</v>
      </c>
      <c r="E87">
        <v>63.940632135560598</v>
      </c>
      <c r="F87">
        <v>6</v>
      </c>
      <c r="G87">
        <v>10647</v>
      </c>
      <c r="H87" s="36">
        <v>63.9766854945319</v>
      </c>
    </row>
    <row r="88" spans="1:8" x14ac:dyDescent="0.3">
      <c r="A88" t="s">
        <v>500</v>
      </c>
      <c r="B88" t="s">
        <v>595</v>
      </c>
      <c r="C88">
        <v>12390</v>
      </c>
      <c r="D88">
        <v>6895</v>
      </c>
      <c r="E88">
        <v>55.649717514124298</v>
      </c>
      <c r="F88">
        <v>27</v>
      </c>
      <c r="G88">
        <v>6922</v>
      </c>
      <c r="H88" s="36">
        <v>55.867635189669002</v>
      </c>
    </row>
    <row r="89" spans="1:8" x14ac:dyDescent="0.3">
      <c r="A89" t="s">
        <v>502</v>
      </c>
      <c r="B89" t="s">
        <v>576</v>
      </c>
      <c r="C89">
        <v>35437</v>
      </c>
      <c r="D89">
        <v>26552</v>
      </c>
      <c r="E89">
        <v>74.927335835426206</v>
      </c>
      <c r="F89">
        <v>428</v>
      </c>
      <c r="G89">
        <v>26980</v>
      </c>
      <c r="H89" s="36">
        <v>76.135113017467603</v>
      </c>
    </row>
    <row r="90" spans="1:8" x14ac:dyDescent="0.3">
      <c r="A90" t="s">
        <v>504</v>
      </c>
      <c r="B90" t="s">
        <v>557</v>
      </c>
      <c r="C90">
        <v>13313</v>
      </c>
      <c r="D90">
        <v>6685</v>
      </c>
      <c r="E90">
        <v>50.214076466611502</v>
      </c>
      <c r="F90">
        <v>34</v>
      </c>
      <c r="G90">
        <v>6719</v>
      </c>
      <c r="H90" s="36">
        <v>50.469465935551703</v>
      </c>
    </row>
    <row r="91" spans="1:8" x14ac:dyDescent="0.3">
      <c r="A91" t="s">
        <v>506</v>
      </c>
      <c r="B91" t="s">
        <v>553</v>
      </c>
      <c r="C91">
        <v>14196</v>
      </c>
      <c r="D91">
        <v>7956</v>
      </c>
      <c r="E91">
        <v>56.043956043956001</v>
      </c>
      <c r="F91">
        <v>584</v>
      </c>
      <c r="G91">
        <v>8540</v>
      </c>
      <c r="H91" s="36">
        <v>60.157790927021601</v>
      </c>
    </row>
    <row r="92" spans="1:8" x14ac:dyDescent="0.3">
      <c r="A92" t="s">
        <v>508</v>
      </c>
      <c r="B92" t="s">
        <v>604</v>
      </c>
      <c r="C92">
        <v>39893</v>
      </c>
      <c r="D92">
        <v>19312</v>
      </c>
      <c r="E92">
        <v>48.409495400195503</v>
      </c>
      <c r="F92">
        <v>33</v>
      </c>
      <c r="G92">
        <v>19345</v>
      </c>
      <c r="H92" s="36">
        <v>48.492216679617897</v>
      </c>
    </row>
    <row r="93" spans="1:8" x14ac:dyDescent="0.3">
      <c r="A93" t="s">
        <v>510</v>
      </c>
      <c r="B93" t="s">
        <v>635</v>
      </c>
      <c r="C93">
        <v>24055</v>
      </c>
      <c r="D93">
        <v>11311</v>
      </c>
      <c r="E93">
        <v>47.021409270421898</v>
      </c>
      <c r="F93">
        <v>59</v>
      </c>
      <c r="G93">
        <v>11370</v>
      </c>
      <c r="H93" s="36">
        <v>47.2666805237996</v>
      </c>
    </row>
    <row r="94" spans="1:8" x14ac:dyDescent="0.3">
      <c r="A94" t="s">
        <v>512</v>
      </c>
      <c r="B94" t="s">
        <v>627</v>
      </c>
      <c r="C94">
        <v>16445</v>
      </c>
      <c r="D94">
        <v>12565</v>
      </c>
      <c r="E94">
        <v>76.406202493159</v>
      </c>
      <c r="F94">
        <v>3</v>
      </c>
      <c r="G94">
        <v>12568</v>
      </c>
      <c r="H94" s="36">
        <v>76.424445120097204</v>
      </c>
    </row>
    <row r="95" spans="1:8" x14ac:dyDescent="0.3">
      <c r="A95" t="s">
        <v>514</v>
      </c>
      <c r="B95" t="s">
        <v>551</v>
      </c>
      <c r="C95">
        <v>36492</v>
      </c>
      <c r="D95">
        <v>16578</v>
      </c>
      <c r="E95">
        <v>45.429135152910199</v>
      </c>
      <c r="F95">
        <v>72</v>
      </c>
      <c r="G95">
        <v>16650</v>
      </c>
      <c r="H95" s="36">
        <v>45.626438671489602</v>
      </c>
    </row>
    <row r="96" spans="1:8" x14ac:dyDescent="0.3">
      <c r="A96" t="s">
        <v>516</v>
      </c>
      <c r="B96" t="s">
        <v>606</v>
      </c>
      <c r="C96">
        <v>9151</v>
      </c>
      <c r="D96">
        <v>2473</v>
      </c>
      <c r="E96">
        <v>27.0243689214293</v>
      </c>
      <c r="F96">
        <v>0</v>
      </c>
      <c r="G96">
        <v>2473</v>
      </c>
      <c r="H96" s="36">
        <v>27.0243689214293</v>
      </c>
    </row>
    <row r="97" spans="1:8" x14ac:dyDescent="0.3">
      <c r="A97" t="s">
        <v>393</v>
      </c>
      <c r="B97" t="s">
        <v>643</v>
      </c>
      <c r="C97">
        <v>10864</v>
      </c>
      <c r="D97">
        <v>4172</v>
      </c>
      <c r="E97">
        <v>38.402061855670098</v>
      </c>
      <c r="F97">
        <v>3</v>
      </c>
      <c r="G97">
        <v>4175</v>
      </c>
      <c r="H97" s="36">
        <v>38.429675994108898</v>
      </c>
    </row>
    <row r="98" spans="1:8" x14ac:dyDescent="0.3">
      <c r="A98" t="s">
        <v>395</v>
      </c>
      <c r="B98" t="s">
        <v>571</v>
      </c>
      <c r="C98">
        <v>3849</v>
      </c>
      <c r="D98">
        <v>3746</v>
      </c>
      <c r="E98">
        <v>97.323980254611499</v>
      </c>
      <c r="F98">
        <v>8</v>
      </c>
      <c r="G98">
        <v>3754</v>
      </c>
      <c r="H98" s="36">
        <v>97.531826448428106</v>
      </c>
    </row>
    <row r="99" spans="1:8" x14ac:dyDescent="0.3">
      <c r="A99" t="s">
        <v>399</v>
      </c>
      <c r="B99" t="s">
        <v>581</v>
      </c>
      <c r="C99">
        <v>7900</v>
      </c>
      <c r="D99">
        <v>1577</v>
      </c>
      <c r="E99">
        <v>19.962025316455598</v>
      </c>
      <c r="F99">
        <v>16</v>
      </c>
      <c r="G99">
        <v>1593</v>
      </c>
      <c r="H99" s="36">
        <v>20.164556962025301</v>
      </c>
    </row>
    <row r="100" spans="1:8" x14ac:dyDescent="0.3">
      <c r="A100" t="s">
        <v>401</v>
      </c>
      <c r="B100" t="s">
        <v>610</v>
      </c>
      <c r="C100">
        <v>5367</v>
      </c>
      <c r="D100">
        <v>3776</v>
      </c>
      <c r="E100">
        <v>70.355878516862305</v>
      </c>
      <c r="F100">
        <v>4</v>
      </c>
      <c r="G100">
        <v>3780</v>
      </c>
      <c r="H100" s="36">
        <v>70.430408049189495</v>
      </c>
    </row>
    <row r="101" spans="1:8" x14ac:dyDescent="0.3">
      <c r="A101" t="s">
        <v>403</v>
      </c>
      <c r="B101" t="s">
        <v>602</v>
      </c>
      <c r="C101">
        <v>5665</v>
      </c>
      <c r="D101">
        <v>3433</v>
      </c>
      <c r="E101">
        <v>60.600176522506601</v>
      </c>
      <c r="F101">
        <v>10</v>
      </c>
      <c r="G101">
        <v>3443</v>
      </c>
      <c r="H101" s="36">
        <v>60.776699029126199</v>
      </c>
    </row>
    <row r="102" spans="1:8" x14ac:dyDescent="0.3">
      <c r="A102" t="s">
        <v>524</v>
      </c>
      <c r="B102" t="s">
        <v>598</v>
      </c>
      <c r="C102">
        <v>40793</v>
      </c>
      <c r="D102">
        <v>23286</v>
      </c>
      <c r="E102">
        <v>57.0833231191626</v>
      </c>
      <c r="F102">
        <v>59</v>
      </c>
      <c r="G102">
        <v>23345</v>
      </c>
      <c r="H102" s="36">
        <v>57.227955776726397</v>
      </c>
    </row>
    <row r="103" spans="1:8" x14ac:dyDescent="0.3">
      <c r="A103" t="s">
        <v>532</v>
      </c>
      <c r="B103" t="s">
        <v>616</v>
      </c>
      <c r="C103">
        <v>18296</v>
      </c>
      <c r="D103">
        <v>7946</v>
      </c>
      <c r="E103">
        <v>43.430257979886299</v>
      </c>
      <c r="F103">
        <v>96</v>
      </c>
      <c r="G103">
        <v>8042</v>
      </c>
      <c r="H103" s="36">
        <v>43.954962833406199</v>
      </c>
    </row>
    <row r="104" spans="1:8" x14ac:dyDescent="0.3">
      <c r="A104" t="s">
        <v>530</v>
      </c>
      <c r="B104" t="s">
        <v>578</v>
      </c>
      <c r="C104">
        <v>24559</v>
      </c>
      <c r="D104">
        <v>4819</v>
      </c>
      <c r="E104">
        <v>19.6221344517284</v>
      </c>
      <c r="F104">
        <v>0</v>
      </c>
      <c r="G104">
        <v>4819</v>
      </c>
      <c r="H104" s="36">
        <v>19.6221344517284</v>
      </c>
    </row>
    <row r="105" spans="1:8" x14ac:dyDescent="0.3">
      <c r="A105" t="s">
        <v>522</v>
      </c>
      <c r="B105" t="s">
        <v>585</v>
      </c>
      <c r="C105">
        <v>12685</v>
      </c>
      <c r="D105">
        <v>1218</v>
      </c>
      <c r="E105">
        <v>9.60189199842333</v>
      </c>
      <c r="F105">
        <v>3</v>
      </c>
      <c r="G105">
        <v>1221</v>
      </c>
      <c r="H105" s="36">
        <v>9.6255419787150096</v>
      </c>
    </row>
    <row r="106" spans="1:8" x14ac:dyDescent="0.3">
      <c r="A106" t="s">
        <v>520</v>
      </c>
      <c r="B106" t="s">
        <v>615</v>
      </c>
      <c r="C106">
        <v>24599</v>
      </c>
      <c r="D106">
        <v>15853</v>
      </c>
      <c r="E106">
        <v>64.445709175169696</v>
      </c>
      <c r="F106">
        <v>55</v>
      </c>
      <c r="G106">
        <v>15908</v>
      </c>
      <c r="H106" s="36">
        <v>64.669295499816997</v>
      </c>
    </row>
    <row r="107" spans="1:8" x14ac:dyDescent="0.3">
      <c r="A107" t="s">
        <v>518</v>
      </c>
      <c r="B107" t="s">
        <v>575</v>
      </c>
      <c r="C107">
        <v>17281</v>
      </c>
      <c r="D107">
        <v>11656</v>
      </c>
      <c r="E107">
        <v>67.449800358775505</v>
      </c>
      <c r="F107">
        <v>105</v>
      </c>
      <c r="G107">
        <v>11761</v>
      </c>
      <c r="H107" s="36">
        <v>68.057404085411704</v>
      </c>
    </row>
    <row r="108" spans="1:8" x14ac:dyDescent="0.3">
      <c r="A108" t="s">
        <v>528</v>
      </c>
      <c r="B108" t="s">
        <v>562</v>
      </c>
      <c r="C108">
        <v>8454</v>
      </c>
      <c r="D108">
        <v>6173</v>
      </c>
      <c r="E108">
        <v>73.018689377809295</v>
      </c>
      <c r="F108">
        <v>7</v>
      </c>
      <c r="G108">
        <v>6180</v>
      </c>
      <c r="H108" s="36">
        <v>73.101490418736603</v>
      </c>
    </row>
    <row r="109" spans="1:8" x14ac:dyDescent="0.3">
      <c r="A109" t="s">
        <v>543</v>
      </c>
      <c r="B109" t="s">
        <v>544</v>
      </c>
      <c r="C109">
        <v>6732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41368</v>
      </c>
      <c r="D110">
        <v>25240</v>
      </c>
      <c r="E110">
        <v>61.013343647263497</v>
      </c>
      <c r="F110">
        <v>59</v>
      </c>
      <c r="G110">
        <v>25299</v>
      </c>
      <c r="H110" s="36">
        <v>61.155965964030102</v>
      </c>
    </row>
    <row r="111" spans="1:8" x14ac:dyDescent="0.3">
      <c r="A111" t="s">
        <v>541</v>
      </c>
      <c r="B111" t="s">
        <v>542</v>
      </c>
      <c r="C111">
        <v>37276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7635</v>
      </c>
      <c r="D112">
        <v>3858</v>
      </c>
      <c r="E112">
        <v>50.530451866404697</v>
      </c>
      <c r="F112">
        <v>3</v>
      </c>
      <c r="G112">
        <v>3861</v>
      </c>
      <c r="H112" s="36">
        <v>50.569744597249503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7:A11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16443-9D41-41F1-B58B-9C1F10E48962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45078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6739</v>
      </c>
      <c r="D5">
        <v>5499</v>
      </c>
      <c r="E5">
        <v>81.599643864074693</v>
      </c>
      <c r="F5">
        <v>2</v>
      </c>
      <c r="G5">
        <v>5501</v>
      </c>
      <c r="H5" s="36">
        <v>81.629321857842399</v>
      </c>
    </row>
    <row r="6" spans="1:8" x14ac:dyDescent="0.3">
      <c r="A6" t="s">
        <v>15</v>
      </c>
      <c r="B6" t="s">
        <v>570</v>
      </c>
      <c r="C6">
        <v>4577</v>
      </c>
      <c r="D6">
        <v>2925</v>
      </c>
      <c r="E6">
        <v>63.906488966571899</v>
      </c>
      <c r="F6">
        <v>0</v>
      </c>
      <c r="G6">
        <v>2925</v>
      </c>
      <c r="H6" s="36">
        <v>63.906488966571899</v>
      </c>
    </row>
    <row r="7" spans="1:8" x14ac:dyDescent="0.3">
      <c r="A7" t="s">
        <v>17</v>
      </c>
      <c r="B7" t="s">
        <v>584</v>
      </c>
      <c r="C7">
        <v>7469</v>
      </c>
      <c r="D7">
        <v>4965</v>
      </c>
      <c r="E7">
        <v>66.474762351050998</v>
      </c>
      <c r="F7">
        <v>32</v>
      </c>
      <c r="G7">
        <v>4997</v>
      </c>
      <c r="H7" s="36">
        <v>66.903199892890598</v>
      </c>
    </row>
    <row r="8" spans="1:8" x14ac:dyDescent="0.3">
      <c r="A8" t="s">
        <v>19</v>
      </c>
      <c r="B8" t="s">
        <v>617</v>
      </c>
      <c r="C8">
        <v>1836</v>
      </c>
      <c r="D8">
        <v>1389</v>
      </c>
      <c r="E8">
        <v>75.653594771241799</v>
      </c>
      <c r="F8">
        <v>5</v>
      </c>
      <c r="G8">
        <v>1394</v>
      </c>
      <c r="H8" s="36">
        <v>75.925925925925895</v>
      </c>
    </row>
    <row r="9" spans="1:8" x14ac:dyDescent="0.3">
      <c r="A9" t="s">
        <v>21</v>
      </c>
      <c r="B9" t="s">
        <v>560</v>
      </c>
      <c r="C9">
        <v>4121</v>
      </c>
      <c r="D9">
        <v>1782</v>
      </c>
      <c r="E9">
        <v>43.241931570007203</v>
      </c>
      <c r="F9">
        <v>9</v>
      </c>
      <c r="G9">
        <v>1791</v>
      </c>
      <c r="H9" s="36">
        <v>43.460325163795197</v>
      </c>
    </row>
    <row r="10" spans="1:8" x14ac:dyDescent="0.3">
      <c r="A10" t="s">
        <v>23</v>
      </c>
      <c r="B10" t="s">
        <v>614</v>
      </c>
      <c r="C10">
        <v>6052</v>
      </c>
      <c r="D10">
        <v>5177</v>
      </c>
      <c r="E10">
        <v>85.541969596827499</v>
      </c>
      <c r="F10">
        <v>102</v>
      </c>
      <c r="G10">
        <v>5279</v>
      </c>
      <c r="H10" s="36">
        <v>87.227362855254398</v>
      </c>
    </row>
    <row r="11" spans="1:8" x14ac:dyDescent="0.3">
      <c r="A11" t="s">
        <v>25</v>
      </c>
      <c r="B11" t="s">
        <v>567</v>
      </c>
      <c r="C11">
        <v>3089</v>
      </c>
      <c r="D11">
        <v>1713</v>
      </c>
      <c r="E11">
        <v>55.454839753965601</v>
      </c>
      <c r="F11">
        <v>5</v>
      </c>
      <c r="G11">
        <v>1718</v>
      </c>
      <c r="H11" s="36">
        <v>55.616704435092203</v>
      </c>
    </row>
    <row r="12" spans="1:8" x14ac:dyDescent="0.3">
      <c r="A12" t="s">
        <v>29</v>
      </c>
      <c r="B12" t="s">
        <v>580</v>
      </c>
      <c r="C12">
        <v>3712</v>
      </c>
      <c r="D12">
        <v>3534</v>
      </c>
      <c r="E12">
        <v>95.204741379310306</v>
      </c>
      <c r="F12">
        <v>16</v>
      </c>
      <c r="G12">
        <v>3550</v>
      </c>
      <c r="H12" s="36">
        <v>95.635775862068897</v>
      </c>
    </row>
    <row r="13" spans="1:8" x14ac:dyDescent="0.3">
      <c r="A13" t="s">
        <v>31</v>
      </c>
      <c r="B13" t="s">
        <v>625</v>
      </c>
      <c r="C13">
        <v>4192</v>
      </c>
      <c r="D13">
        <v>2675</v>
      </c>
      <c r="E13">
        <v>63.812022900763303</v>
      </c>
      <c r="F13">
        <v>0</v>
      </c>
      <c r="G13">
        <v>2675</v>
      </c>
      <c r="H13" s="36">
        <v>63.812022900763303</v>
      </c>
    </row>
    <row r="14" spans="1:8" x14ac:dyDescent="0.3">
      <c r="A14" t="s">
        <v>33</v>
      </c>
      <c r="B14" t="s">
        <v>577</v>
      </c>
      <c r="C14">
        <v>4518</v>
      </c>
      <c r="D14">
        <v>3030</v>
      </c>
      <c r="E14">
        <v>67.065073041168603</v>
      </c>
      <c r="F14">
        <v>4</v>
      </c>
      <c r="G14">
        <v>3034</v>
      </c>
      <c r="H14" s="36">
        <v>67.153607791057993</v>
      </c>
    </row>
    <row r="15" spans="1:8" x14ac:dyDescent="0.3">
      <c r="A15" t="s">
        <v>37</v>
      </c>
      <c r="B15" t="s">
        <v>545</v>
      </c>
      <c r="C15">
        <v>4659</v>
      </c>
      <c r="D15">
        <v>2164</v>
      </c>
      <c r="E15">
        <v>46.447735565572003</v>
      </c>
      <c r="F15">
        <v>2</v>
      </c>
      <c r="G15">
        <v>2166</v>
      </c>
      <c r="H15" s="36">
        <v>46.490663232453301</v>
      </c>
    </row>
    <row r="16" spans="1:8" x14ac:dyDescent="0.3">
      <c r="A16" t="s">
        <v>39</v>
      </c>
      <c r="B16" t="s">
        <v>558</v>
      </c>
      <c r="C16">
        <v>4192</v>
      </c>
      <c r="D16">
        <v>4105</v>
      </c>
      <c r="E16">
        <v>97.924618320610605</v>
      </c>
      <c r="F16">
        <v>21</v>
      </c>
      <c r="G16">
        <v>4126</v>
      </c>
      <c r="H16" s="36">
        <v>98.4255725190839</v>
      </c>
    </row>
    <row r="17" spans="1:8" x14ac:dyDescent="0.3">
      <c r="A17" t="s">
        <v>41</v>
      </c>
      <c r="B17" t="s">
        <v>644</v>
      </c>
      <c r="C17">
        <v>2600</v>
      </c>
      <c r="D17">
        <v>731</v>
      </c>
      <c r="E17">
        <v>28.115384615384599</v>
      </c>
      <c r="F17">
        <v>0</v>
      </c>
      <c r="G17">
        <v>731</v>
      </c>
      <c r="H17" s="36">
        <v>28.115384615384599</v>
      </c>
    </row>
    <row r="18" spans="1:8" x14ac:dyDescent="0.3">
      <c r="A18" t="s">
        <v>43</v>
      </c>
      <c r="B18" t="s">
        <v>566</v>
      </c>
      <c r="C18">
        <v>4111</v>
      </c>
      <c r="D18">
        <v>2248</v>
      </c>
      <c r="E18">
        <v>54.6825589880807</v>
      </c>
      <c r="F18">
        <v>8</v>
      </c>
      <c r="G18">
        <v>2256</v>
      </c>
      <c r="H18" s="36">
        <v>54.877158842130797</v>
      </c>
    </row>
    <row r="19" spans="1:8" x14ac:dyDescent="0.3">
      <c r="A19" t="s">
        <v>45</v>
      </c>
      <c r="B19" t="s">
        <v>594</v>
      </c>
      <c r="C19">
        <v>5794</v>
      </c>
      <c r="D19">
        <v>2893</v>
      </c>
      <c r="E19">
        <v>49.930963065239901</v>
      </c>
      <c r="F19">
        <v>0</v>
      </c>
      <c r="G19">
        <v>2893</v>
      </c>
      <c r="H19" s="36">
        <v>49.930963065239901</v>
      </c>
    </row>
    <row r="20" spans="1:8" x14ac:dyDescent="0.3">
      <c r="A20" t="s">
        <v>47</v>
      </c>
      <c r="B20" t="s">
        <v>601</v>
      </c>
      <c r="C20">
        <v>3873</v>
      </c>
      <c r="D20">
        <v>1206</v>
      </c>
      <c r="E20">
        <v>31.138652207591001</v>
      </c>
      <c r="F20">
        <v>0</v>
      </c>
      <c r="G20">
        <v>1206</v>
      </c>
      <c r="H20" s="36">
        <v>31.138652207591001</v>
      </c>
    </row>
    <row r="21" spans="1:8" x14ac:dyDescent="0.3">
      <c r="A21" t="s">
        <v>49</v>
      </c>
      <c r="B21" t="s">
        <v>572</v>
      </c>
      <c r="C21">
        <v>6003</v>
      </c>
      <c r="D21">
        <v>1261</v>
      </c>
      <c r="E21">
        <v>21.006163584874201</v>
      </c>
      <c r="F21">
        <v>7</v>
      </c>
      <c r="G21">
        <v>1268</v>
      </c>
      <c r="H21" s="36">
        <v>21.122771947359599</v>
      </c>
    </row>
    <row r="22" spans="1:8" x14ac:dyDescent="0.3">
      <c r="A22" t="s">
        <v>57</v>
      </c>
      <c r="B22" t="s">
        <v>596</v>
      </c>
      <c r="C22">
        <v>3005</v>
      </c>
      <c r="D22">
        <v>1403</v>
      </c>
      <c r="E22">
        <v>46.6888519134775</v>
      </c>
      <c r="F22">
        <v>0</v>
      </c>
      <c r="G22">
        <v>1403</v>
      </c>
      <c r="H22" s="36">
        <v>46.6888519134775</v>
      </c>
    </row>
    <row r="23" spans="1:8" x14ac:dyDescent="0.3">
      <c r="A23" t="s">
        <v>59</v>
      </c>
      <c r="B23" t="s">
        <v>547</v>
      </c>
      <c r="C23">
        <v>2221</v>
      </c>
      <c r="D23">
        <v>1145</v>
      </c>
      <c r="E23">
        <v>51.553354344889598</v>
      </c>
      <c r="F23">
        <v>0</v>
      </c>
      <c r="G23">
        <v>1145</v>
      </c>
      <c r="H23" s="36">
        <v>51.553354344889598</v>
      </c>
    </row>
    <row r="24" spans="1:8" x14ac:dyDescent="0.3">
      <c r="A24" t="s">
        <v>61</v>
      </c>
      <c r="B24" t="s">
        <v>561</v>
      </c>
      <c r="C24">
        <v>7250</v>
      </c>
      <c r="D24">
        <v>1953</v>
      </c>
      <c r="E24">
        <v>26.937931034482698</v>
      </c>
      <c r="F24">
        <v>0</v>
      </c>
      <c r="G24">
        <v>1953</v>
      </c>
      <c r="H24" s="36">
        <v>26.937931034482698</v>
      </c>
    </row>
    <row r="25" spans="1:8" x14ac:dyDescent="0.3">
      <c r="A25" t="s">
        <v>63</v>
      </c>
      <c r="B25" t="s">
        <v>632</v>
      </c>
      <c r="C25">
        <v>4370</v>
      </c>
      <c r="D25">
        <v>1417</v>
      </c>
      <c r="E25">
        <v>32.425629290617799</v>
      </c>
      <c r="F25">
        <v>0</v>
      </c>
      <c r="G25">
        <v>1417</v>
      </c>
      <c r="H25" s="36">
        <v>32.425629290617799</v>
      </c>
    </row>
    <row r="26" spans="1:8" x14ac:dyDescent="0.3">
      <c r="A26" t="s">
        <v>65</v>
      </c>
      <c r="B26" t="s">
        <v>624</v>
      </c>
      <c r="C26">
        <v>4404</v>
      </c>
      <c r="D26">
        <v>2747</v>
      </c>
      <c r="E26">
        <v>62.375113533151598</v>
      </c>
      <c r="F26">
        <v>3</v>
      </c>
      <c r="G26">
        <v>2750</v>
      </c>
      <c r="H26" s="36">
        <v>62.4432334241598</v>
      </c>
    </row>
    <row r="27" spans="1:8" x14ac:dyDescent="0.3">
      <c r="A27" t="s">
        <v>67</v>
      </c>
      <c r="B27" t="s">
        <v>612</v>
      </c>
      <c r="C27">
        <v>4960</v>
      </c>
      <c r="D27">
        <v>297</v>
      </c>
      <c r="E27">
        <v>5.9879032258064502</v>
      </c>
      <c r="F27">
        <v>0</v>
      </c>
      <c r="G27">
        <v>297</v>
      </c>
      <c r="H27" s="36">
        <v>5.9879032258064502</v>
      </c>
    </row>
    <row r="28" spans="1:8" x14ac:dyDescent="0.3">
      <c r="A28" t="s">
        <v>71</v>
      </c>
      <c r="B28" t="s">
        <v>631</v>
      </c>
      <c r="C28">
        <v>3545</v>
      </c>
      <c r="D28">
        <v>872</v>
      </c>
      <c r="E28">
        <v>24.598025387870202</v>
      </c>
      <c r="F28">
        <v>6</v>
      </c>
      <c r="G28">
        <v>878</v>
      </c>
      <c r="H28" s="36">
        <v>24.767277856135401</v>
      </c>
    </row>
    <row r="29" spans="1:8" x14ac:dyDescent="0.3">
      <c r="A29" t="s">
        <v>75</v>
      </c>
      <c r="B29" t="s">
        <v>569</v>
      </c>
      <c r="C29">
        <v>2307</v>
      </c>
      <c r="D29">
        <v>1494</v>
      </c>
      <c r="E29">
        <v>64.759427828348507</v>
      </c>
      <c r="F29">
        <v>0</v>
      </c>
      <c r="G29">
        <v>1494</v>
      </c>
      <c r="H29" s="36">
        <v>64.759427828348507</v>
      </c>
    </row>
    <row r="30" spans="1:8" x14ac:dyDescent="0.3">
      <c r="A30" t="s">
        <v>77</v>
      </c>
      <c r="B30" t="s">
        <v>630</v>
      </c>
      <c r="C30">
        <v>7857</v>
      </c>
      <c r="D30">
        <v>4777</v>
      </c>
      <c r="E30">
        <v>60.799287259768299</v>
      </c>
      <c r="F30">
        <v>19</v>
      </c>
      <c r="G30">
        <v>4796</v>
      </c>
      <c r="H30" s="36">
        <v>61.041109838360697</v>
      </c>
    </row>
    <row r="31" spans="1:8" x14ac:dyDescent="0.3">
      <c r="A31" t="s">
        <v>79</v>
      </c>
      <c r="B31" t="s">
        <v>579</v>
      </c>
      <c r="C31">
        <v>3254</v>
      </c>
      <c r="D31">
        <v>2337</v>
      </c>
      <c r="E31">
        <v>71.819299323908993</v>
      </c>
      <c r="F31">
        <v>10</v>
      </c>
      <c r="G31">
        <v>2347</v>
      </c>
      <c r="H31" s="36">
        <v>72.126613398893596</v>
      </c>
    </row>
    <row r="32" spans="1:8" x14ac:dyDescent="0.3">
      <c r="A32" t="s">
        <v>83</v>
      </c>
      <c r="B32" t="s">
        <v>648</v>
      </c>
      <c r="C32">
        <v>5535</v>
      </c>
      <c r="D32">
        <v>1262</v>
      </c>
      <c r="E32">
        <v>22.8003613369467</v>
      </c>
      <c r="F32">
        <v>5</v>
      </c>
      <c r="G32">
        <v>1267</v>
      </c>
      <c r="H32" s="36">
        <v>22.890695573622398</v>
      </c>
    </row>
    <row r="33" spans="1:8" x14ac:dyDescent="0.3">
      <c r="A33" t="s">
        <v>85</v>
      </c>
      <c r="B33" t="s">
        <v>565</v>
      </c>
      <c r="C33">
        <v>2542</v>
      </c>
      <c r="D33">
        <v>1195</v>
      </c>
      <c r="E33">
        <v>47.010228166797702</v>
      </c>
      <c r="F33">
        <v>1</v>
      </c>
      <c r="G33">
        <v>1196</v>
      </c>
      <c r="H33" s="36">
        <v>47.049567269866202</v>
      </c>
    </row>
    <row r="34" spans="1:8" x14ac:dyDescent="0.3">
      <c r="A34" t="s">
        <v>89</v>
      </c>
      <c r="B34" t="s">
        <v>549</v>
      </c>
      <c r="C34">
        <v>2625</v>
      </c>
      <c r="D34">
        <v>2606</v>
      </c>
      <c r="E34">
        <v>99.276190476190393</v>
      </c>
      <c r="F34">
        <v>2</v>
      </c>
      <c r="G34">
        <v>2608</v>
      </c>
      <c r="H34" s="36">
        <v>99.352380952380898</v>
      </c>
    </row>
    <row r="35" spans="1:8" x14ac:dyDescent="0.3">
      <c r="A35" t="s">
        <v>95</v>
      </c>
      <c r="B35" t="s">
        <v>590</v>
      </c>
      <c r="C35">
        <v>5944</v>
      </c>
      <c r="D35">
        <v>2996</v>
      </c>
      <c r="E35">
        <v>50.403768506056501</v>
      </c>
      <c r="F35">
        <v>0</v>
      </c>
      <c r="G35">
        <v>2996</v>
      </c>
      <c r="H35" s="36">
        <v>50.403768506056501</v>
      </c>
    </row>
    <row r="36" spans="1:8" x14ac:dyDescent="0.3">
      <c r="A36" t="s">
        <v>97</v>
      </c>
      <c r="B36" t="s">
        <v>546</v>
      </c>
      <c r="C36">
        <v>6064</v>
      </c>
      <c r="D36">
        <v>1819</v>
      </c>
      <c r="E36">
        <v>29.996701846965699</v>
      </c>
      <c r="F36">
        <v>0</v>
      </c>
      <c r="G36">
        <v>1819</v>
      </c>
      <c r="H36" s="36">
        <v>29.996701846965699</v>
      </c>
    </row>
    <row r="37" spans="1:8" x14ac:dyDescent="0.3">
      <c r="A37" t="s">
        <v>107</v>
      </c>
      <c r="B37" t="s">
        <v>650</v>
      </c>
      <c r="C37">
        <v>5073</v>
      </c>
      <c r="D37">
        <v>1263</v>
      </c>
      <c r="E37">
        <v>24.896510940272002</v>
      </c>
      <c r="F37">
        <v>0</v>
      </c>
      <c r="G37">
        <v>1263</v>
      </c>
      <c r="H37" s="36">
        <v>24.896510940272002</v>
      </c>
    </row>
    <row r="38" spans="1:8" x14ac:dyDescent="0.3">
      <c r="A38" t="s">
        <v>111</v>
      </c>
      <c r="B38" t="s">
        <v>593</v>
      </c>
      <c r="C38">
        <v>2726</v>
      </c>
      <c r="D38">
        <v>675</v>
      </c>
      <c r="E38">
        <v>24.761555392516499</v>
      </c>
      <c r="F38">
        <v>0</v>
      </c>
      <c r="G38">
        <v>675</v>
      </c>
      <c r="H38" s="36">
        <v>24.761555392516499</v>
      </c>
    </row>
    <row r="39" spans="1:8" x14ac:dyDescent="0.3">
      <c r="A39" t="s">
        <v>115</v>
      </c>
      <c r="B39" t="s">
        <v>633</v>
      </c>
      <c r="C39">
        <v>3268</v>
      </c>
      <c r="D39">
        <v>649</v>
      </c>
      <c r="E39">
        <v>19.859241126070899</v>
      </c>
      <c r="F39">
        <v>0</v>
      </c>
      <c r="G39">
        <v>649</v>
      </c>
      <c r="H39" s="36">
        <v>19.859241126070899</v>
      </c>
    </row>
    <row r="40" spans="1:8" x14ac:dyDescent="0.3">
      <c r="A40" t="s">
        <v>117</v>
      </c>
      <c r="B40" t="s">
        <v>647</v>
      </c>
      <c r="C40">
        <v>5377</v>
      </c>
      <c r="D40">
        <v>3686</v>
      </c>
      <c r="E40">
        <v>68.551236749116597</v>
      </c>
      <c r="F40">
        <v>2</v>
      </c>
      <c r="G40">
        <v>3688</v>
      </c>
      <c r="H40" s="36">
        <v>68.588432211270202</v>
      </c>
    </row>
    <row r="41" spans="1:8" x14ac:dyDescent="0.3">
      <c r="A41" t="s">
        <v>121</v>
      </c>
      <c r="B41" t="s">
        <v>555</v>
      </c>
      <c r="C41">
        <v>9672</v>
      </c>
      <c r="D41">
        <v>4537</v>
      </c>
      <c r="E41">
        <v>46.908602150537597</v>
      </c>
      <c r="F41">
        <v>21</v>
      </c>
      <c r="G41">
        <v>4558</v>
      </c>
      <c r="H41" s="36">
        <v>47.125723738626903</v>
      </c>
    </row>
    <row r="42" spans="1:8" x14ac:dyDescent="0.3">
      <c r="A42" t="s">
        <v>123</v>
      </c>
      <c r="B42" t="s">
        <v>573</v>
      </c>
      <c r="C42">
        <v>7018</v>
      </c>
      <c r="D42">
        <v>2769</v>
      </c>
      <c r="E42">
        <v>39.455685380450198</v>
      </c>
      <c r="F42">
        <v>18</v>
      </c>
      <c r="G42">
        <v>2787</v>
      </c>
      <c r="H42" s="36">
        <v>39.712168709033897</v>
      </c>
    </row>
    <row r="43" spans="1:8" x14ac:dyDescent="0.3">
      <c r="A43" t="s">
        <v>125</v>
      </c>
      <c r="B43" t="s">
        <v>623</v>
      </c>
      <c r="C43">
        <v>9102</v>
      </c>
      <c r="D43">
        <v>3735</v>
      </c>
      <c r="E43">
        <v>41.034937376400698</v>
      </c>
      <c r="F43">
        <v>0</v>
      </c>
      <c r="G43">
        <v>3735</v>
      </c>
      <c r="H43" s="36">
        <v>41.034937376400698</v>
      </c>
    </row>
    <row r="44" spans="1:8" x14ac:dyDescent="0.3">
      <c r="A44" t="s">
        <v>131</v>
      </c>
      <c r="B44" t="s">
        <v>586</v>
      </c>
      <c r="C44">
        <v>5319</v>
      </c>
      <c r="D44">
        <v>2619</v>
      </c>
      <c r="E44">
        <v>49.238578680202998</v>
      </c>
      <c r="F44">
        <v>2</v>
      </c>
      <c r="G44">
        <v>2621</v>
      </c>
      <c r="H44" s="36">
        <v>49.2761797330325</v>
      </c>
    </row>
    <row r="45" spans="1:8" x14ac:dyDescent="0.3">
      <c r="A45" t="s">
        <v>137</v>
      </c>
      <c r="B45" t="s">
        <v>605</v>
      </c>
      <c r="C45">
        <v>4857</v>
      </c>
      <c r="D45">
        <v>2153</v>
      </c>
      <c r="E45">
        <v>44.327774346304302</v>
      </c>
      <c r="F45">
        <v>0</v>
      </c>
      <c r="G45">
        <v>2153</v>
      </c>
      <c r="H45" s="36">
        <v>44.327774346304302</v>
      </c>
    </row>
    <row r="46" spans="1:8" x14ac:dyDescent="0.3">
      <c r="A46" t="s">
        <v>163</v>
      </c>
      <c r="B46" t="s">
        <v>548</v>
      </c>
      <c r="C46">
        <v>6033</v>
      </c>
      <c r="D46">
        <v>2924</v>
      </c>
      <c r="E46">
        <v>48.4667661196751</v>
      </c>
      <c r="F46">
        <v>1</v>
      </c>
      <c r="G46">
        <v>2925</v>
      </c>
      <c r="H46" s="36">
        <v>48.483341621084001</v>
      </c>
    </row>
    <row r="47" spans="1:8" x14ac:dyDescent="0.3">
      <c r="A47" t="s">
        <v>167</v>
      </c>
      <c r="B47" t="s">
        <v>583</v>
      </c>
      <c r="C47">
        <v>2579</v>
      </c>
      <c r="D47">
        <v>1044</v>
      </c>
      <c r="E47">
        <v>40.480806514152697</v>
      </c>
      <c r="F47">
        <v>0</v>
      </c>
      <c r="G47">
        <v>1044</v>
      </c>
      <c r="H47" s="36">
        <v>40.480806514152697</v>
      </c>
    </row>
    <row r="48" spans="1:8" x14ac:dyDescent="0.3">
      <c r="A48" t="s">
        <v>173</v>
      </c>
      <c r="B48" t="s">
        <v>634</v>
      </c>
      <c r="C48">
        <v>2869</v>
      </c>
      <c r="D48">
        <v>1013</v>
      </c>
      <c r="E48">
        <v>35.308469850121902</v>
      </c>
      <c r="F48">
        <v>3</v>
      </c>
      <c r="G48">
        <v>1016</v>
      </c>
      <c r="H48" s="36">
        <v>35.413035901010801</v>
      </c>
    </row>
    <row r="49" spans="1:8" x14ac:dyDescent="0.3">
      <c r="A49" t="s">
        <v>177</v>
      </c>
      <c r="B49" t="s">
        <v>582</v>
      </c>
      <c r="C49">
        <v>3583</v>
      </c>
      <c r="D49">
        <v>1969</v>
      </c>
      <c r="E49">
        <v>54.9539492045771</v>
      </c>
      <c r="F49">
        <v>1</v>
      </c>
      <c r="G49">
        <v>1970</v>
      </c>
      <c r="H49" s="36">
        <v>54.981858777560703</v>
      </c>
    </row>
    <row r="50" spans="1:8" x14ac:dyDescent="0.3">
      <c r="A50" t="s">
        <v>189</v>
      </c>
      <c r="B50" t="s">
        <v>639</v>
      </c>
      <c r="C50">
        <v>4366</v>
      </c>
      <c r="D50">
        <v>1054</v>
      </c>
      <c r="E50">
        <v>24.141090242785101</v>
      </c>
      <c r="F50">
        <v>0</v>
      </c>
      <c r="G50">
        <v>1054</v>
      </c>
      <c r="H50" s="36">
        <v>24.141090242785101</v>
      </c>
    </row>
    <row r="51" spans="1:8" x14ac:dyDescent="0.3">
      <c r="A51" t="s">
        <v>195</v>
      </c>
      <c r="B51" t="s">
        <v>621</v>
      </c>
      <c r="C51">
        <v>2511</v>
      </c>
      <c r="D51">
        <v>1327</v>
      </c>
      <c r="E51">
        <v>52.847471127040997</v>
      </c>
      <c r="F51">
        <v>0</v>
      </c>
      <c r="G51">
        <v>1327</v>
      </c>
      <c r="H51" s="36">
        <v>52.847471127040997</v>
      </c>
    </row>
    <row r="52" spans="1:8" x14ac:dyDescent="0.3">
      <c r="A52" t="s">
        <v>197</v>
      </c>
      <c r="B52" t="s">
        <v>629</v>
      </c>
      <c r="C52">
        <v>4454</v>
      </c>
      <c r="D52">
        <v>2329</v>
      </c>
      <c r="E52">
        <v>52.290076335877799</v>
      </c>
      <c r="F52">
        <v>1</v>
      </c>
      <c r="G52">
        <v>2330</v>
      </c>
      <c r="H52" s="36">
        <v>52.312528064660903</v>
      </c>
    </row>
    <row r="53" spans="1:8" x14ac:dyDescent="0.3">
      <c r="A53" t="s">
        <v>209</v>
      </c>
      <c r="B53" t="s">
        <v>568</v>
      </c>
      <c r="C53">
        <v>16157</v>
      </c>
      <c r="D53">
        <v>9593</v>
      </c>
      <c r="E53">
        <v>59.373646097666601</v>
      </c>
      <c r="F53">
        <v>2364</v>
      </c>
      <c r="G53">
        <v>11957</v>
      </c>
      <c r="H53" s="36">
        <v>74.005075199603795</v>
      </c>
    </row>
    <row r="54" spans="1:8" x14ac:dyDescent="0.3">
      <c r="A54" t="s">
        <v>211</v>
      </c>
      <c r="B54" t="s">
        <v>597</v>
      </c>
      <c r="C54">
        <v>14172</v>
      </c>
      <c r="D54">
        <v>8309</v>
      </c>
      <c r="E54">
        <v>58.629692351114798</v>
      </c>
      <c r="F54">
        <v>155</v>
      </c>
      <c r="G54">
        <v>8464</v>
      </c>
      <c r="H54" s="36">
        <v>59.723398250070503</v>
      </c>
    </row>
    <row r="55" spans="1:8" x14ac:dyDescent="0.3">
      <c r="A55" t="s">
        <v>213</v>
      </c>
      <c r="B55" t="s">
        <v>556</v>
      </c>
      <c r="C55">
        <v>6923</v>
      </c>
      <c r="D55">
        <v>2638</v>
      </c>
      <c r="E55">
        <v>38.104867831864702</v>
      </c>
      <c r="F55">
        <v>38</v>
      </c>
      <c r="G55">
        <v>2676</v>
      </c>
      <c r="H55" s="36">
        <v>38.653762819586802</v>
      </c>
    </row>
    <row r="56" spans="1:8" x14ac:dyDescent="0.3">
      <c r="A56" t="s">
        <v>217</v>
      </c>
      <c r="B56" t="s">
        <v>599</v>
      </c>
      <c r="C56">
        <v>14468</v>
      </c>
      <c r="D56">
        <v>6798</v>
      </c>
      <c r="E56">
        <v>46.9864528614874</v>
      </c>
      <c r="F56">
        <v>8</v>
      </c>
      <c r="G56">
        <v>6806</v>
      </c>
      <c r="H56" s="36">
        <v>47.041747304395898</v>
      </c>
    </row>
    <row r="57" spans="1:8" x14ac:dyDescent="0.3">
      <c r="A57" t="s">
        <v>221</v>
      </c>
      <c r="B57" t="s">
        <v>554</v>
      </c>
      <c r="C57">
        <v>7196</v>
      </c>
      <c r="D57">
        <v>1887</v>
      </c>
      <c r="E57">
        <v>26.222901612006599</v>
      </c>
      <c r="F57">
        <v>26</v>
      </c>
      <c r="G57">
        <v>1913</v>
      </c>
      <c r="H57" s="36">
        <v>26.584213451917702</v>
      </c>
    </row>
    <row r="58" spans="1:8" x14ac:dyDescent="0.3">
      <c r="A58" t="s">
        <v>223</v>
      </c>
      <c r="B58" t="s">
        <v>636</v>
      </c>
      <c r="C58">
        <v>3718</v>
      </c>
      <c r="D58">
        <v>2140</v>
      </c>
      <c r="E58">
        <v>57.557826788596003</v>
      </c>
      <c r="F58">
        <v>14</v>
      </c>
      <c r="G58">
        <v>2154</v>
      </c>
      <c r="H58" s="36">
        <v>57.934373318988698</v>
      </c>
    </row>
    <row r="59" spans="1:8" x14ac:dyDescent="0.3">
      <c r="A59" t="s">
        <v>231</v>
      </c>
      <c r="B59" t="s">
        <v>608</v>
      </c>
      <c r="C59">
        <v>4246</v>
      </c>
      <c r="D59">
        <v>1129</v>
      </c>
      <c r="E59">
        <v>26.589731512011301</v>
      </c>
      <c r="F59">
        <v>22</v>
      </c>
      <c r="G59">
        <v>1151</v>
      </c>
      <c r="H59" s="36">
        <v>27.107866227037199</v>
      </c>
    </row>
    <row r="60" spans="1:8" x14ac:dyDescent="0.3">
      <c r="A60" t="s">
        <v>233</v>
      </c>
      <c r="B60" t="s">
        <v>638</v>
      </c>
      <c r="C60">
        <v>5481</v>
      </c>
      <c r="D60">
        <v>3529</v>
      </c>
      <c r="E60">
        <v>64.386060937785004</v>
      </c>
      <c r="F60">
        <v>309</v>
      </c>
      <c r="G60">
        <v>3838</v>
      </c>
      <c r="H60" s="36">
        <v>70.023718299580295</v>
      </c>
    </row>
    <row r="61" spans="1:8" x14ac:dyDescent="0.3">
      <c r="A61" t="s">
        <v>237</v>
      </c>
      <c r="B61" t="s">
        <v>645</v>
      </c>
      <c r="C61">
        <v>5217</v>
      </c>
      <c r="D61">
        <v>1619</v>
      </c>
      <c r="E61">
        <v>31.033160820394802</v>
      </c>
      <c r="F61">
        <v>146</v>
      </c>
      <c r="G61">
        <v>1765</v>
      </c>
      <c r="H61" s="36">
        <v>33.831704044470001</v>
      </c>
    </row>
    <row r="62" spans="1:8" x14ac:dyDescent="0.3">
      <c r="A62" t="s">
        <v>305</v>
      </c>
      <c r="B62" t="s">
        <v>587</v>
      </c>
      <c r="C62">
        <v>4934</v>
      </c>
      <c r="D62">
        <v>241</v>
      </c>
      <c r="E62">
        <v>4.88447507093636</v>
      </c>
      <c r="F62">
        <v>0</v>
      </c>
      <c r="G62">
        <v>241</v>
      </c>
      <c r="H62" s="36">
        <v>4.88447507093636</v>
      </c>
    </row>
    <row r="63" spans="1:8" x14ac:dyDescent="0.3">
      <c r="A63" t="s">
        <v>351</v>
      </c>
      <c r="B63" t="s">
        <v>622</v>
      </c>
      <c r="C63">
        <v>20559</v>
      </c>
      <c r="D63">
        <v>5601</v>
      </c>
      <c r="E63">
        <v>27.24354297388</v>
      </c>
      <c r="F63">
        <v>0</v>
      </c>
      <c r="G63">
        <v>5601</v>
      </c>
      <c r="H63" s="36">
        <v>27.24354297388</v>
      </c>
    </row>
    <row r="64" spans="1:8" x14ac:dyDescent="0.3">
      <c r="A64" t="s">
        <v>353</v>
      </c>
      <c r="B64" t="s">
        <v>607</v>
      </c>
      <c r="C64">
        <v>3703</v>
      </c>
      <c r="D64">
        <v>1872</v>
      </c>
      <c r="E64">
        <v>50.553605184985102</v>
      </c>
      <c r="F64">
        <v>2</v>
      </c>
      <c r="G64">
        <v>1874</v>
      </c>
      <c r="H64" s="36">
        <v>50.607615446934901</v>
      </c>
    </row>
    <row r="65" spans="1:8" x14ac:dyDescent="0.3">
      <c r="A65" t="s">
        <v>375</v>
      </c>
      <c r="B65" t="s">
        <v>550</v>
      </c>
      <c r="C65">
        <v>15655</v>
      </c>
      <c r="D65">
        <v>11568</v>
      </c>
      <c r="E65">
        <v>73.893324816352603</v>
      </c>
      <c r="F65">
        <v>21</v>
      </c>
      <c r="G65">
        <v>11589</v>
      </c>
      <c r="H65" s="36">
        <v>74.027467262855296</v>
      </c>
    </row>
    <row r="66" spans="1:8" x14ac:dyDescent="0.3">
      <c r="A66" t="s">
        <v>377</v>
      </c>
      <c r="B66" t="s">
        <v>588</v>
      </c>
      <c r="C66">
        <v>12205</v>
      </c>
      <c r="D66">
        <v>7189</v>
      </c>
      <c r="E66">
        <v>58.902089307660802</v>
      </c>
      <c r="F66">
        <v>152</v>
      </c>
      <c r="G66">
        <v>7341</v>
      </c>
      <c r="H66" s="36">
        <v>60.147480540761897</v>
      </c>
    </row>
    <row r="67" spans="1:8" x14ac:dyDescent="0.3">
      <c r="A67" t="s">
        <v>379</v>
      </c>
      <c r="B67" t="s">
        <v>619</v>
      </c>
      <c r="C67">
        <v>12856</v>
      </c>
      <c r="D67">
        <v>854</v>
      </c>
      <c r="E67">
        <v>6.6428126944617301</v>
      </c>
      <c r="F67">
        <v>17</v>
      </c>
      <c r="G67">
        <v>871</v>
      </c>
      <c r="H67" s="36">
        <v>6.77504667081518</v>
      </c>
    </row>
    <row r="68" spans="1:8" x14ac:dyDescent="0.3">
      <c r="A68" t="s">
        <v>383</v>
      </c>
      <c r="B68" t="s">
        <v>613</v>
      </c>
      <c r="C68">
        <v>10486</v>
      </c>
      <c r="D68">
        <v>9933</v>
      </c>
      <c r="E68">
        <v>94.726301735647496</v>
      </c>
      <c r="F68">
        <v>12</v>
      </c>
      <c r="G68">
        <v>9945</v>
      </c>
      <c r="H68" s="36">
        <v>94.840740034331404</v>
      </c>
    </row>
    <row r="69" spans="1:8" x14ac:dyDescent="0.3">
      <c r="A69" t="s">
        <v>389</v>
      </c>
      <c r="B69" t="s">
        <v>649</v>
      </c>
      <c r="C69">
        <v>4268</v>
      </c>
      <c r="D69">
        <v>3929</v>
      </c>
      <c r="E69">
        <v>92.057169634489199</v>
      </c>
      <c r="F69">
        <v>8</v>
      </c>
      <c r="G69">
        <v>3937</v>
      </c>
      <c r="H69" s="36">
        <v>92.244611059044004</v>
      </c>
    </row>
    <row r="70" spans="1:8" x14ac:dyDescent="0.3">
      <c r="A70" t="s">
        <v>5</v>
      </c>
      <c r="B70" t="s">
        <v>552</v>
      </c>
      <c r="C70">
        <v>11433</v>
      </c>
      <c r="D70">
        <v>7577</v>
      </c>
      <c r="E70">
        <v>66.273069185690503</v>
      </c>
      <c r="F70">
        <v>1</v>
      </c>
      <c r="G70">
        <v>7578</v>
      </c>
      <c r="H70" s="36">
        <v>66.281815796378893</v>
      </c>
    </row>
    <row r="71" spans="1:8" x14ac:dyDescent="0.3">
      <c r="A71" t="s">
        <v>453</v>
      </c>
      <c r="B71" t="s">
        <v>564</v>
      </c>
      <c r="C71">
        <v>13225</v>
      </c>
      <c r="D71">
        <v>3248</v>
      </c>
      <c r="E71">
        <v>24.559546313799601</v>
      </c>
      <c r="F71">
        <v>0</v>
      </c>
      <c r="G71">
        <v>3248</v>
      </c>
      <c r="H71" s="36">
        <v>24.559546313799601</v>
      </c>
    </row>
    <row r="72" spans="1:8" x14ac:dyDescent="0.3">
      <c r="A72" t="s">
        <v>461</v>
      </c>
      <c r="B72" t="s">
        <v>618</v>
      </c>
      <c r="C72">
        <v>8279</v>
      </c>
      <c r="D72">
        <v>4538</v>
      </c>
      <c r="E72">
        <v>54.813383258847601</v>
      </c>
      <c r="F72">
        <v>2</v>
      </c>
      <c r="G72">
        <v>4540</v>
      </c>
      <c r="H72" s="36">
        <v>54.837540765792902</v>
      </c>
    </row>
    <row r="73" spans="1:8" x14ac:dyDescent="0.3">
      <c r="A73" t="s">
        <v>463</v>
      </c>
      <c r="B73" t="s">
        <v>559</v>
      </c>
      <c r="C73">
        <v>12032</v>
      </c>
      <c r="D73">
        <v>1412</v>
      </c>
      <c r="E73">
        <v>11.735372340425499</v>
      </c>
      <c r="F73">
        <v>3</v>
      </c>
      <c r="G73">
        <v>1415</v>
      </c>
      <c r="H73" s="36">
        <v>11.7603058510638</v>
      </c>
    </row>
    <row r="74" spans="1:8" x14ac:dyDescent="0.3">
      <c r="A74" t="s">
        <v>465</v>
      </c>
      <c r="B74" t="s">
        <v>603</v>
      </c>
      <c r="C74">
        <v>16201</v>
      </c>
      <c r="D74">
        <v>12572</v>
      </c>
      <c r="E74">
        <v>77.600148139003693</v>
      </c>
      <c r="F74">
        <v>12</v>
      </c>
      <c r="G74">
        <v>12584</v>
      </c>
      <c r="H74" s="36">
        <v>77.674217640886297</v>
      </c>
    </row>
    <row r="75" spans="1:8" x14ac:dyDescent="0.3">
      <c r="A75" t="s">
        <v>469</v>
      </c>
      <c r="B75" t="s">
        <v>574</v>
      </c>
      <c r="C75">
        <v>30642</v>
      </c>
      <c r="D75">
        <v>2853</v>
      </c>
      <c r="E75">
        <v>9.3107499510475797</v>
      </c>
      <c r="F75">
        <v>0</v>
      </c>
      <c r="G75">
        <v>2853</v>
      </c>
      <c r="H75" s="36">
        <v>9.3107499510475797</v>
      </c>
    </row>
    <row r="76" spans="1:8" x14ac:dyDescent="0.3">
      <c r="A76" t="s">
        <v>471</v>
      </c>
      <c r="B76" t="s">
        <v>620</v>
      </c>
      <c r="C76">
        <v>17137</v>
      </c>
      <c r="D76">
        <v>3929</v>
      </c>
      <c r="E76">
        <v>22.927000058353201</v>
      </c>
      <c r="F76">
        <v>6</v>
      </c>
      <c r="G76">
        <v>3935</v>
      </c>
      <c r="H76" s="36">
        <v>22.962012020773699</v>
      </c>
    </row>
    <row r="77" spans="1:8" x14ac:dyDescent="0.3">
      <c r="A77" t="s">
        <v>476</v>
      </c>
      <c r="B77" t="s">
        <v>592</v>
      </c>
      <c r="C77">
        <v>17143</v>
      </c>
      <c r="D77">
        <v>10944</v>
      </c>
      <c r="E77">
        <v>63.8394680044333</v>
      </c>
      <c r="F77">
        <v>24</v>
      </c>
      <c r="G77">
        <v>10968</v>
      </c>
      <c r="H77" s="36">
        <v>63.9794668377763</v>
      </c>
    </row>
    <row r="78" spans="1:8" x14ac:dyDescent="0.3">
      <c r="A78" t="s">
        <v>474</v>
      </c>
      <c r="B78" t="s">
        <v>626</v>
      </c>
      <c r="C78">
        <v>25407</v>
      </c>
      <c r="D78">
        <v>4756</v>
      </c>
      <c r="E78">
        <v>18.7192506002282</v>
      </c>
      <c r="F78">
        <v>7</v>
      </c>
      <c r="G78">
        <v>4763</v>
      </c>
      <c r="H78" s="36">
        <v>18.746802062423701</v>
      </c>
    </row>
    <row r="79" spans="1:8" x14ac:dyDescent="0.3">
      <c r="A79" t="s">
        <v>478</v>
      </c>
      <c r="B79" t="s">
        <v>646</v>
      </c>
      <c r="C79">
        <v>11881</v>
      </c>
      <c r="D79">
        <v>8820</v>
      </c>
      <c r="E79">
        <v>74.236175406110505</v>
      </c>
      <c r="F79">
        <v>21</v>
      </c>
      <c r="G79">
        <v>8841</v>
      </c>
      <c r="H79" s="36">
        <v>74.412928204696499</v>
      </c>
    </row>
    <row r="80" spans="1:8" x14ac:dyDescent="0.3">
      <c r="A80" t="s">
        <v>481</v>
      </c>
      <c r="B80" t="s">
        <v>628</v>
      </c>
      <c r="C80">
        <v>13527</v>
      </c>
      <c r="D80">
        <v>8505</v>
      </c>
      <c r="E80">
        <v>62.874251497005901</v>
      </c>
      <c r="F80">
        <v>1</v>
      </c>
      <c r="G80">
        <v>8506</v>
      </c>
      <c r="H80" s="36">
        <v>62.881644119169003</v>
      </c>
    </row>
    <row r="81" spans="1:8" x14ac:dyDescent="0.3">
      <c r="A81" t="s">
        <v>484</v>
      </c>
      <c r="B81" t="s">
        <v>611</v>
      </c>
      <c r="C81">
        <v>20271</v>
      </c>
      <c r="D81">
        <v>12939</v>
      </c>
      <c r="E81">
        <v>63.8301021163238</v>
      </c>
      <c r="F81">
        <v>985</v>
      </c>
      <c r="G81">
        <v>13924</v>
      </c>
      <c r="H81" s="36">
        <v>68.689260519954601</v>
      </c>
    </row>
    <row r="82" spans="1:8" x14ac:dyDescent="0.3">
      <c r="A82" t="s">
        <v>487</v>
      </c>
      <c r="B82" t="s">
        <v>591</v>
      </c>
      <c r="C82">
        <v>13752</v>
      </c>
      <c r="D82">
        <v>5141</v>
      </c>
      <c r="E82">
        <v>37.383653286794598</v>
      </c>
      <c r="F82">
        <v>2</v>
      </c>
      <c r="G82">
        <v>5143</v>
      </c>
      <c r="H82" s="36">
        <v>37.398196625945303</v>
      </c>
    </row>
    <row r="83" spans="1:8" x14ac:dyDescent="0.3">
      <c r="A83" t="s">
        <v>490</v>
      </c>
      <c r="B83" t="s">
        <v>640</v>
      </c>
      <c r="C83">
        <v>11700</v>
      </c>
      <c r="D83">
        <v>5093</v>
      </c>
      <c r="E83">
        <v>43.5299145299145</v>
      </c>
      <c r="F83">
        <v>23</v>
      </c>
      <c r="G83">
        <v>5116</v>
      </c>
      <c r="H83" s="36">
        <v>43.726495726495699</v>
      </c>
    </row>
    <row r="84" spans="1:8" x14ac:dyDescent="0.3">
      <c r="A84" t="s">
        <v>492</v>
      </c>
      <c r="B84" t="s">
        <v>642</v>
      </c>
      <c r="C84">
        <v>36170</v>
      </c>
      <c r="D84">
        <v>16819</v>
      </c>
      <c r="E84">
        <v>46.499861763892703</v>
      </c>
      <c r="F84">
        <v>1590</v>
      </c>
      <c r="G84">
        <v>18409</v>
      </c>
      <c r="H84" s="36">
        <v>50.895769975117503</v>
      </c>
    </row>
    <row r="85" spans="1:8" x14ac:dyDescent="0.3">
      <c r="A85" t="s">
        <v>494</v>
      </c>
      <c r="B85" t="s">
        <v>589</v>
      </c>
      <c r="C85">
        <v>9636</v>
      </c>
      <c r="D85">
        <v>6213</v>
      </c>
      <c r="E85">
        <v>64.476961394769603</v>
      </c>
      <c r="F85">
        <v>26</v>
      </c>
      <c r="G85">
        <v>6239</v>
      </c>
      <c r="H85" s="36">
        <v>64.746782897467796</v>
      </c>
    </row>
    <row r="86" spans="1:8" x14ac:dyDescent="0.3">
      <c r="A86" t="s">
        <v>496</v>
      </c>
      <c r="B86" t="s">
        <v>609</v>
      </c>
      <c r="C86">
        <v>14737</v>
      </c>
      <c r="D86">
        <v>11141</v>
      </c>
      <c r="E86">
        <v>75.598832869647794</v>
      </c>
      <c r="F86">
        <v>20</v>
      </c>
      <c r="G86">
        <v>11161</v>
      </c>
      <c r="H86" s="36">
        <v>75.734545701296</v>
      </c>
    </row>
    <row r="87" spans="1:8" x14ac:dyDescent="0.3">
      <c r="A87" t="s">
        <v>498</v>
      </c>
      <c r="B87" t="s">
        <v>563</v>
      </c>
      <c r="C87">
        <v>17105</v>
      </c>
      <c r="D87">
        <v>10950</v>
      </c>
      <c r="E87">
        <v>64.016369482607402</v>
      </c>
      <c r="F87">
        <v>21</v>
      </c>
      <c r="G87">
        <v>10971</v>
      </c>
      <c r="H87" s="36">
        <v>64.139140602163096</v>
      </c>
    </row>
    <row r="88" spans="1:8" x14ac:dyDescent="0.3">
      <c r="A88" t="s">
        <v>500</v>
      </c>
      <c r="B88" t="s">
        <v>595</v>
      </c>
      <c r="C88">
        <v>12452</v>
      </c>
      <c r="D88">
        <v>6845</v>
      </c>
      <c r="E88">
        <v>54.971088981689597</v>
      </c>
      <c r="F88">
        <v>21</v>
      </c>
      <c r="G88">
        <v>6866</v>
      </c>
      <c r="H88" s="36">
        <v>55.139736588499801</v>
      </c>
    </row>
    <row r="89" spans="1:8" x14ac:dyDescent="0.3">
      <c r="A89" t="s">
        <v>502</v>
      </c>
      <c r="B89" t="s">
        <v>576</v>
      </c>
      <c r="C89">
        <v>36765</v>
      </c>
      <c r="D89">
        <v>27377</v>
      </c>
      <c r="E89">
        <v>74.464844281245703</v>
      </c>
      <c r="F89">
        <v>372</v>
      </c>
      <c r="G89">
        <v>27749</v>
      </c>
      <c r="H89" s="36">
        <v>75.476676186590495</v>
      </c>
    </row>
    <row r="90" spans="1:8" x14ac:dyDescent="0.3">
      <c r="A90" t="s">
        <v>504</v>
      </c>
      <c r="B90" t="s">
        <v>557</v>
      </c>
      <c r="C90">
        <v>14396</v>
      </c>
      <c r="D90">
        <v>6992</v>
      </c>
      <c r="E90">
        <v>48.569046957488098</v>
      </c>
      <c r="F90">
        <v>56</v>
      </c>
      <c r="G90">
        <v>7048</v>
      </c>
      <c r="H90" s="36">
        <v>48.958043901083599</v>
      </c>
    </row>
    <row r="91" spans="1:8" x14ac:dyDescent="0.3">
      <c r="A91" t="s">
        <v>506</v>
      </c>
      <c r="B91" t="s">
        <v>553</v>
      </c>
      <c r="C91">
        <v>14575</v>
      </c>
      <c r="D91">
        <v>8573</v>
      </c>
      <c r="E91">
        <v>58.819897084048002</v>
      </c>
      <c r="F91">
        <v>631</v>
      </c>
      <c r="G91">
        <v>9204</v>
      </c>
      <c r="H91" s="36">
        <v>63.1492281303602</v>
      </c>
    </row>
    <row r="92" spans="1:8" x14ac:dyDescent="0.3">
      <c r="A92" t="s">
        <v>508</v>
      </c>
      <c r="B92" t="s">
        <v>604</v>
      </c>
      <c r="C92">
        <v>42147</v>
      </c>
      <c r="D92">
        <v>19700</v>
      </c>
      <c r="E92">
        <v>46.741167817400999</v>
      </c>
      <c r="F92">
        <v>37</v>
      </c>
      <c r="G92">
        <v>19737</v>
      </c>
      <c r="H92" s="36">
        <v>46.828955797565598</v>
      </c>
    </row>
    <row r="93" spans="1:8" x14ac:dyDescent="0.3">
      <c r="A93" t="s">
        <v>510</v>
      </c>
      <c r="B93" t="s">
        <v>635</v>
      </c>
      <c r="C93">
        <v>24634</v>
      </c>
      <c r="D93">
        <v>11209</v>
      </c>
      <c r="E93">
        <v>45.502151497929603</v>
      </c>
      <c r="F93">
        <v>53</v>
      </c>
      <c r="G93">
        <v>11262</v>
      </c>
      <c r="H93" s="36">
        <v>45.717301290898703</v>
      </c>
    </row>
    <row r="94" spans="1:8" x14ac:dyDescent="0.3">
      <c r="A94" t="s">
        <v>512</v>
      </c>
      <c r="B94" t="s">
        <v>627</v>
      </c>
      <c r="C94">
        <v>16968</v>
      </c>
      <c r="D94">
        <v>12605</v>
      </c>
      <c r="E94">
        <v>74.286892975011696</v>
      </c>
      <c r="F94">
        <v>8</v>
      </c>
      <c r="G94">
        <v>12613</v>
      </c>
      <c r="H94" s="36">
        <v>74.334040546911794</v>
      </c>
    </row>
    <row r="95" spans="1:8" x14ac:dyDescent="0.3">
      <c r="A95" t="s">
        <v>514</v>
      </c>
      <c r="B95" t="s">
        <v>551</v>
      </c>
      <c r="C95">
        <v>38071</v>
      </c>
      <c r="D95">
        <v>17745</v>
      </c>
      <c r="E95">
        <v>46.610280791153301</v>
      </c>
      <c r="F95">
        <v>71</v>
      </c>
      <c r="G95">
        <v>17816</v>
      </c>
      <c r="H95" s="36">
        <v>46.796774447742301</v>
      </c>
    </row>
    <row r="96" spans="1:8" x14ac:dyDescent="0.3">
      <c r="A96" t="s">
        <v>516</v>
      </c>
      <c r="B96" t="s">
        <v>606</v>
      </c>
      <c r="C96">
        <v>9364</v>
      </c>
      <c r="D96">
        <v>2562</v>
      </c>
      <c r="E96">
        <v>27.3601025202904</v>
      </c>
      <c r="F96">
        <v>0</v>
      </c>
      <c r="G96">
        <v>2562</v>
      </c>
      <c r="H96" s="36">
        <v>27.3601025202904</v>
      </c>
    </row>
    <row r="97" spans="1:8" x14ac:dyDescent="0.3">
      <c r="A97" t="s">
        <v>393</v>
      </c>
      <c r="B97" t="s">
        <v>643</v>
      </c>
      <c r="C97">
        <v>11212</v>
      </c>
      <c r="D97">
        <v>4499</v>
      </c>
      <c r="E97">
        <v>40.126650017838003</v>
      </c>
      <c r="F97">
        <v>2</v>
      </c>
      <c r="G97">
        <v>4501</v>
      </c>
      <c r="H97" s="36">
        <v>40.144488048519399</v>
      </c>
    </row>
    <row r="98" spans="1:8" x14ac:dyDescent="0.3">
      <c r="A98" t="s">
        <v>395</v>
      </c>
      <c r="B98" t="s">
        <v>571</v>
      </c>
      <c r="C98">
        <v>4222</v>
      </c>
      <c r="D98">
        <v>4121</v>
      </c>
      <c r="E98">
        <v>97.607768829938394</v>
      </c>
      <c r="F98">
        <v>5</v>
      </c>
      <c r="G98">
        <v>4126</v>
      </c>
      <c r="H98" s="36">
        <v>97.726196115584997</v>
      </c>
    </row>
    <row r="99" spans="1:8" x14ac:dyDescent="0.3">
      <c r="A99" t="s">
        <v>399</v>
      </c>
      <c r="B99" t="s">
        <v>581</v>
      </c>
      <c r="C99">
        <v>8536</v>
      </c>
      <c r="D99">
        <v>1666</v>
      </c>
      <c r="E99">
        <v>19.517338331771299</v>
      </c>
      <c r="F99">
        <v>25</v>
      </c>
      <c r="G99">
        <v>1691</v>
      </c>
      <c r="H99" s="36">
        <v>19.810215557638202</v>
      </c>
    </row>
    <row r="100" spans="1:8" x14ac:dyDescent="0.3">
      <c r="A100" t="s">
        <v>401</v>
      </c>
      <c r="B100" t="s">
        <v>610</v>
      </c>
      <c r="C100">
        <v>4941</v>
      </c>
      <c r="D100">
        <v>3094</v>
      </c>
      <c r="E100">
        <v>62.618903056061498</v>
      </c>
      <c r="F100">
        <v>1</v>
      </c>
      <c r="G100">
        <v>3095</v>
      </c>
      <c r="H100" s="36">
        <v>62.6391418741145</v>
      </c>
    </row>
    <row r="101" spans="1:8" x14ac:dyDescent="0.3">
      <c r="A101" t="s">
        <v>403</v>
      </c>
      <c r="B101" t="s">
        <v>602</v>
      </c>
      <c r="C101">
        <v>4996</v>
      </c>
      <c r="D101">
        <v>2932</v>
      </c>
      <c r="E101">
        <v>58.686949559647701</v>
      </c>
      <c r="F101">
        <v>6</v>
      </c>
      <c r="G101">
        <v>2938</v>
      </c>
      <c r="H101" s="36">
        <v>58.807045636509201</v>
      </c>
    </row>
    <row r="102" spans="1:8" x14ac:dyDescent="0.3">
      <c r="A102" t="s">
        <v>524</v>
      </c>
      <c r="B102" t="s">
        <v>598</v>
      </c>
      <c r="C102">
        <v>45588</v>
      </c>
      <c r="D102">
        <v>24467</v>
      </c>
      <c r="E102">
        <v>53.669825392647098</v>
      </c>
      <c r="F102">
        <v>50</v>
      </c>
      <c r="G102">
        <v>24517</v>
      </c>
      <c r="H102" s="36">
        <v>53.779503378081898</v>
      </c>
    </row>
    <row r="103" spans="1:8" x14ac:dyDescent="0.3">
      <c r="A103" t="s">
        <v>532</v>
      </c>
      <c r="B103" t="s">
        <v>616</v>
      </c>
      <c r="C103">
        <v>18751</v>
      </c>
      <c r="D103">
        <v>7080</v>
      </c>
      <c r="E103">
        <v>37.7579862407338</v>
      </c>
      <c r="F103">
        <v>69</v>
      </c>
      <c r="G103">
        <v>7149</v>
      </c>
      <c r="H103" s="36">
        <v>38.125966615113803</v>
      </c>
    </row>
    <row r="104" spans="1:8" x14ac:dyDescent="0.3">
      <c r="A104" t="s">
        <v>530</v>
      </c>
      <c r="B104" t="s">
        <v>578</v>
      </c>
      <c r="C104">
        <v>25846</v>
      </c>
      <c r="D104">
        <v>5845</v>
      </c>
      <c r="E104">
        <v>22.6147179447496</v>
      </c>
      <c r="F104">
        <v>2</v>
      </c>
      <c r="G104">
        <v>5847</v>
      </c>
      <c r="H104" s="36">
        <v>22.6224560860481</v>
      </c>
    </row>
    <row r="105" spans="1:8" x14ac:dyDescent="0.3">
      <c r="A105" t="s">
        <v>522</v>
      </c>
      <c r="B105" t="s">
        <v>585</v>
      </c>
      <c r="C105">
        <v>13421</v>
      </c>
      <c r="D105">
        <v>1209</v>
      </c>
      <c r="E105">
        <v>9.0082706206690997</v>
      </c>
      <c r="F105">
        <v>3</v>
      </c>
      <c r="G105">
        <v>1212</v>
      </c>
      <c r="H105" s="36">
        <v>9.0306236495045002</v>
      </c>
    </row>
    <row r="106" spans="1:8" x14ac:dyDescent="0.3">
      <c r="A106" t="s">
        <v>520</v>
      </c>
      <c r="B106" t="s">
        <v>615</v>
      </c>
      <c r="C106">
        <v>25610</v>
      </c>
      <c r="D106">
        <v>16043</v>
      </c>
      <c r="E106">
        <v>62.643498633346297</v>
      </c>
      <c r="F106">
        <v>22</v>
      </c>
      <c r="G106">
        <v>16065</v>
      </c>
      <c r="H106" s="36">
        <v>62.7294025771183</v>
      </c>
    </row>
    <row r="107" spans="1:8" x14ac:dyDescent="0.3">
      <c r="A107" t="s">
        <v>518</v>
      </c>
      <c r="B107" t="s">
        <v>575</v>
      </c>
      <c r="C107">
        <v>18101</v>
      </c>
      <c r="D107">
        <v>11725</v>
      </c>
      <c r="E107">
        <v>64.775426772001495</v>
      </c>
      <c r="F107">
        <v>111</v>
      </c>
      <c r="G107">
        <v>11836</v>
      </c>
      <c r="H107" s="36">
        <v>65.388652560631996</v>
      </c>
    </row>
    <row r="108" spans="1:8" x14ac:dyDescent="0.3">
      <c r="A108" t="s">
        <v>528</v>
      </c>
      <c r="B108" t="s">
        <v>562</v>
      </c>
      <c r="C108">
        <v>8515</v>
      </c>
      <c r="D108">
        <v>6564</v>
      </c>
      <c r="E108">
        <v>77.087492660011705</v>
      </c>
      <c r="F108">
        <v>11</v>
      </c>
      <c r="G108">
        <v>6575</v>
      </c>
      <c r="H108" s="36">
        <v>77.216676453317604</v>
      </c>
    </row>
    <row r="109" spans="1:8" x14ac:dyDescent="0.3">
      <c r="A109" t="s">
        <v>543</v>
      </c>
      <c r="B109" t="s">
        <v>544</v>
      </c>
      <c r="C109">
        <v>7053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42907</v>
      </c>
      <c r="D110">
        <v>26601</v>
      </c>
      <c r="E110">
        <v>61.996876966462303</v>
      </c>
      <c r="F110">
        <v>65</v>
      </c>
      <c r="G110">
        <v>26666</v>
      </c>
      <c r="H110" s="36">
        <v>62.148367399258802</v>
      </c>
    </row>
    <row r="111" spans="1:8" x14ac:dyDescent="0.3">
      <c r="A111" t="s">
        <v>541</v>
      </c>
      <c r="B111" t="s">
        <v>542</v>
      </c>
      <c r="C111">
        <v>37230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7855</v>
      </c>
      <c r="D112">
        <v>4134</v>
      </c>
      <c r="E112">
        <v>52.6288987905792</v>
      </c>
      <c r="F112">
        <v>8</v>
      </c>
      <c r="G112">
        <v>4142</v>
      </c>
      <c r="H112" s="36">
        <v>52.730744748567702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9:A11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5E62-0537-41EA-A793-528A0851DEEC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45047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6297</v>
      </c>
      <c r="D5">
        <v>5183</v>
      </c>
      <c r="E5">
        <v>82.309036048912105</v>
      </c>
      <c r="F5">
        <v>2</v>
      </c>
      <c r="G5">
        <v>5185</v>
      </c>
      <c r="H5" s="36">
        <v>82.340797205018205</v>
      </c>
    </row>
    <row r="6" spans="1:8" x14ac:dyDescent="0.3">
      <c r="A6" t="s">
        <v>15</v>
      </c>
      <c r="B6" t="s">
        <v>570</v>
      </c>
      <c r="C6">
        <v>4297</v>
      </c>
      <c r="D6">
        <v>2908</v>
      </c>
      <c r="E6">
        <v>67.675122178263905</v>
      </c>
      <c r="F6">
        <v>0</v>
      </c>
      <c r="G6">
        <v>2908</v>
      </c>
      <c r="H6" s="36">
        <v>67.675122178263905</v>
      </c>
    </row>
    <row r="7" spans="1:8" x14ac:dyDescent="0.3">
      <c r="A7" t="s">
        <v>17</v>
      </c>
      <c r="B7" t="s">
        <v>584</v>
      </c>
      <c r="C7">
        <v>7228</v>
      </c>
      <c r="D7">
        <v>4572</v>
      </c>
      <c r="E7">
        <v>63.254012174875399</v>
      </c>
      <c r="F7">
        <v>20</v>
      </c>
      <c r="G7">
        <v>4592</v>
      </c>
      <c r="H7" s="36">
        <v>63.5307138904261</v>
      </c>
    </row>
    <row r="8" spans="1:8" x14ac:dyDescent="0.3">
      <c r="A8" t="s">
        <v>19</v>
      </c>
      <c r="B8" t="s">
        <v>617</v>
      </c>
      <c r="C8">
        <v>2160</v>
      </c>
      <c r="D8">
        <v>1936</v>
      </c>
      <c r="E8">
        <v>89.629629629629605</v>
      </c>
      <c r="F8">
        <v>4</v>
      </c>
      <c r="G8">
        <v>1940</v>
      </c>
      <c r="H8" s="36">
        <v>89.814814814814795</v>
      </c>
    </row>
    <row r="9" spans="1:8" x14ac:dyDescent="0.3">
      <c r="A9" t="s">
        <v>21</v>
      </c>
      <c r="B9" t="s">
        <v>560</v>
      </c>
      <c r="C9">
        <v>4204</v>
      </c>
      <c r="D9">
        <v>1777</v>
      </c>
      <c r="E9">
        <v>42.269267364414802</v>
      </c>
      <c r="F9">
        <v>11</v>
      </c>
      <c r="G9">
        <v>1788</v>
      </c>
      <c r="H9" s="36">
        <v>42.530922930542303</v>
      </c>
    </row>
    <row r="10" spans="1:8" x14ac:dyDescent="0.3">
      <c r="A10" t="s">
        <v>23</v>
      </c>
      <c r="B10" t="s">
        <v>614</v>
      </c>
      <c r="C10">
        <v>5458</v>
      </c>
      <c r="D10">
        <v>4912</v>
      </c>
      <c r="E10">
        <v>89.996335654085698</v>
      </c>
      <c r="F10">
        <v>115</v>
      </c>
      <c r="G10">
        <v>5027</v>
      </c>
      <c r="H10" s="36">
        <v>92.103334554781895</v>
      </c>
    </row>
    <row r="11" spans="1:8" x14ac:dyDescent="0.3">
      <c r="A11" t="s">
        <v>25</v>
      </c>
      <c r="B11" t="s">
        <v>567</v>
      </c>
      <c r="C11">
        <v>2817</v>
      </c>
      <c r="D11">
        <v>1682</v>
      </c>
      <c r="E11">
        <v>59.708910188143399</v>
      </c>
      <c r="F11">
        <v>16</v>
      </c>
      <c r="G11">
        <v>1698</v>
      </c>
      <c r="H11" s="36">
        <v>60.2768903088391</v>
      </c>
    </row>
    <row r="12" spans="1:8" x14ac:dyDescent="0.3">
      <c r="A12" t="s">
        <v>29</v>
      </c>
      <c r="B12" t="s">
        <v>580</v>
      </c>
      <c r="C12">
        <v>3155</v>
      </c>
      <c r="D12">
        <v>3104</v>
      </c>
      <c r="E12">
        <v>98.383518225039595</v>
      </c>
      <c r="F12">
        <v>10</v>
      </c>
      <c r="G12">
        <v>3114</v>
      </c>
      <c r="H12" s="36">
        <v>98.700475435816102</v>
      </c>
    </row>
    <row r="13" spans="1:8" x14ac:dyDescent="0.3">
      <c r="A13" t="s">
        <v>31</v>
      </c>
      <c r="B13" t="s">
        <v>625</v>
      </c>
      <c r="C13">
        <v>4472</v>
      </c>
      <c r="D13">
        <v>2544</v>
      </c>
      <c r="E13">
        <v>56.887298747763801</v>
      </c>
      <c r="F13">
        <v>0</v>
      </c>
      <c r="G13">
        <v>2544</v>
      </c>
      <c r="H13" s="36">
        <v>56.887298747763801</v>
      </c>
    </row>
    <row r="14" spans="1:8" x14ac:dyDescent="0.3">
      <c r="A14" t="s">
        <v>33</v>
      </c>
      <c r="B14" t="s">
        <v>577</v>
      </c>
      <c r="C14">
        <v>4887</v>
      </c>
      <c r="D14">
        <v>4135</v>
      </c>
      <c r="E14">
        <v>84.612236545938202</v>
      </c>
      <c r="F14">
        <v>3</v>
      </c>
      <c r="G14">
        <v>4138</v>
      </c>
      <c r="H14" s="36">
        <v>84.673623900143198</v>
      </c>
    </row>
    <row r="15" spans="1:8" x14ac:dyDescent="0.3">
      <c r="A15" t="s">
        <v>37</v>
      </c>
      <c r="B15" t="s">
        <v>545</v>
      </c>
      <c r="C15">
        <v>4498</v>
      </c>
      <c r="D15">
        <v>2181</v>
      </c>
      <c r="E15">
        <v>48.488216985326801</v>
      </c>
      <c r="F15">
        <v>1</v>
      </c>
      <c r="G15">
        <v>2182</v>
      </c>
      <c r="H15" s="36">
        <v>48.510449088483703</v>
      </c>
    </row>
    <row r="16" spans="1:8" x14ac:dyDescent="0.3">
      <c r="A16" t="s">
        <v>39</v>
      </c>
      <c r="B16" t="s">
        <v>558</v>
      </c>
      <c r="C16">
        <v>3606</v>
      </c>
      <c r="D16">
        <v>3452</v>
      </c>
      <c r="E16">
        <v>95.729339988907299</v>
      </c>
      <c r="F16">
        <v>22</v>
      </c>
      <c r="G16">
        <v>3474</v>
      </c>
      <c r="H16" s="36">
        <v>96.339434276206305</v>
      </c>
    </row>
    <row r="17" spans="1:8" x14ac:dyDescent="0.3">
      <c r="A17" t="s">
        <v>41</v>
      </c>
      <c r="B17" t="s">
        <v>644</v>
      </c>
      <c r="C17">
        <v>2663</v>
      </c>
      <c r="D17">
        <v>730</v>
      </c>
      <c r="E17">
        <v>27.4126924521216</v>
      </c>
      <c r="F17">
        <v>0</v>
      </c>
      <c r="G17">
        <v>730</v>
      </c>
      <c r="H17" s="36">
        <v>27.4126924521216</v>
      </c>
    </row>
    <row r="18" spans="1:8" x14ac:dyDescent="0.3">
      <c r="A18" t="s">
        <v>43</v>
      </c>
      <c r="B18" t="s">
        <v>566</v>
      </c>
      <c r="C18">
        <v>4186</v>
      </c>
      <c r="D18">
        <v>2002</v>
      </c>
      <c r="E18">
        <v>47.826086956521699</v>
      </c>
      <c r="F18">
        <v>6</v>
      </c>
      <c r="G18">
        <v>2008</v>
      </c>
      <c r="H18" s="36">
        <v>47.969421882465298</v>
      </c>
    </row>
    <row r="19" spans="1:8" x14ac:dyDescent="0.3">
      <c r="A19" t="s">
        <v>45</v>
      </c>
      <c r="B19" t="s">
        <v>594</v>
      </c>
      <c r="C19">
        <v>5345</v>
      </c>
      <c r="D19">
        <v>2458</v>
      </c>
      <c r="E19">
        <v>45.986903648269397</v>
      </c>
      <c r="F19">
        <v>0</v>
      </c>
      <c r="G19">
        <v>2458</v>
      </c>
      <c r="H19" s="36">
        <v>45.986903648269397</v>
      </c>
    </row>
    <row r="20" spans="1:8" x14ac:dyDescent="0.3">
      <c r="A20" t="s">
        <v>47</v>
      </c>
      <c r="B20" t="s">
        <v>601</v>
      </c>
      <c r="C20">
        <v>3735</v>
      </c>
      <c r="D20">
        <v>1076</v>
      </c>
      <c r="E20">
        <v>28.808567603748301</v>
      </c>
      <c r="F20">
        <v>0</v>
      </c>
      <c r="G20">
        <v>1076</v>
      </c>
      <c r="H20" s="36">
        <v>28.808567603748301</v>
      </c>
    </row>
    <row r="21" spans="1:8" x14ac:dyDescent="0.3">
      <c r="A21" t="s">
        <v>49</v>
      </c>
      <c r="B21" t="s">
        <v>572</v>
      </c>
      <c r="C21">
        <v>5445</v>
      </c>
      <c r="D21">
        <v>1265</v>
      </c>
      <c r="E21">
        <v>23.2323232323232</v>
      </c>
      <c r="F21">
        <v>8</v>
      </c>
      <c r="G21">
        <v>1273</v>
      </c>
      <c r="H21" s="36">
        <v>23.379247015610598</v>
      </c>
    </row>
    <row r="22" spans="1:8" x14ac:dyDescent="0.3">
      <c r="A22" t="s">
        <v>57</v>
      </c>
      <c r="B22" t="s">
        <v>596</v>
      </c>
      <c r="C22">
        <v>2884</v>
      </c>
      <c r="D22">
        <v>1415</v>
      </c>
      <c r="E22">
        <v>49.063800277392502</v>
      </c>
      <c r="F22">
        <v>2</v>
      </c>
      <c r="G22">
        <v>1417</v>
      </c>
      <c r="H22" s="36">
        <v>49.133148404993001</v>
      </c>
    </row>
    <row r="23" spans="1:8" x14ac:dyDescent="0.3">
      <c r="A23" t="s">
        <v>59</v>
      </c>
      <c r="B23" t="s">
        <v>547</v>
      </c>
      <c r="C23">
        <v>2134</v>
      </c>
      <c r="D23">
        <v>1025</v>
      </c>
      <c r="E23">
        <v>48.031865042174303</v>
      </c>
      <c r="F23">
        <v>0</v>
      </c>
      <c r="G23">
        <v>1025</v>
      </c>
      <c r="H23" s="36">
        <v>48.031865042174303</v>
      </c>
    </row>
    <row r="24" spans="1:8" x14ac:dyDescent="0.3">
      <c r="A24" t="s">
        <v>61</v>
      </c>
      <c r="B24" t="s">
        <v>561</v>
      </c>
      <c r="C24">
        <v>7123</v>
      </c>
      <c r="D24">
        <v>1825</v>
      </c>
      <c r="E24">
        <v>25.621227011090799</v>
      </c>
      <c r="F24">
        <v>2</v>
      </c>
      <c r="G24">
        <v>1827</v>
      </c>
      <c r="H24" s="36">
        <v>25.649305068089198</v>
      </c>
    </row>
    <row r="25" spans="1:8" x14ac:dyDescent="0.3">
      <c r="A25" t="s">
        <v>63</v>
      </c>
      <c r="B25" t="s">
        <v>632</v>
      </c>
      <c r="C25">
        <v>4428</v>
      </c>
      <c r="D25">
        <v>1302</v>
      </c>
      <c r="E25">
        <v>29.403794037940301</v>
      </c>
      <c r="F25">
        <v>0</v>
      </c>
      <c r="G25">
        <v>1302</v>
      </c>
      <c r="H25" s="36">
        <v>29.403794037940301</v>
      </c>
    </row>
    <row r="26" spans="1:8" x14ac:dyDescent="0.3">
      <c r="A26" t="s">
        <v>65</v>
      </c>
      <c r="B26" t="s">
        <v>624</v>
      </c>
      <c r="C26">
        <v>4229</v>
      </c>
      <c r="D26">
        <v>2857</v>
      </c>
      <c r="E26">
        <v>67.5573421612674</v>
      </c>
      <c r="F26">
        <v>6</v>
      </c>
      <c r="G26">
        <v>2863</v>
      </c>
      <c r="H26" s="36">
        <v>67.699219673681696</v>
      </c>
    </row>
    <row r="27" spans="1:8" x14ac:dyDescent="0.3">
      <c r="A27" t="s">
        <v>67</v>
      </c>
      <c r="B27" t="s">
        <v>612</v>
      </c>
      <c r="C27">
        <v>4923</v>
      </c>
      <c r="D27">
        <v>240</v>
      </c>
      <c r="E27">
        <v>4.8750761730652004</v>
      </c>
      <c r="F27">
        <v>0</v>
      </c>
      <c r="G27">
        <v>240</v>
      </c>
      <c r="H27" s="36">
        <v>4.8750761730652004</v>
      </c>
    </row>
    <row r="28" spans="1:8" x14ac:dyDescent="0.3">
      <c r="A28" t="s">
        <v>71</v>
      </c>
      <c r="B28" t="s">
        <v>631</v>
      </c>
      <c r="C28">
        <v>3410</v>
      </c>
      <c r="D28">
        <v>843</v>
      </c>
      <c r="E28">
        <v>24.7214076246334</v>
      </c>
      <c r="F28">
        <v>8</v>
      </c>
      <c r="G28">
        <v>851</v>
      </c>
      <c r="H28" s="36">
        <v>24.956011730205201</v>
      </c>
    </row>
    <row r="29" spans="1:8" x14ac:dyDescent="0.3">
      <c r="A29" t="s">
        <v>75</v>
      </c>
      <c r="B29" t="s">
        <v>569</v>
      </c>
      <c r="C29">
        <v>2150</v>
      </c>
      <c r="D29">
        <v>1342</v>
      </c>
      <c r="E29">
        <v>62.418604651162703</v>
      </c>
      <c r="F29">
        <v>1</v>
      </c>
      <c r="G29">
        <v>1343</v>
      </c>
      <c r="H29" s="36">
        <v>62.465116279069697</v>
      </c>
    </row>
    <row r="30" spans="1:8" x14ac:dyDescent="0.3">
      <c r="A30" t="s">
        <v>77</v>
      </c>
      <c r="B30" t="s">
        <v>630</v>
      </c>
      <c r="C30">
        <v>7274</v>
      </c>
      <c r="D30">
        <v>4586</v>
      </c>
      <c r="E30">
        <v>63.046466868297998</v>
      </c>
      <c r="F30">
        <v>32</v>
      </c>
      <c r="G30">
        <v>4618</v>
      </c>
      <c r="H30" s="36">
        <v>63.486389881770599</v>
      </c>
    </row>
    <row r="31" spans="1:8" x14ac:dyDescent="0.3">
      <c r="A31" t="s">
        <v>79</v>
      </c>
      <c r="B31" t="s">
        <v>579</v>
      </c>
      <c r="C31">
        <v>3132</v>
      </c>
      <c r="D31">
        <v>2329</v>
      </c>
      <c r="E31">
        <v>74.361430395913104</v>
      </c>
      <c r="F31">
        <v>7</v>
      </c>
      <c r="G31">
        <v>2336</v>
      </c>
      <c r="H31" s="36">
        <v>74.584929757343502</v>
      </c>
    </row>
    <row r="32" spans="1:8" x14ac:dyDescent="0.3">
      <c r="A32" t="s">
        <v>83</v>
      </c>
      <c r="B32" t="s">
        <v>648</v>
      </c>
      <c r="C32">
        <v>5598</v>
      </c>
      <c r="D32">
        <v>1097</v>
      </c>
      <c r="E32">
        <v>19.596284387281099</v>
      </c>
      <c r="F32">
        <v>3</v>
      </c>
      <c r="G32">
        <v>1100</v>
      </c>
      <c r="H32" s="36">
        <v>19.649874955341101</v>
      </c>
    </row>
    <row r="33" spans="1:8" x14ac:dyDescent="0.3">
      <c r="A33" t="s">
        <v>85</v>
      </c>
      <c r="B33" t="s">
        <v>565</v>
      </c>
      <c r="C33">
        <v>2250</v>
      </c>
      <c r="D33">
        <v>978</v>
      </c>
      <c r="E33">
        <v>43.466666666666598</v>
      </c>
      <c r="F33">
        <v>0</v>
      </c>
      <c r="G33">
        <v>978</v>
      </c>
      <c r="H33" s="36">
        <v>43.466666666666598</v>
      </c>
    </row>
    <row r="34" spans="1:8" x14ac:dyDescent="0.3">
      <c r="A34" t="s">
        <v>89</v>
      </c>
      <c r="B34" t="s">
        <v>549</v>
      </c>
      <c r="C34">
        <v>2696</v>
      </c>
      <c r="D34">
        <v>2562</v>
      </c>
      <c r="E34">
        <v>95.029673590504402</v>
      </c>
      <c r="F34">
        <v>5</v>
      </c>
      <c r="G34">
        <v>2567</v>
      </c>
      <c r="H34" s="36">
        <v>95.215133531157207</v>
      </c>
    </row>
    <row r="35" spans="1:8" x14ac:dyDescent="0.3">
      <c r="A35" t="s">
        <v>95</v>
      </c>
      <c r="B35" t="s">
        <v>590</v>
      </c>
      <c r="C35">
        <v>5533</v>
      </c>
      <c r="D35">
        <v>2962</v>
      </c>
      <c r="E35">
        <v>53.533345382251902</v>
      </c>
      <c r="F35">
        <v>0</v>
      </c>
      <c r="G35">
        <v>2962</v>
      </c>
      <c r="H35" s="36">
        <v>53.533345382251902</v>
      </c>
    </row>
    <row r="36" spans="1:8" x14ac:dyDescent="0.3">
      <c r="A36" t="s">
        <v>97</v>
      </c>
      <c r="B36" t="s">
        <v>546</v>
      </c>
      <c r="C36">
        <v>5765</v>
      </c>
      <c r="D36">
        <v>1664</v>
      </c>
      <c r="E36">
        <v>28.863833477883698</v>
      </c>
      <c r="F36">
        <v>3</v>
      </c>
      <c r="G36">
        <v>1667</v>
      </c>
      <c r="H36" s="36">
        <v>28.915871639201999</v>
      </c>
    </row>
    <row r="37" spans="1:8" x14ac:dyDescent="0.3">
      <c r="A37" t="s">
        <v>107</v>
      </c>
      <c r="B37" t="s">
        <v>650</v>
      </c>
      <c r="C37">
        <v>4453</v>
      </c>
      <c r="D37">
        <v>1156</v>
      </c>
      <c r="E37">
        <v>25.960026948124799</v>
      </c>
      <c r="F37">
        <v>0</v>
      </c>
      <c r="G37">
        <v>1156</v>
      </c>
      <c r="H37" s="36">
        <v>25.960026948124799</v>
      </c>
    </row>
    <row r="38" spans="1:8" x14ac:dyDescent="0.3">
      <c r="A38" t="s">
        <v>111</v>
      </c>
      <c r="B38" t="s">
        <v>593</v>
      </c>
      <c r="C38">
        <v>2501</v>
      </c>
      <c r="D38">
        <v>619</v>
      </c>
      <c r="E38">
        <v>24.750099960015898</v>
      </c>
      <c r="F38">
        <v>0</v>
      </c>
      <c r="G38">
        <v>619</v>
      </c>
      <c r="H38" s="36">
        <v>24.750099960015898</v>
      </c>
    </row>
    <row r="39" spans="1:8" x14ac:dyDescent="0.3">
      <c r="A39" t="s">
        <v>115</v>
      </c>
      <c r="B39" t="s">
        <v>633</v>
      </c>
      <c r="C39">
        <v>3170</v>
      </c>
      <c r="D39">
        <v>720</v>
      </c>
      <c r="E39">
        <v>22.712933753943201</v>
      </c>
      <c r="F39">
        <v>1</v>
      </c>
      <c r="G39">
        <v>721</v>
      </c>
      <c r="H39" s="36">
        <v>22.744479495268099</v>
      </c>
    </row>
    <row r="40" spans="1:8" x14ac:dyDescent="0.3">
      <c r="A40" t="s">
        <v>117</v>
      </c>
      <c r="B40" t="s">
        <v>647</v>
      </c>
      <c r="C40">
        <v>5076</v>
      </c>
      <c r="D40">
        <v>3622</v>
      </c>
      <c r="E40">
        <v>71.355397951142606</v>
      </c>
      <c r="F40">
        <v>5</v>
      </c>
      <c r="G40">
        <v>3627</v>
      </c>
      <c r="H40" s="36">
        <v>71.453900709219795</v>
      </c>
    </row>
    <row r="41" spans="1:8" x14ac:dyDescent="0.3">
      <c r="A41" t="s">
        <v>121</v>
      </c>
      <c r="B41" t="s">
        <v>555</v>
      </c>
      <c r="C41">
        <v>8947</v>
      </c>
      <c r="D41">
        <v>3832</v>
      </c>
      <c r="E41">
        <v>42.829998882306903</v>
      </c>
      <c r="F41">
        <v>25</v>
      </c>
      <c r="G41">
        <v>3857</v>
      </c>
      <c r="H41" s="36">
        <v>43.1094221526768</v>
      </c>
    </row>
    <row r="42" spans="1:8" x14ac:dyDescent="0.3">
      <c r="A42" t="s">
        <v>123</v>
      </c>
      <c r="B42" t="s">
        <v>573</v>
      </c>
      <c r="C42">
        <v>6263</v>
      </c>
      <c r="D42">
        <v>2391</v>
      </c>
      <c r="E42">
        <v>38.176592687210601</v>
      </c>
      <c r="F42">
        <v>14</v>
      </c>
      <c r="G42">
        <v>2405</v>
      </c>
      <c r="H42" s="36">
        <v>38.400127734312598</v>
      </c>
    </row>
    <row r="43" spans="1:8" x14ac:dyDescent="0.3">
      <c r="A43" t="s">
        <v>125</v>
      </c>
      <c r="B43" t="s">
        <v>623</v>
      </c>
      <c r="C43">
        <v>8515</v>
      </c>
      <c r="D43">
        <v>3696</v>
      </c>
      <c r="E43">
        <v>43.4057545507927</v>
      </c>
      <c r="F43">
        <v>0</v>
      </c>
      <c r="G43">
        <v>3696</v>
      </c>
      <c r="H43" s="36">
        <v>43.4057545507927</v>
      </c>
    </row>
    <row r="44" spans="1:8" x14ac:dyDescent="0.3">
      <c r="A44" t="s">
        <v>131</v>
      </c>
      <c r="B44" t="s">
        <v>586</v>
      </c>
      <c r="C44">
        <v>5257</v>
      </c>
      <c r="D44">
        <v>2559</v>
      </c>
      <c r="E44">
        <v>48.677953205250098</v>
      </c>
      <c r="F44">
        <v>2</v>
      </c>
      <c r="G44">
        <v>2561</v>
      </c>
      <c r="H44" s="36">
        <v>48.715997717329202</v>
      </c>
    </row>
    <row r="45" spans="1:8" x14ac:dyDescent="0.3">
      <c r="A45" t="s">
        <v>137</v>
      </c>
      <c r="B45" t="s">
        <v>605</v>
      </c>
      <c r="C45">
        <v>4488</v>
      </c>
      <c r="D45">
        <v>2120</v>
      </c>
      <c r="E45">
        <v>47.237076648841303</v>
      </c>
      <c r="F45">
        <v>1</v>
      </c>
      <c r="G45">
        <v>2121</v>
      </c>
      <c r="H45" s="36">
        <v>47.259358288770002</v>
      </c>
    </row>
    <row r="46" spans="1:8" x14ac:dyDescent="0.3">
      <c r="A46" t="s">
        <v>163</v>
      </c>
      <c r="B46" t="s">
        <v>548</v>
      </c>
      <c r="C46">
        <v>5797</v>
      </c>
      <c r="D46">
        <v>2651</v>
      </c>
      <c r="E46">
        <v>45.730550284629899</v>
      </c>
      <c r="F46">
        <v>0</v>
      </c>
      <c r="G46">
        <v>2651</v>
      </c>
      <c r="H46" s="36">
        <v>45.730550284629899</v>
      </c>
    </row>
    <row r="47" spans="1:8" x14ac:dyDescent="0.3">
      <c r="A47" t="s">
        <v>167</v>
      </c>
      <c r="B47" t="s">
        <v>583</v>
      </c>
      <c r="C47">
        <v>2398</v>
      </c>
      <c r="D47">
        <v>1014</v>
      </c>
      <c r="E47">
        <v>42.285237698081701</v>
      </c>
      <c r="F47">
        <v>1</v>
      </c>
      <c r="G47">
        <v>1015</v>
      </c>
      <c r="H47" s="36">
        <v>42.326939115929903</v>
      </c>
    </row>
    <row r="48" spans="1:8" x14ac:dyDescent="0.3">
      <c r="A48" t="s">
        <v>173</v>
      </c>
      <c r="B48" t="s">
        <v>634</v>
      </c>
      <c r="C48">
        <v>2876</v>
      </c>
      <c r="D48">
        <v>981</v>
      </c>
      <c r="E48">
        <v>34.109874826147397</v>
      </c>
      <c r="F48">
        <v>2</v>
      </c>
      <c r="G48">
        <v>983</v>
      </c>
      <c r="H48" s="36">
        <v>34.179415855354598</v>
      </c>
    </row>
    <row r="49" spans="1:8" x14ac:dyDescent="0.3">
      <c r="A49" t="s">
        <v>177</v>
      </c>
      <c r="B49" t="s">
        <v>582</v>
      </c>
      <c r="C49">
        <v>3227</v>
      </c>
      <c r="D49">
        <v>1847</v>
      </c>
      <c r="E49">
        <v>57.235822745584102</v>
      </c>
      <c r="F49">
        <v>1</v>
      </c>
      <c r="G49">
        <v>1848</v>
      </c>
      <c r="H49" s="36">
        <v>57.266811279826399</v>
      </c>
    </row>
    <row r="50" spans="1:8" x14ac:dyDescent="0.3">
      <c r="A50" t="s">
        <v>189</v>
      </c>
      <c r="B50" t="s">
        <v>639</v>
      </c>
      <c r="C50">
        <v>4094</v>
      </c>
      <c r="D50">
        <v>1053</v>
      </c>
      <c r="E50">
        <v>25.720566682950601</v>
      </c>
      <c r="F50">
        <v>0</v>
      </c>
      <c r="G50">
        <v>1053</v>
      </c>
      <c r="H50" s="36">
        <v>25.720566682950601</v>
      </c>
    </row>
    <row r="51" spans="1:8" x14ac:dyDescent="0.3">
      <c r="A51" t="s">
        <v>195</v>
      </c>
      <c r="B51" t="s">
        <v>621</v>
      </c>
      <c r="C51">
        <v>2313</v>
      </c>
      <c r="D51">
        <v>1304</v>
      </c>
      <c r="E51">
        <v>56.376999567661002</v>
      </c>
      <c r="F51">
        <v>0</v>
      </c>
      <c r="G51">
        <v>1304</v>
      </c>
      <c r="H51" s="36">
        <v>56.376999567661002</v>
      </c>
    </row>
    <row r="52" spans="1:8" x14ac:dyDescent="0.3">
      <c r="A52" t="s">
        <v>197</v>
      </c>
      <c r="B52" t="s">
        <v>629</v>
      </c>
      <c r="C52">
        <v>4275</v>
      </c>
      <c r="D52">
        <v>2228</v>
      </c>
      <c r="E52">
        <v>52.116959064327403</v>
      </c>
      <c r="F52">
        <v>1</v>
      </c>
      <c r="G52">
        <v>2229</v>
      </c>
      <c r="H52" s="36">
        <v>52.140350877192901</v>
      </c>
    </row>
    <row r="53" spans="1:8" x14ac:dyDescent="0.3">
      <c r="A53" t="s">
        <v>209</v>
      </c>
      <c r="B53" t="s">
        <v>568</v>
      </c>
      <c r="C53">
        <v>15521</v>
      </c>
      <c r="D53">
        <v>8655</v>
      </c>
      <c r="E53">
        <v>55.763159590232497</v>
      </c>
      <c r="F53">
        <v>2071</v>
      </c>
      <c r="G53">
        <v>10726</v>
      </c>
      <c r="H53" s="36">
        <v>69.106372012112601</v>
      </c>
    </row>
    <row r="54" spans="1:8" x14ac:dyDescent="0.3">
      <c r="A54" t="s">
        <v>211</v>
      </c>
      <c r="B54" t="s">
        <v>597</v>
      </c>
      <c r="C54">
        <v>13054</v>
      </c>
      <c r="D54">
        <v>7999</v>
      </c>
      <c r="E54">
        <v>61.276237168683899</v>
      </c>
      <c r="F54">
        <v>143</v>
      </c>
      <c r="G54">
        <v>8142</v>
      </c>
      <c r="H54" s="36">
        <v>62.371686839282901</v>
      </c>
    </row>
    <row r="55" spans="1:8" x14ac:dyDescent="0.3">
      <c r="A55" t="s">
        <v>213</v>
      </c>
      <c r="B55" t="s">
        <v>556</v>
      </c>
      <c r="C55">
        <v>6501</v>
      </c>
      <c r="D55">
        <v>2457</v>
      </c>
      <c r="E55">
        <v>37.794185509921498</v>
      </c>
      <c r="F55">
        <v>21</v>
      </c>
      <c r="G55">
        <v>2478</v>
      </c>
      <c r="H55" s="36">
        <v>38.117212736501997</v>
      </c>
    </row>
    <row r="56" spans="1:8" x14ac:dyDescent="0.3">
      <c r="A56" t="s">
        <v>217</v>
      </c>
      <c r="B56" t="s">
        <v>599</v>
      </c>
      <c r="C56">
        <v>13237</v>
      </c>
      <c r="D56">
        <v>6632</v>
      </c>
      <c r="E56">
        <v>50.101986855027498</v>
      </c>
      <c r="F56">
        <v>7</v>
      </c>
      <c r="G56">
        <v>6639</v>
      </c>
      <c r="H56" s="36">
        <v>50.154868928004802</v>
      </c>
    </row>
    <row r="57" spans="1:8" x14ac:dyDescent="0.3">
      <c r="A57" t="s">
        <v>221</v>
      </c>
      <c r="B57" t="s">
        <v>554</v>
      </c>
      <c r="C57">
        <v>7441</v>
      </c>
      <c r="D57">
        <v>2212</v>
      </c>
      <c r="E57">
        <v>29.727187206020599</v>
      </c>
      <c r="F57">
        <v>12</v>
      </c>
      <c r="G57">
        <v>2224</v>
      </c>
      <c r="H57" s="36">
        <v>29.888455852707899</v>
      </c>
    </row>
    <row r="58" spans="1:8" x14ac:dyDescent="0.3">
      <c r="A58" t="s">
        <v>223</v>
      </c>
      <c r="B58" t="s">
        <v>636</v>
      </c>
      <c r="C58">
        <v>3386</v>
      </c>
      <c r="D58">
        <v>1984</v>
      </c>
      <c r="E58">
        <v>58.5942114589486</v>
      </c>
      <c r="F58">
        <v>16</v>
      </c>
      <c r="G58">
        <v>2000</v>
      </c>
      <c r="H58" s="36">
        <v>59.066745422327202</v>
      </c>
    </row>
    <row r="59" spans="1:8" x14ac:dyDescent="0.3">
      <c r="A59" t="s">
        <v>231</v>
      </c>
      <c r="B59" t="s">
        <v>608</v>
      </c>
      <c r="C59">
        <v>3583</v>
      </c>
      <c r="D59">
        <v>1143</v>
      </c>
      <c r="E59">
        <v>31.9006419201786</v>
      </c>
      <c r="F59">
        <v>8</v>
      </c>
      <c r="G59">
        <v>1151</v>
      </c>
      <c r="H59" s="36">
        <v>32.123918504046799</v>
      </c>
    </row>
    <row r="60" spans="1:8" x14ac:dyDescent="0.3">
      <c r="A60" t="s">
        <v>233</v>
      </c>
      <c r="B60" t="s">
        <v>638</v>
      </c>
      <c r="C60">
        <v>5141</v>
      </c>
      <c r="D60">
        <v>3283</v>
      </c>
      <c r="E60">
        <v>63.859171367438201</v>
      </c>
      <c r="F60">
        <v>278</v>
      </c>
      <c r="G60">
        <v>3561</v>
      </c>
      <c r="H60" s="36">
        <v>69.266679634312396</v>
      </c>
    </row>
    <row r="61" spans="1:8" x14ac:dyDescent="0.3">
      <c r="A61" t="s">
        <v>237</v>
      </c>
      <c r="B61" t="s">
        <v>645</v>
      </c>
      <c r="C61">
        <v>5027</v>
      </c>
      <c r="D61">
        <v>1447</v>
      </c>
      <c r="E61">
        <v>28.784563357867501</v>
      </c>
      <c r="F61">
        <v>128</v>
      </c>
      <c r="G61">
        <v>1575</v>
      </c>
      <c r="H61" s="36">
        <v>31.3308136065247</v>
      </c>
    </row>
    <row r="62" spans="1:8" x14ac:dyDescent="0.3">
      <c r="A62" t="s">
        <v>305</v>
      </c>
      <c r="B62" t="s">
        <v>587</v>
      </c>
      <c r="C62">
        <v>3364</v>
      </c>
      <c r="D62">
        <v>203</v>
      </c>
      <c r="E62">
        <v>6.0344827586206797</v>
      </c>
      <c r="F62">
        <v>1</v>
      </c>
      <c r="G62">
        <v>204</v>
      </c>
      <c r="H62" s="36">
        <v>6.0642092746729999</v>
      </c>
    </row>
    <row r="63" spans="1:8" x14ac:dyDescent="0.3">
      <c r="A63" t="s">
        <v>351</v>
      </c>
      <c r="B63" t="s">
        <v>622</v>
      </c>
      <c r="C63">
        <v>19393</v>
      </c>
      <c r="D63">
        <v>5059</v>
      </c>
      <c r="E63">
        <v>26.086732326097</v>
      </c>
      <c r="F63">
        <v>3</v>
      </c>
      <c r="G63">
        <v>5062</v>
      </c>
      <c r="H63" s="36">
        <v>26.102201825400901</v>
      </c>
    </row>
    <row r="64" spans="1:8" x14ac:dyDescent="0.3">
      <c r="A64" t="s">
        <v>353</v>
      </c>
      <c r="B64" t="s">
        <v>607</v>
      </c>
      <c r="C64">
        <v>3483</v>
      </c>
      <c r="D64">
        <v>1959</v>
      </c>
      <c r="E64">
        <v>56.244616709732902</v>
      </c>
      <c r="F64">
        <v>1</v>
      </c>
      <c r="G64">
        <v>1960</v>
      </c>
      <c r="H64" s="36">
        <v>56.273327591156999</v>
      </c>
    </row>
    <row r="65" spans="1:8" x14ac:dyDescent="0.3">
      <c r="A65" t="s">
        <v>375</v>
      </c>
      <c r="B65" t="s">
        <v>550</v>
      </c>
      <c r="C65">
        <v>14298</v>
      </c>
      <c r="D65">
        <v>10310</v>
      </c>
      <c r="E65">
        <v>72.107987131067205</v>
      </c>
      <c r="F65">
        <v>16</v>
      </c>
      <c r="G65">
        <v>10326</v>
      </c>
      <c r="H65" s="36">
        <v>72.219890893831305</v>
      </c>
    </row>
    <row r="66" spans="1:8" x14ac:dyDescent="0.3">
      <c r="A66" t="s">
        <v>377</v>
      </c>
      <c r="B66" t="s">
        <v>588</v>
      </c>
      <c r="C66">
        <v>11879</v>
      </c>
      <c r="D66">
        <v>6876</v>
      </c>
      <c r="E66">
        <v>57.883660240761003</v>
      </c>
      <c r="F66">
        <v>267</v>
      </c>
      <c r="G66">
        <v>7143</v>
      </c>
      <c r="H66" s="36">
        <v>60.131324185537501</v>
      </c>
    </row>
    <row r="67" spans="1:8" x14ac:dyDescent="0.3">
      <c r="A67" t="s">
        <v>379</v>
      </c>
      <c r="B67" t="s">
        <v>619</v>
      </c>
      <c r="C67">
        <v>12146</v>
      </c>
      <c r="D67">
        <v>769</v>
      </c>
      <c r="E67">
        <v>6.3313024864152796</v>
      </c>
      <c r="F67">
        <v>13</v>
      </c>
      <c r="G67">
        <v>782</v>
      </c>
      <c r="H67" s="36">
        <v>6.4383336077721003</v>
      </c>
    </row>
    <row r="68" spans="1:8" x14ac:dyDescent="0.3">
      <c r="A68" t="s">
        <v>383</v>
      </c>
      <c r="B68" t="s">
        <v>613</v>
      </c>
      <c r="C68">
        <v>9686</v>
      </c>
      <c r="D68">
        <v>9589</v>
      </c>
      <c r="E68">
        <v>98.998554614908102</v>
      </c>
      <c r="F68">
        <v>10</v>
      </c>
      <c r="G68">
        <v>9599</v>
      </c>
      <c r="H68" s="36">
        <v>99.101796407185603</v>
      </c>
    </row>
    <row r="69" spans="1:8" x14ac:dyDescent="0.3">
      <c r="A69" t="s">
        <v>389</v>
      </c>
      <c r="B69" t="s">
        <v>649</v>
      </c>
      <c r="C69">
        <v>4094</v>
      </c>
      <c r="D69">
        <v>4928</v>
      </c>
      <c r="E69">
        <v>120.371275036638</v>
      </c>
      <c r="F69">
        <v>4</v>
      </c>
      <c r="G69">
        <v>4932</v>
      </c>
      <c r="H69" s="36">
        <v>120.468978993649</v>
      </c>
    </row>
    <row r="70" spans="1:8" x14ac:dyDescent="0.3">
      <c r="A70" t="s">
        <v>5</v>
      </c>
      <c r="B70" t="s">
        <v>552</v>
      </c>
      <c r="C70">
        <v>9667</v>
      </c>
      <c r="D70">
        <v>6954</v>
      </c>
      <c r="E70">
        <v>71.935450501706796</v>
      </c>
      <c r="F70">
        <v>4</v>
      </c>
      <c r="G70">
        <v>6958</v>
      </c>
      <c r="H70" s="36">
        <v>71.976828385228103</v>
      </c>
    </row>
    <row r="71" spans="1:8" x14ac:dyDescent="0.3">
      <c r="A71" t="s">
        <v>453</v>
      </c>
      <c r="B71" t="s">
        <v>564</v>
      </c>
      <c r="C71">
        <v>12678</v>
      </c>
      <c r="D71">
        <v>3275</v>
      </c>
      <c r="E71">
        <v>25.832150181416601</v>
      </c>
      <c r="F71">
        <v>0</v>
      </c>
      <c r="G71">
        <v>3275</v>
      </c>
      <c r="H71" s="36">
        <v>25.832150181416601</v>
      </c>
    </row>
    <row r="72" spans="1:8" x14ac:dyDescent="0.3">
      <c r="A72" t="s">
        <v>461</v>
      </c>
      <c r="B72" t="s">
        <v>618</v>
      </c>
      <c r="C72">
        <v>8157</v>
      </c>
      <c r="D72">
        <v>4153</v>
      </c>
      <c r="E72">
        <v>50.913325977687798</v>
      </c>
      <c r="F72">
        <v>5</v>
      </c>
      <c r="G72">
        <v>4158</v>
      </c>
      <c r="H72" s="36">
        <v>50.974623023170203</v>
      </c>
    </row>
    <row r="73" spans="1:8" x14ac:dyDescent="0.3">
      <c r="A73" t="s">
        <v>463</v>
      </c>
      <c r="B73" t="s">
        <v>559</v>
      </c>
      <c r="C73">
        <v>10872</v>
      </c>
      <c r="D73">
        <v>1408</v>
      </c>
      <c r="E73">
        <v>12.9506990434142</v>
      </c>
      <c r="F73">
        <v>0</v>
      </c>
      <c r="G73">
        <v>1408</v>
      </c>
      <c r="H73" s="36">
        <v>12.9506990434142</v>
      </c>
    </row>
    <row r="74" spans="1:8" x14ac:dyDescent="0.3">
      <c r="A74" t="s">
        <v>465</v>
      </c>
      <c r="B74" t="s">
        <v>603</v>
      </c>
      <c r="C74">
        <v>14730</v>
      </c>
      <c r="D74">
        <v>11286</v>
      </c>
      <c r="E74">
        <v>76.619144602851307</v>
      </c>
      <c r="F74">
        <v>9</v>
      </c>
      <c r="G74">
        <v>11295</v>
      </c>
      <c r="H74" s="36">
        <v>76.680244399185298</v>
      </c>
    </row>
    <row r="75" spans="1:8" x14ac:dyDescent="0.3">
      <c r="A75" t="s">
        <v>469</v>
      </c>
      <c r="B75" t="s">
        <v>574</v>
      </c>
      <c r="C75">
        <v>29842</v>
      </c>
      <c r="D75">
        <v>2744</v>
      </c>
      <c r="E75">
        <v>9.1950941625896299</v>
      </c>
      <c r="F75">
        <v>0</v>
      </c>
      <c r="G75">
        <v>2744</v>
      </c>
      <c r="H75" s="36">
        <v>9.1950941625896299</v>
      </c>
    </row>
    <row r="76" spans="1:8" x14ac:dyDescent="0.3">
      <c r="A76" t="s">
        <v>471</v>
      </c>
      <c r="B76" t="s">
        <v>620</v>
      </c>
      <c r="C76">
        <v>16334</v>
      </c>
      <c r="D76">
        <v>3643</v>
      </c>
      <c r="E76">
        <v>22.3031712991306</v>
      </c>
      <c r="F76">
        <v>5</v>
      </c>
      <c r="G76">
        <v>3648</v>
      </c>
      <c r="H76" s="36">
        <v>22.333782294600201</v>
      </c>
    </row>
    <row r="77" spans="1:8" x14ac:dyDescent="0.3">
      <c r="A77" t="s">
        <v>476</v>
      </c>
      <c r="B77" t="s">
        <v>592</v>
      </c>
      <c r="C77">
        <v>16419</v>
      </c>
      <c r="D77">
        <v>10363</v>
      </c>
      <c r="E77">
        <v>63.115902308301301</v>
      </c>
      <c r="F77">
        <v>21</v>
      </c>
      <c r="G77">
        <v>10384</v>
      </c>
      <c r="H77" s="36">
        <v>63.243802911261298</v>
      </c>
    </row>
    <row r="78" spans="1:8" x14ac:dyDescent="0.3">
      <c r="A78" t="s">
        <v>474</v>
      </c>
      <c r="B78" t="s">
        <v>626</v>
      </c>
      <c r="C78">
        <v>20891</v>
      </c>
      <c r="D78">
        <v>4711</v>
      </c>
      <c r="E78">
        <v>22.550380546646799</v>
      </c>
      <c r="F78">
        <v>3</v>
      </c>
      <c r="G78">
        <v>4714</v>
      </c>
      <c r="H78" s="36">
        <v>22.564740797472499</v>
      </c>
    </row>
    <row r="79" spans="1:8" x14ac:dyDescent="0.3">
      <c r="A79" t="s">
        <v>478</v>
      </c>
      <c r="B79" t="s">
        <v>646</v>
      </c>
      <c r="C79">
        <v>11387</v>
      </c>
      <c r="D79">
        <v>8522</v>
      </c>
      <c r="E79">
        <v>74.839729516114801</v>
      </c>
      <c r="F79">
        <v>11</v>
      </c>
      <c r="G79">
        <v>8533</v>
      </c>
      <c r="H79" s="36">
        <v>74.936330903661997</v>
      </c>
    </row>
    <row r="80" spans="1:8" x14ac:dyDescent="0.3">
      <c r="A80" t="s">
        <v>481</v>
      </c>
      <c r="B80" t="s">
        <v>628</v>
      </c>
      <c r="C80">
        <v>12632</v>
      </c>
      <c r="D80">
        <v>7533</v>
      </c>
      <c r="E80">
        <v>59.634262191260198</v>
      </c>
      <c r="F80">
        <v>4</v>
      </c>
      <c r="G80">
        <v>7537</v>
      </c>
      <c r="H80" s="36">
        <v>59.6659278024065</v>
      </c>
    </row>
    <row r="81" spans="1:8" x14ac:dyDescent="0.3">
      <c r="A81" t="s">
        <v>484</v>
      </c>
      <c r="B81" t="s">
        <v>611</v>
      </c>
      <c r="C81">
        <v>19044</v>
      </c>
      <c r="D81">
        <v>11775</v>
      </c>
      <c r="E81">
        <v>61.8304977945809</v>
      </c>
      <c r="F81">
        <v>873</v>
      </c>
      <c r="G81">
        <v>12648</v>
      </c>
      <c r="H81" s="36">
        <v>66.414618777567696</v>
      </c>
    </row>
    <row r="82" spans="1:8" x14ac:dyDescent="0.3">
      <c r="A82" t="s">
        <v>487</v>
      </c>
      <c r="B82" t="s">
        <v>591</v>
      </c>
      <c r="C82">
        <v>13692</v>
      </c>
      <c r="D82">
        <v>4558</v>
      </c>
      <c r="E82">
        <v>33.289512123867901</v>
      </c>
      <c r="F82">
        <v>1</v>
      </c>
      <c r="G82">
        <v>4559</v>
      </c>
      <c r="H82" s="36">
        <v>33.296815658778797</v>
      </c>
    </row>
    <row r="83" spans="1:8" x14ac:dyDescent="0.3">
      <c r="A83" t="s">
        <v>490</v>
      </c>
      <c r="B83" t="s">
        <v>640</v>
      </c>
      <c r="C83">
        <v>10375</v>
      </c>
      <c r="D83">
        <v>4647</v>
      </c>
      <c r="E83">
        <v>44.790361445783098</v>
      </c>
      <c r="F83">
        <v>17</v>
      </c>
      <c r="G83">
        <v>4664</v>
      </c>
      <c r="H83" s="36">
        <v>44.954216867469803</v>
      </c>
    </row>
    <row r="84" spans="1:8" x14ac:dyDescent="0.3">
      <c r="A84" t="s">
        <v>492</v>
      </c>
      <c r="B84" t="s">
        <v>642</v>
      </c>
      <c r="C84">
        <v>33756</v>
      </c>
      <c r="D84">
        <v>16932</v>
      </c>
      <c r="E84">
        <v>50.159971560611403</v>
      </c>
      <c r="F84">
        <v>2100</v>
      </c>
      <c r="G84">
        <v>19032</v>
      </c>
      <c r="H84" s="36">
        <v>56.381087806612101</v>
      </c>
    </row>
    <row r="85" spans="1:8" x14ac:dyDescent="0.3">
      <c r="A85" t="s">
        <v>494</v>
      </c>
      <c r="B85" t="s">
        <v>589</v>
      </c>
      <c r="C85">
        <v>9018</v>
      </c>
      <c r="D85">
        <v>5984</v>
      </c>
      <c r="E85">
        <v>66.356176535817198</v>
      </c>
      <c r="F85">
        <v>34</v>
      </c>
      <c r="G85">
        <v>6018</v>
      </c>
      <c r="H85" s="36">
        <v>66.733200266134304</v>
      </c>
    </row>
    <row r="86" spans="1:8" x14ac:dyDescent="0.3">
      <c r="A86" t="s">
        <v>496</v>
      </c>
      <c r="B86" t="s">
        <v>609</v>
      </c>
      <c r="C86">
        <v>13577</v>
      </c>
      <c r="D86">
        <v>10818</v>
      </c>
      <c r="E86">
        <v>79.678868674965003</v>
      </c>
      <c r="F86">
        <v>28</v>
      </c>
      <c r="G86">
        <v>10846</v>
      </c>
      <c r="H86" s="36">
        <v>79.885099801134203</v>
      </c>
    </row>
    <row r="87" spans="1:8" x14ac:dyDescent="0.3">
      <c r="A87" t="s">
        <v>498</v>
      </c>
      <c r="B87" t="s">
        <v>563</v>
      </c>
      <c r="C87">
        <v>14479</v>
      </c>
      <c r="D87">
        <v>10164</v>
      </c>
      <c r="E87">
        <v>70.198218108985401</v>
      </c>
      <c r="F87">
        <v>19</v>
      </c>
      <c r="G87">
        <v>10183</v>
      </c>
      <c r="H87" s="36">
        <v>70.329442641066294</v>
      </c>
    </row>
    <row r="88" spans="1:8" x14ac:dyDescent="0.3">
      <c r="A88" t="s">
        <v>500</v>
      </c>
      <c r="B88" t="s">
        <v>595</v>
      </c>
      <c r="C88">
        <v>12359</v>
      </c>
      <c r="D88">
        <v>6255</v>
      </c>
      <c r="E88">
        <v>50.610890848774098</v>
      </c>
      <c r="F88">
        <v>15</v>
      </c>
      <c r="G88">
        <v>6270</v>
      </c>
      <c r="H88" s="36">
        <v>50.732259891576902</v>
      </c>
    </row>
    <row r="89" spans="1:8" x14ac:dyDescent="0.3">
      <c r="A89" t="s">
        <v>502</v>
      </c>
      <c r="B89" t="s">
        <v>576</v>
      </c>
      <c r="C89">
        <v>36473</v>
      </c>
      <c r="D89">
        <v>27742</v>
      </c>
      <c r="E89">
        <v>76.0617443040057</v>
      </c>
      <c r="F89">
        <v>354</v>
      </c>
      <c r="G89">
        <v>28096</v>
      </c>
      <c r="H89" s="36">
        <v>77.032325281715202</v>
      </c>
    </row>
    <row r="90" spans="1:8" x14ac:dyDescent="0.3">
      <c r="A90" t="s">
        <v>504</v>
      </c>
      <c r="B90" t="s">
        <v>557</v>
      </c>
      <c r="C90">
        <v>13339</v>
      </c>
      <c r="D90">
        <v>5631</v>
      </c>
      <c r="E90">
        <v>42.214558812504599</v>
      </c>
      <c r="F90">
        <v>68</v>
      </c>
      <c r="G90">
        <v>5699</v>
      </c>
      <c r="H90" s="36">
        <v>42.724342154584299</v>
      </c>
    </row>
    <row r="91" spans="1:8" x14ac:dyDescent="0.3">
      <c r="A91" t="s">
        <v>506</v>
      </c>
      <c r="B91" t="s">
        <v>553</v>
      </c>
      <c r="C91">
        <v>13400</v>
      </c>
      <c r="D91">
        <v>7597</v>
      </c>
      <c r="E91">
        <v>56.694029850746197</v>
      </c>
      <c r="F91">
        <v>561</v>
      </c>
      <c r="G91">
        <v>8158</v>
      </c>
      <c r="H91" s="36">
        <v>60.8805970149253</v>
      </c>
    </row>
    <row r="92" spans="1:8" x14ac:dyDescent="0.3">
      <c r="A92" t="s">
        <v>508</v>
      </c>
      <c r="B92" t="s">
        <v>604</v>
      </c>
      <c r="C92">
        <v>39164</v>
      </c>
      <c r="D92">
        <v>17894</v>
      </c>
      <c r="E92">
        <v>45.689919313655302</v>
      </c>
      <c r="F92">
        <v>27</v>
      </c>
      <c r="G92">
        <v>17921</v>
      </c>
      <c r="H92" s="36">
        <v>45.758860177714197</v>
      </c>
    </row>
    <row r="93" spans="1:8" x14ac:dyDescent="0.3">
      <c r="A93" t="s">
        <v>510</v>
      </c>
      <c r="B93" t="s">
        <v>635</v>
      </c>
      <c r="C93">
        <v>22836</v>
      </c>
      <c r="D93">
        <v>9819</v>
      </c>
      <c r="E93">
        <v>42.997898055701498</v>
      </c>
      <c r="F93">
        <v>46</v>
      </c>
      <c r="G93">
        <v>9865</v>
      </c>
      <c r="H93" s="36">
        <v>43.199334384305402</v>
      </c>
    </row>
    <row r="94" spans="1:8" x14ac:dyDescent="0.3">
      <c r="A94" t="s">
        <v>512</v>
      </c>
      <c r="B94" t="s">
        <v>627</v>
      </c>
      <c r="C94">
        <v>15502</v>
      </c>
      <c r="D94">
        <v>11001</v>
      </c>
      <c r="E94">
        <v>70.9650367694491</v>
      </c>
      <c r="F94">
        <v>3</v>
      </c>
      <c r="G94">
        <v>11004</v>
      </c>
      <c r="H94" s="36">
        <v>70.984389111082393</v>
      </c>
    </row>
    <row r="95" spans="1:8" x14ac:dyDescent="0.3">
      <c r="A95" t="s">
        <v>514</v>
      </c>
      <c r="B95" t="s">
        <v>551</v>
      </c>
      <c r="C95">
        <v>37147</v>
      </c>
      <c r="D95">
        <v>16765</v>
      </c>
      <c r="E95">
        <v>45.1315045629525</v>
      </c>
      <c r="F95">
        <v>41</v>
      </c>
      <c r="G95">
        <v>16806</v>
      </c>
      <c r="H95" s="36">
        <v>45.241876867580103</v>
      </c>
    </row>
    <row r="96" spans="1:8" x14ac:dyDescent="0.3">
      <c r="A96" t="s">
        <v>516</v>
      </c>
      <c r="B96" t="s">
        <v>606</v>
      </c>
      <c r="C96">
        <v>8605</v>
      </c>
      <c r="D96">
        <v>2131</v>
      </c>
      <c r="E96">
        <v>24.7646717024985</v>
      </c>
      <c r="F96">
        <v>3</v>
      </c>
      <c r="G96">
        <v>2134</v>
      </c>
      <c r="H96" s="36">
        <v>24.799535153980202</v>
      </c>
    </row>
    <row r="97" spans="1:8" x14ac:dyDescent="0.3">
      <c r="A97" t="s">
        <v>393</v>
      </c>
      <c r="B97" t="s">
        <v>643</v>
      </c>
      <c r="C97">
        <v>11263</v>
      </c>
      <c r="D97">
        <v>4707</v>
      </c>
      <c r="E97">
        <v>41.791707360383498</v>
      </c>
      <c r="F97">
        <v>44</v>
      </c>
      <c r="G97">
        <v>4751</v>
      </c>
      <c r="H97" s="36">
        <v>42.182367042528597</v>
      </c>
    </row>
    <row r="98" spans="1:8" x14ac:dyDescent="0.3">
      <c r="A98" t="s">
        <v>395</v>
      </c>
      <c r="B98" t="s">
        <v>571</v>
      </c>
      <c r="C98">
        <v>3699</v>
      </c>
      <c r="D98">
        <v>3931</v>
      </c>
      <c r="E98">
        <v>106.271965396052</v>
      </c>
      <c r="F98">
        <v>5</v>
      </c>
      <c r="G98">
        <v>3936</v>
      </c>
      <c r="H98" s="36">
        <v>106.40713706407099</v>
      </c>
    </row>
    <row r="99" spans="1:8" x14ac:dyDescent="0.3">
      <c r="A99" t="s">
        <v>399</v>
      </c>
      <c r="B99" t="s">
        <v>581</v>
      </c>
      <c r="C99">
        <v>7646</v>
      </c>
      <c r="D99">
        <v>1682</v>
      </c>
      <c r="E99">
        <v>21.9984305519225</v>
      </c>
      <c r="F99">
        <v>14</v>
      </c>
      <c r="G99">
        <v>1696</v>
      </c>
      <c r="H99" s="36">
        <v>22.181532827622199</v>
      </c>
    </row>
    <row r="100" spans="1:8" x14ac:dyDescent="0.3">
      <c r="A100" t="s">
        <v>401</v>
      </c>
      <c r="B100" t="s">
        <v>610</v>
      </c>
      <c r="C100">
        <v>4516</v>
      </c>
      <c r="D100">
        <v>2587</v>
      </c>
      <c r="E100">
        <v>57.285208148804202</v>
      </c>
      <c r="F100">
        <v>4</v>
      </c>
      <c r="G100">
        <v>2591</v>
      </c>
      <c r="H100" s="36">
        <v>57.373782108060198</v>
      </c>
    </row>
    <row r="101" spans="1:8" x14ac:dyDescent="0.3">
      <c r="A101" t="s">
        <v>403</v>
      </c>
      <c r="B101" t="s">
        <v>602</v>
      </c>
      <c r="C101">
        <v>4593</v>
      </c>
      <c r="D101">
        <v>2334</v>
      </c>
      <c r="E101">
        <v>50.816459830176299</v>
      </c>
      <c r="F101">
        <v>4</v>
      </c>
      <c r="G101">
        <v>2338</v>
      </c>
      <c r="H101" s="36">
        <v>50.9035488787285</v>
      </c>
    </row>
    <row r="102" spans="1:8" x14ac:dyDescent="0.3">
      <c r="A102" t="s">
        <v>524</v>
      </c>
      <c r="B102" t="s">
        <v>598</v>
      </c>
      <c r="C102">
        <v>43198</v>
      </c>
      <c r="D102">
        <v>24064</v>
      </c>
      <c r="E102">
        <v>55.706282698273</v>
      </c>
      <c r="F102">
        <v>83</v>
      </c>
      <c r="G102">
        <v>24147</v>
      </c>
      <c r="H102" s="36">
        <v>55.8984212232047</v>
      </c>
    </row>
    <row r="103" spans="1:8" x14ac:dyDescent="0.3">
      <c r="A103" t="s">
        <v>532</v>
      </c>
      <c r="B103" t="s">
        <v>616</v>
      </c>
      <c r="C103">
        <v>17320</v>
      </c>
      <c r="D103">
        <v>6805</v>
      </c>
      <c r="E103">
        <v>39.289838337182402</v>
      </c>
      <c r="F103">
        <v>80</v>
      </c>
      <c r="G103">
        <v>6885</v>
      </c>
      <c r="H103" s="36">
        <v>39.751732101616597</v>
      </c>
    </row>
    <row r="104" spans="1:8" x14ac:dyDescent="0.3">
      <c r="A104" t="s">
        <v>530</v>
      </c>
      <c r="B104" t="s">
        <v>578</v>
      </c>
      <c r="C104">
        <v>24619</v>
      </c>
      <c r="D104">
        <v>5704</v>
      </c>
      <c r="E104">
        <v>23.169097038872401</v>
      </c>
      <c r="F104">
        <v>1</v>
      </c>
      <c r="G104">
        <v>5705</v>
      </c>
      <c r="H104" s="36">
        <v>23.173158942280299</v>
      </c>
    </row>
    <row r="105" spans="1:8" x14ac:dyDescent="0.3">
      <c r="A105" t="s">
        <v>522</v>
      </c>
      <c r="B105" t="s">
        <v>585</v>
      </c>
      <c r="C105">
        <v>12827</v>
      </c>
      <c r="D105">
        <v>1111</v>
      </c>
      <c r="E105">
        <v>8.6614173228346392</v>
      </c>
      <c r="F105">
        <v>1</v>
      </c>
      <c r="G105">
        <v>1112</v>
      </c>
      <c r="H105" s="36">
        <v>8.6692133780307099</v>
      </c>
    </row>
    <row r="106" spans="1:8" x14ac:dyDescent="0.3">
      <c r="A106" t="s">
        <v>520</v>
      </c>
      <c r="B106" t="s">
        <v>615</v>
      </c>
      <c r="C106">
        <v>24320</v>
      </c>
      <c r="D106">
        <v>14951</v>
      </c>
      <c r="E106">
        <v>61.476151315789402</v>
      </c>
      <c r="F106">
        <v>21</v>
      </c>
      <c r="G106">
        <v>14972</v>
      </c>
      <c r="H106" s="36">
        <v>61.5625</v>
      </c>
    </row>
    <row r="107" spans="1:8" x14ac:dyDescent="0.3">
      <c r="A107" t="s">
        <v>518</v>
      </c>
      <c r="B107" t="s">
        <v>575</v>
      </c>
      <c r="C107">
        <v>17350</v>
      </c>
      <c r="D107">
        <v>11331</v>
      </c>
      <c r="E107">
        <v>65.308357348703098</v>
      </c>
      <c r="F107">
        <v>86</v>
      </c>
      <c r="G107">
        <v>11417</v>
      </c>
      <c r="H107" s="36">
        <v>65.804034582132502</v>
      </c>
    </row>
    <row r="108" spans="1:8" x14ac:dyDescent="0.3">
      <c r="A108" t="s">
        <v>528</v>
      </c>
      <c r="B108" t="s">
        <v>562</v>
      </c>
      <c r="C108">
        <v>7641</v>
      </c>
      <c r="D108">
        <v>6049</v>
      </c>
      <c r="E108">
        <v>79.165030755136698</v>
      </c>
      <c r="F108">
        <v>11</v>
      </c>
      <c r="G108">
        <v>6060</v>
      </c>
      <c r="H108" s="36">
        <v>79.308990969768303</v>
      </c>
    </row>
    <row r="109" spans="1:8" x14ac:dyDescent="0.3">
      <c r="A109" t="s">
        <v>543</v>
      </c>
      <c r="B109" t="s">
        <v>544</v>
      </c>
      <c r="C109">
        <v>7115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41802</v>
      </c>
      <c r="D110">
        <v>24443</v>
      </c>
      <c r="E110">
        <v>58.473278790488401</v>
      </c>
      <c r="F110">
        <v>57</v>
      </c>
      <c r="G110">
        <v>24500</v>
      </c>
      <c r="H110" s="36">
        <v>58.609635902588302</v>
      </c>
    </row>
    <row r="111" spans="1:8" x14ac:dyDescent="0.3">
      <c r="A111" t="s">
        <v>541</v>
      </c>
      <c r="B111" t="s">
        <v>542</v>
      </c>
      <c r="C111">
        <v>39640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7394</v>
      </c>
      <c r="D112">
        <v>4176</v>
      </c>
      <c r="E112">
        <v>56.4782255883148</v>
      </c>
      <c r="F112">
        <v>7</v>
      </c>
      <c r="G112">
        <v>4183</v>
      </c>
      <c r="H112" s="36">
        <v>56.572896943467597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6:A11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F2381-52ED-4D75-A2BE-AECB9D85B0F5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45017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5746</v>
      </c>
      <c r="D5">
        <v>4676</v>
      </c>
      <c r="E5">
        <v>81.378350156630702</v>
      </c>
      <c r="F5">
        <v>1</v>
      </c>
      <c r="G5">
        <v>4677</v>
      </c>
      <c r="H5" s="36">
        <v>81.395753567699202</v>
      </c>
    </row>
    <row r="6" spans="1:8" x14ac:dyDescent="0.3">
      <c r="A6" t="s">
        <v>15</v>
      </c>
      <c r="B6" t="s">
        <v>570</v>
      </c>
      <c r="C6">
        <v>3730</v>
      </c>
      <c r="D6">
        <v>2456</v>
      </c>
      <c r="E6">
        <v>65.844504021447705</v>
      </c>
      <c r="F6">
        <v>0</v>
      </c>
      <c r="G6">
        <v>2456</v>
      </c>
      <c r="H6" s="36">
        <v>65.844504021447705</v>
      </c>
    </row>
    <row r="7" spans="1:8" x14ac:dyDescent="0.3">
      <c r="A7" t="s">
        <v>17</v>
      </c>
      <c r="B7" t="s">
        <v>584</v>
      </c>
      <c r="C7">
        <v>6375</v>
      </c>
      <c r="D7">
        <v>4255</v>
      </c>
      <c r="E7">
        <v>66.745098039215605</v>
      </c>
      <c r="F7">
        <v>20</v>
      </c>
      <c r="G7">
        <v>4275</v>
      </c>
      <c r="H7" s="36">
        <v>67.058823529411697</v>
      </c>
    </row>
    <row r="8" spans="1:8" x14ac:dyDescent="0.3">
      <c r="A8" t="s">
        <v>19</v>
      </c>
      <c r="B8" t="s">
        <v>617</v>
      </c>
      <c r="C8">
        <v>1939</v>
      </c>
      <c r="D8">
        <v>1791</v>
      </c>
      <c r="E8">
        <v>92.367199587416195</v>
      </c>
      <c r="F8">
        <v>1</v>
      </c>
      <c r="G8">
        <v>1792</v>
      </c>
      <c r="H8" s="36">
        <v>92.418772563176901</v>
      </c>
    </row>
    <row r="9" spans="1:8" x14ac:dyDescent="0.3">
      <c r="A9" t="s">
        <v>21</v>
      </c>
      <c r="B9" t="s">
        <v>560</v>
      </c>
      <c r="C9">
        <v>3652</v>
      </c>
      <c r="D9">
        <v>1516</v>
      </c>
      <c r="E9">
        <v>41.511500547645099</v>
      </c>
      <c r="F9">
        <v>4</v>
      </c>
      <c r="G9">
        <v>1520</v>
      </c>
      <c r="H9" s="36">
        <v>41.621029572836797</v>
      </c>
    </row>
    <row r="10" spans="1:8" x14ac:dyDescent="0.3">
      <c r="A10" t="s">
        <v>23</v>
      </c>
      <c r="B10" t="s">
        <v>614</v>
      </c>
      <c r="C10">
        <v>4898</v>
      </c>
      <c r="D10">
        <v>4629</v>
      </c>
      <c r="E10">
        <v>94.507962433646298</v>
      </c>
      <c r="F10">
        <v>103</v>
      </c>
      <c r="G10">
        <v>4732</v>
      </c>
      <c r="H10" s="36">
        <v>96.610861576153496</v>
      </c>
    </row>
    <row r="11" spans="1:8" x14ac:dyDescent="0.3">
      <c r="A11" t="s">
        <v>25</v>
      </c>
      <c r="B11" t="s">
        <v>567</v>
      </c>
      <c r="C11">
        <v>2467</v>
      </c>
      <c r="D11">
        <v>1332</v>
      </c>
      <c r="E11">
        <v>53.992703688690703</v>
      </c>
      <c r="F11">
        <v>11</v>
      </c>
      <c r="G11">
        <v>1343</v>
      </c>
      <c r="H11" s="36">
        <v>54.4385893798135</v>
      </c>
    </row>
    <row r="12" spans="1:8" x14ac:dyDescent="0.3">
      <c r="A12" t="s">
        <v>29</v>
      </c>
      <c r="B12" t="s">
        <v>580</v>
      </c>
      <c r="C12">
        <v>3057</v>
      </c>
      <c r="D12">
        <v>3256</v>
      </c>
      <c r="E12">
        <v>106.509649983644</v>
      </c>
      <c r="F12">
        <v>18</v>
      </c>
      <c r="G12">
        <v>3274</v>
      </c>
      <c r="H12" s="36">
        <v>107.09846254497801</v>
      </c>
    </row>
    <row r="13" spans="1:8" x14ac:dyDescent="0.3">
      <c r="A13" t="s">
        <v>31</v>
      </c>
      <c r="B13" t="s">
        <v>625</v>
      </c>
      <c r="C13">
        <v>3431</v>
      </c>
      <c r="D13">
        <v>2197</v>
      </c>
      <c r="E13">
        <v>64.033809385018898</v>
      </c>
      <c r="F13">
        <v>1</v>
      </c>
      <c r="G13">
        <v>2198</v>
      </c>
      <c r="H13" s="36">
        <v>64.062955406586994</v>
      </c>
    </row>
    <row r="14" spans="1:8" x14ac:dyDescent="0.3">
      <c r="A14" t="s">
        <v>33</v>
      </c>
      <c r="B14" t="s">
        <v>577</v>
      </c>
      <c r="C14">
        <v>4352</v>
      </c>
      <c r="D14">
        <v>3841</v>
      </c>
      <c r="E14">
        <v>88.258272058823493</v>
      </c>
      <c r="F14">
        <v>2</v>
      </c>
      <c r="G14">
        <v>3843</v>
      </c>
      <c r="H14" s="36">
        <v>88.304227941176407</v>
      </c>
    </row>
    <row r="15" spans="1:8" x14ac:dyDescent="0.3">
      <c r="A15" t="s">
        <v>37</v>
      </c>
      <c r="B15" t="s">
        <v>545</v>
      </c>
      <c r="C15">
        <v>3707</v>
      </c>
      <c r="D15">
        <v>1682</v>
      </c>
      <c r="E15">
        <v>45.373617480442398</v>
      </c>
      <c r="F15">
        <v>0</v>
      </c>
      <c r="G15">
        <v>1682</v>
      </c>
      <c r="H15" s="36">
        <v>45.373617480442398</v>
      </c>
    </row>
    <row r="16" spans="1:8" x14ac:dyDescent="0.3">
      <c r="A16" t="s">
        <v>39</v>
      </c>
      <c r="B16" t="s">
        <v>558</v>
      </c>
      <c r="C16">
        <v>3481</v>
      </c>
      <c r="D16">
        <v>3441</v>
      </c>
      <c r="E16">
        <v>98.850904912381495</v>
      </c>
      <c r="F16">
        <v>20</v>
      </c>
      <c r="G16">
        <v>3461</v>
      </c>
      <c r="H16" s="36">
        <v>99.425452456190698</v>
      </c>
    </row>
    <row r="17" spans="1:8" x14ac:dyDescent="0.3">
      <c r="A17" t="s">
        <v>41</v>
      </c>
      <c r="B17" t="s">
        <v>644</v>
      </c>
      <c r="C17">
        <v>2211</v>
      </c>
      <c r="D17">
        <v>670</v>
      </c>
      <c r="E17">
        <v>30.303030303030301</v>
      </c>
      <c r="F17">
        <v>0</v>
      </c>
      <c r="G17">
        <v>670</v>
      </c>
      <c r="H17" s="36">
        <v>30.303030303030301</v>
      </c>
    </row>
    <row r="18" spans="1:8" x14ac:dyDescent="0.3">
      <c r="A18" t="s">
        <v>43</v>
      </c>
      <c r="B18" t="s">
        <v>566</v>
      </c>
      <c r="C18">
        <v>3392</v>
      </c>
      <c r="D18">
        <v>1658</v>
      </c>
      <c r="E18">
        <v>48.879716981131999</v>
      </c>
      <c r="F18">
        <v>10</v>
      </c>
      <c r="G18">
        <v>1668</v>
      </c>
      <c r="H18" s="36">
        <v>49.174528301886703</v>
      </c>
    </row>
    <row r="19" spans="1:8" x14ac:dyDescent="0.3">
      <c r="A19" t="s">
        <v>45</v>
      </c>
      <c r="B19" t="s">
        <v>594</v>
      </c>
      <c r="C19">
        <v>5112</v>
      </c>
      <c r="D19">
        <v>2373</v>
      </c>
      <c r="E19">
        <v>46.420187793427203</v>
      </c>
      <c r="F19">
        <v>0</v>
      </c>
      <c r="G19">
        <v>2373</v>
      </c>
      <c r="H19" s="36">
        <v>46.420187793427203</v>
      </c>
    </row>
    <row r="20" spans="1:8" x14ac:dyDescent="0.3">
      <c r="A20" t="s">
        <v>47</v>
      </c>
      <c r="B20" t="s">
        <v>601</v>
      </c>
      <c r="C20">
        <v>3293</v>
      </c>
      <c r="D20">
        <v>891</v>
      </c>
      <c r="E20">
        <v>27.057394473124798</v>
      </c>
      <c r="F20">
        <v>0</v>
      </c>
      <c r="G20">
        <v>891</v>
      </c>
      <c r="H20" s="36">
        <v>27.057394473124798</v>
      </c>
    </row>
    <row r="21" spans="1:8" x14ac:dyDescent="0.3">
      <c r="A21" t="s">
        <v>49</v>
      </c>
      <c r="B21" t="s">
        <v>572</v>
      </c>
      <c r="C21">
        <v>4958</v>
      </c>
      <c r="D21">
        <v>1026</v>
      </c>
      <c r="E21">
        <v>20.693828156514702</v>
      </c>
      <c r="F21">
        <v>5</v>
      </c>
      <c r="G21">
        <v>1031</v>
      </c>
      <c r="H21" s="36">
        <v>20.794675272287201</v>
      </c>
    </row>
    <row r="22" spans="1:8" x14ac:dyDescent="0.3">
      <c r="A22" t="s">
        <v>57</v>
      </c>
      <c r="B22" t="s">
        <v>596</v>
      </c>
      <c r="C22">
        <v>2677</v>
      </c>
      <c r="D22">
        <v>1122</v>
      </c>
      <c r="E22">
        <v>41.9125887187149</v>
      </c>
      <c r="F22">
        <v>0</v>
      </c>
      <c r="G22">
        <v>1122</v>
      </c>
      <c r="H22" s="36">
        <v>41.9125887187149</v>
      </c>
    </row>
    <row r="23" spans="1:8" x14ac:dyDescent="0.3">
      <c r="A23" t="s">
        <v>59</v>
      </c>
      <c r="B23" t="s">
        <v>547</v>
      </c>
      <c r="C23">
        <v>1974</v>
      </c>
      <c r="D23">
        <v>999</v>
      </c>
      <c r="E23">
        <v>50.607902735562298</v>
      </c>
      <c r="F23">
        <v>1</v>
      </c>
      <c r="G23">
        <v>1000</v>
      </c>
      <c r="H23" s="36">
        <v>50.658561296859098</v>
      </c>
    </row>
    <row r="24" spans="1:8" x14ac:dyDescent="0.3">
      <c r="A24" t="s">
        <v>61</v>
      </c>
      <c r="B24" t="s">
        <v>561</v>
      </c>
      <c r="C24">
        <v>5596</v>
      </c>
      <c r="D24">
        <v>1550</v>
      </c>
      <c r="E24">
        <v>27.698355968548899</v>
      </c>
      <c r="F24">
        <v>2</v>
      </c>
      <c r="G24">
        <v>1552</v>
      </c>
      <c r="H24" s="36">
        <v>27.7340957827019</v>
      </c>
    </row>
    <row r="25" spans="1:8" x14ac:dyDescent="0.3">
      <c r="A25" t="s">
        <v>63</v>
      </c>
      <c r="B25" t="s">
        <v>632</v>
      </c>
      <c r="C25">
        <v>3657</v>
      </c>
      <c r="D25">
        <v>1165</v>
      </c>
      <c r="E25">
        <v>31.856713152857498</v>
      </c>
      <c r="F25">
        <v>1</v>
      </c>
      <c r="G25">
        <v>1166</v>
      </c>
      <c r="H25" s="36">
        <v>31.8840579710144</v>
      </c>
    </row>
    <row r="26" spans="1:8" x14ac:dyDescent="0.3">
      <c r="A26" t="s">
        <v>65</v>
      </c>
      <c r="B26" t="s">
        <v>624</v>
      </c>
      <c r="C26">
        <v>3650</v>
      </c>
      <c r="D26">
        <v>2174</v>
      </c>
      <c r="E26">
        <v>59.561643835616401</v>
      </c>
      <c r="F26">
        <v>3</v>
      </c>
      <c r="G26">
        <v>2177</v>
      </c>
      <c r="H26" s="36">
        <v>59.643835616438302</v>
      </c>
    </row>
    <row r="27" spans="1:8" x14ac:dyDescent="0.3">
      <c r="A27" t="s">
        <v>67</v>
      </c>
      <c r="B27" t="s">
        <v>612</v>
      </c>
      <c r="C27">
        <v>4288</v>
      </c>
      <c r="D27">
        <v>215</v>
      </c>
      <c r="E27">
        <v>5.0139925373134302</v>
      </c>
      <c r="F27">
        <v>1</v>
      </c>
      <c r="G27">
        <v>216</v>
      </c>
      <c r="H27" s="36">
        <v>5.0373134328358198</v>
      </c>
    </row>
    <row r="28" spans="1:8" x14ac:dyDescent="0.3">
      <c r="A28" t="s">
        <v>71</v>
      </c>
      <c r="B28" t="s">
        <v>631</v>
      </c>
      <c r="C28">
        <v>3151</v>
      </c>
      <c r="D28">
        <v>820</v>
      </c>
      <c r="E28">
        <v>26.023484608060901</v>
      </c>
      <c r="F28">
        <v>2</v>
      </c>
      <c r="G28">
        <v>822</v>
      </c>
      <c r="H28" s="36">
        <v>26.086956521739101</v>
      </c>
    </row>
    <row r="29" spans="1:8" x14ac:dyDescent="0.3">
      <c r="A29" t="s">
        <v>75</v>
      </c>
      <c r="B29" t="s">
        <v>569</v>
      </c>
      <c r="C29">
        <v>1847</v>
      </c>
      <c r="D29">
        <v>1118</v>
      </c>
      <c r="E29">
        <v>60.530590146182902</v>
      </c>
      <c r="F29">
        <v>1</v>
      </c>
      <c r="G29">
        <v>1119</v>
      </c>
      <c r="H29" s="36">
        <v>60.584731997834297</v>
      </c>
    </row>
    <row r="30" spans="1:8" x14ac:dyDescent="0.3">
      <c r="A30" t="s">
        <v>77</v>
      </c>
      <c r="B30" t="s">
        <v>630</v>
      </c>
      <c r="C30">
        <v>6941</v>
      </c>
      <c r="D30">
        <v>3874</v>
      </c>
      <c r="E30">
        <v>55.813283388560698</v>
      </c>
      <c r="F30">
        <v>16</v>
      </c>
      <c r="G30">
        <v>3890</v>
      </c>
      <c r="H30" s="36">
        <v>56.043797723670899</v>
      </c>
    </row>
    <row r="31" spans="1:8" x14ac:dyDescent="0.3">
      <c r="A31" t="s">
        <v>79</v>
      </c>
      <c r="B31" t="s">
        <v>579</v>
      </c>
      <c r="C31">
        <v>2743</v>
      </c>
      <c r="D31">
        <v>2043</v>
      </c>
      <c r="E31">
        <v>74.480495807509996</v>
      </c>
      <c r="F31">
        <v>11</v>
      </c>
      <c r="G31">
        <v>2054</v>
      </c>
      <c r="H31" s="36">
        <v>74.881516587677694</v>
      </c>
    </row>
    <row r="32" spans="1:8" x14ac:dyDescent="0.3">
      <c r="A32" t="s">
        <v>83</v>
      </c>
      <c r="B32" t="s">
        <v>648</v>
      </c>
      <c r="C32">
        <v>4912</v>
      </c>
      <c r="D32">
        <v>871</v>
      </c>
      <c r="E32">
        <v>17.732084690553702</v>
      </c>
      <c r="F32">
        <v>0</v>
      </c>
      <c r="G32">
        <v>871</v>
      </c>
      <c r="H32" s="36">
        <v>17.732084690553702</v>
      </c>
    </row>
    <row r="33" spans="1:8" x14ac:dyDescent="0.3">
      <c r="A33" t="s">
        <v>85</v>
      </c>
      <c r="B33" t="s">
        <v>565</v>
      </c>
      <c r="C33">
        <v>2292</v>
      </c>
      <c r="D33">
        <v>935</v>
      </c>
      <c r="E33">
        <v>40.794066317626502</v>
      </c>
      <c r="F33">
        <v>0</v>
      </c>
      <c r="G33">
        <v>935</v>
      </c>
      <c r="H33" s="36">
        <v>40.794066317626502</v>
      </c>
    </row>
    <row r="34" spans="1:8" x14ac:dyDescent="0.3">
      <c r="A34" t="s">
        <v>89</v>
      </c>
      <c r="B34" t="s">
        <v>549</v>
      </c>
      <c r="C34">
        <v>2263</v>
      </c>
      <c r="D34">
        <v>2302</v>
      </c>
      <c r="E34">
        <v>101.72337604949099</v>
      </c>
      <c r="F34">
        <v>8</v>
      </c>
      <c r="G34">
        <v>2310</v>
      </c>
      <c r="H34" s="36">
        <v>102.076889085285</v>
      </c>
    </row>
    <row r="35" spans="1:8" x14ac:dyDescent="0.3">
      <c r="A35" t="s">
        <v>95</v>
      </c>
      <c r="B35" t="s">
        <v>590</v>
      </c>
      <c r="C35">
        <v>4732</v>
      </c>
      <c r="D35">
        <v>2286</v>
      </c>
      <c r="E35">
        <v>48.309382924767498</v>
      </c>
      <c r="F35">
        <v>0</v>
      </c>
      <c r="G35">
        <v>2286</v>
      </c>
      <c r="H35" s="36">
        <v>48.309382924767498</v>
      </c>
    </row>
    <row r="36" spans="1:8" x14ac:dyDescent="0.3">
      <c r="A36" t="s">
        <v>97</v>
      </c>
      <c r="B36" t="s">
        <v>546</v>
      </c>
      <c r="C36">
        <v>4974</v>
      </c>
      <c r="D36">
        <v>1527</v>
      </c>
      <c r="E36">
        <v>30.6996381182147</v>
      </c>
      <c r="F36">
        <v>1</v>
      </c>
      <c r="G36">
        <v>1528</v>
      </c>
      <c r="H36" s="36">
        <v>30.719742661841501</v>
      </c>
    </row>
    <row r="37" spans="1:8" x14ac:dyDescent="0.3">
      <c r="A37" t="s">
        <v>107</v>
      </c>
      <c r="B37" t="s">
        <v>650</v>
      </c>
      <c r="C37">
        <v>3882</v>
      </c>
      <c r="D37">
        <v>1048</v>
      </c>
      <c r="E37">
        <v>26.996393611540402</v>
      </c>
      <c r="F37">
        <v>0</v>
      </c>
      <c r="G37">
        <v>1048</v>
      </c>
      <c r="H37" s="36">
        <v>26.996393611540402</v>
      </c>
    </row>
    <row r="38" spans="1:8" x14ac:dyDescent="0.3">
      <c r="A38" t="s">
        <v>111</v>
      </c>
      <c r="B38" t="s">
        <v>593</v>
      </c>
      <c r="C38">
        <v>2213</v>
      </c>
      <c r="D38">
        <v>368</v>
      </c>
      <c r="E38">
        <v>16.629010393131399</v>
      </c>
      <c r="F38">
        <v>0</v>
      </c>
      <c r="G38">
        <v>368</v>
      </c>
      <c r="H38" s="36">
        <v>16.629010393131399</v>
      </c>
    </row>
    <row r="39" spans="1:8" x14ac:dyDescent="0.3">
      <c r="A39" t="s">
        <v>115</v>
      </c>
      <c r="B39" t="s">
        <v>633</v>
      </c>
      <c r="C39">
        <v>2505</v>
      </c>
      <c r="D39">
        <v>457</v>
      </c>
      <c r="E39">
        <v>18.2435129740518</v>
      </c>
      <c r="F39">
        <v>0</v>
      </c>
      <c r="G39">
        <v>457</v>
      </c>
      <c r="H39" s="36">
        <v>18.2435129740518</v>
      </c>
    </row>
    <row r="40" spans="1:8" x14ac:dyDescent="0.3">
      <c r="A40" t="s">
        <v>117</v>
      </c>
      <c r="B40" t="s">
        <v>647</v>
      </c>
      <c r="C40">
        <v>4678</v>
      </c>
      <c r="D40">
        <v>3741</v>
      </c>
      <c r="E40">
        <v>79.970072680632697</v>
      </c>
      <c r="F40">
        <v>1</v>
      </c>
      <c r="G40">
        <v>3742</v>
      </c>
      <c r="H40" s="36">
        <v>79.991449337323601</v>
      </c>
    </row>
    <row r="41" spans="1:8" x14ac:dyDescent="0.3">
      <c r="A41" t="s">
        <v>121</v>
      </c>
      <c r="B41" t="s">
        <v>555</v>
      </c>
      <c r="C41">
        <v>7699</v>
      </c>
      <c r="D41">
        <v>3195</v>
      </c>
      <c r="E41">
        <v>41.498895960514297</v>
      </c>
      <c r="F41">
        <v>14</v>
      </c>
      <c r="G41">
        <v>3209</v>
      </c>
      <c r="H41" s="36">
        <v>41.6807377581504</v>
      </c>
    </row>
    <row r="42" spans="1:8" x14ac:dyDescent="0.3">
      <c r="A42" t="s">
        <v>123</v>
      </c>
      <c r="B42" t="s">
        <v>573</v>
      </c>
      <c r="C42">
        <v>5987</v>
      </c>
      <c r="D42">
        <v>2141</v>
      </c>
      <c r="E42">
        <v>35.760815099381901</v>
      </c>
      <c r="F42">
        <v>18</v>
      </c>
      <c r="G42">
        <v>2159</v>
      </c>
      <c r="H42" s="36">
        <v>36.0614665107733</v>
      </c>
    </row>
    <row r="43" spans="1:8" x14ac:dyDescent="0.3">
      <c r="A43" t="s">
        <v>125</v>
      </c>
      <c r="B43" t="s">
        <v>623</v>
      </c>
      <c r="C43">
        <v>7640</v>
      </c>
      <c r="D43">
        <v>3304</v>
      </c>
      <c r="E43">
        <v>43.246073298429302</v>
      </c>
      <c r="F43">
        <v>0</v>
      </c>
      <c r="G43">
        <v>3304</v>
      </c>
      <c r="H43" s="36">
        <v>43.246073298429302</v>
      </c>
    </row>
    <row r="44" spans="1:8" x14ac:dyDescent="0.3">
      <c r="A44" t="s">
        <v>131</v>
      </c>
      <c r="B44" t="s">
        <v>586</v>
      </c>
      <c r="C44">
        <v>4493</v>
      </c>
      <c r="D44">
        <v>2099</v>
      </c>
      <c r="E44">
        <v>46.717115513020197</v>
      </c>
      <c r="F44">
        <v>1</v>
      </c>
      <c r="G44">
        <v>2100</v>
      </c>
      <c r="H44" s="36">
        <v>46.739372356999702</v>
      </c>
    </row>
    <row r="45" spans="1:8" x14ac:dyDescent="0.3">
      <c r="A45" t="s">
        <v>137</v>
      </c>
      <c r="B45" t="s">
        <v>605</v>
      </c>
      <c r="C45">
        <v>3732</v>
      </c>
      <c r="D45">
        <v>1667</v>
      </c>
      <c r="E45">
        <v>44.6677384780278</v>
      </c>
      <c r="F45">
        <v>1</v>
      </c>
      <c r="G45">
        <v>1668</v>
      </c>
      <c r="H45" s="36">
        <v>44.694533762057802</v>
      </c>
    </row>
    <row r="46" spans="1:8" x14ac:dyDescent="0.3">
      <c r="A46" t="s">
        <v>163</v>
      </c>
      <c r="B46" t="s">
        <v>548</v>
      </c>
      <c r="C46">
        <v>5147</v>
      </c>
      <c r="D46">
        <v>2361</v>
      </c>
      <c r="E46">
        <v>45.871381387215798</v>
      </c>
      <c r="F46">
        <v>1</v>
      </c>
      <c r="G46">
        <v>2362</v>
      </c>
      <c r="H46" s="36">
        <v>45.890810180687701</v>
      </c>
    </row>
    <row r="47" spans="1:8" x14ac:dyDescent="0.3">
      <c r="A47" t="s">
        <v>167</v>
      </c>
      <c r="B47" t="s">
        <v>583</v>
      </c>
      <c r="C47">
        <v>2222</v>
      </c>
      <c r="D47">
        <v>1011</v>
      </c>
      <c r="E47">
        <v>45.499549954995501</v>
      </c>
      <c r="F47">
        <v>0</v>
      </c>
      <c r="G47">
        <v>1011</v>
      </c>
      <c r="H47" s="36">
        <v>45.499549954995501</v>
      </c>
    </row>
    <row r="48" spans="1:8" x14ac:dyDescent="0.3">
      <c r="A48" t="s">
        <v>173</v>
      </c>
      <c r="B48" t="s">
        <v>634</v>
      </c>
      <c r="C48">
        <v>2364</v>
      </c>
      <c r="D48">
        <v>820</v>
      </c>
      <c r="E48">
        <v>34.686971235194498</v>
      </c>
      <c r="F48">
        <v>0</v>
      </c>
      <c r="G48">
        <v>820</v>
      </c>
      <c r="H48" s="36">
        <v>34.686971235194498</v>
      </c>
    </row>
    <row r="49" spans="1:8" x14ac:dyDescent="0.3">
      <c r="A49" t="s">
        <v>177</v>
      </c>
      <c r="B49" t="s">
        <v>582</v>
      </c>
      <c r="C49">
        <v>2754</v>
      </c>
      <c r="D49">
        <v>1797</v>
      </c>
      <c r="E49">
        <v>65.250544662309295</v>
      </c>
      <c r="F49">
        <v>1</v>
      </c>
      <c r="G49">
        <v>1798</v>
      </c>
      <c r="H49" s="36">
        <v>65.286855482933902</v>
      </c>
    </row>
    <row r="50" spans="1:8" x14ac:dyDescent="0.3">
      <c r="A50" t="s">
        <v>189</v>
      </c>
      <c r="B50" t="s">
        <v>639</v>
      </c>
      <c r="C50">
        <v>3575</v>
      </c>
      <c r="D50">
        <v>993</v>
      </c>
      <c r="E50">
        <v>27.776223776223699</v>
      </c>
      <c r="F50">
        <v>1</v>
      </c>
      <c r="G50">
        <v>994</v>
      </c>
      <c r="H50" s="36">
        <v>27.8041958041958</v>
      </c>
    </row>
    <row r="51" spans="1:8" x14ac:dyDescent="0.3">
      <c r="A51" t="s">
        <v>195</v>
      </c>
      <c r="B51" t="s">
        <v>621</v>
      </c>
      <c r="C51">
        <v>2164</v>
      </c>
      <c r="D51">
        <v>1305</v>
      </c>
      <c r="E51">
        <v>60.304990757855798</v>
      </c>
      <c r="F51">
        <v>0</v>
      </c>
      <c r="G51">
        <v>1305</v>
      </c>
      <c r="H51" s="36">
        <v>60.304990757855798</v>
      </c>
    </row>
    <row r="52" spans="1:8" x14ac:dyDescent="0.3">
      <c r="A52" t="s">
        <v>197</v>
      </c>
      <c r="B52" t="s">
        <v>629</v>
      </c>
      <c r="C52">
        <v>3686</v>
      </c>
      <c r="D52">
        <v>2096</v>
      </c>
      <c r="E52">
        <v>56.863809007053703</v>
      </c>
      <c r="F52">
        <v>4</v>
      </c>
      <c r="G52">
        <v>2100</v>
      </c>
      <c r="H52" s="36">
        <v>56.972327726532797</v>
      </c>
    </row>
    <row r="53" spans="1:8" x14ac:dyDescent="0.3">
      <c r="A53" t="s">
        <v>209</v>
      </c>
      <c r="B53" t="s">
        <v>568</v>
      </c>
      <c r="C53">
        <v>13279</v>
      </c>
      <c r="D53">
        <v>7226</v>
      </c>
      <c r="E53">
        <v>54.416748249115102</v>
      </c>
      <c r="F53">
        <v>1836</v>
      </c>
      <c r="G53">
        <v>9062</v>
      </c>
      <c r="H53" s="36">
        <v>68.243090594171207</v>
      </c>
    </row>
    <row r="54" spans="1:8" x14ac:dyDescent="0.3">
      <c r="A54" t="s">
        <v>211</v>
      </c>
      <c r="B54" t="s">
        <v>597</v>
      </c>
      <c r="C54">
        <v>11011</v>
      </c>
      <c r="D54">
        <v>6649</v>
      </c>
      <c r="E54">
        <v>60.385069475978497</v>
      </c>
      <c r="F54">
        <v>129</v>
      </c>
      <c r="G54">
        <v>6778</v>
      </c>
      <c r="H54" s="36">
        <v>61.556625192988797</v>
      </c>
    </row>
    <row r="55" spans="1:8" x14ac:dyDescent="0.3">
      <c r="A55" t="s">
        <v>213</v>
      </c>
      <c r="B55" t="s">
        <v>556</v>
      </c>
      <c r="C55">
        <v>5744</v>
      </c>
      <c r="D55">
        <v>2127</v>
      </c>
      <c r="E55">
        <v>37.029944289693503</v>
      </c>
      <c r="F55">
        <v>27</v>
      </c>
      <c r="G55">
        <v>2154</v>
      </c>
      <c r="H55" s="36">
        <v>37.5</v>
      </c>
    </row>
    <row r="56" spans="1:8" x14ac:dyDescent="0.3">
      <c r="A56" t="s">
        <v>217</v>
      </c>
      <c r="B56" t="s">
        <v>599</v>
      </c>
      <c r="C56">
        <v>11698</v>
      </c>
      <c r="D56">
        <v>5394</v>
      </c>
      <c r="E56">
        <v>46.110446230124801</v>
      </c>
      <c r="F56">
        <v>8</v>
      </c>
      <c r="G56">
        <v>5402</v>
      </c>
      <c r="H56" s="36">
        <v>46.178833988716001</v>
      </c>
    </row>
    <row r="57" spans="1:8" x14ac:dyDescent="0.3">
      <c r="A57" t="s">
        <v>221</v>
      </c>
      <c r="B57" t="s">
        <v>554</v>
      </c>
      <c r="C57">
        <v>5849</v>
      </c>
      <c r="D57">
        <v>1687</v>
      </c>
      <c r="E57">
        <v>28.8425371858437</v>
      </c>
      <c r="F57">
        <v>5</v>
      </c>
      <c r="G57">
        <v>1692</v>
      </c>
      <c r="H57" s="36">
        <v>28.9280218840827</v>
      </c>
    </row>
    <row r="58" spans="1:8" x14ac:dyDescent="0.3">
      <c r="A58" t="s">
        <v>223</v>
      </c>
      <c r="B58" t="s">
        <v>636</v>
      </c>
      <c r="C58">
        <v>2860</v>
      </c>
      <c r="D58">
        <v>1334</v>
      </c>
      <c r="E58">
        <v>46.643356643356597</v>
      </c>
      <c r="F58">
        <v>18</v>
      </c>
      <c r="G58">
        <v>1352</v>
      </c>
      <c r="H58" s="36">
        <v>47.272727272727202</v>
      </c>
    </row>
    <row r="59" spans="1:8" x14ac:dyDescent="0.3">
      <c r="A59" t="s">
        <v>231</v>
      </c>
      <c r="B59" t="s">
        <v>608</v>
      </c>
      <c r="C59">
        <v>3506</v>
      </c>
      <c r="D59">
        <v>1052</v>
      </c>
      <c r="E59">
        <v>30.0057045065601</v>
      </c>
      <c r="F59">
        <v>4</v>
      </c>
      <c r="G59">
        <v>1056</v>
      </c>
      <c r="H59" s="36">
        <v>30.1197946377638</v>
      </c>
    </row>
    <row r="60" spans="1:8" x14ac:dyDescent="0.3">
      <c r="A60" t="s">
        <v>233</v>
      </c>
      <c r="B60" t="s">
        <v>638</v>
      </c>
      <c r="C60">
        <v>4460</v>
      </c>
      <c r="D60">
        <v>3045</v>
      </c>
      <c r="E60">
        <v>68.273542600896803</v>
      </c>
      <c r="F60">
        <v>244</v>
      </c>
      <c r="G60">
        <v>3289</v>
      </c>
      <c r="H60" s="36">
        <v>73.744394618834093</v>
      </c>
    </row>
    <row r="61" spans="1:8" x14ac:dyDescent="0.3">
      <c r="A61" t="s">
        <v>237</v>
      </c>
      <c r="B61" t="s">
        <v>645</v>
      </c>
      <c r="C61">
        <v>4483</v>
      </c>
      <c r="D61">
        <v>1358</v>
      </c>
      <c r="E61">
        <v>30.292215034575001</v>
      </c>
      <c r="F61">
        <v>122</v>
      </c>
      <c r="G61">
        <v>1480</v>
      </c>
      <c r="H61" s="36">
        <v>33.0136069596252</v>
      </c>
    </row>
    <row r="62" spans="1:8" x14ac:dyDescent="0.3">
      <c r="A62" t="s">
        <v>305</v>
      </c>
      <c r="B62" t="s">
        <v>587</v>
      </c>
      <c r="C62">
        <v>2503</v>
      </c>
      <c r="D62">
        <v>197</v>
      </c>
      <c r="E62">
        <v>7.8705553335996798</v>
      </c>
      <c r="F62">
        <v>0</v>
      </c>
      <c r="G62">
        <v>197</v>
      </c>
      <c r="H62" s="36">
        <v>7.8705553335996798</v>
      </c>
    </row>
    <row r="63" spans="1:8" x14ac:dyDescent="0.3">
      <c r="A63" t="s">
        <v>351</v>
      </c>
      <c r="B63" t="s">
        <v>622</v>
      </c>
      <c r="C63">
        <v>16696</v>
      </c>
      <c r="D63">
        <v>4576</v>
      </c>
      <c r="E63">
        <v>27.407762338284599</v>
      </c>
      <c r="F63">
        <v>2</v>
      </c>
      <c r="G63">
        <v>4578</v>
      </c>
      <c r="H63" s="36">
        <v>27.419741255390498</v>
      </c>
    </row>
    <row r="64" spans="1:8" x14ac:dyDescent="0.3">
      <c r="A64" t="s">
        <v>353</v>
      </c>
      <c r="B64" t="s">
        <v>607</v>
      </c>
      <c r="C64">
        <v>3298</v>
      </c>
      <c r="D64">
        <v>1719</v>
      </c>
      <c r="E64">
        <v>52.122498483929597</v>
      </c>
      <c r="F64">
        <v>1</v>
      </c>
      <c r="G64">
        <v>1720</v>
      </c>
      <c r="H64" s="36">
        <v>52.152819890842899</v>
      </c>
    </row>
    <row r="65" spans="1:8" x14ac:dyDescent="0.3">
      <c r="A65" t="s">
        <v>375</v>
      </c>
      <c r="B65" t="s">
        <v>550</v>
      </c>
      <c r="C65">
        <v>13294</v>
      </c>
      <c r="D65">
        <v>9375</v>
      </c>
      <c r="E65">
        <v>70.520535579960793</v>
      </c>
      <c r="F65">
        <v>13</v>
      </c>
      <c r="G65">
        <v>9388</v>
      </c>
      <c r="H65" s="36">
        <v>70.618324055965104</v>
      </c>
    </row>
    <row r="66" spans="1:8" x14ac:dyDescent="0.3">
      <c r="A66" t="s">
        <v>377</v>
      </c>
      <c r="B66" t="s">
        <v>588</v>
      </c>
      <c r="C66">
        <v>10371</v>
      </c>
      <c r="D66">
        <v>6050</v>
      </c>
      <c r="E66">
        <v>58.3357439012631</v>
      </c>
      <c r="F66">
        <v>410</v>
      </c>
      <c r="G66">
        <v>6460</v>
      </c>
      <c r="H66" s="36">
        <v>62.289075306142102</v>
      </c>
    </row>
    <row r="67" spans="1:8" x14ac:dyDescent="0.3">
      <c r="A67" t="s">
        <v>379</v>
      </c>
      <c r="B67" t="s">
        <v>619</v>
      </c>
      <c r="C67">
        <v>9828</v>
      </c>
      <c r="D67">
        <v>696</v>
      </c>
      <c r="E67">
        <v>7.0818070818070797</v>
      </c>
      <c r="F67">
        <v>13</v>
      </c>
      <c r="G67">
        <v>709</v>
      </c>
      <c r="H67" s="36">
        <v>7.2140822140822101</v>
      </c>
    </row>
    <row r="68" spans="1:8" x14ac:dyDescent="0.3">
      <c r="A68" t="s">
        <v>383</v>
      </c>
      <c r="B68" t="s">
        <v>613</v>
      </c>
      <c r="C68">
        <v>9669</v>
      </c>
      <c r="D68">
        <v>8124</v>
      </c>
      <c r="E68">
        <v>84.021098355569293</v>
      </c>
      <c r="F68">
        <v>6</v>
      </c>
      <c r="G68">
        <v>8130</v>
      </c>
      <c r="H68" s="36">
        <v>84.083152342538</v>
      </c>
    </row>
    <row r="69" spans="1:8" x14ac:dyDescent="0.3">
      <c r="A69" t="s">
        <v>389</v>
      </c>
      <c r="B69" t="s">
        <v>649</v>
      </c>
      <c r="C69">
        <v>3394</v>
      </c>
      <c r="D69">
        <v>3851</v>
      </c>
      <c r="E69">
        <v>113.464938126104</v>
      </c>
      <c r="F69">
        <v>10</v>
      </c>
      <c r="G69">
        <v>3861</v>
      </c>
      <c r="H69" s="36">
        <v>113.75957572186201</v>
      </c>
    </row>
    <row r="70" spans="1:8" x14ac:dyDescent="0.3">
      <c r="A70" t="s">
        <v>5</v>
      </c>
      <c r="B70" t="s">
        <v>552</v>
      </c>
      <c r="C70">
        <v>9191</v>
      </c>
      <c r="D70">
        <v>6323</v>
      </c>
      <c r="E70">
        <v>68.795560874768796</v>
      </c>
      <c r="F70">
        <v>6</v>
      </c>
      <c r="G70">
        <v>6329</v>
      </c>
      <c r="H70" s="36">
        <v>68.860842128168798</v>
      </c>
    </row>
    <row r="71" spans="1:8" x14ac:dyDescent="0.3">
      <c r="A71" t="s">
        <v>453</v>
      </c>
      <c r="B71" t="s">
        <v>564</v>
      </c>
      <c r="C71">
        <v>10617</v>
      </c>
      <c r="D71">
        <v>2597</v>
      </c>
      <c r="E71">
        <v>24.460770462465799</v>
      </c>
      <c r="F71">
        <v>2</v>
      </c>
      <c r="G71">
        <v>2599</v>
      </c>
      <c r="H71" s="36">
        <v>24.4796081755674</v>
      </c>
    </row>
    <row r="72" spans="1:8" x14ac:dyDescent="0.3">
      <c r="A72" t="s">
        <v>461</v>
      </c>
      <c r="B72" t="s">
        <v>618</v>
      </c>
      <c r="C72">
        <v>7479</v>
      </c>
      <c r="D72">
        <v>3517</v>
      </c>
      <c r="E72">
        <v>47.025003342692798</v>
      </c>
      <c r="F72">
        <v>2</v>
      </c>
      <c r="G72">
        <v>3519</v>
      </c>
      <c r="H72" s="36">
        <v>47.051744885679902</v>
      </c>
    </row>
    <row r="73" spans="1:8" x14ac:dyDescent="0.3">
      <c r="A73" t="s">
        <v>463</v>
      </c>
      <c r="B73" t="s">
        <v>559</v>
      </c>
      <c r="C73">
        <v>10309</v>
      </c>
      <c r="D73">
        <v>1229</v>
      </c>
      <c r="E73">
        <v>11.921621883790801</v>
      </c>
      <c r="F73">
        <v>1</v>
      </c>
      <c r="G73">
        <v>1230</v>
      </c>
      <c r="H73" s="36">
        <v>11.9313221456979</v>
      </c>
    </row>
    <row r="74" spans="1:8" x14ac:dyDescent="0.3">
      <c r="A74" t="s">
        <v>465</v>
      </c>
      <c r="B74" t="s">
        <v>603</v>
      </c>
      <c r="C74">
        <v>13699</v>
      </c>
      <c r="D74">
        <v>9778</v>
      </c>
      <c r="E74">
        <v>71.377472808234103</v>
      </c>
      <c r="F74">
        <v>8</v>
      </c>
      <c r="G74">
        <v>9786</v>
      </c>
      <c r="H74" s="36">
        <v>71.435871231476696</v>
      </c>
    </row>
    <row r="75" spans="1:8" x14ac:dyDescent="0.3">
      <c r="A75" t="s">
        <v>469</v>
      </c>
      <c r="B75" t="s">
        <v>574</v>
      </c>
      <c r="C75">
        <v>26087</v>
      </c>
      <c r="D75">
        <v>2309</v>
      </c>
      <c r="E75">
        <v>8.8511519147468096</v>
      </c>
      <c r="F75">
        <v>0</v>
      </c>
      <c r="G75">
        <v>2309</v>
      </c>
      <c r="H75" s="36">
        <v>8.8511519147468096</v>
      </c>
    </row>
    <row r="76" spans="1:8" x14ac:dyDescent="0.3">
      <c r="A76" t="s">
        <v>471</v>
      </c>
      <c r="B76" t="s">
        <v>620</v>
      </c>
      <c r="C76">
        <v>13612</v>
      </c>
      <c r="D76">
        <v>3192</v>
      </c>
      <c r="E76">
        <v>23.4498971495739</v>
      </c>
      <c r="F76">
        <v>3</v>
      </c>
      <c r="G76">
        <v>3195</v>
      </c>
      <c r="H76" s="36">
        <v>23.471936526594099</v>
      </c>
    </row>
    <row r="77" spans="1:8" x14ac:dyDescent="0.3">
      <c r="A77" t="s">
        <v>476</v>
      </c>
      <c r="B77" t="s">
        <v>592</v>
      </c>
      <c r="C77">
        <v>13113</v>
      </c>
      <c r="D77">
        <v>8077</v>
      </c>
      <c r="E77">
        <v>61.595363379852003</v>
      </c>
      <c r="F77">
        <v>12</v>
      </c>
      <c r="G77">
        <v>8089</v>
      </c>
      <c r="H77" s="36">
        <v>61.686875619614099</v>
      </c>
    </row>
    <row r="78" spans="1:8" x14ac:dyDescent="0.3">
      <c r="A78" t="s">
        <v>474</v>
      </c>
      <c r="B78" t="s">
        <v>626</v>
      </c>
      <c r="C78">
        <v>19533</v>
      </c>
      <c r="D78">
        <v>3982</v>
      </c>
      <c r="E78">
        <v>20.3860134131981</v>
      </c>
      <c r="F78">
        <v>4</v>
      </c>
      <c r="G78">
        <v>3986</v>
      </c>
      <c r="H78" s="36">
        <v>20.406491578354501</v>
      </c>
    </row>
    <row r="79" spans="1:8" x14ac:dyDescent="0.3">
      <c r="A79" t="s">
        <v>478</v>
      </c>
      <c r="B79" t="s">
        <v>646</v>
      </c>
      <c r="C79">
        <v>9846</v>
      </c>
      <c r="D79">
        <v>7212</v>
      </c>
      <c r="E79">
        <v>73.248019500304693</v>
      </c>
      <c r="F79">
        <v>14</v>
      </c>
      <c r="G79">
        <v>7226</v>
      </c>
      <c r="H79" s="36">
        <v>73.390209222019095</v>
      </c>
    </row>
    <row r="80" spans="1:8" x14ac:dyDescent="0.3">
      <c r="A80" t="s">
        <v>481</v>
      </c>
      <c r="B80" t="s">
        <v>628</v>
      </c>
      <c r="C80">
        <v>11135</v>
      </c>
      <c r="D80">
        <v>7080</v>
      </c>
      <c r="E80">
        <v>63.5832959137853</v>
      </c>
      <c r="F80">
        <v>13</v>
      </c>
      <c r="G80">
        <v>7093</v>
      </c>
      <c r="H80" s="36">
        <v>63.700044903457503</v>
      </c>
    </row>
    <row r="81" spans="1:8" x14ac:dyDescent="0.3">
      <c r="A81" t="s">
        <v>484</v>
      </c>
      <c r="B81" t="s">
        <v>611</v>
      </c>
      <c r="C81">
        <v>16581</v>
      </c>
      <c r="D81">
        <v>10062</v>
      </c>
      <c r="E81">
        <v>60.683915324769302</v>
      </c>
      <c r="F81">
        <v>895</v>
      </c>
      <c r="G81">
        <v>10957</v>
      </c>
      <c r="H81" s="36">
        <v>66.081659731017396</v>
      </c>
    </row>
    <row r="82" spans="1:8" x14ac:dyDescent="0.3">
      <c r="A82" t="s">
        <v>487</v>
      </c>
      <c r="B82" t="s">
        <v>591</v>
      </c>
      <c r="C82">
        <v>11693</v>
      </c>
      <c r="D82">
        <v>3815</v>
      </c>
      <c r="E82">
        <v>32.626357649875899</v>
      </c>
      <c r="F82">
        <v>2</v>
      </c>
      <c r="G82">
        <v>3817</v>
      </c>
      <c r="H82" s="36">
        <v>32.643461900282198</v>
      </c>
    </row>
    <row r="83" spans="1:8" x14ac:dyDescent="0.3">
      <c r="A83" t="s">
        <v>490</v>
      </c>
      <c r="B83" t="s">
        <v>640</v>
      </c>
      <c r="C83">
        <v>9256</v>
      </c>
      <c r="D83">
        <v>4246</v>
      </c>
      <c r="E83">
        <v>45.872947277441597</v>
      </c>
      <c r="F83">
        <v>23</v>
      </c>
      <c r="G83">
        <v>4269</v>
      </c>
      <c r="H83" s="36">
        <v>46.1214347450302</v>
      </c>
    </row>
    <row r="84" spans="1:8" x14ac:dyDescent="0.3">
      <c r="A84" t="s">
        <v>492</v>
      </c>
      <c r="B84" t="s">
        <v>642</v>
      </c>
      <c r="C84">
        <v>28855</v>
      </c>
      <c r="D84">
        <v>13934</v>
      </c>
      <c r="E84">
        <v>48.289724484491401</v>
      </c>
      <c r="F84">
        <v>1106</v>
      </c>
      <c r="G84">
        <v>15040</v>
      </c>
      <c r="H84" s="36">
        <v>52.122682377404203</v>
      </c>
    </row>
    <row r="85" spans="1:8" x14ac:dyDescent="0.3">
      <c r="A85" t="s">
        <v>494</v>
      </c>
      <c r="B85" t="s">
        <v>589</v>
      </c>
      <c r="C85">
        <v>8233</v>
      </c>
      <c r="D85">
        <v>5215</v>
      </c>
      <c r="E85">
        <v>63.342645451232798</v>
      </c>
      <c r="F85">
        <v>25</v>
      </c>
      <c r="G85">
        <v>5240</v>
      </c>
      <c r="H85" s="36">
        <v>63.646301469695103</v>
      </c>
    </row>
    <row r="86" spans="1:8" x14ac:dyDescent="0.3">
      <c r="A86" t="s">
        <v>496</v>
      </c>
      <c r="B86" t="s">
        <v>609</v>
      </c>
      <c r="C86">
        <v>11243</v>
      </c>
      <c r="D86">
        <v>8127</v>
      </c>
      <c r="E86">
        <v>72.2849773192208</v>
      </c>
      <c r="F86">
        <v>17</v>
      </c>
      <c r="G86">
        <v>8144</v>
      </c>
      <c r="H86" s="36">
        <v>72.436182513563907</v>
      </c>
    </row>
    <row r="87" spans="1:8" x14ac:dyDescent="0.3">
      <c r="A87" t="s">
        <v>498</v>
      </c>
      <c r="B87" t="s">
        <v>563</v>
      </c>
      <c r="C87">
        <v>12898</v>
      </c>
      <c r="D87">
        <v>8579</v>
      </c>
      <c r="E87">
        <v>66.514188246239698</v>
      </c>
      <c r="F87">
        <v>19</v>
      </c>
      <c r="G87">
        <v>8598</v>
      </c>
      <c r="H87" s="36">
        <v>66.661497906652102</v>
      </c>
    </row>
    <row r="88" spans="1:8" x14ac:dyDescent="0.3">
      <c r="A88" t="s">
        <v>500</v>
      </c>
      <c r="B88" t="s">
        <v>595</v>
      </c>
      <c r="C88">
        <v>12524</v>
      </c>
      <c r="D88">
        <v>5133</v>
      </c>
      <c r="E88">
        <v>40.985308208240099</v>
      </c>
      <c r="F88">
        <v>20</v>
      </c>
      <c r="G88">
        <v>5153</v>
      </c>
      <c r="H88" s="36">
        <v>41.145001596933803</v>
      </c>
    </row>
    <row r="89" spans="1:8" x14ac:dyDescent="0.3">
      <c r="A89" t="s">
        <v>502</v>
      </c>
      <c r="B89" t="s">
        <v>576</v>
      </c>
      <c r="C89">
        <v>30984</v>
      </c>
      <c r="D89">
        <v>22566</v>
      </c>
      <c r="E89">
        <v>72.831138652207599</v>
      </c>
      <c r="F89">
        <v>283</v>
      </c>
      <c r="G89">
        <v>22849</v>
      </c>
      <c r="H89" s="36">
        <v>73.744513297185605</v>
      </c>
    </row>
    <row r="90" spans="1:8" x14ac:dyDescent="0.3">
      <c r="A90" t="s">
        <v>504</v>
      </c>
      <c r="B90" t="s">
        <v>557</v>
      </c>
      <c r="C90">
        <v>12608</v>
      </c>
      <c r="D90">
        <v>5852</v>
      </c>
      <c r="E90">
        <v>46.414974619289303</v>
      </c>
      <c r="F90">
        <v>28</v>
      </c>
      <c r="G90">
        <v>5880</v>
      </c>
      <c r="H90" s="36">
        <v>46.637055837563402</v>
      </c>
    </row>
    <row r="91" spans="1:8" x14ac:dyDescent="0.3">
      <c r="A91" t="s">
        <v>506</v>
      </c>
      <c r="B91" t="s">
        <v>553</v>
      </c>
      <c r="C91">
        <v>12176</v>
      </c>
      <c r="D91">
        <v>6790</v>
      </c>
      <c r="E91">
        <v>55.765440210249601</v>
      </c>
      <c r="F91">
        <v>536</v>
      </c>
      <c r="G91">
        <v>7326</v>
      </c>
      <c r="H91" s="36">
        <v>60.167542706964497</v>
      </c>
    </row>
    <row r="92" spans="1:8" x14ac:dyDescent="0.3">
      <c r="A92" t="s">
        <v>508</v>
      </c>
      <c r="B92" t="s">
        <v>604</v>
      </c>
      <c r="C92">
        <v>34554</v>
      </c>
      <c r="D92">
        <v>15278</v>
      </c>
      <c r="E92">
        <v>44.214852115529297</v>
      </c>
      <c r="F92">
        <v>36</v>
      </c>
      <c r="G92">
        <v>15314</v>
      </c>
      <c r="H92" s="36">
        <v>44.319036869826903</v>
      </c>
    </row>
    <row r="93" spans="1:8" x14ac:dyDescent="0.3">
      <c r="A93" t="s">
        <v>510</v>
      </c>
      <c r="B93" t="s">
        <v>635</v>
      </c>
      <c r="C93">
        <v>19492</v>
      </c>
      <c r="D93">
        <v>8887</v>
      </c>
      <c r="E93">
        <v>45.593063821054699</v>
      </c>
      <c r="F93">
        <v>39</v>
      </c>
      <c r="G93">
        <v>8926</v>
      </c>
      <c r="H93" s="36">
        <v>45.793145906012697</v>
      </c>
    </row>
    <row r="94" spans="1:8" x14ac:dyDescent="0.3">
      <c r="A94" t="s">
        <v>512</v>
      </c>
      <c r="B94" t="s">
        <v>627</v>
      </c>
      <c r="C94">
        <v>13220</v>
      </c>
      <c r="D94">
        <v>10373</v>
      </c>
      <c r="E94">
        <v>78.464447806354002</v>
      </c>
      <c r="F94">
        <v>9</v>
      </c>
      <c r="G94">
        <v>10382</v>
      </c>
      <c r="H94" s="36">
        <v>78.532526475037798</v>
      </c>
    </row>
    <row r="95" spans="1:8" x14ac:dyDescent="0.3">
      <c r="A95" t="s">
        <v>514</v>
      </c>
      <c r="B95" t="s">
        <v>551</v>
      </c>
      <c r="C95">
        <v>29678</v>
      </c>
      <c r="D95">
        <v>12799</v>
      </c>
      <c r="E95">
        <v>43.126221443493399</v>
      </c>
      <c r="F95">
        <v>28</v>
      </c>
      <c r="G95">
        <v>12827</v>
      </c>
      <c r="H95" s="36">
        <v>43.220567423680798</v>
      </c>
    </row>
    <row r="96" spans="1:8" x14ac:dyDescent="0.3">
      <c r="A96" t="s">
        <v>516</v>
      </c>
      <c r="B96" t="s">
        <v>606</v>
      </c>
      <c r="C96">
        <v>8005</v>
      </c>
      <c r="D96">
        <v>1880</v>
      </c>
      <c r="E96">
        <v>23.485321673953699</v>
      </c>
      <c r="F96">
        <v>3</v>
      </c>
      <c r="G96">
        <v>1883</v>
      </c>
      <c r="H96" s="36">
        <v>23.522798251093</v>
      </c>
    </row>
    <row r="97" spans="1:8" x14ac:dyDescent="0.3">
      <c r="A97" t="s">
        <v>393</v>
      </c>
      <c r="B97" t="s">
        <v>643</v>
      </c>
      <c r="C97">
        <v>10548</v>
      </c>
      <c r="D97">
        <v>4310</v>
      </c>
      <c r="E97">
        <v>40.8608266970041</v>
      </c>
      <c r="F97">
        <v>4</v>
      </c>
      <c r="G97">
        <v>4314</v>
      </c>
      <c r="H97" s="36">
        <v>40.898748577929403</v>
      </c>
    </row>
    <row r="98" spans="1:8" x14ac:dyDescent="0.3">
      <c r="A98" t="s">
        <v>395</v>
      </c>
      <c r="B98" t="s">
        <v>571</v>
      </c>
      <c r="C98">
        <v>3317</v>
      </c>
      <c r="D98">
        <v>3409</v>
      </c>
      <c r="E98">
        <v>102.77359059391</v>
      </c>
      <c r="F98">
        <v>5</v>
      </c>
      <c r="G98">
        <v>3414</v>
      </c>
      <c r="H98" s="36">
        <v>102.92432921314401</v>
      </c>
    </row>
    <row r="99" spans="1:8" x14ac:dyDescent="0.3">
      <c r="A99" t="s">
        <v>399</v>
      </c>
      <c r="B99" t="s">
        <v>581</v>
      </c>
      <c r="C99">
        <v>6594</v>
      </c>
      <c r="D99">
        <v>1262</v>
      </c>
      <c r="E99">
        <v>19.138610858356</v>
      </c>
      <c r="F99">
        <v>9</v>
      </c>
      <c r="G99">
        <v>1271</v>
      </c>
      <c r="H99" s="36">
        <v>19.275098574461602</v>
      </c>
    </row>
    <row r="100" spans="1:8" x14ac:dyDescent="0.3">
      <c r="A100" t="s">
        <v>401</v>
      </c>
      <c r="B100" t="s">
        <v>610</v>
      </c>
      <c r="C100">
        <v>2681</v>
      </c>
      <c r="D100">
        <v>2251</v>
      </c>
      <c r="E100">
        <v>83.961208504289402</v>
      </c>
      <c r="F100">
        <v>3</v>
      </c>
      <c r="G100">
        <v>2254</v>
      </c>
      <c r="H100" s="36">
        <v>84.073107049608296</v>
      </c>
    </row>
    <row r="101" spans="1:8" x14ac:dyDescent="0.3">
      <c r="A101" t="s">
        <v>403</v>
      </c>
      <c r="B101" t="s">
        <v>602</v>
      </c>
      <c r="C101">
        <v>5414</v>
      </c>
      <c r="D101">
        <v>1949</v>
      </c>
      <c r="E101">
        <v>35.999261174732098</v>
      </c>
      <c r="F101">
        <v>0</v>
      </c>
      <c r="G101">
        <v>1949</v>
      </c>
      <c r="H101" s="36">
        <v>35.999261174732098</v>
      </c>
    </row>
    <row r="102" spans="1:8" x14ac:dyDescent="0.3">
      <c r="A102" t="s">
        <v>524</v>
      </c>
      <c r="B102" t="s">
        <v>598</v>
      </c>
      <c r="C102">
        <v>37381</v>
      </c>
      <c r="D102">
        <v>19198</v>
      </c>
      <c r="E102">
        <v>51.357641582622101</v>
      </c>
      <c r="F102">
        <v>29</v>
      </c>
      <c r="G102">
        <v>19227</v>
      </c>
      <c r="H102" s="36">
        <v>51.435221101629097</v>
      </c>
    </row>
    <row r="103" spans="1:8" x14ac:dyDescent="0.3">
      <c r="A103" t="s">
        <v>532</v>
      </c>
      <c r="B103" t="s">
        <v>616</v>
      </c>
      <c r="C103">
        <v>15496</v>
      </c>
      <c r="D103">
        <v>6418</v>
      </c>
      <c r="E103">
        <v>41.417139907072702</v>
      </c>
      <c r="F103">
        <v>28</v>
      </c>
      <c r="G103">
        <v>6446</v>
      </c>
      <c r="H103" s="36">
        <v>41.597831698502802</v>
      </c>
    </row>
    <row r="104" spans="1:8" x14ac:dyDescent="0.3">
      <c r="A104" t="s">
        <v>530</v>
      </c>
      <c r="B104" t="s">
        <v>578</v>
      </c>
      <c r="C104">
        <v>21998</v>
      </c>
      <c r="D104">
        <v>4804</v>
      </c>
      <c r="E104">
        <v>21.8383489408128</v>
      </c>
      <c r="F104">
        <v>1</v>
      </c>
      <c r="G104">
        <v>4805</v>
      </c>
      <c r="H104" s="36">
        <v>21.842894808618901</v>
      </c>
    </row>
    <row r="105" spans="1:8" x14ac:dyDescent="0.3">
      <c r="A105" t="s">
        <v>522</v>
      </c>
      <c r="B105" t="s">
        <v>585</v>
      </c>
      <c r="C105">
        <v>10532</v>
      </c>
      <c r="D105">
        <v>940</v>
      </c>
      <c r="E105">
        <v>8.9251804025825994</v>
      </c>
      <c r="F105">
        <v>4</v>
      </c>
      <c r="G105">
        <v>944</v>
      </c>
      <c r="H105" s="36">
        <v>8.9631598936574193</v>
      </c>
    </row>
    <row r="106" spans="1:8" x14ac:dyDescent="0.3">
      <c r="A106" t="s">
        <v>520</v>
      </c>
      <c r="B106" t="s">
        <v>615</v>
      </c>
      <c r="C106">
        <v>20597</v>
      </c>
      <c r="D106">
        <v>12962</v>
      </c>
      <c r="E106">
        <v>62.931494877894799</v>
      </c>
      <c r="F106">
        <v>23</v>
      </c>
      <c r="G106">
        <v>12985</v>
      </c>
      <c r="H106" s="36">
        <v>63.043161625479399</v>
      </c>
    </row>
    <row r="107" spans="1:8" x14ac:dyDescent="0.3">
      <c r="A107" t="s">
        <v>518</v>
      </c>
      <c r="B107" t="s">
        <v>575</v>
      </c>
      <c r="C107">
        <v>14912</v>
      </c>
      <c r="D107">
        <v>10635</v>
      </c>
      <c r="E107">
        <v>71.318401287553598</v>
      </c>
      <c r="F107">
        <v>76</v>
      </c>
      <c r="G107">
        <v>10711</v>
      </c>
      <c r="H107" s="36">
        <v>71.828057939914103</v>
      </c>
    </row>
    <row r="108" spans="1:8" x14ac:dyDescent="0.3">
      <c r="A108" t="s">
        <v>528</v>
      </c>
      <c r="B108" t="s">
        <v>562</v>
      </c>
      <c r="C108">
        <v>6405</v>
      </c>
      <c r="D108">
        <v>5076</v>
      </c>
      <c r="E108">
        <v>79.250585480093605</v>
      </c>
      <c r="F108">
        <v>4</v>
      </c>
      <c r="G108">
        <v>5080</v>
      </c>
      <c r="H108" s="36">
        <v>79.313036690085795</v>
      </c>
    </row>
    <row r="109" spans="1:8" x14ac:dyDescent="0.3">
      <c r="A109" t="s">
        <v>543</v>
      </c>
      <c r="B109" t="s">
        <v>544</v>
      </c>
      <c r="C109">
        <v>7165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37867</v>
      </c>
      <c r="D110">
        <v>22823</v>
      </c>
      <c r="E110">
        <v>60.271476483481599</v>
      </c>
      <c r="F110">
        <v>34</v>
      </c>
      <c r="G110">
        <v>22857</v>
      </c>
      <c r="H110" s="36">
        <v>60.361264425489203</v>
      </c>
    </row>
    <row r="111" spans="1:8" x14ac:dyDescent="0.3">
      <c r="A111" t="s">
        <v>541</v>
      </c>
      <c r="B111" t="s">
        <v>542</v>
      </c>
      <c r="C111">
        <v>35672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6465</v>
      </c>
      <c r="D112">
        <v>3559</v>
      </c>
      <c r="E112">
        <v>55.050270688321703</v>
      </c>
      <c r="F112">
        <v>10</v>
      </c>
      <c r="G112">
        <v>3569</v>
      </c>
      <c r="H112" s="36">
        <v>55.2049497293116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59BC-8D29-471E-A590-34AB7A795872}">
  <dimension ref="A1:H228"/>
  <sheetViews>
    <sheetView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44986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6726</v>
      </c>
      <c r="D5">
        <v>5126</v>
      </c>
      <c r="E5">
        <v>76.211715730002894</v>
      </c>
      <c r="F5">
        <v>0</v>
      </c>
      <c r="G5">
        <v>5126</v>
      </c>
      <c r="H5" s="36">
        <v>76.211715730002894</v>
      </c>
    </row>
    <row r="6" spans="1:8" x14ac:dyDescent="0.3">
      <c r="A6" t="s">
        <v>15</v>
      </c>
      <c r="B6" t="s">
        <v>570</v>
      </c>
      <c r="C6">
        <v>5256</v>
      </c>
      <c r="D6">
        <v>2952</v>
      </c>
      <c r="E6">
        <v>56.164383561643803</v>
      </c>
      <c r="F6">
        <v>0</v>
      </c>
      <c r="G6">
        <v>2952</v>
      </c>
      <c r="H6" s="36">
        <v>56.164383561643803</v>
      </c>
    </row>
    <row r="7" spans="1:8" x14ac:dyDescent="0.3">
      <c r="A7" t="s">
        <v>17</v>
      </c>
      <c r="B7" t="s">
        <v>584</v>
      </c>
      <c r="C7">
        <v>8309</v>
      </c>
      <c r="D7">
        <v>4987</v>
      </c>
      <c r="E7">
        <v>60.0192562281863</v>
      </c>
      <c r="F7">
        <v>22</v>
      </c>
      <c r="G7">
        <v>5009</v>
      </c>
      <c r="H7" s="36">
        <v>60.284029365747898</v>
      </c>
    </row>
    <row r="8" spans="1:8" x14ac:dyDescent="0.3">
      <c r="A8" t="s">
        <v>19</v>
      </c>
      <c r="B8" t="s">
        <v>617</v>
      </c>
      <c r="C8">
        <v>2511</v>
      </c>
      <c r="D8">
        <v>2019</v>
      </c>
      <c r="E8">
        <v>80.406212664277106</v>
      </c>
      <c r="F8">
        <v>1</v>
      </c>
      <c r="G8">
        <v>2020</v>
      </c>
      <c r="H8" s="36">
        <v>80.446037435284694</v>
      </c>
    </row>
    <row r="9" spans="1:8" x14ac:dyDescent="0.3">
      <c r="A9" t="s">
        <v>21</v>
      </c>
      <c r="B9" t="s">
        <v>560</v>
      </c>
      <c r="C9">
        <v>4311</v>
      </c>
      <c r="D9">
        <v>1733</v>
      </c>
      <c r="E9">
        <v>40.199489677568998</v>
      </c>
      <c r="F9">
        <v>9</v>
      </c>
      <c r="G9">
        <v>1742</v>
      </c>
      <c r="H9" s="36">
        <v>40.408257944792297</v>
      </c>
    </row>
    <row r="10" spans="1:8" x14ac:dyDescent="0.3">
      <c r="A10" t="s">
        <v>23</v>
      </c>
      <c r="B10" t="s">
        <v>614</v>
      </c>
      <c r="C10">
        <v>6352</v>
      </c>
      <c r="D10">
        <v>5533</v>
      </c>
      <c r="E10">
        <v>87.106423173803506</v>
      </c>
      <c r="F10">
        <v>81</v>
      </c>
      <c r="G10">
        <v>5614</v>
      </c>
      <c r="H10" s="36">
        <v>88.381612090680093</v>
      </c>
    </row>
    <row r="11" spans="1:8" x14ac:dyDescent="0.3">
      <c r="A11" t="s">
        <v>25</v>
      </c>
      <c r="B11" t="s">
        <v>567</v>
      </c>
      <c r="C11">
        <v>2525</v>
      </c>
      <c r="D11">
        <v>1612</v>
      </c>
      <c r="E11">
        <v>63.841584158415799</v>
      </c>
      <c r="F11">
        <v>6</v>
      </c>
      <c r="G11">
        <v>1618</v>
      </c>
      <c r="H11" s="36">
        <v>64.079207920792001</v>
      </c>
    </row>
    <row r="12" spans="1:8" x14ac:dyDescent="0.3">
      <c r="A12" t="s">
        <v>29</v>
      </c>
      <c r="B12" t="s">
        <v>580</v>
      </c>
      <c r="C12">
        <v>3525</v>
      </c>
      <c r="D12">
        <v>3742</v>
      </c>
      <c r="E12">
        <v>106.156028368794</v>
      </c>
      <c r="F12">
        <v>10</v>
      </c>
      <c r="G12">
        <v>3752</v>
      </c>
      <c r="H12" s="36">
        <v>106.43971631205601</v>
      </c>
    </row>
    <row r="13" spans="1:8" x14ac:dyDescent="0.3">
      <c r="A13" t="s">
        <v>31</v>
      </c>
      <c r="B13" t="s">
        <v>625</v>
      </c>
      <c r="C13">
        <v>3538</v>
      </c>
      <c r="D13">
        <v>2688</v>
      </c>
      <c r="E13">
        <v>75.975127190503102</v>
      </c>
      <c r="F13">
        <v>4</v>
      </c>
      <c r="G13">
        <v>2692</v>
      </c>
      <c r="H13" s="36">
        <v>76.088185415488894</v>
      </c>
    </row>
    <row r="14" spans="1:8" x14ac:dyDescent="0.3">
      <c r="A14" t="s">
        <v>33</v>
      </c>
      <c r="B14" t="s">
        <v>577</v>
      </c>
      <c r="C14">
        <v>5367</v>
      </c>
      <c r="D14">
        <v>4246</v>
      </c>
      <c r="E14">
        <v>79.113098565306501</v>
      </c>
      <c r="F14">
        <v>9</v>
      </c>
      <c r="G14">
        <v>4255</v>
      </c>
      <c r="H14" s="36">
        <v>79.280790013042605</v>
      </c>
    </row>
    <row r="15" spans="1:8" x14ac:dyDescent="0.3">
      <c r="A15" t="s">
        <v>37</v>
      </c>
      <c r="B15" t="s">
        <v>545</v>
      </c>
      <c r="C15">
        <v>3756</v>
      </c>
      <c r="D15">
        <v>1939</v>
      </c>
      <c r="E15">
        <v>51.624068157614403</v>
      </c>
      <c r="F15">
        <v>3</v>
      </c>
      <c r="G15">
        <v>1942</v>
      </c>
      <c r="H15" s="36">
        <v>51.703940362087302</v>
      </c>
    </row>
    <row r="16" spans="1:8" x14ac:dyDescent="0.3">
      <c r="A16" t="s">
        <v>39</v>
      </c>
      <c r="B16" t="s">
        <v>558</v>
      </c>
      <c r="C16">
        <v>4204</v>
      </c>
      <c r="D16">
        <v>4040</v>
      </c>
      <c r="E16">
        <v>96.098953377735398</v>
      </c>
      <c r="F16">
        <v>18</v>
      </c>
      <c r="G16">
        <v>4058</v>
      </c>
      <c r="H16" s="36">
        <v>96.527117031398603</v>
      </c>
    </row>
    <row r="17" spans="1:8" x14ac:dyDescent="0.3">
      <c r="A17" t="s">
        <v>41</v>
      </c>
      <c r="B17" t="s">
        <v>644</v>
      </c>
      <c r="C17">
        <v>2642</v>
      </c>
      <c r="D17">
        <v>715</v>
      </c>
      <c r="E17">
        <v>27.062831188493501</v>
      </c>
      <c r="F17">
        <v>1</v>
      </c>
      <c r="G17">
        <v>716</v>
      </c>
      <c r="H17" s="36">
        <v>27.100681302043899</v>
      </c>
    </row>
    <row r="18" spans="1:8" x14ac:dyDescent="0.3">
      <c r="A18" t="s">
        <v>43</v>
      </c>
      <c r="B18" t="s">
        <v>566</v>
      </c>
      <c r="C18">
        <v>4486</v>
      </c>
      <c r="D18">
        <v>2152</v>
      </c>
      <c r="E18">
        <v>47.971466785555002</v>
      </c>
      <c r="F18">
        <v>9</v>
      </c>
      <c r="G18">
        <v>2161</v>
      </c>
      <c r="H18" s="36">
        <v>48.172090949621001</v>
      </c>
    </row>
    <row r="19" spans="1:8" x14ac:dyDescent="0.3">
      <c r="A19" t="s">
        <v>45</v>
      </c>
      <c r="B19" t="s">
        <v>594</v>
      </c>
      <c r="C19">
        <v>6195</v>
      </c>
      <c r="D19">
        <v>2640</v>
      </c>
      <c r="E19">
        <v>42.615012106537499</v>
      </c>
      <c r="F19">
        <v>0</v>
      </c>
      <c r="G19">
        <v>2640</v>
      </c>
      <c r="H19" s="36">
        <v>42.615012106537499</v>
      </c>
    </row>
    <row r="20" spans="1:8" x14ac:dyDescent="0.3">
      <c r="A20" t="s">
        <v>47</v>
      </c>
      <c r="B20" t="s">
        <v>601</v>
      </c>
      <c r="C20">
        <v>3573</v>
      </c>
      <c r="D20">
        <v>1053</v>
      </c>
      <c r="E20">
        <v>29.471032745591899</v>
      </c>
      <c r="F20">
        <v>0</v>
      </c>
      <c r="G20">
        <v>1053</v>
      </c>
      <c r="H20" s="36">
        <v>29.471032745591899</v>
      </c>
    </row>
    <row r="21" spans="1:8" x14ac:dyDescent="0.3">
      <c r="A21" t="s">
        <v>49</v>
      </c>
      <c r="B21" t="s">
        <v>572</v>
      </c>
      <c r="C21">
        <v>6171</v>
      </c>
      <c r="D21">
        <v>1168</v>
      </c>
      <c r="E21">
        <v>18.927240317614601</v>
      </c>
      <c r="F21">
        <v>13</v>
      </c>
      <c r="G21">
        <v>1181</v>
      </c>
      <c r="H21" s="36">
        <v>19.137903095122301</v>
      </c>
    </row>
    <row r="22" spans="1:8" x14ac:dyDescent="0.3">
      <c r="A22" t="s">
        <v>57</v>
      </c>
      <c r="B22" t="s">
        <v>596</v>
      </c>
      <c r="C22">
        <v>3169</v>
      </c>
      <c r="D22">
        <v>1297</v>
      </c>
      <c r="E22">
        <v>40.927737456610899</v>
      </c>
      <c r="F22">
        <v>0</v>
      </c>
      <c r="G22">
        <v>1297</v>
      </c>
      <c r="H22" s="36">
        <v>40.927737456610899</v>
      </c>
    </row>
    <row r="23" spans="1:8" x14ac:dyDescent="0.3">
      <c r="A23" t="s">
        <v>59</v>
      </c>
      <c r="B23" t="s">
        <v>547</v>
      </c>
      <c r="C23">
        <v>2664</v>
      </c>
      <c r="D23">
        <v>1141</v>
      </c>
      <c r="E23">
        <v>42.830330330330298</v>
      </c>
      <c r="F23">
        <v>1</v>
      </c>
      <c r="G23">
        <v>1142</v>
      </c>
      <c r="H23" s="36">
        <v>42.867867867867801</v>
      </c>
    </row>
    <row r="24" spans="1:8" x14ac:dyDescent="0.3">
      <c r="A24" t="s">
        <v>61</v>
      </c>
      <c r="B24" t="s">
        <v>561</v>
      </c>
      <c r="C24">
        <v>7178</v>
      </c>
      <c r="D24">
        <v>1829</v>
      </c>
      <c r="E24">
        <v>25.4806352744497</v>
      </c>
      <c r="F24">
        <v>0</v>
      </c>
      <c r="G24">
        <v>1829</v>
      </c>
      <c r="H24" s="36">
        <v>25.4806352744497</v>
      </c>
    </row>
    <row r="25" spans="1:8" x14ac:dyDescent="0.3">
      <c r="A25" t="s">
        <v>63</v>
      </c>
      <c r="B25" t="s">
        <v>632</v>
      </c>
      <c r="C25">
        <v>4617</v>
      </c>
      <c r="D25">
        <v>1377</v>
      </c>
      <c r="E25">
        <v>29.824561403508699</v>
      </c>
      <c r="F25">
        <v>0</v>
      </c>
      <c r="G25">
        <v>1377</v>
      </c>
      <c r="H25" s="36">
        <v>29.824561403508699</v>
      </c>
    </row>
    <row r="26" spans="1:8" x14ac:dyDescent="0.3">
      <c r="A26" t="s">
        <v>65</v>
      </c>
      <c r="B26" t="s">
        <v>624</v>
      </c>
      <c r="C26">
        <v>4243</v>
      </c>
      <c r="D26">
        <v>2734</v>
      </c>
      <c r="E26">
        <v>64.435540890879096</v>
      </c>
      <c r="F26">
        <v>2</v>
      </c>
      <c r="G26">
        <v>2736</v>
      </c>
      <c r="H26" s="36">
        <v>64.482677350930899</v>
      </c>
    </row>
    <row r="27" spans="1:8" x14ac:dyDescent="0.3">
      <c r="A27" t="s">
        <v>67</v>
      </c>
      <c r="B27" t="s">
        <v>612</v>
      </c>
      <c r="C27">
        <v>5440</v>
      </c>
      <c r="D27">
        <v>199</v>
      </c>
      <c r="E27">
        <v>3.6580882352941102</v>
      </c>
      <c r="F27">
        <v>0</v>
      </c>
      <c r="G27">
        <v>199</v>
      </c>
      <c r="H27" s="36">
        <v>3.6580882352941102</v>
      </c>
    </row>
    <row r="28" spans="1:8" x14ac:dyDescent="0.3">
      <c r="A28" t="s">
        <v>71</v>
      </c>
      <c r="B28" t="s">
        <v>631</v>
      </c>
      <c r="C28">
        <v>3633</v>
      </c>
      <c r="D28">
        <v>886</v>
      </c>
      <c r="E28">
        <v>24.3875584916047</v>
      </c>
      <c r="F28">
        <v>10</v>
      </c>
      <c r="G28">
        <v>896</v>
      </c>
      <c r="H28" s="36">
        <v>24.662813102119401</v>
      </c>
    </row>
    <row r="29" spans="1:8" x14ac:dyDescent="0.3">
      <c r="A29" t="s">
        <v>75</v>
      </c>
      <c r="B29" t="s">
        <v>569</v>
      </c>
      <c r="C29">
        <v>2286</v>
      </c>
      <c r="D29">
        <v>1335</v>
      </c>
      <c r="E29">
        <v>58.398950131233597</v>
      </c>
      <c r="F29">
        <v>0</v>
      </c>
      <c r="G29">
        <v>1335</v>
      </c>
      <c r="H29" s="36">
        <v>58.398950131233597</v>
      </c>
    </row>
    <row r="30" spans="1:8" x14ac:dyDescent="0.3">
      <c r="A30" t="s">
        <v>77</v>
      </c>
      <c r="B30" t="s">
        <v>630</v>
      </c>
      <c r="C30">
        <v>8303</v>
      </c>
      <c r="D30">
        <v>4300</v>
      </c>
      <c r="E30">
        <v>51.788510177044401</v>
      </c>
      <c r="F30">
        <v>11</v>
      </c>
      <c r="G30">
        <v>4311</v>
      </c>
      <c r="H30" s="36">
        <v>51.920992412380997</v>
      </c>
    </row>
    <row r="31" spans="1:8" x14ac:dyDescent="0.3">
      <c r="A31" t="s">
        <v>79</v>
      </c>
      <c r="B31" t="s">
        <v>579</v>
      </c>
      <c r="C31">
        <v>3497</v>
      </c>
      <c r="D31">
        <v>2268</v>
      </c>
      <c r="E31">
        <v>64.855590506148104</v>
      </c>
      <c r="F31">
        <v>13</v>
      </c>
      <c r="G31">
        <v>2281</v>
      </c>
      <c r="H31" s="36">
        <v>65.227337718043998</v>
      </c>
    </row>
    <row r="32" spans="1:8" x14ac:dyDescent="0.3">
      <c r="A32" t="s">
        <v>83</v>
      </c>
      <c r="B32" t="s">
        <v>648</v>
      </c>
      <c r="C32">
        <v>5993</v>
      </c>
      <c r="D32">
        <v>1071</v>
      </c>
      <c r="E32">
        <v>17.870849324211498</v>
      </c>
      <c r="F32">
        <v>4</v>
      </c>
      <c r="G32">
        <v>1075</v>
      </c>
      <c r="H32" s="36">
        <v>17.937593859502702</v>
      </c>
    </row>
    <row r="33" spans="1:8" x14ac:dyDescent="0.3">
      <c r="A33" t="s">
        <v>85</v>
      </c>
      <c r="B33" t="s">
        <v>565</v>
      </c>
      <c r="C33">
        <v>2391</v>
      </c>
      <c r="D33">
        <v>1018</v>
      </c>
      <c r="E33">
        <v>42.576327896277697</v>
      </c>
      <c r="F33">
        <v>0</v>
      </c>
      <c r="G33">
        <v>1018</v>
      </c>
      <c r="H33" s="36">
        <v>42.576327896277697</v>
      </c>
    </row>
    <row r="34" spans="1:8" x14ac:dyDescent="0.3">
      <c r="A34" t="s">
        <v>89</v>
      </c>
      <c r="B34" t="s">
        <v>549</v>
      </c>
      <c r="C34">
        <v>3017</v>
      </c>
      <c r="D34">
        <v>2536</v>
      </c>
      <c r="E34">
        <v>84.0570102751077</v>
      </c>
      <c r="F34">
        <v>13</v>
      </c>
      <c r="G34">
        <v>2549</v>
      </c>
      <c r="H34" s="36">
        <v>84.487901889293994</v>
      </c>
    </row>
    <row r="35" spans="1:8" x14ac:dyDescent="0.3">
      <c r="A35" t="s">
        <v>95</v>
      </c>
      <c r="B35" t="s">
        <v>590</v>
      </c>
      <c r="C35">
        <v>6457</v>
      </c>
      <c r="D35">
        <v>2852</v>
      </c>
      <c r="E35">
        <v>44.169118785813801</v>
      </c>
      <c r="F35">
        <v>0</v>
      </c>
      <c r="G35">
        <v>2852</v>
      </c>
      <c r="H35" s="36">
        <v>44.169118785813801</v>
      </c>
    </row>
    <row r="36" spans="1:8" x14ac:dyDescent="0.3">
      <c r="A36" t="s">
        <v>97</v>
      </c>
      <c r="B36" t="s">
        <v>546</v>
      </c>
      <c r="C36">
        <v>6477</v>
      </c>
      <c r="D36">
        <v>1901</v>
      </c>
      <c r="E36">
        <v>29.3500077196232</v>
      </c>
      <c r="F36">
        <v>4</v>
      </c>
      <c r="G36">
        <v>1905</v>
      </c>
      <c r="H36" s="36">
        <v>29.411764705882302</v>
      </c>
    </row>
    <row r="37" spans="1:8" x14ac:dyDescent="0.3">
      <c r="A37" t="s">
        <v>107</v>
      </c>
      <c r="B37" t="s">
        <v>650</v>
      </c>
      <c r="C37">
        <v>5156</v>
      </c>
      <c r="D37">
        <v>1486</v>
      </c>
      <c r="E37">
        <v>28.820791311093799</v>
      </c>
      <c r="F37">
        <v>0</v>
      </c>
      <c r="G37">
        <v>1486</v>
      </c>
      <c r="H37" s="36">
        <v>28.820791311093799</v>
      </c>
    </row>
    <row r="38" spans="1:8" x14ac:dyDescent="0.3">
      <c r="A38" t="s">
        <v>111</v>
      </c>
      <c r="B38" t="s">
        <v>593</v>
      </c>
      <c r="C38">
        <v>3015</v>
      </c>
      <c r="D38">
        <v>629</v>
      </c>
      <c r="E38">
        <v>20.862354892205602</v>
      </c>
      <c r="F38">
        <v>1</v>
      </c>
      <c r="G38">
        <v>630</v>
      </c>
      <c r="H38" s="36">
        <v>20.8955223880597</v>
      </c>
    </row>
    <row r="39" spans="1:8" x14ac:dyDescent="0.3">
      <c r="A39" t="s">
        <v>115</v>
      </c>
      <c r="B39" t="s">
        <v>633</v>
      </c>
      <c r="C39">
        <v>3490</v>
      </c>
      <c r="D39">
        <v>692</v>
      </c>
      <c r="E39">
        <v>19.828080229226298</v>
      </c>
      <c r="F39">
        <v>1</v>
      </c>
      <c r="G39">
        <v>693</v>
      </c>
      <c r="H39" s="36">
        <v>19.856733524355299</v>
      </c>
    </row>
    <row r="40" spans="1:8" x14ac:dyDescent="0.3">
      <c r="A40" t="s">
        <v>117</v>
      </c>
      <c r="B40" t="s">
        <v>647</v>
      </c>
      <c r="C40">
        <v>5549</v>
      </c>
      <c r="D40">
        <v>3189</v>
      </c>
      <c r="E40">
        <v>57.469814380969503</v>
      </c>
      <c r="F40">
        <v>5</v>
      </c>
      <c r="G40">
        <v>3194</v>
      </c>
      <c r="H40" s="36">
        <v>57.559920706433502</v>
      </c>
    </row>
    <row r="41" spans="1:8" x14ac:dyDescent="0.3">
      <c r="A41" t="s">
        <v>121</v>
      </c>
      <c r="B41" t="s">
        <v>555</v>
      </c>
      <c r="C41">
        <v>9662</v>
      </c>
      <c r="D41">
        <v>3826</v>
      </c>
      <c r="E41">
        <v>39.598426826743903</v>
      </c>
      <c r="F41">
        <v>18</v>
      </c>
      <c r="G41">
        <v>3844</v>
      </c>
      <c r="H41" s="36">
        <v>39.784723659697697</v>
      </c>
    </row>
    <row r="42" spans="1:8" x14ac:dyDescent="0.3">
      <c r="A42" t="s">
        <v>123</v>
      </c>
      <c r="B42" t="s">
        <v>573</v>
      </c>
      <c r="C42">
        <v>6391</v>
      </c>
      <c r="D42">
        <v>2440</v>
      </c>
      <c r="E42">
        <v>38.178688781098401</v>
      </c>
      <c r="F42">
        <v>13</v>
      </c>
      <c r="G42">
        <v>2453</v>
      </c>
      <c r="H42" s="36">
        <v>38.382099827882897</v>
      </c>
    </row>
    <row r="43" spans="1:8" x14ac:dyDescent="0.3">
      <c r="A43" t="s">
        <v>125</v>
      </c>
      <c r="B43" t="s">
        <v>623</v>
      </c>
      <c r="C43">
        <v>9234</v>
      </c>
      <c r="D43">
        <v>3566</v>
      </c>
      <c r="E43">
        <v>38.618150314056699</v>
      </c>
      <c r="F43">
        <v>0</v>
      </c>
      <c r="G43">
        <v>3566</v>
      </c>
      <c r="H43" s="36">
        <v>38.618150314056699</v>
      </c>
    </row>
    <row r="44" spans="1:8" x14ac:dyDescent="0.3">
      <c r="A44" t="s">
        <v>131</v>
      </c>
      <c r="B44" t="s">
        <v>586</v>
      </c>
      <c r="C44">
        <v>5275</v>
      </c>
      <c r="D44">
        <v>2718</v>
      </c>
      <c r="E44">
        <v>51.526066350710899</v>
      </c>
      <c r="F44">
        <v>0</v>
      </c>
      <c r="G44">
        <v>2718</v>
      </c>
      <c r="H44" s="36">
        <v>51.526066350710899</v>
      </c>
    </row>
    <row r="45" spans="1:8" x14ac:dyDescent="0.3">
      <c r="A45" t="s">
        <v>137</v>
      </c>
      <c r="B45" t="s">
        <v>605</v>
      </c>
      <c r="C45">
        <v>4827</v>
      </c>
      <c r="D45">
        <v>2344</v>
      </c>
      <c r="E45">
        <v>48.560182307851598</v>
      </c>
      <c r="F45">
        <v>0</v>
      </c>
      <c r="G45">
        <v>2344</v>
      </c>
      <c r="H45" s="36">
        <v>48.560182307851598</v>
      </c>
    </row>
    <row r="46" spans="1:8" x14ac:dyDescent="0.3">
      <c r="A46" t="s">
        <v>163</v>
      </c>
      <c r="B46" t="s">
        <v>548</v>
      </c>
      <c r="C46">
        <v>6027</v>
      </c>
      <c r="D46">
        <v>2876</v>
      </c>
      <c r="E46">
        <v>47.718599634975902</v>
      </c>
      <c r="F46">
        <v>2</v>
      </c>
      <c r="G46">
        <v>2878</v>
      </c>
      <c r="H46" s="36">
        <v>47.751783640285304</v>
      </c>
    </row>
    <row r="47" spans="1:8" x14ac:dyDescent="0.3">
      <c r="A47" t="s">
        <v>167</v>
      </c>
      <c r="B47" t="s">
        <v>583</v>
      </c>
      <c r="C47">
        <v>2716</v>
      </c>
      <c r="D47">
        <v>1188</v>
      </c>
      <c r="E47">
        <v>43.740795287186998</v>
      </c>
      <c r="F47">
        <v>0</v>
      </c>
      <c r="G47">
        <v>1188</v>
      </c>
      <c r="H47" s="36">
        <v>43.740795287186998</v>
      </c>
    </row>
    <row r="48" spans="1:8" x14ac:dyDescent="0.3">
      <c r="A48" t="s">
        <v>173</v>
      </c>
      <c r="B48" t="s">
        <v>634</v>
      </c>
      <c r="C48">
        <v>2928</v>
      </c>
      <c r="D48">
        <v>999</v>
      </c>
      <c r="E48">
        <v>34.118852459016303</v>
      </c>
      <c r="F48">
        <v>2</v>
      </c>
      <c r="G48">
        <v>1001</v>
      </c>
      <c r="H48" s="36">
        <v>34.187158469945302</v>
      </c>
    </row>
    <row r="49" spans="1:8" x14ac:dyDescent="0.3">
      <c r="A49" t="s">
        <v>177</v>
      </c>
      <c r="B49" t="s">
        <v>582</v>
      </c>
      <c r="C49">
        <v>3478</v>
      </c>
      <c r="D49">
        <v>2132</v>
      </c>
      <c r="E49">
        <v>61.299597469810202</v>
      </c>
      <c r="F49">
        <v>0</v>
      </c>
      <c r="G49">
        <v>2132</v>
      </c>
      <c r="H49" s="36">
        <v>61.299597469810202</v>
      </c>
    </row>
    <row r="50" spans="1:8" x14ac:dyDescent="0.3">
      <c r="A50" t="s">
        <v>189</v>
      </c>
      <c r="B50" t="s">
        <v>639</v>
      </c>
      <c r="C50">
        <v>4834</v>
      </c>
      <c r="D50">
        <v>1190</v>
      </c>
      <c r="E50">
        <v>24.617294166321798</v>
      </c>
      <c r="F50">
        <v>1</v>
      </c>
      <c r="G50">
        <v>1191</v>
      </c>
      <c r="H50" s="36">
        <v>24.637980968142301</v>
      </c>
    </row>
    <row r="51" spans="1:8" x14ac:dyDescent="0.3">
      <c r="A51" t="s">
        <v>195</v>
      </c>
      <c r="B51" t="s">
        <v>621</v>
      </c>
      <c r="C51">
        <v>2649</v>
      </c>
      <c r="D51">
        <v>1657</v>
      </c>
      <c r="E51">
        <v>62.551906379765903</v>
      </c>
      <c r="F51">
        <v>2</v>
      </c>
      <c r="G51">
        <v>1659</v>
      </c>
      <c r="H51" s="36">
        <v>62.627406568516399</v>
      </c>
    </row>
    <row r="52" spans="1:8" x14ac:dyDescent="0.3">
      <c r="A52" t="s">
        <v>197</v>
      </c>
      <c r="B52" t="s">
        <v>629</v>
      </c>
      <c r="C52">
        <v>4937</v>
      </c>
      <c r="D52">
        <v>2668</v>
      </c>
      <c r="E52">
        <v>54.040915535750401</v>
      </c>
      <c r="F52">
        <v>1</v>
      </c>
      <c r="G52">
        <v>2669</v>
      </c>
      <c r="H52" s="36">
        <v>54.061170751468502</v>
      </c>
    </row>
    <row r="53" spans="1:8" x14ac:dyDescent="0.3">
      <c r="A53" t="s">
        <v>209</v>
      </c>
      <c r="B53" t="s">
        <v>568</v>
      </c>
      <c r="C53">
        <v>17066</v>
      </c>
      <c r="D53">
        <v>9130</v>
      </c>
      <c r="E53">
        <v>53.498183522793802</v>
      </c>
      <c r="F53">
        <v>2213</v>
      </c>
      <c r="G53">
        <v>11343</v>
      </c>
      <c r="H53" s="36">
        <v>66.465486933083298</v>
      </c>
    </row>
    <row r="54" spans="1:8" x14ac:dyDescent="0.3">
      <c r="A54" t="s">
        <v>211</v>
      </c>
      <c r="B54" t="s">
        <v>597</v>
      </c>
      <c r="C54">
        <v>14909</v>
      </c>
      <c r="D54">
        <v>8160</v>
      </c>
      <c r="E54">
        <v>54.732041049030698</v>
      </c>
      <c r="F54">
        <v>137</v>
      </c>
      <c r="G54">
        <v>8297</v>
      </c>
      <c r="H54" s="36">
        <v>55.650949091152903</v>
      </c>
    </row>
    <row r="55" spans="1:8" x14ac:dyDescent="0.3">
      <c r="A55" t="s">
        <v>213</v>
      </c>
      <c r="B55" t="s">
        <v>556</v>
      </c>
      <c r="C55">
        <v>7333</v>
      </c>
      <c r="D55">
        <v>2666</v>
      </c>
      <c r="E55">
        <v>36.356198009000401</v>
      </c>
      <c r="F55">
        <v>16</v>
      </c>
      <c r="G55">
        <v>2682</v>
      </c>
      <c r="H55" s="36">
        <v>36.574389744988402</v>
      </c>
    </row>
    <row r="56" spans="1:8" x14ac:dyDescent="0.3">
      <c r="A56" t="s">
        <v>217</v>
      </c>
      <c r="B56" t="s">
        <v>599</v>
      </c>
      <c r="C56">
        <v>14247</v>
      </c>
      <c r="D56">
        <v>6925</v>
      </c>
      <c r="E56">
        <v>48.606724222643301</v>
      </c>
      <c r="F56">
        <v>5</v>
      </c>
      <c r="G56">
        <v>6930</v>
      </c>
      <c r="H56" s="36">
        <v>48.641819330385303</v>
      </c>
    </row>
    <row r="57" spans="1:8" x14ac:dyDescent="0.3">
      <c r="A57" t="s">
        <v>221</v>
      </c>
      <c r="B57" t="s">
        <v>554</v>
      </c>
      <c r="C57">
        <v>7587</v>
      </c>
      <c r="D57">
        <v>1768</v>
      </c>
      <c r="E57">
        <v>23.303018320811901</v>
      </c>
      <c r="F57">
        <v>18</v>
      </c>
      <c r="G57">
        <v>1786</v>
      </c>
      <c r="H57" s="36">
        <v>23.5402662448925</v>
      </c>
    </row>
    <row r="58" spans="1:8" x14ac:dyDescent="0.3">
      <c r="A58" t="s">
        <v>223</v>
      </c>
      <c r="B58" t="s">
        <v>636</v>
      </c>
      <c r="C58">
        <v>3833</v>
      </c>
      <c r="D58">
        <v>1725</v>
      </c>
      <c r="E58">
        <v>45.003913383772499</v>
      </c>
      <c r="F58">
        <v>20</v>
      </c>
      <c r="G58">
        <v>1745</v>
      </c>
      <c r="H58" s="36">
        <v>45.525697886772697</v>
      </c>
    </row>
    <row r="59" spans="1:8" x14ac:dyDescent="0.3">
      <c r="A59" t="s">
        <v>231</v>
      </c>
      <c r="B59" t="s">
        <v>608</v>
      </c>
      <c r="C59">
        <v>4026</v>
      </c>
      <c r="D59">
        <v>1057</v>
      </c>
      <c r="E59">
        <v>26.254346746149999</v>
      </c>
      <c r="F59">
        <v>3</v>
      </c>
      <c r="G59">
        <v>1060</v>
      </c>
      <c r="H59" s="36">
        <v>26.328862394436101</v>
      </c>
    </row>
    <row r="60" spans="1:8" x14ac:dyDescent="0.3">
      <c r="A60" t="s">
        <v>233</v>
      </c>
      <c r="B60" t="s">
        <v>638</v>
      </c>
      <c r="C60">
        <v>5372</v>
      </c>
      <c r="D60">
        <v>3074</v>
      </c>
      <c r="E60">
        <v>57.222635889798902</v>
      </c>
      <c r="F60">
        <v>310</v>
      </c>
      <c r="G60">
        <v>3384</v>
      </c>
      <c r="H60" s="36">
        <v>62.993298585256802</v>
      </c>
    </row>
    <row r="61" spans="1:8" x14ac:dyDescent="0.3">
      <c r="A61" t="s">
        <v>237</v>
      </c>
      <c r="B61" t="s">
        <v>645</v>
      </c>
      <c r="C61">
        <v>4982</v>
      </c>
      <c r="D61">
        <v>1531</v>
      </c>
      <c r="E61">
        <v>30.730630268968198</v>
      </c>
      <c r="F61">
        <v>122</v>
      </c>
      <c r="G61">
        <v>1653</v>
      </c>
      <c r="H61" s="36">
        <v>33.1794460056202</v>
      </c>
    </row>
    <row r="62" spans="1:8" x14ac:dyDescent="0.3">
      <c r="A62" t="s">
        <v>305</v>
      </c>
      <c r="B62" t="s">
        <v>587</v>
      </c>
      <c r="C62">
        <v>3423</v>
      </c>
      <c r="D62">
        <v>272</v>
      </c>
      <c r="E62">
        <v>7.9462459830557997</v>
      </c>
      <c r="F62">
        <v>0</v>
      </c>
      <c r="G62">
        <v>272</v>
      </c>
      <c r="H62" s="36">
        <v>7.9462459830557997</v>
      </c>
    </row>
    <row r="63" spans="1:8" x14ac:dyDescent="0.3">
      <c r="A63" t="s">
        <v>351</v>
      </c>
      <c r="B63" t="s">
        <v>622</v>
      </c>
      <c r="C63">
        <v>20714</v>
      </c>
      <c r="D63">
        <v>5737</v>
      </c>
      <c r="E63">
        <v>27.696244086125301</v>
      </c>
      <c r="F63">
        <v>10</v>
      </c>
      <c r="G63">
        <v>5747</v>
      </c>
      <c r="H63" s="36">
        <v>27.744520614077398</v>
      </c>
    </row>
    <row r="64" spans="1:8" x14ac:dyDescent="0.3">
      <c r="A64" t="s">
        <v>353</v>
      </c>
      <c r="B64" t="s">
        <v>607</v>
      </c>
      <c r="C64">
        <v>4171</v>
      </c>
      <c r="D64">
        <v>2047</v>
      </c>
      <c r="E64">
        <v>49.076959961639801</v>
      </c>
      <c r="F64">
        <v>0</v>
      </c>
      <c r="G64">
        <v>2047</v>
      </c>
      <c r="H64" s="36">
        <v>49.076959961639801</v>
      </c>
    </row>
    <row r="65" spans="1:8" x14ac:dyDescent="0.3">
      <c r="A65" t="s">
        <v>375</v>
      </c>
      <c r="B65" t="s">
        <v>550</v>
      </c>
      <c r="C65">
        <v>15958</v>
      </c>
      <c r="D65">
        <v>11773</v>
      </c>
      <c r="E65">
        <v>73.774909136483203</v>
      </c>
      <c r="F65">
        <v>24</v>
      </c>
      <c r="G65">
        <v>11797</v>
      </c>
      <c r="H65" s="36">
        <v>73.925303922797298</v>
      </c>
    </row>
    <row r="66" spans="1:8" x14ac:dyDescent="0.3">
      <c r="A66" t="s">
        <v>377</v>
      </c>
      <c r="B66" t="s">
        <v>588</v>
      </c>
      <c r="C66">
        <v>13782</v>
      </c>
      <c r="D66">
        <v>6989</v>
      </c>
      <c r="E66">
        <v>50.711072413292698</v>
      </c>
      <c r="F66">
        <v>244</v>
      </c>
      <c r="G66">
        <v>7233</v>
      </c>
      <c r="H66" s="36">
        <v>52.4814976055724</v>
      </c>
    </row>
    <row r="67" spans="1:8" x14ac:dyDescent="0.3">
      <c r="A67" t="s">
        <v>379</v>
      </c>
      <c r="B67" t="s">
        <v>619</v>
      </c>
      <c r="C67">
        <v>12792</v>
      </c>
      <c r="D67">
        <v>865</v>
      </c>
      <c r="E67">
        <v>6.7620387742338899</v>
      </c>
      <c r="F67">
        <v>22</v>
      </c>
      <c r="G67">
        <v>887</v>
      </c>
      <c r="H67" s="36">
        <v>6.9340212632895497</v>
      </c>
    </row>
    <row r="68" spans="1:8" x14ac:dyDescent="0.3">
      <c r="A68" t="s">
        <v>383</v>
      </c>
      <c r="B68" t="s">
        <v>613</v>
      </c>
      <c r="C68">
        <v>10779</v>
      </c>
      <c r="D68">
        <v>10318</v>
      </c>
      <c r="E68">
        <v>95.723165414231303</v>
      </c>
      <c r="F68">
        <v>9</v>
      </c>
      <c r="G68">
        <v>10327</v>
      </c>
      <c r="H68" s="36">
        <v>95.806661100287599</v>
      </c>
    </row>
    <row r="69" spans="1:8" x14ac:dyDescent="0.3">
      <c r="A69" t="s">
        <v>389</v>
      </c>
      <c r="B69" t="s">
        <v>649</v>
      </c>
      <c r="C69">
        <v>4098</v>
      </c>
      <c r="D69">
        <v>4251</v>
      </c>
      <c r="E69">
        <v>103.73352855051201</v>
      </c>
      <c r="F69">
        <v>6</v>
      </c>
      <c r="G69">
        <v>4257</v>
      </c>
      <c r="H69" s="36">
        <v>103.879941434846</v>
      </c>
    </row>
    <row r="70" spans="1:8" x14ac:dyDescent="0.3">
      <c r="A70" t="s">
        <v>5</v>
      </c>
      <c r="B70" t="s">
        <v>552</v>
      </c>
      <c r="C70">
        <v>10196</v>
      </c>
      <c r="D70">
        <v>7159</v>
      </c>
      <c r="E70">
        <v>70.213809336994899</v>
      </c>
      <c r="F70">
        <v>5</v>
      </c>
      <c r="G70">
        <v>7164</v>
      </c>
      <c r="H70" s="36">
        <v>70.262848175755195</v>
      </c>
    </row>
    <row r="71" spans="1:8" x14ac:dyDescent="0.3">
      <c r="A71" t="s">
        <v>453</v>
      </c>
      <c r="B71" t="s">
        <v>564</v>
      </c>
      <c r="C71">
        <v>13439</v>
      </c>
      <c r="D71">
        <v>3214</v>
      </c>
      <c r="E71">
        <v>23.915469901034299</v>
      </c>
      <c r="F71">
        <v>1</v>
      </c>
      <c r="G71">
        <v>3215</v>
      </c>
      <c r="H71" s="36">
        <v>23.922910930872799</v>
      </c>
    </row>
    <row r="72" spans="1:8" x14ac:dyDescent="0.3">
      <c r="A72" t="s">
        <v>461</v>
      </c>
      <c r="B72" t="s">
        <v>618</v>
      </c>
      <c r="C72">
        <v>8953</v>
      </c>
      <c r="D72">
        <v>4609</v>
      </c>
      <c r="E72">
        <v>51.479950854462103</v>
      </c>
      <c r="F72">
        <v>2</v>
      </c>
      <c r="G72">
        <v>4611</v>
      </c>
      <c r="H72" s="36">
        <v>51.502289735284201</v>
      </c>
    </row>
    <row r="73" spans="1:8" x14ac:dyDescent="0.3">
      <c r="A73" t="s">
        <v>463</v>
      </c>
      <c r="B73" t="s">
        <v>559</v>
      </c>
      <c r="C73">
        <v>12628</v>
      </c>
      <c r="D73">
        <v>1672</v>
      </c>
      <c r="E73">
        <v>13.240418118466801</v>
      </c>
      <c r="F73">
        <v>2</v>
      </c>
      <c r="G73">
        <v>1674</v>
      </c>
      <c r="H73" s="36">
        <v>13.256255939182701</v>
      </c>
    </row>
    <row r="74" spans="1:8" x14ac:dyDescent="0.3">
      <c r="A74" t="s">
        <v>465</v>
      </c>
      <c r="B74" t="s">
        <v>603</v>
      </c>
      <c r="C74">
        <v>15917</v>
      </c>
      <c r="D74">
        <v>11957</v>
      </c>
      <c r="E74">
        <v>75.120939875604606</v>
      </c>
      <c r="F74">
        <v>10</v>
      </c>
      <c r="G74">
        <v>11967</v>
      </c>
      <c r="H74" s="36">
        <v>75.183765785009697</v>
      </c>
    </row>
    <row r="75" spans="1:8" x14ac:dyDescent="0.3">
      <c r="A75" t="s">
        <v>469</v>
      </c>
      <c r="B75" t="s">
        <v>574</v>
      </c>
      <c r="C75">
        <v>32103</v>
      </c>
      <c r="D75">
        <v>2818</v>
      </c>
      <c r="E75">
        <v>8.7779958259352693</v>
      </c>
      <c r="F75">
        <v>0</v>
      </c>
      <c r="G75">
        <v>2818</v>
      </c>
      <c r="H75" s="36">
        <v>8.7779958259352693</v>
      </c>
    </row>
    <row r="76" spans="1:8" x14ac:dyDescent="0.3">
      <c r="A76" t="s">
        <v>471</v>
      </c>
      <c r="B76" t="s">
        <v>620</v>
      </c>
      <c r="C76">
        <v>17587</v>
      </c>
      <c r="D76">
        <v>3967</v>
      </c>
      <c r="E76">
        <v>22.556433729459201</v>
      </c>
      <c r="F76">
        <v>6</v>
      </c>
      <c r="G76">
        <v>3973</v>
      </c>
      <c r="H76" s="36">
        <v>22.590549837948402</v>
      </c>
    </row>
    <row r="77" spans="1:8" x14ac:dyDescent="0.3">
      <c r="A77" t="s">
        <v>476</v>
      </c>
      <c r="B77" t="s">
        <v>592</v>
      </c>
      <c r="C77">
        <v>16142</v>
      </c>
      <c r="D77">
        <v>9437</v>
      </c>
      <c r="E77">
        <v>58.462396233428301</v>
      </c>
      <c r="F77">
        <v>25</v>
      </c>
      <c r="G77">
        <v>9462</v>
      </c>
      <c r="H77" s="36">
        <v>58.617271713542301</v>
      </c>
    </row>
    <row r="78" spans="1:8" x14ac:dyDescent="0.3">
      <c r="A78" t="s">
        <v>474</v>
      </c>
      <c r="B78" t="s">
        <v>626</v>
      </c>
      <c r="C78">
        <v>23737</v>
      </c>
      <c r="D78">
        <v>5140</v>
      </c>
      <c r="E78">
        <v>21.653957955933699</v>
      </c>
      <c r="F78">
        <v>9</v>
      </c>
      <c r="G78">
        <v>5149</v>
      </c>
      <c r="H78" s="36">
        <v>21.691873446517999</v>
      </c>
    </row>
    <row r="79" spans="1:8" x14ac:dyDescent="0.3">
      <c r="A79" t="s">
        <v>478</v>
      </c>
      <c r="B79" t="s">
        <v>646</v>
      </c>
      <c r="C79">
        <v>12171</v>
      </c>
      <c r="D79">
        <v>8836</v>
      </c>
      <c r="E79">
        <v>72.598800427245095</v>
      </c>
      <c r="F79">
        <v>27</v>
      </c>
      <c r="G79">
        <v>8863</v>
      </c>
      <c r="H79" s="36">
        <v>72.820639224385801</v>
      </c>
    </row>
    <row r="80" spans="1:8" x14ac:dyDescent="0.3">
      <c r="A80" t="s">
        <v>481</v>
      </c>
      <c r="B80" t="s">
        <v>628</v>
      </c>
      <c r="C80">
        <v>14652</v>
      </c>
      <c r="D80">
        <v>8787</v>
      </c>
      <c r="E80">
        <v>59.971334971334898</v>
      </c>
      <c r="F80">
        <v>16</v>
      </c>
      <c r="G80">
        <v>8803</v>
      </c>
      <c r="H80" s="36">
        <v>60.080535080535</v>
      </c>
    </row>
    <row r="81" spans="1:8" x14ac:dyDescent="0.3">
      <c r="A81" t="s">
        <v>484</v>
      </c>
      <c r="B81" t="s">
        <v>611</v>
      </c>
      <c r="C81">
        <v>20027</v>
      </c>
      <c r="D81">
        <v>12538</v>
      </c>
      <c r="E81">
        <v>62.605482598492003</v>
      </c>
      <c r="F81">
        <v>1019</v>
      </c>
      <c r="G81">
        <v>13557</v>
      </c>
      <c r="H81" s="36">
        <v>67.693613621610794</v>
      </c>
    </row>
    <row r="82" spans="1:8" x14ac:dyDescent="0.3">
      <c r="A82" t="s">
        <v>487</v>
      </c>
      <c r="B82" t="s">
        <v>591</v>
      </c>
      <c r="C82">
        <v>15050</v>
      </c>
      <c r="D82">
        <v>4614</v>
      </c>
      <c r="E82">
        <v>30.657807308970099</v>
      </c>
      <c r="F82">
        <v>1</v>
      </c>
      <c r="G82">
        <v>4615</v>
      </c>
      <c r="H82" s="36">
        <v>30.664451827242502</v>
      </c>
    </row>
    <row r="83" spans="1:8" x14ac:dyDescent="0.3">
      <c r="A83" t="s">
        <v>490</v>
      </c>
      <c r="B83" t="s">
        <v>640</v>
      </c>
      <c r="C83">
        <v>10856</v>
      </c>
      <c r="D83">
        <v>5056</v>
      </c>
      <c r="E83">
        <v>46.573323507737598</v>
      </c>
      <c r="F83">
        <v>29</v>
      </c>
      <c r="G83">
        <v>5085</v>
      </c>
      <c r="H83" s="36">
        <v>46.840456890198901</v>
      </c>
    </row>
    <row r="84" spans="1:8" x14ac:dyDescent="0.3">
      <c r="A84" t="s">
        <v>492</v>
      </c>
      <c r="B84" t="s">
        <v>642</v>
      </c>
      <c r="C84">
        <v>36682</v>
      </c>
      <c r="D84">
        <v>17458</v>
      </c>
      <c r="E84">
        <v>47.592824818712103</v>
      </c>
      <c r="F84">
        <v>1640</v>
      </c>
      <c r="G84">
        <v>19098</v>
      </c>
      <c r="H84" s="36">
        <v>52.063682460062097</v>
      </c>
    </row>
    <row r="85" spans="1:8" x14ac:dyDescent="0.3">
      <c r="A85" t="s">
        <v>494</v>
      </c>
      <c r="B85" t="s">
        <v>589</v>
      </c>
      <c r="C85">
        <v>9166</v>
      </c>
      <c r="D85">
        <v>5994</v>
      </c>
      <c r="E85">
        <v>65.393846825223605</v>
      </c>
      <c r="F85">
        <v>21</v>
      </c>
      <c r="G85">
        <v>6015</v>
      </c>
      <c r="H85" s="36">
        <v>65.622954396683397</v>
      </c>
    </row>
    <row r="86" spans="1:8" x14ac:dyDescent="0.3">
      <c r="A86" t="s">
        <v>496</v>
      </c>
      <c r="B86" t="s">
        <v>609</v>
      </c>
      <c r="C86">
        <v>14637</v>
      </c>
      <c r="D86">
        <v>10075</v>
      </c>
      <c r="E86">
        <v>68.832411013185705</v>
      </c>
      <c r="F86">
        <v>12</v>
      </c>
      <c r="G86">
        <v>10087</v>
      </c>
      <c r="H86" s="36">
        <v>68.914395026303197</v>
      </c>
    </row>
    <row r="87" spans="1:8" x14ac:dyDescent="0.3">
      <c r="A87" t="s">
        <v>498</v>
      </c>
      <c r="B87" t="s">
        <v>563</v>
      </c>
      <c r="C87">
        <v>16679</v>
      </c>
      <c r="D87">
        <v>11140</v>
      </c>
      <c r="E87">
        <v>66.790574974518805</v>
      </c>
      <c r="F87">
        <v>21</v>
      </c>
      <c r="G87">
        <v>11161</v>
      </c>
      <c r="H87" s="36">
        <v>66.916481803465402</v>
      </c>
    </row>
    <row r="88" spans="1:8" x14ac:dyDescent="0.3">
      <c r="A88" t="s">
        <v>500</v>
      </c>
      <c r="B88" t="s">
        <v>595</v>
      </c>
      <c r="C88">
        <v>13522</v>
      </c>
      <c r="D88">
        <v>6202</v>
      </c>
      <c r="E88">
        <v>45.865996154415001</v>
      </c>
      <c r="F88">
        <v>14</v>
      </c>
      <c r="G88">
        <v>6216</v>
      </c>
      <c r="H88" s="36">
        <v>45.9695311344475</v>
      </c>
    </row>
    <row r="89" spans="1:8" x14ac:dyDescent="0.3">
      <c r="A89" t="s">
        <v>502</v>
      </c>
      <c r="B89" t="s">
        <v>576</v>
      </c>
      <c r="C89">
        <v>39572</v>
      </c>
      <c r="D89">
        <v>28083</v>
      </c>
      <c r="E89">
        <v>70.966845244111994</v>
      </c>
      <c r="F89">
        <v>341</v>
      </c>
      <c r="G89">
        <v>28424</v>
      </c>
      <c r="H89" s="36">
        <v>71.828565652481501</v>
      </c>
    </row>
    <row r="90" spans="1:8" x14ac:dyDescent="0.3">
      <c r="A90" t="s">
        <v>504</v>
      </c>
      <c r="B90" t="s">
        <v>557</v>
      </c>
      <c r="C90">
        <v>14414</v>
      </c>
      <c r="D90">
        <v>6165</v>
      </c>
      <c r="E90">
        <v>42.770917163868397</v>
      </c>
      <c r="F90">
        <v>31</v>
      </c>
      <c r="G90">
        <v>6196</v>
      </c>
      <c r="H90" s="36">
        <v>42.985985847093097</v>
      </c>
    </row>
    <row r="91" spans="1:8" x14ac:dyDescent="0.3">
      <c r="A91" t="s">
        <v>506</v>
      </c>
      <c r="B91" t="s">
        <v>553</v>
      </c>
      <c r="C91">
        <v>14379</v>
      </c>
      <c r="D91">
        <v>7520</v>
      </c>
      <c r="E91">
        <v>52.298490854718601</v>
      </c>
      <c r="F91">
        <v>569</v>
      </c>
      <c r="G91">
        <v>8089</v>
      </c>
      <c r="H91" s="36">
        <v>56.255650601571702</v>
      </c>
    </row>
    <row r="92" spans="1:8" x14ac:dyDescent="0.3">
      <c r="A92" t="s">
        <v>508</v>
      </c>
      <c r="B92" t="s">
        <v>604</v>
      </c>
      <c r="C92">
        <v>44073</v>
      </c>
      <c r="D92">
        <v>17569</v>
      </c>
      <c r="E92">
        <v>39.863408436003901</v>
      </c>
      <c r="F92">
        <v>32</v>
      </c>
      <c r="G92">
        <v>17601</v>
      </c>
      <c r="H92" s="36">
        <v>39.936015247430397</v>
      </c>
    </row>
    <row r="93" spans="1:8" x14ac:dyDescent="0.3">
      <c r="A93" t="s">
        <v>510</v>
      </c>
      <c r="B93" t="s">
        <v>635</v>
      </c>
      <c r="C93">
        <v>21741</v>
      </c>
      <c r="D93">
        <v>10287</v>
      </c>
      <c r="E93">
        <v>47.316130812750103</v>
      </c>
      <c r="F93">
        <v>47</v>
      </c>
      <c r="G93">
        <v>10334</v>
      </c>
      <c r="H93" s="36">
        <v>47.532312221148899</v>
      </c>
    </row>
    <row r="94" spans="1:8" x14ac:dyDescent="0.3">
      <c r="A94" t="s">
        <v>512</v>
      </c>
      <c r="B94" t="s">
        <v>627</v>
      </c>
      <c r="C94">
        <v>18082</v>
      </c>
      <c r="D94">
        <v>13518</v>
      </c>
      <c r="E94">
        <v>74.759429266674005</v>
      </c>
      <c r="F94">
        <v>6</v>
      </c>
      <c r="G94">
        <v>13524</v>
      </c>
      <c r="H94" s="36">
        <v>74.792611436787894</v>
      </c>
    </row>
    <row r="95" spans="1:8" x14ac:dyDescent="0.3">
      <c r="A95" t="s">
        <v>514</v>
      </c>
      <c r="B95" t="s">
        <v>551</v>
      </c>
      <c r="C95">
        <v>36728</v>
      </c>
      <c r="D95">
        <v>16586</v>
      </c>
      <c r="E95">
        <v>45.159006752341497</v>
      </c>
      <c r="F95">
        <v>70</v>
      </c>
      <c r="G95">
        <v>16656</v>
      </c>
      <c r="H95" s="36">
        <v>45.3495970376824</v>
      </c>
    </row>
    <row r="96" spans="1:8" x14ac:dyDescent="0.3">
      <c r="A96" t="s">
        <v>516</v>
      </c>
      <c r="B96" t="s">
        <v>606</v>
      </c>
      <c r="C96">
        <v>10764</v>
      </c>
      <c r="D96">
        <v>2322</v>
      </c>
      <c r="E96">
        <v>21.571906354515001</v>
      </c>
      <c r="F96">
        <v>4</v>
      </c>
      <c r="G96">
        <v>2326</v>
      </c>
      <c r="H96" s="36">
        <v>21.609067261241101</v>
      </c>
    </row>
    <row r="97" spans="1:8" x14ac:dyDescent="0.3">
      <c r="A97" t="s">
        <v>393</v>
      </c>
      <c r="B97" t="s">
        <v>643</v>
      </c>
      <c r="C97">
        <v>11891</v>
      </c>
      <c r="D97">
        <v>4735</v>
      </c>
      <c r="E97">
        <v>39.820031956942202</v>
      </c>
      <c r="F97">
        <v>4</v>
      </c>
      <c r="G97">
        <v>4739</v>
      </c>
      <c r="H97" s="36">
        <v>39.853670843495003</v>
      </c>
    </row>
    <row r="98" spans="1:8" x14ac:dyDescent="0.3">
      <c r="A98" t="s">
        <v>395</v>
      </c>
      <c r="B98" t="s">
        <v>571</v>
      </c>
      <c r="C98">
        <v>4164</v>
      </c>
      <c r="D98">
        <v>4128</v>
      </c>
      <c r="E98">
        <v>99.135446685878904</v>
      </c>
      <c r="F98">
        <v>6</v>
      </c>
      <c r="G98">
        <v>4134</v>
      </c>
      <c r="H98" s="36">
        <v>99.279538904899098</v>
      </c>
    </row>
    <row r="99" spans="1:8" x14ac:dyDescent="0.3">
      <c r="A99" t="s">
        <v>399</v>
      </c>
      <c r="B99" t="s">
        <v>581</v>
      </c>
      <c r="C99">
        <v>8449</v>
      </c>
      <c r="D99">
        <v>1655</v>
      </c>
      <c r="E99">
        <v>19.588116936915601</v>
      </c>
      <c r="F99">
        <v>10</v>
      </c>
      <c r="G99">
        <v>1665</v>
      </c>
      <c r="H99" s="36">
        <v>19.7064741389513</v>
      </c>
    </row>
    <row r="100" spans="1:8" x14ac:dyDescent="0.3">
      <c r="A100" t="s">
        <v>401</v>
      </c>
      <c r="B100" t="s">
        <v>610</v>
      </c>
      <c r="C100">
        <v>3282</v>
      </c>
      <c r="D100">
        <v>2740</v>
      </c>
      <c r="E100">
        <v>83.485679463741604</v>
      </c>
      <c r="F100">
        <v>5</v>
      </c>
      <c r="G100">
        <v>2745</v>
      </c>
      <c r="H100" s="36">
        <v>83.638025594149894</v>
      </c>
    </row>
    <row r="101" spans="1:8" x14ac:dyDescent="0.3">
      <c r="A101" t="s">
        <v>403</v>
      </c>
      <c r="B101" t="s">
        <v>602</v>
      </c>
      <c r="C101">
        <v>6645</v>
      </c>
      <c r="D101">
        <v>2287</v>
      </c>
      <c r="E101">
        <v>34.416854778028501</v>
      </c>
      <c r="F101">
        <v>3</v>
      </c>
      <c r="G101">
        <v>2290</v>
      </c>
      <c r="H101" s="36">
        <v>34.4620015048908</v>
      </c>
    </row>
    <row r="102" spans="1:8" x14ac:dyDescent="0.3">
      <c r="A102" t="s">
        <v>524</v>
      </c>
      <c r="B102" t="s">
        <v>598</v>
      </c>
      <c r="C102">
        <v>43570</v>
      </c>
      <c r="D102">
        <v>21814</v>
      </c>
      <c r="E102">
        <v>50.066559559329797</v>
      </c>
      <c r="F102">
        <v>31</v>
      </c>
      <c r="G102">
        <v>21845</v>
      </c>
      <c r="H102" s="36">
        <v>50.137709433096099</v>
      </c>
    </row>
    <row r="103" spans="1:8" x14ac:dyDescent="0.3">
      <c r="A103" t="s">
        <v>532</v>
      </c>
      <c r="B103" t="s">
        <v>616</v>
      </c>
      <c r="C103">
        <v>18713</v>
      </c>
      <c r="D103">
        <v>8896</v>
      </c>
      <c r="E103">
        <v>47.539143910650303</v>
      </c>
      <c r="F103">
        <v>14</v>
      </c>
      <c r="G103">
        <v>8910</v>
      </c>
      <c r="H103" s="36">
        <v>47.613958210869399</v>
      </c>
    </row>
    <row r="104" spans="1:8" x14ac:dyDescent="0.3">
      <c r="A104" t="s">
        <v>530</v>
      </c>
      <c r="B104" t="s">
        <v>578</v>
      </c>
      <c r="C104">
        <v>27557</v>
      </c>
      <c r="D104">
        <v>5161</v>
      </c>
      <c r="E104">
        <v>18.7284537504082</v>
      </c>
      <c r="F104">
        <v>2</v>
      </c>
      <c r="G104">
        <v>5163</v>
      </c>
      <c r="H104" s="36">
        <v>18.7357114344812</v>
      </c>
    </row>
    <row r="105" spans="1:8" x14ac:dyDescent="0.3">
      <c r="A105" t="s">
        <v>522</v>
      </c>
      <c r="B105" t="s">
        <v>585</v>
      </c>
      <c r="C105">
        <v>14418</v>
      </c>
      <c r="D105">
        <v>1113</v>
      </c>
      <c r="E105">
        <v>7.7195172700790602</v>
      </c>
      <c r="F105">
        <v>2</v>
      </c>
      <c r="G105">
        <v>1115</v>
      </c>
      <c r="H105" s="36">
        <v>7.7333888195311404</v>
      </c>
    </row>
    <row r="106" spans="1:8" x14ac:dyDescent="0.3">
      <c r="A106" t="s">
        <v>520</v>
      </c>
      <c r="B106" t="s">
        <v>615</v>
      </c>
      <c r="C106">
        <v>26351</v>
      </c>
      <c r="D106">
        <v>15907</v>
      </c>
      <c r="E106">
        <v>60.365830518765897</v>
      </c>
      <c r="F106">
        <v>21</v>
      </c>
      <c r="G106">
        <v>15928</v>
      </c>
      <c r="H106" s="36">
        <v>60.445523889036401</v>
      </c>
    </row>
    <row r="107" spans="1:8" x14ac:dyDescent="0.3">
      <c r="A107" t="s">
        <v>518</v>
      </c>
      <c r="B107" t="s">
        <v>575</v>
      </c>
      <c r="C107">
        <v>19097</v>
      </c>
      <c r="D107">
        <v>13819</v>
      </c>
      <c r="E107">
        <v>72.362151123212996</v>
      </c>
      <c r="F107">
        <v>128</v>
      </c>
      <c r="G107">
        <v>13947</v>
      </c>
      <c r="H107" s="36">
        <v>73.032413468083902</v>
      </c>
    </row>
    <row r="108" spans="1:8" x14ac:dyDescent="0.3">
      <c r="A108" t="s">
        <v>528</v>
      </c>
      <c r="B108" t="s">
        <v>562</v>
      </c>
      <c r="C108">
        <v>8445</v>
      </c>
      <c r="D108">
        <v>6453</v>
      </c>
      <c r="E108">
        <v>76.412078152753097</v>
      </c>
      <c r="F108">
        <v>3</v>
      </c>
      <c r="G108">
        <v>6456</v>
      </c>
      <c r="H108" s="36">
        <v>76.4476021314387</v>
      </c>
    </row>
    <row r="109" spans="1:8" x14ac:dyDescent="0.3">
      <c r="A109" t="s">
        <v>543</v>
      </c>
      <c r="B109" t="s">
        <v>544</v>
      </c>
      <c r="C109">
        <v>10549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48681</v>
      </c>
      <c r="D110">
        <v>24154</v>
      </c>
      <c r="E110">
        <v>49.616893654608504</v>
      </c>
      <c r="F110">
        <v>57</v>
      </c>
      <c r="G110">
        <v>24211</v>
      </c>
      <c r="H110" s="36">
        <v>49.733982457221501</v>
      </c>
    </row>
    <row r="111" spans="1:8" x14ac:dyDescent="0.3">
      <c r="A111" t="s">
        <v>541</v>
      </c>
      <c r="B111" t="s">
        <v>542</v>
      </c>
      <c r="C111">
        <v>49062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8029</v>
      </c>
      <c r="D112">
        <v>3735</v>
      </c>
      <c r="E112">
        <v>46.518869099514198</v>
      </c>
      <c r="F112">
        <v>8</v>
      </c>
      <c r="G112">
        <v>3743</v>
      </c>
      <c r="H112" s="36">
        <v>46.618507908830402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6:A11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2E720-0400-41D2-B3A2-51E026537E6A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44958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5788</v>
      </c>
      <c r="D5">
        <v>4636</v>
      </c>
      <c r="E5">
        <v>80.096751900483696</v>
      </c>
      <c r="F5">
        <v>1</v>
      </c>
      <c r="G5">
        <v>4637</v>
      </c>
      <c r="H5" s="33">
        <v>80.114029025570105</v>
      </c>
    </row>
    <row r="6" spans="1:8" x14ac:dyDescent="0.3">
      <c r="A6" t="s">
        <v>15</v>
      </c>
      <c r="B6" t="s">
        <v>570</v>
      </c>
      <c r="C6">
        <v>4162</v>
      </c>
      <c r="D6">
        <v>2738</v>
      </c>
      <c r="E6">
        <v>65.785679961556895</v>
      </c>
      <c r="F6">
        <v>2</v>
      </c>
      <c r="G6">
        <v>2740</v>
      </c>
      <c r="H6" s="33">
        <v>65.833733781835605</v>
      </c>
    </row>
    <row r="7" spans="1:8" x14ac:dyDescent="0.3">
      <c r="A7" t="s">
        <v>17</v>
      </c>
      <c r="B7" t="s">
        <v>584</v>
      </c>
      <c r="C7">
        <v>7182</v>
      </c>
      <c r="D7">
        <v>4400</v>
      </c>
      <c r="E7">
        <v>61.2642717905875</v>
      </c>
      <c r="F7">
        <v>22</v>
      </c>
      <c r="G7">
        <v>4422</v>
      </c>
      <c r="H7" s="33">
        <v>61.5705931495405</v>
      </c>
    </row>
    <row r="8" spans="1:8" x14ac:dyDescent="0.3">
      <c r="A8" t="s">
        <v>19</v>
      </c>
      <c r="B8" t="s">
        <v>617</v>
      </c>
      <c r="C8">
        <v>2172</v>
      </c>
      <c r="D8">
        <v>1805</v>
      </c>
      <c r="E8">
        <v>83.103130755064399</v>
      </c>
      <c r="F8">
        <v>3</v>
      </c>
      <c r="G8">
        <v>1808</v>
      </c>
      <c r="H8" s="33">
        <v>83.2412523020257</v>
      </c>
    </row>
    <row r="9" spans="1:8" x14ac:dyDescent="0.3">
      <c r="A9" t="s">
        <v>21</v>
      </c>
      <c r="B9" t="s">
        <v>560</v>
      </c>
      <c r="C9">
        <v>3992</v>
      </c>
      <c r="D9">
        <v>1510</v>
      </c>
      <c r="E9">
        <v>37.825651302605202</v>
      </c>
      <c r="F9">
        <v>5</v>
      </c>
      <c r="G9">
        <v>1515</v>
      </c>
      <c r="H9" s="33">
        <v>37.950901803607202</v>
      </c>
    </row>
    <row r="10" spans="1:8" x14ac:dyDescent="0.3">
      <c r="A10" t="s">
        <v>23</v>
      </c>
      <c r="B10" t="s">
        <v>614</v>
      </c>
      <c r="C10">
        <v>5738</v>
      </c>
      <c r="D10">
        <v>5572</v>
      </c>
      <c r="E10">
        <v>97.107005925409496</v>
      </c>
      <c r="F10">
        <v>43</v>
      </c>
      <c r="G10">
        <v>5615</v>
      </c>
      <c r="H10" s="33">
        <v>97.856395956779295</v>
      </c>
    </row>
    <row r="11" spans="1:8" x14ac:dyDescent="0.3">
      <c r="A11" t="s">
        <v>25</v>
      </c>
      <c r="B11" t="s">
        <v>567</v>
      </c>
      <c r="C11">
        <v>2958</v>
      </c>
      <c r="D11">
        <v>1594</v>
      </c>
      <c r="E11">
        <v>53.887762001352201</v>
      </c>
      <c r="F11">
        <v>2</v>
      </c>
      <c r="G11">
        <v>1596</v>
      </c>
      <c r="H11" s="33">
        <v>53.955375253549697</v>
      </c>
    </row>
    <row r="12" spans="1:8" x14ac:dyDescent="0.3">
      <c r="A12" t="s">
        <v>29</v>
      </c>
      <c r="B12" t="s">
        <v>580</v>
      </c>
      <c r="C12">
        <v>2617</v>
      </c>
      <c r="D12">
        <v>2458</v>
      </c>
      <c r="E12">
        <v>93.924340848299494</v>
      </c>
      <c r="F12">
        <v>15</v>
      </c>
      <c r="G12">
        <v>2473</v>
      </c>
      <c r="H12" s="33">
        <v>94.4975162399694</v>
      </c>
    </row>
    <row r="13" spans="1:8" x14ac:dyDescent="0.3">
      <c r="A13" t="s">
        <v>31</v>
      </c>
      <c r="B13" t="s">
        <v>625</v>
      </c>
      <c r="C13">
        <v>3851</v>
      </c>
      <c r="D13">
        <v>2303</v>
      </c>
      <c r="E13">
        <v>59.802648662685002</v>
      </c>
      <c r="F13">
        <v>4</v>
      </c>
      <c r="G13">
        <v>2307</v>
      </c>
      <c r="H13" s="33">
        <v>59.906517787587603</v>
      </c>
    </row>
    <row r="14" spans="1:8" x14ac:dyDescent="0.3">
      <c r="A14" t="s">
        <v>33</v>
      </c>
      <c r="B14" t="s">
        <v>577</v>
      </c>
      <c r="C14">
        <v>4863</v>
      </c>
      <c r="D14">
        <v>4130</v>
      </c>
      <c r="E14">
        <v>84.926999794365599</v>
      </c>
      <c r="F14">
        <v>4</v>
      </c>
      <c r="G14">
        <v>4134</v>
      </c>
      <c r="H14" s="33">
        <v>85.009253547192998</v>
      </c>
    </row>
    <row r="15" spans="1:8" x14ac:dyDescent="0.3">
      <c r="A15" t="s">
        <v>37</v>
      </c>
      <c r="B15" t="s">
        <v>545</v>
      </c>
      <c r="C15">
        <v>4162</v>
      </c>
      <c r="D15">
        <v>1843</v>
      </c>
      <c r="E15">
        <v>44.281595386833203</v>
      </c>
      <c r="F15">
        <v>2</v>
      </c>
      <c r="G15">
        <v>1845</v>
      </c>
      <c r="H15" s="33">
        <v>44.329649207111899</v>
      </c>
    </row>
    <row r="16" spans="1:8" x14ac:dyDescent="0.3">
      <c r="A16" t="s">
        <v>39</v>
      </c>
      <c r="B16" t="s">
        <v>558</v>
      </c>
      <c r="C16">
        <v>3053</v>
      </c>
      <c r="D16">
        <v>2878</v>
      </c>
      <c r="E16">
        <v>94.267933180478195</v>
      </c>
      <c r="F16">
        <v>13</v>
      </c>
      <c r="G16">
        <v>2891</v>
      </c>
      <c r="H16" s="33">
        <v>94.693743858499801</v>
      </c>
    </row>
    <row r="17" spans="1:8" x14ac:dyDescent="0.3">
      <c r="A17" t="s">
        <v>41</v>
      </c>
      <c r="B17" t="s">
        <v>644</v>
      </c>
      <c r="C17">
        <v>2340</v>
      </c>
      <c r="D17">
        <v>760</v>
      </c>
      <c r="E17">
        <v>32.478632478632399</v>
      </c>
      <c r="F17">
        <v>1</v>
      </c>
      <c r="G17">
        <v>761</v>
      </c>
      <c r="H17" s="33">
        <v>32.521367521367502</v>
      </c>
    </row>
    <row r="18" spans="1:8" x14ac:dyDescent="0.3">
      <c r="A18" t="s">
        <v>43</v>
      </c>
      <c r="B18" t="s">
        <v>566</v>
      </c>
      <c r="C18">
        <v>4435</v>
      </c>
      <c r="D18">
        <v>1931</v>
      </c>
      <c r="E18">
        <v>43.540022547914297</v>
      </c>
      <c r="F18">
        <v>4</v>
      </c>
      <c r="G18">
        <v>1935</v>
      </c>
      <c r="H18" s="33">
        <v>43.630214205186</v>
      </c>
    </row>
    <row r="19" spans="1:8" x14ac:dyDescent="0.3">
      <c r="A19" t="s">
        <v>45</v>
      </c>
      <c r="B19" t="s">
        <v>594</v>
      </c>
      <c r="C19">
        <v>5425</v>
      </c>
      <c r="D19">
        <v>2336</v>
      </c>
      <c r="E19">
        <v>43.059907834101303</v>
      </c>
      <c r="F19">
        <v>1</v>
      </c>
      <c r="G19">
        <v>2337</v>
      </c>
      <c r="H19" s="33">
        <v>43.078341013824797</v>
      </c>
    </row>
    <row r="20" spans="1:8" x14ac:dyDescent="0.3">
      <c r="A20" t="s">
        <v>47</v>
      </c>
      <c r="B20" t="s">
        <v>601</v>
      </c>
      <c r="C20">
        <v>2843</v>
      </c>
      <c r="D20">
        <v>889</v>
      </c>
      <c r="E20">
        <v>31.269785437917601</v>
      </c>
      <c r="F20">
        <v>0</v>
      </c>
      <c r="G20">
        <v>889</v>
      </c>
      <c r="H20" s="33">
        <v>31.269785437917601</v>
      </c>
    </row>
    <row r="21" spans="1:8" x14ac:dyDescent="0.3">
      <c r="A21" t="s">
        <v>49</v>
      </c>
      <c r="B21" t="s">
        <v>572</v>
      </c>
      <c r="C21">
        <v>5381</v>
      </c>
      <c r="D21">
        <v>1143</v>
      </c>
      <c r="E21">
        <v>21.241404943319001</v>
      </c>
      <c r="F21">
        <v>7</v>
      </c>
      <c r="G21">
        <v>1150</v>
      </c>
      <c r="H21" s="33">
        <v>21.371492287678802</v>
      </c>
    </row>
    <row r="22" spans="1:8" x14ac:dyDescent="0.3">
      <c r="A22" t="s">
        <v>57</v>
      </c>
      <c r="B22" t="s">
        <v>596</v>
      </c>
      <c r="C22">
        <v>3013</v>
      </c>
      <c r="D22">
        <v>1265</v>
      </c>
      <c r="E22">
        <v>41.984732824427397</v>
      </c>
      <c r="F22">
        <v>0</v>
      </c>
      <c r="G22">
        <v>1265</v>
      </c>
      <c r="H22" s="33">
        <v>41.984732824427397</v>
      </c>
    </row>
    <row r="23" spans="1:8" x14ac:dyDescent="0.3">
      <c r="A23" t="s">
        <v>59</v>
      </c>
      <c r="B23" t="s">
        <v>547</v>
      </c>
      <c r="C23">
        <v>2511</v>
      </c>
      <c r="D23">
        <v>1094</v>
      </c>
      <c r="E23">
        <v>43.568299482277901</v>
      </c>
      <c r="F23">
        <v>2</v>
      </c>
      <c r="G23">
        <v>1096</v>
      </c>
      <c r="H23" s="33">
        <v>43.647949024293098</v>
      </c>
    </row>
    <row r="24" spans="1:8" x14ac:dyDescent="0.3">
      <c r="A24" t="s">
        <v>61</v>
      </c>
      <c r="B24" t="s">
        <v>561</v>
      </c>
      <c r="C24">
        <v>6027</v>
      </c>
      <c r="D24">
        <v>1694</v>
      </c>
      <c r="E24">
        <v>28.106852497096401</v>
      </c>
      <c r="F24">
        <v>3</v>
      </c>
      <c r="G24">
        <v>1697</v>
      </c>
      <c r="H24" s="33">
        <v>28.1566285050605</v>
      </c>
    </row>
    <row r="25" spans="1:8" x14ac:dyDescent="0.3">
      <c r="A25" t="s">
        <v>63</v>
      </c>
      <c r="B25" t="s">
        <v>632</v>
      </c>
      <c r="C25">
        <v>4143</v>
      </c>
      <c r="D25">
        <v>1402</v>
      </c>
      <c r="E25">
        <v>33.840212406468702</v>
      </c>
      <c r="F25">
        <v>0</v>
      </c>
      <c r="G25">
        <v>1402</v>
      </c>
      <c r="H25" s="33">
        <v>33.840212406468702</v>
      </c>
    </row>
    <row r="26" spans="1:8" x14ac:dyDescent="0.3">
      <c r="A26" t="s">
        <v>65</v>
      </c>
      <c r="B26" t="s">
        <v>624</v>
      </c>
      <c r="C26">
        <v>3623</v>
      </c>
      <c r="D26">
        <v>2303</v>
      </c>
      <c r="E26">
        <v>63.566105437482697</v>
      </c>
      <c r="F26">
        <v>1</v>
      </c>
      <c r="G26">
        <v>2304</v>
      </c>
      <c r="H26" s="33">
        <v>63.593706872757302</v>
      </c>
    </row>
    <row r="27" spans="1:8" x14ac:dyDescent="0.3">
      <c r="A27" t="s">
        <v>67</v>
      </c>
      <c r="B27" t="s">
        <v>612</v>
      </c>
      <c r="C27">
        <v>4926</v>
      </c>
      <c r="D27">
        <v>168</v>
      </c>
      <c r="E27">
        <v>3.4104750304506699</v>
      </c>
      <c r="F27">
        <v>1</v>
      </c>
      <c r="G27">
        <v>169</v>
      </c>
      <c r="H27" s="33">
        <v>3.4307754770604899</v>
      </c>
    </row>
    <row r="28" spans="1:8" x14ac:dyDescent="0.3">
      <c r="A28" t="s">
        <v>71</v>
      </c>
      <c r="B28" t="s">
        <v>631</v>
      </c>
      <c r="C28">
        <v>3463</v>
      </c>
      <c r="D28">
        <v>926</v>
      </c>
      <c r="E28">
        <v>26.739820964481599</v>
      </c>
      <c r="F28">
        <v>6</v>
      </c>
      <c r="G28">
        <v>932</v>
      </c>
      <c r="H28" s="33">
        <v>26.9130811435171</v>
      </c>
    </row>
    <row r="29" spans="1:8" x14ac:dyDescent="0.3">
      <c r="A29" t="s">
        <v>75</v>
      </c>
      <c r="B29" t="s">
        <v>569</v>
      </c>
      <c r="C29">
        <v>2049</v>
      </c>
      <c r="D29">
        <v>1246</v>
      </c>
      <c r="E29">
        <v>60.810151293313801</v>
      </c>
      <c r="F29">
        <v>1</v>
      </c>
      <c r="G29">
        <v>1247</v>
      </c>
      <c r="H29" s="33">
        <v>60.858955588091703</v>
      </c>
    </row>
    <row r="30" spans="1:8" x14ac:dyDescent="0.3">
      <c r="A30" t="s">
        <v>77</v>
      </c>
      <c r="B30" t="s">
        <v>630</v>
      </c>
      <c r="C30">
        <v>7218</v>
      </c>
      <c r="D30">
        <v>4087</v>
      </c>
      <c r="E30">
        <v>56.622333056248202</v>
      </c>
      <c r="F30">
        <v>38</v>
      </c>
      <c r="G30">
        <v>4125</v>
      </c>
      <c r="H30" s="33">
        <v>57.148794679966699</v>
      </c>
    </row>
    <row r="31" spans="1:8" x14ac:dyDescent="0.3">
      <c r="A31" t="s">
        <v>79</v>
      </c>
      <c r="B31" t="s">
        <v>579</v>
      </c>
      <c r="C31">
        <v>3252</v>
      </c>
      <c r="D31">
        <v>2016</v>
      </c>
      <c r="E31">
        <v>61.992619926199197</v>
      </c>
      <c r="F31">
        <v>13</v>
      </c>
      <c r="G31">
        <v>2029</v>
      </c>
      <c r="H31" s="33">
        <v>62.3923739237392</v>
      </c>
    </row>
    <row r="32" spans="1:8" x14ac:dyDescent="0.3">
      <c r="A32" t="s">
        <v>83</v>
      </c>
      <c r="B32" t="s">
        <v>648</v>
      </c>
      <c r="C32">
        <v>5407</v>
      </c>
      <c r="D32">
        <v>996</v>
      </c>
      <c r="E32">
        <v>18.420565933049701</v>
      </c>
      <c r="F32">
        <v>3</v>
      </c>
      <c r="G32">
        <v>999</v>
      </c>
      <c r="H32" s="33">
        <v>18.476049565378201</v>
      </c>
    </row>
    <row r="33" spans="1:8" x14ac:dyDescent="0.3">
      <c r="A33" t="s">
        <v>85</v>
      </c>
      <c r="B33" t="s">
        <v>565</v>
      </c>
      <c r="C33">
        <v>2071</v>
      </c>
      <c r="D33">
        <v>911</v>
      </c>
      <c r="E33">
        <v>43.9884113954611</v>
      </c>
      <c r="F33">
        <v>0</v>
      </c>
      <c r="G33">
        <v>911</v>
      </c>
      <c r="H33" s="33">
        <v>43.9884113954611</v>
      </c>
    </row>
    <row r="34" spans="1:8" x14ac:dyDescent="0.3">
      <c r="A34" t="s">
        <v>89</v>
      </c>
      <c r="B34" t="s">
        <v>549</v>
      </c>
      <c r="C34">
        <v>2756</v>
      </c>
      <c r="D34">
        <v>2315</v>
      </c>
      <c r="E34">
        <v>83.998548621190096</v>
      </c>
      <c r="F34">
        <v>5</v>
      </c>
      <c r="G34">
        <v>2320</v>
      </c>
      <c r="H34" s="33">
        <v>84.179970972423803</v>
      </c>
    </row>
    <row r="35" spans="1:8" x14ac:dyDescent="0.3">
      <c r="A35" t="s">
        <v>95</v>
      </c>
      <c r="B35" t="s">
        <v>590</v>
      </c>
      <c r="C35">
        <v>5424</v>
      </c>
      <c r="D35">
        <v>2777</v>
      </c>
      <c r="E35">
        <v>51.198377581120901</v>
      </c>
      <c r="F35">
        <v>1</v>
      </c>
      <c r="G35">
        <v>2778</v>
      </c>
      <c r="H35" s="33">
        <v>51.216814159291999</v>
      </c>
    </row>
    <row r="36" spans="1:8" x14ac:dyDescent="0.3">
      <c r="A36" t="s">
        <v>97</v>
      </c>
      <c r="B36" t="s">
        <v>546</v>
      </c>
      <c r="C36">
        <v>5391</v>
      </c>
      <c r="D36">
        <v>1623</v>
      </c>
      <c r="E36">
        <v>30.1057317751808</v>
      </c>
      <c r="F36">
        <v>3</v>
      </c>
      <c r="G36">
        <v>1626</v>
      </c>
      <c r="H36" s="33">
        <v>30.161380077907602</v>
      </c>
    </row>
    <row r="37" spans="1:8" x14ac:dyDescent="0.3">
      <c r="A37" t="s">
        <v>107</v>
      </c>
      <c r="B37" t="s">
        <v>650</v>
      </c>
      <c r="C37">
        <v>4235</v>
      </c>
      <c r="D37">
        <v>1165</v>
      </c>
      <c r="E37">
        <v>27.508854781581999</v>
      </c>
      <c r="F37">
        <v>0</v>
      </c>
      <c r="G37">
        <v>1165</v>
      </c>
      <c r="H37" s="33">
        <v>27.508854781581999</v>
      </c>
    </row>
    <row r="38" spans="1:8" x14ac:dyDescent="0.3">
      <c r="A38" t="s">
        <v>111</v>
      </c>
      <c r="B38" t="s">
        <v>593</v>
      </c>
      <c r="C38">
        <v>2790</v>
      </c>
      <c r="D38">
        <v>553</v>
      </c>
      <c r="E38">
        <v>19.820788530465901</v>
      </c>
      <c r="F38">
        <v>0</v>
      </c>
      <c r="G38">
        <v>553</v>
      </c>
      <c r="H38" s="33">
        <v>19.820788530465901</v>
      </c>
    </row>
    <row r="39" spans="1:8" x14ac:dyDescent="0.3">
      <c r="A39" t="s">
        <v>115</v>
      </c>
      <c r="B39" t="s">
        <v>633</v>
      </c>
      <c r="C39">
        <v>2937</v>
      </c>
      <c r="D39">
        <v>536</v>
      </c>
      <c r="E39">
        <v>18.249914879128301</v>
      </c>
      <c r="F39">
        <v>0</v>
      </c>
      <c r="G39">
        <v>536</v>
      </c>
      <c r="H39" s="33">
        <v>18.249914879128301</v>
      </c>
    </row>
    <row r="40" spans="1:8" x14ac:dyDescent="0.3">
      <c r="A40" t="s">
        <v>117</v>
      </c>
      <c r="B40" t="s">
        <v>647</v>
      </c>
      <c r="C40">
        <v>4842</v>
      </c>
      <c r="D40">
        <v>3276</v>
      </c>
      <c r="E40">
        <v>67.657992565055693</v>
      </c>
      <c r="F40">
        <v>6</v>
      </c>
      <c r="G40">
        <v>3282</v>
      </c>
      <c r="H40" s="33">
        <v>67.781908302354395</v>
      </c>
    </row>
    <row r="41" spans="1:8" x14ac:dyDescent="0.3">
      <c r="A41" t="s">
        <v>121</v>
      </c>
      <c r="B41" t="s">
        <v>555</v>
      </c>
      <c r="C41">
        <v>8384</v>
      </c>
      <c r="D41">
        <v>3701</v>
      </c>
      <c r="E41">
        <v>44.143606870229</v>
      </c>
      <c r="F41">
        <v>10</v>
      </c>
      <c r="G41">
        <v>3711</v>
      </c>
      <c r="H41" s="33">
        <v>44.262881679389302</v>
      </c>
    </row>
    <row r="42" spans="1:8" x14ac:dyDescent="0.3">
      <c r="A42" t="s">
        <v>123</v>
      </c>
      <c r="B42" t="s">
        <v>573</v>
      </c>
      <c r="C42">
        <v>5846</v>
      </c>
      <c r="D42">
        <v>2335</v>
      </c>
      <c r="E42">
        <v>39.9418405747519</v>
      </c>
      <c r="F42">
        <v>13</v>
      </c>
      <c r="G42">
        <v>2348</v>
      </c>
      <c r="H42" s="33">
        <v>40.164214847759098</v>
      </c>
    </row>
    <row r="43" spans="1:8" x14ac:dyDescent="0.3">
      <c r="A43" t="s">
        <v>125</v>
      </c>
      <c r="B43" t="s">
        <v>623</v>
      </c>
      <c r="C43">
        <v>7829</v>
      </c>
      <c r="D43">
        <v>3489</v>
      </c>
      <c r="E43">
        <v>44.565078554093702</v>
      </c>
      <c r="F43">
        <v>3</v>
      </c>
      <c r="G43">
        <v>3492</v>
      </c>
      <c r="H43" s="33">
        <v>44.6033976242176</v>
      </c>
    </row>
    <row r="44" spans="1:8" x14ac:dyDescent="0.3">
      <c r="A44" t="s">
        <v>131</v>
      </c>
      <c r="B44" t="s">
        <v>586</v>
      </c>
      <c r="C44">
        <v>4522</v>
      </c>
      <c r="D44">
        <v>2293</v>
      </c>
      <c r="E44">
        <v>50.7076514816452</v>
      </c>
      <c r="F44">
        <v>2</v>
      </c>
      <c r="G44">
        <v>2295</v>
      </c>
      <c r="H44" s="33">
        <v>50.7518796992481</v>
      </c>
    </row>
    <row r="45" spans="1:8" x14ac:dyDescent="0.3">
      <c r="A45" t="s">
        <v>137</v>
      </c>
      <c r="B45" t="s">
        <v>605</v>
      </c>
      <c r="C45">
        <v>4001</v>
      </c>
      <c r="D45">
        <v>1855</v>
      </c>
      <c r="E45">
        <v>46.363409147713</v>
      </c>
      <c r="F45">
        <v>0</v>
      </c>
      <c r="G45">
        <v>1855</v>
      </c>
      <c r="H45" s="33">
        <v>46.363409147713</v>
      </c>
    </row>
    <row r="46" spans="1:8" x14ac:dyDescent="0.3">
      <c r="A46" t="s">
        <v>163</v>
      </c>
      <c r="B46" t="s">
        <v>548</v>
      </c>
      <c r="C46">
        <v>5284</v>
      </c>
      <c r="D46">
        <v>2626</v>
      </c>
      <c r="E46">
        <v>49.697199091597199</v>
      </c>
      <c r="F46">
        <v>2</v>
      </c>
      <c r="G46">
        <v>2628</v>
      </c>
      <c r="H46" s="33">
        <v>49.735049205147597</v>
      </c>
    </row>
    <row r="47" spans="1:8" x14ac:dyDescent="0.3">
      <c r="A47" t="s">
        <v>167</v>
      </c>
      <c r="B47" t="s">
        <v>583</v>
      </c>
      <c r="C47">
        <v>2303</v>
      </c>
      <c r="D47">
        <v>1129</v>
      </c>
      <c r="E47">
        <v>49.023013460703403</v>
      </c>
      <c r="F47">
        <v>0</v>
      </c>
      <c r="G47">
        <v>1129</v>
      </c>
      <c r="H47" s="33">
        <v>49.023013460703403</v>
      </c>
    </row>
    <row r="48" spans="1:8" x14ac:dyDescent="0.3">
      <c r="A48" t="s">
        <v>173</v>
      </c>
      <c r="B48" t="s">
        <v>634</v>
      </c>
      <c r="C48">
        <v>2572</v>
      </c>
      <c r="D48">
        <v>897</v>
      </c>
      <c r="E48">
        <v>34.875583203732504</v>
      </c>
      <c r="F48">
        <v>0</v>
      </c>
      <c r="G48">
        <v>897</v>
      </c>
      <c r="H48" s="33">
        <v>34.875583203732504</v>
      </c>
    </row>
    <row r="49" spans="1:8" x14ac:dyDescent="0.3">
      <c r="A49" t="s">
        <v>177</v>
      </c>
      <c r="B49" t="s">
        <v>582</v>
      </c>
      <c r="C49">
        <v>3242</v>
      </c>
      <c r="D49">
        <v>2000</v>
      </c>
      <c r="E49">
        <v>61.690314620604497</v>
      </c>
      <c r="F49">
        <v>0</v>
      </c>
      <c r="G49">
        <v>2000</v>
      </c>
      <c r="H49" s="33">
        <v>61.690314620604497</v>
      </c>
    </row>
    <row r="50" spans="1:8" x14ac:dyDescent="0.3">
      <c r="A50" t="s">
        <v>189</v>
      </c>
      <c r="B50" t="s">
        <v>639</v>
      </c>
      <c r="C50">
        <v>3967</v>
      </c>
      <c r="D50">
        <v>1062</v>
      </c>
      <c r="E50">
        <v>26.770859591630899</v>
      </c>
      <c r="F50">
        <v>0</v>
      </c>
      <c r="G50">
        <v>1062</v>
      </c>
      <c r="H50" s="33">
        <v>26.770859591630899</v>
      </c>
    </row>
    <row r="51" spans="1:8" x14ac:dyDescent="0.3">
      <c r="A51" t="s">
        <v>195</v>
      </c>
      <c r="B51" t="s">
        <v>621</v>
      </c>
      <c r="C51">
        <v>2426</v>
      </c>
      <c r="D51">
        <v>1429</v>
      </c>
      <c r="E51">
        <v>58.9035449299258</v>
      </c>
      <c r="F51">
        <v>0</v>
      </c>
      <c r="G51">
        <v>1429</v>
      </c>
      <c r="H51" s="33">
        <v>58.9035449299258</v>
      </c>
    </row>
    <row r="52" spans="1:8" x14ac:dyDescent="0.3">
      <c r="A52" t="s">
        <v>197</v>
      </c>
      <c r="B52" t="s">
        <v>629</v>
      </c>
      <c r="C52">
        <v>4473</v>
      </c>
      <c r="D52">
        <v>2312</v>
      </c>
      <c r="E52">
        <v>51.687905209031896</v>
      </c>
      <c r="F52">
        <v>0</v>
      </c>
      <c r="G52">
        <v>2312</v>
      </c>
      <c r="H52" s="33">
        <v>51.687905209031896</v>
      </c>
    </row>
    <row r="53" spans="1:8" x14ac:dyDescent="0.3">
      <c r="A53" t="s">
        <v>209</v>
      </c>
      <c r="B53" t="s">
        <v>568</v>
      </c>
      <c r="C53">
        <v>14607</v>
      </c>
      <c r="D53">
        <v>8532</v>
      </c>
      <c r="E53">
        <v>58.410351201478697</v>
      </c>
      <c r="F53">
        <v>2323</v>
      </c>
      <c r="G53">
        <v>10855</v>
      </c>
      <c r="H53" s="33">
        <v>74.313685219415305</v>
      </c>
    </row>
    <row r="54" spans="1:8" x14ac:dyDescent="0.3">
      <c r="A54" t="s">
        <v>211</v>
      </c>
      <c r="B54" t="s">
        <v>597</v>
      </c>
      <c r="C54">
        <v>12775</v>
      </c>
      <c r="D54">
        <v>7045</v>
      </c>
      <c r="E54">
        <v>55.146771037181999</v>
      </c>
      <c r="F54">
        <v>130</v>
      </c>
      <c r="G54">
        <v>7175</v>
      </c>
      <c r="H54" s="33">
        <v>56.164383561643803</v>
      </c>
    </row>
    <row r="55" spans="1:8" x14ac:dyDescent="0.3">
      <c r="A55" t="s">
        <v>213</v>
      </c>
      <c r="B55" t="s">
        <v>556</v>
      </c>
      <c r="C55">
        <v>6745</v>
      </c>
      <c r="D55">
        <v>2458</v>
      </c>
      <c r="E55">
        <v>36.441808747220101</v>
      </c>
      <c r="F55">
        <v>13</v>
      </c>
      <c r="G55">
        <v>2471</v>
      </c>
      <c r="H55" s="33">
        <v>36.6345441067457</v>
      </c>
    </row>
    <row r="56" spans="1:8" x14ac:dyDescent="0.3">
      <c r="A56" t="s">
        <v>217</v>
      </c>
      <c r="B56" t="s">
        <v>599</v>
      </c>
      <c r="C56">
        <v>11868</v>
      </c>
      <c r="D56">
        <v>6422</v>
      </c>
      <c r="E56">
        <v>54.111897539602197</v>
      </c>
      <c r="F56">
        <v>3</v>
      </c>
      <c r="G56">
        <v>6425</v>
      </c>
      <c r="H56" s="33">
        <v>54.137175598247303</v>
      </c>
    </row>
    <row r="57" spans="1:8" x14ac:dyDescent="0.3">
      <c r="A57" t="s">
        <v>221</v>
      </c>
      <c r="B57" t="s">
        <v>554</v>
      </c>
      <c r="C57">
        <v>6599</v>
      </c>
      <c r="D57">
        <v>1957</v>
      </c>
      <c r="E57">
        <v>29.656008486134201</v>
      </c>
      <c r="F57">
        <v>19</v>
      </c>
      <c r="G57">
        <v>1976</v>
      </c>
      <c r="H57" s="33">
        <v>29.943930898621002</v>
      </c>
    </row>
    <row r="58" spans="1:8" x14ac:dyDescent="0.3">
      <c r="A58" t="s">
        <v>223</v>
      </c>
      <c r="B58" t="s">
        <v>636</v>
      </c>
      <c r="C58">
        <v>3417</v>
      </c>
      <c r="D58">
        <v>1490</v>
      </c>
      <c r="E58">
        <v>43.605501902253401</v>
      </c>
      <c r="F58">
        <v>9</v>
      </c>
      <c r="G58">
        <v>1499</v>
      </c>
      <c r="H58" s="33">
        <v>43.868890839918002</v>
      </c>
    </row>
    <row r="59" spans="1:8" x14ac:dyDescent="0.3">
      <c r="A59" t="s">
        <v>231</v>
      </c>
      <c r="B59" t="s">
        <v>608</v>
      </c>
      <c r="C59">
        <v>3626</v>
      </c>
      <c r="D59">
        <v>894</v>
      </c>
      <c r="E59">
        <v>24.655267512410301</v>
      </c>
      <c r="F59">
        <v>8</v>
      </c>
      <c r="G59">
        <v>902</v>
      </c>
      <c r="H59" s="33">
        <v>24.875896304467702</v>
      </c>
    </row>
    <row r="60" spans="1:8" x14ac:dyDescent="0.3">
      <c r="A60" t="s">
        <v>233</v>
      </c>
      <c r="B60" t="s">
        <v>638</v>
      </c>
      <c r="C60">
        <v>5012</v>
      </c>
      <c r="D60">
        <v>3432</v>
      </c>
      <c r="E60">
        <v>68.475658419792495</v>
      </c>
      <c r="F60">
        <v>310</v>
      </c>
      <c r="G60">
        <v>3742</v>
      </c>
      <c r="H60" s="33">
        <v>74.660814046288905</v>
      </c>
    </row>
    <row r="61" spans="1:8" x14ac:dyDescent="0.3">
      <c r="A61" t="s">
        <v>237</v>
      </c>
      <c r="B61" t="s">
        <v>645</v>
      </c>
      <c r="C61">
        <v>4295</v>
      </c>
      <c r="D61">
        <v>2011</v>
      </c>
      <c r="E61">
        <v>46.821885913853301</v>
      </c>
      <c r="F61">
        <v>155</v>
      </c>
      <c r="G61">
        <v>2166</v>
      </c>
      <c r="H61" s="33">
        <v>50.430733410942899</v>
      </c>
    </row>
    <row r="62" spans="1:8" x14ac:dyDescent="0.3">
      <c r="A62" t="s">
        <v>305</v>
      </c>
      <c r="B62" t="s">
        <v>587</v>
      </c>
      <c r="C62">
        <v>2881</v>
      </c>
      <c r="D62">
        <v>228</v>
      </c>
      <c r="E62">
        <v>7.9139187782020102</v>
      </c>
      <c r="F62">
        <v>4</v>
      </c>
      <c r="G62">
        <v>232</v>
      </c>
      <c r="H62" s="33">
        <v>8.05275945852134</v>
      </c>
    </row>
    <row r="63" spans="1:8" x14ac:dyDescent="0.3">
      <c r="A63" t="s">
        <v>351</v>
      </c>
      <c r="B63" t="s">
        <v>622</v>
      </c>
      <c r="C63">
        <v>17975</v>
      </c>
      <c r="D63">
        <v>4971</v>
      </c>
      <c r="E63">
        <v>27.6550764951321</v>
      </c>
      <c r="F63">
        <v>0</v>
      </c>
      <c r="G63">
        <v>4971</v>
      </c>
      <c r="H63" s="33">
        <v>27.6550764951321</v>
      </c>
    </row>
    <row r="64" spans="1:8" x14ac:dyDescent="0.3">
      <c r="A64" t="s">
        <v>353</v>
      </c>
      <c r="B64" t="s">
        <v>607</v>
      </c>
      <c r="C64">
        <v>3518</v>
      </c>
      <c r="D64">
        <v>2138</v>
      </c>
      <c r="E64">
        <v>60.773166571915802</v>
      </c>
      <c r="F64">
        <v>2</v>
      </c>
      <c r="G64">
        <v>2140</v>
      </c>
      <c r="H64" s="33">
        <v>60.8300170551449</v>
      </c>
    </row>
    <row r="65" spans="1:8" x14ac:dyDescent="0.3">
      <c r="A65" t="s">
        <v>375</v>
      </c>
      <c r="B65" t="s">
        <v>550</v>
      </c>
      <c r="C65">
        <v>13521</v>
      </c>
      <c r="D65">
        <v>9765</v>
      </c>
      <c r="E65">
        <v>72.220989571777196</v>
      </c>
      <c r="F65">
        <v>20</v>
      </c>
      <c r="G65">
        <v>9785</v>
      </c>
      <c r="H65" s="33">
        <v>72.368907625175595</v>
      </c>
    </row>
    <row r="66" spans="1:8" x14ac:dyDescent="0.3">
      <c r="A66" t="s">
        <v>377</v>
      </c>
      <c r="B66" t="s">
        <v>588</v>
      </c>
      <c r="C66">
        <v>11122</v>
      </c>
      <c r="D66">
        <v>5860</v>
      </c>
      <c r="E66">
        <v>52.688365401906097</v>
      </c>
      <c r="F66">
        <v>119</v>
      </c>
      <c r="G66">
        <v>5979</v>
      </c>
      <c r="H66" s="33">
        <v>53.7583168494875</v>
      </c>
    </row>
    <row r="67" spans="1:8" x14ac:dyDescent="0.3">
      <c r="A67" t="s">
        <v>379</v>
      </c>
      <c r="B67" t="s">
        <v>619</v>
      </c>
      <c r="C67">
        <v>10728</v>
      </c>
      <c r="D67">
        <v>676</v>
      </c>
      <c r="E67">
        <v>6.3012677106636801</v>
      </c>
      <c r="F67">
        <v>20</v>
      </c>
      <c r="G67">
        <v>696</v>
      </c>
      <c r="H67" s="33">
        <v>6.4876957494407099</v>
      </c>
    </row>
    <row r="68" spans="1:8" x14ac:dyDescent="0.3">
      <c r="A68" t="s">
        <v>383</v>
      </c>
      <c r="B68" t="s">
        <v>613</v>
      </c>
      <c r="C68">
        <v>9443</v>
      </c>
      <c r="D68">
        <v>8970</v>
      </c>
      <c r="E68">
        <v>94.990998623318802</v>
      </c>
      <c r="F68">
        <v>8</v>
      </c>
      <c r="G68">
        <v>8978</v>
      </c>
      <c r="H68" s="33">
        <v>95.075717462670696</v>
      </c>
    </row>
    <row r="69" spans="1:8" x14ac:dyDescent="0.3">
      <c r="A69" t="s">
        <v>389</v>
      </c>
      <c r="B69" t="s">
        <v>649</v>
      </c>
      <c r="C69">
        <v>4050</v>
      </c>
      <c r="D69">
        <v>4038</v>
      </c>
      <c r="E69">
        <v>99.703703703703695</v>
      </c>
      <c r="F69">
        <v>1</v>
      </c>
      <c r="G69">
        <v>4039</v>
      </c>
      <c r="H69" s="33">
        <v>99.728395061728307</v>
      </c>
    </row>
    <row r="70" spans="1:8" x14ac:dyDescent="0.3">
      <c r="A70" t="s">
        <v>5</v>
      </c>
      <c r="B70" t="s">
        <v>552</v>
      </c>
      <c r="C70">
        <v>9670</v>
      </c>
      <c r="D70">
        <v>6429</v>
      </c>
      <c r="E70">
        <v>66.483971044467395</v>
      </c>
      <c r="F70">
        <v>5</v>
      </c>
      <c r="G70">
        <v>6434</v>
      </c>
      <c r="H70" s="33">
        <v>66.535677352636995</v>
      </c>
    </row>
    <row r="71" spans="1:8" x14ac:dyDescent="0.3">
      <c r="A71" t="s">
        <v>453</v>
      </c>
      <c r="B71" t="s">
        <v>564</v>
      </c>
      <c r="C71">
        <v>12667</v>
      </c>
      <c r="D71">
        <v>3008</v>
      </c>
      <c r="E71">
        <v>23.746743506749802</v>
      </c>
      <c r="F71">
        <v>6</v>
      </c>
      <c r="G71">
        <v>3014</v>
      </c>
      <c r="H71" s="33">
        <v>23.794110681297798</v>
      </c>
    </row>
    <row r="72" spans="1:8" x14ac:dyDescent="0.3">
      <c r="A72" t="s">
        <v>461</v>
      </c>
      <c r="B72" t="s">
        <v>618</v>
      </c>
      <c r="C72">
        <v>8254</v>
      </c>
      <c r="D72">
        <v>4363</v>
      </c>
      <c r="E72">
        <v>52.859219772231597</v>
      </c>
      <c r="F72">
        <v>5</v>
      </c>
      <c r="G72">
        <v>4368</v>
      </c>
      <c r="H72" s="33">
        <v>52.919796462321301</v>
      </c>
    </row>
    <row r="73" spans="1:8" x14ac:dyDescent="0.3">
      <c r="A73" t="s">
        <v>463</v>
      </c>
      <c r="B73" t="s">
        <v>559</v>
      </c>
      <c r="C73">
        <v>10852</v>
      </c>
      <c r="D73">
        <v>1439</v>
      </c>
      <c r="E73">
        <v>13.2602285293033</v>
      </c>
      <c r="F73">
        <v>1</v>
      </c>
      <c r="G73">
        <v>1440</v>
      </c>
      <c r="H73" s="33">
        <v>13.269443420567599</v>
      </c>
    </row>
    <row r="74" spans="1:8" x14ac:dyDescent="0.3">
      <c r="A74" t="s">
        <v>465</v>
      </c>
      <c r="B74" t="s">
        <v>603</v>
      </c>
      <c r="C74">
        <v>14080</v>
      </c>
      <c r="D74">
        <v>11262</v>
      </c>
      <c r="E74">
        <v>79.985795454545396</v>
      </c>
      <c r="F74">
        <v>8</v>
      </c>
      <c r="G74">
        <v>11270</v>
      </c>
      <c r="H74" s="33">
        <v>80.042613636363598</v>
      </c>
    </row>
    <row r="75" spans="1:8" x14ac:dyDescent="0.3">
      <c r="A75" t="s">
        <v>469</v>
      </c>
      <c r="B75" t="s">
        <v>574</v>
      </c>
      <c r="C75">
        <v>27051</v>
      </c>
      <c r="D75">
        <v>2643</v>
      </c>
      <c r="E75">
        <v>9.7704336253742898</v>
      </c>
      <c r="F75">
        <v>0</v>
      </c>
      <c r="G75">
        <v>2643</v>
      </c>
      <c r="H75" s="33">
        <v>9.7704336253742898</v>
      </c>
    </row>
    <row r="76" spans="1:8" x14ac:dyDescent="0.3">
      <c r="A76" t="s">
        <v>471</v>
      </c>
      <c r="B76" t="s">
        <v>620</v>
      </c>
      <c r="C76">
        <v>15172</v>
      </c>
      <c r="D76">
        <v>3336</v>
      </c>
      <c r="E76">
        <v>21.987872396519901</v>
      </c>
      <c r="F76">
        <v>8</v>
      </c>
      <c r="G76">
        <v>3344</v>
      </c>
      <c r="H76" s="33">
        <v>22.040601107302901</v>
      </c>
    </row>
    <row r="77" spans="1:8" x14ac:dyDescent="0.3">
      <c r="A77" t="s">
        <v>476</v>
      </c>
      <c r="B77" t="s">
        <v>592</v>
      </c>
      <c r="C77">
        <v>15435</v>
      </c>
      <c r="D77">
        <v>9483</v>
      </c>
      <c r="E77">
        <v>61.438289601554899</v>
      </c>
      <c r="F77">
        <v>14</v>
      </c>
      <c r="G77">
        <v>9497</v>
      </c>
      <c r="H77" s="33">
        <v>61.528992549400698</v>
      </c>
    </row>
    <row r="78" spans="1:8" x14ac:dyDescent="0.3">
      <c r="A78" t="s">
        <v>474</v>
      </c>
      <c r="B78" t="s">
        <v>626</v>
      </c>
      <c r="C78">
        <v>19703</v>
      </c>
      <c r="D78">
        <v>4321</v>
      </c>
      <c r="E78">
        <v>21.9306704562756</v>
      </c>
      <c r="F78">
        <v>7</v>
      </c>
      <c r="G78">
        <v>4328</v>
      </c>
      <c r="H78" s="33">
        <v>21.9661980409074</v>
      </c>
    </row>
    <row r="79" spans="1:8" x14ac:dyDescent="0.3">
      <c r="A79" t="s">
        <v>478</v>
      </c>
      <c r="B79" t="s">
        <v>646</v>
      </c>
      <c r="C79">
        <v>11043</v>
      </c>
      <c r="D79">
        <v>8132</v>
      </c>
      <c r="E79">
        <v>73.639409580729804</v>
      </c>
      <c r="F79">
        <v>14</v>
      </c>
      <c r="G79">
        <v>8146</v>
      </c>
      <c r="H79" s="33">
        <v>73.766186724621903</v>
      </c>
    </row>
    <row r="80" spans="1:8" x14ac:dyDescent="0.3">
      <c r="A80" t="s">
        <v>481</v>
      </c>
      <c r="B80" t="s">
        <v>628</v>
      </c>
      <c r="C80">
        <v>11181</v>
      </c>
      <c r="D80">
        <v>7893</v>
      </c>
      <c r="E80">
        <v>70.592970217332905</v>
      </c>
      <c r="F80">
        <v>3</v>
      </c>
      <c r="G80">
        <v>7896</v>
      </c>
      <c r="H80" s="33">
        <v>70.619801448886506</v>
      </c>
    </row>
    <row r="81" spans="1:8" x14ac:dyDescent="0.3">
      <c r="A81" t="s">
        <v>484</v>
      </c>
      <c r="B81" t="s">
        <v>611</v>
      </c>
      <c r="C81">
        <v>17448</v>
      </c>
      <c r="D81">
        <v>11261</v>
      </c>
      <c r="E81">
        <v>64.540348464007295</v>
      </c>
      <c r="F81">
        <v>1074</v>
      </c>
      <c r="G81">
        <v>12335</v>
      </c>
      <c r="H81" s="33">
        <v>70.695781751490102</v>
      </c>
    </row>
    <row r="82" spans="1:8" x14ac:dyDescent="0.3">
      <c r="A82" t="s">
        <v>487</v>
      </c>
      <c r="B82" t="s">
        <v>591</v>
      </c>
      <c r="C82">
        <v>13632</v>
      </c>
      <c r="D82">
        <v>4154</v>
      </c>
      <c r="E82">
        <v>30.472417840375499</v>
      </c>
      <c r="F82">
        <v>3</v>
      </c>
      <c r="G82">
        <v>4157</v>
      </c>
      <c r="H82" s="33">
        <v>30.494424882629101</v>
      </c>
    </row>
    <row r="83" spans="1:8" x14ac:dyDescent="0.3">
      <c r="A83" t="s">
        <v>490</v>
      </c>
      <c r="B83" t="s">
        <v>640</v>
      </c>
      <c r="C83">
        <v>9892</v>
      </c>
      <c r="D83">
        <v>4546</v>
      </c>
      <c r="E83">
        <v>45.9563283461382</v>
      </c>
      <c r="F83">
        <v>42</v>
      </c>
      <c r="G83">
        <v>4588</v>
      </c>
      <c r="H83" s="33">
        <v>46.380913869793702</v>
      </c>
    </row>
    <row r="84" spans="1:8" x14ac:dyDescent="0.3">
      <c r="A84" t="s">
        <v>492</v>
      </c>
      <c r="B84" t="s">
        <v>642</v>
      </c>
      <c r="C84">
        <v>30504</v>
      </c>
      <c r="D84">
        <v>15289</v>
      </c>
      <c r="E84">
        <v>50.121295567794299</v>
      </c>
      <c r="F84">
        <v>1416</v>
      </c>
      <c r="G84">
        <v>16705</v>
      </c>
      <c r="H84" s="33">
        <v>54.763309729871402</v>
      </c>
    </row>
    <row r="85" spans="1:8" x14ac:dyDescent="0.3">
      <c r="A85" t="s">
        <v>494</v>
      </c>
      <c r="B85" t="s">
        <v>589</v>
      </c>
      <c r="C85">
        <v>8696</v>
      </c>
      <c r="D85">
        <v>5376</v>
      </c>
      <c r="E85">
        <v>61.821527138914398</v>
      </c>
      <c r="F85">
        <v>33</v>
      </c>
      <c r="G85">
        <v>5409</v>
      </c>
      <c r="H85" s="33">
        <v>62.201011959521601</v>
      </c>
    </row>
    <row r="86" spans="1:8" x14ac:dyDescent="0.3">
      <c r="A86" t="s">
        <v>496</v>
      </c>
      <c r="B86" t="s">
        <v>609</v>
      </c>
      <c r="C86">
        <v>12896</v>
      </c>
      <c r="D86">
        <v>9924</v>
      </c>
      <c r="E86">
        <v>76.954094292803902</v>
      </c>
      <c r="F86">
        <v>16</v>
      </c>
      <c r="G86">
        <v>9940</v>
      </c>
      <c r="H86" s="33">
        <v>77.078163771712099</v>
      </c>
    </row>
    <row r="87" spans="1:8" x14ac:dyDescent="0.3">
      <c r="A87" t="s">
        <v>498</v>
      </c>
      <c r="B87" t="s">
        <v>563</v>
      </c>
      <c r="C87">
        <v>12578</v>
      </c>
      <c r="D87">
        <v>9766</v>
      </c>
      <c r="E87">
        <v>77.643504531722002</v>
      </c>
      <c r="F87">
        <v>10</v>
      </c>
      <c r="G87">
        <v>9776</v>
      </c>
      <c r="H87" s="33">
        <v>77.723008427412907</v>
      </c>
    </row>
    <row r="88" spans="1:8" x14ac:dyDescent="0.3">
      <c r="A88" t="s">
        <v>500</v>
      </c>
      <c r="B88" t="s">
        <v>595</v>
      </c>
      <c r="C88">
        <v>11122</v>
      </c>
      <c r="D88">
        <v>5438</v>
      </c>
      <c r="E88">
        <v>48.894083797877997</v>
      </c>
      <c r="F88">
        <v>19</v>
      </c>
      <c r="G88">
        <v>5457</v>
      </c>
      <c r="H88" s="33">
        <v>49.064916381945601</v>
      </c>
    </row>
    <row r="89" spans="1:8" x14ac:dyDescent="0.3">
      <c r="A89" t="s">
        <v>502</v>
      </c>
      <c r="B89" t="s">
        <v>576</v>
      </c>
      <c r="C89">
        <v>35099</v>
      </c>
      <c r="D89">
        <v>24582</v>
      </c>
      <c r="E89">
        <v>70.0361833670474</v>
      </c>
      <c r="F89">
        <v>270</v>
      </c>
      <c r="G89">
        <v>24852</v>
      </c>
      <c r="H89" s="33">
        <v>70.805436052309105</v>
      </c>
    </row>
    <row r="90" spans="1:8" x14ac:dyDescent="0.3">
      <c r="A90" t="s">
        <v>504</v>
      </c>
      <c r="B90" t="s">
        <v>557</v>
      </c>
      <c r="C90">
        <v>12666</v>
      </c>
      <c r="D90">
        <v>5784</v>
      </c>
      <c r="E90">
        <v>45.665561345333899</v>
      </c>
      <c r="F90">
        <v>27</v>
      </c>
      <c r="G90">
        <v>5811</v>
      </c>
      <c r="H90" s="33">
        <v>45.878730459497802</v>
      </c>
    </row>
    <row r="91" spans="1:8" x14ac:dyDescent="0.3">
      <c r="A91" t="s">
        <v>506</v>
      </c>
      <c r="B91" t="s">
        <v>553</v>
      </c>
      <c r="C91">
        <v>12555</v>
      </c>
      <c r="D91">
        <v>7460</v>
      </c>
      <c r="E91">
        <v>59.418558343289497</v>
      </c>
      <c r="F91">
        <v>530</v>
      </c>
      <c r="G91">
        <v>7990</v>
      </c>
      <c r="H91" s="33">
        <v>63.639984070091501</v>
      </c>
    </row>
    <row r="92" spans="1:8" x14ac:dyDescent="0.3">
      <c r="A92" t="s">
        <v>508</v>
      </c>
      <c r="B92" t="s">
        <v>604</v>
      </c>
      <c r="C92">
        <v>35155</v>
      </c>
      <c r="D92">
        <v>16181</v>
      </c>
      <c r="E92">
        <v>46.027592092163196</v>
      </c>
      <c r="F92">
        <v>31</v>
      </c>
      <c r="G92">
        <v>16212</v>
      </c>
      <c r="H92" s="33">
        <v>46.115773005262398</v>
      </c>
    </row>
    <row r="93" spans="1:8" x14ac:dyDescent="0.3">
      <c r="A93" t="s">
        <v>510</v>
      </c>
      <c r="B93" t="s">
        <v>635</v>
      </c>
      <c r="C93">
        <v>18301</v>
      </c>
      <c r="D93">
        <v>8469</v>
      </c>
      <c r="E93">
        <v>46.276159772690001</v>
      </c>
      <c r="F93">
        <v>34</v>
      </c>
      <c r="G93">
        <v>8503</v>
      </c>
      <c r="H93" s="33">
        <v>46.461941970384103</v>
      </c>
    </row>
    <row r="94" spans="1:8" x14ac:dyDescent="0.3">
      <c r="A94" t="s">
        <v>512</v>
      </c>
      <c r="B94" t="s">
        <v>627</v>
      </c>
      <c r="C94">
        <v>14776</v>
      </c>
      <c r="D94">
        <v>11007</v>
      </c>
      <c r="E94">
        <v>74.4924201407688</v>
      </c>
      <c r="F94">
        <v>10</v>
      </c>
      <c r="G94">
        <v>11017</v>
      </c>
      <c r="H94" s="33">
        <v>74.560097455332894</v>
      </c>
    </row>
    <row r="95" spans="1:8" x14ac:dyDescent="0.3">
      <c r="A95" t="s">
        <v>514</v>
      </c>
      <c r="B95" t="s">
        <v>551</v>
      </c>
      <c r="C95">
        <v>30690</v>
      </c>
      <c r="D95">
        <v>15979</v>
      </c>
      <c r="E95">
        <v>52.065819485174302</v>
      </c>
      <c r="F95">
        <v>32</v>
      </c>
      <c r="G95">
        <v>16011</v>
      </c>
      <c r="H95" s="33">
        <v>52.170087976539499</v>
      </c>
    </row>
    <row r="96" spans="1:8" x14ac:dyDescent="0.3">
      <c r="A96" t="s">
        <v>516</v>
      </c>
      <c r="B96" t="s">
        <v>606</v>
      </c>
      <c r="C96">
        <v>8850</v>
      </c>
      <c r="D96">
        <v>1993</v>
      </c>
      <c r="E96">
        <v>22.5197740112994</v>
      </c>
      <c r="F96">
        <v>0</v>
      </c>
      <c r="G96">
        <v>1993</v>
      </c>
      <c r="H96" s="33">
        <v>22.5197740112994</v>
      </c>
    </row>
    <row r="97" spans="1:8" x14ac:dyDescent="0.3">
      <c r="A97" t="s">
        <v>393</v>
      </c>
      <c r="B97" t="s">
        <v>643</v>
      </c>
      <c r="C97">
        <v>10244</v>
      </c>
      <c r="D97">
        <v>4281</v>
      </c>
      <c r="E97">
        <v>41.790316282702001</v>
      </c>
      <c r="F97">
        <v>4</v>
      </c>
      <c r="G97">
        <v>4285</v>
      </c>
      <c r="H97" s="33">
        <v>41.829363529871102</v>
      </c>
    </row>
    <row r="98" spans="1:8" x14ac:dyDescent="0.3">
      <c r="A98" t="s">
        <v>395</v>
      </c>
      <c r="B98" t="s">
        <v>571</v>
      </c>
      <c r="C98">
        <v>3796</v>
      </c>
      <c r="D98">
        <v>3563</v>
      </c>
      <c r="E98">
        <v>93.861959957850303</v>
      </c>
      <c r="F98">
        <v>5</v>
      </c>
      <c r="G98">
        <v>3568</v>
      </c>
      <c r="H98" s="33">
        <v>93.993677555321298</v>
      </c>
    </row>
    <row r="99" spans="1:8" x14ac:dyDescent="0.3">
      <c r="A99" t="s">
        <v>399</v>
      </c>
      <c r="B99" t="s">
        <v>581</v>
      </c>
      <c r="C99">
        <v>7001</v>
      </c>
      <c r="D99">
        <v>1416</v>
      </c>
      <c r="E99">
        <v>20.225682045422001</v>
      </c>
      <c r="F99">
        <v>9</v>
      </c>
      <c r="G99">
        <v>1425</v>
      </c>
      <c r="H99" s="33">
        <v>20.3542351092701</v>
      </c>
    </row>
    <row r="100" spans="1:8" x14ac:dyDescent="0.3">
      <c r="A100" t="s">
        <v>401</v>
      </c>
      <c r="B100" t="s">
        <v>610</v>
      </c>
      <c r="C100">
        <v>2677</v>
      </c>
      <c r="D100">
        <v>2453</v>
      </c>
      <c r="E100">
        <v>91.632424355621893</v>
      </c>
      <c r="F100">
        <v>1</v>
      </c>
      <c r="G100">
        <v>2454</v>
      </c>
      <c r="H100" s="33">
        <v>91.669779604034304</v>
      </c>
    </row>
    <row r="101" spans="1:8" x14ac:dyDescent="0.3">
      <c r="A101" t="s">
        <v>403</v>
      </c>
      <c r="B101" t="s">
        <v>602</v>
      </c>
      <c r="C101">
        <v>6326</v>
      </c>
      <c r="D101">
        <v>2276</v>
      </c>
      <c r="E101">
        <v>35.9785014226999</v>
      </c>
      <c r="F101">
        <v>6</v>
      </c>
      <c r="G101">
        <v>2282</v>
      </c>
      <c r="H101" s="33">
        <v>36.0733480872589</v>
      </c>
    </row>
    <row r="102" spans="1:8" x14ac:dyDescent="0.3">
      <c r="A102" t="s">
        <v>524</v>
      </c>
      <c r="B102" t="s">
        <v>598</v>
      </c>
      <c r="C102">
        <v>41510</v>
      </c>
      <c r="D102">
        <v>21090</v>
      </c>
      <c r="E102">
        <v>50.8070344495302</v>
      </c>
      <c r="F102">
        <v>68</v>
      </c>
      <c r="G102">
        <v>21158</v>
      </c>
      <c r="H102" s="33">
        <v>50.970850397494502</v>
      </c>
    </row>
    <row r="103" spans="1:8" x14ac:dyDescent="0.3">
      <c r="A103" t="s">
        <v>532</v>
      </c>
      <c r="B103" t="s">
        <v>616</v>
      </c>
      <c r="C103">
        <v>15989</v>
      </c>
      <c r="D103">
        <v>6974</v>
      </c>
      <c r="E103">
        <v>43.617487022327801</v>
      </c>
      <c r="F103">
        <v>14</v>
      </c>
      <c r="G103">
        <v>6988</v>
      </c>
      <c r="H103" s="33">
        <v>43.705047219963703</v>
      </c>
    </row>
    <row r="104" spans="1:8" x14ac:dyDescent="0.3">
      <c r="A104" t="s">
        <v>530</v>
      </c>
      <c r="B104" t="s">
        <v>578</v>
      </c>
      <c r="C104">
        <v>22803</v>
      </c>
      <c r="D104">
        <v>5218</v>
      </c>
      <c r="E104">
        <v>22.882953997281</v>
      </c>
      <c r="F104">
        <v>1</v>
      </c>
      <c r="G104">
        <v>5219</v>
      </c>
      <c r="H104" s="33">
        <v>22.887339385168598</v>
      </c>
    </row>
    <row r="105" spans="1:8" x14ac:dyDescent="0.3">
      <c r="A105" t="s">
        <v>522</v>
      </c>
      <c r="B105" t="s">
        <v>585</v>
      </c>
      <c r="C105">
        <v>12188</v>
      </c>
      <c r="D105">
        <v>1041</v>
      </c>
      <c r="E105">
        <v>8.5411880538234293</v>
      </c>
      <c r="F105">
        <v>3</v>
      </c>
      <c r="G105">
        <v>1044</v>
      </c>
      <c r="H105" s="33">
        <v>8.5658024286183103</v>
      </c>
    </row>
    <row r="106" spans="1:8" x14ac:dyDescent="0.3">
      <c r="A106" t="s">
        <v>520</v>
      </c>
      <c r="B106" t="s">
        <v>615</v>
      </c>
      <c r="C106">
        <v>22768</v>
      </c>
      <c r="D106">
        <v>14606</v>
      </c>
      <c r="E106">
        <v>64.151440618411797</v>
      </c>
      <c r="F106">
        <v>34</v>
      </c>
      <c r="G106">
        <v>14640</v>
      </c>
      <c r="H106" s="33">
        <v>64.300773014757496</v>
      </c>
    </row>
    <row r="107" spans="1:8" x14ac:dyDescent="0.3">
      <c r="A107" t="s">
        <v>518</v>
      </c>
      <c r="B107" t="s">
        <v>575</v>
      </c>
      <c r="C107">
        <v>16038</v>
      </c>
      <c r="D107">
        <v>10885</v>
      </c>
      <c r="E107">
        <v>67.870058610799305</v>
      </c>
      <c r="F107">
        <v>81</v>
      </c>
      <c r="G107">
        <v>10966</v>
      </c>
      <c r="H107" s="33">
        <v>68.375109115849796</v>
      </c>
    </row>
    <row r="108" spans="1:8" x14ac:dyDescent="0.3">
      <c r="A108" t="s">
        <v>528</v>
      </c>
      <c r="B108" t="s">
        <v>562</v>
      </c>
      <c r="C108">
        <v>7764</v>
      </c>
      <c r="D108">
        <v>6258</v>
      </c>
      <c r="E108">
        <v>80.602782071097295</v>
      </c>
      <c r="F108">
        <v>3</v>
      </c>
      <c r="G108">
        <v>6261</v>
      </c>
      <c r="H108" s="33">
        <v>80.6414219474497</v>
      </c>
    </row>
    <row r="109" spans="1:8" x14ac:dyDescent="0.3">
      <c r="A109" t="s">
        <v>543</v>
      </c>
      <c r="B109" t="s">
        <v>544</v>
      </c>
      <c r="C109">
        <v>9073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41049</v>
      </c>
      <c r="D110">
        <v>23135</v>
      </c>
      <c r="E110">
        <v>56.359472825160097</v>
      </c>
      <c r="F110">
        <v>40</v>
      </c>
      <c r="G110">
        <v>23175</v>
      </c>
      <c r="H110" s="33">
        <v>56.456917342688001</v>
      </c>
    </row>
    <row r="111" spans="1:8" x14ac:dyDescent="0.3">
      <c r="A111" t="s">
        <v>541</v>
      </c>
      <c r="B111" t="s">
        <v>542</v>
      </c>
      <c r="C111">
        <v>41267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7366</v>
      </c>
      <c r="D112">
        <v>3813</v>
      </c>
      <c r="E112">
        <v>51.764865598696701</v>
      </c>
      <c r="F112">
        <v>5</v>
      </c>
      <c r="G112">
        <v>3818</v>
      </c>
      <c r="H112" s="33">
        <v>51.832745044800397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sortState xmlns:xlrd2="http://schemas.microsoft.com/office/spreadsheetml/2017/richdata2" ref="A5:H112">
    <sortCondition ref="A6:A11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5366-304F-4195-A80A-DD9F4F8C8C3E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44927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5694</v>
      </c>
      <c r="D5">
        <v>4961</v>
      </c>
      <c r="E5">
        <v>87.126800140498702</v>
      </c>
      <c r="F5">
        <v>1</v>
      </c>
      <c r="G5">
        <v>4962</v>
      </c>
      <c r="H5" s="33">
        <v>87.1443624868282</v>
      </c>
    </row>
    <row r="6" spans="1:8" x14ac:dyDescent="0.3">
      <c r="A6" t="s">
        <v>15</v>
      </c>
      <c r="B6" t="s">
        <v>570</v>
      </c>
      <c r="C6">
        <v>4198</v>
      </c>
      <c r="D6">
        <v>2610</v>
      </c>
      <c r="E6">
        <v>62.172463077655998</v>
      </c>
      <c r="F6">
        <v>0</v>
      </c>
      <c r="G6">
        <v>2610</v>
      </c>
      <c r="H6" s="33">
        <v>62.172463077655998</v>
      </c>
    </row>
    <row r="7" spans="1:8" x14ac:dyDescent="0.3">
      <c r="A7" t="s">
        <v>17</v>
      </c>
      <c r="B7" t="s">
        <v>584</v>
      </c>
      <c r="C7">
        <v>16018</v>
      </c>
      <c r="D7">
        <v>4371</v>
      </c>
      <c r="E7">
        <v>27.288050942689399</v>
      </c>
      <c r="F7">
        <v>10</v>
      </c>
      <c r="G7">
        <v>4381</v>
      </c>
      <c r="H7" s="33">
        <v>27.350480709202099</v>
      </c>
    </row>
    <row r="8" spans="1:8" x14ac:dyDescent="0.3">
      <c r="A8" t="s">
        <v>19</v>
      </c>
      <c r="B8" t="s">
        <v>617</v>
      </c>
      <c r="C8">
        <v>2175</v>
      </c>
      <c r="D8">
        <v>1960</v>
      </c>
      <c r="E8">
        <v>90.114942528735597</v>
      </c>
      <c r="F8">
        <v>8</v>
      </c>
      <c r="G8">
        <v>1968</v>
      </c>
      <c r="H8" s="33">
        <v>90.482758620689594</v>
      </c>
    </row>
    <row r="9" spans="1:8" x14ac:dyDescent="0.3">
      <c r="A9" t="s">
        <v>21</v>
      </c>
      <c r="B9" t="s">
        <v>560</v>
      </c>
      <c r="C9">
        <v>3962</v>
      </c>
      <c r="D9">
        <v>1646</v>
      </c>
      <c r="E9">
        <v>41.544674406865198</v>
      </c>
      <c r="F9">
        <v>6</v>
      </c>
      <c r="G9">
        <v>1652</v>
      </c>
      <c r="H9" s="33">
        <v>41.696113074204902</v>
      </c>
    </row>
    <row r="10" spans="1:8" x14ac:dyDescent="0.3">
      <c r="A10" t="s">
        <v>23</v>
      </c>
      <c r="B10" t="s">
        <v>614</v>
      </c>
      <c r="C10">
        <v>5540</v>
      </c>
      <c r="D10">
        <v>5705</v>
      </c>
      <c r="E10">
        <v>102.97833935017999</v>
      </c>
      <c r="F10">
        <v>156</v>
      </c>
      <c r="G10">
        <v>5861</v>
      </c>
      <c r="H10" s="33">
        <v>105.794223826714</v>
      </c>
    </row>
    <row r="11" spans="1:8" x14ac:dyDescent="0.3">
      <c r="A11" t="s">
        <v>25</v>
      </c>
      <c r="B11" t="s">
        <v>567</v>
      </c>
      <c r="C11">
        <v>2808</v>
      </c>
      <c r="D11">
        <v>1540</v>
      </c>
      <c r="E11">
        <v>54.8433048433048</v>
      </c>
      <c r="F11">
        <v>17</v>
      </c>
      <c r="G11">
        <v>1557</v>
      </c>
      <c r="H11" s="33">
        <v>55.448717948717899</v>
      </c>
    </row>
    <row r="12" spans="1:8" x14ac:dyDescent="0.3">
      <c r="A12" t="s">
        <v>29</v>
      </c>
      <c r="B12" t="s">
        <v>580</v>
      </c>
      <c r="C12">
        <v>3809</v>
      </c>
      <c r="D12">
        <v>2721</v>
      </c>
      <c r="E12">
        <v>71.436072459963199</v>
      </c>
      <c r="F12">
        <v>72</v>
      </c>
      <c r="G12">
        <v>2793</v>
      </c>
      <c r="H12" s="33">
        <v>73.326332370700896</v>
      </c>
    </row>
    <row r="13" spans="1:8" x14ac:dyDescent="0.3">
      <c r="A13" t="s">
        <v>31</v>
      </c>
      <c r="B13" t="s">
        <v>625</v>
      </c>
      <c r="C13">
        <v>3975</v>
      </c>
      <c r="D13">
        <v>2238</v>
      </c>
      <c r="E13">
        <v>56.301886792452798</v>
      </c>
      <c r="F13">
        <v>2</v>
      </c>
      <c r="G13">
        <v>2240</v>
      </c>
      <c r="H13" s="33">
        <v>56.352201257861601</v>
      </c>
    </row>
    <row r="14" spans="1:8" x14ac:dyDescent="0.3">
      <c r="A14" t="s">
        <v>33</v>
      </c>
      <c r="B14" t="s">
        <v>577</v>
      </c>
      <c r="C14">
        <v>5338</v>
      </c>
      <c r="D14">
        <v>4501</v>
      </c>
      <c r="E14">
        <v>84.319970026226997</v>
      </c>
      <c r="F14">
        <v>4</v>
      </c>
      <c r="G14">
        <v>4505</v>
      </c>
      <c r="H14" s="33">
        <v>84.394904458598702</v>
      </c>
    </row>
    <row r="15" spans="1:8" x14ac:dyDescent="0.3">
      <c r="A15" t="s">
        <v>37</v>
      </c>
      <c r="B15" t="s">
        <v>545</v>
      </c>
      <c r="C15">
        <v>4691</v>
      </c>
      <c r="D15">
        <v>1966</v>
      </c>
      <c r="E15">
        <v>41.910040503090997</v>
      </c>
      <c r="F15">
        <v>2</v>
      </c>
      <c r="G15">
        <v>1968</v>
      </c>
      <c r="H15" s="33">
        <v>41.952675335749298</v>
      </c>
    </row>
    <row r="16" spans="1:8" x14ac:dyDescent="0.3">
      <c r="A16" t="s">
        <v>39</v>
      </c>
      <c r="B16" t="s">
        <v>558</v>
      </c>
      <c r="C16">
        <v>3298</v>
      </c>
      <c r="D16">
        <v>3220</v>
      </c>
      <c r="E16">
        <v>97.634930260764094</v>
      </c>
      <c r="F16">
        <v>157</v>
      </c>
      <c r="G16">
        <v>3377</v>
      </c>
      <c r="H16" s="33">
        <v>102.395391146149</v>
      </c>
    </row>
    <row r="17" spans="1:8" x14ac:dyDescent="0.3">
      <c r="A17" t="s">
        <v>41</v>
      </c>
      <c r="B17" t="s">
        <v>644</v>
      </c>
      <c r="C17">
        <v>2651</v>
      </c>
      <c r="D17">
        <v>776</v>
      </c>
      <c r="E17">
        <v>29.271972840437499</v>
      </c>
      <c r="F17">
        <v>1</v>
      </c>
      <c r="G17">
        <v>777</v>
      </c>
      <c r="H17" s="33">
        <v>29.3096944549226</v>
      </c>
    </row>
    <row r="18" spans="1:8" x14ac:dyDescent="0.3">
      <c r="A18" t="s">
        <v>43</v>
      </c>
      <c r="B18" t="s">
        <v>566</v>
      </c>
      <c r="C18">
        <v>3627</v>
      </c>
      <c r="D18">
        <v>2083</v>
      </c>
      <c r="E18">
        <v>57.4303832368348</v>
      </c>
      <c r="F18">
        <v>11</v>
      </c>
      <c r="G18">
        <v>2094</v>
      </c>
      <c r="H18" s="33">
        <v>57.733664185277</v>
      </c>
    </row>
    <row r="19" spans="1:8" x14ac:dyDescent="0.3">
      <c r="A19" t="s">
        <v>45</v>
      </c>
      <c r="B19" t="s">
        <v>594</v>
      </c>
      <c r="C19">
        <v>5427</v>
      </c>
      <c r="D19">
        <v>2478</v>
      </c>
      <c r="E19">
        <v>45.660585959093403</v>
      </c>
      <c r="F19">
        <v>0</v>
      </c>
      <c r="G19">
        <v>2478</v>
      </c>
      <c r="H19" s="33">
        <v>45.660585959093403</v>
      </c>
    </row>
    <row r="20" spans="1:8" x14ac:dyDescent="0.3">
      <c r="A20" t="s">
        <v>47</v>
      </c>
      <c r="B20" t="s">
        <v>601</v>
      </c>
      <c r="C20">
        <v>2962</v>
      </c>
      <c r="D20">
        <v>919</v>
      </c>
      <c r="E20">
        <v>31.0263335584064</v>
      </c>
      <c r="F20">
        <v>0</v>
      </c>
      <c r="G20">
        <v>919</v>
      </c>
      <c r="H20" s="33">
        <v>31.0263335584064</v>
      </c>
    </row>
    <row r="21" spans="1:8" x14ac:dyDescent="0.3">
      <c r="A21" t="s">
        <v>49</v>
      </c>
      <c r="B21" t="s">
        <v>572</v>
      </c>
      <c r="C21">
        <v>5455</v>
      </c>
      <c r="D21">
        <v>1071</v>
      </c>
      <c r="E21">
        <v>19.633363886342799</v>
      </c>
      <c r="F21">
        <v>5</v>
      </c>
      <c r="G21">
        <v>1076</v>
      </c>
      <c r="H21" s="33">
        <v>19.725022914757101</v>
      </c>
    </row>
    <row r="22" spans="1:8" x14ac:dyDescent="0.3">
      <c r="A22" t="s">
        <v>57</v>
      </c>
      <c r="B22" t="s">
        <v>596</v>
      </c>
      <c r="C22">
        <v>2664</v>
      </c>
      <c r="D22">
        <v>1104</v>
      </c>
      <c r="E22">
        <v>41.441441441441398</v>
      </c>
      <c r="F22">
        <v>0</v>
      </c>
      <c r="G22">
        <v>1104</v>
      </c>
      <c r="H22" s="33">
        <v>41.441441441441398</v>
      </c>
    </row>
    <row r="23" spans="1:8" x14ac:dyDescent="0.3">
      <c r="A23" t="s">
        <v>59</v>
      </c>
      <c r="B23" t="s">
        <v>547</v>
      </c>
      <c r="C23">
        <v>2390</v>
      </c>
      <c r="D23">
        <v>1144</v>
      </c>
      <c r="E23">
        <v>47.866108786610802</v>
      </c>
      <c r="F23">
        <v>0</v>
      </c>
      <c r="G23">
        <v>1144</v>
      </c>
      <c r="H23" s="33">
        <v>47.866108786610802</v>
      </c>
    </row>
    <row r="24" spans="1:8" x14ac:dyDescent="0.3">
      <c r="A24" t="s">
        <v>61</v>
      </c>
      <c r="B24" t="s">
        <v>561</v>
      </c>
      <c r="C24">
        <v>6240</v>
      </c>
      <c r="D24">
        <v>1705</v>
      </c>
      <c r="E24">
        <v>27.323717948717899</v>
      </c>
      <c r="F24">
        <v>5</v>
      </c>
      <c r="G24">
        <v>1710</v>
      </c>
      <c r="H24" s="33">
        <v>27.4038461538461</v>
      </c>
    </row>
    <row r="25" spans="1:8" x14ac:dyDescent="0.3">
      <c r="A25" t="s">
        <v>63</v>
      </c>
      <c r="B25" t="s">
        <v>632</v>
      </c>
      <c r="C25">
        <v>4061</v>
      </c>
      <c r="D25">
        <v>1400</v>
      </c>
      <c r="E25">
        <v>34.474267421817203</v>
      </c>
      <c r="F25">
        <v>1</v>
      </c>
      <c r="G25">
        <v>1401</v>
      </c>
      <c r="H25" s="33">
        <v>34.4988918985471</v>
      </c>
    </row>
    <row r="26" spans="1:8" x14ac:dyDescent="0.3">
      <c r="A26" t="s">
        <v>65</v>
      </c>
      <c r="B26" t="s">
        <v>624</v>
      </c>
      <c r="C26">
        <v>3671</v>
      </c>
      <c r="D26">
        <v>2622</v>
      </c>
      <c r="E26">
        <v>71.424679923726501</v>
      </c>
      <c r="F26">
        <v>3</v>
      </c>
      <c r="G26">
        <v>2625</v>
      </c>
      <c r="H26" s="33">
        <v>71.506401525469897</v>
      </c>
    </row>
    <row r="27" spans="1:8" x14ac:dyDescent="0.3">
      <c r="A27" t="s">
        <v>67</v>
      </c>
      <c r="B27" t="s">
        <v>612</v>
      </c>
      <c r="C27">
        <v>4587</v>
      </c>
      <c r="D27">
        <v>177</v>
      </c>
      <c r="E27">
        <v>3.8587311968606901</v>
      </c>
      <c r="F27">
        <v>0</v>
      </c>
      <c r="G27">
        <v>177</v>
      </c>
      <c r="H27" s="33">
        <v>3.8587311968606901</v>
      </c>
    </row>
    <row r="28" spans="1:8" x14ac:dyDescent="0.3">
      <c r="A28" t="s">
        <v>71</v>
      </c>
      <c r="B28" t="s">
        <v>631</v>
      </c>
      <c r="C28">
        <v>3621</v>
      </c>
      <c r="D28">
        <v>1090</v>
      </c>
      <c r="E28">
        <v>30.1021817177575</v>
      </c>
      <c r="F28">
        <v>11</v>
      </c>
      <c r="G28">
        <v>1101</v>
      </c>
      <c r="H28" s="33">
        <v>30.4059652029826</v>
      </c>
    </row>
    <row r="29" spans="1:8" x14ac:dyDescent="0.3">
      <c r="A29" t="s">
        <v>75</v>
      </c>
      <c r="B29" t="s">
        <v>569</v>
      </c>
      <c r="C29">
        <v>2274</v>
      </c>
      <c r="D29">
        <v>1331</v>
      </c>
      <c r="E29">
        <v>58.531222515391299</v>
      </c>
      <c r="F29">
        <v>1</v>
      </c>
      <c r="G29">
        <v>1332</v>
      </c>
      <c r="H29" s="33">
        <v>58.575197889182</v>
      </c>
    </row>
    <row r="30" spans="1:8" x14ac:dyDescent="0.3">
      <c r="A30" t="s">
        <v>77</v>
      </c>
      <c r="B30" t="s">
        <v>630</v>
      </c>
      <c r="C30">
        <v>7285</v>
      </c>
      <c r="D30">
        <v>4579</v>
      </c>
      <c r="E30">
        <v>62.855181880576502</v>
      </c>
      <c r="F30">
        <v>28</v>
      </c>
      <c r="G30">
        <v>4607</v>
      </c>
      <c r="H30" s="33">
        <v>63.239533287577203</v>
      </c>
    </row>
    <row r="31" spans="1:8" x14ac:dyDescent="0.3">
      <c r="A31" t="s">
        <v>79</v>
      </c>
      <c r="B31" t="s">
        <v>579</v>
      </c>
      <c r="C31">
        <v>3278</v>
      </c>
      <c r="D31">
        <v>2057</v>
      </c>
      <c r="E31">
        <v>62.751677852348998</v>
      </c>
      <c r="F31">
        <v>17</v>
      </c>
      <c r="G31">
        <v>2074</v>
      </c>
      <c r="H31" s="33">
        <v>63.270286760219598</v>
      </c>
    </row>
    <row r="32" spans="1:8" x14ac:dyDescent="0.3">
      <c r="A32" t="s">
        <v>83</v>
      </c>
      <c r="B32" t="s">
        <v>648</v>
      </c>
      <c r="C32">
        <v>5417</v>
      </c>
      <c r="D32">
        <v>1216</v>
      </c>
      <c r="E32">
        <v>22.447849363116099</v>
      </c>
      <c r="F32">
        <v>3</v>
      </c>
      <c r="G32">
        <v>1219</v>
      </c>
      <c r="H32" s="33">
        <v>22.5032305704264</v>
      </c>
    </row>
    <row r="33" spans="1:8" x14ac:dyDescent="0.3">
      <c r="A33" t="s">
        <v>85</v>
      </c>
      <c r="B33" t="s">
        <v>565</v>
      </c>
      <c r="C33">
        <v>2043</v>
      </c>
      <c r="D33">
        <v>894</v>
      </c>
      <c r="E33">
        <v>43.759177679882498</v>
      </c>
      <c r="F33">
        <v>0</v>
      </c>
      <c r="G33">
        <v>894</v>
      </c>
      <c r="H33" s="33">
        <v>43.759177679882498</v>
      </c>
    </row>
    <row r="34" spans="1:8" x14ac:dyDescent="0.3">
      <c r="A34" t="s">
        <v>89</v>
      </c>
      <c r="B34" t="s">
        <v>549</v>
      </c>
      <c r="C34">
        <v>3018</v>
      </c>
      <c r="D34">
        <v>2822</v>
      </c>
      <c r="E34">
        <v>93.505632869449897</v>
      </c>
      <c r="F34">
        <v>13</v>
      </c>
      <c r="G34">
        <v>2835</v>
      </c>
      <c r="H34" s="33">
        <v>93.936381709741497</v>
      </c>
    </row>
    <row r="35" spans="1:8" x14ac:dyDescent="0.3">
      <c r="A35" t="s">
        <v>95</v>
      </c>
      <c r="B35" t="s">
        <v>590</v>
      </c>
      <c r="C35">
        <v>5540</v>
      </c>
      <c r="D35">
        <v>2781</v>
      </c>
      <c r="E35">
        <v>50.198555956678703</v>
      </c>
      <c r="F35">
        <v>0</v>
      </c>
      <c r="G35">
        <v>2781</v>
      </c>
      <c r="H35" s="33">
        <v>50.198555956678703</v>
      </c>
    </row>
    <row r="36" spans="1:8" x14ac:dyDescent="0.3">
      <c r="A36" t="s">
        <v>97</v>
      </c>
      <c r="B36" t="s">
        <v>546</v>
      </c>
      <c r="C36">
        <v>5229</v>
      </c>
      <c r="D36">
        <v>1886</v>
      </c>
      <c r="E36">
        <v>36.068081851214302</v>
      </c>
      <c r="F36">
        <v>0</v>
      </c>
      <c r="G36">
        <v>1886</v>
      </c>
      <c r="H36" s="33">
        <v>36.068081851214302</v>
      </c>
    </row>
    <row r="37" spans="1:8" x14ac:dyDescent="0.3">
      <c r="A37" t="s">
        <v>107</v>
      </c>
      <c r="B37" t="s">
        <v>650</v>
      </c>
      <c r="C37">
        <v>4119</v>
      </c>
      <c r="D37">
        <v>1474</v>
      </c>
      <c r="E37">
        <v>35.785384802136399</v>
      </c>
      <c r="F37">
        <v>0</v>
      </c>
      <c r="G37">
        <v>1474</v>
      </c>
      <c r="H37" s="33">
        <v>35.785384802136399</v>
      </c>
    </row>
    <row r="38" spans="1:8" x14ac:dyDescent="0.3">
      <c r="A38" t="s">
        <v>111</v>
      </c>
      <c r="B38" t="s">
        <v>593</v>
      </c>
      <c r="C38">
        <v>2979</v>
      </c>
      <c r="D38">
        <v>582</v>
      </c>
      <c r="E38">
        <v>19.536757301107698</v>
      </c>
      <c r="F38">
        <v>0</v>
      </c>
      <c r="G38">
        <v>582</v>
      </c>
      <c r="H38" s="33">
        <v>19.536757301107698</v>
      </c>
    </row>
    <row r="39" spans="1:8" x14ac:dyDescent="0.3">
      <c r="A39" t="s">
        <v>115</v>
      </c>
      <c r="B39" t="s">
        <v>633</v>
      </c>
      <c r="C39">
        <v>3161</v>
      </c>
      <c r="D39">
        <v>617</v>
      </c>
      <c r="E39">
        <v>19.519139512812401</v>
      </c>
      <c r="F39">
        <v>0</v>
      </c>
      <c r="G39">
        <v>617</v>
      </c>
      <c r="H39" s="33">
        <v>19.519139512812401</v>
      </c>
    </row>
    <row r="40" spans="1:8" x14ac:dyDescent="0.3">
      <c r="A40" t="s">
        <v>117</v>
      </c>
      <c r="B40" t="s">
        <v>647</v>
      </c>
      <c r="C40">
        <v>5303</v>
      </c>
      <c r="D40">
        <v>3655</v>
      </c>
      <c r="E40">
        <v>68.923250990005599</v>
      </c>
      <c r="F40">
        <v>4</v>
      </c>
      <c r="G40">
        <v>3659</v>
      </c>
      <c r="H40" s="33">
        <v>68.998679992457099</v>
      </c>
    </row>
    <row r="41" spans="1:8" x14ac:dyDescent="0.3">
      <c r="A41" t="s">
        <v>121</v>
      </c>
      <c r="B41" t="s">
        <v>555</v>
      </c>
      <c r="C41">
        <v>8894</v>
      </c>
      <c r="D41">
        <v>4093</v>
      </c>
      <c r="E41">
        <v>46.019788621542602</v>
      </c>
      <c r="F41">
        <v>17</v>
      </c>
      <c r="G41">
        <v>4110</v>
      </c>
      <c r="H41" s="33">
        <v>46.210928715988302</v>
      </c>
    </row>
    <row r="42" spans="1:8" x14ac:dyDescent="0.3">
      <c r="A42" t="s">
        <v>123</v>
      </c>
      <c r="B42" t="s">
        <v>573</v>
      </c>
      <c r="C42">
        <v>5574</v>
      </c>
      <c r="D42">
        <v>2490</v>
      </c>
      <c r="E42">
        <v>44.671689989235702</v>
      </c>
      <c r="F42">
        <v>11</v>
      </c>
      <c r="G42">
        <v>2501</v>
      </c>
      <c r="H42" s="33">
        <v>44.8690348044492</v>
      </c>
    </row>
    <row r="43" spans="1:8" x14ac:dyDescent="0.3">
      <c r="A43" t="s">
        <v>125</v>
      </c>
      <c r="B43" t="s">
        <v>623</v>
      </c>
      <c r="C43">
        <v>8228</v>
      </c>
      <c r="D43">
        <v>3893</v>
      </c>
      <c r="E43">
        <v>47.314049586776797</v>
      </c>
      <c r="F43">
        <v>0</v>
      </c>
      <c r="G43">
        <v>3893</v>
      </c>
      <c r="H43" s="33">
        <v>47.314049586776797</v>
      </c>
    </row>
    <row r="44" spans="1:8" x14ac:dyDescent="0.3">
      <c r="A44" t="s">
        <v>131</v>
      </c>
      <c r="B44" t="s">
        <v>586</v>
      </c>
      <c r="C44">
        <v>4868</v>
      </c>
      <c r="D44">
        <v>2544</v>
      </c>
      <c r="E44">
        <v>52.259654889071399</v>
      </c>
      <c r="F44">
        <v>3</v>
      </c>
      <c r="G44">
        <v>2547</v>
      </c>
      <c r="H44" s="33">
        <v>52.321281840591602</v>
      </c>
    </row>
    <row r="45" spans="1:8" x14ac:dyDescent="0.3">
      <c r="A45" t="s">
        <v>137</v>
      </c>
      <c r="B45" t="s">
        <v>605</v>
      </c>
      <c r="C45">
        <v>4289</v>
      </c>
      <c r="D45">
        <v>2036</v>
      </c>
      <c r="E45">
        <v>47.470272790860299</v>
      </c>
      <c r="F45">
        <v>0</v>
      </c>
      <c r="G45">
        <v>2036</v>
      </c>
      <c r="H45" s="33">
        <v>47.470272790860299</v>
      </c>
    </row>
    <row r="46" spans="1:8" x14ac:dyDescent="0.3">
      <c r="A46" t="s">
        <v>163</v>
      </c>
      <c r="B46" t="s">
        <v>548</v>
      </c>
      <c r="C46">
        <v>5399</v>
      </c>
      <c r="D46">
        <v>2807</v>
      </c>
      <c r="E46">
        <v>51.991109464715599</v>
      </c>
      <c r="F46">
        <v>4</v>
      </c>
      <c r="G46">
        <v>2811</v>
      </c>
      <c r="H46" s="33">
        <v>52.065197258751603</v>
      </c>
    </row>
    <row r="47" spans="1:8" x14ac:dyDescent="0.3">
      <c r="A47" t="s">
        <v>167</v>
      </c>
      <c r="B47" t="s">
        <v>583</v>
      </c>
      <c r="C47">
        <v>2355</v>
      </c>
      <c r="D47">
        <v>1303</v>
      </c>
      <c r="E47">
        <v>55.3290870488322</v>
      </c>
      <c r="F47">
        <v>0</v>
      </c>
      <c r="G47">
        <v>1303</v>
      </c>
      <c r="H47" s="33">
        <v>55.3290870488322</v>
      </c>
    </row>
    <row r="48" spans="1:8" x14ac:dyDescent="0.3">
      <c r="A48" t="s">
        <v>173</v>
      </c>
      <c r="B48" t="s">
        <v>634</v>
      </c>
      <c r="C48">
        <v>2641</v>
      </c>
      <c r="D48">
        <v>969</v>
      </c>
      <c r="E48">
        <v>36.690647482014299</v>
      </c>
      <c r="F48">
        <v>0</v>
      </c>
      <c r="G48">
        <v>969</v>
      </c>
      <c r="H48" s="33">
        <v>36.690647482014299</v>
      </c>
    </row>
    <row r="49" spans="1:8" x14ac:dyDescent="0.3">
      <c r="A49" t="s">
        <v>177</v>
      </c>
      <c r="B49" t="s">
        <v>582</v>
      </c>
      <c r="C49">
        <v>3026</v>
      </c>
      <c r="D49">
        <v>1915</v>
      </c>
      <c r="E49">
        <v>63.284864507600702</v>
      </c>
      <c r="F49">
        <v>4</v>
      </c>
      <c r="G49">
        <v>1919</v>
      </c>
      <c r="H49" s="33">
        <v>63.417052214144</v>
      </c>
    </row>
    <row r="50" spans="1:8" x14ac:dyDescent="0.3">
      <c r="A50" t="s">
        <v>189</v>
      </c>
      <c r="B50" t="s">
        <v>639</v>
      </c>
      <c r="C50">
        <v>4139</v>
      </c>
      <c r="D50">
        <v>1181</v>
      </c>
      <c r="E50">
        <v>28.5334621889345</v>
      </c>
      <c r="F50">
        <v>0</v>
      </c>
      <c r="G50">
        <v>1181</v>
      </c>
      <c r="H50" s="33">
        <v>28.5334621889345</v>
      </c>
    </row>
    <row r="51" spans="1:8" x14ac:dyDescent="0.3">
      <c r="A51" t="s">
        <v>195</v>
      </c>
      <c r="B51" t="s">
        <v>621</v>
      </c>
      <c r="C51">
        <v>2425</v>
      </c>
      <c r="D51">
        <v>1566</v>
      </c>
      <c r="E51">
        <v>64.577319587628807</v>
      </c>
      <c r="F51">
        <v>1</v>
      </c>
      <c r="G51">
        <v>1567</v>
      </c>
      <c r="H51" s="33">
        <v>64.618556701030897</v>
      </c>
    </row>
    <row r="52" spans="1:8" x14ac:dyDescent="0.3">
      <c r="A52" t="s">
        <v>197</v>
      </c>
      <c r="B52" t="s">
        <v>629</v>
      </c>
      <c r="C52">
        <v>4296</v>
      </c>
      <c r="D52">
        <v>2353</v>
      </c>
      <c r="E52">
        <v>54.7718808193668</v>
      </c>
      <c r="F52">
        <v>0</v>
      </c>
      <c r="G52">
        <v>2353</v>
      </c>
      <c r="H52" s="33">
        <v>54.7718808193668</v>
      </c>
    </row>
    <row r="53" spans="1:8" x14ac:dyDescent="0.3">
      <c r="A53" t="s">
        <v>209</v>
      </c>
      <c r="B53" t="s">
        <v>568</v>
      </c>
      <c r="C53">
        <v>14638</v>
      </c>
      <c r="D53">
        <v>8282</v>
      </c>
      <c r="E53">
        <v>56.578767591200901</v>
      </c>
      <c r="F53">
        <v>2200</v>
      </c>
      <c r="G53">
        <v>10482</v>
      </c>
      <c r="H53" s="33">
        <v>71.608143188960199</v>
      </c>
    </row>
    <row r="54" spans="1:8" x14ac:dyDescent="0.3">
      <c r="A54" t="s">
        <v>211</v>
      </c>
      <c r="B54" t="s">
        <v>597</v>
      </c>
      <c r="C54">
        <v>13323</v>
      </c>
      <c r="D54">
        <v>7927</v>
      </c>
      <c r="E54">
        <v>59.498611423853397</v>
      </c>
      <c r="F54">
        <v>139</v>
      </c>
      <c r="G54">
        <v>8066</v>
      </c>
      <c r="H54" s="33">
        <v>60.541919987990603</v>
      </c>
    </row>
    <row r="55" spans="1:8" x14ac:dyDescent="0.3">
      <c r="A55" t="s">
        <v>213</v>
      </c>
      <c r="B55" t="s">
        <v>556</v>
      </c>
      <c r="C55">
        <v>7077</v>
      </c>
      <c r="D55">
        <v>2821</v>
      </c>
      <c r="E55">
        <v>39.861523244312501</v>
      </c>
      <c r="F55">
        <v>20</v>
      </c>
      <c r="G55">
        <v>2841</v>
      </c>
      <c r="H55" s="33">
        <v>40.144128868164401</v>
      </c>
    </row>
    <row r="56" spans="1:8" x14ac:dyDescent="0.3">
      <c r="A56" t="s">
        <v>217</v>
      </c>
      <c r="B56" t="s">
        <v>599</v>
      </c>
      <c r="C56">
        <v>11676</v>
      </c>
      <c r="D56">
        <v>7182</v>
      </c>
      <c r="E56">
        <v>61.510791366906403</v>
      </c>
      <c r="F56">
        <v>4</v>
      </c>
      <c r="G56">
        <v>7186</v>
      </c>
      <c r="H56" s="33">
        <v>61.545049674546</v>
      </c>
    </row>
    <row r="57" spans="1:8" x14ac:dyDescent="0.3">
      <c r="A57" t="s">
        <v>221</v>
      </c>
      <c r="B57" t="s">
        <v>554</v>
      </c>
      <c r="C57">
        <v>6441</v>
      </c>
      <c r="D57">
        <v>2166</v>
      </c>
      <c r="E57">
        <v>33.628318584070797</v>
      </c>
      <c r="F57">
        <v>18</v>
      </c>
      <c r="G57">
        <v>2184</v>
      </c>
      <c r="H57" s="33">
        <v>33.907778295295699</v>
      </c>
    </row>
    <row r="58" spans="1:8" x14ac:dyDescent="0.3">
      <c r="A58" t="s">
        <v>223</v>
      </c>
      <c r="B58" t="s">
        <v>636</v>
      </c>
      <c r="C58">
        <v>3567</v>
      </c>
      <c r="D58">
        <v>1517</v>
      </c>
      <c r="E58">
        <v>42.528735632183903</v>
      </c>
      <c r="F58">
        <v>19</v>
      </c>
      <c r="G58">
        <v>1536</v>
      </c>
      <c r="H58" s="33">
        <v>43.061396131202599</v>
      </c>
    </row>
    <row r="59" spans="1:8" x14ac:dyDescent="0.3">
      <c r="A59" t="s">
        <v>231</v>
      </c>
      <c r="B59" t="s">
        <v>608</v>
      </c>
      <c r="C59">
        <v>3963</v>
      </c>
      <c r="D59">
        <v>1082</v>
      </c>
      <c r="E59">
        <v>27.302548574312301</v>
      </c>
      <c r="F59">
        <v>13</v>
      </c>
      <c r="G59">
        <v>1095</v>
      </c>
      <c r="H59" s="33">
        <v>27.630582891748599</v>
      </c>
    </row>
    <row r="60" spans="1:8" x14ac:dyDescent="0.3">
      <c r="A60" t="s">
        <v>233</v>
      </c>
      <c r="B60" t="s">
        <v>638</v>
      </c>
      <c r="C60">
        <v>5405</v>
      </c>
      <c r="D60">
        <v>3803</v>
      </c>
      <c r="E60">
        <v>70.360777058279297</v>
      </c>
      <c r="F60">
        <v>289</v>
      </c>
      <c r="G60">
        <v>4092</v>
      </c>
      <c r="H60" s="33">
        <v>75.707678075855597</v>
      </c>
    </row>
    <row r="61" spans="1:8" x14ac:dyDescent="0.3">
      <c r="A61" t="s">
        <v>237</v>
      </c>
      <c r="B61" t="s">
        <v>645</v>
      </c>
      <c r="C61">
        <v>3751</v>
      </c>
      <c r="D61">
        <v>2117</v>
      </c>
      <c r="E61">
        <v>56.438283124500103</v>
      </c>
      <c r="F61">
        <v>152</v>
      </c>
      <c r="G61">
        <v>2269</v>
      </c>
      <c r="H61" s="33">
        <v>60.490535857104703</v>
      </c>
    </row>
    <row r="62" spans="1:8" x14ac:dyDescent="0.3">
      <c r="A62" t="s">
        <v>305</v>
      </c>
      <c r="B62" t="s">
        <v>587</v>
      </c>
      <c r="C62">
        <v>3600</v>
      </c>
      <c r="D62">
        <v>205</v>
      </c>
      <c r="E62">
        <v>5.6944444444444402</v>
      </c>
      <c r="F62">
        <v>2</v>
      </c>
      <c r="G62">
        <v>207</v>
      </c>
      <c r="H62" s="33">
        <v>5.75</v>
      </c>
    </row>
    <row r="63" spans="1:8" x14ac:dyDescent="0.3">
      <c r="A63" t="s">
        <v>351</v>
      </c>
      <c r="B63" t="s">
        <v>622</v>
      </c>
      <c r="C63">
        <v>17622</v>
      </c>
      <c r="D63">
        <v>5263</v>
      </c>
      <c r="E63">
        <v>29.866076495289899</v>
      </c>
      <c r="F63">
        <v>5</v>
      </c>
      <c r="G63">
        <v>5268</v>
      </c>
      <c r="H63" s="33">
        <v>29.8944501191692</v>
      </c>
    </row>
    <row r="64" spans="1:8" x14ac:dyDescent="0.3">
      <c r="A64" t="s">
        <v>353</v>
      </c>
      <c r="B64" t="s">
        <v>607</v>
      </c>
      <c r="C64">
        <v>3425</v>
      </c>
      <c r="D64">
        <v>2168</v>
      </c>
      <c r="E64">
        <v>63.299270072992698</v>
      </c>
      <c r="F64">
        <v>3</v>
      </c>
      <c r="G64">
        <v>2171</v>
      </c>
      <c r="H64" s="33">
        <v>63.3868613138686</v>
      </c>
    </row>
    <row r="65" spans="1:8" x14ac:dyDescent="0.3">
      <c r="A65" t="s">
        <v>375</v>
      </c>
      <c r="B65" t="s">
        <v>550</v>
      </c>
      <c r="C65">
        <v>13598</v>
      </c>
      <c r="D65">
        <v>10404</v>
      </c>
      <c r="E65">
        <v>76.511251654655098</v>
      </c>
      <c r="F65">
        <v>21</v>
      </c>
      <c r="G65">
        <v>10425</v>
      </c>
      <c r="H65" s="33">
        <v>76.665686130313205</v>
      </c>
    </row>
    <row r="66" spans="1:8" x14ac:dyDescent="0.3">
      <c r="A66" t="s">
        <v>377</v>
      </c>
      <c r="B66" t="s">
        <v>588</v>
      </c>
      <c r="C66">
        <v>11660</v>
      </c>
      <c r="D66">
        <v>6459</v>
      </c>
      <c r="E66">
        <v>55.394511149228101</v>
      </c>
      <c r="F66">
        <v>163</v>
      </c>
      <c r="G66">
        <v>6622</v>
      </c>
      <c r="H66" s="33">
        <v>56.792452830188601</v>
      </c>
    </row>
    <row r="67" spans="1:8" x14ac:dyDescent="0.3">
      <c r="A67" t="s">
        <v>379</v>
      </c>
      <c r="B67" t="s">
        <v>619</v>
      </c>
      <c r="C67">
        <v>11089</v>
      </c>
      <c r="D67">
        <v>892</v>
      </c>
      <c r="E67">
        <v>8.0440075750743905</v>
      </c>
      <c r="F67">
        <v>22</v>
      </c>
      <c r="G67">
        <v>914</v>
      </c>
      <c r="H67" s="33">
        <v>8.2424023807376603</v>
      </c>
    </row>
    <row r="68" spans="1:8" x14ac:dyDescent="0.3">
      <c r="A68" t="s">
        <v>383</v>
      </c>
      <c r="B68" t="s">
        <v>613</v>
      </c>
      <c r="C68">
        <v>9966</v>
      </c>
      <c r="D68">
        <v>9968</v>
      </c>
      <c r="E68">
        <v>100.02006823198801</v>
      </c>
      <c r="F68">
        <v>10</v>
      </c>
      <c r="G68">
        <v>9978</v>
      </c>
      <c r="H68" s="33">
        <v>100.120409391932</v>
      </c>
    </row>
    <row r="69" spans="1:8" x14ac:dyDescent="0.3">
      <c r="A69" t="s">
        <v>389</v>
      </c>
      <c r="B69" t="s">
        <v>649</v>
      </c>
      <c r="C69">
        <v>4077</v>
      </c>
      <c r="D69">
        <v>4078</v>
      </c>
      <c r="E69">
        <v>100.024527839097</v>
      </c>
      <c r="F69">
        <v>7</v>
      </c>
      <c r="G69">
        <v>4085</v>
      </c>
      <c r="H69" s="33">
        <v>100.196222712779</v>
      </c>
    </row>
    <row r="70" spans="1:8" x14ac:dyDescent="0.3">
      <c r="A70" t="s">
        <v>5</v>
      </c>
      <c r="B70" t="s">
        <v>552</v>
      </c>
      <c r="C70">
        <v>9544</v>
      </c>
      <c r="D70">
        <v>7482</v>
      </c>
      <c r="E70">
        <v>78.394803017602598</v>
      </c>
      <c r="F70">
        <v>6</v>
      </c>
      <c r="G70">
        <v>7488</v>
      </c>
      <c r="H70" s="33">
        <v>78.457669740150806</v>
      </c>
    </row>
    <row r="71" spans="1:8" x14ac:dyDescent="0.3">
      <c r="A71" t="s">
        <v>453</v>
      </c>
      <c r="B71" t="s">
        <v>564</v>
      </c>
      <c r="C71">
        <v>12122</v>
      </c>
      <c r="D71">
        <v>2709</v>
      </c>
      <c r="E71">
        <v>22.347797393169401</v>
      </c>
      <c r="F71">
        <v>1</v>
      </c>
      <c r="G71">
        <v>2710</v>
      </c>
      <c r="H71" s="33">
        <v>22.356046856954201</v>
      </c>
    </row>
    <row r="72" spans="1:8" x14ac:dyDescent="0.3">
      <c r="A72" t="s">
        <v>461</v>
      </c>
      <c r="B72" t="s">
        <v>618</v>
      </c>
      <c r="C72">
        <v>8330</v>
      </c>
      <c r="D72">
        <v>4617</v>
      </c>
      <c r="E72">
        <v>55.426170468187202</v>
      </c>
      <c r="F72">
        <v>2</v>
      </c>
      <c r="G72">
        <v>4619</v>
      </c>
      <c r="H72" s="33">
        <v>55.4501800720288</v>
      </c>
    </row>
    <row r="73" spans="1:8" x14ac:dyDescent="0.3">
      <c r="A73" t="s">
        <v>463</v>
      </c>
      <c r="B73" t="s">
        <v>559</v>
      </c>
      <c r="C73">
        <v>1796</v>
      </c>
      <c r="D73">
        <v>1473</v>
      </c>
      <c r="E73">
        <v>82.015590200445402</v>
      </c>
      <c r="F73">
        <v>1</v>
      </c>
      <c r="G73">
        <v>1474</v>
      </c>
      <c r="H73" s="33">
        <v>82.071269487750499</v>
      </c>
    </row>
    <row r="74" spans="1:8" x14ac:dyDescent="0.3">
      <c r="A74" t="s">
        <v>465</v>
      </c>
      <c r="B74" t="s">
        <v>603</v>
      </c>
      <c r="C74">
        <v>15111</v>
      </c>
      <c r="D74">
        <v>11121</v>
      </c>
      <c r="E74">
        <v>73.595394083779993</v>
      </c>
      <c r="F74">
        <v>6</v>
      </c>
      <c r="G74">
        <v>11127</v>
      </c>
      <c r="H74" s="33">
        <v>73.635100258090105</v>
      </c>
    </row>
    <row r="75" spans="1:8" x14ac:dyDescent="0.3">
      <c r="A75" t="s">
        <v>469</v>
      </c>
      <c r="B75" t="s">
        <v>574</v>
      </c>
      <c r="C75">
        <v>27625</v>
      </c>
      <c r="D75">
        <v>3036</v>
      </c>
      <c r="E75">
        <v>10.9900452488687</v>
      </c>
      <c r="F75">
        <v>1</v>
      </c>
      <c r="G75">
        <v>3037</v>
      </c>
      <c r="H75" s="33">
        <v>10.993665158371</v>
      </c>
    </row>
    <row r="76" spans="1:8" x14ac:dyDescent="0.3">
      <c r="A76" t="s">
        <v>471</v>
      </c>
      <c r="B76" t="s">
        <v>620</v>
      </c>
      <c r="C76">
        <v>15730</v>
      </c>
      <c r="D76">
        <v>3814</v>
      </c>
      <c r="E76">
        <v>24.246662428480601</v>
      </c>
      <c r="F76">
        <v>2</v>
      </c>
      <c r="G76">
        <v>3816</v>
      </c>
      <c r="H76" s="33">
        <v>24.259376986649698</v>
      </c>
    </row>
    <row r="77" spans="1:8" x14ac:dyDescent="0.3">
      <c r="A77" t="s">
        <v>476</v>
      </c>
      <c r="B77" t="s">
        <v>592</v>
      </c>
      <c r="C77">
        <v>15714</v>
      </c>
      <c r="D77">
        <v>10228</v>
      </c>
      <c r="E77">
        <v>65.088456153748197</v>
      </c>
      <c r="F77">
        <v>16</v>
      </c>
      <c r="G77">
        <v>10244</v>
      </c>
      <c r="H77" s="33">
        <v>65.190276186839696</v>
      </c>
    </row>
    <row r="78" spans="1:8" x14ac:dyDescent="0.3">
      <c r="A78" t="s">
        <v>474</v>
      </c>
      <c r="B78" t="s">
        <v>626</v>
      </c>
      <c r="C78">
        <v>20024</v>
      </c>
      <c r="D78">
        <v>4619</v>
      </c>
      <c r="E78">
        <v>23.067319216939602</v>
      </c>
      <c r="F78">
        <v>17</v>
      </c>
      <c r="G78">
        <v>4636</v>
      </c>
      <c r="H78" s="33">
        <v>23.152217339192902</v>
      </c>
    </row>
    <row r="79" spans="1:8" x14ac:dyDescent="0.3">
      <c r="A79" t="s">
        <v>478</v>
      </c>
      <c r="B79" t="s">
        <v>646</v>
      </c>
      <c r="C79">
        <v>11161</v>
      </c>
      <c r="D79">
        <v>8260</v>
      </c>
      <c r="E79">
        <v>74.007705402741607</v>
      </c>
      <c r="F79">
        <v>15</v>
      </c>
      <c r="G79">
        <v>8275</v>
      </c>
      <c r="H79" s="33">
        <v>74.142101962189699</v>
      </c>
    </row>
    <row r="80" spans="1:8" x14ac:dyDescent="0.3">
      <c r="A80" t="s">
        <v>481</v>
      </c>
      <c r="B80" t="s">
        <v>628</v>
      </c>
      <c r="C80">
        <v>11720</v>
      </c>
      <c r="D80">
        <v>9481</v>
      </c>
      <c r="E80">
        <v>80.895904436859993</v>
      </c>
      <c r="F80">
        <v>7</v>
      </c>
      <c r="G80">
        <v>9488</v>
      </c>
      <c r="H80" s="33">
        <v>80.955631399317397</v>
      </c>
    </row>
    <row r="81" spans="1:8" x14ac:dyDescent="0.3">
      <c r="A81" t="s">
        <v>484</v>
      </c>
      <c r="B81" t="s">
        <v>611</v>
      </c>
      <c r="C81">
        <v>17910</v>
      </c>
      <c r="D81">
        <v>12017</v>
      </c>
      <c r="E81">
        <v>67.096594081518703</v>
      </c>
      <c r="F81">
        <v>1057</v>
      </c>
      <c r="G81">
        <v>13074</v>
      </c>
      <c r="H81" s="33">
        <v>72.998324958123902</v>
      </c>
    </row>
    <row r="82" spans="1:8" x14ac:dyDescent="0.3">
      <c r="A82" t="s">
        <v>487</v>
      </c>
      <c r="B82" t="s">
        <v>591</v>
      </c>
      <c r="C82">
        <v>13852</v>
      </c>
      <c r="D82">
        <v>4550</v>
      </c>
      <c r="E82">
        <v>32.847242275483602</v>
      </c>
      <c r="F82">
        <v>3</v>
      </c>
      <c r="G82">
        <v>4553</v>
      </c>
      <c r="H82" s="33">
        <v>32.868899797863101</v>
      </c>
    </row>
    <row r="83" spans="1:8" x14ac:dyDescent="0.3">
      <c r="A83" t="s">
        <v>490</v>
      </c>
      <c r="B83" t="s">
        <v>640</v>
      </c>
      <c r="C83">
        <v>10543</v>
      </c>
      <c r="D83">
        <v>4859</v>
      </c>
      <c r="E83">
        <v>46.087451389547503</v>
      </c>
      <c r="F83">
        <v>42</v>
      </c>
      <c r="G83">
        <v>4901</v>
      </c>
      <c r="H83" s="33">
        <v>46.485819975338998</v>
      </c>
    </row>
    <row r="84" spans="1:8" x14ac:dyDescent="0.3">
      <c r="A84" t="s">
        <v>492</v>
      </c>
      <c r="B84" t="s">
        <v>642</v>
      </c>
      <c r="C84">
        <v>31345</v>
      </c>
      <c r="D84">
        <v>16090</v>
      </c>
      <c r="E84">
        <v>51.331950869357101</v>
      </c>
      <c r="F84">
        <v>1509</v>
      </c>
      <c r="G84">
        <v>17599</v>
      </c>
      <c r="H84" s="33">
        <v>56.146115807943801</v>
      </c>
    </row>
    <row r="85" spans="1:8" x14ac:dyDescent="0.3">
      <c r="A85" t="s">
        <v>494</v>
      </c>
      <c r="B85" t="s">
        <v>589</v>
      </c>
      <c r="C85">
        <v>8355</v>
      </c>
      <c r="D85">
        <v>5452</v>
      </c>
      <c r="E85">
        <v>65.254338719329695</v>
      </c>
      <c r="F85">
        <v>16</v>
      </c>
      <c r="G85">
        <v>5468</v>
      </c>
      <c r="H85" s="33">
        <v>65.445840813883905</v>
      </c>
    </row>
    <row r="86" spans="1:8" x14ac:dyDescent="0.3">
      <c r="A86" t="s">
        <v>496</v>
      </c>
      <c r="B86" t="s">
        <v>609</v>
      </c>
      <c r="C86">
        <v>13278</v>
      </c>
      <c r="D86">
        <v>10543</v>
      </c>
      <c r="E86">
        <v>79.402018376261395</v>
      </c>
      <c r="F86">
        <v>16</v>
      </c>
      <c r="G86">
        <v>10559</v>
      </c>
      <c r="H86" s="33">
        <v>79.522518451574001</v>
      </c>
    </row>
    <row r="87" spans="1:8" x14ac:dyDescent="0.3">
      <c r="A87" t="s">
        <v>498</v>
      </c>
      <c r="B87" t="s">
        <v>563</v>
      </c>
      <c r="C87">
        <v>14904</v>
      </c>
      <c r="D87">
        <v>10020</v>
      </c>
      <c r="E87">
        <v>67.230273752012806</v>
      </c>
      <c r="F87">
        <v>9</v>
      </c>
      <c r="G87">
        <v>10029</v>
      </c>
      <c r="H87" s="33">
        <v>67.290660225442807</v>
      </c>
    </row>
    <row r="88" spans="1:8" x14ac:dyDescent="0.3">
      <c r="A88" t="s">
        <v>500</v>
      </c>
      <c r="B88" t="s">
        <v>595</v>
      </c>
      <c r="C88">
        <v>12217</v>
      </c>
      <c r="D88">
        <v>6153</v>
      </c>
      <c r="E88">
        <v>50.364246541704098</v>
      </c>
      <c r="F88">
        <v>17</v>
      </c>
      <c r="G88">
        <v>6170</v>
      </c>
      <c r="H88" s="33">
        <v>50.503396905950702</v>
      </c>
    </row>
    <row r="89" spans="1:8" x14ac:dyDescent="0.3">
      <c r="A89" t="s">
        <v>502</v>
      </c>
      <c r="B89" t="s">
        <v>576</v>
      </c>
      <c r="C89">
        <v>35568</v>
      </c>
      <c r="D89">
        <v>25938</v>
      </c>
      <c r="E89">
        <v>72.925101214574894</v>
      </c>
      <c r="F89">
        <v>345</v>
      </c>
      <c r="G89">
        <v>26283</v>
      </c>
      <c r="H89" s="33">
        <v>73.895074224021599</v>
      </c>
    </row>
    <row r="90" spans="1:8" x14ac:dyDescent="0.3">
      <c r="A90" t="s">
        <v>504</v>
      </c>
      <c r="B90" t="s">
        <v>557</v>
      </c>
      <c r="C90">
        <v>13968</v>
      </c>
      <c r="D90">
        <v>6518</v>
      </c>
      <c r="E90">
        <v>46.6638029782359</v>
      </c>
      <c r="F90">
        <v>34</v>
      </c>
      <c r="G90">
        <v>6552</v>
      </c>
      <c r="H90" s="33">
        <v>46.907216494845301</v>
      </c>
    </row>
    <row r="91" spans="1:8" x14ac:dyDescent="0.3">
      <c r="A91" t="s">
        <v>506</v>
      </c>
      <c r="B91" t="s">
        <v>553</v>
      </c>
      <c r="C91">
        <v>13556</v>
      </c>
      <c r="D91">
        <v>7471</v>
      </c>
      <c r="E91">
        <v>55.112127471230401</v>
      </c>
      <c r="F91">
        <v>500</v>
      </c>
      <c r="G91">
        <v>7971</v>
      </c>
      <c r="H91" s="33">
        <v>58.800531130126799</v>
      </c>
    </row>
    <row r="92" spans="1:8" x14ac:dyDescent="0.3">
      <c r="A92" t="s">
        <v>508</v>
      </c>
      <c r="B92" t="s">
        <v>604</v>
      </c>
      <c r="C92">
        <v>40367</v>
      </c>
      <c r="D92">
        <v>17206</v>
      </c>
      <c r="E92">
        <v>42.623925483687103</v>
      </c>
      <c r="F92">
        <v>48</v>
      </c>
      <c r="G92">
        <v>17254</v>
      </c>
      <c r="H92" s="33">
        <v>42.742834493521897</v>
      </c>
    </row>
    <row r="93" spans="1:8" x14ac:dyDescent="0.3">
      <c r="A93" t="s">
        <v>510</v>
      </c>
      <c r="B93" t="s">
        <v>635</v>
      </c>
      <c r="C93">
        <v>18609</v>
      </c>
      <c r="D93">
        <v>10216</v>
      </c>
      <c r="E93">
        <v>54.898167553334403</v>
      </c>
      <c r="F93">
        <v>41</v>
      </c>
      <c r="G93">
        <v>10257</v>
      </c>
      <c r="H93" s="33">
        <v>55.118491052716401</v>
      </c>
    </row>
    <row r="94" spans="1:8" x14ac:dyDescent="0.3">
      <c r="A94" t="s">
        <v>512</v>
      </c>
      <c r="B94" t="s">
        <v>627</v>
      </c>
      <c r="C94">
        <v>14551</v>
      </c>
      <c r="D94">
        <v>11810</v>
      </c>
      <c r="E94">
        <v>81.162806679953206</v>
      </c>
      <c r="F94">
        <v>6</v>
      </c>
      <c r="G94">
        <v>11816</v>
      </c>
      <c r="H94" s="33">
        <v>81.204040959384201</v>
      </c>
    </row>
    <row r="95" spans="1:8" x14ac:dyDescent="0.3">
      <c r="A95" t="s">
        <v>514</v>
      </c>
      <c r="B95" t="s">
        <v>551</v>
      </c>
      <c r="C95">
        <v>32148</v>
      </c>
      <c r="D95">
        <v>17283</v>
      </c>
      <c r="E95">
        <v>53.760731616274697</v>
      </c>
      <c r="F95">
        <v>38</v>
      </c>
      <c r="G95">
        <v>17321</v>
      </c>
      <c r="H95" s="33">
        <v>53.8789349259674</v>
      </c>
    </row>
    <row r="96" spans="1:8" x14ac:dyDescent="0.3">
      <c r="A96" t="s">
        <v>516</v>
      </c>
      <c r="B96" t="s">
        <v>606</v>
      </c>
      <c r="C96">
        <v>9365</v>
      </c>
      <c r="D96">
        <v>2230</v>
      </c>
      <c r="E96">
        <v>23.812066203950799</v>
      </c>
      <c r="F96">
        <v>1</v>
      </c>
      <c r="G96">
        <v>2231</v>
      </c>
      <c r="H96" s="33">
        <v>23.8227442605445</v>
      </c>
    </row>
    <row r="97" spans="1:8" x14ac:dyDescent="0.3">
      <c r="A97" t="s">
        <v>393</v>
      </c>
      <c r="B97" t="s">
        <v>643</v>
      </c>
      <c r="C97">
        <v>10644</v>
      </c>
      <c r="D97">
        <v>4305</v>
      </c>
      <c r="E97">
        <v>40.445321307778997</v>
      </c>
      <c r="F97">
        <v>4</v>
      </c>
      <c r="G97">
        <v>4309</v>
      </c>
      <c r="H97" s="33">
        <v>40.482901164975502</v>
      </c>
    </row>
    <row r="98" spans="1:8" x14ac:dyDescent="0.3">
      <c r="A98" t="s">
        <v>395</v>
      </c>
      <c r="B98" t="s">
        <v>571</v>
      </c>
      <c r="C98">
        <v>3745</v>
      </c>
      <c r="D98">
        <v>3780</v>
      </c>
      <c r="E98">
        <v>100.934579439252</v>
      </c>
      <c r="F98">
        <v>4</v>
      </c>
      <c r="G98">
        <v>3784</v>
      </c>
      <c r="H98" s="33">
        <v>101.04138851802399</v>
      </c>
    </row>
    <row r="99" spans="1:8" x14ac:dyDescent="0.3">
      <c r="A99" t="s">
        <v>399</v>
      </c>
      <c r="B99" t="s">
        <v>581</v>
      </c>
      <c r="C99">
        <v>7395</v>
      </c>
      <c r="D99">
        <v>1669</v>
      </c>
      <c r="E99">
        <v>22.5693035835023</v>
      </c>
      <c r="F99">
        <v>11</v>
      </c>
      <c r="G99">
        <v>1680</v>
      </c>
      <c r="H99" s="33">
        <v>22.718052738336699</v>
      </c>
    </row>
    <row r="100" spans="1:8" x14ac:dyDescent="0.3">
      <c r="A100" t="s">
        <v>401</v>
      </c>
      <c r="B100" t="s">
        <v>610</v>
      </c>
      <c r="C100">
        <v>4517</v>
      </c>
      <c r="D100">
        <v>2806</v>
      </c>
      <c r="E100">
        <v>62.120876688067298</v>
      </c>
      <c r="F100">
        <v>3</v>
      </c>
      <c r="G100">
        <v>2809</v>
      </c>
      <c r="H100" s="33">
        <v>62.187292450741602</v>
      </c>
    </row>
    <row r="101" spans="1:8" x14ac:dyDescent="0.3">
      <c r="A101" t="s">
        <v>403</v>
      </c>
      <c r="B101" t="s">
        <v>602</v>
      </c>
      <c r="C101">
        <v>4238</v>
      </c>
      <c r="D101">
        <v>2531</v>
      </c>
      <c r="E101">
        <v>59.721566776781501</v>
      </c>
      <c r="F101">
        <v>8</v>
      </c>
      <c r="G101">
        <v>2539</v>
      </c>
      <c r="H101" s="33">
        <v>59.910335063709297</v>
      </c>
    </row>
    <row r="102" spans="1:8" x14ac:dyDescent="0.3">
      <c r="A102" t="s">
        <v>524</v>
      </c>
      <c r="B102" t="s">
        <v>598</v>
      </c>
      <c r="C102">
        <v>41558</v>
      </c>
      <c r="D102">
        <v>23828</v>
      </c>
      <c r="E102">
        <v>57.336734202800898</v>
      </c>
      <c r="F102">
        <v>62</v>
      </c>
      <c r="G102">
        <v>23890</v>
      </c>
      <c r="H102" s="33">
        <v>57.485923287934902</v>
      </c>
    </row>
    <row r="103" spans="1:8" x14ac:dyDescent="0.3">
      <c r="A103" t="s">
        <v>532</v>
      </c>
      <c r="B103" t="s">
        <v>616</v>
      </c>
      <c r="C103">
        <v>16507</v>
      </c>
      <c r="D103">
        <v>7987</v>
      </c>
      <c r="E103">
        <v>48.385533410068398</v>
      </c>
      <c r="F103">
        <v>19</v>
      </c>
      <c r="G103">
        <v>8006</v>
      </c>
      <c r="H103" s="33">
        <v>48.500636093778397</v>
      </c>
    </row>
    <row r="104" spans="1:8" x14ac:dyDescent="0.3">
      <c r="A104" t="s">
        <v>530</v>
      </c>
      <c r="B104" t="s">
        <v>578</v>
      </c>
      <c r="C104">
        <v>23078</v>
      </c>
      <c r="D104">
        <v>6177</v>
      </c>
      <c r="E104">
        <v>26.765750931623099</v>
      </c>
      <c r="F104">
        <v>5</v>
      </c>
      <c r="G104">
        <v>6182</v>
      </c>
      <c r="H104" s="33">
        <v>26.787416587225898</v>
      </c>
    </row>
    <row r="105" spans="1:8" x14ac:dyDescent="0.3">
      <c r="A105" t="s">
        <v>522</v>
      </c>
      <c r="B105" t="s">
        <v>585</v>
      </c>
      <c r="C105">
        <v>12006</v>
      </c>
      <c r="D105">
        <v>1152</v>
      </c>
      <c r="E105">
        <v>9.5952023988006001</v>
      </c>
      <c r="F105">
        <v>1</v>
      </c>
      <c r="G105">
        <v>1153</v>
      </c>
      <c r="H105" s="33">
        <v>9.6035315675495507</v>
      </c>
    </row>
    <row r="106" spans="1:8" x14ac:dyDescent="0.3">
      <c r="A106" t="s">
        <v>520</v>
      </c>
      <c r="B106" t="s">
        <v>615</v>
      </c>
      <c r="C106">
        <v>23522</v>
      </c>
      <c r="D106">
        <v>15704</v>
      </c>
      <c r="E106">
        <v>66.763030354561593</v>
      </c>
      <c r="F106">
        <v>25</v>
      </c>
      <c r="G106">
        <v>15729</v>
      </c>
      <c r="H106" s="33">
        <v>66.869313833857603</v>
      </c>
    </row>
    <row r="107" spans="1:8" x14ac:dyDescent="0.3">
      <c r="A107" t="s">
        <v>518</v>
      </c>
      <c r="B107" t="s">
        <v>575</v>
      </c>
      <c r="C107">
        <v>17425</v>
      </c>
      <c r="D107">
        <v>10727</v>
      </c>
      <c r="E107">
        <v>61.560975609756099</v>
      </c>
      <c r="F107">
        <v>107</v>
      </c>
      <c r="G107">
        <v>10834</v>
      </c>
      <c r="H107" s="33">
        <v>62.1750358680057</v>
      </c>
    </row>
    <row r="108" spans="1:8" x14ac:dyDescent="0.3">
      <c r="A108" t="s">
        <v>528</v>
      </c>
      <c r="B108" t="s">
        <v>562</v>
      </c>
      <c r="C108">
        <v>8095</v>
      </c>
      <c r="D108">
        <v>6456</v>
      </c>
      <c r="E108">
        <v>79.752933909820797</v>
      </c>
      <c r="F108">
        <v>10</v>
      </c>
      <c r="G108">
        <v>6466</v>
      </c>
      <c r="H108" s="33">
        <v>79.876466954910398</v>
      </c>
    </row>
    <row r="109" spans="1:8" x14ac:dyDescent="0.3">
      <c r="A109" t="s">
        <v>543</v>
      </c>
      <c r="B109" t="s">
        <v>544</v>
      </c>
      <c r="C109">
        <v>9196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42930</v>
      </c>
      <c r="D110">
        <v>23456</v>
      </c>
      <c r="E110">
        <v>54.637782436524503</v>
      </c>
      <c r="F110">
        <v>40</v>
      </c>
      <c r="G110">
        <v>23496</v>
      </c>
      <c r="H110" s="33">
        <v>54.730957372466797</v>
      </c>
    </row>
    <row r="111" spans="1:8" x14ac:dyDescent="0.3">
      <c r="A111" t="s">
        <v>541</v>
      </c>
      <c r="B111" t="s">
        <v>542</v>
      </c>
      <c r="C111">
        <v>42743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7625</v>
      </c>
      <c r="D112">
        <v>4369</v>
      </c>
      <c r="E112">
        <v>57.298360655737703</v>
      </c>
      <c r="F112">
        <v>14</v>
      </c>
      <c r="G112">
        <v>4383</v>
      </c>
      <c r="H112" s="33">
        <v>57.4819672131147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sortState xmlns:xlrd2="http://schemas.microsoft.com/office/spreadsheetml/2017/richdata2" ref="A5:H112">
    <sortCondition ref="A14:A112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914D7-E786-4F15-B048-E1C484DC8D15}">
  <dimension ref="A1:H228"/>
  <sheetViews>
    <sheetView topLeftCell="A78"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44896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4419</v>
      </c>
      <c r="D5">
        <v>4249</v>
      </c>
      <c r="E5">
        <v>96.152975786376999</v>
      </c>
      <c r="F5">
        <v>1</v>
      </c>
      <c r="G5">
        <v>4250</v>
      </c>
      <c r="H5" s="33">
        <v>96.175605340574705</v>
      </c>
    </row>
    <row r="6" spans="1:8" x14ac:dyDescent="0.3">
      <c r="A6" t="s">
        <v>15</v>
      </c>
      <c r="B6" t="s">
        <v>570</v>
      </c>
      <c r="C6">
        <v>3086</v>
      </c>
      <c r="D6">
        <v>2124</v>
      </c>
      <c r="E6">
        <v>68.826960466623404</v>
      </c>
      <c r="F6">
        <v>0</v>
      </c>
      <c r="G6">
        <v>2124</v>
      </c>
      <c r="H6" s="33">
        <v>68.826960466623404</v>
      </c>
    </row>
    <row r="7" spans="1:8" x14ac:dyDescent="0.3">
      <c r="A7" t="s">
        <v>17</v>
      </c>
      <c r="B7" t="s">
        <v>584</v>
      </c>
      <c r="C7">
        <v>5119</v>
      </c>
      <c r="D7">
        <v>3418</v>
      </c>
      <c r="E7">
        <v>66.7708536823598</v>
      </c>
      <c r="F7">
        <v>8</v>
      </c>
      <c r="G7">
        <v>3426</v>
      </c>
      <c r="H7" s="33">
        <v>66.927134205899506</v>
      </c>
    </row>
    <row r="8" spans="1:8" x14ac:dyDescent="0.3">
      <c r="A8" t="s">
        <v>19</v>
      </c>
      <c r="B8" t="s">
        <v>617</v>
      </c>
      <c r="C8">
        <v>1881</v>
      </c>
      <c r="D8">
        <v>1672</v>
      </c>
      <c r="E8">
        <v>88.8888888888888</v>
      </c>
      <c r="F8">
        <v>2</v>
      </c>
      <c r="G8">
        <v>1674</v>
      </c>
      <c r="H8" s="33">
        <v>88.995215311004699</v>
      </c>
    </row>
    <row r="9" spans="1:8" x14ac:dyDescent="0.3">
      <c r="A9" t="s">
        <v>21</v>
      </c>
      <c r="B9" t="s">
        <v>560</v>
      </c>
      <c r="C9">
        <v>3005</v>
      </c>
      <c r="D9">
        <v>1393</v>
      </c>
      <c r="E9">
        <v>46.356073211314403</v>
      </c>
      <c r="F9">
        <v>7</v>
      </c>
      <c r="G9">
        <v>1400</v>
      </c>
      <c r="H9" s="33">
        <v>46.589018302828599</v>
      </c>
    </row>
    <row r="10" spans="1:8" x14ac:dyDescent="0.3">
      <c r="A10" t="s">
        <v>23</v>
      </c>
      <c r="B10" t="s">
        <v>614</v>
      </c>
      <c r="C10">
        <v>4505</v>
      </c>
      <c r="D10">
        <v>4204</v>
      </c>
      <c r="E10">
        <v>93.318534961154199</v>
      </c>
      <c r="F10">
        <v>78</v>
      </c>
      <c r="G10">
        <v>4282</v>
      </c>
      <c r="H10" s="33">
        <v>95.049944506104296</v>
      </c>
    </row>
    <row r="11" spans="1:8" x14ac:dyDescent="0.3">
      <c r="A11" t="s">
        <v>25</v>
      </c>
      <c r="B11" t="s">
        <v>567</v>
      </c>
      <c r="C11">
        <v>2458</v>
      </c>
      <c r="D11">
        <v>1306</v>
      </c>
      <c r="E11">
        <v>53.132628152969801</v>
      </c>
      <c r="F11">
        <v>10</v>
      </c>
      <c r="G11">
        <v>1316</v>
      </c>
      <c r="H11" s="33">
        <v>53.539462978030897</v>
      </c>
    </row>
    <row r="12" spans="1:8" x14ac:dyDescent="0.3">
      <c r="A12" t="s">
        <v>29</v>
      </c>
      <c r="B12" t="s">
        <v>580</v>
      </c>
      <c r="C12">
        <v>2666</v>
      </c>
      <c r="D12">
        <v>2449</v>
      </c>
      <c r="E12">
        <v>91.860465116279002</v>
      </c>
      <c r="F12">
        <v>50</v>
      </c>
      <c r="G12">
        <v>2499</v>
      </c>
      <c r="H12" s="33">
        <v>93.735933983495798</v>
      </c>
    </row>
    <row r="13" spans="1:8" x14ac:dyDescent="0.3">
      <c r="A13" t="s">
        <v>31</v>
      </c>
      <c r="B13" t="s">
        <v>625</v>
      </c>
      <c r="C13">
        <v>3283</v>
      </c>
      <c r="D13">
        <v>1927</v>
      </c>
      <c r="E13">
        <v>58.696314346634097</v>
      </c>
      <c r="F13">
        <v>2</v>
      </c>
      <c r="G13">
        <v>1929</v>
      </c>
      <c r="H13" s="33">
        <v>58.757234236978299</v>
      </c>
    </row>
    <row r="14" spans="1:8" x14ac:dyDescent="0.3">
      <c r="A14" t="s">
        <v>33</v>
      </c>
      <c r="B14" t="s">
        <v>577</v>
      </c>
      <c r="C14">
        <v>4295</v>
      </c>
      <c r="D14">
        <v>3830</v>
      </c>
      <c r="E14">
        <v>89.173457508731005</v>
      </c>
      <c r="F14">
        <v>8</v>
      </c>
      <c r="G14">
        <v>3838</v>
      </c>
      <c r="H14" s="33">
        <v>89.359720605354994</v>
      </c>
    </row>
    <row r="15" spans="1:8" x14ac:dyDescent="0.3">
      <c r="A15" t="s">
        <v>37</v>
      </c>
      <c r="B15" t="s">
        <v>545</v>
      </c>
      <c r="C15">
        <v>2597</v>
      </c>
      <c r="D15">
        <v>1530</v>
      </c>
      <c r="E15">
        <v>58.914131690411999</v>
      </c>
      <c r="F15">
        <v>2</v>
      </c>
      <c r="G15">
        <v>1532</v>
      </c>
      <c r="H15" s="33">
        <v>58.991143627262197</v>
      </c>
    </row>
    <row r="16" spans="1:8" x14ac:dyDescent="0.3">
      <c r="A16" t="s">
        <v>39</v>
      </c>
      <c r="B16" t="s">
        <v>558</v>
      </c>
      <c r="C16">
        <v>3041</v>
      </c>
      <c r="D16">
        <v>2867</v>
      </c>
      <c r="E16">
        <v>94.278197961196895</v>
      </c>
      <c r="F16">
        <v>87</v>
      </c>
      <c r="G16">
        <v>2954</v>
      </c>
      <c r="H16" s="33">
        <v>97.139098980598405</v>
      </c>
    </row>
    <row r="17" spans="1:8" x14ac:dyDescent="0.3">
      <c r="A17" t="s">
        <v>41</v>
      </c>
      <c r="B17" t="s">
        <v>644</v>
      </c>
      <c r="C17">
        <v>2074</v>
      </c>
      <c r="D17">
        <v>618</v>
      </c>
      <c r="E17">
        <v>29.797492767598801</v>
      </c>
      <c r="F17">
        <v>0</v>
      </c>
      <c r="G17">
        <v>618</v>
      </c>
      <c r="H17" s="33">
        <v>29.797492767598801</v>
      </c>
    </row>
    <row r="18" spans="1:8" x14ac:dyDescent="0.3">
      <c r="A18" t="s">
        <v>43</v>
      </c>
      <c r="B18" t="s">
        <v>566</v>
      </c>
      <c r="C18">
        <v>2709</v>
      </c>
      <c r="D18">
        <v>1821</v>
      </c>
      <c r="E18">
        <v>67.220376522702097</v>
      </c>
      <c r="F18">
        <v>4</v>
      </c>
      <c r="G18">
        <v>1825</v>
      </c>
      <c r="H18" s="33">
        <v>67.368032484311499</v>
      </c>
    </row>
    <row r="19" spans="1:8" x14ac:dyDescent="0.3">
      <c r="A19" t="s">
        <v>45</v>
      </c>
      <c r="B19" t="s">
        <v>594</v>
      </c>
      <c r="C19">
        <v>4686</v>
      </c>
      <c r="D19">
        <v>2027</v>
      </c>
      <c r="E19">
        <v>43.256508749466398</v>
      </c>
      <c r="F19">
        <v>0</v>
      </c>
      <c r="G19">
        <v>2027</v>
      </c>
      <c r="H19" s="33">
        <v>43.256508749466398</v>
      </c>
    </row>
    <row r="20" spans="1:8" x14ac:dyDescent="0.3">
      <c r="A20" t="s">
        <v>47</v>
      </c>
      <c r="B20" t="s">
        <v>601</v>
      </c>
      <c r="C20">
        <v>2552</v>
      </c>
      <c r="D20">
        <v>760</v>
      </c>
      <c r="E20">
        <v>29.780564263322798</v>
      </c>
      <c r="F20">
        <v>1</v>
      </c>
      <c r="G20">
        <v>761</v>
      </c>
      <c r="H20" s="33">
        <v>29.819749216300899</v>
      </c>
    </row>
    <row r="21" spans="1:8" x14ac:dyDescent="0.3">
      <c r="A21" t="s">
        <v>49</v>
      </c>
      <c r="B21" t="s">
        <v>572</v>
      </c>
      <c r="C21">
        <v>4532</v>
      </c>
      <c r="D21">
        <v>1043</v>
      </c>
      <c r="E21">
        <v>23.014121800529502</v>
      </c>
      <c r="F21">
        <v>8</v>
      </c>
      <c r="G21">
        <v>1051</v>
      </c>
      <c r="H21" s="33">
        <v>23.1906443071491</v>
      </c>
    </row>
    <row r="22" spans="1:8" x14ac:dyDescent="0.3">
      <c r="A22" t="s">
        <v>57</v>
      </c>
      <c r="B22" t="s">
        <v>596</v>
      </c>
      <c r="C22">
        <v>2383</v>
      </c>
      <c r="D22">
        <v>707</v>
      </c>
      <c r="E22">
        <v>29.668485102811498</v>
      </c>
      <c r="F22">
        <v>0</v>
      </c>
      <c r="G22">
        <v>707</v>
      </c>
      <c r="H22" s="33">
        <v>29.668485102811498</v>
      </c>
    </row>
    <row r="23" spans="1:8" x14ac:dyDescent="0.3">
      <c r="A23" t="s">
        <v>59</v>
      </c>
      <c r="B23" t="s">
        <v>547</v>
      </c>
      <c r="C23">
        <v>1930</v>
      </c>
      <c r="D23">
        <v>871</v>
      </c>
      <c r="E23">
        <v>45.129533678756403</v>
      </c>
      <c r="F23">
        <v>0</v>
      </c>
      <c r="G23">
        <v>871</v>
      </c>
      <c r="H23" s="33">
        <v>45.129533678756403</v>
      </c>
    </row>
    <row r="24" spans="1:8" x14ac:dyDescent="0.3">
      <c r="A24" t="s">
        <v>61</v>
      </c>
      <c r="B24" t="s">
        <v>561</v>
      </c>
      <c r="C24">
        <v>5249</v>
      </c>
      <c r="D24">
        <v>1449</v>
      </c>
      <c r="E24">
        <v>27.605258144408399</v>
      </c>
      <c r="F24">
        <v>1</v>
      </c>
      <c r="G24">
        <v>1450</v>
      </c>
      <c r="H24" s="33">
        <v>27.624309392265101</v>
      </c>
    </row>
    <row r="25" spans="1:8" x14ac:dyDescent="0.3">
      <c r="A25" t="s">
        <v>63</v>
      </c>
      <c r="B25" t="s">
        <v>632</v>
      </c>
      <c r="C25">
        <v>3249</v>
      </c>
      <c r="D25">
        <v>1231</v>
      </c>
      <c r="E25">
        <v>37.888581101877499</v>
      </c>
      <c r="F25">
        <v>0</v>
      </c>
      <c r="G25">
        <v>1231</v>
      </c>
      <c r="H25" s="33">
        <v>37.888581101877499</v>
      </c>
    </row>
    <row r="26" spans="1:8" x14ac:dyDescent="0.3">
      <c r="A26" t="s">
        <v>65</v>
      </c>
      <c r="B26" t="s">
        <v>624</v>
      </c>
      <c r="C26">
        <v>3554</v>
      </c>
      <c r="D26">
        <v>2219</v>
      </c>
      <c r="E26">
        <v>62.436691052335298</v>
      </c>
      <c r="F26">
        <v>2</v>
      </c>
      <c r="G26">
        <v>2221</v>
      </c>
      <c r="H26" s="33">
        <v>62.492965672481702</v>
      </c>
    </row>
    <row r="27" spans="1:8" x14ac:dyDescent="0.3">
      <c r="A27" t="s">
        <v>67</v>
      </c>
      <c r="B27" t="s">
        <v>612</v>
      </c>
      <c r="C27">
        <v>3520</v>
      </c>
      <c r="D27">
        <v>88</v>
      </c>
      <c r="E27">
        <v>2.5</v>
      </c>
      <c r="F27">
        <v>1</v>
      </c>
      <c r="G27">
        <v>89</v>
      </c>
      <c r="H27" s="33">
        <v>2.5284090909090899</v>
      </c>
    </row>
    <row r="28" spans="1:8" x14ac:dyDescent="0.3">
      <c r="A28" t="s">
        <v>71</v>
      </c>
      <c r="B28" t="s">
        <v>631</v>
      </c>
      <c r="C28">
        <v>3017</v>
      </c>
      <c r="D28">
        <v>997</v>
      </c>
      <c r="E28">
        <v>33.046072257209097</v>
      </c>
      <c r="F28">
        <v>7</v>
      </c>
      <c r="G28">
        <v>1004</v>
      </c>
      <c r="H28" s="33">
        <v>33.278090818693997</v>
      </c>
    </row>
    <row r="29" spans="1:8" x14ac:dyDescent="0.3">
      <c r="A29" t="s">
        <v>75</v>
      </c>
      <c r="B29" t="s">
        <v>569</v>
      </c>
      <c r="C29">
        <v>1512</v>
      </c>
      <c r="D29">
        <v>989</v>
      </c>
      <c r="E29">
        <v>65.410052910052897</v>
      </c>
      <c r="F29">
        <v>0</v>
      </c>
      <c r="G29">
        <v>989</v>
      </c>
      <c r="H29" s="33">
        <v>65.410052910052897</v>
      </c>
    </row>
    <row r="30" spans="1:8" x14ac:dyDescent="0.3">
      <c r="A30" t="s">
        <v>77</v>
      </c>
      <c r="B30" t="s">
        <v>630</v>
      </c>
      <c r="C30">
        <v>5763</v>
      </c>
      <c r="D30">
        <v>3885</v>
      </c>
      <c r="E30">
        <v>67.412805830296705</v>
      </c>
      <c r="F30">
        <v>29</v>
      </c>
      <c r="G30">
        <v>3914</v>
      </c>
      <c r="H30" s="33">
        <v>67.916015963907597</v>
      </c>
    </row>
    <row r="31" spans="1:8" x14ac:dyDescent="0.3">
      <c r="A31" t="s">
        <v>79</v>
      </c>
      <c r="B31" t="s">
        <v>579</v>
      </c>
      <c r="C31">
        <v>2536</v>
      </c>
      <c r="D31">
        <v>1619</v>
      </c>
      <c r="E31">
        <v>63.8406940063091</v>
      </c>
      <c r="F31">
        <v>11</v>
      </c>
      <c r="G31">
        <v>1630</v>
      </c>
      <c r="H31" s="33">
        <v>64.274447949526802</v>
      </c>
    </row>
    <row r="32" spans="1:8" x14ac:dyDescent="0.3">
      <c r="A32" t="s">
        <v>83</v>
      </c>
      <c r="B32" t="s">
        <v>648</v>
      </c>
      <c r="C32">
        <v>3858</v>
      </c>
      <c r="D32">
        <v>971</v>
      </c>
      <c r="E32">
        <v>25.168481078278901</v>
      </c>
      <c r="F32">
        <v>3</v>
      </c>
      <c r="G32">
        <v>974</v>
      </c>
      <c r="H32" s="33">
        <v>25.246241575946001</v>
      </c>
    </row>
    <row r="33" spans="1:8" x14ac:dyDescent="0.3">
      <c r="A33" t="s">
        <v>85</v>
      </c>
      <c r="B33" t="s">
        <v>565</v>
      </c>
      <c r="C33">
        <v>1763</v>
      </c>
      <c r="D33">
        <v>647</v>
      </c>
      <c r="E33">
        <v>36.698808848553597</v>
      </c>
      <c r="F33">
        <v>1</v>
      </c>
      <c r="G33">
        <v>648</v>
      </c>
      <c r="H33" s="33">
        <v>36.755530346001102</v>
      </c>
    </row>
    <row r="34" spans="1:8" x14ac:dyDescent="0.3">
      <c r="A34" t="s">
        <v>89</v>
      </c>
      <c r="B34" t="s">
        <v>549</v>
      </c>
      <c r="C34">
        <v>2561</v>
      </c>
      <c r="D34">
        <v>2032</v>
      </c>
      <c r="E34">
        <v>79.344006247559506</v>
      </c>
      <c r="F34">
        <v>3</v>
      </c>
      <c r="G34">
        <v>2035</v>
      </c>
      <c r="H34" s="33">
        <v>79.461147989066703</v>
      </c>
    </row>
    <row r="35" spans="1:8" x14ac:dyDescent="0.3">
      <c r="A35" t="s">
        <v>95</v>
      </c>
      <c r="B35" t="s">
        <v>590</v>
      </c>
      <c r="C35">
        <v>4497</v>
      </c>
      <c r="D35">
        <v>2028</v>
      </c>
      <c r="E35">
        <v>45.096731154102699</v>
      </c>
      <c r="F35">
        <v>0</v>
      </c>
      <c r="G35">
        <v>2028</v>
      </c>
      <c r="H35" s="33">
        <v>45.096731154102699</v>
      </c>
    </row>
    <row r="36" spans="1:8" x14ac:dyDescent="0.3">
      <c r="A36" t="s">
        <v>97</v>
      </c>
      <c r="B36" t="s">
        <v>546</v>
      </c>
      <c r="C36">
        <v>4095</v>
      </c>
      <c r="D36">
        <v>1454</v>
      </c>
      <c r="E36">
        <v>35.506715506715501</v>
      </c>
      <c r="F36">
        <v>1</v>
      </c>
      <c r="G36">
        <v>1455</v>
      </c>
      <c r="H36" s="33">
        <v>35.531135531135497</v>
      </c>
    </row>
    <row r="37" spans="1:8" x14ac:dyDescent="0.3">
      <c r="A37" t="s">
        <v>107</v>
      </c>
      <c r="B37" t="s">
        <v>650</v>
      </c>
      <c r="C37">
        <v>3097</v>
      </c>
      <c r="D37">
        <v>1110</v>
      </c>
      <c r="E37">
        <v>35.8411365837907</v>
      </c>
      <c r="F37">
        <v>0</v>
      </c>
      <c r="G37">
        <v>1110</v>
      </c>
      <c r="H37" s="33">
        <v>35.8411365837907</v>
      </c>
    </row>
    <row r="38" spans="1:8" x14ac:dyDescent="0.3">
      <c r="A38" t="s">
        <v>111</v>
      </c>
      <c r="B38" t="s">
        <v>593</v>
      </c>
      <c r="C38">
        <v>2196</v>
      </c>
      <c r="D38">
        <v>391</v>
      </c>
      <c r="E38">
        <v>17.8051001821493</v>
      </c>
      <c r="F38">
        <v>0</v>
      </c>
      <c r="G38">
        <v>391</v>
      </c>
      <c r="H38" s="33">
        <v>17.8051001821493</v>
      </c>
    </row>
    <row r="39" spans="1:8" x14ac:dyDescent="0.3">
      <c r="A39" t="s">
        <v>115</v>
      </c>
      <c r="B39" t="s">
        <v>633</v>
      </c>
      <c r="C39">
        <v>2663</v>
      </c>
      <c r="D39">
        <v>498</v>
      </c>
      <c r="E39">
        <v>18.700713481036399</v>
      </c>
      <c r="F39">
        <v>1</v>
      </c>
      <c r="G39">
        <v>499</v>
      </c>
      <c r="H39" s="33">
        <v>18.7382651145324</v>
      </c>
    </row>
    <row r="40" spans="1:8" x14ac:dyDescent="0.3">
      <c r="A40" t="s">
        <v>117</v>
      </c>
      <c r="B40" t="s">
        <v>647</v>
      </c>
      <c r="C40">
        <v>5090</v>
      </c>
      <c r="D40">
        <v>2845</v>
      </c>
      <c r="E40">
        <v>55.893909626719001</v>
      </c>
      <c r="F40">
        <v>3</v>
      </c>
      <c r="G40">
        <v>2848</v>
      </c>
      <c r="H40" s="33">
        <v>55.952848722986197</v>
      </c>
    </row>
    <row r="41" spans="1:8" x14ac:dyDescent="0.3">
      <c r="A41" t="s">
        <v>121</v>
      </c>
      <c r="B41" t="s">
        <v>555</v>
      </c>
      <c r="C41">
        <v>7396</v>
      </c>
      <c r="D41">
        <v>3338</v>
      </c>
      <c r="E41">
        <v>45.132504056246603</v>
      </c>
      <c r="F41">
        <v>15</v>
      </c>
      <c r="G41">
        <v>3353</v>
      </c>
      <c r="H41" s="33">
        <v>45.335316387236297</v>
      </c>
    </row>
    <row r="42" spans="1:8" x14ac:dyDescent="0.3">
      <c r="A42" t="s">
        <v>123</v>
      </c>
      <c r="B42" t="s">
        <v>573</v>
      </c>
      <c r="C42">
        <v>5375</v>
      </c>
      <c r="D42">
        <v>2004</v>
      </c>
      <c r="E42">
        <v>37.283720930232498</v>
      </c>
      <c r="F42">
        <v>11</v>
      </c>
      <c r="G42">
        <v>2015</v>
      </c>
      <c r="H42" s="33">
        <v>37.488372093023202</v>
      </c>
    </row>
    <row r="43" spans="1:8" x14ac:dyDescent="0.3">
      <c r="A43" t="s">
        <v>125</v>
      </c>
      <c r="B43" t="s">
        <v>623</v>
      </c>
      <c r="C43">
        <v>6180</v>
      </c>
      <c r="D43">
        <v>3087</v>
      </c>
      <c r="E43">
        <v>49.951456310679603</v>
      </c>
      <c r="F43">
        <v>0</v>
      </c>
      <c r="G43">
        <v>3087</v>
      </c>
      <c r="H43" s="33">
        <v>49.951456310679603</v>
      </c>
    </row>
    <row r="44" spans="1:8" x14ac:dyDescent="0.3">
      <c r="A44" t="s">
        <v>131</v>
      </c>
      <c r="B44" t="s">
        <v>586</v>
      </c>
      <c r="C44">
        <v>4085</v>
      </c>
      <c r="D44">
        <v>2185</v>
      </c>
      <c r="E44">
        <v>53.488372093023202</v>
      </c>
      <c r="F44">
        <v>5</v>
      </c>
      <c r="G44">
        <v>2190</v>
      </c>
      <c r="H44" s="33">
        <v>53.610771113830999</v>
      </c>
    </row>
    <row r="45" spans="1:8" x14ac:dyDescent="0.3">
      <c r="A45" t="s">
        <v>137</v>
      </c>
      <c r="B45" t="s">
        <v>605</v>
      </c>
      <c r="C45">
        <v>3670</v>
      </c>
      <c r="D45">
        <v>1812</v>
      </c>
      <c r="E45">
        <v>49.373297002724797</v>
      </c>
      <c r="F45">
        <v>1</v>
      </c>
      <c r="G45">
        <v>1813</v>
      </c>
      <c r="H45" s="33">
        <v>49.400544959127998</v>
      </c>
    </row>
    <row r="46" spans="1:8" x14ac:dyDescent="0.3">
      <c r="A46" t="s">
        <v>163</v>
      </c>
      <c r="B46" t="s">
        <v>548</v>
      </c>
      <c r="C46">
        <v>4729</v>
      </c>
      <c r="D46">
        <v>2450</v>
      </c>
      <c r="E46">
        <v>51.807993233241703</v>
      </c>
      <c r="F46">
        <v>3</v>
      </c>
      <c r="G46">
        <v>2453</v>
      </c>
      <c r="H46" s="33">
        <v>51.871431592302798</v>
      </c>
    </row>
    <row r="47" spans="1:8" x14ac:dyDescent="0.3">
      <c r="A47" t="s">
        <v>167</v>
      </c>
      <c r="B47" t="s">
        <v>583</v>
      </c>
      <c r="C47">
        <v>1774</v>
      </c>
      <c r="D47">
        <v>894</v>
      </c>
      <c r="E47">
        <v>50.3945885005637</v>
      </c>
      <c r="F47">
        <v>0</v>
      </c>
      <c r="G47">
        <v>894</v>
      </c>
      <c r="H47" s="33">
        <v>50.3945885005637</v>
      </c>
    </row>
    <row r="48" spans="1:8" x14ac:dyDescent="0.3">
      <c r="A48" t="s">
        <v>173</v>
      </c>
      <c r="B48" t="s">
        <v>634</v>
      </c>
      <c r="C48">
        <v>2087</v>
      </c>
      <c r="D48">
        <v>694</v>
      </c>
      <c r="E48">
        <v>33.253473885960702</v>
      </c>
      <c r="F48">
        <v>1</v>
      </c>
      <c r="G48">
        <v>695</v>
      </c>
      <c r="H48" s="33">
        <v>33.301389554384201</v>
      </c>
    </row>
    <row r="49" spans="1:8" x14ac:dyDescent="0.3">
      <c r="A49" t="s">
        <v>177</v>
      </c>
      <c r="B49" t="s">
        <v>582</v>
      </c>
      <c r="C49">
        <v>2345</v>
      </c>
      <c r="D49">
        <v>1484</v>
      </c>
      <c r="E49">
        <v>63.283582089552198</v>
      </c>
      <c r="F49">
        <v>1</v>
      </c>
      <c r="G49">
        <v>1485</v>
      </c>
      <c r="H49" s="33">
        <v>63.3262260127931</v>
      </c>
    </row>
    <row r="50" spans="1:8" x14ac:dyDescent="0.3">
      <c r="A50" t="s">
        <v>189</v>
      </c>
      <c r="B50" t="s">
        <v>639</v>
      </c>
      <c r="C50">
        <v>3190</v>
      </c>
      <c r="D50">
        <v>843</v>
      </c>
      <c r="E50">
        <v>26.426332288401198</v>
      </c>
      <c r="F50">
        <v>0</v>
      </c>
      <c r="G50">
        <v>843</v>
      </c>
      <c r="H50" s="33">
        <v>26.426332288401198</v>
      </c>
    </row>
    <row r="51" spans="1:8" x14ac:dyDescent="0.3">
      <c r="A51" t="s">
        <v>195</v>
      </c>
      <c r="B51" t="s">
        <v>621</v>
      </c>
      <c r="C51">
        <v>1914</v>
      </c>
      <c r="D51">
        <v>1196</v>
      </c>
      <c r="E51">
        <v>62.486938349007303</v>
      </c>
      <c r="F51">
        <v>1</v>
      </c>
      <c r="G51">
        <v>1197</v>
      </c>
      <c r="H51" s="33">
        <v>62.539184952977998</v>
      </c>
    </row>
    <row r="52" spans="1:8" x14ac:dyDescent="0.3">
      <c r="A52" t="s">
        <v>197</v>
      </c>
      <c r="B52" t="s">
        <v>629</v>
      </c>
      <c r="C52">
        <v>3479</v>
      </c>
      <c r="D52">
        <v>1850</v>
      </c>
      <c r="E52">
        <v>53.176200057487698</v>
      </c>
      <c r="F52">
        <v>1</v>
      </c>
      <c r="G52">
        <v>1851</v>
      </c>
      <c r="H52" s="33">
        <v>53.204943949410698</v>
      </c>
    </row>
    <row r="53" spans="1:8" x14ac:dyDescent="0.3">
      <c r="A53" t="s">
        <v>209</v>
      </c>
      <c r="B53" t="s">
        <v>568</v>
      </c>
      <c r="C53">
        <v>13056</v>
      </c>
      <c r="D53">
        <v>6686</v>
      </c>
      <c r="E53">
        <v>51.210171568627402</v>
      </c>
      <c r="F53">
        <v>1909</v>
      </c>
      <c r="G53">
        <v>8595</v>
      </c>
      <c r="H53" s="33">
        <v>65.831801470588204</v>
      </c>
    </row>
    <row r="54" spans="1:8" x14ac:dyDescent="0.3">
      <c r="A54" t="s">
        <v>211</v>
      </c>
      <c r="B54" t="s">
        <v>597</v>
      </c>
      <c r="C54">
        <v>10161</v>
      </c>
      <c r="D54">
        <v>6342</v>
      </c>
      <c r="E54">
        <v>62.4151166223796</v>
      </c>
      <c r="F54">
        <v>97</v>
      </c>
      <c r="G54">
        <v>6439</v>
      </c>
      <c r="H54" s="33">
        <v>63.369747072138502</v>
      </c>
    </row>
    <row r="55" spans="1:8" x14ac:dyDescent="0.3">
      <c r="A55" t="s">
        <v>213</v>
      </c>
      <c r="B55" t="s">
        <v>556</v>
      </c>
      <c r="C55">
        <v>5026</v>
      </c>
      <c r="D55">
        <v>2216</v>
      </c>
      <c r="E55">
        <v>44.090728213290802</v>
      </c>
      <c r="F55">
        <v>19</v>
      </c>
      <c r="G55">
        <v>2235</v>
      </c>
      <c r="H55" s="33">
        <v>44.468762435336203</v>
      </c>
    </row>
    <row r="56" spans="1:8" x14ac:dyDescent="0.3">
      <c r="A56" t="s">
        <v>217</v>
      </c>
      <c r="B56" t="s">
        <v>599</v>
      </c>
      <c r="C56">
        <v>7218</v>
      </c>
      <c r="D56">
        <v>5218</v>
      </c>
      <c r="E56">
        <v>72.291493488500905</v>
      </c>
      <c r="F56">
        <v>2</v>
      </c>
      <c r="G56">
        <v>5220</v>
      </c>
      <c r="H56" s="33">
        <v>72.319201995012406</v>
      </c>
    </row>
    <row r="57" spans="1:8" x14ac:dyDescent="0.3">
      <c r="A57" t="s">
        <v>221</v>
      </c>
      <c r="B57" t="s">
        <v>554</v>
      </c>
      <c r="C57">
        <v>5597</v>
      </c>
      <c r="D57">
        <v>1634</v>
      </c>
      <c r="E57">
        <v>29.194211184563098</v>
      </c>
      <c r="F57">
        <v>7</v>
      </c>
      <c r="G57">
        <v>1641</v>
      </c>
      <c r="H57" s="33">
        <v>29.319278184741801</v>
      </c>
    </row>
    <row r="58" spans="1:8" x14ac:dyDescent="0.3">
      <c r="A58" t="s">
        <v>223</v>
      </c>
      <c r="B58" t="s">
        <v>636</v>
      </c>
      <c r="C58">
        <v>2885</v>
      </c>
      <c r="D58">
        <v>1210</v>
      </c>
      <c r="E58">
        <v>41.9410745233968</v>
      </c>
      <c r="F58">
        <v>20</v>
      </c>
      <c r="G58">
        <v>1230</v>
      </c>
      <c r="H58" s="33">
        <v>42.634315424610001</v>
      </c>
    </row>
    <row r="59" spans="1:8" x14ac:dyDescent="0.3">
      <c r="A59" t="s">
        <v>231</v>
      </c>
      <c r="B59" t="s">
        <v>608</v>
      </c>
      <c r="C59">
        <v>3109</v>
      </c>
      <c r="D59">
        <v>1135</v>
      </c>
      <c r="E59">
        <v>36.506915406883202</v>
      </c>
      <c r="F59">
        <v>3</v>
      </c>
      <c r="G59">
        <v>1138</v>
      </c>
      <c r="H59" s="33">
        <v>36.603409456416799</v>
      </c>
    </row>
    <row r="60" spans="1:8" x14ac:dyDescent="0.3">
      <c r="A60" t="s">
        <v>233</v>
      </c>
      <c r="B60" t="s">
        <v>638</v>
      </c>
      <c r="C60">
        <v>3468</v>
      </c>
      <c r="D60">
        <v>2412</v>
      </c>
      <c r="E60">
        <v>69.550173010380604</v>
      </c>
      <c r="F60">
        <v>206</v>
      </c>
      <c r="G60">
        <v>2618</v>
      </c>
      <c r="H60" s="33">
        <v>75.490196078431296</v>
      </c>
    </row>
    <row r="61" spans="1:8" x14ac:dyDescent="0.3">
      <c r="A61" t="s">
        <v>237</v>
      </c>
      <c r="B61" t="s">
        <v>645</v>
      </c>
      <c r="C61">
        <v>2784</v>
      </c>
      <c r="D61">
        <v>1899</v>
      </c>
      <c r="E61">
        <v>68.211206896551701</v>
      </c>
      <c r="F61">
        <v>103</v>
      </c>
      <c r="G61">
        <v>2002</v>
      </c>
      <c r="H61" s="33">
        <v>71.910919540229798</v>
      </c>
    </row>
    <row r="62" spans="1:8" x14ac:dyDescent="0.3">
      <c r="A62" t="s">
        <v>305</v>
      </c>
      <c r="B62" t="s">
        <v>587</v>
      </c>
      <c r="C62">
        <v>3498</v>
      </c>
      <c r="D62">
        <v>262</v>
      </c>
      <c r="E62">
        <v>7.4899942824471104</v>
      </c>
      <c r="F62">
        <v>0</v>
      </c>
      <c r="G62">
        <v>262</v>
      </c>
      <c r="H62" s="33">
        <v>7.4899942824471104</v>
      </c>
    </row>
    <row r="63" spans="1:8" x14ac:dyDescent="0.3">
      <c r="A63" t="s">
        <v>351</v>
      </c>
      <c r="B63" t="s">
        <v>622</v>
      </c>
      <c r="C63">
        <v>12633</v>
      </c>
      <c r="D63">
        <v>4222</v>
      </c>
      <c r="E63">
        <v>33.420406870893601</v>
      </c>
      <c r="F63">
        <v>4</v>
      </c>
      <c r="G63">
        <v>4226</v>
      </c>
      <c r="H63" s="33">
        <v>33.452069975461001</v>
      </c>
    </row>
    <row r="64" spans="1:8" x14ac:dyDescent="0.3">
      <c r="A64" t="s">
        <v>353</v>
      </c>
      <c r="B64" t="s">
        <v>607</v>
      </c>
      <c r="C64">
        <v>2837</v>
      </c>
      <c r="D64">
        <v>1743</v>
      </c>
      <c r="E64">
        <v>61.4381388790976</v>
      </c>
      <c r="F64">
        <v>1</v>
      </c>
      <c r="G64">
        <v>1744</v>
      </c>
      <c r="H64" s="33">
        <v>61.473387381036297</v>
      </c>
    </row>
    <row r="65" spans="1:8" x14ac:dyDescent="0.3">
      <c r="A65" t="s">
        <v>375</v>
      </c>
      <c r="B65" t="s">
        <v>550</v>
      </c>
      <c r="C65">
        <v>11893</v>
      </c>
      <c r="D65">
        <v>8828</v>
      </c>
      <c r="E65">
        <v>74.228537795341794</v>
      </c>
      <c r="F65">
        <v>31</v>
      </c>
      <c r="G65">
        <v>8859</v>
      </c>
      <c r="H65" s="33">
        <v>74.489195324980997</v>
      </c>
    </row>
    <row r="66" spans="1:8" x14ac:dyDescent="0.3">
      <c r="A66" t="s">
        <v>377</v>
      </c>
      <c r="B66" t="s">
        <v>588</v>
      </c>
      <c r="C66">
        <v>9978</v>
      </c>
      <c r="D66">
        <v>5127</v>
      </c>
      <c r="E66">
        <v>51.383042693926598</v>
      </c>
      <c r="F66">
        <v>144</v>
      </c>
      <c r="G66">
        <v>5271</v>
      </c>
      <c r="H66" s="33">
        <v>52.826217678893499</v>
      </c>
    </row>
    <row r="67" spans="1:8" x14ac:dyDescent="0.3">
      <c r="A67" t="s">
        <v>379</v>
      </c>
      <c r="B67" t="s">
        <v>619</v>
      </c>
      <c r="C67">
        <v>9148</v>
      </c>
      <c r="D67">
        <v>657</v>
      </c>
      <c r="E67">
        <v>7.1818976825535596</v>
      </c>
      <c r="F67">
        <v>13</v>
      </c>
      <c r="G67">
        <v>670</v>
      </c>
      <c r="H67" s="33">
        <v>7.3240052470485297</v>
      </c>
    </row>
    <row r="68" spans="1:8" x14ac:dyDescent="0.3">
      <c r="A68" t="s">
        <v>383</v>
      </c>
      <c r="B68" t="s">
        <v>613</v>
      </c>
      <c r="C68">
        <v>7588</v>
      </c>
      <c r="D68">
        <v>7183</v>
      </c>
      <c r="E68">
        <v>94.662625197680498</v>
      </c>
      <c r="F68">
        <v>28</v>
      </c>
      <c r="G68">
        <v>7211</v>
      </c>
      <c r="H68" s="33">
        <v>95.031628887717403</v>
      </c>
    </row>
    <row r="69" spans="1:8" x14ac:dyDescent="0.3">
      <c r="A69" t="s">
        <v>389</v>
      </c>
      <c r="B69" t="s">
        <v>649</v>
      </c>
      <c r="C69">
        <v>3227</v>
      </c>
      <c r="D69">
        <v>3320</v>
      </c>
      <c r="E69">
        <v>102.88193368453599</v>
      </c>
      <c r="F69">
        <v>17</v>
      </c>
      <c r="G69">
        <v>3337</v>
      </c>
      <c r="H69" s="33">
        <v>103.408738766656</v>
      </c>
    </row>
    <row r="70" spans="1:8" x14ac:dyDescent="0.3">
      <c r="A70" t="s">
        <v>5</v>
      </c>
      <c r="B70" t="s">
        <v>552</v>
      </c>
      <c r="C70">
        <v>8541</v>
      </c>
      <c r="D70">
        <v>5502</v>
      </c>
      <c r="E70">
        <v>64.418686336494503</v>
      </c>
      <c r="F70">
        <v>3</v>
      </c>
      <c r="G70">
        <v>5505</v>
      </c>
      <c r="H70" s="33">
        <v>64.453811029153499</v>
      </c>
    </row>
    <row r="71" spans="1:8" x14ac:dyDescent="0.3">
      <c r="A71" t="s">
        <v>453</v>
      </c>
      <c r="B71" t="s">
        <v>564</v>
      </c>
      <c r="C71">
        <v>8968</v>
      </c>
      <c r="D71">
        <v>1926</v>
      </c>
      <c r="E71">
        <v>21.476360392506599</v>
      </c>
      <c r="F71">
        <v>2</v>
      </c>
      <c r="G71">
        <v>1928</v>
      </c>
      <c r="H71" s="33">
        <v>21.498661909009801</v>
      </c>
    </row>
    <row r="72" spans="1:8" x14ac:dyDescent="0.3">
      <c r="A72" t="s">
        <v>461</v>
      </c>
      <c r="B72" t="s">
        <v>618</v>
      </c>
      <c r="C72">
        <v>6679</v>
      </c>
      <c r="D72">
        <v>3813</v>
      </c>
      <c r="E72">
        <v>57.089384638418899</v>
      </c>
      <c r="F72">
        <v>2</v>
      </c>
      <c r="G72">
        <v>3815</v>
      </c>
      <c r="H72" s="33">
        <v>57.1193292409043</v>
      </c>
    </row>
    <row r="73" spans="1:8" x14ac:dyDescent="0.3">
      <c r="A73" t="s">
        <v>463</v>
      </c>
      <c r="B73" t="s">
        <v>559</v>
      </c>
      <c r="C73">
        <v>9286</v>
      </c>
      <c r="D73">
        <v>1277</v>
      </c>
      <c r="E73">
        <v>13.751884557398199</v>
      </c>
      <c r="F73">
        <v>1</v>
      </c>
      <c r="G73">
        <v>1278</v>
      </c>
      <c r="H73" s="33">
        <v>13.7626534568167</v>
      </c>
    </row>
    <row r="74" spans="1:8" x14ac:dyDescent="0.3">
      <c r="A74" t="s">
        <v>465</v>
      </c>
      <c r="B74" t="s">
        <v>603</v>
      </c>
      <c r="C74">
        <v>13893</v>
      </c>
      <c r="D74">
        <v>10789</v>
      </c>
      <c r="E74">
        <v>77.657813287266904</v>
      </c>
      <c r="F74">
        <v>7</v>
      </c>
      <c r="G74">
        <v>10796</v>
      </c>
      <c r="H74" s="33">
        <v>77.708198373281505</v>
      </c>
    </row>
    <row r="75" spans="1:8" x14ac:dyDescent="0.3">
      <c r="A75" t="s">
        <v>469</v>
      </c>
      <c r="B75" t="s">
        <v>574</v>
      </c>
      <c r="C75">
        <v>21679</v>
      </c>
      <c r="D75">
        <v>1994</v>
      </c>
      <c r="E75">
        <v>9.1978412288389606</v>
      </c>
      <c r="F75">
        <v>0</v>
      </c>
      <c r="G75">
        <v>1994</v>
      </c>
      <c r="H75" s="33">
        <v>9.1978412288389606</v>
      </c>
    </row>
    <row r="76" spans="1:8" x14ac:dyDescent="0.3">
      <c r="A76" t="s">
        <v>471</v>
      </c>
      <c r="B76" t="s">
        <v>620</v>
      </c>
      <c r="C76">
        <v>12257</v>
      </c>
      <c r="D76">
        <v>3066</v>
      </c>
      <c r="E76">
        <v>25.014277555682401</v>
      </c>
      <c r="F76">
        <v>3</v>
      </c>
      <c r="G76">
        <v>3069</v>
      </c>
      <c r="H76" s="33">
        <v>25.038753365423801</v>
      </c>
    </row>
    <row r="77" spans="1:8" x14ac:dyDescent="0.3">
      <c r="A77" t="s">
        <v>476</v>
      </c>
      <c r="B77" t="s">
        <v>592</v>
      </c>
      <c r="C77">
        <v>12731</v>
      </c>
      <c r="D77">
        <v>7794</v>
      </c>
      <c r="E77">
        <v>61.220642526117302</v>
      </c>
      <c r="F77">
        <v>21</v>
      </c>
      <c r="G77">
        <v>7815</v>
      </c>
      <c r="H77" s="33">
        <v>61.385594218835898</v>
      </c>
    </row>
    <row r="78" spans="1:8" x14ac:dyDescent="0.3">
      <c r="A78" t="s">
        <v>474</v>
      </c>
      <c r="B78" t="s">
        <v>626</v>
      </c>
      <c r="C78">
        <v>17425</v>
      </c>
      <c r="D78">
        <v>3349</v>
      </c>
      <c r="E78">
        <v>19.219512195121901</v>
      </c>
      <c r="F78">
        <v>3</v>
      </c>
      <c r="G78">
        <v>3352</v>
      </c>
      <c r="H78" s="33">
        <v>19.236728837876601</v>
      </c>
    </row>
    <row r="79" spans="1:8" x14ac:dyDescent="0.3">
      <c r="A79" t="s">
        <v>478</v>
      </c>
      <c r="B79" t="s">
        <v>646</v>
      </c>
      <c r="C79">
        <v>8487</v>
      </c>
      <c r="D79">
        <v>6285</v>
      </c>
      <c r="E79">
        <v>74.054436196535804</v>
      </c>
      <c r="F79">
        <v>13</v>
      </c>
      <c r="G79">
        <v>6298</v>
      </c>
      <c r="H79" s="33">
        <v>74.207611641333799</v>
      </c>
    </row>
    <row r="80" spans="1:8" x14ac:dyDescent="0.3">
      <c r="A80" t="s">
        <v>481</v>
      </c>
      <c r="B80" t="s">
        <v>628</v>
      </c>
      <c r="C80">
        <v>10145</v>
      </c>
      <c r="D80">
        <v>7281</v>
      </c>
      <c r="E80">
        <v>71.769344504682095</v>
      </c>
      <c r="F80">
        <v>4</v>
      </c>
      <c r="G80">
        <v>7285</v>
      </c>
      <c r="H80" s="33">
        <v>71.808772794480006</v>
      </c>
    </row>
    <row r="81" spans="1:8" x14ac:dyDescent="0.3">
      <c r="A81" t="s">
        <v>484</v>
      </c>
      <c r="B81" t="s">
        <v>611</v>
      </c>
      <c r="C81">
        <v>15378</v>
      </c>
      <c r="D81">
        <v>9900</v>
      </c>
      <c r="E81">
        <v>64.377682403433397</v>
      </c>
      <c r="F81">
        <v>981</v>
      </c>
      <c r="G81">
        <v>10881</v>
      </c>
      <c r="H81" s="33">
        <v>70.756925477955505</v>
      </c>
    </row>
    <row r="82" spans="1:8" x14ac:dyDescent="0.3">
      <c r="A82" t="s">
        <v>487</v>
      </c>
      <c r="B82" t="s">
        <v>591</v>
      </c>
      <c r="C82">
        <v>11156</v>
      </c>
      <c r="D82">
        <v>3441</v>
      </c>
      <c r="E82">
        <v>30.844388669774101</v>
      </c>
      <c r="F82">
        <v>3</v>
      </c>
      <c r="G82">
        <v>3444</v>
      </c>
      <c r="H82" s="33">
        <v>30.871280028684101</v>
      </c>
    </row>
    <row r="83" spans="1:8" x14ac:dyDescent="0.3">
      <c r="A83" t="s">
        <v>490</v>
      </c>
      <c r="B83" t="s">
        <v>640</v>
      </c>
      <c r="C83">
        <v>8495</v>
      </c>
      <c r="D83">
        <v>3961</v>
      </c>
      <c r="E83">
        <v>46.627427898763898</v>
      </c>
      <c r="F83">
        <v>44</v>
      </c>
      <c r="G83">
        <v>4005</v>
      </c>
      <c r="H83" s="33">
        <v>47.145379635079401</v>
      </c>
    </row>
    <row r="84" spans="1:8" x14ac:dyDescent="0.3">
      <c r="A84" t="s">
        <v>492</v>
      </c>
      <c r="B84" t="s">
        <v>642</v>
      </c>
      <c r="C84">
        <v>24117</v>
      </c>
      <c r="D84">
        <v>12229</v>
      </c>
      <c r="E84">
        <v>50.706970187004998</v>
      </c>
      <c r="F84">
        <v>1102</v>
      </c>
      <c r="G84">
        <v>13331</v>
      </c>
      <c r="H84" s="33">
        <v>55.276361073101903</v>
      </c>
    </row>
    <row r="85" spans="1:8" x14ac:dyDescent="0.3">
      <c r="A85" t="s">
        <v>494</v>
      </c>
      <c r="B85" t="s">
        <v>589</v>
      </c>
      <c r="C85">
        <v>7360</v>
      </c>
      <c r="D85">
        <v>4378</v>
      </c>
      <c r="E85">
        <v>59.4836956521739</v>
      </c>
      <c r="F85">
        <v>33</v>
      </c>
      <c r="G85">
        <v>4411</v>
      </c>
      <c r="H85" s="33">
        <v>59.932065217391298</v>
      </c>
    </row>
    <row r="86" spans="1:8" x14ac:dyDescent="0.3">
      <c r="A86" t="s">
        <v>496</v>
      </c>
      <c r="B86" t="s">
        <v>609</v>
      </c>
      <c r="C86">
        <v>10413</v>
      </c>
      <c r="D86">
        <v>8457</v>
      </c>
      <c r="E86">
        <v>81.215787957361002</v>
      </c>
      <c r="F86">
        <v>7</v>
      </c>
      <c r="G86">
        <v>8464</v>
      </c>
      <c r="H86" s="33">
        <v>81.283011620090207</v>
      </c>
    </row>
    <row r="87" spans="1:8" x14ac:dyDescent="0.3">
      <c r="A87" t="s">
        <v>498</v>
      </c>
      <c r="B87" t="s">
        <v>563</v>
      </c>
      <c r="C87">
        <v>12461</v>
      </c>
      <c r="D87">
        <v>8399</v>
      </c>
      <c r="E87">
        <v>67.402295160902</v>
      </c>
      <c r="F87">
        <v>10</v>
      </c>
      <c r="G87">
        <v>8409</v>
      </c>
      <c r="H87" s="33">
        <v>67.482545542091302</v>
      </c>
    </row>
    <row r="88" spans="1:8" x14ac:dyDescent="0.3">
      <c r="A88" t="s">
        <v>500</v>
      </c>
      <c r="B88" t="s">
        <v>595</v>
      </c>
      <c r="C88">
        <v>11110</v>
      </c>
      <c r="D88">
        <v>5613</v>
      </c>
      <c r="E88">
        <v>50.522052205220497</v>
      </c>
      <c r="F88">
        <v>18</v>
      </c>
      <c r="G88">
        <v>5631</v>
      </c>
      <c r="H88" s="33">
        <v>50.684068406840602</v>
      </c>
    </row>
    <row r="89" spans="1:8" x14ac:dyDescent="0.3">
      <c r="A89" t="s">
        <v>502</v>
      </c>
      <c r="B89" t="s">
        <v>576</v>
      </c>
      <c r="C89">
        <v>28338</v>
      </c>
      <c r="D89">
        <v>21997</v>
      </c>
      <c r="E89">
        <v>77.623685510621698</v>
      </c>
      <c r="F89">
        <v>420</v>
      </c>
      <c r="G89">
        <v>22417</v>
      </c>
      <c r="H89" s="33">
        <v>79.105794339755803</v>
      </c>
    </row>
    <row r="90" spans="1:8" x14ac:dyDescent="0.3">
      <c r="A90" t="s">
        <v>504</v>
      </c>
      <c r="B90" t="s">
        <v>557</v>
      </c>
      <c r="C90">
        <v>10395</v>
      </c>
      <c r="D90">
        <v>4444</v>
      </c>
      <c r="E90">
        <v>42.751322751322697</v>
      </c>
      <c r="F90">
        <v>35</v>
      </c>
      <c r="G90">
        <v>4479</v>
      </c>
      <c r="H90" s="33">
        <v>43.088023088023</v>
      </c>
    </row>
    <row r="91" spans="1:8" x14ac:dyDescent="0.3">
      <c r="A91" t="s">
        <v>506</v>
      </c>
      <c r="B91" t="s">
        <v>553</v>
      </c>
      <c r="C91">
        <v>10364</v>
      </c>
      <c r="D91">
        <v>5919</v>
      </c>
      <c r="E91">
        <v>57.111153994596599</v>
      </c>
      <c r="F91">
        <v>397</v>
      </c>
      <c r="G91">
        <v>6316</v>
      </c>
      <c r="H91" s="33">
        <v>60.9417213431107</v>
      </c>
    </row>
    <row r="92" spans="1:8" x14ac:dyDescent="0.3">
      <c r="A92" t="s">
        <v>508</v>
      </c>
      <c r="B92" t="s">
        <v>604</v>
      </c>
      <c r="C92">
        <v>32071</v>
      </c>
      <c r="D92">
        <v>13475</v>
      </c>
      <c r="E92">
        <v>42.016151663496601</v>
      </c>
      <c r="F92">
        <v>39</v>
      </c>
      <c r="G92">
        <v>13514</v>
      </c>
      <c r="H92" s="33">
        <v>42.137756851984598</v>
      </c>
    </row>
    <row r="93" spans="1:8" x14ac:dyDescent="0.3">
      <c r="A93" t="s">
        <v>510</v>
      </c>
      <c r="B93" t="s">
        <v>635</v>
      </c>
      <c r="C93">
        <v>15401</v>
      </c>
      <c r="D93">
        <v>8721</v>
      </c>
      <c r="E93">
        <v>56.626193104343798</v>
      </c>
      <c r="F93">
        <v>44</v>
      </c>
      <c r="G93">
        <v>8765</v>
      </c>
      <c r="H93" s="33">
        <v>56.9118888383871</v>
      </c>
    </row>
    <row r="94" spans="1:8" x14ac:dyDescent="0.3">
      <c r="A94" t="s">
        <v>512</v>
      </c>
      <c r="B94" t="s">
        <v>627</v>
      </c>
      <c r="C94">
        <v>12986</v>
      </c>
      <c r="D94">
        <v>9890</v>
      </c>
      <c r="E94">
        <v>76.158940397350904</v>
      </c>
      <c r="F94">
        <v>4</v>
      </c>
      <c r="G94">
        <v>9894</v>
      </c>
      <c r="H94" s="33">
        <v>76.189742799938401</v>
      </c>
    </row>
    <row r="95" spans="1:8" x14ac:dyDescent="0.3">
      <c r="A95" t="s">
        <v>514</v>
      </c>
      <c r="B95" t="s">
        <v>551</v>
      </c>
      <c r="C95">
        <v>23560</v>
      </c>
      <c r="D95">
        <v>12354</v>
      </c>
      <c r="E95">
        <v>52.436332767402298</v>
      </c>
      <c r="F95">
        <v>40</v>
      </c>
      <c r="G95">
        <v>12394</v>
      </c>
      <c r="H95" s="33">
        <v>52.606112054329301</v>
      </c>
    </row>
    <row r="96" spans="1:8" x14ac:dyDescent="0.3">
      <c r="A96" t="s">
        <v>516</v>
      </c>
      <c r="B96" t="s">
        <v>606</v>
      </c>
      <c r="C96">
        <v>7658</v>
      </c>
      <c r="D96">
        <v>1574</v>
      </c>
      <c r="E96">
        <v>20.553669365369501</v>
      </c>
      <c r="F96">
        <v>1</v>
      </c>
      <c r="G96">
        <v>1575</v>
      </c>
      <c r="H96" s="33">
        <v>20.5667276051188</v>
      </c>
    </row>
    <row r="97" spans="1:8" x14ac:dyDescent="0.3">
      <c r="A97" t="s">
        <v>393</v>
      </c>
      <c r="B97" t="s">
        <v>643</v>
      </c>
      <c r="C97">
        <v>8589</v>
      </c>
      <c r="D97">
        <v>3131</v>
      </c>
      <c r="E97">
        <v>36.453603446268403</v>
      </c>
      <c r="F97">
        <v>0</v>
      </c>
      <c r="G97">
        <v>3131</v>
      </c>
      <c r="H97" s="33">
        <v>36.453603446268403</v>
      </c>
    </row>
    <row r="98" spans="1:8" x14ac:dyDescent="0.3">
      <c r="A98" t="s">
        <v>395</v>
      </c>
      <c r="B98" t="s">
        <v>571</v>
      </c>
      <c r="C98">
        <v>3392</v>
      </c>
      <c r="D98">
        <v>3232</v>
      </c>
      <c r="E98">
        <v>95.283018867924497</v>
      </c>
      <c r="F98">
        <v>1</v>
      </c>
      <c r="G98">
        <v>3233</v>
      </c>
      <c r="H98" s="33">
        <v>95.3125</v>
      </c>
    </row>
    <row r="99" spans="1:8" x14ac:dyDescent="0.3">
      <c r="A99" t="s">
        <v>399</v>
      </c>
      <c r="B99" t="s">
        <v>581</v>
      </c>
      <c r="C99">
        <v>4968</v>
      </c>
      <c r="D99">
        <v>1534</v>
      </c>
      <c r="E99">
        <v>30.8776167471819</v>
      </c>
      <c r="F99">
        <v>6</v>
      </c>
      <c r="G99">
        <v>1540</v>
      </c>
      <c r="H99" s="33">
        <v>30.998389694041801</v>
      </c>
    </row>
    <row r="100" spans="1:8" x14ac:dyDescent="0.3">
      <c r="A100" t="s">
        <v>401</v>
      </c>
      <c r="B100" t="s">
        <v>610</v>
      </c>
      <c r="C100">
        <v>3878</v>
      </c>
      <c r="D100">
        <v>2301</v>
      </c>
      <c r="E100">
        <v>59.334708612686903</v>
      </c>
      <c r="F100">
        <v>6</v>
      </c>
      <c r="G100">
        <v>2307</v>
      </c>
      <c r="H100" s="33">
        <v>59.489427539969</v>
      </c>
    </row>
    <row r="101" spans="1:8" x14ac:dyDescent="0.3">
      <c r="A101" t="s">
        <v>403</v>
      </c>
      <c r="B101" t="s">
        <v>602</v>
      </c>
      <c r="C101">
        <v>3719</v>
      </c>
      <c r="D101">
        <v>2125</v>
      </c>
      <c r="E101">
        <v>57.139015864479703</v>
      </c>
      <c r="F101">
        <v>1</v>
      </c>
      <c r="G101">
        <v>2126</v>
      </c>
      <c r="H101" s="33">
        <v>57.165904813121799</v>
      </c>
    </row>
    <row r="102" spans="1:8" x14ac:dyDescent="0.3">
      <c r="A102" t="s">
        <v>524</v>
      </c>
      <c r="B102" t="s">
        <v>598</v>
      </c>
      <c r="C102">
        <v>33854</v>
      </c>
      <c r="D102">
        <v>17329</v>
      </c>
      <c r="E102">
        <v>51.187451999763603</v>
      </c>
      <c r="F102">
        <v>54</v>
      </c>
      <c r="G102">
        <v>17383</v>
      </c>
      <c r="H102" s="33">
        <v>51.346960477343799</v>
      </c>
    </row>
    <row r="103" spans="1:8" x14ac:dyDescent="0.3">
      <c r="A103" t="s">
        <v>532</v>
      </c>
      <c r="B103" t="s">
        <v>616</v>
      </c>
      <c r="C103">
        <v>14102</v>
      </c>
      <c r="D103">
        <v>7193</v>
      </c>
      <c r="E103">
        <v>51.006949368883802</v>
      </c>
      <c r="F103">
        <v>16</v>
      </c>
      <c r="G103">
        <v>7209</v>
      </c>
      <c r="H103" s="33">
        <v>51.120408452701703</v>
      </c>
    </row>
    <row r="104" spans="1:8" x14ac:dyDescent="0.3">
      <c r="A104" t="s">
        <v>530</v>
      </c>
      <c r="B104" t="s">
        <v>578</v>
      </c>
      <c r="C104">
        <v>17386</v>
      </c>
      <c r="D104">
        <v>4429</v>
      </c>
      <c r="E104">
        <v>25.474519728517102</v>
      </c>
      <c r="F104">
        <v>0</v>
      </c>
      <c r="G104">
        <v>4429</v>
      </c>
      <c r="H104" s="33">
        <v>25.474519728517102</v>
      </c>
    </row>
    <row r="105" spans="1:8" x14ac:dyDescent="0.3">
      <c r="A105" t="s">
        <v>522</v>
      </c>
      <c r="B105" t="s">
        <v>585</v>
      </c>
      <c r="C105">
        <v>9844</v>
      </c>
      <c r="D105">
        <v>931</v>
      </c>
      <c r="E105">
        <v>9.4575375863470104</v>
      </c>
      <c r="F105">
        <v>1</v>
      </c>
      <c r="G105">
        <v>932</v>
      </c>
      <c r="H105" s="33">
        <v>9.4676960585128001</v>
      </c>
    </row>
    <row r="106" spans="1:8" x14ac:dyDescent="0.3">
      <c r="A106" t="s">
        <v>520</v>
      </c>
      <c r="B106" t="s">
        <v>615</v>
      </c>
      <c r="C106">
        <v>19500</v>
      </c>
      <c r="D106">
        <v>12528</v>
      </c>
      <c r="E106">
        <v>64.246153846153803</v>
      </c>
      <c r="F106">
        <v>17</v>
      </c>
      <c r="G106">
        <v>12545</v>
      </c>
      <c r="H106" s="33">
        <v>64.3333333333333</v>
      </c>
    </row>
    <row r="107" spans="1:8" x14ac:dyDescent="0.3">
      <c r="A107" t="s">
        <v>518</v>
      </c>
      <c r="B107" t="s">
        <v>575</v>
      </c>
      <c r="C107">
        <v>13647</v>
      </c>
      <c r="D107">
        <v>9205</v>
      </c>
      <c r="E107">
        <v>67.450721770352402</v>
      </c>
      <c r="F107">
        <v>92</v>
      </c>
      <c r="G107">
        <v>9297</v>
      </c>
      <c r="H107" s="33">
        <v>68.124862607166406</v>
      </c>
    </row>
    <row r="108" spans="1:8" x14ac:dyDescent="0.3">
      <c r="A108" t="s">
        <v>528</v>
      </c>
      <c r="B108" t="s">
        <v>562</v>
      </c>
      <c r="C108">
        <v>6892</v>
      </c>
      <c r="D108">
        <v>5493</v>
      </c>
      <c r="E108">
        <v>79.701102727800304</v>
      </c>
      <c r="F108">
        <v>8</v>
      </c>
      <c r="G108">
        <v>5501</v>
      </c>
      <c r="H108" s="33">
        <v>79.817179338363303</v>
      </c>
    </row>
    <row r="109" spans="1:8" x14ac:dyDescent="0.3">
      <c r="A109" t="s">
        <v>543</v>
      </c>
      <c r="B109" t="s">
        <v>544</v>
      </c>
      <c r="C109">
        <v>7521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33840</v>
      </c>
      <c r="D110">
        <v>18670</v>
      </c>
      <c r="E110">
        <v>55.171394799054298</v>
      </c>
      <c r="F110">
        <v>28</v>
      </c>
      <c r="G110">
        <v>18698</v>
      </c>
      <c r="H110" s="33">
        <v>55.2541371158392</v>
      </c>
    </row>
    <row r="111" spans="1:8" x14ac:dyDescent="0.3">
      <c r="A111" t="s">
        <v>541</v>
      </c>
      <c r="B111" t="s">
        <v>542</v>
      </c>
      <c r="C111">
        <v>36079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5326</v>
      </c>
      <c r="D112">
        <v>3182</v>
      </c>
      <c r="E112">
        <v>59.744648892226799</v>
      </c>
      <c r="F112">
        <v>5</v>
      </c>
      <c r="G112">
        <v>3187</v>
      </c>
      <c r="H112" s="33">
        <v>59.838527975966898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sortState xmlns:xlrd2="http://schemas.microsoft.com/office/spreadsheetml/2017/richdata2" ref="A5:H112">
    <sortCondition ref="A7:A112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F3FF5-E1F7-420E-ACBD-8DF2EFC9ACC6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44866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4993</v>
      </c>
      <c r="D5">
        <v>5112</v>
      </c>
      <c r="E5">
        <v>102.38333667133899</v>
      </c>
      <c r="F5">
        <v>5</v>
      </c>
      <c r="G5">
        <v>5117</v>
      </c>
      <c r="H5" s="33">
        <v>102.483476867614</v>
      </c>
    </row>
    <row r="6" spans="1:8" x14ac:dyDescent="0.3">
      <c r="A6" t="s">
        <v>15</v>
      </c>
      <c r="B6" t="s">
        <v>570</v>
      </c>
      <c r="C6">
        <v>3995</v>
      </c>
      <c r="D6">
        <v>3112</v>
      </c>
      <c r="E6">
        <v>77.897371714643299</v>
      </c>
      <c r="F6">
        <v>0</v>
      </c>
      <c r="G6">
        <v>3112</v>
      </c>
      <c r="H6" s="33">
        <v>77.897371714643299</v>
      </c>
    </row>
    <row r="7" spans="1:8" x14ac:dyDescent="0.3">
      <c r="A7" t="s">
        <v>17</v>
      </c>
      <c r="B7" t="s">
        <v>584</v>
      </c>
      <c r="C7">
        <v>6592</v>
      </c>
      <c r="D7">
        <v>4846</v>
      </c>
      <c r="E7">
        <v>73.513349514563103</v>
      </c>
      <c r="F7">
        <v>12</v>
      </c>
      <c r="G7">
        <v>4858</v>
      </c>
      <c r="H7" s="33">
        <v>73.695388349514502</v>
      </c>
    </row>
    <row r="8" spans="1:8" x14ac:dyDescent="0.3">
      <c r="A8" t="s">
        <v>19</v>
      </c>
      <c r="B8" t="s">
        <v>617</v>
      </c>
      <c r="C8">
        <v>2395</v>
      </c>
      <c r="D8">
        <v>2183</v>
      </c>
      <c r="E8">
        <v>91.148225469728601</v>
      </c>
      <c r="F8">
        <v>4</v>
      </c>
      <c r="G8">
        <v>2187</v>
      </c>
      <c r="H8" s="33">
        <v>91.315240083507305</v>
      </c>
    </row>
    <row r="9" spans="1:8" x14ac:dyDescent="0.3">
      <c r="A9" t="s">
        <v>21</v>
      </c>
      <c r="B9" t="s">
        <v>560</v>
      </c>
      <c r="C9">
        <v>4441</v>
      </c>
      <c r="D9">
        <v>1665</v>
      </c>
      <c r="E9">
        <v>37.491555955865799</v>
      </c>
      <c r="F9">
        <v>1</v>
      </c>
      <c r="G9">
        <v>1666</v>
      </c>
      <c r="H9" s="33">
        <v>37.514073406890297</v>
      </c>
    </row>
    <row r="10" spans="1:8" x14ac:dyDescent="0.3">
      <c r="A10" t="s">
        <v>23</v>
      </c>
      <c r="B10" t="s">
        <v>614</v>
      </c>
      <c r="C10">
        <v>5937</v>
      </c>
      <c r="D10">
        <v>5520</v>
      </c>
      <c r="E10">
        <v>92.976250631632098</v>
      </c>
      <c r="F10">
        <v>157</v>
      </c>
      <c r="G10">
        <v>5677</v>
      </c>
      <c r="H10" s="33">
        <v>95.620683847060803</v>
      </c>
    </row>
    <row r="11" spans="1:8" x14ac:dyDescent="0.3">
      <c r="A11" t="s">
        <v>25</v>
      </c>
      <c r="B11" t="s">
        <v>567</v>
      </c>
      <c r="C11">
        <v>2925</v>
      </c>
      <c r="D11">
        <v>1731</v>
      </c>
      <c r="E11">
        <v>59.179487179487097</v>
      </c>
      <c r="F11">
        <v>15</v>
      </c>
      <c r="G11">
        <v>1746</v>
      </c>
      <c r="H11" s="33">
        <v>59.692307692307601</v>
      </c>
    </row>
    <row r="12" spans="1:8" x14ac:dyDescent="0.3">
      <c r="A12" t="s">
        <v>29</v>
      </c>
      <c r="B12" t="s">
        <v>580</v>
      </c>
      <c r="C12">
        <v>3748</v>
      </c>
      <c r="D12">
        <v>3421</v>
      </c>
      <c r="E12">
        <v>91.275346851654206</v>
      </c>
      <c r="F12">
        <v>42</v>
      </c>
      <c r="G12">
        <v>3463</v>
      </c>
      <c r="H12" s="33">
        <v>92.395944503735294</v>
      </c>
    </row>
    <row r="13" spans="1:8" x14ac:dyDescent="0.3">
      <c r="A13" t="s">
        <v>31</v>
      </c>
      <c r="B13" t="s">
        <v>625</v>
      </c>
      <c r="C13">
        <v>3980</v>
      </c>
      <c r="D13">
        <v>2515</v>
      </c>
      <c r="E13">
        <v>63.190954773869301</v>
      </c>
      <c r="F13">
        <v>4</v>
      </c>
      <c r="G13">
        <v>2519</v>
      </c>
      <c r="H13" s="33">
        <v>63.291457286432099</v>
      </c>
    </row>
    <row r="14" spans="1:8" x14ac:dyDescent="0.3">
      <c r="A14" t="s">
        <v>33</v>
      </c>
      <c r="B14" t="s">
        <v>577</v>
      </c>
      <c r="C14">
        <v>5467</v>
      </c>
      <c r="D14">
        <v>4680</v>
      </c>
      <c r="E14">
        <v>85.604536308761595</v>
      </c>
      <c r="F14">
        <v>2</v>
      </c>
      <c r="G14">
        <v>4682</v>
      </c>
      <c r="H14" s="33">
        <v>85.641119443936304</v>
      </c>
    </row>
    <row r="15" spans="1:8" x14ac:dyDescent="0.3">
      <c r="A15" t="s">
        <v>37</v>
      </c>
      <c r="B15" t="s">
        <v>545</v>
      </c>
      <c r="C15">
        <v>3610</v>
      </c>
      <c r="D15">
        <v>1902</v>
      </c>
      <c r="E15">
        <v>52.6869806094182</v>
      </c>
      <c r="F15">
        <v>3</v>
      </c>
      <c r="G15">
        <v>1905</v>
      </c>
      <c r="H15" s="33">
        <v>52.770083102492997</v>
      </c>
    </row>
    <row r="16" spans="1:8" x14ac:dyDescent="0.3">
      <c r="A16" t="s">
        <v>39</v>
      </c>
      <c r="B16" t="s">
        <v>558</v>
      </c>
      <c r="C16">
        <v>4067</v>
      </c>
      <c r="D16">
        <v>3791</v>
      </c>
      <c r="E16">
        <v>93.213671010572895</v>
      </c>
      <c r="F16">
        <v>59</v>
      </c>
      <c r="G16">
        <v>3850</v>
      </c>
      <c r="H16" s="33">
        <v>94.664371772805495</v>
      </c>
    </row>
    <row r="17" spans="1:8" x14ac:dyDescent="0.3">
      <c r="A17" t="s">
        <v>41</v>
      </c>
      <c r="B17" t="s">
        <v>644</v>
      </c>
      <c r="C17">
        <v>2506</v>
      </c>
      <c r="D17">
        <v>843</v>
      </c>
      <c r="E17">
        <v>33.639265762170702</v>
      </c>
      <c r="F17">
        <v>0</v>
      </c>
      <c r="G17">
        <v>843</v>
      </c>
      <c r="H17" s="33">
        <v>33.639265762170702</v>
      </c>
    </row>
    <row r="18" spans="1:8" x14ac:dyDescent="0.3">
      <c r="A18" t="s">
        <v>43</v>
      </c>
      <c r="B18" t="s">
        <v>566</v>
      </c>
      <c r="C18">
        <v>4899</v>
      </c>
      <c r="D18">
        <v>2391</v>
      </c>
      <c r="E18">
        <v>48.805878750765402</v>
      </c>
      <c r="F18">
        <v>10</v>
      </c>
      <c r="G18">
        <v>2401</v>
      </c>
      <c r="H18" s="33">
        <v>49.010002041232902</v>
      </c>
    </row>
    <row r="19" spans="1:8" x14ac:dyDescent="0.3">
      <c r="A19" t="s">
        <v>45</v>
      </c>
      <c r="B19" t="s">
        <v>594</v>
      </c>
      <c r="C19">
        <v>5733</v>
      </c>
      <c r="D19">
        <v>2722</v>
      </c>
      <c r="E19">
        <v>47.479504622361702</v>
      </c>
      <c r="F19">
        <v>0</v>
      </c>
      <c r="G19">
        <v>2722</v>
      </c>
      <c r="H19" s="33">
        <v>47.479504622361702</v>
      </c>
    </row>
    <row r="20" spans="1:8" x14ac:dyDescent="0.3">
      <c r="A20" t="s">
        <v>47</v>
      </c>
      <c r="B20" t="s">
        <v>601</v>
      </c>
      <c r="C20">
        <v>3354</v>
      </c>
      <c r="D20">
        <v>921</v>
      </c>
      <c r="E20">
        <v>27.459749552772799</v>
      </c>
      <c r="F20">
        <v>0</v>
      </c>
      <c r="G20">
        <v>921</v>
      </c>
      <c r="H20" s="33">
        <v>27.459749552772799</v>
      </c>
    </row>
    <row r="21" spans="1:8" x14ac:dyDescent="0.3">
      <c r="A21" t="s">
        <v>49</v>
      </c>
      <c r="B21" t="s">
        <v>572</v>
      </c>
      <c r="C21">
        <v>5801</v>
      </c>
      <c r="D21">
        <v>1037</v>
      </c>
      <c r="E21">
        <v>17.876228236510901</v>
      </c>
      <c r="F21">
        <v>2</v>
      </c>
      <c r="G21">
        <v>1039</v>
      </c>
      <c r="H21" s="33">
        <v>17.910705050853299</v>
      </c>
    </row>
    <row r="22" spans="1:8" x14ac:dyDescent="0.3">
      <c r="A22" t="s">
        <v>57</v>
      </c>
      <c r="B22" t="s">
        <v>596</v>
      </c>
      <c r="C22">
        <v>3802</v>
      </c>
      <c r="D22">
        <v>1055</v>
      </c>
      <c r="E22">
        <v>27.748553392950999</v>
      </c>
      <c r="F22">
        <v>1</v>
      </c>
      <c r="G22">
        <v>1056</v>
      </c>
      <c r="H22" s="33">
        <v>27.774855339295101</v>
      </c>
    </row>
    <row r="23" spans="1:8" x14ac:dyDescent="0.3">
      <c r="A23" t="s">
        <v>59</v>
      </c>
      <c r="B23" t="s">
        <v>547</v>
      </c>
      <c r="C23">
        <v>2660</v>
      </c>
      <c r="D23">
        <v>1033</v>
      </c>
      <c r="E23">
        <v>38.834586466165398</v>
      </c>
      <c r="F23">
        <v>0</v>
      </c>
      <c r="G23">
        <v>1033</v>
      </c>
      <c r="H23" s="33">
        <v>38.834586466165398</v>
      </c>
    </row>
    <row r="24" spans="1:8" x14ac:dyDescent="0.3">
      <c r="A24" t="s">
        <v>61</v>
      </c>
      <c r="B24" t="s">
        <v>561</v>
      </c>
      <c r="C24">
        <v>6888</v>
      </c>
      <c r="D24">
        <v>1776</v>
      </c>
      <c r="E24">
        <v>25.783972125435501</v>
      </c>
      <c r="F24">
        <v>1</v>
      </c>
      <c r="G24">
        <v>1777</v>
      </c>
      <c r="H24" s="33">
        <v>25.798490127758399</v>
      </c>
    </row>
    <row r="25" spans="1:8" x14ac:dyDescent="0.3">
      <c r="A25" t="s">
        <v>63</v>
      </c>
      <c r="B25" t="s">
        <v>632</v>
      </c>
      <c r="C25">
        <v>4081</v>
      </c>
      <c r="D25">
        <v>1382</v>
      </c>
      <c r="E25">
        <v>33.864248958588497</v>
      </c>
      <c r="F25">
        <v>2</v>
      </c>
      <c r="G25">
        <v>1384</v>
      </c>
      <c r="H25" s="33">
        <v>33.913256554765901</v>
      </c>
    </row>
    <row r="26" spans="1:8" x14ac:dyDescent="0.3">
      <c r="A26" t="s">
        <v>65</v>
      </c>
      <c r="B26" t="s">
        <v>624</v>
      </c>
      <c r="C26">
        <v>4576</v>
      </c>
      <c r="D26">
        <v>2985</v>
      </c>
      <c r="E26">
        <v>65.231643356643303</v>
      </c>
      <c r="F26">
        <v>1</v>
      </c>
      <c r="G26">
        <v>2986</v>
      </c>
      <c r="H26" s="33">
        <v>65.253496503496507</v>
      </c>
    </row>
    <row r="27" spans="1:8" x14ac:dyDescent="0.3">
      <c r="A27" t="s">
        <v>67</v>
      </c>
      <c r="B27" t="s">
        <v>612</v>
      </c>
      <c r="C27">
        <v>5142</v>
      </c>
      <c r="D27">
        <v>136</v>
      </c>
      <c r="E27">
        <v>2.6448852586542202</v>
      </c>
      <c r="F27">
        <v>0</v>
      </c>
      <c r="G27">
        <v>136</v>
      </c>
      <c r="H27" s="33">
        <v>2.6448852586542202</v>
      </c>
    </row>
    <row r="28" spans="1:8" x14ac:dyDescent="0.3">
      <c r="A28" t="s">
        <v>71</v>
      </c>
      <c r="B28" t="s">
        <v>631</v>
      </c>
      <c r="C28">
        <v>3679</v>
      </c>
      <c r="D28">
        <v>1168</v>
      </c>
      <c r="E28">
        <v>31.747757542810501</v>
      </c>
      <c r="F28">
        <v>1</v>
      </c>
      <c r="G28">
        <v>1169</v>
      </c>
      <c r="H28" s="33">
        <v>31.774938842076601</v>
      </c>
    </row>
    <row r="29" spans="1:8" x14ac:dyDescent="0.3">
      <c r="A29" t="s">
        <v>75</v>
      </c>
      <c r="B29" t="s">
        <v>569</v>
      </c>
      <c r="C29">
        <v>1990</v>
      </c>
      <c r="D29">
        <v>1231</v>
      </c>
      <c r="E29">
        <v>61.859296482411999</v>
      </c>
      <c r="F29">
        <v>2</v>
      </c>
      <c r="G29">
        <v>1233</v>
      </c>
      <c r="H29" s="33">
        <v>61.959798994974797</v>
      </c>
    </row>
    <row r="30" spans="1:8" x14ac:dyDescent="0.3">
      <c r="A30" t="s">
        <v>77</v>
      </c>
      <c r="B30" t="s">
        <v>630</v>
      </c>
      <c r="C30">
        <v>7807</v>
      </c>
      <c r="D30">
        <v>4487</v>
      </c>
      <c r="E30">
        <v>57.474061739464503</v>
      </c>
      <c r="F30">
        <v>27</v>
      </c>
      <c r="G30">
        <v>4514</v>
      </c>
      <c r="H30" s="33">
        <v>57.819905213270097</v>
      </c>
    </row>
    <row r="31" spans="1:8" x14ac:dyDescent="0.3">
      <c r="A31" t="s">
        <v>79</v>
      </c>
      <c r="B31" t="s">
        <v>579</v>
      </c>
      <c r="C31">
        <v>3214</v>
      </c>
      <c r="D31">
        <v>1949</v>
      </c>
      <c r="E31">
        <v>60.640945861854298</v>
      </c>
      <c r="F31">
        <v>8</v>
      </c>
      <c r="G31">
        <v>1957</v>
      </c>
      <c r="H31" s="33">
        <v>60.889856876166697</v>
      </c>
    </row>
    <row r="32" spans="1:8" x14ac:dyDescent="0.3">
      <c r="A32" t="s">
        <v>83</v>
      </c>
      <c r="B32" t="s">
        <v>648</v>
      </c>
      <c r="C32">
        <v>5194</v>
      </c>
      <c r="D32">
        <v>1475</v>
      </c>
      <c r="E32">
        <v>28.398151713515499</v>
      </c>
      <c r="F32">
        <v>2</v>
      </c>
      <c r="G32">
        <v>1477</v>
      </c>
      <c r="H32" s="33">
        <v>28.436657681940702</v>
      </c>
    </row>
    <row r="33" spans="1:8" x14ac:dyDescent="0.3">
      <c r="A33" t="s">
        <v>85</v>
      </c>
      <c r="B33" t="s">
        <v>565</v>
      </c>
      <c r="C33">
        <v>2233</v>
      </c>
      <c r="D33">
        <v>917</v>
      </c>
      <c r="E33">
        <v>41.065830721003103</v>
      </c>
      <c r="F33">
        <v>0</v>
      </c>
      <c r="G33">
        <v>917</v>
      </c>
      <c r="H33" s="33">
        <v>41.065830721003103</v>
      </c>
    </row>
    <row r="34" spans="1:8" x14ac:dyDescent="0.3">
      <c r="A34" t="s">
        <v>89</v>
      </c>
      <c r="B34" t="s">
        <v>549</v>
      </c>
      <c r="C34">
        <v>2760</v>
      </c>
      <c r="D34">
        <v>2657</v>
      </c>
      <c r="E34">
        <v>96.268115942028899</v>
      </c>
      <c r="F34">
        <v>3</v>
      </c>
      <c r="G34">
        <v>2660</v>
      </c>
      <c r="H34" s="33">
        <v>96.376811594202806</v>
      </c>
    </row>
    <row r="35" spans="1:8" x14ac:dyDescent="0.3">
      <c r="A35" t="s">
        <v>95</v>
      </c>
      <c r="B35" t="s">
        <v>590</v>
      </c>
      <c r="C35">
        <v>5905</v>
      </c>
      <c r="D35">
        <v>2416</v>
      </c>
      <c r="E35">
        <v>40.914479254868702</v>
      </c>
      <c r="F35">
        <v>1</v>
      </c>
      <c r="G35">
        <v>2417</v>
      </c>
      <c r="H35" s="33">
        <v>40.931414055884801</v>
      </c>
    </row>
    <row r="36" spans="1:8" x14ac:dyDescent="0.3">
      <c r="A36" t="s">
        <v>97</v>
      </c>
      <c r="B36" t="s">
        <v>546</v>
      </c>
      <c r="C36">
        <v>5480</v>
      </c>
      <c r="D36">
        <v>1823</v>
      </c>
      <c r="E36">
        <v>33.266423357664202</v>
      </c>
      <c r="F36">
        <v>5</v>
      </c>
      <c r="G36">
        <v>1828</v>
      </c>
      <c r="H36" s="33">
        <v>33.3576642335766</v>
      </c>
    </row>
    <row r="37" spans="1:8" x14ac:dyDescent="0.3">
      <c r="A37" t="s">
        <v>107</v>
      </c>
      <c r="B37" t="s">
        <v>650</v>
      </c>
      <c r="C37">
        <v>4450</v>
      </c>
      <c r="D37">
        <v>1664</v>
      </c>
      <c r="E37">
        <v>37.393258426966199</v>
      </c>
      <c r="F37">
        <v>0</v>
      </c>
      <c r="G37">
        <v>1664</v>
      </c>
      <c r="H37" s="33">
        <v>37.393258426966199</v>
      </c>
    </row>
    <row r="38" spans="1:8" x14ac:dyDescent="0.3">
      <c r="A38" t="s">
        <v>111</v>
      </c>
      <c r="B38" t="s">
        <v>593</v>
      </c>
      <c r="C38">
        <v>2889</v>
      </c>
      <c r="D38">
        <v>592</v>
      </c>
      <c r="E38">
        <v>20.491519556940101</v>
      </c>
      <c r="F38">
        <v>1</v>
      </c>
      <c r="G38">
        <v>593</v>
      </c>
      <c r="H38" s="33">
        <v>20.526133610245701</v>
      </c>
    </row>
    <row r="39" spans="1:8" x14ac:dyDescent="0.3">
      <c r="A39" t="s">
        <v>115</v>
      </c>
      <c r="B39" t="s">
        <v>633</v>
      </c>
      <c r="C39">
        <v>3013</v>
      </c>
      <c r="D39">
        <v>614</v>
      </c>
      <c r="E39">
        <v>20.378360438101499</v>
      </c>
      <c r="F39">
        <v>1</v>
      </c>
      <c r="G39">
        <v>615</v>
      </c>
      <c r="H39" s="33">
        <v>20.411549950215701</v>
      </c>
    </row>
    <row r="40" spans="1:8" x14ac:dyDescent="0.3">
      <c r="A40" t="s">
        <v>117</v>
      </c>
      <c r="B40" t="s">
        <v>647</v>
      </c>
      <c r="C40">
        <v>5310</v>
      </c>
      <c r="D40">
        <v>4807</v>
      </c>
      <c r="E40">
        <v>90.527306967984899</v>
      </c>
      <c r="F40">
        <v>7</v>
      </c>
      <c r="G40">
        <v>4814</v>
      </c>
      <c r="H40" s="33">
        <v>90.659133709981106</v>
      </c>
    </row>
    <row r="41" spans="1:8" x14ac:dyDescent="0.3">
      <c r="A41" t="s">
        <v>121</v>
      </c>
      <c r="B41" t="s">
        <v>555</v>
      </c>
      <c r="C41">
        <v>8971</v>
      </c>
      <c r="D41">
        <v>4741</v>
      </c>
      <c r="E41">
        <v>52.848065990413502</v>
      </c>
      <c r="F41">
        <v>11</v>
      </c>
      <c r="G41">
        <v>4752</v>
      </c>
      <c r="H41" s="33">
        <v>52.970683312897101</v>
      </c>
    </row>
    <row r="42" spans="1:8" x14ac:dyDescent="0.3">
      <c r="A42" t="s">
        <v>123</v>
      </c>
      <c r="B42" t="s">
        <v>573</v>
      </c>
      <c r="C42">
        <v>6608</v>
      </c>
      <c r="D42">
        <v>2226</v>
      </c>
      <c r="E42">
        <v>33.686440677966097</v>
      </c>
      <c r="F42">
        <v>3</v>
      </c>
      <c r="G42">
        <v>2229</v>
      </c>
      <c r="H42" s="33">
        <v>33.731840193704599</v>
      </c>
    </row>
    <row r="43" spans="1:8" x14ac:dyDescent="0.3">
      <c r="A43" t="s">
        <v>125</v>
      </c>
      <c r="B43" t="s">
        <v>623</v>
      </c>
      <c r="C43">
        <v>7880</v>
      </c>
      <c r="D43">
        <v>4340</v>
      </c>
      <c r="E43">
        <v>55.076142131979701</v>
      </c>
      <c r="F43">
        <v>1</v>
      </c>
      <c r="G43">
        <v>4341</v>
      </c>
      <c r="H43" s="33">
        <v>55.088832487309602</v>
      </c>
    </row>
    <row r="44" spans="1:8" x14ac:dyDescent="0.3">
      <c r="A44" t="s">
        <v>131</v>
      </c>
      <c r="B44" t="s">
        <v>586</v>
      </c>
      <c r="C44">
        <v>4937</v>
      </c>
      <c r="D44">
        <v>2772</v>
      </c>
      <c r="E44">
        <v>56.147457970427297</v>
      </c>
      <c r="F44">
        <v>1</v>
      </c>
      <c r="G44">
        <v>2773</v>
      </c>
      <c r="H44" s="33">
        <v>56.167713186145399</v>
      </c>
    </row>
    <row r="45" spans="1:8" x14ac:dyDescent="0.3">
      <c r="A45" t="s">
        <v>137</v>
      </c>
      <c r="B45" t="s">
        <v>605</v>
      </c>
      <c r="C45">
        <v>4243</v>
      </c>
      <c r="D45">
        <v>2160</v>
      </c>
      <c r="E45">
        <v>50.907376855998102</v>
      </c>
      <c r="F45">
        <v>0</v>
      </c>
      <c r="G45">
        <v>2160</v>
      </c>
      <c r="H45" s="33">
        <v>50.907376855998102</v>
      </c>
    </row>
    <row r="46" spans="1:8" x14ac:dyDescent="0.3">
      <c r="A46" t="s">
        <v>163</v>
      </c>
      <c r="B46" t="s">
        <v>548</v>
      </c>
      <c r="C46">
        <v>5572</v>
      </c>
      <c r="D46">
        <v>3022</v>
      </c>
      <c r="E46">
        <v>54.2354630294328</v>
      </c>
      <c r="F46">
        <v>1</v>
      </c>
      <c r="G46">
        <v>3023</v>
      </c>
      <c r="H46" s="33">
        <v>54.253409906676197</v>
      </c>
    </row>
    <row r="47" spans="1:8" x14ac:dyDescent="0.3">
      <c r="A47" t="s">
        <v>167</v>
      </c>
      <c r="B47" t="s">
        <v>583</v>
      </c>
      <c r="C47">
        <v>2201</v>
      </c>
      <c r="D47">
        <v>1147</v>
      </c>
      <c r="E47">
        <v>52.112676056338003</v>
      </c>
      <c r="F47">
        <v>0</v>
      </c>
      <c r="G47">
        <v>1147</v>
      </c>
      <c r="H47" s="33">
        <v>52.112676056338003</v>
      </c>
    </row>
    <row r="48" spans="1:8" x14ac:dyDescent="0.3">
      <c r="A48" t="s">
        <v>173</v>
      </c>
      <c r="B48" t="s">
        <v>634</v>
      </c>
      <c r="C48">
        <v>2978</v>
      </c>
      <c r="D48">
        <v>1038</v>
      </c>
      <c r="E48">
        <v>34.855607790463402</v>
      </c>
      <c r="F48">
        <v>1</v>
      </c>
      <c r="G48">
        <v>1039</v>
      </c>
      <c r="H48" s="33">
        <v>34.889187374076499</v>
      </c>
    </row>
    <row r="49" spans="1:8" x14ac:dyDescent="0.3">
      <c r="A49" t="s">
        <v>177</v>
      </c>
      <c r="B49" t="s">
        <v>582</v>
      </c>
      <c r="C49">
        <v>3049</v>
      </c>
      <c r="D49">
        <v>1722</v>
      </c>
      <c r="E49">
        <v>56.477533617579503</v>
      </c>
      <c r="F49">
        <v>4</v>
      </c>
      <c r="G49">
        <v>1726</v>
      </c>
      <c r="H49" s="33">
        <v>56.608724171859599</v>
      </c>
    </row>
    <row r="50" spans="1:8" x14ac:dyDescent="0.3">
      <c r="A50" t="s">
        <v>189</v>
      </c>
      <c r="B50" t="s">
        <v>639</v>
      </c>
      <c r="C50">
        <v>4011</v>
      </c>
      <c r="D50">
        <v>1150</v>
      </c>
      <c r="E50">
        <v>28.671154325604501</v>
      </c>
      <c r="F50">
        <v>0</v>
      </c>
      <c r="G50">
        <v>1150</v>
      </c>
      <c r="H50" s="33">
        <v>28.671154325604501</v>
      </c>
    </row>
    <row r="51" spans="1:8" x14ac:dyDescent="0.3">
      <c r="A51" t="s">
        <v>195</v>
      </c>
      <c r="B51" t="s">
        <v>621</v>
      </c>
      <c r="C51">
        <v>2350</v>
      </c>
      <c r="D51">
        <v>1541</v>
      </c>
      <c r="E51">
        <v>65.574468085106304</v>
      </c>
      <c r="F51">
        <v>1</v>
      </c>
      <c r="G51">
        <v>1542</v>
      </c>
      <c r="H51" s="33">
        <v>65.617021276595693</v>
      </c>
    </row>
    <row r="52" spans="1:8" x14ac:dyDescent="0.3">
      <c r="A52" t="s">
        <v>197</v>
      </c>
      <c r="B52" t="s">
        <v>629</v>
      </c>
      <c r="C52">
        <v>4338</v>
      </c>
      <c r="D52">
        <v>2073</v>
      </c>
      <c r="E52">
        <v>47.786998616874101</v>
      </c>
      <c r="F52">
        <v>6</v>
      </c>
      <c r="G52">
        <v>2079</v>
      </c>
      <c r="H52" s="33">
        <v>47.925311203319502</v>
      </c>
    </row>
    <row r="53" spans="1:8" x14ac:dyDescent="0.3">
      <c r="A53" t="s">
        <v>209</v>
      </c>
      <c r="B53" t="s">
        <v>568</v>
      </c>
      <c r="C53">
        <v>15409</v>
      </c>
      <c r="D53">
        <v>8446</v>
      </c>
      <c r="E53">
        <v>54.8121227853851</v>
      </c>
      <c r="F53">
        <v>2239</v>
      </c>
      <c r="G53">
        <v>10685</v>
      </c>
      <c r="H53" s="33">
        <v>69.342591991693098</v>
      </c>
    </row>
    <row r="54" spans="1:8" x14ac:dyDescent="0.3">
      <c r="A54" t="s">
        <v>211</v>
      </c>
      <c r="B54" t="s">
        <v>597</v>
      </c>
      <c r="C54">
        <v>13248</v>
      </c>
      <c r="D54">
        <v>8121</v>
      </c>
      <c r="E54">
        <v>61.299818840579697</v>
      </c>
      <c r="F54">
        <v>132</v>
      </c>
      <c r="G54">
        <v>8253</v>
      </c>
      <c r="H54" s="33">
        <v>62.2961956521739</v>
      </c>
    </row>
    <row r="55" spans="1:8" x14ac:dyDescent="0.3">
      <c r="A55" t="s">
        <v>213</v>
      </c>
      <c r="B55" t="s">
        <v>556</v>
      </c>
      <c r="C55">
        <v>6515</v>
      </c>
      <c r="D55">
        <v>2634</v>
      </c>
      <c r="E55">
        <v>40.429777436684503</v>
      </c>
      <c r="F55">
        <v>18</v>
      </c>
      <c r="G55">
        <v>2652</v>
      </c>
      <c r="H55" s="33">
        <v>40.706062931696003</v>
      </c>
    </row>
    <row r="56" spans="1:8" x14ac:dyDescent="0.3">
      <c r="A56" t="s">
        <v>217</v>
      </c>
      <c r="B56" t="s">
        <v>599</v>
      </c>
      <c r="C56">
        <v>9331</v>
      </c>
      <c r="D56">
        <v>6841</v>
      </c>
      <c r="E56">
        <v>73.314757260743704</v>
      </c>
      <c r="F56">
        <v>8</v>
      </c>
      <c r="G56">
        <v>6849</v>
      </c>
      <c r="H56" s="33">
        <v>73.400492980387895</v>
      </c>
    </row>
    <row r="57" spans="1:8" x14ac:dyDescent="0.3">
      <c r="A57" t="s">
        <v>221</v>
      </c>
      <c r="B57" t="s">
        <v>554</v>
      </c>
      <c r="C57">
        <v>6791</v>
      </c>
      <c r="D57">
        <v>1966</v>
      </c>
      <c r="E57">
        <v>28.950080989544901</v>
      </c>
      <c r="F57">
        <v>13</v>
      </c>
      <c r="G57">
        <v>1979</v>
      </c>
      <c r="H57" s="33">
        <v>29.141510823148199</v>
      </c>
    </row>
    <row r="58" spans="1:8" x14ac:dyDescent="0.3">
      <c r="A58" t="s">
        <v>223</v>
      </c>
      <c r="B58" t="s">
        <v>636</v>
      </c>
      <c r="C58">
        <v>3700</v>
      </c>
      <c r="D58">
        <v>1646</v>
      </c>
      <c r="E58">
        <v>44.486486486486399</v>
      </c>
      <c r="F58">
        <v>15</v>
      </c>
      <c r="G58">
        <v>1661</v>
      </c>
      <c r="H58" s="33">
        <v>44.891891891891802</v>
      </c>
    </row>
    <row r="59" spans="1:8" x14ac:dyDescent="0.3">
      <c r="A59" t="s">
        <v>231</v>
      </c>
      <c r="B59" t="s">
        <v>608</v>
      </c>
      <c r="C59">
        <v>3671</v>
      </c>
      <c r="D59">
        <v>976</v>
      </c>
      <c r="E59">
        <v>26.586761100517499</v>
      </c>
      <c r="F59">
        <v>4</v>
      </c>
      <c r="G59">
        <v>980</v>
      </c>
      <c r="H59" s="33">
        <v>26.6957232361754</v>
      </c>
    </row>
    <row r="60" spans="1:8" x14ac:dyDescent="0.3">
      <c r="A60" t="s">
        <v>233</v>
      </c>
      <c r="B60" t="s">
        <v>638</v>
      </c>
      <c r="C60">
        <v>4650</v>
      </c>
      <c r="D60">
        <v>3972</v>
      </c>
      <c r="E60">
        <v>85.419354838709594</v>
      </c>
      <c r="F60">
        <v>270</v>
      </c>
      <c r="G60">
        <v>4242</v>
      </c>
      <c r="H60" s="33">
        <v>91.225806451612897</v>
      </c>
    </row>
    <row r="61" spans="1:8" x14ac:dyDescent="0.3">
      <c r="A61" t="s">
        <v>237</v>
      </c>
      <c r="B61" t="s">
        <v>645</v>
      </c>
      <c r="C61">
        <v>3652</v>
      </c>
      <c r="D61">
        <v>2403</v>
      </c>
      <c r="E61">
        <v>65.799561883899202</v>
      </c>
      <c r="F61">
        <v>136</v>
      </c>
      <c r="G61">
        <v>2539</v>
      </c>
      <c r="H61" s="33">
        <v>69.523548740416203</v>
      </c>
    </row>
    <row r="62" spans="1:8" x14ac:dyDescent="0.3">
      <c r="A62" t="s">
        <v>305</v>
      </c>
      <c r="B62" t="s">
        <v>587</v>
      </c>
      <c r="C62">
        <v>5038</v>
      </c>
      <c r="D62">
        <v>403</v>
      </c>
      <c r="E62">
        <v>7.9992060341405304</v>
      </c>
      <c r="F62">
        <v>1</v>
      </c>
      <c r="G62">
        <v>404</v>
      </c>
      <c r="H62" s="33">
        <v>8.0190551806272303</v>
      </c>
    </row>
    <row r="63" spans="1:8" x14ac:dyDescent="0.3">
      <c r="A63" t="s">
        <v>351</v>
      </c>
      <c r="B63" t="s">
        <v>622</v>
      </c>
      <c r="C63">
        <v>15875</v>
      </c>
      <c r="D63">
        <v>5649</v>
      </c>
      <c r="E63">
        <v>35.584251968503899</v>
      </c>
      <c r="F63">
        <v>4</v>
      </c>
      <c r="G63">
        <v>5653</v>
      </c>
      <c r="H63" s="33">
        <v>35.609448818897597</v>
      </c>
    </row>
    <row r="64" spans="1:8" x14ac:dyDescent="0.3">
      <c r="A64" t="s">
        <v>353</v>
      </c>
      <c r="B64" t="s">
        <v>607</v>
      </c>
      <c r="C64">
        <v>3478</v>
      </c>
      <c r="D64">
        <v>2258</v>
      </c>
      <c r="E64">
        <v>64.922369177688296</v>
      </c>
      <c r="F64">
        <v>0</v>
      </c>
      <c r="G64">
        <v>2258</v>
      </c>
      <c r="H64" s="33">
        <v>64.922369177688296</v>
      </c>
    </row>
    <row r="65" spans="1:8" x14ac:dyDescent="0.3">
      <c r="A65" t="s">
        <v>375</v>
      </c>
      <c r="B65" t="s">
        <v>550</v>
      </c>
      <c r="C65">
        <v>14684</v>
      </c>
      <c r="D65">
        <v>10848</v>
      </c>
      <c r="E65">
        <v>73.876327976028307</v>
      </c>
      <c r="F65">
        <v>32</v>
      </c>
      <c r="G65">
        <v>10880</v>
      </c>
      <c r="H65" s="33">
        <v>74.094252247344002</v>
      </c>
    </row>
    <row r="66" spans="1:8" x14ac:dyDescent="0.3">
      <c r="A66" t="s">
        <v>377</v>
      </c>
      <c r="B66" t="s">
        <v>588</v>
      </c>
      <c r="C66">
        <v>12376</v>
      </c>
      <c r="D66">
        <v>6565</v>
      </c>
      <c r="E66">
        <v>53.046218487394903</v>
      </c>
      <c r="F66">
        <v>101</v>
      </c>
      <c r="G66">
        <v>6666</v>
      </c>
      <c r="H66" s="33">
        <v>53.8623141564318</v>
      </c>
    </row>
    <row r="67" spans="1:8" x14ac:dyDescent="0.3">
      <c r="A67" t="s">
        <v>379</v>
      </c>
      <c r="B67" t="s">
        <v>619</v>
      </c>
      <c r="C67">
        <v>11611</v>
      </c>
      <c r="D67">
        <v>1064</v>
      </c>
      <c r="E67">
        <v>9.1637240547756402</v>
      </c>
      <c r="F67">
        <v>13</v>
      </c>
      <c r="G67">
        <v>1077</v>
      </c>
      <c r="H67" s="33">
        <v>9.2756868486779709</v>
      </c>
    </row>
    <row r="68" spans="1:8" x14ac:dyDescent="0.3">
      <c r="A68" t="s">
        <v>383</v>
      </c>
      <c r="B68" t="s">
        <v>613</v>
      </c>
      <c r="C68">
        <v>9828</v>
      </c>
      <c r="D68">
        <v>9528</v>
      </c>
      <c r="E68">
        <v>96.947496947496901</v>
      </c>
      <c r="F68">
        <v>14</v>
      </c>
      <c r="G68">
        <v>9542</v>
      </c>
      <c r="H68" s="33">
        <v>97.089947089947003</v>
      </c>
    </row>
    <row r="69" spans="1:8" x14ac:dyDescent="0.3">
      <c r="A69" t="s">
        <v>389</v>
      </c>
      <c r="B69" t="s">
        <v>649</v>
      </c>
      <c r="C69">
        <v>4254</v>
      </c>
      <c r="D69">
        <v>4298</v>
      </c>
      <c r="E69">
        <v>101.034320639398</v>
      </c>
      <c r="F69">
        <v>3</v>
      </c>
      <c r="G69">
        <v>4301</v>
      </c>
      <c r="H69" s="33">
        <v>101.104842501175</v>
      </c>
    </row>
    <row r="70" spans="1:8" x14ac:dyDescent="0.3">
      <c r="A70" t="s">
        <v>5</v>
      </c>
      <c r="B70" t="s">
        <v>552</v>
      </c>
      <c r="C70">
        <v>9982</v>
      </c>
      <c r="D70">
        <v>7173</v>
      </c>
      <c r="E70">
        <v>71.859346824283705</v>
      </c>
      <c r="F70">
        <v>4</v>
      </c>
      <c r="G70">
        <v>7177</v>
      </c>
      <c r="H70" s="33">
        <v>71.899418954117394</v>
      </c>
    </row>
    <row r="71" spans="1:8" x14ac:dyDescent="0.3">
      <c r="A71" t="s">
        <v>453</v>
      </c>
      <c r="B71" t="s">
        <v>564</v>
      </c>
      <c r="C71">
        <v>13093</v>
      </c>
      <c r="D71">
        <v>2776</v>
      </c>
      <c r="E71">
        <v>21.202169097991199</v>
      </c>
      <c r="F71">
        <v>2</v>
      </c>
      <c r="G71">
        <v>2778</v>
      </c>
      <c r="H71" s="33">
        <v>21.2174444359581</v>
      </c>
    </row>
    <row r="72" spans="1:8" x14ac:dyDescent="0.3">
      <c r="A72" t="s">
        <v>461</v>
      </c>
      <c r="B72" t="s">
        <v>618</v>
      </c>
      <c r="C72">
        <v>8599</v>
      </c>
      <c r="D72">
        <v>4555</v>
      </c>
      <c r="E72">
        <v>52.971275729736</v>
      </c>
      <c r="F72">
        <v>2</v>
      </c>
      <c r="G72">
        <v>4557</v>
      </c>
      <c r="H72" s="33">
        <v>52.9945342481683</v>
      </c>
    </row>
    <row r="73" spans="1:8" x14ac:dyDescent="0.3">
      <c r="A73" t="s">
        <v>463</v>
      </c>
      <c r="B73" t="s">
        <v>559</v>
      </c>
      <c r="C73">
        <v>11607</v>
      </c>
      <c r="D73">
        <v>1516</v>
      </c>
      <c r="E73">
        <v>13.061083828724</v>
      </c>
      <c r="F73">
        <v>2</v>
      </c>
      <c r="G73">
        <v>1518</v>
      </c>
      <c r="H73" s="33">
        <v>13.078314810028401</v>
      </c>
    </row>
    <row r="74" spans="1:8" x14ac:dyDescent="0.3">
      <c r="A74" t="s">
        <v>465</v>
      </c>
      <c r="B74" t="s">
        <v>603</v>
      </c>
      <c r="C74">
        <v>16134</v>
      </c>
      <c r="D74">
        <v>12571</v>
      </c>
      <c r="E74">
        <v>77.916201809842505</v>
      </c>
      <c r="F74">
        <v>7</v>
      </c>
      <c r="G74">
        <v>12578</v>
      </c>
      <c r="H74" s="33">
        <v>77.959588446758403</v>
      </c>
    </row>
    <row r="75" spans="1:8" x14ac:dyDescent="0.3">
      <c r="A75" t="s">
        <v>469</v>
      </c>
      <c r="B75" t="s">
        <v>574</v>
      </c>
      <c r="C75">
        <v>28876</v>
      </c>
      <c r="D75">
        <v>2816</v>
      </c>
      <c r="E75">
        <v>9.7520432192824504</v>
      </c>
      <c r="F75">
        <v>0</v>
      </c>
      <c r="G75">
        <v>2816</v>
      </c>
      <c r="H75" s="33">
        <v>9.7520432192824504</v>
      </c>
    </row>
    <row r="76" spans="1:8" x14ac:dyDescent="0.3">
      <c r="A76" t="s">
        <v>471</v>
      </c>
      <c r="B76" t="s">
        <v>620</v>
      </c>
      <c r="C76">
        <v>16114</v>
      </c>
      <c r="D76">
        <v>3784</v>
      </c>
      <c r="E76">
        <v>23.4826858632245</v>
      </c>
      <c r="F76">
        <v>2</v>
      </c>
      <c r="G76">
        <v>3786</v>
      </c>
      <c r="H76" s="33">
        <v>23.495097430805501</v>
      </c>
    </row>
    <row r="77" spans="1:8" x14ac:dyDescent="0.3">
      <c r="A77" t="s">
        <v>476</v>
      </c>
      <c r="B77" t="s">
        <v>592</v>
      </c>
      <c r="C77">
        <v>16468</v>
      </c>
      <c r="D77">
        <v>10438</v>
      </c>
      <c r="E77">
        <v>63.383531697838201</v>
      </c>
      <c r="F77">
        <v>34</v>
      </c>
      <c r="G77">
        <v>10472</v>
      </c>
      <c r="H77" s="33">
        <v>63.589992713140603</v>
      </c>
    </row>
    <row r="78" spans="1:8" x14ac:dyDescent="0.3">
      <c r="A78" t="s">
        <v>474</v>
      </c>
      <c r="B78" t="s">
        <v>626</v>
      </c>
      <c r="C78">
        <v>23360</v>
      </c>
      <c r="D78">
        <v>4793</v>
      </c>
      <c r="E78">
        <v>20.5179794520547</v>
      </c>
      <c r="F78">
        <v>4</v>
      </c>
      <c r="G78">
        <v>4797</v>
      </c>
      <c r="H78" s="33">
        <v>20.535102739726</v>
      </c>
    </row>
    <row r="79" spans="1:8" x14ac:dyDescent="0.3">
      <c r="A79" t="s">
        <v>478</v>
      </c>
      <c r="B79" t="s">
        <v>646</v>
      </c>
      <c r="C79">
        <v>10980</v>
      </c>
      <c r="D79">
        <v>8256</v>
      </c>
      <c r="E79">
        <v>75.191256830601006</v>
      </c>
      <c r="F79">
        <v>6</v>
      </c>
      <c r="G79">
        <v>8262</v>
      </c>
      <c r="H79" s="33">
        <v>75.245901639344197</v>
      </c>
    </row>
    <row r="80" spans="1:8" x14ac:dyDescent="0.3">
      <c r="A80" t="s">
        <v>481</v>
      </c>
      <c r="B80" t="s">
        <v>628</v>
      </c>
      <c r="C80">
        <v>12825</v>
      </c>
      <c r="D80">
        <v>10572</v>
      </c>
      <c r="E80">
        <v>82.432748538011694</v>
      </c>
      <c r="F80">
        <v>7</v>
      </c>
      <c r="G80">
        <v>10579</v>
      </c>
      <c r="H80" s="33">
        <v>82.487329434697799</v>
      </c>
    </row>
    <row r="81" spans="1:8" x14ac:dyDescent="0.3">
      <c r="A81" t="s">
        <v>484</v>
      </c>
      <c r="B81" t="s">
        <v>611</v>
      </c>
      <c r="C81">
        <v>18867</v>
      </c>
      <c r="D81">
        <v>12327</v>
      </c>
      <c r="E81">
        <v>65.336301478772398</v>
      </c>
      <c r="F81">
        <v>1128</v>
      </c>
      <c r="G81">
        <v>13455</v>
      </c>
      <c r="H81" s="33">
        <v>71.314994434727296</v>
      </c>
    </row>
    <row r="82" spans="1:8" x14ac:dyDescent="0.3">
      <c r="A82" t="s">
        <v>487</v>
      </c>
      <c r="B82" t="s">
        <v>591</v>
      </c>
      <c r="C82">
        <v>15056</v>
      </c>
      <c r="D82">
        <v>4287</v>
      </c>
      <c r="E82">
        <v>28.473698193411199</v>
      </c>
      <c r="F82">
        <v>1</v>
      </c>
      <c r="G82">
        <v>4288</v>
      </c>
      <c r="H82" s="33">
        <v>28.480340063761901</v>
      </c>
    </row>
    <row r="83" spans="1:8" x14ac:dyDescent="0.3">
      <c r="A83" t="s">
        <v>490</v>
      </c>
      <c r="B83" t="s">
        <v>640</v>
      </c>
      <c r="C83">
        <v>10648</v>
      </c>
      <c r="D83">
        <v>4705</v>
      </c>
      <c r="E83">
        <v>44.186701728023998</v>
      </c>
      <c r="F83">
        <v>34</v>
      </c>
      <c r="G83">
        <v>4739</v>
      </c>
      <c r="H83" s="33">
        <v>44.506010518407201</v>
      </c>
    </row>
    <row r="84" spans="1:8" x14ac:dyDescent="0.3">
      <c r="A84" t="s">
        <v>492</v>
      </c>
      <c r="B84" t="s">
        <v>642</v>
      </c>
      <c r="C84">
        <v>31858</v>
      </c>
      <c r="D84">
        <v>16957</v>
      </c>
      <c r="E84">
        <v>53.226819009354003</v>
      </c>
      <c r="F84">
        <v>1387</v>
      </c>
      <c r="G84">
        <v>18344</v>
      </c>
      <c r="H84" s="33">
        <v>57.580513528783897</v>
      </c>
    </row>
    <row r="85" spans="1:8" x14ac:dyDescent="0.3">
      <c r="A85" t="s">
        <v>494</v>
      </c>
      <c r="B85" t="s">
        <v>589</v>
      </c>
      <c r="C85">
        <v>9330</v>
      </c>
      <c r="D85">
        <v>5767</v>
      </c>
      <c r="E85">
        <v>61.811361200428699</v>
      </c>
      <c r="F85">
        <v>36</v>
      </c>
      <c r="G85">
        <v>5803</v>
      </c>
      <c r="H85" s="33">
        <v>62.197213290460802</v>
      </c>
    </row>
    <row r="86" spans="1:8" x14ac:dyDescent="0.3">
      <c r="A86" t="s">
        <v>496</v>
      </c>
      <c r="B86" t="s">
        <v>609</v>
      </c>
      <c r="C86">
        <v>12721</v>
      </c>
      <c r="D86">
        <v>10823</v>
      </c>
      <c r="E86">
        <v>85.079789324738599</v>
      </c>
      <c r="F86">
        <v>11</v>
      </c>
      <c r="G86">
        <v>10834</v>
      </c>
      <c r="H86" s="33">
        <v>85.166260514110505</v>
      </c>
    </row>
    <row r="87" spans="1:8" x14ac:dyDescent="0.3">
      <c r="A87" t="s">
        <v>498</v>
      </c>
      <c r="B87" t="s">
        <v>563</v>
      </c>
      <c r="C87">
        <v>16758</v>
      </c>
      <c r="D87">
        <v>10421</v>
      </c>
      <c r="E87">
        <v>62.185224967179799</v>
      </c>
      <c r="F87">
        <v>10</v>
      </c>
      <c r="G87">
        <v>10431</v>
      </c>
      <c r="H87" s="33">
        <v>62.244897959183596</v>
      </c>
    </row>
    <row r="88" spans="1:8" x14ac:dyDescent="0.3">
      <c r="A88" t="s">
        <v>500</v>
      </c>
      <c r="B88" t="s">
        <v>595</v>
      </c>
      <c r="C88">
        <v>12481</v>
      </c>
      <c r="D88">
        <v>6234</v>
      </c>
      <c r="E88">
        <v>49.9479208396763</v>
      </c>
      <c r="F88">
        <v>35</v>
      </c>
      <c r="G88">
        <v>6269</v>
      </c>
      <c r="H88" s="33">
        <v>50.228347087573098</v>
      </c>
    </row>
    <row r="89" spans="1:8" x14ac:dyDescent="0.3">
      <c r="A89" t="s">
        <v>502</v>
      </c>
      <c r="B89" t="s">
        <v>576</v>
      </c>
      <c r="C89">
        <v>37554</v>
      </c>
      <c r="D89">
        <v>28501</v>
      </c>
      <c r="E89">
        <v>75.893380199179802</v>
      </c>
      <c r="F89">
        <v>404</v>
      </c>
      <c r="G89">
        <v>28905</v>
      </c>
      <c r="H89" s="33">
        <v>76.969164403259299</v>
      </c>
    </row>
    <row r="90" spans="1:8" x14ac:dyDescent="0.3">
      <c r="A90" t="s">
        <v>504</v>
      </c>
      <c r="B90" t="s">
        <v>557</v>
      </c>
      <c r="C90">
        <v>14532</v>
      </c>
      <c r="D90">
        <v>6645</v>
      </c>
      <c r="E90">
        <v>45.7266721717588</v>
      </c>
      <c r="F90">
        <v>59</v>
      </c>
      <c r="G90">
        <v>6704</v>
      </c>
      <c r="H90" s="33">
        <v>46.132672722268097</v>
      </c>
    </row>
    <row r="91" spans="1:8" x14ac:dyDescent="0.3">
      <c r="A91" t="s">
        <v>506</v>
      </c>
      <c r="B91" t="s">
        <v>553</v>
      </c>
      <c r="C91">
        <v>13708</v>
      </c>
      <c r="D91">
        <v>8087</v>
      </c>
      <c r="E91">
        <v>58.994747592646597</v>
      </c>
      <c r="F91">
        <v>509</v>
      </c>
      <c r="G91">
        <v>8596</v>
      </c>
      <c r="H91" s="33">
        <v>62.707907791070902</v>
      </c>
    </row>
    <row r="92" spans="1:8" x14ac:dyDescent="0.3">
      <c r="A92" t="s">
        <v>508</v>
      </c>
      <c r="B92" t="s">
        <v>604</v>
      </c>
      <c r="C92">
        <v>42267</v>
      </c>
      <c r="D92">
        <v>17268</v>
      </c>
      <c r="E92">
        <v>40.854567393001602</v>
      </c>
      <c r="F92">
        <v>49</v>
      </c>
      <c r="G92">
        <v>17317</v>
      </c>
      <c r="H92" s="33">
        <v>40.970497078098703</v>
      </c>
    </row>
    <row r="93" spans="1:8" x14ac:dyDescent="0.3">
      <c r="A93" t="s">
        <v>510</v>
      </c>
      <c r="B93" t="s">
        <v>635</v>
      </c>
      <c r="C93">
        <v>19561</v>
      </c>
      <c r="D93">
        <v>10931</v>
      </c>
      <c r="E93">
        <v>55.881601145135697</v>
      </c>
      <c r="F93">
        <v>51</v>
      </c>
      <c r="G93">
        <v>10982</v>
      </c>
      <c r="H93" s="33">
        <v>56.142324012064798</v>
      </c>
    </row>
    <row r="94" spans="1:8" x14ac:dyDescent="0.3">
      <c r="A94" t="s">
        <v>512</v>
      </c>
      <c r="B94" t="s">
        <v>627</v>
      </c>
      <c r="C94">
        <v>16652</v>
      </c>
      <c r="D94">
        <v>12801</v>
      </c>
      <c r="E94">
        <v>76.873648810953597</v>
      </c>
      <c r="F94">
        <v>7</v>
      </c>
      <c r="G94">
        <v>12808</v>
      </c>
      <c r="H94" s="33">
        <v>76.915685803507003</v>
      </c>
    </row>
    <row r="95" spans="1:8" x14ac:dyDescent="0.3">
      <c r="A95" t="s">
        <v>514</v>
      </c>
      <c r="B95" t="s">
        <v>551</v>
      </c>
      <c r="C95">
        <v>29443</v>
      </c>
      <c r="D95">
        <v>17053</v>
      </c>
      <c r="E95">
        <v>57.918690350847399</v>
      </c>
      <c r="F95">
        <v>43</v>
      </c>
      <c r="G95">
        <v>17096</v>
      </c>
      <c r="H95" s="33">
        <v>58.064735251163199</v>
      </c>
    </row>
    <row r="96" spans="1:8" x14ac:dyDescent="0.3">
      <c r="A96" t="s">
        <v>516</v>
      </c>
      <c r="B96" t="s">
        <v>606</v>
      </c>
      <c r="C96">
        <v>10288</v>
      </c>
      <c r="D96">
        <v>2333</v>
      </c>
      <c r="E96">
        <v>22.6769051321928</v>
      </c>
      <c r="F96">
        <v>1</v>
      </c>
      <c r="G96">
        <v>2334</v>
      </c>
      <c r="H96" s="33">
        <v>22.686625194401199</v>
      </c>
    </row>
    <row r="97" spans="1:8" x14ac:dyDescent="0.3">
      <c r="A97" t="s">
        <v>393</v>
      </c>
      <c r="B97" t="s">
        <v>643</v>
      </c>
      <c r="C97">
        <v>11537</v>
      </c>
      <c r="D97">
        <v>4217</v>
      </c>
      <c r="E97">
        <v>36.551963248678099</v>
      </c>
      <c r="F97">
        <v>2</v>
      </c>
      <c r="G97">
        <v>4219</v>
      </c>
      <c r="H97" s="33">
        <v>36.569298777845098</v>
      </c>
    </row>
    <row r="98" spans="1:8" x14ac:dyDescent="0.3">
      <c r="A98" t="s">
        <v>395</v>
      </c>
      <c r="B98" t="s">
        <v>571</v>
      </c>
      <c r="C98">
        <v>4013</v>
      </c>
      <c r="D98">
        <v>3807</v>
      </c>
      <c r="E98">
        <v>94.866683279342098</v>
      </c>
      <c r="F98">
        <v>6</v>
      </c>
      <c r="G98">
        <v>3813</v>
      </c>
      <c r="H98" s="33">
        <v>95.016197358584506</v>
      </c>
    </row>
    <row r="99" spans="1:8" x14ac:dyDescent="0.3">
      <c r="A99" t="s">
        <v>399</v>
      </c>
      <c r="B99" t="s">
        <v>581</v>
      </c>
      <c r="C99">
        <v>6131</v>
      </c>
      <c r="D99">
        <v>1532</v>
      </c>
      <c r="E99">
        <v>24.9877670853041</v>
      </c>
      <c r="F99">
        <v>9</v>
      </c>
      <c r="G99">
        <v>1541</v>
      </c>
      <c r="H99" s="33">
        <v>25.134562061653799</v>
      </c>
    </row>
    <row r="100" spans="1:8" x14ac:dyDescent="0.3">
      <c r="A100" t="s">
        <v>401</v>
      </c>
      <c r="B100" t="s">
        <v>610</v>
      </c>
      <c r="C100">
        <v>4904</v>
      </c>
      <c r="D100">
        <v>2794</v>
      </c>
      <c r="E100">
        <v>56.973898858075003</v>
      </c>
      <c r="F100">
        <v>3</v>
      </c>
      <c r="G100">
        <v>2797</v>
      </c>
      <c r="H100" s="33">
        <v>57.035073409461603</v>
      </c>
    </row>
    <row r="101" spans="1:8" x14ac:dyDescent="0.3">
      <c r="A101" t="s">
        <v>403</v>
      </c>
      <c r="B101" t="s">
        <v>602</v>
      </c>
      <c r="C101">
        <v>5068</v>
      </c>
      <c r="D101">
        <v>2787</v>
      </c>
      <c r="E101">
        <v>54.992107340173597</v>
      </c>
      <c r="F101">
        <v>2</v>
      </c>
      <c r="G101">
        <v>2789</v>
      </c>
      <c r="H101" s="33">
        <v>55.0315706393054</v>
      </c>
    </row>
    <row r="102" spans="1:8" x14ac:dyDescent="0.3">
      <c r="A102" t="s">
        <v>524</v>
      </c>
      <c r="B102" t="s">
        <v>598</v>
      </c>
      <c r="C102">
        <v>41706</v>
      </c>
      <c r="D102">
        <v>22723</v>
      </c>
      <c r="E102">
        <v>54.483767323646397</v>
      </c>
      <c r="F102">
        <v>40</v>
      </c>
      <c r="G102">
        <v>22763</v>
      </c>
      <c r="H102" s="33">
        <v>54.579676785114799</v>
      </c>
    </row>
    <row r="103" spans="1:8" x14ac:dyDescent="0.3">
      <c r="A103" t="s">
        <v>532</v>
      </c>
      <c r="B103" t="s">
        <v>616</v>
      </c>
      <c r="C103">
        <v>17291</v>
      </c>
      <c r="D103">
        <v>9436</v>
      </c>
      <c r="E103">
        <v>54.571742525013001</v>
      </c>
      <c r="F103">
        <v>37</v>
      </c>
      <c r="G103">
        <v>9473</v>
      </c>
      <c r="H103" s="33">
        <v>54.7857266786189</v>
      </c>
    </row>
    <row r="104" spans="1:8" x14ac:dyDescent="0.3">
      <c r="A104" t="s">
        <v>530</v>
      </c>
      <c r="B104" t="s">
        <v>578</v>
      </c>
      <c r="C104">
        <v>22741</v>
      </c>
      <c r="D104">
        <v>5445</v>
      </c>
      <c r="E104">
        <v>23.943538102985698</v>
      </c>
      <c r="F104">
        <v>2</v>
      </c>
      <c r="G104">
        <v>5447</v>
      </c>
      <c r="H104" s="33">
        <v>23.952332790994198</v>
      </c>
    </row>
    <row r="105" spans="1:8" x14ac:dyDescent="0.3">
      <c r="A105" t="s">
        <v>522</v>
      </c>
      <c r="B105" t="s">
        <v>585</v>
      </c>
      <c r="C105">
        <v>13375</v>
      </c>
      <c r="D105">
        <v>1117</v>
      </c>
      <c r="E105">
        <v>8.3514018691588703</v>
      </c>
      <c r="F105">
        <v>2</v>
      </c>
      <c r="G105">
        <v>1119</v>
      </c>
      <c r="H105" s="33">
        <v>8.3663551401869096</v>
      </c>
    </row>
    <row r="106" spans="1:8" x14ac:dyDescent="0.3">
      <c r="A106" t="s">
        <v>520</v>
      </c>
      <c r="B106" t="s">
        <v>615</v>
      </c>
      <c r="C106">
        <v>25351</v>
      </c>
      <c r="D106">
        <v>16026</v>
      </c>
      <c r="E106">
        <v>63.216441166028901</v>
      </c>
      <c r="F106">
        <v>27</v>
      </c>
      <c r="G106">
        <v>16053</v>
      </c>
      <c r="H106" s="33">
        <v>63.322945840400699</v>
      </c>
    </row>
    <row r="107" spans="1:8" x14ac:dyDescent="0.3">
      <c r="A107" t="s">
        <v>518</v>
      </c>
      <c r="B107" t="s">
        <v>575</v>
      </c>
      <c r="C107">
        <v>17410</v>
      </c>
      <c r="D107">
        <v>12205</v>
      </c>
      <c r="E107">
        <v>70.103388856978697</v>
      </c>
      <c r="F107">
        <v>97</v>
      </c>
      <c r="G107">
        <v>12302</v>
      </c>
      <c r="H107" s="33">
        <v>70.660539919586398</v>
      </c>
    </row>
    <row r="108" spans="1:8" x14ac:dyDescent="0.3">
      <c r="A108" t="s">
        <v>528</v>
      </c>
      <c r="B108" t="s">
        <v>562</v>
      </c>
      <c r="C108">
        <v>8177</v>
      </c>
      <c r="D108">
        <v>6526</v>
      </c>
      <c r="E108">
        <v>79.809220985691496</v>
      </c>
      <c r="F108">
        <v>11</v>
      </c>
      <c r="G108">
        <v>6537</v>
      </c>
      <c r="H108" s="33">
        <v>79.943744649627007</v>
      </c>
    </row>
    <row r="109" spans="1:8" x14ac:dyDescent="0.3">
      <c r="A109" t="s">
        <v>543</v>
      </c>
      <c r="B109" t="s">
        <v>544</v>
      </c>
      <c r="C109">
        <v>9449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43097</v>
      </c>
      <c r="D110">
        <v>25070</v>
      </c>
      <c r="E110">
        <v>58.171102396918499</v>
      </c>
      <c r="F110">
        <v>32</v>
      </c>
      <c r="G110">
        <v>25102</v>
      </c>
      <c r="H110" s="33">
        <v>58.245353504884299</v>
      </c>
    </row>
    <row r="111" spans="1:8" x14ac:dyDescent="0.3">
      <c r="A111" t="s">
        <v>541</v>
      </c>
      <c r="B111" t="s">
        <v>542</v>
      </c>
      <c r="C111">
        <v>42382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6664</v>
      </c>
      <c r="D112">
        <v>4457</v>
      </c>
      <c r="E112">
        <v>66.881752701080401</v>
      </c>
      <c r="F112">
        <v>4</v>
      </c>
      <c r="G112">
        <v>4461</v>
      </c>
      <c r="H112" s="33">
        <v>66.941776710684195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sortState xmlns:xlrd2="http://schemas.microsoft.com/office/spreadsheetml/2017/richdata2" ref="A5:H112">
    <sortCondition ref="A10:A112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61AF5-4ADE-4F32-B18B-CF959A1B831E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44835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4543</v>
      </c>
      <c r="D5">
        <v>5069</v>
      </c>
      <c r="E5">
        <v>111.57825225621799</v>
      </c>
      <c r="F5">
        <v>3</v>
      </c>
      <c r="G5">
        <v>5072</v>
      </c>
      <c r="H5" s="33">
        <v>111.644287915474</v>
      </c>
    </row>
    <row r="6" spans="1:8" x14ac:dyDescent="0.3">
      <c r="A6" t="s">
        <v>15</v>
      </c>
      <c r="B6" t="s">
        <v>570</v>
      </c>
      <c r="C6">
        <v>3356</v>
      </c>
      <c r="D6">
        <v>2698</v>
      </c>
      <c r="E6">
        <v>80.393325387365905</v>
      </c>
      <c r="F6">
        <v>0</v>
      </c>
      <c r="G6">
        <v>2698</v>
      </c>
      <c r="H6" s="33">
        <v>80.393325387365905</v>
      </c>
    </row>
    <row r="7" spans="1:8" x14ac:dyDescent="0.3">
      <c r="A7" t="s">
        <v>17</v>
      </c>
      <c r="B7" t="s">
        <v>584</v>
      </c>
      <c r="C7">
        <v>6434</v>
      </c>
      <c r="D7">
        <v>4496</v>
      </c>
      <c r="E7">
        <v>69.878769039477703</v>
      </c>
      <c r="F7">
        <v>10</v>
      </c>
      <c r="G7">
        <v>4506</v>
      </c>
      <c r="H7" s="33">
        <v>70.034193347839604</v>
      </c>
    </row>
    <row r="8" spans="1:8" x14ac:dyDescent="0.3">
      <c r="A8" t="s">
        <v>19</v>
      </c>
      <c r="B8" t="s">
        <v>617</v>
      </c>
      <c r="C8">
        <v>1897</v>
      </c>
      <c r="D8">
        <v>1921</v>
      </c>
      <c r="E8">
        <v>101.26515550869701</v>
      </c>
      <c r="F8">
        <v>5</v>
      </c>
      <c r="G8">
        <v>1926</v>
      </c>
      <c r="H8" s="33">
        <v>101.52872957301</v>
      </c>
    </row>
    <row r="9" spans="1:8" x14ac:dyDescent="0.3">
      <c r="A9" t="s">
        <v>21</v>
      </c>
      <c r="B9" t="s">
        <v>560</v>
      </c>
      <c r="C9">
        <v>3781</v>
      </c>
      <c r="D9">
        <v>1643</v>
      </c>
      <c r="E9">
        <v>43.454112668606101</v>
      </c>
      <c r="F9">
        <v>4</v>
      </c>
      <c r="G9">
        <v>1647</v>
      </c>
      <c r="H9" s="33">
        <v>43.559904787093302</v>
      </c>
    </row>
    <row r="10" spans="1:8" x14ac:dyDescent="0.3">
      <c r="A10" t="s">
        <v>23</v>
      </c>
      <c r="B10" t="s">
        <v>614</v>
      </c>
      <c r="C10">
        <v>5753</v>
      </c>
      <c r="D10">
        <v>6332</v>
      </c>
      <c r="E10">
        <v>110.064314270815</v>
      </c>
      <c r="F10">
        <v>84</v>
      </c>
      <c r="G10">
        <v>6416</v>
      </c>
      <c r="H10" s="33">
        <v>111.524422040674</v>
      </c>
    </row>
    <row r="11" spans="1:8" x14ac:dyDescent="0.3">
      <c r="A11" t="s">
        <v>25</v>
      </c>
      <c r="B11" t="s">
        <v>567</v>
      </c>
      <c r="C11">
        <v>2659</v>
      </c>
      <c r="D11">
        <v>1763</v>
      </c>
      <c r="E11">
        <v>66.303121474238395</v>
      </c>
      <c r="F11">
        <v>11</v>
      </c>
      <c r="G11">
        <v>1774</v>
      </c>
      <c r="H11" s="33">
        <v>66.716810831139497</v>
      </c>
    </row>
    <row r="12" spans="1:8" x14ac:dyDescent="0.3">
      <c r="A12" t="s">
        <v>29</v>
      </c>
      <c r="B12" t="s">
        <v>580</v>
      </c>
      <c r="C12">
        <v>3019</v>
      </c>
      <c r="D12">
        <v>3135</v>
      </c>
      <c r="E12">
        <v>103.84233189797899</v>
      </c>
      <c r="F12">
        <v>66</v>
      </c>
      <c r="G12">
        <v>3201</v>
      </c>
      <c r="H12" s="33">
        <v>106.028486253726</v>
      </c>
    </row>
    <row r="13" spans="1:8" x14ac:dyDescent="0.3">
      <c r="A13" t="s">
        <v>31</v>
      </c>
      <c r="B13" t="s">
        <v>625</v>
      </c>
      <c r="C13">
        <v>3973</v>
      </c>
      <c r="D13">
        <v>2615</v>
      </c>
      <c r="E13">
        <v>65.819280140951406</v>
      </c>
      <c r="F13">
        <v>4</v>
      </c>
      <c r="G13">
        <v>2619</v>
      </c>
      <c r="H13" s="33">
        <v>65.919959728165097</v>
      </c>
    </row>
    <row r="14" spans="1:8" x14ac:dyDescent="0.3">
      <c r="A14" t="s">
        <v>33</v>
      </c>
      <c r="B14" t="s">
        <v>577</v>
      </c>
      <c r="C14">
        <v>4081</v>
      </c>
      <c r="D14">
        <v>3936</v>
      </c>
      <c r="E14">
        <v>96.446949277137904</v>
      </c>
      <c r="F14">
        <v>4</v>
      </c>
      <c r="G14">
        <v>3940</v>
      </c>
      <c r="H14" s="33">
        <v>96.544964469492697</v>
      </c>
    </row>
    <row r="15" spans="1:8" x14ac:dyDescent="0.3">
      <c r="A15" t="s">
        <v>37</v>
      </c>
      <c r="B15" t="s">
        <v>545</v>
      </c>
      <c r="C15">
        <v>3354</v>
      </c>
      <c r="D15">
        <v>1871</v>
      </c>
      <c r="E15">
        <v>55.784138342277799</v>
      </c>
      <c r="F15">
        <v>3</v>
      </c>
      <c r="G15">
        <v>1874</v>
      </c>
      <c r="H15" s="33">
        <v>55.873583780560502</v>
      </c>
    </row>
    <row r="16" spans="1:8" x14ac:dyDescent="0.3">
      <c r="A16" t="s">
        <v>39</v>
      </c>
      <c r="B16" t="s">
        <v>558</v>
      </c>
      <c r="C16">
        <v>3447</v>
      </c>
      <c r="D16">
        <v>3508</v>
      </c>
      <c r="E16">
        <v>101.769654772265</v>
      </c>
      <c r="F16">
        <v>96</v>
      </c>
      <c r="G16">
        <v>3604</v>
      </c>
      <c r="H16" s="33">
        <v>104.55468523353601</v>
      </c>
    </row>
    <row r="17" spans="1:8" x14ac:dyDescent="0.3">
      <c r="A17" t="s">
        <v>41</v>
      </c>
      <c r="B17" t="s">
        <v>644</v>
      </c>
      <c r="C17">
        <v>2426</v>
      </c>
      <c r="D17">
        <v>804</v>
      </c>
      <c r="E17">
        <v>33.140972794723801</v>
      </c>
      <c r="F17">
        <v>1</v>
      </c>
      <c r="G17">
        <v>805</v>
      </c>
      <c r="H17" s="33">
        <v>33.182192910140103</v>
      </c>
    </row>
    <row r="18" spans="1:8" x14ac:dyDescent="0.3">
      <c r="A18" t="s">
        <v>43</v>
      </c>
      <c r="B18" t="s">
        <v>566</v>
      </c>
      <c r="C18">
        <v>5914</v>
      </c>
      <c r="D18">
        <v>2212</v>
      </c>
      <c r="E18">
        <v>37.402773080825099</v>
      </c>
      <c r="F18">
        <v>6</v>
      </c>
      <c r="G18">
        <v>2218</v>
      </c>
      <c r="H18" s="33">
        <v>37.504227257355403</v>
      </c>
    </row>
    <row r="19" spans="1:8" x14ac:dyDescent="0.3">
      <c r="A19" t="s">
        <v>45</v>
      </c>
      <c r="B19" t="s">
        <v>594</v>
      </c>
      <c r="C19">
        <v>5471</v>
      </c>
      <c r="D19">
        <v>2430</v>
      </c>
      <c r="E19">
        <v>44.416011698044201</v>
      </c>
      <c r="F19">
        <v>0</v>
      </c>
      <c r="G19">
        <v>2430</v>
      </c>
      <c r="H19" s="33">
        <v>44.416011698044201</v>
      </c>
    </row>
    <row r="20" spans="1:8" x14ac:dyDescent="0.3">
      <c r="A20" t="s">
        <v>47</v>
      </c>
      <c r="B20" t="s">
        <v>601</v>
      </c>
      <c r="C20">
        <v>3170</v>
      </c>
      <c r="D20">
        <v>1005</v>
      </c>
      <c r="E20">
        <v>31.703470031545699</v>
      </c>
      <c r="F20">
        <v>1</v>
      </c>
      <c r="G20">
        <v>1006</v>
      </c>
      <c r="H20" s="33">
        <v>31.7350157728706</v>
      </c>
    </row>
    <row r="21" spans="1:8" x14ac:dyDescent="0.3">
      <c r="A21" t="s">
        <v>49</v>
      </c>
      <c r="B21" t="s">
        <v>572</v>
      </c>
      <c r="C21">
        <v>5890</v>
      </c>
      <c r="D21">
        <v>1125</v>
      </c>
      <c r="E21">
        <v>19.100169779286901</v>
      </c>
      <c r="F21">
        <v>4</v>
      </c>
      <c r="G21">
        <v>1129</v>
      </c>
      <c r="H21" s="33">
        <v>19.168081494057699</v>
      </c>
    </row>
    <row r="22" spans="1:8" x14ac:dyDescent="0.3">
      <c r="A22" t="s">
        <v>57</v>
      </c>
      <c r="B22" t="s">
        <v>596</v>
      </c>
      <c r="C22">
        <v>3941</v>
      </c>
      <c r="D22">
        <v>1156</v>
      </c>
      <c r="E22">
        <v>29.332656686120199</v>
      </c>
      <c r="F22">
        <v>0</v>
      </c>
      <c r="G22">
        <v>1156</v>
      </c>
      <c r="H22" s="33">
        <v>29.332656686120199</v>
      </c>
    </row>
    <row r="23" spans="1:8" x14ac:dyDescent="0.3">
      <c r="A23" t="s">
        <v>59</v>
      </c>
      <c r="B23" t="s">
        <v>547</v>
      </c>
      <c r="C23">
        <v>2054</v>
      </c>
      <c r="D23">
        <v>1086</v>
      </c>
      <c r="E23">
        <v>52.8724440116845</v>
      </c>
      <c r="F23">
        <v>0</v>
      </c>
      <c r="G23">
        <v>1086</v>
      </c>
      <c r="H23" s="33">
        <v>52.8724440116845</v>
      </c>
    </row>
    <row r="24" spans="1:8" x14ac:dyDescent="0.3">
      <c r="A24" t="s">
        <v>61</v>
      </c>
      <c r="B24" t="s">
        <v>561</v>
      </c>
      <c r="C24">
        <v>6879</v>
      </c>
      <c r="D24">
        <v>1723</v>
      </c>
      <c r="E24">
        <v>25.047245239133598</v>
      </c>
      <c r="F24">
        <v>3</v>
      </c>
      <c r="G24">
        <v>1726</v>
      </c>
      <c r="H24" s="33">
        <v>25.090856229103</v>
      </c>
    </row>
    <row r="25" spans="1:8" x14ac:dyDescent="0.3">
      <c r="A25" t="s">
        <v>63</v>
      </c>
      <c r="B25" t="s">
        <v>632</v>
      </c>
      <c r="C25">
        <v>4015</v>
      </c>
      <c r="D25">
        <v>1488</v>
      </c>
      <c r="E25">
        <v>37.061021170610204</v>
      </c>
      <c r="F25">
        <v>6</v>
      </c>
      <c r="G25">
        <v>1494</v>
      </c>
      <c r="H25" s="33">
        <v>37.210460772104597</v>
      </c>
    </row>
    <row r="26" spans="1:8" x14ac:dyDescent="0.3">
      <c r="A26" t="s">
        <v>65</v>
      </c>
      <c r="B26" t="s">
        <v>624</v>
      </c>
      <c r="C26">
        <v>4409</v>
      </c>
      <c r="D26">
        <v>3098</v>
      </c>
      <c r="E26">
        <v>70.265366296212207</v>
      </c>
      <c r="F26">
        <v>3</v>
      </c>
      <c r="G26">
        <v>3101</v>
      </c>
      <c r="H26" s="33">
        <v>70.333408936266693</v>
      </c>
    </row>
    <row r="27" spans="1:8" x14ac:dyDescent="0.3">
      <c r="A27" t="s">
        <v>67</v>
      </c>
      <c r="B27" t="s">
        <v>612</v>
      </c>
      <c r="C27">
        <v>4662</v>
      </c>
      <c r="D27">
        <v>171</v>
      </c>
      <c r="E27">
        <v>3.6679536679536602</v>
      </c>
      <c r="F27">
        <v>1</v>
      </c>
      <c r="G27">
        <v>172</v>
      </c>
      <c r="H27" s="33">
        <v>3.6894036894036799</v>
      </c>
    </row>
    <row r="28" spans="1:8" x14ac:dyDescent="0.3">
      <c r="A28" t="s">
        <v>71</v>
      </c>
      <c r="B28" t="s">
        <v>631</v>
      </c>
      <c r="C28">
        <v>3326</v>
      </c>
      <c r="D28">
        <v>1089</v>
      </c>
      <c r="E28">
        <v>32.742032471437099</v>
      </c>
      <c r="F28">
        <v>10</v>
      </c>
      <c r="G28">
        <v>1099</v>
      </c>
      <c r="H28" s="33">
        <v>33.042693926638599</v>
      </c>
    </row>
    <row r="29" spans="1:8" x14ac:dyDescent="0.3">
      <c r="A29" t="s">
        <v>75</v>
      </c>
      <c r="B29" t="s">
        <v>569</v>
      </c>
      <c r="C29">
        <v>1901</v>
      </c>
      <c r="D29">
        <v>1205</v>
      </c>
      <c r="E29">
        <v>63.387690689110997</v>
      </c>
      <c r="F29">
        <v>4</v>
      </c>
      <c r="G29">
        <v>1209</v>
      </c>
      <c r="H29" s="33">
        <v>63.598106259863201</v>
      </c>
    </row>
    <row r="30" spans="1:8" x14ac:dyDescent="0.3">
      <c r="A30" t="s">
        <v>77</v>
      </c>
      <c r="B30" t="s">
        <v>630</v>
      </c>
      <c r="C30">
        <v>7300</v>
      </c>
      <c r="D30">
        <v>4821</v>
      </c>
      <c r="E30">
        <v>66.041095890410901</v>
      </c>
      <c r="F30">
        <v>53</v>
      </c>
      <c r="G30">
        <v>4874</v>
      </c>
      <c r="H30" s="33">
        <v>66.767123287671197</v>
      </c>
    </row>
    <row r="31" spans="1:8" x14ac:dyDescent="0.3">
      <c r="A31" t="s">
        <v>79</v>
      </c>
      <c r="B31" t="s">
        <v>579</v>
      </c>
      <c r="C31">
        <v>3175</v>
      </c>
      <c r="D31">
        <v>2087</v>
      </c>
      <c r="E31">
        <v>65.732283464566905</v>
      </c>
      <c r="F31">
        <v>11</v>
      </c>
      <c r="G31">
        <v>2098</v>
      </c>
      <c r="H31" s="33">
        <v>66.078740157480297</v>
      </c>
    </row>
    <row r="32" spans="1:8" x14ac:dyDescent="0.3">
      <c r="A32" t="s">
        <v>83</v>
      </c>
      <c r="B32" t="s">
        <v>648</v>
      </c>
      <c r="C32">
        <v>5171</v>
      </c>
      <c r="D32">
        <v>1282</v>
      </c>
      <c r="E32">
        <v>24.7921098433571</v>
      </c>
      <c r="F32">
        <v>2</v>
      </c>
      <c r="G32">
        <v>1284</v>
      </c>
      <c r="H32" s="33">
        <v>24.830787081802299</v>
      </c>
    </row>
    <row r="33" spans="1:8" x14ac:dyDescent="0.3">
      <c r="A33" t="s">
        <v>85</v>
      </c>
      <c r="B33" t="s">
        <v>565</v>
      </c>
      <c r="C33">
        <v>2259</v>
      </c>
      <c r="D33">
        <v>938</v>
      </c>
      <c r="E33">
        <v>41.522797698096497</v>
      </c>
      <c r="F33">
        <v>0</v>
      </c>
      <c r="G33">
        <v>938</v>
      </c>
      <c r="H33" s="33">
        <v>41.522797698096497</v>
      </c>
    </row>
    <row r="34" spans="1:8" x14ac:dyDescent="0.3">
      <c r="A34" t="s">
        <v>89</v>
      </c>
      <c r="B34" t="s">
        <v>549</v>
      </c>
      <c r="C34">
        <v>2663</v>
      </c>
      <c r="D34">
        <v>2596</v>
      </c>
      <c r="E34">
        <v>97.484040555764096</v>
      </c>
      <c r="F34">
        <v>3</v>
      </c>
      <c r="G34">
        <v>2599</v>
      </c>
      <c r="H34" s="33">
        <v>97.596695456252306</v>
      </c>
    </row>
    <row r="35" spans="1:8" x14ac:dyDescent="0.3">
      <c r="A35" t="s">
        <v>95</v>
      </c>
      <c r="B35" t="s">
        <v>590</v>
      </c>
      <c r="C35">
        <v>5780</v>
      </c>
      <c r="D35">
        <v>2583</v>
      </c>
      <c r="E35">
        <v>44.688581314878803</v>
      </c>
      <c r="F35">
        <v>0</v>
      </c>
      <c r="G35">
        <v>2583</v>
      </c>
      <c r="H35" s="33">
        <v>44.688581314878803</v>
      </c>
    </row>
    <row r="36" spans="1:8" x14ac:dyDescent="0.3">
      <c r="A36" t="s">
        <v>97</v>
      </c>
      <c r="B36" t="s">
        <v>546</v>
      </c>
      <c r="C36">
        <v>4908</v>
      </c>
      <c r="D36">
        <v>2092</v>
      </c>
      <c r="E36">
        <v>42.624286878565599</v>
      </c>
      <c r="F36">
        <v>5</v>
      </c>
      <c r="G36">
        <v>2097</v>
      </c>
      <c r="H36" s="33">
        <v>42.7261613691931</v>
      </c>
    </row>
    <row r="37" spans="1:8" x14ac:dyDescent="0.3">
      <c r="A37" t="s">
        <v>107</v>
      </c>
      <c r="B37" t="s">
        <v>650</v>
      </c>
      <c r="C37">
        <v>3826</v>
      </c>
      <c r="D37">
        <v>1844</v>
      </c>
      <c r="E37">
        <v>48.196549921589103</v>
      </c>
      <c r="F37">
        <v>0</v>
      </c>
      <c r="G37">
        <v>1844</v>
      </c>
      <c r="H37" s="33">
        <v>48.196549921589103</v>
      </c>
    </row>
    <row r="38" spans="1:8" x14ac:dyDescent="0.3">
      <c r="A38" t="s">
        <v>111</v>
      </c>
      <c r="B38" t="s">
        <v>593</v>
      </c>
      <c r="C38">
        <v>2842</v>
      </c>
      <c r="D38">
        <v>556</v>
      </c>
      <c r="E38">
        <v>19.5636875439831</v>
      </c>
      <c r="F38">
        <v>1</v>
      </c>
      <c r="G38">
        <v>557</v>
      </c>
      <c r="H38" s="33">
        <v>19.598874032371501</v>
      </c>
    </row>
    <row r="39" spans="1:8" x14ac:dyDescent="0.3">
      <c r="A39" t="s">
        <v>115</v>
      </c>
      <c r="B39" t="s">
        <v>633</v>
      </c>
      <c r="C39">
        <v>2887</v>
      </c>
      <c r="D39">
        <v>455</v>
      </c>
      <c r="E39">
        <v>15.760304814686499</v>
      </c>
      <c r="F39">
        <v>1</v>
      </c>
      <c r="G39">
        <v>456</v>
      </c>
      <c r="H39" s="33">
        <v>15.794942847246199</v>
      </c>
    </row>
    <row r="40" spans="1:8" x14ac:dyDescent="0.3">
      <c r="A40" t="s">
        <v>117</v>
      </c>
      <c r="B40" t="s">
        <v>647</v>
      </c>
      <c r="C40">
        <v>5247</v>
      </c>
      <c r="D40">
        <v>3756</v>
      </c>
      <c r="E40">
        <v>71.583762149799895</v>
      </c>
      <c r="F40">
        <v>9</v>
      </c>
      <c r="G40">
        <v>3765</v>
      </c>
      <c r="H40" s="33">
        <v>71.755288736420795</v>
      </c>
    </row>
    <row r="41" spans="1:8" x14ac:dyDescent="0.3">
      <c r="A41" t="s">
        <v>121</v>
      </c>
      <c r="B41" t="s">
        <v>555</v>
      </c>
      <c r="C41">
        <v>8937</v>
      </c>
      <c r="D41">
        <v>4382</v>
      </c>
      <c r="E41">
        <v>49.032113684681597</v>
      </c>
      <c r="F41">
        <v>12</v>
      </c>
      <c r="G41">
        <v>4394</v>
      </c>
      <c r="H41" s="33">
        <v>49.166386930737303</v>
      </c>
    </row>
    <row r="42" spans="1:8" x14ac:dyDescent="0.3">
      <c r="A42" t="s">
        <v>123</v>
      </c>
      <c r="B42" t="s">
        <v>573</v>
      </c>
      <c r="C42">
        <v>6233</v>
      </c>
      <c r="D42">
        <v>3049</v>
      </c>
      <c r="E42">
        <v>48.917054387935103</v>
      </c>
      <c r="F42">
        <v>8</v>
      </c>
      <c r="G42">
        <v>3057</v>
      </c>
      <c r="H42" s="33">
        <v>49.045403497513199</v>
      </c>
    </row>
    <row r="43" spans="1:8" x14ac:dyDescent="0.3">
      <c r="A43" t="s">
        <v>125</v>
      </c>
      <c r="B43" t="s">
        <v>623</v>
      </c>
      <c r="C43">
        <v>6779</v>
      </c>
      <c r="D43">
        <v>4230</v>
      </c>
      <c r="E43">
        <v>62.398583861926497</v>
      </c>
      <c r="F43">
        <v>0</v>
      </c>
      <c r="G43">
        <v>4230</v>
      </c>
      <c r="H43" s="33">
        <v>62.398583861926497</v>
      </c>
    </row>
    <row r="44" spans="1:8" x14ac:dyDescent="0.3">
      <c r="A44" t="s">
        <v>131</v>
      </c>
      <c r="B44" t="s">
        <v>586</v>
      </c>
      <c r="C44">
        <v>4895</v>
      </c>
      <c r="D44">
        <v>2807</v>
      </c>
      <c r="E44">
        <v>57.344228804902897</v>
      </c>
      <c r="F44">
        <v>0</v>
      </c>
      <c r="G44">
        <v>2807</v>
      </c>
      <c r="H44" s="33">
        <v>57.344228804902897</v>
      </c>
    </row>
    <row r="45" spans="1:8" x14ac:dyDescent="0.3">
      <c r="A45" t="s">
        <v>137</v>
      </c>
      <c r="B45" t="s">
        <v>605</v>
      </c>
      <c r="C45">
        <v>4259</v>
      </c>
      <c r="D45">
        <v>2100</v>
      </c>
      <c r="E45">
        <v>49.307349142991299</v>
      </c>
      <c r="F45">
        <v>0</v>
      </c>
      <c r="G45">
        <v>2100</v>
      </c>
      <c r="H45" s="33">
        <v>49.307349142991299</v>
      </c>
    </row>
    <row r="46" spans="1:8" x14ac:dyDescent="0.3">
      <c r="A46" t="s">
        <v>163</v>
      </c>
      <c r="B46" t="s">
        <v>548</v>
      </c>
      <c r="C46">
        <v>5396</v>
      </c>
      <c r="D46">
        <v>2799</v>
      </c>
      <c r="E46">
        <v>51.871756856931</v>
      </c>
      <c r="F46">
        <v>1</v>
      </c>
      <c r="G46">
        <v>2800</v>
      </c>
      <c r="H46" s="33">
        <v>51.890289103039201</v>
      </c>
    </row>
    <row r="47" spans="1:8" x14ac:dyDescent="0.3">
      <c r="A47" t="s">
        <v>167</v>
      </c>
      <c r="B47" t="s">
        <v>583</v>
      </c>
      <c r="C47">
        <v>2070</v>
      </c>
      <c r="D47">
        <v>1144</v>
      </c>
      <c r="E47">
        <v>55.265700483091699</v>
      </c>
      <c r="F47">
        <v>0</v>
      </c>
      <c r="G47">
        <v>1144</v>
      </c>
      <c r="H47" s="33">
        <v>55.265700483091699</v>
      </c>
    </row>
    <row r="48" spans="1:8" x14ac:dyDescent="0.3">
      <c r="A48" t="s">
        <v>173</v>
      </c>
      <c r="B48" t="s">
        <v>634</v>
      </c>
      <c r="C48">
        <v>2514</v>
      </c>
      <c r="D48">
        <v>862</v>
      </c>
      <c r="E48">
        <v>34.287987271280798</v>
      </c>
      <c r="F48">
        <v>0</v>
      </c>
      <c r="G48">
        <v>862</v>
      </c>
      <c r="H48" s="33">
        <v>34.287987271280798</v>
      </c>
    </row>
    <row r="49" spans="1:8" x14ac:dyDescent="0.3">
      <c r="A49" t="s">
        <v>177</v>
      </c>
      <c r="B49" t="s">
        <v>582</v>
      </c>
      <c r="C49">
        <v>2939</v>
      </c>
      <c r="D49">
        <v>2043</v>
      </c>
      <c r="E49">
        <v>69.513439945559696</v>
      </c>
      <c r="F49">
        <v>0</v>
      </c>
      <c r="G49">
        <v>2043</v>
      </c>
      <c r="H49" s="33">
        <v>69.513439945559696</v>
      </c>
    </row>
    <row r="50" spans="1:8" x14ac:dyDescent="0.3">
      <c r="A50" t="s">
        <v>189</v>
      </c>
      <c r="B50" t="s">
        <v>639</v>
      </c>
      <c r="C50">
        <v>4010</v>
      </c>
      <c r="D50">
        <v>1084</v>
      </c>
      <c r="E50">
        <v>27.0324189526184</v>
      </c>
      <c r="F50">
        <v>0</v>
      </c>
      <c r="G50">
        <v>1084</v>
      </c>
      <c r="H50" s="33">
        <v>27.0324189526184</v>
      </c>
    </row>
    <row r="51" spans="1:8" x14ac:dyDescent="0.3">
      <c r="A51" t="s">
        <v>195</v>
      </c>
      <c r="B51" t="s">
        <v>621</v>
      </c>
      <c r="C51">
        <v>2322</v>
      </c>
      <c r="D51">
        <v>1661</v>
      </c>
      <c r="E51">
        <v>71.533161068044706</v>
      </c>
      <c r="F51">
        <v>0</v>
      </c>
      <c r="G51">
        <v>1661</v>
      </c>
      <c r="H51" s="33">
        <v>71.533161068044706</v>
      </c>
    </row>
    <row r="52" spans="1:8" x14ac:dyDescent="0.3">
      <c r="A52" t="s">
        <v>197</v>
      </c>
      <c r="B52" t="s">
        <v>629</v>
      </c>
      <c r="C52">
        <v>4197</v>
      </c>
      <c r="D52">
        <v>2392</v>
      </c>
      <c r="E52">
        <v>56.993090302596997</v>
      </c>
      <c r="F52">
        <v>1</v>
      </c>
      <c r="G52">
        <v>2393</v>
      </c>
      <c r="H52" s="33">
        <v>57.016916845365699</v>
      </c>
    </row>
    <row r="53" spans="1:8" x14ac:dyDescent="0.3">
      <c r="A53" t="s">
        <v>209</v>
      </c>
      <c r="B53" t="s">
        <v>568</v>
      </c>
      <c r="C53">
        <v>14578</v>
      </c>
      <c r="D53">
        <v>8819</v>
      </c>
      <c r="E53">
        <v>60.495266840444501</v>
      </c>
      <c r="F53">
        <v>2580</v>
      </c>
      <c r="G53">
        <v>11399</v>
      </c>
      <c r="H53" s="33">
        <v>78.193167787076405</v>
      </c>
    </row>
    <row r="54" spans="1:8" x14ac:dyDescent="0.3">
      <c r="A54" t="s">
        <v>211</v>
      </c>
      <c r="B54" t="s">
        <v>597</v>
      </c>
      <c r="C54">
        <v>12124</v>
      </c>
      <c r="D54">
        <v>7357</v>
      </c>
      <c r="E54">
        <v>60.681293302540404</v>
      </c>
      <c r="F54">
        <v>144</v>
      </c>
      <c r="G54">
        <v>7501</v>
      </c>
      <c r="H54" s="33">
        <v>61.869020125371101</v>
      </c>
    </row>
    <row r="55" spans="1:8" x14ac:dyDescent="0.3">
      <c r="A55" t="s">
        <v>213</v>
      </c>
      <c r="B55" t="s">
        <v>556</v>
      </c>
      <c r="C55">
        <v>6177</v>
      </c>
      <c r="D55">
        <v>2504</v>
      </c>
      <c r="E55">
        <v>40.537477740003197</v>
      </c>
      <c r="F55">
        <v>29</v>
      </c>
      <c r="G55">
        <v>2533</v>
      </c>
      <c r="H55" s="33">
        <v>41.006961308078303</v>
      </c>
    </row>
    <row r="56" spans="1:8" x14ac:dyDescent="0.3">
      <c r="A56" t="s">
        <v>217</v>
      </c>
      <c r="B56" t="s">
        <v>599</v>
      </c>
      <c r="C56">
        <v>8547</v>
      </c>
      <c r="D56">
        <v>6501</v>
      </c>
      <c r="E56">
        <v>76.061776061776001</v>
      </c>
      <c r="F56">
        <v>3</v>
      </c>
      <c r="G56">
        <v>6504</v>
      </c>
      <c r="H56" s="33">
        <v>76.096876096876102</v>
      </c>
    </row>
    <row r="57" spans="1:8" x14ac:dyDescent="0.3">
      <c r="A57" t="s">
        <v>221</v>
      </c>
      <c r="B57" t="s">
        <v>554</v>
      </c>
      <c r="C57">
        <v>6405</v>
      </c>
      <c r="D57">
        <v>2313</v>
      </c>
      <c r="E57">
        <v>36.112412177985902</v>
      </c>
      <c r="F57">
        <v>26</v>
      </c>
      <c r="G57">
        <v>2339</v>
      </c>
      <c r="H57" s="33">
        <v>36.518345042935202</v>
      </c>
    </row>
    <row r="58" spans="1:8" x14ac:dyDescent="0.3">
      <c r="A58" t="s">
        <v>223</v>
      </c>
      <c r="B58" t="s">
        <v>636</v>
      </c>
      <c r="C58">
        <v>3708</v>
      </c>
      <c r="D58">
        <v>1559</v>
      </c>
      <c r="E58">
        <v>42.0442286947141</v>
      </c>
      <c r="F58">
        <v>11</v>
      </c>
      <c r="G58">
        <v>1570</v>
      </c>
      <c r="H58" s="33">
        <v>42.340884573894201</v>
      </c>
    </row>
    <row r="59" spans="1:8" x14ac:dyDescent="0.3">
      <c r="A59" t="s">
        <v>231</v>
      </c>
      <c r="B59" t="s">
        <v>608</v>
      </c>
      <c r="C59">
        <v>3671</v>
      </c>
      <c r="D59">
        <v>1130</v>
      </c>
      <c r="E59">
        <v>30.781803323345098</v>
      </c>
      <c r="F59">
        <v>4</v>
      </c>
      <c r="G59">
        <v>1134</v>
      </c>
      <c r="H59" s="33">
        <v>30.8907654590029</v>
      </c>
    </row>
    <row r="60" spans="1:8" x14ac:dyDescent="0.3">
      <c r="A60" t="s">
        <v>233</v>
      </c>
      <c r="B60" t="s">
        <v>638</v>
      </c>
      <c r="C60">
        <v>4662</v>
      </c>
      <c r="D60">
        <v>3379</v>
      </c>
      <c r="E60">
        <v>72.479622479622407</v>
      </c>
      <c r="F60">
        <v>292</v>
      </c>
      <c r="G60">
        <v>3671</v>
      </c>
      <c r="H60" s="33">
        <v>78.743028743028702</v>
      </c>
    </row>
    <row r="61" spans="1:8" x14ac:dyDescent="0.3">
      <c r="A61" t="s">
        <v>237</v>
      </c>
      <c r="B61" t="s">
        <v>645</v>
      </c>
      <c r="C61">
        <v>3407</v>
      </c>
      <c r="D61">
        <v>2433</v>
      </c>
      <c r="E61">
        <v>71.411799236865207</v>
      </c>
      <c r="F61">
        <v>160</v>
      </c>
      <c r="G61">
        <v>2593</v>
      </c>
      <c r="H61" s="33">
        <v>76.108012914587604</v>
      </c>
    </row>
    <row r="62" spans="1:8" x14ac:dyDescent="0.3">
      <c r="A62" t="s">
        <v>305</v>
      </c>
      <c r="B62" t="s">
        <v>587</v>
      </c>
      <c r="C62">
        <v>4274</v>
      </c>
      <c r="D62">
        <v>336</v>
      </c>
      <c r="E62">
        <v>7.8614880673841796</v>
      </c>
      <c r="F62">
        <v>1</v>
      </c>
      <c r="G62">
        <v>337</v>
      </c>
      <c r="H62" s="33">
        <v>7.8848853532990102</v>
      </c>
    </row>
    <row r="63" spans="1:8" x14ac:dyDescent="0.3">
      <c r="A63" t="s">
        <v>351</v>
      </c>
      <c r="B63" t="s">
        <v>622</v>
      </c>
      <c r="C63">
        <v>14394</v>
      </c>
      <c r="D63">
        <v>5716</v>
      </c>
      <c r="E63">
        <v>39.710990690565502</v>
      </c>
      <c r="F63">
        <v>4</v>
      </c>
      <c r="G63">
        <v>5720</v>
      </c>
      <c r="H63" s="33">
        <v>39.738780047241903</v>
      </c>
    </row>
    <row r="64" spans="1:8" x14ac:dyDescent="0.3">
      <c r="A64" t="s">
        <v>353</v>
      </c>
      <c r="B64" t="s">
        <v>607</v>
      </c>
      <c r="C64">
        <v>2452</v>
      </c>
      <c r="D64">
        <v>2515</v>
      </c>
      <c r="E64">
        <v>102.569331158238</v>
      </c>
      <c r="F64">
        <v>1</v>
      </c>
      <c r="G64">
        <v>2516</v>
      </c>
      <c r="H64" s="33">
        <v>102.610114192495</v>
      </c>
    </row>
    <row r="65" spans="1:8" x14ac:dyDescent="0.3">
      <c r="A65" t="s">
        <v>375</v>
      </c>
      <c r="B65" t="s">
        <v>550</v>
      </c>
      <c r="C65">
        <v>13252</v>
      </c>
      <c r="D65">
        <v>10322</v>
      </c>
      <c r="E65">
        <v>77.890129791729507</v>
      </c>
      <c r="F65">
        <v>13</v>
      </c>
      <c r="G65">
        <v>10335</v>
      </c>
      <c r="H65" s="33">
        <v>77.988228191971004</v>
      </c>
    </row>
    <row r="66" spans="1:8" x14ac:dyDescent="0.3">
      <c r="A66" t="s">
        <v>377</v>
      </c>
      <c r="B66" t="s">
        <v>588</v>
      </c>
      <c r="C66">
        <v>12174</v>
      </c>
      <c r="D66">
        <v>6450</v>
      </c>
      <c r="E66">
        <v>52.981764415968399</v>
      </c>
      <c r="F66">
        <v>79</v>
      </c>
      <c r="G66">
        <v>6529</v>
      </c>
      <c r="H66" s="33">
        <v>53.630688352226002</v>
      </c>
    </row>
    <row r="67" spans="1:8" x14ac:dyDescent="0.3">
      <c r="A67" t="s">
        <v>379</v>
      </c>
      <c r="B67" t="s">
        <v>619</v>
      </c>
      <c r="C67">
        <v>11257</v>
      </c>
      <c r="D67">
        <v>938</v>
      </c>
      <c r="E67">
        <v>8.3325930532113297</v>
      </c>
      <c r="F67">
        <v>12</v>
      </c>
      <c r="G67">
        <v>950</v>
      </c>
      <c r="H67" s="33">
        <v>8.4391933907790708</v>
      </c>
    </row>
    <row r="68" spans="1:8" x14ac:dyDescent="0.3">
      <c r="A68" t="s">
        <v>383</v>
      </c>
      <c r="B68" t="s">
        <v>613</v>
      </c>
      <c r="C68">
        <v>9494</v>
      </c>
      <c r="D68">
        <v>9634</v>
      </c>
      <c r="E68">
        <v>101.474615546661</v>
      </c>
      <c r="F68">
        <v>16</v>
      </c>
      <c r="G68">
        <v>9650</v>
      </c>
      <c r="H68" s="33">
        <v>101.643143037708</v>
      </c>
    </row>
    <row r="69" spans="1:8" x14ac:dyDescent="0.3">
      <c r="A69" t="s">
        <v>389</v>
      </c>
      <c r="B69" t="s">
        <v>649</v>
      </c>
      <c r="C69">
        <v>3976</v>
      </c>
      <c r="D69">
        <v>3947</v>
      </c>
      <c r="E69">
        <v>99.270623742454703</v>
      </c>
      <c r="F69">
        <v>7</v>
      </c>
      <c r="G69">
        <v>3954</v>
      </c>
      <c r="H69" s="33">
        <v>99.446680080482807</v>
      </c>
    </row>
    <row r="70" spans="1:8" x14ac:dyDescent="0.3">
      <c r="A70" t="s">
        <v>5</v>
      </c>
      <c r="B70" t="s">
        <v>552</v>
      </c>
      <c r="C70">
        <v>8765</v>
      </c>
      <c r="D70">
        <v>7453</v>
      </c>
      <c r="E70">
        <v>85.031374786081003</v>
      </c>
      <c r="F70">
        <v>5</v>
      </c>
      <c r="G70">
        <v>7458</v>
      </c>
      <c r="H70" s="33">
        <v>85.088419851682801</v>
      </c>
    </row>
    <row r="71" spans="1:8" x14ac:dyDescent="0.3">
      <c r="A71" t="s">
        <v>453</v>
      </c>
      <c r="B71" t="s">
        <v>564</v>
      </c>
      <c r="C71">
        <v>11316</v>
      </c>
      <c r="D71">
        <v>3181</v>
      </c>
      <c r="E71">
        <v>28.110639802050098</v>
      </c>
      <c r="F71">
        <v>3</v>
      </c>
      <c r="G71">
        <v>3184</v>
      </c>
      <c r="H71" s="33">
        <v>28.137150936726702</v>
      </c>
    </row>
    <row r="72" spans="1:8" x14ac:dyDescent="0.3">
      <c r="A72" t="s">
        <v>461</v>
      </c>
      <c r="B72" t="s">
        <v>618</v>
      </c>
      <c r="C72">
        <v>6844</v>
      </c>
      <c r="D72">
        <v>4631</v>
      </c>
      <c r="E72">
        <v>67.665108123904105</v>
      </c>
      <c r="F72">
        <v>4</v>
      </c>
      <c r="G72">
        <v>4635</v>
      </c>
      <c r="H72" s="33">
        <v>67.723553477498498</v>
      </c>
    </row>
    <row r="73" spans="1:8" x14ac:dyDescent="0.3">
      <c r="A73" t="s">
        <v>463</v>
      </c>
      <c r="B73" t="s">
        <v>559</v>
      </c>
      <c r="C73">
        <v>10273</v>
      </c>
      <c r="D73">
        <v>1411</v>
      </c>
      <c r="E73">
        <v>13.735033583179201</v>
      </c>
      <c r="F73">
        <v>4</v>
      </c>
      <c r="G73">
        <v>1415</v>
      </c>
      <c r="H73" s="33">
        <v>13.7739706025503</v>
      </c>
    </row>
    <row r="74" spans="1:8" x14ac:dyDescent="0.3">
      <c r="A74" t="s">
        <v>465</v>
      </c>
      <c r="B74" t="s">
        <v>603</v>
      </c>
      <c r="C74">
        <v>15378</v>
      </c>
      <c r="D74">
        <v>11654</v>
      </c>
      <c r="E74">
        <v>75.783586942385199</v>
      </c>
      <c r="F74">
        <v>7</v>
      </c>
      <c r="G74">
        <v>11661</v>
      </c>
      <c r="H74" s="33">
        <v>75.829106515801797</v>
      </c>
    </row>
    <row r="75" spans="1:8" x14ac:dyDescent="0.3">
      <c r="A75" t="s">
        <v>469</v>
      </c>
      <c r="B75" t="s">
        <v>574</v>
      </c>
      <c r="C75">
        <v>26189</v>
      </c>
      <c r="D75">
        <v>2700</v>
      </c>
      <c r="E75">
        <v>10.309671999694499</v>
      </c>
      <c r="F75">
        <v>1</v>
      </c>
      <c r="G75">
        <v>2701</v>
      </c>
      <c r="H75" s="33">
        <v>10.3134903967314</v>
      </c>
    </row>
    <row r="76" spans="1:8" x14ac:dyDescent="0.3">
      <c r="A76" t="s">
        <v>471</v>
      </c>
      <c r="B76" t="s">
        <v>620</v>
      </c>
      <c r="C76">
        <v>15497</v>
      </c>
      <c r="D76">
        <v>3668</v>
      </c>
      <c r="E76">
        <v>23.669097244627899</v>
      </c>
      <c r="F76">
        <v>9</v>
      </c>
      <c r="G76">
        <v>3677</v>
      </c>
      <c r="H76" s="33">
        <v>23.727173001225999</v>
      </c>
    </row>
    <row r="77" spans="1:8" x14ac:dyDescent="0.3">
      <c r="A77" t="s">
        <v>476</v>
      </c>
      <c r="B77" t="s">
        <v>592</v>
      </c>
      <c r="C77">
        <v>13859</v>
      </c>
      <c r="D77">
        <v>9405</v>
      </c>
      <c r="E77">
        <v>67.862039108160701</v>
      </c>
      <c r="F77">
        <v>21</v>
      </c>
      <c r="G77">
        <v>9426</v>
      </c>
      <c r="H77" s="33">
        <v>68.013565192293797</v>
      </c>
    </row>
    <row r="78" spans="1:8" x14ac:dyDescent="0.3">
      <c r="A78" t="s">
        <v>474</v>
      </c>
      <c r="B78" t="s">
        <v>626</v>
      </c>
      <c r="C78">
        <v>22126</v>
      </c>
      <c r="D78">
        <v>3831</v>
      </c>
      <c r="E78">
        <v>17.314471662297699</v>
      </c>
      <c r="F78">
        <v>7</v>
      </c>
      <c r="G78">
        <v>3838</v>
      </c>
      <c r="H78" s="33">
        <v>17.346108650456401</v>
      </c>
    </row>
    <row r="79" spans="1:8" x14ac:dyDescent="0.3">
      <c r="A79" t="s">
        <v>478</v>
      </c>
      <c r="B79" t="s">
        <v>646</v>
      </c>
      <c r="C79">
        <v>10088</v>
      </c>
      <c r="D79">
        <v>7403</v>
      </c>
      <c r="E79">
        <v>73.384218873909504</v>
      </c>
      <c r="F79">
        <v>12</v>
      </c>
      <c r="G79">
        <v>7415</v>
      </c>
      <c r="H79" s="33">
        <v>73.503172085646298</v>
      </c>
    </row>
    <row r="80" spans="1:8" x14ac:dyDescent="0.3">
      <c r="A80" t="s">
        <v>481</v>
      </c>
      <c r="B80" t="s">
        <v>628</v>
      </c>
      <c r="C80">
        <v>11349</v>
      </c>
      <c r="D80">
        <v>8314</v>
      </c>
      <c r="E80">
        <v>73.257555731782503</v>
      </c>
      <c r="F80">
        <v>2</v>
      </c>
      <c r="G80">
        <v>8316</v>
      </c>
      <c r="H80" s="33">
        <v>73.275178429817601</v>
      </c>
    </row>
    <row r="81" spans="1:8" x14ac:dyDescent="0.3">
      <c r="A81" t="s">
        <v>484</v>
      </c>
      <c r="B81" t="s">
        <v>611</v>
      </c>
      <c r="C81">
        <v>17858</v>
      </c>
      <c r="D81">
        <v>11596</v>
      </c>
      <c r="E81">
        <v>64.934483144808993</v>
      </c>
      <c r="F81">
        <v>1010</v>
      </c>
      <c r="G81">
        <v>12606</v>
      </c>
      <c r="H81" s="33">
        <v>70.590211669839803</v>
      </c>
    </row>
    <row r="82" spans="1:8" x14ac:dyDescent="0.3">
      <c r="A82" t="s">
        <v>487</v>
      </c>
      <c r="B82" t="s">
        <v>591</v>
      </c>
      <c r="C82">
        <v>13974</v>
      </c>
      <c r="D82">
        <v>4218</v>
      </c>
      <c r="E82">
        <v>30.1846285959639</v>
      </c>
      <c r="F82">
        <v>1</v>
      </c>
      <c r="G82">
        <v>4219</v>
      </c>
      <c r="H82" s="33">
        <v>30.191784743094299</v>
      </c>
    </row>
    <row r="83" spans="1:8" x14ac:dyDescent="0.3">
      <c r="A83" t="s">
        <v>490</v>
      </c>
      <c r="B83" t="s">
        <v>640</v>
      </c>
      <c r="C83">
        <v>10488</v>
      </c>
      <c r="D83">
        <v>4921</v>
      </c>
      <c r="E83">
        <v>46.920289855072397</v>
      </c>
      <c r="F83">
        <v>49</v>
      </c>
      <c r="G83">
        <v>4970</v>
      </c>
      <c r="H83" s="33">
        <v>47.387490465293602</v>
      </c>
    </row>
    <row r="84" spans="1:8" x14ac:dyDescent="0.3">
      <c r="A84" t="s">
        <v>492</v>
      </c>
      <c r="B84" t="s">
        <v>642</v>
      </c>
      <c r="C84">
        <v>28603</v>
      </c>
      <c r="D84">
        <v>16187</v>
      </c>
      <c r="E84">
        <v>56.5919658777051</v>
      </c>
      <c r="F84">
        <v>1615</v>
      </c>
      <c r="G84">
        <v>17802</v>
      </c>
      <c r="H84" s="33">
        <v>62.238226759430802</v>
      </c>
    </row>
    <row r="85" spans="1:8" x14ac:dyDescent="0.3">
      <c r="A85" t="s">
        <v>494</v>
      </c>
      <c r="B85" t="s">
        <v>589</v>
      </c>
      <c r="C85">
        <v>8653</v>
      </c>
      <c r="D85">
        <v>5411</v>
      </c>
      <c r="E85">
        <v>62.533225470934902</v>
      </c>
      <c r="F85">
        <v>42</v>
      </c>
      <c r="G85">
        <v>5453</v>
      </c>
      <c r="H85" s="33">
        <v>63.018606263723498</v>
      </c>
    </row>
    <row r="86" spans="1:8" x14ac:dyDescent="0.3">
      <c r="A86" t="s">
        <v>496</v>
      </c>
      <c r="B86" t="s">
        <v>609</v>
      </c>
      <c r="C86">
        <v>11972</v>
      </c>
      <c r="D86">
        <v>10192</v>
      </c>
      <c r="E86">
        <v>85.131974607417305</v>
      </c>
      <c r="F86">
        <v>6</v>
      </c>
      <c r="G86">
        <v>10198</v>
      </c>
      <c r="H86" s="33">
        <v>85.1820915469428</v>
      </c>
    </row>
    <row r="87" spans="1:8" x14ac:dyDescent="0.3">
      <c r="A87" t="s">
        <v>498</v>
      </c>
      <c r="B87" t="s">
        <v>563</v>
      </c>
      <c r="C87">
        <v>15465</v>
      </c>
      <c r="D87">
        <v>10149</v>
      </c>
      <c r="E87">
        <v>65.625606207565397</v>
      </c>
      <c r="F87">
        <v>14</v>
      </c>
      <c r="G87">
        <v>10163</v>
      </c>
      <c r="H87" s="33">
        <v>65.716133204008997</v>
      </c>
    </row>
    <row r="88" spans="1:8" x14ac:dyDescent="0.3">
      <c r="A88" t="s">
        <v>500</v>
      </c>
      <c r="B88" t="s">
        <v>595</v>
      </c>
      <c r="C88">
        <v>12392</v>
      </c>
      <c r="D88">
        <v>5959</v>
      </c>
      <c r="E88">
        <v>48.087475790832798</v>
      </c>
      <c r="F88">
        <v>18</v>
      </c>
      <c r="G88">
        <v>5977</v>
      </c>
      <c r="H88" s="33">
        <v>48.2327307940606</v>
      </c>
    </row>
    <row r="89" spans="1:8" x14ac:dyDescent="0.3">
      <c r="A89" t="s">
        <v>502</v>
      </c>
      <c r="B89" t="s">
        <v>576</v>
      </c>
      <c r="C89">
        <v>34563</v>
      </c>
      <c r="D89">
        <v>26435</v>
      </c>
      <c r="E89">
        <v>76.483522842345806</v>
      </c>
      <c r="F89">
        <v>290</v>
      </c>
      <c r="G89">
        <v>26725</v>
      </c>
      <c r="H89" s="33">
        <v>77.322570378728699</v>
      </c>
    </row>
    <row r="90" spans="1:8" x14ac:dyDescent="0.3">
      <c r="A90" t="s">
        <v>504</v>
      </c>
      <c r="B90" t="s">
        <v>557</v>
      </c>
      <c r="C90">
        <v>12626</v>
      </c>
      <c r="D90">
        <v>6244</v>
      </c>
      <c r="E90">
        <v>49.453508632979499</v>
      </c>
      <c r="F90">
        <v>36</v>
      </c>
      <c r="G90">
        <v>6280</v>
      </c>
      <c r="H90" s="33">
        <v>49.7386345635989</v>
      </c>
    </row>
    <row r="91" spans="1:8" x14ac:dyDescent="0.3">
      <c r="A91" t="s">
        <v>506</v>
      </c>
      <c r="B91" t="s">
        <v>553</v>
      </c>
      <c r="C91">
        <v>12589</v>
      </c>
      <c r="D91">
        <v>7785</v>
      </c>
      <c r="E91">
        <v>61.839701326554902</v>
      </c>
      <c r="F91">
        <v>432</v>
      </c>
      <c r="G91">
        <v>8217</v>
      </c>
      <c r="H91" s="33">
        <v>65.271268567797193</v>
      </c>
    </row>
    <row r="92" spans="1:8" x14ac:dyDescent="0.3">
      <c r="A92" t="s">
        <v>508</v>
      </c>
      <c r="B92" t="s">
        <v>604</v>
      </c>
      <c r="C92">
        <v>33367</v>
      </c>
      <c r="D92">
        <v>15455</v>
      </c>
      <c r="E92">
        <v>46.318218599214703</v>
      </c>
      <c r="F92">
        <v>37</v>
      </c>
      <c r="G92">
        <v>15492</v>
      </c>
      <c r="H92" s="33">
        <v>46.429106602331601</v>
      </c>
    </row>
    <row r="93" spans="1:8" x14ac:dyDescent="0.3">
      <c r="A93" t="s">
        <v>510</v>
      </c>
      <c r="B93" t="s">
        <v>635</v>
      </c>
      <c r="C93">
        <v>17658</v>
      </c>
      <c r="D93">
        <v>9719</v>
      </c>
      <c r="E93">
        <v>55.040208404122701</v>
      </c>
      <c r="F93">
        <v>53</v>
      </c>
      <c r="G93">
        <v>9772</v>
      </c>
      <c r="H93" s="33">
        <v>55.340355646166003</v>
      </c>
    </row>
    <row r="94" spans="1:8" x14ac:dyDescent="0.3">
      <c r="A94" t="s">
        <v>512</v>
      </c>
      <c r="B94" t="s">
        <v>627</v>
      </c>
      <c r="C94">
        <v>14623</v>
      </c>
      <c r="D94">
        <v>11838</v>
      </c>
      <c r="E94">
        <v>80.954660466388503</v>
      </c>
      <c r="F94">
        <v>9</v>
      </c>
      <c r="G94">
        <v>11847</v>
      </c>
      <c r="H94" s="33">
        <v>81.016207344594093</v>
      </c>
    </row>
    <row r="95" spans="1:8" x14ac:dyDescent="0.3">
      <c r="A95" t="s">
        <v>514</v>
      </c>
      <c r="B95" t="s">
        <v>551</v>
      </c>
      <c r="C95">
        <v>28451</v>
      </c>
      <c r="D95">
        <v>16594</v>
      </c>
      <c r="E95">
        <v>58.3248391972162</v>
      </c>
      <c r="F95">
        <v>144</v>
      </c>
      <c r="G95">
        <v>16738</v>
      </c>
      <c r="H95" s="33">
        <v>58.830972549295197</v>
      </c>
    </row>
    <row r="96" spans="1:8" x14ac:dyDescent="0.3">
      <c r="A96" t="s">
        <v>516</v>
      </c>
      <c r="B96" t="s">
        <v>606</v>
      </c>
      <c r="C96">
        <v>9444</v>
      </c>
      <c r="D96">
        <v>2332</v>
      </c>
      <c r="E96">
        <v>24.692926725963499</v>
      </c>
      <c r="F96">
        <v>2</v>
      </c>
      <c r="G96">
        <v>2334</v>
      </c>
      <c r="H96" s="33">
        <v>24.7141041931385</v>
      </c>
    </row>
    <row r="97" spans="1:8" x14ac:dyDescent="0.3">
      <c r="A97" t="s">
        <v>393</v>
      </c>
      <c r="B97" t="s">
        <v>643</v>
      </c>
      <c r="C97">
        <v>10024</v>
      </c>
      <c r="D97">
        <v>4191</v>
      </c>
      <c r="E97">
        <v>41.8096568236233</v>
      </c>
      <c r="F97">
        <v>5</v>
      </c>
      <c r="G97">
        <v>4196</v>
      </c>
      <c r="H97" s="33">
        <v>41.859537110933701</v>
      </c>
    </row>
    <row r="98" spans="1:8" x14ac:dyDescent="0.3">
      <c r="A98" t="s">
        <v>395</v>
      </c>
      <c r="B98" t="s">
        <v>571</v>
      </c>
      <c r="C98">
        <v>3856</v>
      </c>
      <c r="D98">
        <v>4012</v>
      </c>
      <c r="E98">
        <v>104.045643153526</v>
      </c>
      <c r="F98">
        <v>10</v>
      </c>
      <c r="G98">
        <v>4022</v>
      </c>
      <c r="H98" s="33">
        <v>104.30497925311199</v>
      </c>
    </row>
    <row r="99" spans="1:8" x14ac:dyDescent="0.3">
      <c r="A99" t="s">
        <v>399</v>
      </c>
      <c r="B99" t="s">
        <v>581</v>
      </c>
      <c r="C99">
        <v>6407</v>
      </c>
      <c r="D99">
        <v>1833</v>
      </c>
      <c r="E99">
        <v>28.609333541439</v>
      </c>
      <c r="F99">
        <v>0</v>
      </c>
      <c r="G99">
        <v>1833</v>
      </c>
      <c r="H99" s="33">
        <v>28.609333541439</v>
      </c>
    </row>
    <row r="100" spans="1:8" x14ac:dyDescent="0.3">
      <c r="A100" t="s">
        <v>401</v>
      </c>
      <c r="B100" t="s">
        <v>610</v>
      </c>
      <c r="C100">
        <v>4574</v>
      </c>
      <c r="D100">
        <v>3016</v>
      </c>
      <c r="E100">
        <v>65.937909925666801</v>
      </c>
      <c r="F100">
        <v>10</v>
      </c>
      <c r="G100">
        <v>3026</v>
      </c>
      <c r="H100" s="33">
        <v>66.1565369479667</v>
      </c>
    </row>
    <row r="101" spans="1:8" x14ac:dyDescent="0.3">
      <c r="A101" t="s">
        <v>403</v>
      </c>
      <c r="B101" t="s">
        <v>602</v>
      </c>
      <c r="C101">
        <v>4415</v>
      </c>
      <c r="D101">
        <v>2882</v>
      </c>
      <c r="E101">
        <v>65.277463193657894</v>
      </c>
      <c r="F101">
        <v>6</v>
      </c>
      <c r="G101">
        <v>2888</v>
      </c>
      <c r="H101" s="33">
        <v>65.413363533408798</v>
      </c>
    </row>
    <row r="102" spans="1:8" x14ac:dyDescent="0.3">
      <c r="A102" t="s">
        <v>524</v>
      </c>
      <c r="B102" t="s">
        <v>598</v>
      </c>
      <c r="C102">
        <v>34440</v>
      </c>
      <c r="D102">
        <v>21830</v>
      </c>
      <c r="E102">
        <v>63.385598141695603</v>
      </c>
      <c r="F102">
        <v>43</v>
      </c>
      <c r="G102">
        <v>21873</v>
      </c>
      <c r="H102" s="33">
        <v>63.510452961672399</v>
      </c>
    </row>
    <row r="103" spans="1:8" x14ac:dyDescent="0.3">
      <c r="A103" t="s">
        <v>532</v>
      </c>
      <c r="B103" t="s">
        <v>616</v>
      </c>
      <c r="C103">
        <v>16312</v>
      </c>
      <c r="D103">
        <v>9131</v>
      </c>
      <c r="E103">
        <v>55.977194703285903</v>
      </c>
      <c r="F103">
        <v>35</v>
      </c>
      <c r="G103">
        <v>9166</v>
      </c>
      <c r="H103" s="33">
        <v>56.191760666993602</v>
      </c>
    </row>
    <row r="104" spans="1:8" x14ac:dyDescent="0.3">
      <c r="A104" t="s">
        <v>530</v>
      </c>
      <c r="B104" t="s">
        <v>578</v>
      </c>
      <c r="C104">
        <v>21691</v>
      </c>
      <c r="D104">
        <v>6040</v>
      </c>
      <c r="E104">
        <v>27.845650269697099</v>
      </c>
      <c r="F104">
        <v>0</v>
      </c>
      <c r="G104">
        <v>6040</v>
      </c>
      <c r="H104" s="33">
        <v>27.845650269697099</v>
      </c>
    </row>
    <row r="105" spans="1:8" x14ac:dyDescent="0.3">
      <c r="A105" t="s">
        <v>522</v>
      </c>
      <c r="B105" t="s">
        <v>585</v>
      </c>
      <c r="C105">
        <v>1725</v>
      </c>
      <c r="D105">
        <v>1140</v>
      </c>
      <c r="E105">
        <v>66.086956521739097</v>
      </c>
      <c r="F105">
        <v>1</v>
      </c>
      <c r="G105">
        <v>1141</v>
      </c>
      <c r="H105" s="33">
        <v>66.144927536231805</v>
      </c>
    </row>
    <row r="106" spans="1:8" x14ac:dyDescent="0.3">
      <c r="A106" t="s">
        <v>520</v>
      </c>
      <c r="B106" t="s">
        <v>615</v>
      </c>
      <c r="C106">
        <v>22998</v>
      </c>
      <c r="D106">
        <v>15690</v>
      </c>
      <c r="E106">
        <v>68.2233237672841</v>
      </c>
      <c r="F106">
        <v>25</v>
      </c>
      <c r="G106">
        <v>15715</v>
      </c>
      <c r="H106" s="33">
        <v>68.332028872075796</v>
      </c>
    </row>
    <row r="107" spans="1:8" x14ac:dyDescent="0.3">
      <c r="A107" t="s">
        <v>518</v>
      </c>
      <c r="B107" t="s">
        <v>575</v>
      </c>
      <c r="C107">
        <v>15877</v>
      </c>
      <c r="D107">
        <v>12717</v>
      </c>
      <c r="E107">
        <v>80.096995654090804</v>
      </c>
      <c r="F107">
        <v>118</v>
      </c>
      <c r="G107">
        <v>12835</v>
      </c>
      <c r="H107" s="33">
        <v>80.840209107513999</v>
      </c>
    </row>
    <row r="108" spans="1:8" x14ac:dyDescent="0.3">
      <c r="A108" t="s">
        <v>528</v>
      </c>
      <c r="B108" t="s">
        <v>562</v>
      </c>
      <c r="C108">
        <v>7877</v>
      </c>
      <c r="D108">
        <v>6522</v>
      </c>
      <c r="E108">
        <v>82.798019550590297</v>
      </c>
      <c r="F108">
        <v>10</v>
      </c>
      <c r="G108">
        <v>6532</v>
      </c>
      <c r="H108" s="33">
        <v>82.924971435825796</v>
      </c>
    </row>
    <row r="109" spans="1:8" x14ac:dyDescent="0.3">
      <c r="A109" t="s">
        <v>543</v>
      </c>
      <c r="B109" t="s">
        <v>544</v>
      </c>
      <c r="C109">
        <v>8930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40591</v>
      </c>
      <c r="D110">
        <v>25281</v>
      </c>
      <c r="E110">
        <v>62.282279323002598</v>
      </c>
      <c r="F110">
        <v>66</v>
      </c>
      <c r="G110">
        <v>25347</v>
      </c>
      <c r="H110" s="33">
        <v>62.444876943164701</v>
      </c>
    </row>
    <row r="111" spans="1:8" x14ac:dyDescent="0.3">
      <c r="A111" t="s">
        <v>541</v>
      </c>
      <c r="B111" t="s">
        <v>542</v>
      </c>
      <c r="C111">
        <v>38399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5898</v>
      </c>
      <c r="D112">
        <v>4333</v>
      </c>
      <c r="E112">
        <v>73.465581553068802</v>
      </c>
      <c r="F112">
        <v>9</v>
      </c>
      <c r="G112">
        <v>4342</v>
      </c>
      <c r="H112" s="33">
        <v>73.618175652763597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sortState xmlns:xlrd2="http://schemas.microsoft.com/office/spreadsheetml/2017/richdata2" ref="A5:H112">
    <sortCondition ref="A5:A11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AED0C-5094-4FE0-8EBF-D9366A05511F}">
  <dimension ref="A1:H228"/>
  <sheetViews>
    <sheetView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45352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5746</v>
      </c>
      <c r="D5">
        <v>4500</v>
      </c>
      <c r="E5">
        <v>78.315349808562402</v>
      </c>
      <c r="F5">
        <v>1</v>
      </c>
      <c r="G5">
        <v>4501</v>
      </c>
      <c r="H5" s="36">
        <v>78.332753219631002</v>
      </c>
    </row>
    <row r="6" spans="1:8" x14ac:dyDescent="0.3">
      <c r="A6" t="s">
        <v>15</v>
      </c>
      <c r="B6" t="s">
        <v>570</v>
      </c>
      <c r="C6">
        <v>3730</v>
      </c>
      <c r="D6">
        <v>2679</v>
      </c>
      <c r="E6">
        <v>71.823056300267993</v>
      </c>
      <c r="F6">
        <v>0</v>
      </c>
      <c r="G6">
        <v>2679</v>
      </c>
      <c r="H6" s="36">
        <v>71.823056300267993</v>
      </c>
    </row>
    <row r="7" spans="1:8" x14ac:dyDescent="0.3">
      <c r="A7" t="s">
        <v>17</v>
      </c>
      <c r="B7" t="s">
        <v>584</v>
      </c>
      <c r="C7">
        <v>6375</v>
      </c>
      <c r="D7">
        <v>6623</v>
      </c>
      <c r="E7">
        <v>103.890196078431</v>
      </c>
      <c r="F7">
        <v>5</v>
      </c>
      <c r="G7">
        <v>6628</v>
      </c>
      <c r="H7" s="36">
        <v>103.96862745097999</v>
      </c>
    </row>
    <row r="8" spans="1:8" x14ac:dyDescent="0.3">
      <c r="A8" t="s">
        <v>19</v>
      </c>
      <c r="B8" t="s">
        <v>617</v>
      </c>
      <c r="C8">
        <v>1939</v>
      </c>
      <c r="D8">
        <v>2189</v>
      </c>
      <c r="E8">
        <v>112.893243940175</v>
      </c>
      <c r="F8">
        <v>18</v>
      </c>
      <c r="G8">
        <v>2207</v>
      </c>
      <c r="H8" s="36">
        <v>113.821557503867</v>
      </c>
    </row>
    <row r="9" spans="1:8" x14ac:dyDescent="0.3">
      <c r="A9" t="s">
        <v>21</v>
      </c>
      <c r="B9" t="s">
        <v>560</v>
      </c>
      <c r="C9">
        <v>3652</v>
      </c>
      <c r="D9">
        <v>1443</v>
      </c>
      <c r="E9">
        <v>39.512595837897003</v>
      </c>
      <c r="F9">
        <v>9</v>
      </c>
      <c r="G9">
        <v>1452</v>
      </c>
      <c r="H9" s="36">
        <v>39.759036144578303</v>
      </c>
    </row>
    <row r="10" spans="1:8" x14ac:dyDescent="0.3">
      <c r="A10" t="s">
        <v>23</v>
      </c>
      <c r="B10" t="s">
        <v>614</v>
      </c>
      <c r="C10">
        <v>4898</v>
      </c>
      <c r="D10">
        <v>4694</v>
      </c>
      <c r="E10">
        <v>95.835034708044006</v>
      </c>
      <c r="F10">
        <v>46</v>
      </c>
      <c r="G10">
        <v>4740</v>
      </c>
      <c r="H10" s="36">
        <v>96.774193548387103</v>
      </c>
    </row>
    <row r="11" spans="1:8" x14ac:dyDescent="0.3">
      <c r="A11" t="s">
        <v>25</v>
      </c>
      <c r="B11" t="s">
        <v>567</v>
      </c>
      <c r="C11">
        <v>2467</v>
      </c>
      <c r="D11">
        <v>1381</v>
      </c>
      <c r="E11">
        <v>55.9789217673287</v>
      </c>
      <c r="F11">
        <v>3</v>
      </c>
      <c r="G11">
        <v>1384</v>
      </c>
      <c r="H11" s="36">
        <v>56.100526955816697</v>
      </c>
    </row>
    <row r="12" spans="1:8" x14ac:dyDescent="0.3">
      <c r="A12" t="s">
        <v>29</v>
      </c>
      <c r="B12" t="s">
        <v>580</v>
      </c>
      <c r="C12">
        <v>3057</v>
      </c>
      <c r="D12">
        <v>3115</v>
      </c>
      <c r="E12">
        <v>101.89728491985601</v>
      </c>
      <c r="F12">
        <v>5</v>
      </c>
      <c r="G12">
        <v>3120</v>
      </c>
      <c r="H12" s="36">
        <v>102.06084396467099</v>
      </c>
    </row>
    <row r="13" spans="1:8" x14ac:dyDescent="0.3">
      <c r="A13" t="s">
        <v>31</v>
      </c>
      <c r="B13" t="s">
        <v>625</v>
      </c>
      <c r="C13">
        <v>3431</v>
      </c>
      <c r="D13">
        <v>2344</v>
      </c>
      <c r="E13">
        <v>68.318274555523104</v>
      </c>
      <c r="F13">
        <v>0</v>
      </c>
      <c r="G13">
        <v>2344</v>
      </c>
      <c r="H13" s="36">
        <v>68.318274555523104</v>
      </c>
    </row>
    <row r="14" spans="1:8" x14ac:dyDescent="0.3">
      <c r="A14" t="s">
        <v>33</v>
      </c>
      <c r="B14" t="s">
        <v>577</v>
      </c>
      <c r="C14">
        <v>4352</v>
      </c>
      <c r="D14">
        <v>5126</v>
      </c>
      <c r="E14">
        <v>117.784926470588</v>
      </c>
      <c r="F14">
        <v>36</v>
      </c>
      <c r="G14">
        <v>5162</v>
      </c>
      <c r="H14" s="36">
        <v>118.612132352941</v>
      </c>
    </row>
    <row r="15" spans="1:8" x14ac:dyDescent="0.3">
      <c r="A15" t="s">
        <v>37</v>
      </c>
      <c r="B15" t="s">
        <v>545</v>
      </c>
      <c r="C15">
        <v>3707</v>
      </c>
      <c r="D15">
        <v>1657</v>
      </c>
      <c r="E15">
        <v>44.699217696250301</v>
      </c>
      <c r="F15">
        <v>2</v>
      </c>
      <c r="G15">
        <v>1659</v>
      </c>
      <c r="H15" s="36">
        <v>44.753169678985699</v>
      </c>
    </row>
    <row r="16" spans="1:8" x14ac:dyDescent="0.3">
      <c r="A16" t="s">
        <v>39</v>
      </c>
      <c r="B16" t="s">
        <v>558</v>
      </c>
      <c r="C16">
        <v>3481</v>
      </c>
      <c r="D16">
        <v>3514</v>
      </c>
      <c r="E16">
        <v>100.948003447285</v>
      </c>
      <c r="F16">
        <v>11</v>
      </c>
      <c r="G16">
        <v>3525</v>
      </c>
      <c r="H16" s="36">
        <v>101.26400459638</v>
      </c>
    </row>
    <row r="17" spans="1:8" x14ac:dyDescent="0.3">
      <c r="A17" t="s">
        <v>41</v>
      </c>
      <c r="B17" t="s">
        <v>644</v>
      </c>
      <c r="C17">
        <v>2211</v>
      </c>
      <c r="D17">
        <v>728</v>
      </c>
      <c r="E17">
        <v>32.926277702397101</v>
      </c>
      <c r="F17">
        <v>0</v>
      </c>
      <c r="G17">
        <v>728</v>
      </c>
      <c r="H17" s="36">
        <v>32.926277702397101</v>
      </c>
    </row>
    <row r="18" spans="1:8" x14ac:dyDescent="0.3">
      <c r="A18" t="s">
        <v>43</v>
      </c>
      <c r="B18" t="s">
        <v>566</v>
      </c>
      <c r="C18">
        <v>3392</v>
      </c>
      <c r="D18">
        <v>2096</v>
      </c>
      <c r="E18">
        <v>61.792452830188601</v>
      </c>
      <c r="F18">
        <v>7</v>
      </c>
      <c r="G18">
        <v>2103</v>
      </c>
      <c r="H18" s="36">
        <v>61.998820754716903</v>
      </c>
    </row>
    <row r="19" spans="1:8" x14ac:dyDescent="0.3">
      <c r="A19" t="s">
        <v>45</v>
      </c>
      <c r="B19" t="s">
        <v>594</v>
      </c>
      <c r="C19">
        <v>5112</v>
      </c>
      <c r="D19">
        <v>2053</v>
      </c>
      <c r="E19">
        <v>40.160406885758903</v>
      </c>
      <c r="F19">
        <v>5</v>
      </c>
      <c r="G19">
        <v>2058</v>
      </c>
      <c r="H19" s="36">
        <v>40.258215962441298</v>
      </c>
    </row>
    <row r="20" spans="1:8" x14ac:dyDescent="0.3">
      <c r="A20" t="s">
        <v>47</v>
      </c>
      <c r="B20" t="s">
        <v>601</v>
      </c>
      <c r="C20">
        <v>3293</v>
      </c>
      <c r="D20">
        <v>1245</v>
      </c>
      <c r="E20">
        <v>37.807470391739997</v>
      </c>
      <c r="F20">
        <v>0</v>
      </c>
      <c r="G20">
        <v>1245</v>
      </c>
      <c r="H20" s="36">
        <v>37.807470391739997</v>
      </c>
    </row>
    <row r="21" spans="1:8" x14ac:dyDescent="0.3">
      <c r="A21" t="s">
        <v>49</v>
      </c>
      <c r="B21" t="s">
        <v>572</v>
      </c>
      <c r="C21">
        <v>4958</v>
      </c>
      <c r="D21">
        <v>1123</v>
      </c>
      <c r="E21">
        <v>22.650262202501001</v>
      </c>
      <c r="F21">
        <v>7</v>
      </c>
      <c r="G21">
        <v>1130</v>
      </c>
      <c r="H21" s="36">
        <v>22.791448164582398</v>
      </c>
    </row>
    <row r="22" spans="1:8" x14ac:dyDescent="0.3">
      <c r="A22" t="s">
        <v>57</v>
      </c>
      <c r="B22" t="s">
        <v>596</v>
      </c>
      <c r="C22">
        <v>2677</v>
      </c>
      <c r="D22">
        <v>1287</v>
      </c>
      <c r="E22">
        <v>48.076204706761303</v>
      </c>
      <c r="F22">
        <v>1</v>
      </c>
      <c r="G22">
        <v>1288</v>
      </c>
      <c r="H22" s="36">
        <v>48.113559955173699</v>
      </c>
    </row>
    <row r="23" spans="1:8" x14ac:dyDescent="0.3">
      <c r="A23" t="s">
        <v>59</v>
      </c>
      <c r="B23" t="s">
        <v>547</v>
      </c>
      <c r="C23">
        <v>1974</v>
      </c>
      <c r="D23">
        <v>780</v>
      </c>
      <c r="E23">
        <v>39.513677811550103</v>
      </c>
      <c r="F23">
        <v>0</v>
      </c>
      <c r="G23">
        <v>780</v>
      </c>
      <c r="H23" s="36">
        <v>39.513677811550103</v>
      </c>
    </row>
    <row r="24" spans="1:8" x14ac:dyDescent="0.3">
      <c r="A24" t="s">
        <v>61</v>
      </c>
      <c r="B24" t="s">
        <v>561</v>
      </c>
      <c r="C24">
        <v>5596</v>
      </c>
      <c r="D24">
        <v>1975</v>
      </c>
      <c r="E24">
        <v>35.2930664760543</v>
      </c>
      <c r="F24">
        <v>2</v>
      </c>
      <c r="G24">
        <v>1977</v>
      </c>
      <c r="H24" s="36">
        <v>35.328806290207297</v>
      </c>
    </row>
    <row r="25" spans="1:8" x14ac:dyDescent="0.3">
      <c r="A25" t="s">
        <v>63</v>
      </c>
      <c r="B25" t="s">
        <v>632</v>
      </c>
      <c r="C25">
        <v>3657</v>
      </c>
      <c r="D25">
        <v>1431</v>
      </c>
      <c r="E25">
        <v>39.130434782608603</v>
      </c>
      <c r="F25">
        <v>0</v>
      </c>
      <c r="G25">
        <v>1431</v>
      </c>
      <c r="H25" s="36">
        <v>39.130434782608603</v>
      </c>
    </row>
    <row r="26" spans="1:8" x14ac:dyDescent="0.3">
      <c r="A26" t="s">
        <v>65</v>
      </c>
      <c r="B26" t="s">
        <v>624</v>
      </c>
      <c r="C26">
        <v>3650</v>
      </c>
      <c r="D26">
        <v>2219</v>
      </c>
      <c r="E26">
        <v>60.794520547945197</v>
      </c>
      <c r="F26">
        <v>3</v>
      </c>
      <c r="G26">
        <v>2222</v>
      </c>
      <c r="H26" s="36">
        <v>60.876712328767098</v>
      </c>
    </row>
    <row r="27" spans="1:8" x14ac:dyDescent="0.3">
      <c r="A27" t="s">
        <v>67</v>
      </c>
      <c r="B27" t="s">
        <v>612</v>
      </c>
      <c r="C27">
        <v>4288</v>
      </c>
      <c r="D27">
        <v>259</v>
      </c>
      <c r="E27">
        <v>6.0401119402985</v>
      </c>
      <c r="F27">
        <v>0</v>
      </c>
      <c r="G27">
        <v>259</v>
      </c>
      <c r="H27" s="36">
        <v>6.0401119402985</v>
      </c>
    </row>
    <row r="28" spans="1:8" x14ac:dyDescent="0.3">
      <c r="A28" t="s">
        <v>71</v>
      </c>
      <c r="B28" t="s">
        <v>631</v>
      </c>
      <c r="C28">
        <v>3151</v>
      </c>
      <c r="D28">
        <v>751</v>
      </c>
      <c r="E28">
        <v>23.8337035861631</v>
      </c>
      <c r="F28">
        <v>9</v>
      </c>
      <c r="G28">
        <v>760</v>
      </c>
      <c r="H28" s="36">
        <v>24.119327197714998</v>
      </c>
    </row>
    <row r="29" spans="1:8" x14ac:dyDescent="0.3">
      <c r="A29" t="s">
        <v>75</v>
      </c>
      <c r="B29" t="s">
        <v>569</v>
      </c>
      <c r="C29">
        <v>1847</v>
      </c>
      <c r="D29">
        <v>1149</v>
      </c>
      <c r="E29">
        <v>62.2089875473741</v>
      </c>
      <c r="F29">
        <v>6</v>
      </c>
      <c r="G29">
        <v>1155</v>
      </c>
      <c r="H29" s="36">
        <v>62.533838657281997</v>
      </c>
    </row>
    <row r="30" spans="1:8" x14ac:dyDescent="0.3">
      <c r="A30" t="s">
        <v>77</v>
      </c>
      <c r="B30" t="s">
        <v>630</v>
      </c>
      <c r="C30">
        <v>6941</v>
      </c>
      <c r="D30">
        <v>4050</v>
      </c>
      <c r="E30">
        <v>58.348941074773002</v>
      </c>
      <c r="F30">
        <v>5</v>
      </c>
      <c r="G30">
        <v>4055</v>
      </c>
      <c r="H30" s="36">
        <v>58.420976804494998</v>
      </c>
    </row>
    <row r="31" spans="1:8" x14ac:dyDescent="0.3">
      <c r="A31" t="s">
        <v>79</v>
      </c>
      <c r="B31" t="s">
        <v>579</v>
      </c>
      <c r="C31">
        <v>2743</v>
      </c>
      <c r="D31">
        <v>1991</v>
      </c>
      <c r="E31">
        <v>72.584761210353605</v>
      </c>
      <c r="F31">
        <v>9</v>
      </c>
      <c r="G31">
        <v>2000</v>
      </c>
      <c r="H31" s="36">
        <v>72.912869121399893</v>
      </c>
    </row>
    <row r="32" spans="1:8" x14ac:dyDescent="0.3">
      <c r="A32" t="s">
        <v>83</v>
      </c>
      <c r="B32" t="s">
        <v>648</v>
      </c>
      <c r="C32">
        <v>4912</v>
      </c>
      <c r="D32">
        <v>882</v>
      </c>
      <c r="E32">
        <v>17.956026058631899</v>
      </c>
      <c r="F32">
        <v>1</v>
      </c>
      <c r="G32">
        <v>883</v>
      </c>
      <c r="H32" s="36">
        <v>17.976384364820799</v>
      </c>
    </row>
    <row r="33" spans="1:8" x14ac:dyDescent="0.3">
      <c r="A33" t="s">
        <v>85</v>
      </c>
      <c r="B33" t="s">
        <v>565</v>
      </c>
      <c r="C33">
        <v>2292</v>
      </c>
      <c r="D33">
        <v>921</v>
      </c>
      <c r="E33">
        <v>40.183246073298399</v>
      </c>
      <c r="F33">
        <v>0</v>
      </c>
      <c r="G33">
        <v>921</v>
      </c>
      <c r="H33" s="36">
        <v>40.183246073298399</v>
      </c>
    </row>
    <row r="34" spans="1:8" x14ac:dyDescent="0.3">
      <c r="A34" t="s">
        <v>89</v>
      </c>
      <c r="B34" t="s">
        <v>549</v>
      </c>
      <c r="C34">
        <v>2263</v>
      </c>
      <c r="D34">
        <v>2400</v>
      </c>
      <c r="E34">
        <v>106.05391073795801</v>
      </c>
      <c r="F34">
        <v>5</v>
      </c>
      <c r="G34">
        <v>2405</v>
      </c>
      <c r="H34" s="36">
        <v>106.274856385329</v>
      </c>
    </row>
    <row r="35" spans="1:8" x14ac:dyDescent="0.3">
      <c r="A35" t="s">
        <v>95</v>
      </c>
      <c r="B35" t="s">
        <v>590</v>
      </c>
      <c r="C35">
        <v>4732</v>
      </c>
      <c r="D35">
        <v>2631</v>
      </c>
      <c r="E35">
        <v>55.600169061707497</v>
      </c>
      <c r="F35">
        <v>2</v>
      </c>
      <c r="G35">
        <v>2633</v>
      </c>
      <c r="H35" s="36">
        <v>55.6424344885883</v>
      </c>
    </row>
    <row r="36" spans="1:8" x14ac:dyDescent="0.3">
      <c r="A36" t="s">
        <v>97</v>
      </c>
      <c r="B36" t="s">
        <v>546</v>
      </c>
      <c r="C36">
        <v>4974</v>
      </c>
      <c r="D36">
        <v>1825</v>
      </c>
      <c r="E36">
        <v>36.690792119018901</v>
      </c>
      <c r="F36">
        <v>2</v>
      </c>
      <c r="G36">
        <v>1827</v>
      </c>
      <c r="H36" s="36">
        <v>36.731001206272602</v>
      </c>
    </row>
    <row r="37" spans="1:8" x14ac:dyDescent="0.3">
      <c r="A37" t="s">
        <v>107</v>
      </c>
      <c r="B37" t="s">
        <v>650</v>
      </c>
      <c r="C37">
        <v>3882</v>
      </c>
      <c r="D37">
        <v>1208</v>
      </c>
      <c r="E37">
        <v>31.117980422462601</v>
      </c>
      <c r="F37">
        <v>0</v>
      </c>
      <c r="G37">
        <v>1208</v>
      </c>
      <c r="H37" s="36">
        <v>31.117980422462601</v>
      </c>
    </row>
    <row r="38" spans="1:8" x14ac:dyDescent="0.3">
      <c r="A38" t="s">
        <v>111</v>
      </c>
      <c r="B38" t="s">
        <v>593</v>
      </c>
      <c r="C38">
        <v>2213</v>
      </c>
      <c r="D38">
        <v>691</v>
      </c>
      <c r="E38">
        <v>31.224582015363701</v>
      </c>
      <c r="F38">
        <v>1</v>
      </c>
      <c r="G38">
        <v>692</v>
      </c>
      <c r="H38" s="36">
        <v>31.2697695436059</v>
      </c>
    </row>
    <row r="39" spans="1:8" x14ac:dyDescent="0.3">
      <c r="A39" t="s">
        <v>115</v>
      </c>
      <c r="B39" t="s">
        <v>633</v>
      </c>
      <c r="C39">
        <v>2505</v>
      </c>
      <c r="D39">
        <v>604</v>
      </c>
      <c r="E39">
        <v>24.111776447105701</v>
      </c>
      <c r="F39">
        <v>0</v>
      </c>
      <c r="G39">
        <v>604</v>
      </c>
      <c r="H39" s="36">
        <v>24.111776447105701</v>
      </c>
    </row>
    <row r="40" spans="1:8" x14ac:dyDescent="0.3">
      <c r="A40" t="s">
        <v>117</v>
      </c>
      <c r="B40" t="s">
        <v>647</v>
      </c>
      <c r="C40">
        <v>4678</v>
      </c>
      <c r="D40">
        <v>2041</v>
      </c>
      <c r="E40">
        <v>43.629756306113698</v>
      </c>
      <c r="F40">
        <v>3</v>
      </c>
      <c r="G40">
        <v>2044</v>
      </c>
      <c r="H40" s="36">
        <v>43.693886276186397</v>
      </c>
    </row>
    <row r="41" spans="1:8" x14ac:dyDescent="0.3">
      <c r="A41" t="s">
        <v>121</v>
      </c>
      <c r="B41" t="s">
        <v>555</v>
      </c>
      <c r="C41">
        <v>7699</v>
      </c>
      <c r="D41">
        <v>3271</v>
      </c>
      <c r="E41">
        <v>42.4860371476815</v>
      </c>
      <c r="F41">
        <v>68</v>
      </c>
      <c r="G41">
        <v>3339</v>
      </c>
      <c r="H41" s="36">
        <v>43.369268736199501</v>
      </c>
    </row>
    <row r="42" spans="1:8" x14ac:dyDescent="0.3">
      <c r="A42" t="s">
        <v>123</v>
      </c>
      <c r="B42" t="s">
        <v>573</v>
      </c>
      <c r="C42">
        <v>5987</v>
      </c>
      <c r="D42">
        <v>2544</v>
      </c>
      <c r="E42">
        <v>42.492066143310502</v>
      </c>
      <c r="F42">
        <v>11</v>
      </c>
      <c r="G42">
        <v>2555</v>
      </c>
      <c r="H42" s="36">
        <v>42.6757975613829</v>
      </c>
    </row>
    <row r="43" spans="1:8" x14ac:dyDescent="0.3">
      <c r="A43" t="s">
        <v>125</v>
      </c>
      <c r="B43" t="s">
        <v>623</v>
      </c>
      <c r="C43">
        <v>7640</v>
      </c>
      <c r="D43">
        <v>3080</v>
      </c>
      <c r="E43">
        <v>40.3141361256544</v>
      </c>
      <c r="F43">
        <v>0</v>
      </c>
      <c r="G43">
        <v>3080</v>
      </c>
      <c r="H43" s="36">
        <v>40.3141361256544</v>
      </c>
    </row>
    <row r="44" spans="1:8" x14ac:dyDescent="0.3">
      <c r="A44" t="s">
        <v>131</v>
      </c>
      <c r="B44" t="s">
        <v>586</v>
      </c>
      <c r="C44">
        <v>4493</v>
      </c>
      <c r="D44">
        <v>2452</v>
      </c>
      <c r="E44">
        <v>54.5737814377921</v>
      </c>
      <c r="F44">
        <v>1</v>
      </c>
      <c r="G44">
        <v>2453</v>
      </c>
      <c r="H44" s="36">
        <v>54.596038281771598</v>
      </c>
    </row>
    <row r="45" spans="1:8" x14ac:dyDescent="0.3">
      <c r="A45" t="s">
        <v>137</v>
      </c>
      <c r="B45" t="s">
        <v>605</v>
      </c>
      <c r="C45">
        <v>3732</v>
      </c>
      <c r="D45">
        <v>2032</v>
      </c>
      <c r="E45">
        <v>54.448017148981698</v>
      </c>
      <c r="F45">
        <v>0</v>
      </c>
      <c r="G45">
        <v>2032</v>
      </c>
      <c r="H45" s="36">
        <v>54.448017148981698</v>
      </c>
    </row>
    <row r="46" spans="1:8" x14ac:dyDescent="0.3">
      <c r="A46" t="s">
        <v>163</v>
      </c>
      <c r="B46" t="s">
        <v>548</v>
      </c>
      <c r="C46">
        <v>5147</v>
      </c>
      <c r="D46">
        <v>2791</v>
      </c>
      <c r="E46">
        <v>54.225762580143702</v>
      </c>
      <c r="F46">
        <v>0</v>
      </c>
      <c r="G46">
        <v>2791</v>
      </c>
      <c r="H46" s="36">
        <v>54.225762580143702</v>
      </c>
    </row>
    <row r="47" spans="1:8" x14ac:dyDescent="0.3">
      <c r="A47" t="s">
        <v>167</v>
      </c>
      <c r="B47" t="s">
        <v>583</v>
      </c>
      <c r="C47">
        <v>2222</v>
      </c>
      <c r="D47">
        <v>946</v>
      </c>
      <c r="E47">
        <v>42.574257425742502</v>
      </c>
      <c r="F47">
        <v>0</v>
      </c>
      <c r="G47">
        <v>946</v>
      </c>
      <c r="H47" s="36">
        <v>42.574257425742502</v>
      </c>
    </row>
    <row r="48" spans="1:8" x14ac:dyDescent="0.3">
      <c r="A48" t="s">
        <v>173</v>
      </c>
      <c r="B48" t="s">
        <v>634</v>
      </c>
      <c r="C48">
        <v>2364</v>
      </c>
      <c r="D48">
        <v>933</v>
      </c>
      <c r="E48">
        <v>39.467005076142101</v>
      </c>
      <c r="F48">
        <v>1</v>
      </c>
      <c r="G48">
        <v>934</v>
      </c>
      <c r="H48" s="36">
        <v>39.509306260575201</v>
      </c>
    </row>
    <row r="49" spans="1:8" x14ac:dyDescent="0.3">
      <c r="A49" t="s">
        <v>177</v>
      </c>
      <c r="B49" t="s">
        <v>582</v>
      </c>
      <c r="C49">
        <v>2754</v>
      </c>
      <c r="D49">
        <v>1734</v>
      </c>
      <c r="E49">
        <v>62.962962962962898</v>
      </c>
      <c r="F49">
        <v>0</v>
      </c>
      <c r="G49">
        <v>1734</v>
      </c>
      <c r="H49" s="36">
        <v>62.962962962962898</v>
      </c>
    </row>
    <row r="50" spans="1:8" x14ac:dyDescent="0.3">
      <c r="A50" t="s">
        <v>189</v>
      </c>
      <c r="B50" t="s">
        <v>639</v>
      </c>
      <c r="C50">
        <v>3575</v>
      </c>
      <c r="D50">
        <v>1055</v>
      </c>
      <c r="E50">
        <v>29.510489510489499</v>
      </c>
      <c r="F50">
        <v>0</v>
      </c>
      <c r="G50">
        <v>1055</v>
      </c>
      <c r="H50" s="36">
        <v>29.510489510489499</v>
      </c>
    </row>
    <row r="51" spans="1:8" x14ac:dyDescent="0.3">
      <c r="A51" t="s">
        <v>195</v>
      </c>
      <c r="B51" t="s">
        <v>621</v>
      </c>
      <c r="C51">
        <v>2164</v>
      </c>
      <c r="D51">
        <v>1288</v>
      </c>
      <c r="E51">
        <v>59.519408502772599</v>
      </c>
      <c r="F51">
        <v>0</v>
      </c>
      <c r="G51">
        <v>1288</v>
      </c>
      <c r="H51" s="36">
        <v>59.519408502772599</v>
      </c>
    </row>
    <row r="52" spans="1:8" x14ac:dyDescent="0.3">
      <c r="A52" t="s">
        <v>197</v>
      </c>
      <c r="B52" t="s">
        <v>629</v>
      </c>
      <c r="C52">
        <v>3686</v>
      </c>
      <c r="D52">
        <v>2074</v>
      </c>
      <c r="E52">
        <v>56.266956049918598</v>
      </c>
      <c r="F52">
        <v>0</v>
      </c>
      <c r="G52">
        <v>2074</v>
      </c>
      <c r="H52" s="36">
        <v>56.266956049918598</v>
      </c>
    </row>
    <row r="53" spans="1:8" x14ac:dyDescent="0.3">
      <c r="A53" t="s">
        <v>209</v>
      </c>
      <c r="B53" t="s">
        <v>568</v>
      </c>
      <c r="C53">
        <v>13279</v>
      </c>
      <c r="D53">
        <v>8816</v>
      </c>
      <c r="E53">
        <v>66.390541456434903</v>
      </c>
      <c r="F53">
        <v>2089</v>
      </c>
      <c r="G53">
        <v>10905</v>
      </c>
      <c r="H53" s="36">
        <v>82.122147752089703</v>
      </c>
    </row>
    <row r="54" spans="1:8" x14ac:dyDescent="0.3">
      <c r="A54" t="s">
        <v>211</v>
      </c>
      <c r="B54" t="s">
        <v>597</v>
      </c>
      <c r="C54">
        <v>11011</v>
      </c>
      <c r="D54">
        <v>8133</v>
      </c>
      <c r="E54">
        <v>73.862501135228399</v>
      </c>
      <c r="F54">
        <v>100</v>
      </c>
      <c r="G54">
        <v>8233</v>
      </c>
      <c r="H54" s="36">
        <v>74.7706838615929</v>
      </c>
    </row>
    <row r="55" spans="1:8" x14ac:dyDescent="0.3">
      <c r="A55" t="s">
        <v>213</v>
      </c>
      <c r="B55" t="s">
        <v>556</v>
      </c>
      <c r="C55">
        <v>5744</v>
      </c>
      <c r="D55">
        <v>2531</v>
      </c>
      <c r="E55">
        <v>44.063370473537603</v>
      </c>
      <c r="F55">
        <v>30</v>
      </c>
      <c r="G55">
        <v>2561</v>
      </c>
      <c r="H55" s="36">
        <v>44.585654596100198</v>
      </c>
    </row>
    <row r="56" spans="1:8" x14ac:dyDescent="0.3">
      <c r="A56" t="s">
        <v>217</v>
      </c>
      <c r="B56" t="s">
        <v>599</v>
      </c>
      <c r="C56">
        <v>11698</v>
      </c>
      <c r="D56">
        <v>6226</v>
      </c>
      <c r="E56">
        <v>53.2227731236108</v>
      </c>
      <c r="F56">
        <v>15</v>
      </c>
      <c r="G56">
        <v>6241</v>
      </c>
      <c r="H56" s="36">
        <v>53.3510001709694</v>
      </c>
    </row>
    <row r="57" spans="1:8" x14ac:dyDescent="0.3">
      <c r="A57" t="s">
        <v>221</v>
      </c>
      <c r="B57" t="s">
        <v>554</v>
      </c>
      <c r="C57">
        <v>5849</v>
      </c>
      <c r="D57">
        <v>1513</v>
      </c>
      <c r="E57">
        <v>25.867669687126</v>
      </c>
      <c r="F57">
        <v>12</v>
      </c>
      <c r="G57">
        <v>1525</v>
      </c>
      <c r="H57" s="36">
        <v>26.0728329628996</v>
      </c>
    </row>
    <row r="58" spans="1:8" x14ac:dyDescent="0.3">
      <c r="A58" t="s">
        <v>223</v>
      </c>
      <c r="B58" t="s">
        <v>636</v>
      </c>
      <c r="C58">
        <v>2860</v>
      </c>
      <c r="D58">
        <v>1786</v>
      </c>
      <c r="E58">
        <v>62.447552447552397</v>
      </c>
      <c r="F58">
        <v>8</v>
      </c>
      <c r="G58">
        <v>1794</v>
      </c>
      <c r="H58" s="36">
        <v>62.727272727272698</v>
      </c>
    </row>
    <row r="59" spans="1:8" x14ac:dyDescent="0.3">
      <c r="A59" t="s">
        <v>231</v>
      </c>
      <c r="B59" t="s">
        <v>608</v>
      </c>
      <c r="C59">
        <v>3506</v>
      </c>
      <c r="D59">
        <v>933</v>
      </c>
      <c r="E59">
        <v>26.6115231032515</v>
      </c>
      <c r="F59">
        <v>3</v>
      </c>
      <c r="G59">
        <v>936</v>
      </c>
      <c r="H59" s="36">
        <v>26.6970907016543</v>
      </c>
    </row>
    <row r="60" spans="1:8" x14ac:dyDescent="0.3">
      <c r="A60" t="s">
        <v>233</v>
      </c>
      <c r="B60" t="s">
        <v>638</v>
      </c>
      <c r="C60">
        <v>4460</v>
      </c>
      <c r="D60">
        <v>3363</v>
      </c>
      <c r="E60">
        <v>75.403587443946094</v>
      </c>
      <c r="F60">
        <v>283</v>
      </c>
      <c r="G60">
        <v>3646</v>
      </c>
      <c r="H60" s="36">
        <v>81.748878923766796</v>
      </c>
    </row>
    <row r="61" spans="1:8" x14ac:dyDescent="0.3">
      <c r="A61" t="s">
        <v>237</v>
      </c>
      <c r="B61" t="s">
        <v>645</v>
      </c>
      <c r="C61">
        <v>4483</v>
      </c>
      <c r="D61">
        <v>1227</v>
      </c>
      <c r="E61">
        <v>27.370064688824399</v>
      </c>
      <c r="F61">
        <v>134</v>
      </c>
      <c r="G61">
        <v>1361</v>
      </c>
      <c r="H61" s="36">
        <v>30.3591345081418</v>
      </c>
    </row>
    <row r="62" spans="1:8" x14ac:dyDescent="0.3">
      <c r="A62" t="s">
        <v>305</v>
      </c>
      <c r="B62" t="s">
        <v>587</v>
      </c>
      <c r="C62">
        <v>2503</v>
      </c>
      <c r="D62">
        <v>274</v>
      </c>
      <c r="E62">
        <v>10.946863763483799</v>
      </c>
      <c r="F62">
        <v>3</v>
      </c>
      <c r="G62">
        <v>277</v>
      </c>
      <c r="H62" s="36">
        <v>11.0667199360767</v>
      </c>
    </row>
    <row r="63" spans="1:8" x14ac:dyDescent="0.3">
      <c r="A63" t="s">
        <v>351</v>
      </c>
      <c r="B63" t="s">
        <v>622</v>
      </c>
      <c r="C63">
        <v>16696</v>
      </c>
      <c r="D63">
        <v>4752</v>
      </c>
      <c r="E63">
        <v>28.461907043603201</v>
      </c>
      <c r="F63">
        <v>4</v>
      </c>
      <c r="G63">
        <v>4756</v>
      </c>
      <c r="H63" s="36">
        <v>28.485864877815001</v>
      </c>
    </row>
    <row r="64" spans="1:8" x14ac:dyDescent="0.3">
      <c r="A64" t="s">
        <v>353</v>
      </c>
      <c r="B64" t="s">
        <v>607</v>
      </c>
      <c r="C64">
        <v>3298</v>
      </c>
      <c r="D64">
        <v>1729</v>
      </c>
      <c r="E64">
        <v>52.425712553062397</v>
      </c>
      <c r="F64">
        <v>0</v>
      </c>
      <c r="G64">
        <v>1729</v>
      </c>
      <c r="H64" s="36">
        <v>52.425712553062397</v>
      </c>
    </row>
    <row r="65" spans="1:8" x14ac:dyDescent="0.3">
      <c r="A65" t="s">
        <v>375</v>
      </c>
      <c r="B65" t="s">
        <v>550</v>
      </c>
      <c r="C65">
        <v>13294</v>
      </c>
      <c r="D65">
        <v>10337</v>
      </c>
      <c r="E65">
        <v>77.756882804272607</v>
      </c>
      <c r="F65">
        <v>17</v>
      </c>
      <c r="G65">
        <v>10354</v>
      </c>
      <c r="H65" s="36">
        <v>77.884760042124199</v>
      </c>
    </row>
    <row r="66" spans="1:8" x14ac:dyDescent="0.3">
      <c r="A66" t="s">
        <v>377</v>
      </c>
      <c r="B66" t="s">
        <v>588</v>
      </c>
      <c r="C66">
        <v>10371</v>
      </c>
      <c r="D66">
        <v>6142</v>
      </c>
      <c r="E66">
        <v>59.222832899431097</v>
      </c>
      <c r="F66">
        <v>168</v>
      </c>
      <c r="G66">
        <v>6310</v>
      </c>
      <c r="H66" s="36">
        <v>60.8427345482595</v>
      </c>
    </row>
    <row r="67" spans="1:8" x14ac:dyDescent="0.3">
      <c r="A67" t="s">
        <v>379</v>
      </c>
      <c r="B67" t="s">
        <v>619</v>
      </c>
      <c r="C67">
        <v>9828</v>
      </c>
      <c r="D67">
        <v>1465</v>
      </c>
      <c r="E67">
        <v>14.906389906389901</v>
      </c>
      <c r="F67">
        <v>20</v>
      </c>
      <c r="G67">
        <v>1485</v>
      </c>
      <c r="H67" s="36">
        <v>15.109890109890101</v>
      </c>
    </row>
    <row r="68" spans="1:8" x14ac:dyDescent="0.3">
      <c r="A68" t="s">
        <v>383</v>
      </c>
      <c r="B68" t="s">
        <v>613</v>
      </c>
      <c r="C68">
        <v>9669</v>
      </c>
      <c r="D68">
        <v>9526</v>
      </c>
      <c r="E68">
        <v>98.521046643913493</v>
      </c>
      <c r="F68">
        <v>12</v>
      </c>
      <c r="G68">
        <v>9538</v>
      </c>
      <c r="H68" s="36">
        <v>98.645154617850807</v>
      </c>
    </row>
    <row r="69" spans="1:8" x14ac:dyDescent="0.3">
      <c r="A69" t="s">
        <v>389</v>
      </c>
      <c r="B69" t="s">
        <v>649</v>
      </c>
      <c r="C69">
        <v>3394</v>
      </c>
      <c r="D69">
        <v>4085</v>
      </c>
      <c r="E69">
        <v>120.35945786682301</v>
      </c>
      <c r="F69">
        <v>1</v>
      </c>
      <c r="G69">
        <v>4086</v>
      </c>
      <c r="H69" s="36">
        <v>120.388921626399</v>
      </c>
    </row>
    <row r="70" spans="1:8" x14ac:dyDescent="0.3">
      <c r="A70" t="s">
        <v>5</v>
      </c>
      <c r="B70" t="s">
        <v>552</v>
      </c>
      <c r="C70">
        <v>9191</v>
      </c>
      <c r="D70">
        <v>6209</v>
      </c>
      <c r="E70">
        <v>67.555217060167493</v>
      </c>
      <c r="F70">
        <v>6</v>
      </c>
      <c r="G70">
        <v>6215</v>
      </c>
      <c r="H70" s="36">
        <v>67.620498313567595</v>
      </c>
    </row>
    <row r="71" spans="1:8" x14ac:dyDescent="0.3">
      <c r="A71" t="s">
        <v>453</v>
      </c>
      <c r="B71" t="s">
        <v>564</v>
      </c>
      <c r="C71">
        <v>10617</v>
      </c>
      <c r="D71">
        <v>3051</v>
      </c>
      <c r="E71">
        <v>28.736931336535701</v>
      </c>
      <c r="F71">
        <v>3</v>
      </c>
      <c r="G71">
        <v>3054</v>
      </c>
      <c r="H71" s="36">
        <v>28.7651879061881</v>
      </c>
    </row>
    <row r="72" spans="1:8" x14ac:dyDescent="0.3">
      <c r="A72" t="s">
        <v>461</v>
      </c>
      <c r="B72" t="s">
        <v>618</v>
      </c>
      <c r="C72">
        <v>7479</v>
      </c>
      <c r="D72">
        <v>4149</v>
      </c>
      <c r="E72">
        <v>55.475330926594403</v>
      </c>
      <c r="F72">
        <v>7</v>
      </c>
      <c r="G72">
        <v>4156</v>
      </c>
      <c r="H72" s="36">
        <v>55.568926327048999</v>
      </c>
    </row>
    <row r="73" spans="1:8" x14ac:dyDescent="0.3">
      <c r="A73" t="s">
        <v>463</v>
      </c>
      <c r="B73" t="s">
        <v>559</v>
      </c>
      <c r="C73">
        <v>10309</v>
      </c>
      <c r="D73">
        <v>1128</v>
      </c>
      <c r="E73">
        <v>10.941895431176601</v>
      </c>
      <c r="F73">
        <v>0</v>
      </c>
      <c r="G73">
        <v>1128</v>
      </c>
      <c r="H73" s="36">
        <v>10.941895431176601</v>
      </c>
    </row>
    <row r="74" spans="1:8" x14ac:dyDescent="0.3">
      <c r="A74" t="s">
        <v>465</v>
      </c>
      <c r="B74" t="s">
        <v>603</v>
      </c>
      <c r="C74">
        <v>13699</v>
      </c>
      <c r="D74">
        <v>10496</v>
      </c>
      <c r="E74">
        <v>76.618731294254999</v>
      </c>
      <c r="F74">
        <v>13</v>
      </c>
      <c r="G74">
        <v>10509</v>
      </c>
      <c r="H74" s="36">
        <v>76.713628732024205</v>
      </c>
    </row>
    <row r="75" spans="1:8" x14ac:dyDescent="0.3">
      <c r="A75" t="s">
        <v>469</v>
      </c>
      <c r="B75" t="s">
        <v>574</v>
      </c>
      <c r="C75">
        <v>26087</v>
      </c>
      <c r="D75">
        <v>2063</v>
      </c>
      <c r="E75">
        <v>7.9081534864108498</v>
      </c>
      <c r="F75">
        <v>0</v>
      </c>
      <c r="G75">
        <v>2063</v>
      </c>
      <c r="H75" s="36">
        <v>7.9081534864108498</v>
      </c>
    </row>
    <row r="76" spans="1:8" x14ac:dyDescent="0.3">
      <c r="A76" t="s">
        <v>471</v>
      </c>
      <c r="B76" t="s">
        <v>620</v>
      </c>
      <c r="C76">
        <v>13612</v>
      </c>
      <c r="D76">
        <v>3366</v>
      </c>
      <c r="E76">
        <v>24.7281810167499</v>
      </c>
      <c r="F76">
        <v>3</v>
      </c>
      <c r="G76">
        <v>3369</v>
      </c>
      <c r="H76" s="36">
        <v>24.750220393770199</v>
      </c>
    </row>
    <row r="77" spans="1:8" x14ac:dyDescent="0.3">
      <c r="A77" t="s">
        <v>476</v>
      </c>
      <c r="B77" t="s">
        <v>592</v>
      </c>
      <c r="C77">
        <v>13113</v>
      </c>
      <c r="D77">
        <v>9812</v>
      </c>
      <c r="E77">
        <v>74.826508045451007</v>
      </c>
      <c r="F77">
        <v>16</v>
      </c>
      <c r="G77">
        <v>9828</v>
      </c>
      <c r="H77" s="36">
        <v>74.948524365133807</v>
      </c>
    </row>
    <row r="78" spans="1:8" x14ac:dyDescent="0.3">
      <c r="A78" t="s">
        <v>474</v>
      </c>
      <c r="B78" t="s">
        <v>626</v>
      </c>
      <c r="C78">
        <v>19533</v>
      </c>
      <c r="D78">
        <v>3440</v>
      </c>
      <c r="E78">
        <v>17.611222034505701</v>
      </c>
      <c r="F78">
        <v>1</v>
      </c>
      <c r="G78">
        <v>3441</v>
      </c>
      <c r="H78" s="36">
        <v>17.616341575794799</v>
      </c>
    </row>
    <row r="79" spans="1:8" x14ac:dyDescent="0.3">
      <c r="A79" t="s">
        <v>478</v>
      </c>
      <c r="B79" t="s">
        <v>646</v>
      </c>
      <c r="C79">
        <v>9846</v>
      </c>
      <c r="D79">
        <v>8586</v>
      </c>
      <c r="E79">
        <v>87.202925045703793</v>
      </c>
      <c r="F79">
        <v>54</v>
      </c>
      <c r="G79">
        <v>8640</v>
      </c>
      <c r="H79" s="36">
        <v>87.751371115173598</v>
      </c>
    </row>
    <row r="80" spans="1:8" x14ac:dyDescent="0.3">
      <c r="A80" t="s">
        <v>481</v>
      </c>
      <c r="B80" t="s">
        <v>628</v>
      </c>
      <c r="C80">
        <v>11135</v>
      </c>
      <c r="D80">
        <v>7818</v>
      </c>
      <c r="E80">
        <v>70.211046250561296</v>
      </c>
      <c r="F80">
        <v>2</v>
      </c>
      <c r="G80">
        <v>7820</v>
      </c>
      <c r="H80" s="36">
        <v>70.229007633587699</v>
      </c>
    </row>
    <row r="81" spans="1:8" x14ac:dyDescent="0.3">
      <c r="A81" t="s">
        <v>484</v>
      </c>
      <c r="B81" t="s">
        <v>611</v>
      </c>
      <c r="C81">
        <v>16581</v>
      </c>
      <c r="D81">
        <v>10811</v>
      </c>
      <c r="E81">
        <v>65.201133827875196</v>
      </c>
      <c r="F81">
        <v>801</v>
      </c>
      <c r="G81">
        <v>11612</v>
      </c>
      <c r="H81" s="36">
        <v>70.031964296483906</v>
      </c>
    </row>
    <row r="82" spans="1:8" x14ac:dyDescent="0.3">
      <c r="A82" t="s">
        <v>487</v>
      </c>
      <c r="B82" t="s">
        <v>591</v>
      </c>
      <c r="C82">
        <v>11693</v>
      </c>
      <c r="D82">
        <v>4262</v>
      </c>
      <c r="E82">
        <v>36.449157615667403</v>
      </c>
      <c r="F82">
        <v>3</v>
      </c>
      <c r="G82">
        <v>4265</v>
      </c>
      <c r="H82" s="36">
        <v>36.474813991276797</v>
      </c>
    </row>
    <row r="83" spans="1:8" x14ac:dyDescent="0.3">
      <c r="A83" t="s">
        <v>490</v>
      </c>
      <c r="B83" t="s">
        <v>640</v>
      </c>
      <c r="C83">
        <v>9256</v>
      </c>
      <c r="D83">
        <v>4480</v>
      </c>
      <c r="E83">
        <v>48.401037165082101</v>
      </c>
      <c r="F83">
        <v>20</v>
      </c>
      <c r="G83">
        <v>4500</v>
      </c>
      <c r="H83" s="36">
        <v>48.617113223854702</v>
      </c>
    </row>
    <row r="84" spans="1:8" x14ac:dyDescent="0.3">
      <c r="A84" t="s">
        <v>492</v>
      </c>
      <c r="B84" t="s">
        <v>642</v>
      </c>
      <c r="C84">
        <v>28855</v>
      </c>
      <c r="D84">
        <v>14461</v>
      </c>
      <c r="E84">
        <v>50.116097730029402</v>
      </c>
      <c r="F84">
        <v>1591</v>
      </c>
      <c r="G84">
        <v>16052</v>
      </c>
      <c r="H84" s="36">
        <v>55.629873505458299</v>
      </c>
    </row>
    <row r="85" spans="1:8" x14ac:dyDescent="0.3">
      <c r="A85" t="s">
        <v>494</v>
      </c>
      <c r="B85" t="s">
        <v>589</v>
      </c>
      <c r="C85">
        <v>8233</v>
      </c>
      <c r="D85">
        <v>5595</v>
      </c>
      <c r="E85">
        <v>67.958216931859596</v>
      </c>
      <c r="F85">
        <v>36</v>
      </c>
      <c r="G85">
        <v>5631</v>
      </c>
      <c r="H85" s="36">
        <v>68.395481598445201</v>
      </c>
    </row>
    <row r="86" spans="1:8" x14ac:dyDescent="0.3">
      <c r="A86" t="s">
        <v>496</v>
      </c>
      <c r="B86" t="s">
        <v>609</v>
      </c>
      <c r="C86">
        <v>11243</v>
      </c>
      <c r="D86">
        <v>11121</v>
      </c>
      <c r="E86">
        <v>98.914880370008007</v>
      </c>
      <c r="F86">
        <v>26</v>
      </c>
      <c r="G86">
        <v>11147</v>
      </c>
      <c r="H86" s="36">
        <v>99.146135373120998</v>
      </c>
    </row>
    <row r="87" spans="1:8" x14ac:dyDescent="0.3">
      <c r="A87" t="s">
        <v>498</v>
      </c>
      <c r="B87" t="s">
        <v>563</v>
      </c>
      <c r="C87">
        <v>12898</v>
      </c>
      <c r="D87">
        <v>8085</v>
      </c>
      <c r="E87">
        <v>62.684137075515501</v>
      </c>
      <c r="F87">
        <v>9</v>
      </c>
      <c r="G87">
        <v>8094</v>
      </c>
      <c r="H87" s="36">
        <v>62.7539153357109</v>
      </c>
    </row>
    <row r="88" spans="1:8" x14ac:dyDescent="0.3">
      <c r="A88" t="s">
        <v>500</v>
      </c>
      <c r="B88" t="s">
        <v>595</v>
      </c>
      <c r="C88">
        <v>12524</v>
      </c>
      <c r="D88">
        <v>5868</v>
      </c>
      <c r="E88">
        <v>46.854040242733902</v>
      </c>
      <c r="F88">
        <v>21</v>
      </c>
      <c r="G88">
        <v>5889</v>
      </c>
      <c r="H88" s="36">
        <v>47.021718300862297</v>
      </c>
    </row>
    <row r="89" spans="1:8" x14ac:dyDescent="0.3">
      <c r="A89" t="s">
        <v>502</v>
      </c>
      <c r="B89" t="s">
        <v>576</v>
      </c>
      <c r="C89">
        <v>30984</v>
      </c>
      <c r="D89">
        <v>24450</v>
      </c>
      <c r="E89">
        <v>78.911696359411295</v>
      </c>
      <c r="F89">
        <v>609</v>
      </c>
      <c r="G89">
        <v>25059</v>
      </c>
      <c r="H89" s="36">
        <v>80.877226955848101</v>
      </c>
    </row>
    <row r="90" spans="1:8" x14ac:dyDescent="0.3">
      <c r="A90" t="s">
        <v>504</v>
      </c>
      <c r="B90" t="s">
        <v>557</v>
      </c>
      <c r="C90">
        <v>12608</v>
      </c>
      <c r="D90">
        <v>5907</v>
      </c>
      <c r="E90">
        <v>46.851205583756297</v>
      </c>
      <c r="F90">
        <v>29</v>
      </c>
      <c r="G90">
        <v>5936</v>
      </c>
      <c r="H90" s="36">
        <v>47.081218274111599</v>
      </c>
    </row>
    <row r="91" spans="1:8" x14ac:dyDescent="0.3">
      <c r="A91" t="s">
        <v>506</v>
      </c>
      <c r="B91" t="s">
        <v>553</v>
      </c>
      <c r="C91">
        <v>12176</v>
      </c>
      <c r="D91">
        <v>7693</v>
      </c>
      <c r="E91">
        <v>63.181668856767402</v>
      </c>
      <c r="F91">
        <v>571</v>
      </c>
      <c r="G91">
        <v>8264</v>
      </c>
      <c r="H91" s="36">
        <v>67.871222076215503</v>
      </c>
    </row>
    <row r="92" spans="1:8" x14ac:dyDescent="0.3">
      <c r="A92" t="s">
        <v>508</v>
      </c>
      <c r="B92" t="s">
        <v>604</v>
      </c>
      <c r="C92">
        <v>34554</v>
      </c>
      <c r="D92">
        <v>18786</v>
      </c>
      <c r="E92">
        <v>54.367077617641897</v>
      </c>
      <c r="F92">
        <v>24</v>
      </c>
      <c r="G92">
        <v>18810</v>
      </c>
      <c r="H92" s="36">
        <v>54.436534120506998</v>
      </c>
    </row>
    <row r="93" spans="1:8" x14ac:dyDescent="0.3">
      <c r="A93" t="s">
        <v>510</v>
      </c>
      <c r="B93" t="s">
        <v>635</v>
      </c>
      <c r="C93">
        <v>19492</v>
      </c>
      <c r="D93">
        <v>11524</v>
      </c>
      <c r="E93">
        <v>59.121690950133299</v>
      </c>
      <c r="F93">
        <v>93</v>
      </c>
      <c r="G93">
        <v>11617</v>
      </c>
      <c r="H93" s="36">
        <v>59.598809768109902</v>
      </c>
    </row>
    <row r="94" spans="1:8" x14ac:dyDescent="0.3">
      <c r="A94" t="s">
        <v>512</v>
      </c>
      <c r="B94" t="s">
        <v>627</v>
      </c>
      <c r="C94">
        <v>13220</v>
      </c>
      <c r="D94">
        <v>12137</v>
      </c>
      <c r="E94">
        <v>91.807866868381197</v>
      </c>
      <c r="F94">
        <v>8</v>
      </c>
      <c r="G94">
        <v>12145</v>
      </c>
      <c r="H94" s="36">
        <v>91.868381240544593</v>
      </c>
    </row>
    <row r="95" spans="1:8" x14ac:dyDescent="0.3">
      <c r="A95" t="s">
        <v>514</v>
      </c>
      <c r="B95" t="s">
        <v>551</v>
      </c>
      <c r="C95">
        <v>29678</v>
      </c>
      <c r="D95">
        <v>16660</v>
      </c>
      <c r="E95">
        <v>56.135858211469703</v>
      </c>
      <c r="F95">
        <v>85</v>
      </c>
      <c r="G95">
        <v>16745</v>
      </c>
      <c r="H95" s="36">
        <v>56.422265651324203</v>
      </c>
    </row>
    <row r="96" spans="1:8" x14ac:dyDescent="0.3">
      <c r="A96" t="s">
        <v>516</v>
      </c>
      <c r="B96" t="s">
        <v>606</v>
      </c>
      <c r="C96">
        <v>8005</v>
      </c>
      <c r="D96">
        <v>2023</v>
      </c>
      <c r="E96">
        <v>25.271705184259801</v>
      </c>
      <c r="F96">
        <v>1</v>
      </c>
      <c r="G96">
        <v>2024</v>
      </c>
      <c r="H96" s="36">
        <v>25.2841973766396</v>
      </c>
    </row>
    <row r="97" spans="1:8" x14ac:dyDescent="0.3">
      <c r="A97" t="s">
        <v>393</v>
      </c>
      <c r="B97" t="s">
        <v>643</v>
      </c>
      <c r="C97">
        <v>10548</v>
      </c>
      <c r="D97">
        <v>4064</v>
      </c>
      <c r="E97">
        <v>38.528631020098501</v>
      </c>
      <c r="F97">
        <v>5</v>
      </c>
      <c r="G97">
        <v>4069</v>
      </c>
      <c r="H97" s="36">
        <v>38.5760333712552</v>
      </c>
    </row>
    <row r="98" spans="1:8" x14ac:dyDescent="0.3">
      <c r="A98" t="s">
        <v>395</v>
      </c>
      <c r="B98" t="s">
        <v>571</v>
      </c>
      <c r="C98">
        <v>3317</v>
      </c>
      <c r="D98">
        <v>3564</v>
      </c>
      <c r="E98">
        <v>107.44648779017101</v>
      </c>
      <c r="F98">
        <v>5</v>
      </c>
      <c r="G98">
        <v>3569</v>
      </c>
      <c r="H98" s="36">
        <v>107.59722640940601</v>
      </c>
    </row>
    <row r="99" spans="1:8" x14ac:dyDescent="0.3">
      <c r="A99" t="s">
        <v>399</v>
      </c>
      <c r="B99" t="s">
        <v>581</v>
      </c>
      <c r="C99">
        <v>6594</v>
      </c>
      <c r="D99">
        <v>1358</v>
      </c>
      <c r="E99">
        <v>20.5944798301486</v>
      </c>
      <c r="F99">
        <v>6</v>
      </c>
      <c r="G99">
        <v>1364</v>
      </c>
      <c r="H99" s="36">
        <v>20.685471640885599</v>
      </c>
    </row>
    <row r="100" spans="1:8" x14ac:dyDescent="0.3">
      <c r="A100" t="s">
        <v>401</v>
      </c>
      <c r="B100" t="s">
        <v>610</v>
      </c>
      <c r="C100">
        <v>2681</v>
      </c>
      <c r="D100">
        <v>2418</v>
      </c>
      <c r="E100">
        <v>90.190227527042097</v>
      </c>
      <c r="F100">
        <v>6</v>
      </c>
      <c r="G100">
        <v>2424</v>
      </c>
      <c r="H100" s="36">
        <v>90.4140246176799</v>
      </c>
    </row>
    <row r="101" spans="1:8" x14ac:dyDescent="0.3">
      <c r="A101" t="s">
        <v>403</v>
      </c>
      <c r="B101" t="s">
        <v>602</v>
      </c>
      <c r="C101">
        <v>5414</v>
      </c>
      <c r="D101">
        <v>2036</v>
      </c>
      <c r="E101">
        <v>37.606206132249703</v>
      </c>
      <c r="F101">
        <v>3</v>
      </c>
      <c r="G101">
        <v>2039</v>
      </c>
      <c r="H101" s="36">
        <v>37.661618027336502</v>
      </c>
    </row>
    <row r="102" spans="1:8" x14ac:dyDescent="0.3">
      <c r="A102" t="s">
        <v>524</v>
      </c>
      <c r="B102" t="s">
        <v>598</v>
      </c>
      <c r="C102">
        <v>37381</v>
      </c>
      <c r="D102">
        <v>23203</v>
      </c>
      <c r="E102">
        <v>62.071640673069197</v>
      </c>
      <c r="F102">
        <v>103</v>
      </c>
      <c r="G102">
        <v>23306</v>
      </c>
      <c r="H102" s="36">
        <v>62.347181723335297</v>
      </c>
    </row>
    <row r="103" spans="1:8" x14ac:dyDescent="0.3">
      <c r="A103" t="s">
        <v>532</v>
      </c>
      <c r="B103" t="s">
        <v>616</v>
      </c>
      <c r="C103">
        <v>15496</v>
      </c>
      <c r="D103">
        <v>7195</v>
      </c>
      <c r="E103">
        <v>46.431337119256497</v>
      </c>
      <c r="F103">
        <v>64</v>
      </c>
      <c r="G103">
        <v>7259</v>
      </c>
      <c r="H103" s="36">
        <v>46.844346928239503</v>
      </c>
    </row>
    <row r="104" spans="1:8" x14ac:dyDescent="0.3">
      <c r="A104" t="s">
        <v>530</v>
      </c>
      <c r="B104" t="s">
        <v>578</v>
      </c>
      <c r="C104">
        <v>21998</v>
      </c>
      <c r="D104">
        <v>5580</v>
      </c>
      <c r="E104">
        <v>25.3659423583962</v>
      </c>
      <c r="F104">
        <v>1</v>
      </c>
      <c r="G104">
        <v>5581</v>
      </c>
      <c r="H104" s="36">
        <v>25.370488226202301</v>
      </c>
    </row>
    <row r="105" spans="1:8" x14ac:dyDescent="0.3">
      <c r="A105" t="s">
        <v>522</v>
      </c>
      <c r="B105" t="s">
        <v>585</v>
      </c>
      <c r="C105">
        <v>10532</v>
      </c>
      <c r="D105">
        <v>944</v>
      </c>
      <c r="E105">
        <v>8.9631598936574193</v>
      </c>
      <c r="F105">
        <v>3</v>
      </c>
      <c r="G105">
        <v>947</v>
      </c>
      <c r="H105" s="36">
        <v>8.9916445119635302</v>
      </c>
    </row>
    <row r="106" spans="1:8" x14ac:dyDescent="0.3">
      <c r="A106" t="s">
        <v>520</v>
      </c>
      <c r="B106" t="s">
        <v>615</v>
      </c>
      <c r="C106">
        <v>20597</v>
      </c>
      <c r="D106">
        <v>15139</v>
      </c>
      <c r="E106">
        <v>73.500995290576299</v>
      </c>
      <c r="F106">
        <v>26</v>
      </c>
      <c r="G106">
        <v>15165</v>
      </c>
      <c r="H106" s="36">
        <v>73.627227266106701</v>
      </c>
    </row>
    <row r="107" spans="1:8" x14ac:dyDescent="0.3">
      <c r="A107" t="s">
        <v>518</v>
      </c>
      <c r="B107" t="s">
        <v>575</v>
      </c>
      <c r="C107">
        <v>14912</v>
      </c>
      <c r="D107">
        <v>11279</v>
      </c>
      <c r="E107">
        <v>75.637070815450599</v>
      </c>
      <c r="F107">
        <v>139</v>
      </c>
      <c r="G107">
        <v>11418</v>
      </c>
      <c r="H107" s="36">
        <v>76.569206008583606</v>
      </c>
    </row>
    <row r="108" spans="1:8" x14ac:dyDescent="0.3">
      <c r="A108" t="s">
        <v>528</v>
      </c>
      <c r="B108" t="s">
        <v>562</v>
      </c>
      <c r="C108">
        <v>6405</v>
      </c>
      <c r="D108">
        <v>5655</v>
      </c>
      <c r="E108">
        <v>88.2903981264637</v>
      </c>
      <c r="F108">
        <v>3</v>
      </c>
      <c r="G108">
        <v>5658</v>
      </c>
      <c r="H108" s="36">
        <v>88.337236533957807</v>
      </c>
    </row>
    <row r="109" spans="1:8" x14ac:dyDescent="0.3">
      <c r="A109" t="s">
        <v>543</v>
      </c>
      <c r="B109" t="s">
        <v>544</v>
      </c>
      <c r="C109">
        <v>7165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37867</v>
      </c>
      <c r="D110">
        <v>24019</v>
      </c>
      <c r="E110">
        <v>63.429899384688497</v>
      </c>
      <c r="F110">
        <v>82</v>
      </c>
      <c r="G110">
        <v>24101</v>
      </c>
      <c r="H110" s="36">
        <v>63.646446774236097</v>
      </c>
    </row>
    <row r="111" spans="1:8" x14ac:dyDescent="0.3">
      <c r="A111" t="s">
        <v>541</v>
      </c>
      <c r="B111" t="s">
        <v>542</v>
      </c>
      <c r="C111">
        <v>35672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6465</v>
      </c>
      <c r="D112">
        <v>3640</v>
      </c>
      <c r="E112">
        <v>56.3031709203402</v>
      </c>
      <c r="F112">
        <v>12</v>
      </c>
      <c r="G112">
        <v>3652</v>
      </c>
      <c r="H112" s="36">
        <v>56.488785769528199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11:A112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FD592-D613-43D0-A327-1383243EBE99}">
  <dimension ref="A1:H228"/>
  <sheetViews>
    <sheetView zoomScale="80" zoomScaleNormal="80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44805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x14ac:dyDescent="0.3">
      <c r="A5" t="s">
        <v>11</v>
      </c>
      <c r="B5" t="s">
        <v>637</v>
      </c>
      <c r="C5">
        <v>4636</v>
      </c>
      <c r="D5">
        <v>5507</v>
      </c>
      <c r="E5">
        <v>118.787748058671</v>
      </c>
      <c r="F5">
        <v>0</v>
      </c>
      <c r="G5">
        <v>5507</v>
      </c>
      <c r="H5" s="33">
        <v>118.787748058671</v>
      </c>
    </row>
    <row r="6" spans="1:8" x14ac:dyDescent="0.3">
      <c r="A6" t="s">
        <v>15</v>
      </c>
      <c r="B6" t="s">
        <v>570</v>
      </c>
      <c r="C6">
        <v>3443</v>
      </c>
      <c r="D6">
        <v>2813</v>
      </c>
      <c r="E6">
        <v>81.702004066221306</v>
      </c>
      <c r="F6">
        <v>1</v>
      </c>
      <c r="G6">
        <v>2814</v>
      </c>
      <c r="H6" s="33">
        <v>81.731048504211401</v>
      </c>
    </row>
    <row r="7" spans="1:8" x14ac:dyDescent="0.3">
      <c r="A7" t="s">
        <v>17</v>
      </c>
      <c r="B7" t="s">
        <v>584</v>
      </c>
      <c r="C7">
        <v>6501</v>
      </c>
      <c r="D7">
        <v>4588</v>
      </c>
      <c r="E7">
        <v>70.573757883402493</v>
      </c>
      <c r="F7">
        <v>7</v>
      </c>
      <c r="G7">
        <v>4595</v>
      </c>
      <c r="H7" s="33">
        <v>70.681433625596</v>
      </c>
    </row>
    <row r="8" spans="1:8" x14ac:dyDescent="0.3">
      <c r="A8" t="s">
        <v>19</v>
      </c>
      <c r="B8" t="s">
        <v>617</v>
      </c>
      <c r="C8">
        <v>2272</v>
      </c>
      <c r="D8">
        <v>1951</v>
      </c>
      <c r="E8">
        <v>85.871478873239397</v>
      </c>
      <c r="F8">
        <v>8</v>
      </c>
      <c r="G8">
        <v>1959</v>
      </c>
      <c r="H8" s="33">
        <v>86.223591549295705</v>
      </c>
    </row>
    <row r="9" spans="1:8" x14ac:dyDescent="0.3">
      <c r="A9" t="s">
        <v>21</v>
      </c>
      <c r="B9" t="s">
        <v>560</v>
      </c>
      <c r="C9">
        <v>3559</v>
      </c>
      <c r="D9">
        <v>1453</v>
      </c>
      <c r="E9">
        <v>40.8260747400955</v>
      </c>
      <c r="F9">
        <v>9</v>
      </c>
      <c r="G9">
        <v>1462</v>
      </c>
      <c r="H9" s="33">
        <v>41.078954762573701</v>
      </c>
    </row>
    <row r="10" spans="1:8" x14ac:dyDescent="0.3">
      <c r="A10" t="s">
        <v>23</v>
      </c>
      <c r="B10" t="s">
        <v>614</v>
      </c>
      <c r="C10">
        <v>5569</v>
      </c>
      <c r="D10">
        <v>4948</v>
      </c>
      <c r="E10">
        <v>88.848985455198402</v>
      </c>
      <c r="F10">
        <v>76</v>
      </c>
      <c r="G10">
        <v>5024</v>
      </c>
      <c r="H10" s="33">
        <v>90.213682887412403</v>
      </c>
    </row>
    <row r="11" spans="1:8" x14ac:dyDescent="0.3">
      <c r="A11" t="s">
        <v>25</v>
      </c>
      <c r="B11" t="s">
        <v>567</v>
      </c>
      <c r="C11">
        <v>2768</v>
      </c>
      <c r="D11">
        <v>1671</v>
      </c>
      <c r="E11">
        <v>60.3684971098265</v>
      </c>
      <c r="F11">
        <v>9</v>
      </c>
      <c r="G11">
        <v>1680</v>
      </c>
      <c r="H11" s="33">
        <v>60.693641618497097</v>
      </c>
    </row>
    <row r="12" spans="1:8" x14ac:dyDescent="0.3">
      <c r="A12" t="s">
        <v>29</v>
      </c>
      <c r="B12" t="s">
        <v>580</v>
      </c>
      <c r="C12">
        <v>3116</v>
      </c>
      <c r="D12">
        <v>3414</v>
      </c>
      <c r="E12">
        <v>109.563543003851</v>
      </c>
      <c r="F12">
        <v>120</v>
      </c>
      <c r="G12">
        <v>3534</v>
      </c>
      <c r="H12" s="33">
        <v>113.414634146341</v>
      </c>
    </row>
    <row r="13" spans="1:8" x14ac:dyDescent="0.3">
      <c r="A13" t="s">
        <v>31</v>
      </c>
      <c r="B13" t="s">
        <v>625</v>
      </c>
      <c r="C13">
        <v>3786</v>
      </c>
      <c r="D13">
        <v>2871</v>
      </c>
      <c r="E13">
        <v>75.832012678288393</v>
      </c>
      <c r="F13">
        <v>2</v>
      </c>
      <c r="G13">
        <v>2873</v>
      </c>
      <c r="H13" s="33">
        <v>75.884838880084502</v>
      </c>
    </row>
    <row r="14" spans="1:8" x14ac:dyDescent="0.3">
      <c r="A14" t="s">
        <v>33</v>
      </c>
      <c r="B14" t="s">
        <v>577</v>
      </c>
      <c r="C14">
        <v>5244</v>
      </c>
      <c r="D14">
        <v>4397</v>
      </c>
      <c r="E14">
        <v>83.848207475209705</v>
      </c>
      <c r="F14">
        <v>4</v>
      </c>
      <c r="G14">
        <v>4401</v>
      </c>
      <c r="H14" s="33">
        <v>83.924485125858098</v>
      </c>
    </row>
    <row r="15" spans="1:8" x14ac:dyDescent="0.3">
      <c r="A15" t="s">
        <v>37</v>
      </c>
      <c r="B15" t="s">
        <v>545</v>
      </c>
      <c r="C15">
        <v>3465</v>
      </c>
      <c r="D15">
        <v>2104</v>
      </c>
      <c r="E15">
        <v>60.721500721500703</v>
      </c>
      <c r="F15">
        <v>2</v>
      </c>
      <c r="G15">
        <v>2106</v>
      </c>
      <c r="H15" s="33">
        <v>60.779220779220701</v>
      </c>
    </row>
    <row r="16" spans="1:8" x14ac:dyDescent="0.3">
      <c r="A16" t="s">
        <v>39</v>
      </c>
      <c r="B16" t="s">
        <v>558</v>
      </c>
      <c r="C16">
        <v>3524</v>
      </c>
      <c r="D16">
        <v>3693</v>
      </c>
      <c r="E16">
        <v>104.795686719636</v>
      </c>
      <c r="F16">
        <v>127</v>
      </c>
      <c r="G16">
        <v>3820</v>
      </c>
      <c r="H16" s="33">
        <v>108.39954597048801</v>
      </c>
    </row>
    <row r="17" spans="1:8" x14ac:dyDescent="0.3">
      <c r="A17" t="s">
        <v>41</v>
      </c>
      <c r="B17" t="s">
        <v>644</v>
      </c>
      <c r="C17">
        <v>2366</v>
      </c>
      <c r="D17">
        <v>715</v>
      </c>
      <c r="E17">
        <v>30.219780219780201</v>
      </c>
      <c r="F17">
        <v>1</v>
      </c>
      <c r="G17">
        <v>716</v>
      </c>
      <c r="H17" s="33">
        <v>30.262045646661001</v>
      </c>
    </row>
    <row r="18" spans="1:8" x14ac:dyDescent="0.3">
      <c r="A18" t="s">
        <v>43</v>
      </c>
      <c r="B18" t="s">
        <v>566</v>
      </c>
      <c r="C18">
        <v>4723</v>
      </c>
      <c r="D18">
        <v>2158</v>
      </c>
      <c r="E18">
        <v>45.691297903874599</v>
      </c>
      <c r="F18">
        <v>9</v>
      </c>
      <c r="G18">
        <v>2167</v>
      </c>
      <c r="H18" s="33">
        <v>45.8818547533347</v>
      </c>
    </row>
    <row r="19" spans="1:8" x14ac:dyDescent="0.3">
      <c r="A19" t="s">
        <v>45</v>
      </c>
      <c r="B19" t="s">
        <v>594</v>
      </c>
      <c r="C19">
        <v>5413</v>
      </c>
      <c r="D19">
        <v>2466</v>
      </c>
      <c r="E19">
        <v>45.556992425641901</v>
      </c>
      <c r="F19">
        <v>0</v>
      </c>
      <c r="G19">
        <v>2466</v>
      </c>
      <c r="H19" s="33">
        <v>45.556992425641901</v>
      </c>
    </row>
    <row r="20" spans="1:8" x14ac:dyDescent="0.3">
      <c r="A20" t="s">
        <v>47</v>
      </c>
      <c r="B20" t="s">
        <v>601</v>
      </c>
      <c r="C20">
        <v>3327</v>
      </c>
      <c r="D20">
        <v>861</v>
      </c>
      <c r="E20">
        <v>25.879170423805199</v>
      </c>
      <c r="F20">
        <v>0</v>
      </c>
      <c r="G20">
        <v>861</v>
      </c>
      <c r="H20" s="33">
        <v>25.879170423805199</v>
      </c>
    </row>
    <row r="21" spans="1:8" x14ac:dyDescent="0.3">
      <c r="A21" t="s">
        <v>49</v>
      </c>
      <c r="B21" t="s">
        <v>572</v>
      </c>
      <c r="C21">
        <v>5736</v>
      </c>
      <c r="D21">
        <v>1172</v>
      </c>
      <c r="E21">
        <v>20.432357043235701</v>
      </c>
      <c r="F21">
        <v>5</v>
      </c>
      <c r="G21">
        <v>1177</v>
      </c>
      <c r="H21" s="33">
        <v>20.519525801952501</v>
      </c>
    </row>
    <row r="22" spans="1:8" x14ac:dyDescent="0.3">
      <c r="A22" t="s">
        <v>57</v>
      </c>
      <c r="B22" t="s">
        <v>596</v>
      </c>
      <c r="C22">
        <v>3333</v>
      </c>
      <c r="D22">
        <v>1003</v>
      </c>
      <c r="E22">
        <v>30.093009300929999</v>
      </c>
      <c r="F22">
        <v>1</v>
      </c>
      <c r="G22">
        <v>1004</v>
      </c>
      <c r="H22" s="33">
        <v>30.123012301230101</v>
      </c>
    </row>
    <row r="23" spans="1:8" x14ac:dyDescent="0.3">
      <c r="A23" t="s">
        <v>59</v>
      </c>
      <c r="B23" t="s">
        <v>547</v>
      </c>
      <c r="C23">
        <v>2114</v>
      </c>
      <c r="D23">
        <v>1192</v>
      </c>
      <c r="E23">
        <v>56.385998107852402</v>
      </c>
      <c r="F23">
        <v>0</v>
      </c>
      <c r="G23">
        <v>1192</v>
      </c>
      <c r="H23" s="33">
        <v>56.385998107852402</v>
      </c>
    </row>
    <row r="24" spans="1:8" x14ac:dyDescent="0.3">
      <c r="A24" t="s">
        <v>61</v>
      </c>
      <c r="B24" t="s">
        <v>561</v>
      </c>
      <c r="C24">
        <v>6674</v>
      </c>
      <c r="D24">
        <v>1879</v>
      </c>
      <c r="E24">
        <v>28.1540305663769</v>
      </c>
      <c r="F24">
        <v>4</v>
      </c>
      <c r="G24">
        <v>1883</v>
      </c>
      <c r="H24" s="33">
        <v>28.213964638897199</v>
      </c>
    </row>
    <row r="25" spans="1:8" x14ac:dyDescent="0.3">
      <c r="A25" t="s">
        <v>63</v>
      </c>
      <c r="B25" t="s">
        <v>632</v>
      </c>
      <c r="C25">
        <v>4045</v>
      </c>
      <c r="D25">
        <v>1437</v>
      </c>
      <c r="E25">
        <v>35.525339925834302</v>
      </c>
      <c r="F25">
        <v>1</v>
      </c>
      <c r="G25">
        <v>1438</v>
      </c>
      <c r="H25" s="33">
        <v>35.550061804697101</v>
      </c>
    </row>
    <row r="26" spans="1:8" x14ac:dyDescent="0.3">
      <c r="A26" t="s">
        <v>65</v>
      </c>
      <c r="B26" t="s">
        <v>624</v>
      </c>
      <c r="C26">
        <v>4202</v>
      </c>
      <c r="D26">
        <v>2630</v>
      </c>
      <c r="E26">
        <v>62.589243217515403</v>
      </c>
      <c r="F26">
        <v>1</v>
      </c>
      <c r="G26">
        <v>2631</v>
      </c>
      <c r="H26" s="33">
        <v>62.613041408852901</v>
      </c>
    </row>
    <row r="27" spans="1:8" x14ac:dyDescent="0.3">
      <c r="A27" t="s">
        <v>67</v>
      </c>
      <c r="B27" t="s">
        <v>612</v>
      </c>
      <c r="C27">
        <v>4041</v>
      </c>
      <c r="D27">
        <v>223</v>
      </c>
      <c r="E27">
        <v>5.5184360306854696</v>
      </c>
      <c r="F27">
        <v>1</v>
      </c>
      <c r="G27">
        <v>224</v>
      </c>
      <c r="H27" s="33">
        <v>5.5431823805988598</v>
      </c>
    </row>
    <row r="28" spans="1:8" x14ac:dyDescent="0.3">
      <c r="A28" t="s">
        <v>71</v>
      </c>
      <c r="B28" t="s">
        <v>631</v>
      </c>
      <c r="C28">
        <v>3363</v>
      </c>
      <c r="D28">
        <v>1113</v>
      </c>
      <c r="E28">
        <v>33.095450490633297</v>
      </c>
      <c r="F28">
        <v>13</v>
      </c>
      <c r="G28">
        <v>1126</v>
      </c>
      <c r="H28" s="33">
        <v>33.482010110020802</v>
      </c>
    </row>
    <row r="29" spans="1:8" x14ac:dyDescent="0.3">
      <c r="A29" t="s">
        <v>75</v>
      </c>
      <c r="B29" t="s">
        <v>569</v>
      </c>
      <c r="C29">
        <v>2007</v>
      </c>
      <c r="D29">
        <v>1388</v>
      </c>
      <c r="E29">
        <v>69.157947184853001</v>
      </c>
      <c r="F29">
        <v>4</v>
      </c>
      <c r="G29">
        <v>1392</v>
      </c>
      <c r="H29" s="33">
        <v>69.357249626307905</v>
      </c>
    </row>
    <row r="30" spans="1:8" x14ac:dyDescent="0.3">
      <c r="A30" t="s">
        <v>77</v>
      </c>
      <c r="B30" t="s">
        <v>630</v>
      </c>
      <c r="C30">
        <v>7340</v>
      </c>
      <c r="D30">
        <v>4306</v>
      </c>
      <c r="E30">
        <v>58.6648501362397</v>
      </c>
      <c r="F30">
        <v>19</v>
      </c>
      <c r="G30">
        <v>4325</v>
      </c>
      <c r="H30" s="33">
        <v>58.9237057220708</v>
      </c>
    </row>
    <row r="31" spans="1:8" x14ac:dyDescent="0.3">
      <c r="A31" t="s">
        <v>79</v>
      </c>
      <c r="B31" t="s">
        <v>579</v>
      </c>
      <c r="C31">
        <v>3114</v>
      </c>
      <c r="D31">
        <v>1871</v>
      </c>
      <c r="E31">
        <v>60.083493898522697</v>
      </c>
      <c r="F31">
        <v>8</v>
      </c>
      <c r="G31">
        <v>1879</v>
      </c>
      <c r="H31" s="33">
        <v>60.3403982016698</v>
      </c>
    </row>
    <row r="32" spans="1:8" x14ac:dyDescent="0.3">
      <c r="A32" t="s">
        <v>83</v>
      </c>
      <c r="B32" t="s">
        <v>648</v>
      </c>
      <c r="C32">
        <v>5263</v>
      </c>
      <c r="D32">
        <v>1458</v>
      </c>
      <c r="E32">
        <v>27.702831084932502</v>
      </c>
      <c r="F32">
        <v>2</v>
      </c>
      <c r="G32">
        <v>1460</v>
      </c>
      <c r="H32" s="33">
        <v>27.740832224966699</v>
      </c>
    </row>
    <row r="33" spans="1:8" x14ac:dyDescent="0.3">
      <c r="A33" t="s">
        <v>85</v>
      </c>
      <c r="B33" t="s">
        <v>565</v>
      </c>
      <c r="C33">
        <v>2059</v>
      </c>
      <c r="D33">
        <v>870</v>
      </c>
      <c r="E33">
        <v>42.253521126760504</v>
      </c>
      <c r="F33">
        <v>0</v>
      </c>
      <c r="G33">
        <v>870</v>
      </c>
      <c r="H33" s="33">
        <v>42.253521126760504</v>
      </c>
    </row>
    <row r="34" spans="1:8" x14ac:dyDescent="0.3">
      <c r="A34" t="s">
        <v>89</v>
      </c>
      <c r="B34" t="s">
        <v>549</v>
      </c>
      <c r="C34">
        <v>2737</v>
      </c>
      <c r="D34">
        <v>2530</v>
      </c>
      <c r="E34">
        <v>92.436974789915894</v>
      </c>
      <c r="F34">
        <v>6</v>
      </c>
      <c r="G34">
        <v>2536</v>
      </c>
      <c r="H34" s="33">
        <v>92.656192911947301</v>
      </c>
    </row>
    <row r="35" spans="1:8" x14ac:dyDescent="0.3">
      <c r="A35" t="s">
        <v>95</v>
      </c>
      <c r="B35" t="s">
        <v>590</v>
      </c>
      <c r="C35">
        <v>5699</v>
      </c>
      <c r="D35">
        <v>2862</v>
      </c>
      <c r="E35">
        <v>50.2193367257413</v>
      </c>
      <c r="F35">
        <v>0</v>
      </c>
      <c r="G35">
        <v>2862</v>
      </c>
      <c r="H35" s="33">
        <v>50.2193367257413</v>
      </c>
    </row>
    <row r="36" spans="1:8" x14ac:dyDescent="0.3">
      <c r="A36" t="s">
        <v>97</v>
      </c>
      <c r="B36" t="s">
        <v>546</v>
      </c>
      <c r="C36">
        <v>4953</v>
      </c>
      <c r="D36">
        <v>2682</v>
      </c>
      <c r="E36">
        <v>54.149000605693502</v>
      </c>
      <c r="F36">
        <v>1</v>
      </c>
      <c r="G36">
        <v>2683</v>
      </c>
      <c r="H36" s="33">
        <v>54.169190389662802</v>
      </c>
    </row>
    <row r="37" spans="1:8" x14ac:dyDescent="0.3">
      <c r="A37" t="s">
        <v>107</v>
      </c>
      <c r="B37" t="s">
        <v>650</v>
      </c>
      <c r="C37">
        <v>3829</v>
      </c>
      <c r="D37">
        <v>2157</v>
      </c>
      <c r="E37">
        <v>56.333246278401603</v>
      </c>
      <c r="F37">
        <v>0</v>
      </c>
      <c r="G37">
        <v>2157</v>
      </c>
      <c r="H37" s="33">
        <v>56.333246278401603</v>
      </c>
    </row>
    <row r="38" spans="1:8" x14ac:dyDescent="0.3">
      <c r="A38" t="s">
        <v>111</v>
      </c>
      <c r="B38" t="s">
        <v>593</v>
      </c>
      <c r="C38">
        <v>3165</v>
      </c>
      <c r="D38">
        <v>620</v>
      </c>
      <c r="E38">
        <v>19.589257503949401</v>
      </c>
      <c r="F38">
        <v>0</v>
      </c>
      <c r="G38">
        <v>620</v>
      </c>
      <c r="H38" s="33">
        <v>19.589257503949401</v>
      </c>
    </row>
    <row r="39" spans="1:8" x14ac:dyDescent="0.3">
      <c r="A39" t="s">
        <v>115</v>
      </c>
      <c r="B39" t="s">
        <v>633</v>
      </c>
      <c r="C39">
        <v>3165</v>
      </c>
      <c r="D39">
        <v>697</v>
      </c>
      <c r="E39">
        <v>22.0221169036334</v>
      </c>
      <c r="F39">
        <v>0</v>
      </c>
      <c r="G39">
        <v>697</v>
      </c>
      <c r="H39" s="33">
        <v>22.0221169036334</v>
      </c>
    </row>
    <row r="40" spans="1:8" x14ac:dyDescent="0.3">
      <c r="A40" t="s">
        <v>117</v>
      </c>
      <c r="B40" t="s">
        <v>647</v>
      </c>
      <c r="C40">
        <v>5173</v>
      </c>
      <c r="D40">
        <v>3992</v>
      </c>
      <c r="E40">
        <v>77.169920742315796</v>
      </c>
      <c r="F40">
        <v>3</v>
      </c>
      <c r="G40">
        <v>3995</v>
      </c>
      <c r="H40" s="33">
        <v>77.227914169727399</v>
      </c>
    </row>
    <row r="41" spans="1:8" x14ac:dyDescent="0.3">
      <c r="A41" t="s">
        <v>121</v>
      </c>
      <c r="B41" t="s">
        <v>555</v>
      </c>
      <c r="C41">
        <v>8501</v>
      </c>
      <c r="D41">
        <v>4324</v>
      </c>
      <c r="E41">
        <v>50.864604164215898</v>
      </c>
      <c r="F41">
        <v>10</v>
      </c>
      <c r="G41">
        <v>4334</v>
      </c>
      <c r="H41" s="33">
        <v>50.982237383837102</v>
      </c>
    </row>
    <row r="42" spans="1:8" x14ac:dyDescent="0.3">
      <c r="A42" t="s">
        <v>123</v>
      </c>
      <c r="B42" t="s">
        <v>573</v>
      </c>
      <c r="C42">
        <v>5764</v>
      </c>
      <c r="D42">
        <v>2074</v>
      </c>
      <c r="E42">
        <v>35.981956974323303</v>
      </c>
      <c r="F42">
        <v>10</v>
      </c>
      <c r="G42">
        <v>2084</v>
      </c>
      <c r="H42" s="33">
        <v>36.155447605829202</v>
      </c>
    </row>
    <row r="43" spans="1:8" x14ac:dyDescent="0.3">
      <c r="A43" t="s">
        <v>125</v>
      </c>
      <c r="B43" t="s">
        <v>623</v>
      </c>
      <c r="C43">
        <v>7388</v>
      </c>
      <c r="D43">
        <v>4190</v>
      </c>
      <c r="E43">
        <v>56.713589604764401</v>
      </c>
      <c r="F43">
        <v>0</v>
      </c>
      <c r="G43">
        <v>4190</v>
      </c>
      <c r="H43" s="33">
        <v>56.713589604764401</v>
      </c>
    </row>
    <row r="44" spans="1:8" x14ac:dyDescent="0.3">
      <c r="A44" t="s">
        <v>131</v>
      </c>
      <c r="B44" t="s">
        <v>586</v>
      </c>
      <c r="C44">
        <v>4563</v>
      </c>
      <c r="D44">
        <v>2707</v>
      </c>
      <c r="E44">
        <v>59.325005478851601</v>
      </c>
      <c r="F44">
        <v>1</v>
      </c>
      <c r="G44">
        <v>2708</v>
      </c>
      <c r="H44" s="33">
        <v>59.346920885382403</v>
      </c>
    </row>
    <row r="45" spans="1:8" x14ac:dyDescent="0.3">
      <c r="A45" t="s">
        <v>137</v>
      </c>
      <c r="B45" t="s">
        <v>605</v>
      </c>
      <c r="C45">
        <v>3920</v>
      </c>
      <c r="D45">
        <v>2007</v>
      </c>
      <c r="E45">
        <v>51.198979591836697</v>
      </c>
      <c r="F45">
        <v>0</v>
      </c>
      <c r="G45">
        <v>2007</v>
      </c>
      <c r="H45" s="33">
        <v>51.198979591836697</v>
      </c>
    </row>
    <row r="46" spans="1:8" x14ac:dyDescent="0.3">
      <c r="A46" t="s">
        <v>163</v>
      </c>
      <c r="B46" t="s">
        <v>548</v>
      </c>
      <c r="C46">
        <v>5147</v>
      </c>
      <c r="D46">
        <v>2875</v>
      </c>
      <c r="E46">
        <v>55.857781231785502</v>
      </c>
      <c r="F46">
        <v>1</v>
      </c>
      <c r="G46">
        <v>2876</v>
      </c>
      <c r="H46" s="33">
        <v>55.877210025257398</v>
      </c>
    </row>
    <row r="47" spans="1:8" x14ac:dyDescent="0.3">
      <c r="A47" t="s">
        <v>167</v>
      </c>
      <c r="B47" t="s">
        <v>583</v>
      </c>
      <c r="C47">
        <v>2180</v>
      </c>
      <c r="D47">
        <v>1263</v>
      </c>
      <c r="E47">
        <v>57.935779816513701</v>
      </c>
      <c r="F47">
        <v>0</v>
      </c>
      <c r="G47">
        <v>1263</v>
      </c>
      <c r="H47" s="33">
        <v>57.935779816513701</v>
      </c>
    </row>
    <row r="48" spans="1:8" x14ac:dyDescent="0.3">
      <c r="A48" t="s">
        <v>173</v>
      </c>
      <c r="B48" t="s">
        <v>634</v>
      </c>
      <c r="C48">
        <v>2279</v>
      </c>
      <c r="D48">
        <v>915</v>
      </c>
      <c r="E48">
        <v>40.149188240456297</v>
      </c>
      <c r="F48">
        <v>3</v>
      </c>
      <c r="G48">
        <v>918</v>
      </c>
      <c r="H48" s="33">
        <v>40.280824923211902</v>
      </c>
    </row>
    <row r="49" spans="1:8" x14ac:dyDescent="0.3">
      <c r="A49" t="s">
        <v>177</v>
      </c>
      <c r="B49" t="s">
        <v>582</v>
      </c>
      <c r="C49">
        <v>3037</v>
      </c>
      <c r="D49">
        <v>2123</v>
      </c>
      <c r="E49">
        <v>69.904511030622302</v>
      </c>
      <c r="F49">
        <v>3</v>
      </c>
      <c r="G49">
        <v>2126</v>
      </c>
      <c r="H49" s="33">
        <v>70.003292723081898</v>
      </c>
    </row>
    <row r="50" spans="1:8" x14ac:dyDescent="0.3">
      <c r="A50" t="s">
        <v>189</v>
      </c>
      <c r="B50" t="s">
        <v>639</v>
      </c>
      <c r="C50">
        <v>3614</v>
      </c>
      <c r="D50">
        <v>1081</v>
      </c>
      <c r="E50">
        <v>29.911455451023699</v>
      </c>
      <c r="F50">
        <v>1</v>
      </c>
      <c r="G50">
        <v>1082</v>
      </c>
      <c r="H50" s="33">
        <v>29.9391256225788</v>
      </c>
    </row>
    <row r="51" spans="1:8" x14ac:dyDescent="0.3">
      <c r="A51" t="s">
        <v>195</v>
      </c>
      <c r="B51" t="s">
        <v>621</v>
      </c>
      <c r="C51">
        <v>2276</v>
      </c>
      <c r="D51">
        <v>1578</v>
      </c>
      <c r="E51">
        <v>69.332161687170398</v>
      </c>
      <c r="F51">
        <v>0</v>
      </c>
      <c r="G51">
        <v>1578</v>
      </c>
      <c r="H51" s="33">
        <v>69.332161687170398</v>
      </c>
    </row>
    <row r="52" spans="1:8" x14ac:dyDescent="0.3">
      <c r="A52" t="s">
        <v>197</v>
      </c>
      <c r="B52" t="s">
        <v>629</v>
      </c>
      <c r="C52">
        <v>4326</v>
      </c>
      <c r="D52">
        <v>2533</v>
      </c>
      <c r="E52">
        <v>58.552935737401697</v>
      </c>
      <c r="F52">
        <v>1</v>
      </c>
      <c r="G52">
        <v>2534</v>
      </c>
      <c r="H52" s="33">
        <v>58.576051779935199</v>
      </c>
    </row>
    <row r="53" spans="1:8" x14ac:dyDescent="0.3">
      <c r="A53" t="s">
        <v>209</v>
      </c>
      <c r="B53" t="s">
        <v>568</v>
      </c>
      <c r="C53">
        <v>14999</v>
      </c>
      <c r="D53">
        <v>8274</v>
      </c>
      <c r="E53">
        <v>55.163677578505201</v>
      </c>
      <c r="F53">
        <v>2134</v>
      </c>
      <c r="G53">
        <v>10408</v>
      </c>
      <c r="H53" s="33">
        <v>69.391292752850106</v>
      </c>
    </row>
    <row r="54" spans="1:8" x14ac:dyDescent="0.3">
      <c r="A54" t="s">
        <v>211</v>
      </c>
      <c r="B54" t="s">
        <v>597</v>
      </c>
      <c r="C54">
        <v>12149</v>
      </c>
      <c r="D54">
        <v>7834</v>
      </c>
      <c r="E54">
        <v>64.4826734710675</v>
      </c>
      <c r="F54">
        <v>133</v>
      </c>
      <c r="G54">
        <v>7967</v>
      </c>
      <c r="H54" s="33">
        <v>65.577413778911804</v>
      </c>
    </row>
    <row r="55" spans="1:8" x14ac:dyDescent="0.3">
      <c r="A55" t="s">
        <v>213</v>
      </c>
      <c r="B55" t="s">
        <v>556</v>
      </c>
      <c r="C55">
        <v>6028</v>
      </c>
      <c r="D55">
        <v>2803</v>
      </c>
      <c r="E55">
        <v>46.499668214996603</v>
      </c>
      <c r="F55">
        <v>32</v>
      </c>
      <c r="G55">
        <v>2835</v>
      </c>
      <c r="H55" s="33">
        <v>47.030524220305203</v>
      </c>
    </row>
    <row r="56" spans="1:8" x14ac:dyDescent="0.3">
      <c r="A56" t="s">
        <v>217</v>
      </c>
      <c r="B56" t="s">
        <v>599</v>
      </c>
      <c r="C56">
        <v>8461</v>
      </c>
      <c r="D56">
        <v>6035</v>
      </c>
      <c r="E56">
        <v>71.327266280581497</v>
      </c>
      <c r="F56">
        <v>4</v>
      </c>
      <c r="G56">
        <v>6039</v>
      </c>
      <c r="H56" s="33">
        <v>71.374542016310102</v>
      </c>
    </row>
    <row r="57" spans="1:8" x14ac:dyDescent="0.3">
      <c r="A57" t="s">
        <v>221</v>
      </c>
      <c r="B57" t="s">
        <v>554</v>
      </c>
      <c r="C57">
        <v>6989</v>
      </c>
      <c r="D57">
        <v>1606</v>
      </c>
      <c r="E57">
        <v>22.978966948061199</v>
      </c>
      <c r="F57">
        <v>20</v>
      </c>
      <c r="G57">
        <v>1626</v>
      </c>
      <c r="H57" s="33">
        <v>23.2651309200171</v>
      </c>
    </row>
    <row r="58" spans="1:8" x14ac:dyDescent="0.3">
      <c r="A58" t="s">
        <v>223</v>
      </c>
      <c r="B58" t="s">
        <v>636</v>
      </c>
      <c r="C58">
        <v>3198</v>
      </c>
      <c r="D58">
        <v>1445</v>
      </c>
      <c r="E58">
        <v>45.184490306441504</v>
      </c>
      <c r="F58">
        <v>12</v>
      </c>
      <c r="G58">
        <v>1457</v>
      </c>
      <c r="H58" s="33">
        <v>45.559724828017501</v>
      </c>
    </row>
    <row r="59" spans="1:8" x14ac:dyDescent="0.3">
      <c r="A59" t="s">
        <v>231</v>
      </c>
      <c r="B59" t="s">
        <v>608</v>
      </c>
      <c r="C59">
        <v>3655</v>
      </c>
      <c r="D59">
        <v>911</v>
      </c>
      <c r="E59">
        <v>24.9247606019151</v>
      </c>
      <c r="F59">
        <v>0</v>
      </c>
      <c r="G59">
        <v>911</v>
      </c>
      <c r="H59" s="33">
        <v>24.9247606019151</v>
      </c>
    </row>
    <row r="60" spans="1:8" x14ac:dyDescent="0.3">
      <c r="A60" t="s">
        <v>233</v>
      </c>
      <c r="B60" t="s">
        <v>638</v>
      </c>
      <c r="C60">
        <v>4767</v>
      </c>
      <c r="D60">
        <v>3370</v>
      </c>
      <c r="E60">
        <v>70.694357037969297</v>
      </c>
      <c r="F60">
        <v>242</v>
      </c>
      <c r="G60">
        <v>3612</v>
      </c>
      <c r="H60" s="33">
        <v>75.770925110132097</v>
      </c>
    </row>
    <row r="61" spans="1:8" x14ac:dyDescent="0.3">
      <c r="A61" t="s">
        <v>237</v>
      </c>
      <c r="B61" t="s">
        <v>645</v>
      </c>
      <c r="C61">
        <v>3413</v>
      </c>
      <c r="D61">
        <v>2598</v>
      </c>
      <c r="E61">
        <v>76.120714913565706</v>
      </c>
      <c r="F61">
        <v>123</v>
      </c>
      <c r="G61">
        <v>2721</v>
      </c>
      <c r="H61" s="33">
        <v>79.724582478757597</v>
      </c>
    </row>
    <row r="62" spans="1:8" x14ac:dyDescent="0.3">
      <c r="A62" t="s">
        <v>305</v>
      </c>
      <c r="B62" t="s">
        <v>587</v>
      </c>
      <c r="C62">
        <v>4417</v>
      </c>
      <c r="D62">
        <v>276</v>
      </c>
      <c r="E62">
        <v>6.2485850124518896</v>
      </c>
      <c r="F62">
        <v>0</v>
      </c>
      <c r="G62">
        <v>276</v>
      </c>
      <c r="H62" s="33">
        <v>6.2485850124518896</v>
      </c>
    </row>
    <row r="63" spans="1:8" x14ac:dyDescent="0.3">
      <c r="A63" t="s">
        <v>351</v>
      </c>
      <c r="B63" t="s">
        <v>622</v>
      </c>
      <c r="C63">
        <v>15256</v>
      </c>
      <c r="D63">
        <v>5530</v>
      </c>
      <c r="E63">
        <v>36.248033560566299</v>
      </c>
      <c r="F63">
        <v>2</v>
      </c>
      <c r="G63">
        <v>5532</v>
      </c>
      <c r="H63" s="33">
        <v>36.261143156790702</v>
      </c>
    </row>
    <row r="64" spans="1:8" x14ac:dyDescent="0.3">
      <c r="A64" t="s">
        <v>353</v>
      </c>
      <c r="B64" t="s">
        <v>607</v>
      </c>
      <c r="C64">
        <v>3861</v>
      </c>
      <c r="D64">
        <v>2276</v>
      </c>
      <c r="E64">
        <v>58.948458948458899</v>
      </c>
      <c r="F64">
        <v>1</v>
      </c>
      <c r="G64">
        <v>2277</v>
      </c>
      <c r="H64" s="33">
        <v>58.9743589743589</v>
      </c>
    </row>
    <row r="65" spans="1:8" x14ac:dyDescent="0.3">
      <c r="A65" t="s">
        <v>375</v>
      </c>
      <c r="B65" t="s">
        <v>550</v>
      </c>
      <c r="C65">
        <v>13536</v>
      </c>
      <c r="D65">
        <v>9878</v>
      </c>
      <c r="E65">
        <v>72.975768321513002</v>
      </c>
      <c r="F65">
        <v>22</v>
      </c>
      <c r="G65">
        <v>9900</v>
      </c>
      <c r="H65" s="33">
        <v>73.138297872340402</v>
      </c>
    </row>
    <row r="66" spans="1:8" x14ac:dyDescent="0.3">
      <c r="A66" t="s">
        <v>377</v>
      </c>
      <c r="B66" t="s">
        <v>588</v>
      </c>
      <c r="C66">
        <v>12154</v>
      </c>
      <c r="D66">
        <v>6162</v>
      </c>
      <c r="E66">
        <v>50.699358235971602</v>
      </c>
      <c r="F66">
        <v>98</v>
      </c>
      <c r="G66">
        <v>6260</v>
      </c>
      <c r="H66" s="33">
        <v>51.505677143327297</v>
      </c>
    </row>
    <row r="67" spans="1:8" x14ac:dyDescent="0.3">
      <c r="A67" t="s">
        <v>379</v>
      </c>
      <c r="B67" t="s">
        <v>619</v>
      </c>
      <c r="C67">
        <v>10695</v>
      </c>
      <c r="D67">
        <v>822</v>
      </c>
      <c r="E67">
        <v>7.6858345021037797</v>
      </c>
      <c r="F67">
        <v>18</v>
      </c>
      <c r="G67">
        <v>840</v>
      </c>
      <c r="H67" s="33">
        <v>7.8541374474053196</v>
      </c>
    </row>
    <row r="68" spans="1:8" x14ac:dyDescent="0.3">
      <c r="A68" t="s">
        <v>383</v>
      </c>
      <c r="B68" t="s">
        <v>613</v>
      </c>
      <c r="C68">
        <v>9131</v>
      </c>
      <c r="D68">
        <v>8556</v>
      </c>
      <c r="E68">
        <v>93.702770780856397</v>
      </c>
      <c r="F68">
        <v>13</v>
      </c>
      <c r="G68">
        <v>8569</v>
      </c>
      <c r="H68" s="33">
        <v>93.845142919723997</v>
      </c>
    </row>
    <row r="69" spans="1:8" x14ac:dyDescent="0.3">
      <c r="A69" t="s">
        <v>389</v>
      </c>
      <c r="B69" t="s">
        <v>649</v>
      </c>
      <c r="C69">
        <v>3852</v>
      </c>
      <c r="D69">
        <v>4103</v>
      </c>
      <c r="E69">
        <v>106.516095534787</v>
      </c>
      <c r="F69">
        <v>11</v>
      </c>
      <c r="G69">
        <v>4114</v>
      </c>
      <c r="H69" s="33">
        <v>106.801661474558</v>
      </c>
    </row>
    <row r="70" spans="1:8" x14ac:dyDescent="0.3">
      <c r="A70" t="s">
        <v>5</v>
      </c>
      <c r="B70" t="s">
        <v>552</v>
      </c>
      <c r="C70">
        <v>9649</v>
      </c>
      <c r="D70">
        <v>7283</v>
      </c>
      <c r="E70">
        <v>75.479324282308994</v>
      </c>
      <c r="F70">
        <v>6</v>
      </c>
      <c r="G70">
        <v>7289</v>
      </c>
      <c r="H70" s="33">
        <v>75.541506891905897</v>
      </c>
    </row>
    <row r="71" spans="1:8" x14ac:dyDescent="0.3">
      <c r="A71" t="s">
        <v>453</v>
      </c>
      <c r="B71" t="s">
        <v>564</v>
      </c>
      <c r="C71">
        <v>9984</v>
      </c>
      <c r="D71">
        <v>2763</v>
      </c>
      <c r="E71">
        <v>27.674278846153801</v>
      </c>
      <c r="F71">
        <v>3</v>
      </c>
      <c r="G71">
        <v>2766</v>
      </c>
      <c r="H71" s="33">
        <v>27.704326923076898</v>
      </c>
    </row>
    <row r="72" spans="1:8" x14ac:dyDescent="0.3">
      <c r="A72" t="s">
        <v>461</v>
      </c>
      <c r="B72" t="s">
        <v>618</v>
      </c>
      <c r="C72">
        <v>7344</v>
      </c>
      <c r="D72">
        <v>4540</v>
      </c>
      <c r="E72">
        <v>61.819172113289703</v>
      </c>
      <c r="F72">
        <v>3</v>
      </c>
      <c r="G72">
        <v>4543</v>
      </c>
      <c r="H72" s="33">
        <v>61.860021786492297</v>
      </c>
    </row>
    <row r="73" spans="1:8" x14ac:dyDescent="0.3">
      <c r="A73" t="s">
        <v>463</v>
      </c>
      <c r="B73" t="s">
        <v>559</v>
      </c>
      <c r="C73">
        <v>11023</v>
      </c>
      <c r="D73">
        <v>1373</v>
      </c>
      <c r="E73">
        <v>12.455774290120599</v>
      </c>
      <c r="F73">
        <v>3</v>
      </c>
      <c r="G73">
        <v>1376</v>
      </c>
      <c r="H73" s="33">
        <v>12.482990111584799</v>
      </c>
    </row>
    <row r="74" spans="1:8" x14ac:dyDescent="0.3">
      <c r="A74" t="s">
        <v>465</v>
      </c>
      <c r="B74" t="s">
        <v>603</v>
      </c>
      <c r="C74">
        <v>14545</v>
      </c>
      <c r="D74">
        <v>11528</v>
      </c>
      <c r="E74">
        <v>79.257476796149803</v>
      </c>
      <c r="F74">
        <v>3</v>
      </c>
      <c r="G74">
        <v>11531</v>
      </c>
      <c r="H74" s="33">
        <v>79.278102440701204</v>
      </c>
    </row>
    <row r="75" spans="1:8" x14ac:dyDescent="0.3">
      <c r="A75" t="s">
        <v>469</v>
      </c>
      <c r="B75" t="s">
        <v>574</v>
      </c>
      <c r="C75">
        <v>25907</v>
      </c>
      <c r="D75">
        <v>2912</v>
      </c>
      <c r="E75">
        <v>11.2402053499054</v>
      </c>
      <c r="F75">
        <v>1</v>
      </c>
      <c r="G75">
        <v>2913</v>
      </c>
      <c r="H75" s="33">
        <v>11.2440653105338</v>
      </c>
    </row>
    <row r="76" spans="1:8" x14ac:dyDescent="0.3">
      <c r="A76" t="s">
        <v>471</v>
      </c>
      <c r="B76" t="s">
        <v>620</v>
      </c>
      <c r="C76">
        <v>15903</v>
      </c>
      <c r="D76">
        <v>3695</v>
      </c>
      <c r="E76">
        <v>23.234609822046099</v>
      </c>
      <c r="F76">
        <v>3</v>
      </c>
      <c r="G76">
        <v>3698</v>
      </c>
      <c r="H76" s="33">
        <v>23.253474187260199</v>
      </c>
    </row>
    <row r="77" spans="1:8" x14ac:dyDescent="0.3">
      <c r="A77" t="s">
        <v>476</v>
      </c>
      <c r="B77" t="s">
        <v>592</v>
      </c>
      <c r="C77">
        <v>15794</v>
      </c>
      <c r="D77">
        <v>10589</v>
      </c>
      <c r="E77">
        <v>67.044447258452493</v>
      </c>
      <c r="F77">
        <v>41</v>
      </c>
      <c r="G77">
        <v>10630</v>
      </c>
      <c r="H77" s="33">
        <v>67.304039508674094</v>
      </c>
    </row>
    <row r="78" spans="1:8" x14ac:dyDescent="0.3">
      <c r="A78" t="s">
        <v>474</v>
      </c>
      <c r="B78" t="s">
        <v>626</v>
      </c>
      <c r="C78">
        <v>20236</v>
      </c>
      <c r="D78">
        <v>3697</v>
      </c>
      <c r="E78">
        <v>18.2694208341569</v>
      </c>
      <c r="F78">
        <v>4</v>
      </c>
      <c r="G78">
        <v>3701</v>
      </c>
      <c r="H78" s="33">
        <v>18.2891875864795</v>
      </c>
    </row>
    <row r="79" spans="1:8" x14ac:dyDescent="0.3">
      <c r="A79" t="s">
        <v>478</v>
      </c>
      <c r="B79" t="s">
        <v>646</v>
      </c>
      <c r="C79">
        <v>9775</v>
      </c>
      <c r="D79">
        <v>7543</v>
      </c>
      <c r="E79">
        <v>77.166240409207106</v>
      </c>
      <c r="F79">
        <v>13</v>
      </c>
      <c r="G79">
        <v>7556</v>
      </c>
      <c r="H79" s="33">
        <v>77.299232736572804</v>
      </c>
    </row>
    <row r="80" spans="1:8" x14ac:dyDescent="0.3">
      <c r="A80" t="s">
        <v>481</v>
      </c>
      <c r="B80" t="s">
        <v>628</v>
      </c>
      <c r="C80">
        <v>11670</v>
      </c>
      <c r="D80">
        <v>6802</v>
      </c>
      <c r="E80">
        <v>58.286203941730903</v>
      </c>
      <c r="F80">
        <v>3</v>
      </c>
      <c r="G80">
        <v>6805</v>
      </c>
      <c r="H80" s="33">
        <v>58.311910882604899</v>
      </c>
    </row>
    <row r="81" spans="1:8" x14ac:dyDescent="0.3">
      <c r="A81" t="s">
        <v>484</v>
      </c>
      <c r="B81" t="s">
        <v>611</v>
      </c>
      <c r="C81">
        <v>17709</v>
      </c>
      <c r="D81">
        <v>12181</v>
      </c>
      <c r="E81">
        <v>68.784234005307994</v>
      </c>
      <c r="F81">
        <v>1012</v>
      </c>
      <c r="G81">
        <v>13193</v>
      </c>
      <c r="H81" s="33">
        <v>74.498842396521496</v>
      </c>
    </row>
    <row r="82" spans="1:8" x14ac:dyDescent="0.3">
      <c r="A82" t="s">
        <v>487</v>
      </c>
      <c r="B82" t="s">
        <v>591</v>
      </c>
      <c r="C82">
        <v>14339</v>
      </c>
      <c r="D82">
        <v>4159</v>
      </c>
      <c r="E82">
        <v>29.004812051049498</v>
      </c>
      <c r="F82">
        <v>2</v>
      </c>
      <c r="G82">
        <v>4161</v>
      </c>
      <c r="H82" s="33">
        <v>29.0187600251063</v>
      </c>
    </row>
    <row r="83" spans="1:8" x14ac:dyDescent="0.3">
      <c r="A83" t="s">
        <v>490</v>
      </c>
      <c r="B83" t="s">
        <v>640</v>
      </c>
      <c r="C83">
        <v>10537</v>
      </c>
      <c r="D83">
        <v>4738</v>
      </c>
      <c r="E83">
        <v>44.965360159438099</v>
      </c>
      <c r="F83">
        <v>44</v>
      </c>
      <c r="G83">
        <v>4782</v>
      </c>
      <c r="H83" s="33">
        <v>45.382936319635498</v>
      </c>
    </row>
    <row r="84" spans="1:8" x14ac:dyDescent="0.3">
      <c r="A84" t="s">
        <v>492</v>
      </c>
      <c r="B84" t="s">
        <v>642</v>
      </c>
      <c r="C84">
        <v>30633</v>
      </c>
      <c r="D84">
        <v>15762</v>
      </c>
      <c r="E84">
        <v>51.454313975124798</v>
      </c>
      <c r="F84">
        <v>1460</v>
      </c>
      <c r="G84">
        <v>17222</v>
      </c>
      <c r="H84" s="33">
        <v>56.220415891358897</v>
      </c>
    </row>
    <row r="85" spans="1:8" x14ac:dyDescent="0.3">
      <c r="A85" t="s">
        <v>494</v>
      </c>
      <c r="B85" t="s">
        <v>589</v>
      </c>
      <c r="C85">
        <v>8376</v>
      </c>
      <c r="D85">
        <v>4936</v>
      </c>
      <c r="E85">
        <v>58.930276981852899</v>
      </c>
      <c r="F85">
        <v>11</v>
      </c>
      <c r="G85">
        <v>4947</v>
      </c>
      <c r="H85" s="33">
        <v>59.061604584527203</v>
      </c>
    </row>
    <row r="86" spans="1:8" x14ac:dyDescent="0.3">
      <c r="A86" t="s">
        <v>496</v>
      </c>
      <c r="B86" t="s">
        <v>609</v>
      </c>
      <c r="C86">
        <v>12704</v>
      </c>
      <c r="D86">
        <v>10712</v>
      </c>
      <c r="E86">
        <v>84.319899244332504</v>
      </c>
      <c r="F86">
        <v>9</v>
      </c>
      <c r="G86">
        <v>10721</v>
      </c>
      <c r="H86" s="33">
        <v>84.390743073047801</v>
      </c>
    </row>
    <row r="87" spans="1:8" x14ac:dyDescent="0.3">
      <c r="A87" t="s">
        <v>498</v>
      </c>
      <c r="B87" t="s">
        <v>563</v>
      </c>
      <c r="C87">
        <v>16005</v>
      </c>
      <c r="D87">
        <v>10347</v>
      </c>
      <c r="E87">
        <v>64.648547328959694</v>
      </c>
      <c r="F87">
        <v>9</v>
      </c>
      <c r="G87">
        <v>10356</v>
      </c>
      <c r="H87" s="33">
        <v>64.704779756326104</v>
      </c>
    </row>
    <row r="88" spans="1:8" x14ac:dyDescent="0.3">
      <c r="A88" t="s">
        <v>500</v>
      </c>
      <c r="B88" t="s">
        <v>595</v>
      </c>
      <c r="C88">
        <v>11800</v>
      </c>
      <c r="D88">
        <v>6091</v>
      </c>
      <c r="E88">
        <v>51.618644067796602</v>
      </c>
      <c r="F88">
        <v>28</v>
      </c>
      <c r="G88">
        <v>6119</v>
      </c>
      <c r="H88" s="33">
        <v>51.855932203389798</v>
      </c>
    </row>
    <row r="89" spans="1:8" x14ac:dyDescent="0.3">
      <c r="A89" t="s">
        <v>502</v>
      </c>
      <c r="B89" t="s">
        <v>576</v>
      </c>
      <c r="C89">
        <v>35122</v>
      </c>
      <c r="D89">
        <v>25708</v>
      </c>
      <c r="E89">
        <v>73.196287227378804</v>
      </c>
      <c r="F89">
        <v>319</v>
      </c>
      <c r="G89">
        <v>26027</v>
      </c>
      <c r="H89" s="33">
        <v>74.104549854791799</v>
      </c>
    </row>
    <row r="90" spans="1:8" x14ac:dyDescent="0.3">
      <c r="A90" t="s">
        <v>504</v>
      </c>
      <c r="B90" t="s">
        <v>557</v>
      </c>
      <c r="C90">
        <v>13021</v>
      </c>
      <c r="D90">
        <v>6082</v>
      </c>
      <c r="E90">
        <v>46.709162122724798</v>
      </c>
      <c r="F90">
        <v>26</v>
      </c>
      <c r="G90">
        <v>6108</v>
      </c>
      <c r="H90" s="33">
        <v>46.908839566853501</v>
      </c>
    </row>
    <row r="91" spans="1:8" x14ac:dyDescent="0.3">
      <c r="A91" t="s">
        <v>506</v>
      </c>
      <c r="B91" t="s">
        <v>553</v>
      </c>
      <c r="C91">
        <v>12881</v>
      </c>
      <c r="D91">
        <v>7478</v>
      </c>
      <c r="E91">
        <v>58.054498874311001</v>
      </c>
      <c r="F91">
        <v>451</v>
      </c>
      <c r="G91">
        <v>7929</v>
      </c>
      <c r="H91" s="33">
        <v>61.555779830758397</v>
      </c>
    </row>
    <row r="92" spans="1:8" x14ac:dyDescent="0.3">
      <c r="A92" t="s">
        <v>508</v>
      </c>
      <c r="B92" t="s">
        <v>604</v>
      </c>
      <c r="C92">
        <v>38647</v>
      </c>
      <c r="D92">
        <v>16256</v>
      </c>
      <c r="E92">
        <v>42.062773307113098</v>
      </c>
      <c r="F92">
        <v>51</v>
      </c>
      <c r="G92">
        <v>16307</v>
      </c>
      <c r="H92" s="33">
        <v>42.194736978290599</v>
      </c>
    </row>
    <row r="93" spans="1:8" x14ac:dyDescent="0.3">
      <c r="A93" t="s">
        <v>510</v>
      </c>
      <c r="B93" t="s">
        <v>635</v>
      </c>
      <c r="C93">
        <v>19923</v>
      </c>
      <c r="D93">
        <v>9408</v>
      </c>
      <c r="E93">
        <v>47.221803945188903</v>
      </c>
      <c r="F93">
        <v>48</v>
      </c>
      <c r="G93">
        <v>9456</v>
      </c>
      <c r="H93" s="33">
        <v>47.462731516337897</v>
      </c>
    </row>
    <row r="94" spans="1:8" x14ac:dyDescent="0.3">
      <c r="A94" t="s">
        <v>512</v>
      </c>
      <c r="B94" t="s">
        <v>627</v>
      </c>
      <c r="C94">
        <v>14206</v>
      </c>
      <c r="D94">
        <v>10846</v>
      </c>
      <c r="E94">
        <v>76.348021962551002</v>
      </c>
      <c r="F94">
        <v>7</v>
      </c>
      <c r="G94">
        <v>10853</v>
      </c>
      <c r="H94" s="33">
        <v>76.397296916795696</v>
      </c>
    </row>
    <row r="95" spans="1:8" x14ac:dyDescent="0.3">
      <c r="A95" t="s">
        <v>514</v>
      </c>
      <c r="B95" t="s">
        <v>551</v>
      </c>
      <c r="C95">
        <v>27499</v>
      </c>
      <c r="D95">
        <v>15663</v>
      </c>
      <c r="E95">
        <v>56.958434852176403</v>
      </c>
      <c r="F95">
        <v>32</v>
      </c>
      <c r="G95">
        <v>15695</v>
      </c>
      <c r="H95" s="33">
        <v>57.074802720098901</v>
      </c>
    </row>
    <row r="96" spans="1:8" x14ac:dyDescent="0.3">
      <c r="A96" t="s">
        <v>516</v>
      </c>
      <c r="B96" t="s">
        <v>606</v>
      </c>
      <c r="C96">
        <v>9644</v>
      </c>
      <c r="D96">
        <v>2269</v>
      </c>
      <c r="E96">
        <v>23.527581916217301</v>
      </c>
      <c r="F96">
        <v>0</v>
      </c>
      <c r="G96">
        <v>2269</v>
      </c>
      <c r="H96" s="33">
        <v>23.527581916217301</v>
      </c>
    </row>
    <row r="97" spans="1:8" x14ac:dyDescent="0.3">
      <c r="A97" t="s">
        <v>393</v>
      </c>
      <c r="B97" t="s">
        <v>643</v>
      </c>
      <c r="C97">
        <v>10812</v>
      </c>
      <c r="D97">
        <v>3786</v>
      </c>
      <c r="E97">
        <v>35.016648168701401</v>
      </c>
      <c r="F97">
        <v>4</v>
      </c>
      <c r="G97">
        <v>3790</v>
      </c>
      <c r="H97" s="33">
        <v>35.053644099148997</v>
      </c>
    </row>
    <row r="98" spans="1:8" x14ac:dyDescent="0.3">
      <c r="A98" t="s">
        <v>395</v>
      </c>
      <c r="B98" t="s">
        <v>571</v>
      </c>
      <c r="C98">
        <v>3720</v>
      </c>
      <c r="D98">
        <v>4160</v>
      </c>
      <c r="E98">
        <v>111.827956989247</v>
      </c>
      <c r="F98">
        <v>1</v>
      </c>
      <c r="G98">
        <v>4161</v>
      </c>
      <c r="H98" s="33">
        <v>111.854838709677</v>
      </c>
    </row>
    <row r="99" spans="1:8" x14ac:dyDescent="0.3">
      <c r="A99" t="s">
        <v>399</v>
      </c>
      <c r="B99" t="s">
        <v>581</v>
      </c>
      <c r="C99">
        <v>6246</v>
      </c>
      <c r="D99">
        <v>1574</v>
      </c>
      <c r="E99">
        <v>25.200128081972402</v>
      </c>
      <c r="F99">
        <v>8</v>
      </c>
      <c r="G99">
        <v>1582</v>
      </c>
      <c r="H99" s="33">
        <v>25.328210054434798</v>
      </c>
    </row>
    <row r="100" spans="1:8" x14ac:dyDescent="0.3">
      <c r="A100" t="s">
        <v>401</v>
      </c>
      <c r="B100" t="s">
        <v>610</v>
      </c>
      <c r="C100">
        <v>4936</v>
      </c>
      <c r="D100">
        <v>2854</v>
      </c>
      <c r="E100">
        <v>57.820097244732501</v>
      </c>
      <c r="F100">
        <v>24</v>
      </c>
      <c r="G100">
        <v>2878</v>
      </c>
      <c r="H100" s="33">
        <v>58.306320907617497</v>
      </c>
    </row>
    <row r="101" spans="1:8" x14ac:dyDescent="0.3">
      <c r="A101" t="s">
        <v>403</v>
      </c>
      <c r="B101" t="s">
        <v>602</v>
      </c>
      <c r="C101">
        <v>4801</v>
      </c>
      <c r="D101">
        <v>2643</v>
      </c>
      <c r="E101">
        <v>55.051031035200999</v>
      </c>
      <c r="F101">
        <v>33</v>
      </c>
      <c r="G101">
        <v>2676</v>
      </c>
      <c r="H101" s="33">
        <v>55.738387835867499</v>
      </c>
    </row>
    <row r="102" spans="1:8" x14ac:dyDescent="0.3">
      <c r="A102" t="s">
        <v>524</v>
      </c>
      <c r="B102" t="s">
        <v>598</v>
      </c>
      <c r="C102">
        <v>39064</v>
      </c>
      <c r="D102">
        <v>22476</v>
      </c>
      <c r="E102">
        <v>57.5363506041368</v>
      </c>
      <c r="F102">
        <v>41</v>
      </c>
      <c r="G102">
        <v>22517</v>
      </c>
      <c r="H102" s="33">
        <v>57.641306573827499</v>
      </c>
    </row>
    <row r="103" spans="1:8" x14ac:dyDescent="0.3">
      <c r="A103" t="s">
        <v>532</v>
      </c>
      <c r="B103" t="s">
        <v>616</v>
      </c>
      <c r="C103">
        <v>16501</v>
      </c>
      <c r="D103">
        <v>8967</v>
      </c>
      <c r="E103">
        <v>54.3421610811466</v>
      </c>
      <c r="F103">
        <v>68</v>
      </c>
      <c r="G103">
        <v>9035</v>
      </c>
      <c r="H103" s="33">
        <v>54.754257317738301</v>
      </c>
    </row>
    <row r="104" spans="1:8" x14ac:dyDescent="0.3">
      <c r="A104" t="s">
        <v>530</v>
      </c>
      <c r="B104" t="s">
        <v>578</v>
      </c>
      <c r="C104">
        <v>25026</v>
      </c>
      <c r="D104">
        <v>5826</v>
      </c>
      <c r="E104">
        <v>23.279789019419798</v>
      </c>
      <c r="F104">
        <v>2</v>
      </c>
      <c r="G104">
        <v>5828</v>
      </c>
      <c r="H104" s="33">
        <v>23.2877807080636</v>
      </c>
    </row>
    <row r="105" spans="1:8" x14ac:dyDescent="0.3">
      <c r="A105" t="s">
        <v>522</v>
      </c>
      <c r="B105" t="s">
        <v>585</v>
      </c>
      <c r="C105">
        <v>1650</v>
      </c>
      <c r="D105">
        <v>1004</v>
      </c>
      <c r="E105">
        <v>60.848484848484802</v>
      </c>
      <c r="F105">
        <v>0</v>
      </c>
      <c r="G105">
        <v>1004</v>
      </c>
      <c r="H105" s="33">
        <v>60.848484848484802</v>
      </c>
    </row>
    <row r="106" spans="1:8" x14ac:dyDescent="0.3">
      <c r="A106" t="s">
        <v>520</v>
      </c>
      <c r="B106" t="s">
        <v>615</v>
      </c>
      <c r="C106">
        <v>23001</v>
      </c>
      <c r="D106">
        <v>15482</v>
      </c>
      <c r="E106">
        <v>67.310116951436896</v>
      </c>
      <c r="F106">
        <v>25</v>
      </c>
      <c r="G106">
        <v>15507</v>
      </c>
      <c r="H106" s="33">
        <v>67.418807877918297</v>
      </c>
    </row>
    <row r="107" spans="1:8" x14ac:dyDescent="0.3">
      <c r="A107" t="s">
        <v>518</v>
      </c>
      <c r="B107" t="s">
        <v>575</v>
      </c>
      <c r="C107">
        <v>16527</v>
      </c>
      <c r="D107">
        <v>11348</v>
      </c>
      <c r="E107">
        <v>68.663399286016798</v>
      </c>
      <c r="F107">
        <v>105</v>
      </c>
      <c r="G107">
        <v>11453</v>
      </c>
      <c r="H107" s="33">
        <v>69.298723301264602</v>
      </c>
    </row>
    <row r="108" spans="1:8" x14ac:dyDescent="0.3">
      <c r="A108" t="s">
        <v>528</v>
      </c>
      <c r="B108" t="s">
        <v>562</v>
      </c>
      <c r="C108">
        <v>8031</v>
      </c>
      <c r="D108">
        <v>6801</v>
      </c>
      <c r="E108">
        <v>84.684348150915199</v>
      </c>
      <c r="F108">
        <v>14</v>
      </c>
      <c r="G108">
        <v>6815</v>
      </c>
      <c r="H108" s="33">
        <v>84.858672643506395</v>
      </c>
    </row>
    <row r="109" spans="1:8" x14ac:dyDescent="0.3">
      <c r="A109" t="s">
        <v>543</v>
      </c>
      <c r="B109">
        <v>0</v>
      </c>
      <c r="C109">
        <v>9097</v>
      </c>
      <c r="D109">
        <v>0</v>
      </c>
      <c r="E109">
        <v>0</v>
      </c>
      <c r="F109">
        <v>0</v>
      </c>
      <c r="G109">
        <v>0</v>
      </c>
      <c r="H109" s="33">
        <v>0</v>
      </c>
    </row>
    <row r="110" spans="1:8" x14ac:dyDescent="0.3">
      <c r="A110" t="s">
        <v>526</v>
      </c>
      <c r="B110" t="s">
        <v>641</v>
      </c>
      <c r="C110">
        <v>41300</v>
      </c>
      <c r="D110">
        <v>24764</v>
      </c>
      <c r="E110">
        <v>59.961259079903101</v>
      </c>
      <c r="F110">
        <v>35</v>
      </c>
      <c r="G110">
        <v>24799</v>
      </c>
      <c r="H110" s="33">
        <v>60.046004842614998</v>
      </c>
    </row>
    <row r="111" spans="1:8" x14ac:dyDescent="0.3">
      <c r="A111" t="s">
        <v>541</v>
      </c>
      <c r="B111" t="s">
        <v>542</v>
      </c>
      <c r="C111">
        <v>36873</v>
      </c>
      <c r="D111">
        <v>0</v>
      </c>
      <c r="E111">
        <v>0</v>
      </c>
      <c r="F111">
        <v>0</v>
      </c>
      <c r="G111">
        <v>0</v>
      </c>
      <c r="H111" s="33">
        <v>0</v>
      </c>
    </row>
    <row r="112" spans="1:8" x14ac:dyDescent="0.3">
      <c r="A112" t="s">
        <v>534</v>
      </c>
      <c r="B112" t="s">
        <v>600</v>
      </c>
      <c r="C112">
        <v>6145</v>
      </c>
      <c r="D112">
        <v>4298</v>
      </c>
      <c r="E112">
        <v>69.943043124491396</v>
      </c>
      <c r="F112">
        <v>7</v>
      </c>
      <c r="G112">
        <v>4305</v>
      </c>
      <c r="H112" s="33">
        <v>70.056956875508504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autoFilter ref="A4:H4" xr:uid="{75CFD592-D613-43D0-A327-1383243EBE99}"/>
  <sortState xmlns:xlrd2="http://schemas.microsoft.com/office/spreadsheetml/2017/richdata2" ref="A5:H112">
    <sortCondition ref="A4:A112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40DE6-6D05-4CC5-844A-827023D30A7F}">
  <dimension ref="A1:H228"/>
  <sheetViews>
    <sheetView zoomScale="80" zoomScaleNormal="80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44774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2" t="s">
        <v>447</v>
      </c>
    </row>
    <row r="5" spans="1:8" ht="15.5" x14ac:dyDescent="0.35">
      <c r="A5" s="29" t="s">
        <v>11</v>
      </c>
      <c r="B5" s="29" t="s">
        <v>637</v>
      </c>
      <c r="C5" s="29">
        <v>4791</v>
      </c>
      <c r="D5" s="29">
        <v>5090</v>
      </c>
      <c r="E5" s="29">
        <v>106.24086829471899</v>
      </c>
      <c r="F5" s="29">
        <v>0</v>
      </c>
      <c r="G5" s="29">
        <v>5090</v>
      </c>
      <c r="H5" s="26">
        <v>106.24086829471899</v>
      </c>
    </row>
    <row r="6" spans="1:8" ht="15.5" x14ac:dyDescent="0.35">
      <c r="A6" s="29" t="s">
        <v>15</v>
      </c>
      <c r="B6" s="29" t="s">
        <v>570</v>
      </c>
      <c r="C6" s="29">
        <v>3314</v>
      </c>
      <c r="D6" s="29">
        <v>2481</v>
      </c>
      <c r="E6" s="29">
        <v>74.8642124321062</v>
      </c>
      <c r="F6" s="29">
        <v>0</v>
      </c>
      <c r="G6" s="29">
        <v>2481</v>
      </c>
      <c r="H6" s="26">
        <v>74.8642124321062</v>
      </c>
    </row>
    <row r="7" spans="1:8" ht="15.5" x14ac:dyDescent="0.35">
      <c r="A7" s="29" t="s">
        <v>17</v>
      </c>
      <c r="B7" s="29" t="s">
        <v>584</v>
      </c>
      <c r="C7" s="29">
        <v>5886</v>
      </c>
      <c r="D7" s="29">
        <v>4275</v>
      </c>
      <c r="E7" s="29">
        <v>72.629969418960201</v>
      </c>
      <c r="F7" s="29">
        <v>4</v>
      </c>
      <c r="G7" s="29">
        <v>4279</v>
      </c>
      <c r="H7" s="26">
        <v>72.697927285083196</v>
      </c>
    </row>
    <row r="8" spans="1:8" ht="15.5" x14ac:dyDescent="0.35">
      <c r="A8" s="29" t="s">
        <v>19</v>
      </c>
      <c r="B8" s="29" t="s">
        <v>617</v>
      </c>
      <c r="C8" s="29">
        <v>2177</v>
      </c>
      <c r="D8" s="29">
        <v>2003</v>
      </c>
      <c r="E8" s="29">
        <v>92.007349563619599</v>
      </c>
      <c r="F8" s="29">
        <v>6</v>
      </c>
      <c r="G8" s="29">
        <v>2009</v>
      </c>
      <c r="H8" s="26">
        <v>92.282958199356898</v>
      </c>
    </row>
    <row r="9" spans="1:8" ht="15.5" x14ac:dyDescent="0.35">
      <c r="A9" s="29" t="s">
        <v>21</v>
      </c>
      <c r="B9" s="29" t="s">
        <v>560</v>
      </c>
      <c r="C9" s="29">
        <v>3577</v>
      </c>
      <c r="D9" s="29">
        <v>1900</v>
      </c>
      <c r="E9" s="29">
        <v>53.117137265865203</v>
      </c>
      <c r="F9" s="29">
        <v>7</v>
      </c>
      <c r="G9" s="29">
        <v>1907</v>
      </c>
      <c r="H9" s="26">
        <v>53.312831982107902</v>
      </c>
    </row>
    <row r="10" spans="1:8" ht="15.5" x14ac:dyDescent="0.35">
      <c r="A10" s="29" t="s">
        <v>23</v>
      </c>
      <c r="B10" s="29" t="s">
        <v>614</v>
      </c>
      <c r="C10" s="29">
        <v>5737</v>
      </c>
      <c r="D10" s="29">
        <v>5511</v>
      </c>
      <c r="E10" s="29">
        <v>96.060658880948196</v>
      </c>
      <c r="F10" s="29">
        <v>205</v>
      </c>
      <c r="G10" s="29">
        <v>5716</v>
      </c>
      <c r="H10" s="26">
        <v>99.633955028760596</v>
      </c>
    </row>
    <row r="11" spans="1:8" ht="15.5" x14ac:dyDescent="0.35">
      <c r="A11" s="29" t="s">
        <v>25</v>
      </c>
      <c r="B11" s="29" t="s">
        <v>567</v>
      </c>
      <c r="C11" s="29">
        <v>2393</v>
      </c>
      <c r="D11" s="29">
        <v>1867</v>
      </c>
      <c r="E11" s="29">
        <v>78.019222732971102</v>
      </c>
      <c r="F11" s="29">
        <v>22</v>
      </c>
      <c r="G11" s="29">
        <v>1889</v>
      </c>
      <c r="H11" s="26">
        <v>78.938570831592102</v>
      </c>
    </row>
    <row r="12" spans="1:8" ht="15.5" x14ac:dyDescent="0.35">
      <c r="A12" s="29" t="s">
        <v>29</v>
      </c>
      <c r="B12" s="29" t="s">
        <v>580</v>
      </c>
      <c r="C12" s="29">
        <v>2841</v>
      </c>
      <c r="D12" s="29">
        <v>2805</v>
      </c>
      <c r="E12" s="29">
        <v>98.732840549102406</v>
      </c>
      <c r="F12" s="29">
        <v>52</v>
      </c>
      <c r="G12" s="29">
        <v>2857</v>
      </c>
      <c r="H12" s="26">
        <v>100.563181978176</v>
      </c>
    </row>
    <row r="13" spans="1:8" ht="15.5" x14ac:dyDescent="0.35">
      <c r="A13" s="29" t="s">
        <v>31</v>
      </c>
      <c r="B13" s="29" t="s">
        <v>625</v>
      </c>
      <c r="C13" s="29">
        <v>3243</v>
      </c>
      <c r="D13" s="29">
        <v>3007</v>
      </c>
      <c r="E13" s="29">
        <v>92.722787542399004</v>
      </c>
      <c r="F13" s="29">
        <v>2</v>
      </c>
      <c r="G13" s="29">
        <v>3009</v>
      </c>
      <c r="H13" s="26">
        <v>92.784458834412504</v>
      </c>
    </row>
    <row r="14" spans="1:8" ht="15.5" x14ac:dyDescent="0.35">
      <c r="A14" s="29" t="s">
        <v>33</v>
      </c>
      <c r="B14" s="29" t="s">
        <v>577</v>
      </c>
      <c r="C14" s="29">
        <v>4987</v>
      </c>
      <c r="D14" s="29">
        <v>4312</v>
      </c>
      <c r="E14" s="29">
        <v>86.464808502105399</v>
      </c>
      <c r="F14" s="29">
        <v>3</v>
      </c>
      <c r="G14" s="29">
        <v>4315</v>
      </c>
      <c r="H14" s="26">
        <v>86.524964908762698</v>
      </c>
    </row>
    <row r="15" spans="1:8" ht="15.5" x14ac:dyDescent="0.35">
      <c r="A15" s="29" t="s">
        <v>37</v>
      </c>
      <c r="B15" s="29" t="s">
        <v>545</v>
      </c>
      <c r="C15" s="29">
        <v>3034</v>
      </c>
      <c r="D15" s="29">
        <v>2444</v>
      </c>
      <c r="E15" s="29">
        <v>80.553724456163394</v>
      </c>
      <c r="F15" s="29">
        <v>5</v>
      </c>
      <c r="G15" s="29">
        <v>2449</v>
      </c>
      <c r="H15" s="26">
        <v>80.718523401450199</v>
      </c>
    </row>
    <row r="16" spans="1:8" ht="15.5" x14ac:dyDescent="0.35">
      <c r="A16" s="29" t="s">
        <v>39</v>
      </c>
      <c r="B16" s="29" t="s">
        <v>558</v>
      </c>
      <c r="C16" s="29">
        <v>3054</v>
      </c>
      <c r="D16" s="29">
        <v>2937</v>
      </c>
      <c r="E16" s="29">
        <v>96.168958742632597</v>
      </c>
      <c r="F16" s="29">
        <v>52</v>
      </c>
      <c r="G16" s="29">
        <v>2989</v>
      </c>
      <c r="H16" s="26">
        <v>97.871643745906994</v>
      </c>
    </row>
    <row r="17" spans="1:8" ht="15.5" x14ac:dyDescent="0.35">
      <c r="A17" s="29" t="s">
        <v>41</v>
      </c>
      <c r="B17" s="29" t="s">
        <v>644</v>
      </c>
      <c r="C17" s="29">
        <v>2455</v>
      </c>
      <c r="D17" s="29">
        <v>677</v>
      </c>
      <c r="E17" s="29">
        <v>27.5763747454175</v>
      </c>
      <c r="F17" s="29">
        <v>0</v>
      </c>
      <c r="G17" s="29">
        <v>677</v>
      </c>
      <c r="H17" s="26">
        <v>27.5763747454175</v>
      </c>
    </row>
    <row r="18" spans="1:8" ht="15.5" x14ac:dyDescent="0.35">
      <c r="A18" s="29" t="s">
        <v>43</v>
      </c>
      <c r="B18" s="29" t="s">
        <v>566</v>
      </c>
      <c r="C18" s="29">
        <v>4735</v>
      </c>
      <c r="D18" s="29">
        <v>2474</v>
      </c>
      <c r="E18" s="29">
        <v>52.249208025343101</v>
      </c>
      <c r="F18" s="29">
        <v>8</v>
      </c>
      <c r="G18" s="29">
        <v>2482</v>
      </c>
      <c r="H18" s="26">
        <v>52.418162618796103</v>
      </c>
    </row>
    <row r="19" spans="1:8" ht="15.5" x14ac:dyDescent="0.35">
      <c r="A19" s="29" t="s">
        <v>45</v>
      </c>
      <c r="B19" s="29" t="s">
        <v>594</v>
      </c>
      <c r="C19" s="29">
        <v>5464</v>
      </c>
      <c r="D19" s="29">
        <v>2597</v>
      </c>
      <c r="E19" s="29">
        <v>47.529282576866699</v>
      </c>
      <c r="F19" s="29">
        <v>0</v>
      </c>
      <c r="G19" s="29">
        <v>2597</v>
      </c>
      <c r="H19" s="26">
        <v>47.529282576866699</v>
      </c>
    </row>
    <row r="20" spans="1:8" ht="15.5" x14ac:dyDescent="0.35">
      <c r="A20" s="29" t="s">
        <v>47</v>
      </c>
      <c r="B20" s="29" t="s">
        <v>601</v>
      </c>
      <c r="C20" s="29">
        <v>3241</v>
      </c>
      <c r="D20" s="29">
        <v>726</v>
      </c>
      <c r="E20" s="29">
        <v>22.400493674791701</v>
      </c>
      <c r="F20" s="29">
        <v>1</v>
      </c>
      <c r="G20" s="29">
        <v>727</v>
      </c>
      <c r="H20" s="26">
        <v>22.431348349274899</v>
      </c>
    </row>
    <row r="21" spans="1:8" ht="15.5" x14ac:dyDescent="0.35">
      <c r="A21" s="29" t="s">
        <v>49</v>
      </c>
      <c r="B21" s="29" t="s">
        <v>572</v>
      </c>
      <c r="C21" s="29">
        <v>5615</v>
      </c>
      <c r="D21" s="29">
        <v>956</v>
      </c>
      <c r="E21" s="29">
        <v>17.0258236865538</v>
      </c>
      <c r="F21" s="29">
        <v>7</v>
      </c>
      <c r="G21" s="29">
        <v>963</v>
      </c>
      <c r="H21" s="26">
        <v>17.150489759572501</v>
      </c>
    </row>
    <row r="22" spans="1:8" ht="15.5" x14ac:dyDescent="0.35">
      <c r="A22" s="29" t="s">
        <v>57</v>
      </c>
      <c r="B22" s="29" t="s">
        <v>596</v>
      </c>
      <c r="C22" s="29">
        <v>3513</v>
      </c>
      <c r="D22" s="29">
        <v>1467</v>
      </c>
      <c r="E22" s="29">
        <v>41.759180187873604</v>
      </c>
      <c r="F22" s="29">
        <v>0</v>
      </c>
      <c r="G22" s="29">
        <v>1467</v>
      </c>
      <c r="H22" s="26">
        <v>41.759180187873604</v>
      </c>
    </row>
    <row r="23" spans="1:8" ht="15.5" x14ac:dyDescent="0.35">
      <c r="A23" s="29" t="s">
        <v>59</v>
      </c>
      <c r="B23" s="29" t="s">
        <v>547</v>
      </c>
      <c r="C23" s="29">
        <v>2140</v>
      </c>
      <c r="D23" s="29">
        <v>1174</v>
      </c>
      <c r="E23" s="29">
        <v>54.859813084112098</v>
      </c>
      <c r="F23" s="29">
        <v>1</v>
      </c>
      <c r="G23" s="29">
        <v>1175</v>
      </c>
      <c r="H23" s="26">
        <v>54.906542056074699</v>
      </c>
    </row>
    <row r="24" spans="1:8" ht="15.5" x14ac:dyDescent="0.35">
      <c r="A24" s="29" t="s">
        <v>61</v>
      </c>
      <c r="B24" s="29" t="s">
        <v>561</v>
      </c>
      <c r="C24" s="29">
        <v>6308</v>
      </c>
      <c r="D24" s="29">
        <v>2077</v>
      </c>
      <c r="E24" s="29">
        <v>32.926442612555398</v>
      </c>
      <c r="F24" s="29">
        <v>2</v>
      </c>
      <c r="G24" s="29">
        <v>2079</v>
      </c>
      <c r="H24" s="26">
        <v>32.9581483830057</v>
      </c>
    </row>
    <row r="25" spans="1:8" ht="15.5" x14ac:dyDescent="0.35">
      <c r="A25" s="29" t="s">
        <v>63</v>
      </c>
      <c r="B25" s="29" t="s">
        <v>632</v>
      </c>
      <c r="C25" s="29">
        <v>4179</v>
      </c>
      <c r="D25" s="29">
        <v>1313</v>
      </c>
      <c r="E25" s="29">
        <v>31.418999760708299</v>
      </c>
      <c r="F25" s="29">
        <v>2</v>
      </c>
      <c r="G25" s="29">
        <v>1315</v>
      </c>
      <c r="H25" s="26">
        <v>31.466858100023899</v>
      </c>
    </row>
    <row r="26" spans="1:8" ht="15.5" x14ac:dyDescent="0.35">
      <c r="A26" s="29" t="s">
        <v>65</v>
      </c>
      <c r="B26" s="29" t="s">
        <v>624</v>
      </c>
      <c r="C26" s="29">
        <v>3601</v>
      </c>
      <c r="D26" s="29">
        <v>2460</v>
      </c>
      <c r="E26" s="29">
        <v>68.314357123021296</v>
      </c>
      <c r="F26" s="29">
        <v>1</v>
      </c>
      <c r="G26" s="29">
        <v>2461</v>
      </c>
      <c r="H26" s="26">
        <v>68.342127186892498</v>
      </c>
    </row>
    <row r="27" spans="1:8" ht="15.5" x14ac:dyDescent="0.35">
      <c r="A27" s="29" t="s">
        <v>67</v>
      </c>
      <c r="B27" s="29" t="s">
        <v>612</v>
      </c>
      <c r="C27" s="29">
        <v>3812</v>
      </c>
      <c r="D27" s="29">
        <v>563</v>
      </c>
      <c r="E27" s="29">
        <v>14.7691500524658</v>
      </c>
      <c r="F27" s="29">
        <v>0</v>
      </c>
      <c r="G27" s="29">
        <v>563</v>
      </c>
      <c r="H27" s="26">
        <v>14.7691500524658</v>
      </c>
    </row>
    <row r="28" spans="1:8" ht="15.5" x14ac:dyDescent="0.35">
      <c r="A28" s="29" t="s">
        <v>71</v>
      </c>
      <c r="B28" s="29" t="s">
        <v>631</v>
      </c>
      <c r="C28" s="29">
        <v>3382</v>
      </c>
      <c r="D28" s="29">
        <v>1099</v>
      </c>
      <c r="E28" s="29">
        <v>32.495564754583</v>
      </c>
      <c r="F28" s="29">
        <v>25</v>
      </c>
      <c r="G28" s="29">
        <v>1124</v>
      </c>
      <c r="H28" s="26">
        <v>33.234772324068601</v>
      </c>
    </row>
    <row r="29" spans="1:8" ht="15.5" x14ac:dyDescent="0.35">
      <c r="A29" s="29" t="s">
        <v>75</v>
      </c>
      <c r="B29" s="29" t="s">
        <v>569</v>
      </c>
      <c r="C29" s="29">
        <v>2056</v>
      </c>
      <c r="D29" s="29">
        <v>1296</v>
      </c>
      <c r="E29" s="29">
        <v>63.0350194552529</v>
      </c>
      <c r="F29" s="29">
        <v>2</v>
      </c>
      <c r="G29" s="29">
        <v>1298</v>
      </c>
      <c r="H29" s="26">
        <v>63.132295719844301</v>
      </c>
    </row>
    <row r="30" spans="1:8" ht="15.5" x14ac:dyDescent="0.35">
      <c r="A30" s="29" t="s">
        <v>77</v>
      </c>
      <c r="B30" s="29" t="s">
        <v>630</v>
      </c>
      <c r="C30" s="29">
        <v>7265</v>
      </c>
      <c r="D30" s="29">
        <v>4023</v>
      </c>
      <c r="E30" s="29">
        <v>55.375086028905699</v>
      </c>
      <c r="F30" s="29">
        <v>41</v>
      </c>
      <c r="G30" s="29">
        <v>4064</v>
      </c>
      <c r="H30" s="26">
        <v>55.939435650378499</v>
      </c>
    </row>
    <row r="31" spans="1:8" ht="15.5" x14ac:dyDescent="0.35">
      <c r="A31" s="29" t="s">
        <v>79</v>
      </c>
      <c r="B31" s="29" t="s">
        <v>579</v>
      </c>
      <c r="C31" s="29">
        <v>3215</v>
      </c>
      <c r="D31" s="29">
        <v>2227</v>
      </c>
      <c r="E31" s="29">
        <v>69.269051321928401</v>
      </c>
      <c r="F31" s="29">
        <v>11</v>
      </c>
      <c r="G31" s="29">
        <v>2238</v>
      </c>
      <c r="H31" s="26">
        <v>69.611197511664002</v>
      </c>
    </row>
    <row r="32" spans="1:8" ht="15.5" x14ac:dyDescent="0.35">
      <c r="A32" s="29" t="s">
        <v>83</v>
      </c>
      <c r="B32" s="29" t="s">
        <v>648</v>
      </c>
      <c r="C32" s="29">
        <v>5051</v>
      </c>
      <c r="D32" s="29">
        <v>1106</v>
      </c>
      <c r="E32" s="29">
        <v>21.896654127895399</v>
      </c>
      <c r="F32" s="29">
        <v>4</v>
      </c>
      <c r="G32" s="29">
        <v>1110</v>
      </c>
      <c r="H32" s="26">
        <v>21.975846367056</v>
      </c>
    </row>
    <row r="33" spans="1:8" ht="15.5" x14ac:dyDescent="0.35">
      <c r="A33" s="29" t="s">
        <v>85</v>
      </c>
      <c r="B33" s="29" t="s">
        <v>565</v>
      </c>
      <c r="C33" s="29">
        <v>2078</v>
      </c>
      <c r="D33" s="29">
        <v>849</v>
      </c>
      <c r="E33" s="29">
        <v>40.856592877767</v>
      </c>
      <c r="F33" s="29">
        <v>2</v>
      </c>
      <c r="G33" s="29">
        <v>851</v>
      </c>
      <c r="H33" s="26">
        <v>40.952839268527399</v>
      </c>
    </row>
    <row r="34" spans="1:8" ht="15.5" x14ac:dyDescent="0.35">
      <c r="A34" s="29" t="s">
        <v>89</v>
      </c>
      <c r="B34" s="29" t="s">
        <v>549</v>
      </c>
      <c r="C34" s="29">
        <v>2730</v>
      </c>
      <c r="D34" s="29">
        <v>2740</v>
      </c>
      <c r="E34" s="29">
        <v>100.3663003663</v>
      </c>
      <c r="F34" s="29">
        <v>2</v>
      </c>
      <c r="G34" s="29">
        <v>2742</v>
      </c>
      <c r="H34" s="26">
        <v>100.43956043956</v>
      </c>
    </row>
    <row r="35" spans="1:8" ht="15.5" x14ac:dyDescent="0.35">
      <c r="A35" s="29" t="s">
        <v>95</v>
      </c>
      <c r="B35" s="29" t="s">
        <v>590</v>
      </c>
      <c r="C35" s="29">
        <v>5708</v>
      </c>
      <c r="D35" s="29">
        <v>2679</v>
      </c>
      <c r="E35" s="29">
        <v>46.934127540294298</v>
      </c>
      <c r="F35" s="29">
        <v>0</v>
      </c>
      <c r="G35" s="29">
        <v>2679</v>
      </c>
      <c r="H35" s="26">
        <v>46.934127540294298</v>
      </c>
    </row>
    <row r="36" spans="1:8" ht="15.5" x14ac:dyDescent="0.35">
      <c r="A36" s="29" t="s">
        <v>97</v>
      </c>
      <c r="B36" s="29" t="s">
        <v>546</v>
      </c>
      <c r="C36" s="29">
        <v>5001</v>
      </c>
      <c r="D36" s="29">
        <v>2308</v>
      </c>
      <c r="E36" s="29">
        <v>46.150769846030698</v>
      </c>
      <c r="F36" s="29">
        <v>2</v>
      </c>
      <c r="G36" s="29">
        <v>2310</v>
      </c>
      <c r="H36" s="26">
        <v>46.190761847630398</v>
      </c>
    </row>
    <row r="37" spans="1:8" ht="15.5" x14ac:dyDescent="0.35">
      <c r="A37" s="29" t="s">
        <v>107</v>
      </c>
      <c r="B37" s="29" t="s">
        <v>650</v>
      </c>
      <c r="C37" s="29">
        <v>4076</v>
      </c>
      <c r="D37" s="29">
        <v>2075</v>
      </c>
      <c r="E37" s="29">
        <v>50.907752698724202</v>
      </c>
      <c r="F37" s="29">
        <v>0</v>
      </c>
      <c r="G37" s="29">
        <v>2075</v>
      </c>
      <c r="H37" s="26">
        <v>50.907752698724202</v>
      </c>
    </row>
    <row r="38" spans="1:8" ht="15.5" x14ac:dyDescent="0.35">
      <c r="A38" s="29" t="s">
        <v>111</v>
      </c>
      <c r="B38" s="29" t="s">
        <v>593</v>
      </c>
      <c r="C38" s="29">
        <v>3242</v>
      </c>
      <c r="D38" s="29">
        <v>668</v>
      </c>
      <c r="E38" s="29">
        <v>20.604565083281901</v>
      </c>
      <c r="F38" s="29">
        <v>0</v>
      </c>
      <c r="G38" s="29">
        <v>668</v>
      </c>
      <c r="H38" s="26">
        <v>20.604565083281901</v>
      </c>
    </row>
    <row r="39" spans="1:8" ht="15.5" x14ac:dyDescent="0.35">
      <c r="A39" s="29" t="s">
        <v>115</v>
      </c>
      <c r="B39" s="29" t="s">
        <v>633</v>
      </c>
      <c r="C39" s="29">
        <v>3056</v>
      </c>
      <c r="D39" s="29">
        <v>603</v>
      </c>
      <c r="E39" s="29">
        <v>19.731675392670098</v>
      </c>
      <c r="F39" s="29">
        <v>0</v>
      </c>
      <c r="G39" s="29">
        <v>603</v>
      </c>
      <c r="H39" s="26">
        <v>19.731675392670098</v>
      </c>
    </row>
    <row r="40" spans="1:8" ht="15.5" x14ac:dyDescent="0.35">
      <c r="A40" s="29" t="s">
        <v>117</v>
      </c>
      <c r="B40" s="29" t="s">
        <v>647</v>
      </c>
      <c r="C40" s="29">
        <v>4892</v>
      </c>
      <c r="D40" s="29">
        <v>3275</v>
      </c>
      <c r="E40" s="29">
        <v>66.946034341782493</v>
      </c>
      <c r="F40" s="29">
        <v>4</v>
      </c>
      <c r="G40" s="29">
        <v>3279</v>
      </c>
      <c r="H40" s="26">
        <v>67.027800490596803</v>
      </c>
    </row>
    <row r="41" spans="1:8" ht="15.5" x14ac:dyDescent="0.35">
      <c r="A41" s="29" t="s">
        <v>121</v>
      </c>
      <c r="B41" s="29" t="s">
        <v>555</v>
      </c>
      <c r="C41" s="29">
        <v>8654</v>
      </c>
      <c r="D41" s="29">
        <v>4633</v>
      </c>
      <c r="E41" s="29">
        <v>53.535937138895299</v>
      </c>
      <c r="F41" s="29">
        <v>25</v>
      </c>
      <c r="G41" s="29">
        <v>4658</v>
      </c>
      <c r="H41" s="26">
        <v>53.824820892072999</v>
      </c>
    </row>
    <row r="42" spans="1:8" ht="15.5" x14ac:dyDescent="0.35">
      <c r="A42" s="29" t="s">
        <v>123</v>
      </c>
      <c r="B42" s="29" t="s">
        <v>573</v>
      </c>
      <c r="C42" s="29">
        <v>5674</v>
      </c>
      <c r="D42" s="29">
        <v>2150</v>
      </c>
      <c r="E42" s="29">
        <v>37.8921395840676</v>
      </c>
      <c r="F42" s="29">
        <v>8</v>
      </c>
      <c r="G42" s="29">
        <v>2158</v>
      </c>
      <c r="H42" s="26">
        <v>38.033133591822299</v>
      </c>
    </row>
    <row r="43" spans="1:8" ht="15.5" x14ac:dyDescent="0.35">
      <c r="A43" s="29" t="s">
        <v>125</v>
      </c>
      <c r="B43" s="29" t="s">
        <v>623</v>
      </c>
      <c r="C43" s="29">
        <v>7700</v>
      </c>
      <c r="D43" s="29">
        <v>3969</v>
      </c>
      <c r="E43" s="29">
        <v>51.545454545454497</v>
      </c>
      <c r="F43" s="29">
        <v>1</v>
      </c>
      <c r="G43" s="29">
        <v>3970</v>
      </c>
      <c r="H43" s="26">
        <v>51.558441558441501</v>
      </c>
    </row>
    <row r="44" spans="1:8" ht="15.5" x14ac:dyDescent="0.35">
      <c r="A44" s="29" t="s">
        <v>131</v>
      </c>
      <c r="B44" s="29" t="s">
        <v>586</v>
      </c>
      <c r="C44" s="29">
        <v>4992</v>
      </c>
      <c r="D44" s="29">
        <v>2825</v>
      </c>
      <c r="E44" s="29">
        <v>56.590544871794798</v>
      </c>
      <c r="F44" s="29">
        <v>0</v>
      </c>
      <c r="G44" s="29">
        <v>2825</v>
      </c>
      <c r="H44" s="26">
        <v>56.590544871794798</v>
      </c>
    </row>
    <row r="45" spans="1:8" ht="15.5" x14ac:dyDescent="0.35">
      <c r="A45" s="29" t="s">
        <v>137</v>
      </c>
      <c r="B45" s="29" t="s">
        <v>605</v>
      </c>
      <c r="C45" s="29">
        <v>4265</v>
      </c>
      <c r="D45" s="29">
        <v>2162</v>
      </c>
      <c r="E45" s="29">
        <v>50.691676436107798</v>
      </c>
      <c r="F45" s="29">
        <v>0</v>
      </c>
      <c r="G45" s="29">
        <v>2162</v>
      </c>
      <c r="H45" s="26">
        <v>50.691676436107798</v>
      </c>
    </row>
    <row r="46" spans="1:8" ht="15.5" x14ac:dyDescent="0.35">
      <c r="A46" s="29" t="s">
        <v>163</v>
      </c>
      <c r="B46" s="29" t="s">
        <v>548</v>
      </c>
      <c r="C46" s="29">
        <v>5658</v>
      </c>
      <c r="D46" s="29">
        <v>2998</v>
      </c>
      <c r="E46" s="29">
        <v>52.986921173559502</v>
      </c>
      <c r="F46" s="29">
        <v>2</v>
      </c>
      <c r="G46" s="29">
        <v>3000</v>
      </c>
      <c r="H46" s="26">
        <v>53.022269353128301</v>
      </c>
    </row>
    <row r="47" spans="1:8" ht="15.5" x14ac:dyDescent="0.35">
      <c r="A47" s="29" t="s">
        <v>167</v>
      </c>
      <c r="B47" s="29" t="s">
        <v>583</v>
      </c>
      <c r="C47" s="29">
        <v>2264</v>
      </c>
      <c r="D47" s="29">
        <v>1117</v>
      </c>
      <c r="E47" s="29">
        <v>49.337455830388599</v>
      </c>
      <c r="F47" s="29">
        <v>0</v>
      </c>
      <c r="G47" s="29">
        <v>1117</v>
      </c>
      <c r="H47" s="26">
        <v>49.337455830388599</v>
      </c>
    </row>
    <row r="48" spans="1:8" ht="15.5" x14ac:dyDescent="0.35">
      <c r="A48" s="29" t="s">
        <v>173</v>
      </c>
      <c r="B48" s="29" t="s">
        <v>634</v>
      </c>
      <c r="C48" s="29">
        <v>2469</v>
      </c>
      <c r="D48" s="29">
        <v>786</v>
      </c>
      <c r="E48" s="29">
        <v>31.834750911300102</v>
      </c>
      <c r="F48" s="29">
        <v>1</v>
      </c>
      <c r="G48" s="29">
        <v>787</v>
      </c>
      <c r="H48" s="26">
        <v>31.875253138922599</v>
      </c>
    </row>
    <row r="49" spans="1:8" ht="15.5" x14ac:dyDescent="0.35">
      <c r="A49" s="29" t="s">
        <v>177</v>
      </c>
      <c r="B49" s="29" t="s">
        <v>582</v>
      </c>
      <c r="C49" s="29">
        <v>3385</v>
      </c>
      <c r="D49" s="29">
        <v>1926</v>
      </c>
      <c r="E49" s="29">
        <v>56.898079763663198</v>
      </c>
      <c r="F49" s="29">
        <v>0</v>
      </c>
      <c r="G49" s="29">
        <v>1926</v>
      </c>
      <c r="H49" s="26">
        <v>56.898079763663198</v>
      </c>
    </row>
    <row r="50" spans="1:8" ht="15.5" x14ac:dyDescent="0.35">
      <c r="A50" s="29" t="s">
        <v>189</v>
      </c>
      <c r="B50" s="29" t="s">
        <v>639</v>
      </c>
      <c r="C50" s="29">
        <v>4020</v>
      </c>
      <c r="D50" s="29">
        <v>990</v>
      </c>
      <c r="E50" s="29">
        <v>24.626865671641699</v>
      </c>
      <c r="F50" s="29">
        <v>0</v>
      </c>
      <c r="G50" s="29">
        <v>990</v>
      </c>
      <c r="H50" s="26">
        <v>24.626865671641699</v>
      </c>
    </row>
    <row r="51" spans="1:8" ht="15.5" x14ac:dyDescent="0.35">
      <c r="A51" s="29" t="s">
        <v>195</v>
      </c>
      <c r="B51" s="29" t="s">
        <v>621</v>
      </c>
      <c r="C51" s="29">
        <v>2300</v>
      </c>
      <c r="D51" s="29">
        <v>1467</v>
      </c>
      <c r="E51" s="29">
        <v>63.782608695652101</v>
      </c>
      <c r="F51" s="29">
        <v>1</v>
      </c>
      <c r="G51" s="29">
        <v>1468</v>
      </c>
      <c r="H51" s="26">
        <v>63.826086956521699</v>
      </c>
    </row>
    <row r="52" spans="1:8" ht="15.5" x14ac:dyDescent="0.35">
      <c r="A52" s="29" t="s">
        <v>197</v>
      </c>
      <c r="B52" s="29" t="s">
        <v>629</v>
      </c>
      <c r="C52" s="29">
        <v>4369</v>
      </c>
      <c r="D52" s="29">
        <v>2088</v>
      </c>
      <c r="E52" s="29">
        <v>47.791256580453101</v>
      </c>
      <c r="F52" s="29">
        <v>1</v>
      </c>
      <c r="G52" s="29">
        <v>2089</v>
      </c>
      <c r="H52" s="26">
        <v>47.814145113298203</v>
      </c>
    </row>
    <row r="53" spans="1:8" ht="15.5" x14ac:dyDescent="0.35">
      <c r="A53" s="29" t="s">
        <v>209</v>
      </c>
      <c r="B53" s="29" t="s">
        <v>568</v>
      </c>
      <c r="C53" s="29">
        <v>15471</v>
      </c>
      <c r="D53" s="29">
        <v>8731</v>
      </c>
      <c r="E53" s="29">
        <v>56.434619610884802</v>
      </c>
      <c r="F53" s="29">
        <v>2076</v>
      </c>
      <c r="G53" s="29">
        <v>10807</v>
      </c>
      <c r="H53" s="26">
        <v>69.853273867235401</v>
      </c>
    </row>
    <row r="54" spans="1:8" ht="15.5" x14ac:dyDescent="0.35">
      <c r="A54" s="29" t="s">
        <v>211</v>
      </c>
      <c r="B54" s="29" t="s">
        <v>597</v>
      </c>
      <c r="C54" s="29">
        <v>12853</v>
      </c>
      <c r="D54" s="29">
        <v>7766</v>
      </c>
      <c r="E54" s="29">
        <v>60.421691433906403</v>
      </c>
      <c r="F54" s="29">
        <v>154</v>
      </c>
      <c r="G54" s="29">
        <v>7920</v>
      </c>
      <c r="H54" s="26">
        <v>61.619855286703498</v>
      </c>
    </row>
    <row r="55" spans="1:8" ht="15.5" x14ac:dyDescent="0.35">
      <c r="A55" s="29" t="s">
        <v>213</v>
      </c>
      <c r="B55" s="29" t="s">
        <v>556</v>
      </c>
      <c r="C55" s="29">
        <v>5804</v>
      </c>
      <c r="D55" s="29">
        <v>2640</v>
      </c>
      <c r="E55" s="29">
        <v>45.485871812543003</v>
      </c>
      <c r="F55" s="29">
        <v>23</v>
      </c>
      <c r="G55" s="29">
        <v>2663</v>
      </c>
      <c r="H55" s="26">
        <v>45.882150241212898</v>
      </c>
    </row>
    <row r="56" spans="1:8" ht="15.5" x14ac:dyDescent="0.35">
      <c r="A56" s="29" t="s">
        <v>217</v>
      </c>
      <c r="B56" s="29" t="s">
        <v>599</v>
      </c>
      <c r="C56" s="29">
        <v>8680</v>
      </c>
      <c r="D56" s="29">
        <v>6022</v>
      </c>
      <c r="E56" s="29">
        <v>69.377880184331801</v>
      </c>
      <c r="F56" s="29">
        <v>1</v>
      </c>
      <c r="G56" s="29">
        <v>6023</v>
      </c>
      <c r="H56" s="26">
        <v>69.389400921658904</v>
      </c>
    </row>
    <row r="57" spans="1:8" ht="15.5" x14ac:dyDescent="0.35">
      <c r="A57" s="29" t="s">
        <v>221</v>
      </c>
      <c r="B57" s="29" t="s">
        <v>554</v>
      </c>
      <c r="C57" s="29">
        <v>6604</v>
      </c>
      <c r="D57" s="29">
        <v>2188</v>
      </c>
      <c r="E57" s="29">
        <v>33.131435493640197</v>
      </c>
      <c r="F57" s="29">
        <v>13</v>
      </c>
      <c r="G57" s="29">
        <v>2201</v>
      </c>
      <c r="H57" s="26">
        <v>33.328285887341004</v>
      </c>
    </row>
    <row r="58" spans="1:8" ht="15.5" x14ac:dyDescent="0.35">
      <c r="A58" s="29" t="s">
        <v>223</v>
      </c>
      <c r="B58" s="29" t="s">
        <v>636</v>
      </c>
      <c r="C58" s="29">
        <v>3223</v>
      </c>
      <c r="D58" s="29">
        <v>1372</v>
      </c>
      <c r="E58" s="29">
        <v>42.5690350605026</v>
      </c>
      <c r="F58" s="29">
        <v>11</v>
      </c>
      <c r="G58" s="29">
        <v>1383</v>
      </c>
      <c r="H58" s="26">
        <v>42.910331988830201</v>
      </c>
    </row>
    <row r="59" spans="1:8" ht="15.5" x14ac:dyDescent="0.35">
      <c r="A59" s="29" t="s">
        <v>231</v>
      </c>
      <c r="B59" s="29" t="s">
        <v>608</v>
      </c>
      <c r="C59" s="29">
        <v>3785</v>
      </c>
      <c r="D59" s="29">
        <v>1074</v>
      </c>
      <c r="E59" s="29">
        <v>28.3751651254953</v>
      </c>
      <c r="F59" s="29">
        <v>3</v>
      </c>
      <c r="G59" s="29">
        <v>1077</v>
      </c>
      <c r="H59" s="26">
        <v>28.454425363275998</v>
      </c>
    </row>
    <row r="60" spans="1:8" ht="15.5" x14ac:dyDescent="0.35">
      <c r="A60" s="29" t="s">
        <v>233</v>
      </c>
      <c r="B60" s="29" t="s">
        <v>638</v>
      </c>
      <c r="C60" s="29">
        <v>4604</v>
      </c>
      <c r="D60" s="29">
        <v>3444</v>
      </c>
      <c r="E60" s="29">
        <v>74.804517810599407</v>
      </c>
      <c r="F60" s="29">
        <v>232</v>
      </c>
      <c r="G60" s="29">
        <v>3676</v>
      </c>
      <c r="H60" s="26">
        <v>79.843614248479497</v>
      </c>
    </row>
    <row r="61" spans="1:8" ht="15.5" x14ac:dyDescent="0.35">
      <c r="A61" s="29" t="s">
        <v>237</v>
      </c>
      <c r="B61" s="29" t="s">
        <v>645</v>
      </c>
      <c r="C61" s="29">
        <v>3341</v>
      </c>
      <c r="D61" s="29">
        <v>2009</v>
      </c>
      <c r="E61" s="29">
        <v>60.131697096677598</v>
      </c>
      <c r="F61" s="29">
        <v>126</v>
      </c>
      <c r="G61" s="29">
        <v>2135</v>
      </c>
      <c r="H61" s="26">
        <v>63.903023046991898</v>
      </c>
    </row>
    <row r="62" spans="1:8" ht="15.5" x14ac:dyDescent="0.35">
      <c r="A62" s="29" t="s">
        <v>305</v>
      </c>
      <c r="B62" s="29" t="s">
        <v>587</v>
      </c>
      <c r="C62" s="29">
        <v>4772</v>
      </c>
      <c r="D62" s="29">
        <v>321</v>
      </c>
      <c r="E62" s="29">
        <v>6.72673931265716</v>
      </c>
      <c r="F62" s="29">
        <v>0</v>
      </c>
      <c r="G62" s="29">
        <v>321</v>
      </c>
      <c r="H62" s="26">
        <v>6.72673931265716</v>
      </c>
    </row>
    <row r="63" spans="1:8" ht="15.5" x14ac:dyDescent="0.35">
      <c r="A63" s="29" t="s">
        <v>351</v>
      </c>
      <c r="B63" s="29" t="s">
        <v>622</v>
      </c>
      <c r="C63" s="29">
        <v>14718</v>
      </c>
      <c r="D63" s="29">
        <v>5475</v>
      </c>
      <c r="E63" s="29">
        <v>37.199347737464301</v>
      </c>
      <c r="F63" s="29">
        <v>0</v>
      </c>
      <c r="G63" s="29">
        <v>5475</v>
      </c>
      <c r="H63" s="26">
        <v>37.199347737464301</v>
      </c>
    </row>
    <row r="64" spans="1:8" ht="15.5" x14ac:dyDescent="0.35">
      <c r="A64" s="29" t="s">
        <v>353</v>
      </c>
      <c r="B64" s="29" t="s">
        <v>607</v>
      </c>
      <c r="C64" s="29">
        <v>3802</v>
      </c>
      <c r="D64" s="29">
        <v>2166</v>
      </c>
      <c r="E64" s="29">
        <v>56.970015781167803</v>
      </c>
      <c r="F64" s="29">
        <v>0</v>
      </c>
      <c r="G64" s="29">
        <v>2166</v>
      </c>
      <c r="H64" s="26">
        <v>56.970015781167803</v>
      </c>
    </row>
    <row r="65" spans="1:8" ht="15.5" x14ac:dyDescent="0.35">
      <c r="A65" s="29" t="s">
        <v>375</v>
      </c>
      <c r="B65" s="29" t="s">
        <v>550</v>
      </c>
      <c r="C65" s="29">
        <v>12975</v>
      </c>
      <c r="D65" s="29">
        <v>9695</v>
      </c>
      <c r="E65" s="29">
        <v>74.720616570327493</v>
      </c>
      <c r="F65" s="29">
        <v>25</v>
      </c>
      <c r="G65" s="29">
        <v>9720</v>
      </c>
      <c r="H65" s="26">
        <v>74.913294797687797</v>
      </c>
    </row>
    <row r="66" spans="1:8" ht="15.5" x14ac:dyDescent="0.35">
      <c r="A66" s="29" t="s">
        <v>377</v>
      </c>
      <c r="B66" s="29" t="s">
        <v>588</v>
      </c>
      <c r="C66" s="29">
        <v>11860</v>
      </c>
      <c r="D66" s="29">
        <v>6682</v>
      </c>
      <c r="E66" s="29">
        <v>56.340640809443499</v>
      </c>
      <c r="F66" s="29">
        <v>141</v>
      </c>
      <c r="G66" s="29">
        <v>6823</v>
      </c>
      <c r="H66" s="26">
        <v>57.5295109612141</v>
      </c>
    </row>
    <row r="67" spans="1:8" ht="15.5" x14ac:dyDescent="0.35">
      <c r="A67" s="29" t="s">
        <v>379</v>
      </c>
      <c r="B67" s="29" t="s">
        <v>619</v>
      </c>
      <c r="C67" s="29">
        <v>11085</v>
      </c>
      <c r="D67" s="29">
        <v>846</v>
      </c>
      <c r="E67" s="29">
        <v>7.6319350473612904</v>
      </c>
      <c r="F67" s="29">
        <v>15</v>
      </c>
      <c r="G67" s="29">
        <v>861</v>
      </c>
      <c r="H67" s="26">
        <v>7.7672530446549297</v>
      </c>
    </row>
    <row r="68" spans="1:8" ht="15.5" x14ac:dyDescent="0.35">
      <c r="A68" s="29" t="s">
        <v>383</v>
      </c>
      <c r="B68" s="29" t="s">
        <v>613</v>
      </c>
      <c r="C68" s="29">
        <v>9382</v>
      </c>
      <c r="D68" s="29">
        <v>8966</v>
      </c>
      <c r="E68" s="29">
        <v>95.565977403538696</v>
      </c>
      <c r="F68" s="29">
        <v>15</v>
      </c>
      <c r="G68" s="29">
        <v>8981</v>
      </c>
      <c r="H68" s="26">
        <v>95.725858026007202</v>
      </c>
    </row>
    <row r="69" spans="1:8" ht="15.5" x14ac:dyDescent="0.35">
      <c r="A69" s="29" t="s">
        <v>389</v>
      </c>
      <c r="B69" s="29" t="s">
        <v>649</v>
      </c>
      <c r="C69" s="29">
        <v>3932</v>
      </c>
      <c r="D69" s="29">
        <v>3992</v>
      </c>
      <c r="E69" s="29">
        <v>101.52594099694799</v>
      </c>
      <c r="F69" s="29">
        <v>12</v>
      </c>
      <c r="G69" s="29">
        <v>4004</v>
      </c>
      <c r="H69" s="26">
        <v>101.831129196337</v>
      </c>
    </row>
    <row r="70" spans="1:8" ht="15.5" x14ac:dyDescent="0.35">
      <c r="A70" s="29" t="s">
        <v>5</v>
      </c>
      <c r="B70" s="29" t="s">
        <v>552</v>
      </c>
      <c r="C70" s="29">
        <v>9863</v>
      </c>
      <c r="D70" s="29">
        <v>6845</v>
      </c>
      <c r="E70" s="29">
        <v>69.400790834431703</v>
      </c>
      <c r="F70" s="29">
        <v>3</v>
      </c>
      <c r="G70" s="29">
        <v>6848</v>
      </c>
      <c r="H70" s="26">
        <v>69.431207543343803</v>
      </c>
    </row>
    <row r="71" spans="1:8" ht="15.5" x14ac:dyDescent="0.35">
      <c r="A71" s="29" t="s">
        <v>453</v>
      </c>
      <c r="B71" s="29" t="s">
        <v>564</v>
      </c>
      <c r="C71" s="29">
        <v>9330</v>
      </c>
      <c r="D71" s="29">
        <v>3822</v>
      </c>
      <c r="E71" s="29">
        <v>40.964630225080299</v>
      </c>
      <c r="F71" s="29">
        <v>3</v>
      </c>
      <c r="G71" s="29">
        <v>3825</v>
      </c>
      <c r="H71" s="26">
        <v>40.9967845659164</v>
      </c>
    </row>
    <row r="72" spans="1:8" ht="15.5" x14ac:dyDescent="0.35">
      <c r="A72" s="29" t="s">
        <v>461</v>
      </c>
      <c r="B72" s="29" t="s">
        <v>618</v>
      </c>
      <c r="C72" s="29">
        <v>6934</v>
      </c>
      <c r="D72" s="29">
        <v>4369</v>
      </c>
      <c r="E72" s="29">
        <v>63.008364580328802</v>
      </c>
      <c r="F72" s="29">
        <v>3</v>
      </c>
      <c r="G72" s="29">
        <v>4372</v>
      </c>
      <c r="H72" s="26">
        <v>63.051629650995103</v>
      </c>
    </row>
    <row r="73" spans="1:8" ht="15.5" x14ac:dyDescent="0.35">
      <c r="A73" s="29" t="s">
        <v>463</v>
      </c>
      <c r="B73" s="29" t="s">
        <v>559</v>
      </c>
      <c r="C73" s="29">
        <v>11225</v>
      </c>
      <c r="D73" s="29">
        <v>1548</v>
      </c>
      <c r="E73" s="29">
        <v>13.790645879732701</v>
      </c>
      <c r="F73" s="29">
        <v>0</v>
      </c>
      <c r="G73" s="29">
        <v>1548</v>
      </c>
      <c r="H73" s="26">
        <v>13.790645879732701</v>
      </c>
    </row>
    <row r="74" spans="1:8" ht="15.5" x14ac:dyDescent="0.35">
      <c r="A74" s="29" t="s">
        <v>465</v>
      </c>
      <c r="B74" s="29" t="s">
        <v>603</v>
      </c>
      <c r="C74" s="29">
        <v>16912</v>
      </c>
      <c r="D74" s="29">
        <v>12406</v>
      </c>
      <c r="E74" s="29">
        <v>73.356196783349105</v>
      </c>
      <c r="F74" s="29">
        <v>7</v>
      </c>
      <c r="G74" s="29">
        <v>12413</v>
      </c>
      <c r="H74" s="26">
        <v>73.397587511825904</v>
      </c>
    </row>
    <row r="75" spans="1:8" ht="15.5" x14ac:dyDescent="0.35">
      <c r="A75" s="29" t="s">
        <v>469</v>
      </c>
      <c r="B75" s="29" t="s">
        <v>574</v>
      </c>
      <c r="C75" s="29">
        <v>24307</v>
      </c>
      <c r="D75" s="29">
        <v>2988</v>
      </c>
      <c r="E75" s="29">
        <v>12.2927551734068</v>
      </c>
      <c r="F75" s="29">
        <v>1</v>
      </c>
      <c r="G75" s="29">
        <v>2989</v>
      </c>
      <c r="H75" s="26">
        <v>12.296869214629499</v>
      </c>
    </row>
    <row r="76" spans="1:8" ht="15.5" x14ac:dyDescent="0.35">
      <c r="A76" s="29" t="s">
        <v>471</v>
      </c>
      <c r="B76" s="29" t="s">
        <v>620</v>
      </c>
      <c r="C76" s="29">
        <v>16190</v>
      </c>
      <c r="D76" s="29">
        <v>3578</v>
      </c>
      <c r="E76" s="29">
        <v>22.100061766522501</v>
      </c>
      <c r="F76" s="29">
        <v>7</v>
      </c>
      <c r="G76" s="29">
        <v>3585</v>
      </c>
      <c r="H76" s="26">
        <v>22.1432983323038</v>
      </c>
    </row>
    <row r="77" spans="1:8" ht="15.5" x14ac:dyDescent="0.35">
      <c r="A77" s="29" t="s">
        <v>476</v>
      </c>
      <c r="B77" s="29" t="s">
        <v>592</v>
      </c>
      <c r="C77" s="29">
        <v>15532</v>
      </c>
      <c r="D77" s="29">
        <v>9691</v>
      </c>
      <c r="E77" s="29">
        <v>62.393767705382402</v>
      </c>
      <c r="F77" s="29">
        <v>15</v>
      </c>
      <c r="G77" s="29">
        <v>9706</v>
      </c>
      <c r="H77" s="26">
        <v>62.490342518671099</v>
      </c>
    </row>
    <row r="78" spans="1:8" ht="15.5" x14ac:dyDescent="0.35">
      <c r="A78" s="29" t="s">
        <v>474</v>
      </c>
      <c r="B78" s="29" t="s">
        <v>626</v>
      </c>
      <c r="C78" s="29">
        <v>20872</v>
      </c>
      <c r="D78" s="29">
        <v>3565</v>
      </c>
      <c r="E78" s="29">
        <v>17.080298965120701</v>
      </c>
      <c r="F78" s="29">
        <v>4</v>
      </c>
      <c r="G78" s="29">
        <v>3569</v>
      </c>
      <c r="H78" s="26">
        <v>17.0994633959371</v>
      </c>
    </row>
    <row r="79" spans="1:8" ht="15.5" x14ac:dyDescent="0.35">
      <c r="A79" s="29" t="s">
        <v>478</v>
      </c>
      <c r="B79" s="29" t="s">
        <v>646</v>
      </c>
      <c r="C79" s="29">
        <v>10502</v>
      </c>
      <c r="D79" s="29">
        <v>7614</v>
      </c>
      <c r="E79" s="29">
        <v>72.500476099790504</v>
      </c>
      <c r="F79" s="29">
        <v>20</v>
      </c>
      <c r="G79" s="29">
        <v>7634</v>
      </c>
      <c r="H79" s="26">
        <v>72.690916015996905</v>
      </c>
    </row>
    <row r="80" spans="1:8" ht="15.5" x14ac:dyDescent="0.35">
      <c r="A80" s="29" t="s">
        <v>481</v>
      </c>
      <c r="B80" s="29" t="s">
        <v>628</v>
      </c>
      <c r="C80" s="29">
        <v>12601</v>
      </c>
      <c r="D80" s="29">
        <v>8277</v>
      </c>
      <c r="E80" s="29">
        <v>65.685263074359099</v>
      </c>
      <c r="F80" s="29">
        <v>2</v>
      </c>
      <c r="G80" s="29">
        <v>8279</v>
      </c>
      <c r="H80" s="26">
        <v>65.701134830569003</v>
      </c>
    </row>
    <row r="81" spans="1:8" ht="15.5" x14ac:dyDescent="0.35">
      <c r="A81" s="29" t="s">
        <v>484</v>
      </c>
      <c r="B81" s="29" t="s">
        <v>611</v>
      </c>
      <c r="C81" s="29">
        <v>18584</v>
      </c>
      <c r="D81" s="29">
        <v>11994</v>
      </c>
      <c r="E81" s="29">
        <v>64.539388721480805</v>
      </c>
      <c r="F81" s="29">
        <v>944</v>
      </c>
      <c r="G81" s="29">
        <v>12938</v>
      </c>
      <c r="H81" s="26">
        <v>69.619027120103297</v>
      </c>
    </row>
    <row r="82" spans="1:8" ht="15.5" x14ac:dyDescent="0.35">
      <c r="A82" s="29" t="s">
        <v>487</v>
      </c>
      <c r="B82" s="29" t="s">
        <v>591</v>
      </c>
      <c r="C82" s="29">
        <v>14810</v>
      </c>
      <c r="D82" s="29">
        <v>4314</v>
      </c>
      <c r="E82" s="29">
        <v>29.128966914247101</v>
      </c>
      <c r="F82" s="29">
        <v>4</v>
      </c>
      <c r="G82" s="29">
        <v>4318</v>
      </c>
      <c r="H82" s="26">
        <v>29.155975692099901</v>
      </c>
    </row>
    <row r="83" spans="1:8" ht="15.5" x14ac:dyDescent="0.35">
      <c r="A83" s="29" t="s">
        <v>490</v>
      </c>
      <c r="B83" s="29" t="s">
        <v>640</v>
      </c>
      <c r="C83" s="29">
        <v>10939</v>
      </c>
      <c r="D83" s="29">
        <v>4952</v>
      </c>
      <c r="E83" s="29">
        <v>45.269220221226803</v>
      </c>
      <c r="F83" s="29">
        <v>43</v>
      </c>
      <c r="G83" s="29">
        <v>4995</v>
      </c>
      <c r="H83" s="26">
        <v>45.662309169028198</v>
      </c>
    </row>
    <row r="84" spans="1:8" ht="15.5" x14ac:dyDescent="0.35">
      <c r="A84" s="29" t="s">
        <v>492</v>
      </c>
      <c r="B84" s="29" t="s">
        <v>642</v>
      </c>
      <c r="C84" s="29">
        <v>30795</v>
      </c>
      <c r="D84" s="29">
        <v>15415</v>
      </c>
      <c r="E84" s="29">
        <v>50.056827407046598</v>
      </c>
      <c r="F84" s="29">
        <v>1595</v>
      </c>
      <c r="G84" s="29">
        <v>17010</v>
      </c>
      <c r="H84" s="26">
        <v>55.236239649293701</v>
      </c>
    </row>
    <row r="85" spans="1:8" ht="15.5" x14ac:dyDescent="0.35">
      <c r="A85" s="29" t="s">
        <v>494</v>
      </c>
      <c r="B85" s="29" t="s">
        <v>589</v>
      </c>
      <c r="C85" s="29">
        <v>8665</v>
      </c>
      <c r="D85" s="29">
        <v>4754</v>
      </c>
      <c r="E85" s="29">
        <v>54.864396999422901</v>
      </c>
      <c r="F85" s="29">
        <v>35</v>
      </c>
      <c r="G85" s="29">
        <v>4789</v>
      </c>
      <c r="H85" s="26">
        <v>55.268320830928999</v>
      </c>
    </row>
    <row r="86" spans="1:8" ht="15.5" x14ac:dyDescent="0.35">
      <c r="A86" s="29" t="s">
        <v>496</v>
      </c>
      <c r="B86" s="29" t="s">
        <v>609</v>
      </c>
      <c r="C86" s="29">
        <v>12475</v>
      </c>
      <c r="D86" s="29">
        <v>10618</v>
      </c>
      <c r="E86" s="29">
        <v>85.114228456913807</v>
      </c>
      <c r="F86" s="29">
        <v>12</v>
      </c>
      <c r="G86" s="29">
        <v>10630</v>
      </c>
      <c r="H86" s="26">
        <v>85.210420841683302</v>
      </c>
    </row>
    <row r="87" spans="1:8" ht="15.5" x14ac:dyDescent="0.35">
      <c r="A87" s="29" t="s">
        <v>498</v>
      </c>
      <c r="B87" s="29" t="s">
        <v>563</v>
      </c>
      <c r="C87" s="29">
        <v>16465</v>
      </c>
      <c r="D87" s="29">
        <v>10592</v>
      </c>
      <c r="E87" s="29">
        <v>64.330397813543797</v>
      </c>
      <c r="F87" s="29">
        <v>2</v>
      </c>
      <c r="G87" s="29">
        <v>10594</v>
      </c>
      <c r="H87" s="26">
        <v>64.342544791982903</v>
      </c>
    </row>
    <row r="88" spans="1:8" ht="15.5" x14ac:dyDescent="0.35">
      <c r="A88" s="29" t="s">
        <v>500</v>
      </c>
      <c r="B88" s="29" t="s">
        <v>595</v>
      </c>
      <c r="C88" s="29">
        <v>12572</v>
      </c>
      <c r="D88" s="29">
        <v>6637</v>
      </c>
      <c r="E88" s="29">
        <v>52.791918549156797</v>
      </c>
      <c r="F88" s="29">
        <v>17</v>
      </c>
      <c r="G88" s="29">
        <v>6654</v>
      </c>
      <c r="H88" s="26">
        <v>52.927139675469199</v>
      </c>
    </row>
    <row r="89" spans="1:8" ht="15.5" x14ac:dyDescent="0.35">
      <c r="A89" s="29" t="s">
        <v>502</v>
      </c>
      <c r="B89" s="29" t="s">
        <v>576</v>
      </c>
      <c r="C89" s="29">
        <v>36588</v>
      </c>
      <c r="D89" s="29">
        <v>26752</v>
      </c>
      <c r="E89" s="29">
        <v>73.116868918771104</v>
      </c>
      <c r="F89" s="29">
        <v>324</v>
      </c>
      <c r="G89" s="29">
        <v>27076</v>
      </c>
      <c r="H89" s="26">
        <v>74.0024051601618</v>
      </c>
    </row>
    <row r="90" spans="1:8" ht="15.5" x14ac:dyDescent="0.35">
      <c r="A90" s="29" t="s">
        <v>504</v>
      </c>
      <c r="B90" s="29" t="s">
        <v>557</v>
      </c>
      <c r="C90" s="29">
        <v>13689</v>
      </c>
      <c r="D90" s="29">
        <v>6301</v>
      </c>
      <c r="E90" s="29">
        <v>46.0296588501716</v>
      </c>
      <c r="F90" s="29">
        <v>20</v>
      </c>
      <c r="G90" s="29">
        <v>6321</v>
      </c>
      <c r="H90" s="26">
        <v>46.175761560376898</v>
      </c>
    </row>
    <row r="91" spans="1:8" ht="15.5" x14ac:dyDescent="0.35">
      <c r="A91" s="29" t="s">
        <v>506</v>
      </c>
      <c r="B91" s="29" t="s">
        <v>553</v>
      </c>
      <c r="C91" s="29">
        <v>12708</v>
      </c>
      <c r="D91" s="29">
        <v>7459</v>
      </c>
      <c r="E91" s="29">
        <v>58.695310040919097</v>
      </c>
      <c r="F91" s="29">
        <v>452</v>
      </c>
      <c r="G91" s="29">
        <v>7911</v>
      </c>
      <c r="H91" s="26">
        <v>62.252124645892302</v>
      </c>
    </row>
    <row r="92" spans="1:8" ht="15.5" x14ac:dyDescent="0.35">
      <c r="A92" s="29" t="s">
        <v>508</v>
      </c>
      <c r="B92" s="29" t="s">
        <v>604</v>
      </c>
      <c r="C92" s="29">
        <v>40452</v>
      </c>
      <c r="D92" s="29">
        <v>16979</v>
      </c>
      <c r="E92" s="29">
        <v>41.9732028082665</v>
      </c>
      <c r="F92" s="29">
        <v>40</v>
      </c>
      <c r="G92" s="29">
        <v>17019</v>
      </c>
      <c r="H92" s="26">
        <v>42.072085434589098</v>
      </c>
    </row>
    <row r="93" spans="1:8" ht="15.5" x14ac:dyDescent="0.35">
      <c r="A93" s="29" t="s">
        <v>510</v>
      </c>
      <c r="B93" s="29" t="s">
        <v>635</v>
      </c>
      <c r="C93" s="29">
        <v>19543</v>
      </c>
      <c r="D93" s="29">
        <v>9983</v>
      </c>
      <c r="E93" s="29">
        <v>51.082228931075001</v>
      </c>
      <c r="F93" s="29">
        <v>52</v>
      </c>
      <c r="G93" s="29">
        <v>10035</v>
      </c>
      <c r="H93" s="26">
        <v>51.348308857391302</v>
      </c>
    </row>
    <row r="94" spans="1:8" ht="15.5" x14ac:dyDescent="0.35">
      <c r="A94" s="29" t="s">
        <v>512</v>
      </c>
      <c r="B94" s="29" t="s">
        <v>627</v>
      </c>
      <c r="C94" s="29">
        <v>14631</v>
      </c>
      <c r="D94" s="29">
        <v>11393</v>
      </c>
      <c r="E94" s="29">
        <v>77.868908481990204</v>
      </c>
      <c r="F94" s="29">
        <v>11</v>
      </c>
      <c r="G94" s="29">
        <v>11404</v>
      </c>
      <c r="H94" s="26">
        <v>77.944091312965597</v>
      </c>
    </row>
    <row r="95" spans="1:8" ht="15.5" x14ac:dyDescent="0.35">
      <c r="A95" s="29" t="s">
        <v>514</v>
      </c>
      <c r="B95" s="29" t="s">
        <v>551</v>
      </c>
      <c r="C95" s="29">
        <v>27540</v>
      </c>
      <c r="D95" s="29">
        <v>15130</v>
      </c>
      <c r="E95" s="29">
        <v>54.938271604938201</v>
      </c>
      <c r="F95" s="29">
        <v>42</v>
      </c>
      <c r="G95" s="29">
        <v>15172</v>
      </c>
      <c r="H95" s="26">
        <v>55.090777051561297</v>
      </c>
    </row>
    <row r="96" spans="1:8" ht="15.5" x14ac:dyDescent="0.35">
      <c r="A96" s="29" t="s">
        <v>516</v>
      </c>
      <c r="B96" s="29" t="s">
        <v>606</v>
      </c>
      <c r="C96" s="29">
        <v>9634</v>
      </c>
      <c r="D96" s="29">
        <v>2375</v>
      </c>
      <c r="E96" s="29">
        <v>24.652273199086501</v>
      </c>
      <c r="F96" s="29">
        <v>2</v>
      </c>
      <c r="G96" s="29">
        <v>2377</v>
      </c>
      <c r="H96" s="26">
        <v>24.673033008096301</v>
      </c>
    </row>
    <row r="97" spans="1:8" ht="15.5" x14ac:dyDescent="0.35">
      <c r="A97" s="29" t="s">
        <v>393</v>
      </c>
      <c r="B97" s="29" t="s">
        <v>643</v>
      </c>
      <c r="C97" s="29">
        <v>10509</v>
      </c>
      <c r="D97" s="29">
        <v>3637</v>
      </c>
      <c r="E97" s="29">
        <v>34.608430868779102</v>
      </c>
      <c r="F97" s="29">
        <v>1</v>
      </c>
      <c r="G97" s="29">
        <v>3638</v>
      </c>
      <c r="H97" s="26">
        <v>34.617946522028703</v>
      </c>
    </row>
    <row r="98" spans="1:8" ht="15.5" x14ac:dyDescent="0.35">
      <c r="A98" s="29" t="s">
        <v>395</v>
      </c>
      <c r="B98" s="29" t="s">
        <v>571</v>
      </c>
      <c r="C98" s="29">
        <v>3878</v>
      </c>
      <c r="D98" s="29">
        <v>3969</v>
      </c>
      <c r="E98" s="29">
        <v>102.34657039711099</v>
      </c>
      <c r="F98" s="29">
        <v>5</v>
      </c>
      <c r="G98" s="29">
        <v>3974</v>
      </c>
      <c r="H98" s="26">
        <v>102.475502836513</v>
      </c>
    </row>
    <row r="99" spans="1:8" ht="15.5" x14ac:dyDescent="0.35">
      <c r="A99" s="29" t="s">
        <v>399</v>
      </c>
      <c r="B99" s="29" t="s">
        <v>581</v>
      </c>
      <c r="C99" s="29">
        <v>6080</v>
      </c>
      <c r="D99" s="29">
        <v>1566</v>
      </c>
      <c r="E99" s="29">
        <v>25.7565789473684</v>
      </c>
      <c r="F99" s="29">
        <v>3</v>
      </c>
      <c r="G99" s="29">
        <v>1569</v>
      </c>
      <c r="H99" s="26">
        <v>25.805921052631501</v>
      </c>
    </row>
    <row r="100" spans="1:8" ht="15.5" x14ac:dyDescent="0.35">
      <c r="A100" s="29" t="s">
        <v>401</v>
      </c>
      <c r="B100" s="29" t="s">
        <v>610</v>
      </c>
      <c r="C100" s="29">
        <v>5103</v>
      </c>
      <c r="D100" s="29">
        <v>3213</v>
      </c>
      <c r="E100" s="29">
        <v>62.962962962962898</v>
      </c>
      <c r="F100" s="29">
        <v>9</v>
      </c>
      <c r="G100" s="29">
        <v>3222</v>
      </c>
      <c r="H100" s="26">
        <v>63.139329805996397</v>
      </c>
    </row>
    <row r="101" spans="1:8" ht="15.5" x14ac:dyDescent="0.35">
      <c r="A101" s="29" t="s">
        <v>403</v>
      </c>
      <c r="B101" s="29" t="s">
        <v>602</v>
      </c>
      <c r="C101" s="29">
        <v>4679</v>
      </c>
      <c r="D101" s="29">
        <v>2795</v>
      </c>
      <c r="E101" s="29">
        <v>59.734986108142699</v>
      </c>
      <c r="F101" s="29">
        <v>10</v>
      </c>
      <c r="G101" s="29">
        <v>2805</v>
      </c>
      <c r="H101" s="26">
        <v>59.948706988672797</v>
      </c>
    </row>
    <row r="102" spans="1:8" ht="15.5" x14ac:dyDescent="0.35">
      <c r="A102" s="29" t="s">
        <v>524</v>
      </c>
      <c r="B102" s="29" t="s">
        <v>598</v>
      </c>
      <c r="C102" s="29">
        <v>39374</v>
      </c>
      <c r="D102" s="29">
        <v>22855</v>
      </c>
      <c r="E102" s="29">
        <v>58.0459186265048</v>
      </c>
      <c r="F102" s="29">
        <v>44</v>
      </c>
      <c r="G102" s="29">
        <v>22899</v>
      </c>
      <c r="H102" s="26">
        <v>58.157667496317302</v>
      </c>
    </row>
    <row r="103" spans="1:8" ht="15.5" x14ac:dyDescent="0.35">
      <c r="A103" s="29" t="s">
        <v>532</v>
      </c>
      <c r="B103" s="29" t="s">
        <v>616</v>
      </c>
      <c r="C103" s="29">
        <v>17258</v>
      </c>
      <c r="D103" s="29">
        <v>9446</v>
      </c>
      <c r="E103" s="29">
        <v>54.734036388920998</v>
      </c>
      <c r="F103" s="29">
        <v>49</v>
      </c>
      <c r="G103" s="29">
        <v>9495</v>
      </c>
      <c r="H103" s="26">
        <v>55.017962683972598</v>
      </c>
    </row>
    <row r="104" spans="1:8" ht="15.5" x14ac:dyDescent="0.35">
      <c r="A104" s="29" t="s">
        <v>530</v>
      </c>
      <c r="B104" s="29" t="s">
        <v>578</v>
      </c>
      <c r="C104" s="29">
        <v>25232</v>
      </c>
      <c r="D104" s="29">
        <v>5524</v>
      </c>
      <c r="E104" s="29">
        <v>21.892834495878201</v>
      </c>
      <c r="F104" s="29">
        <v>1</v>
      </c>
      <c r="G104" s="29">
        <v>5525</v>
      </c>
      <c r="H104" s="26">
        <v>21.896797717184501</v>
      </c>
    </row>
    <row r="105" spans="1:8" ht="15.5" x14ac:dyDescent="0.35">
      <c r="A105" s="29" t="s">
        <v>522</v>
      </c>
      <c r="B105" s="29" t="s">
        <v>585</v>
      </c>
      <c r="C105" s="29">
        <v>2052</v>
      </c>
      <c r="D105" s="29">
        <v>1001</v>
      </c>
      <c r="E105" s="29">
        <v>48.781676413255298</v>
      </c>
      <c r="F105" s="29">
        <v>4</v>
      </c>
      <c r="G105" s="29">
        <v>1005</v>
      </c>
      <c r="H105" s="26">
        <v>48.976608187134502</v>
      </c>
    </row>
    <row r="106" spans="1:8" ht="15.5" x14ac:dyDescent="0.35">
      <c r="A106" s="29" t="s">
        <v>520</v>
      </c>
      <c r="B106" s="29" t="s">
        <v>615</v>
      </c>
      <c r="C106" s="29">
        <v>23772</v>
      </c>
      <c r="D106" s="29">
        <v>15612</v>
      </c>
      <c r="E106" s="29">
        <v>65.673902069661693</v>
      </c>
      <c r="F106" s="29">
        <v>16</v>
      </c>
      <c r="G106" s="29">
        <v>15628</v>
      </c>
      <c r="H106" s="26">
        <v>65.741208144034999</v>
      </c>
    </row>
    <row r="107" spans="1:8" ht="15.5" x14ac:dyDescent="0.35">
      <c r="A107" s="29" t="s">
        <v>518</v>
      </c>
      <c r="B107" s="29" t="s">
        <v>575</v>
      </c>
      <c r="C107" s="29">
        <v>16772</v>
      </c>
      <c r="D107" s="29">
        <v>11794</v>
      </c>
      <c r="E107" s="29">
        <v>70.319580252802297</v>
      </c>
      <c r="F107" s="29">
        <v>117</v>
      </c>
      <c r="G107" s="29">
        <v>11911</v>
      </c>
      <c r="H107" s="26">
        <v>71.017171476269894</v>
      </c>
    </row>
    <row r="108" spans="1:8" ht="15.5" x14ac:dyDescent="0.35">
      <c r="A108" s="29" t="s">
        <v>528</v>
      </c>
      <c r="B108" s="29" t="s">
        <v>562</v>
      </c>
      <c r="C108" s="29">
        <v>7992</v>
      </c>
      <c r="D108" s="29">
        <v>6400</v>
      </c>
      <c r="E108" s="29">
        <v>80.080080080079995</v>
      </c>
      <c r="F108" s="29">
        <v>14</v>
      </c>
      <c r="G108" s="29">
        <v>6414</v>
      </c>
      <c r="H108" s="26">
        <v>80.255255255255193</v>
      </c>
    </row>
    <row r="109" spans="1:8" ht="15.5" x14ac:dyDescent="0.35">
      <c r="A109" s="29" t="s">
        <v>543</v>
      </c>
      <c r="B109" s="29">
        <v>0</v>
      </c>
      <c r="C109" s="29">
        <v>9250</v>
      </c>
      <c r="D109" s="29">
        <v>0</v>
      </c>
      <c r="E109" s="29">
        <v>0</v>
      </c>
      <c r="F109" s="29">
        <v>0</v>
      </c>
      <c r="G109" s="29">
        <v>0</v>
      </c>
      <c r="H109" s="26">
        <v>0</v>
      </c>
    </row>
    <row r="110" spans="1:8" ht="15.5" x14ac:dyDescent="0.35">
      <c r="A110" s="29" t="s">
        <v>526</v>
      </c>
      <c r="B110" s="29" t="s">
        <v>641</v>
      </c>
      <c r="C110" s="29">
        <v>40903</v>
      </c>
      <c r="D110" s="29">
        <v>23371</v>
      </c>
      <c r="E110" s="29">
        <v>57.137618267608701</v>
      </c>
      <c r="F110" s="29">
        <v>42</v>
      </c>
      <c r="G110" s="29">
        <v>23413</v>
      </c>
      <c r="H110" s="26">
        <v>57.240300222477501</v>
      </c>
    </row>
    <row r="111" spans="1:8" ht="15.5" x14ac:dyDescent="0.35">
      <c r="A111" s="29" t="s">
        <v>541</v>
      </c>
      <c r="B111" s="29" t="s">
        <v>542</v>
      </c>
      <c r="C111" s="29">
        <v>36560</v>
      </c>
      <c r="D111" s="29">
        <v>0</v>
      </c>
      <c r="E111" s="29">
        <v>0</v>
      </c>
      <c r="F111" s="29">
        <v>0</v>
      </c>
      <c r="G111" s="29">
        <v>0</v>
      </c>
      <c r="H111" s="26">
        <v>0</v>
      </c>
    </row>
    <row r="112" spans="1:8" ht="15.5" x14ac:dyDescent="0.35">
      <c r="A112" s="29" t="s">
        <v>534</v>
      </c>
      <c r="B112" s="29" t="s">
        <v>600</v>
      </c>
      <c r="C112" s="29">
        <v>6548</v>
      </c>
      <c r="D112" s="29">
        <v>4295</v>
      </c>
      <c r="E112" s="29">
        <v>65.592547342700001</v>
      </c>
      <c r="F112" s="29">
        <v>10</v>
      </c>
      <c r="G112" s="29">
        <v>4305</v>
      </c>
      <c r="H112" s="26">
        <v>65.745265729993804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autoFilter ref="A4:H4" xr:uid="{CFB40DE6-6D05-4CC5-844A-827023D30A7F}"/>
  <sortState xmlns:xlrd2="http://schemas.microsoft.com/office/spreadsheetml/2017/richdata2" ref="A5:H112">
    <sortCondition ref="A4:A112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C7BCF-334E-46BE-B93E-0ABA1126F045}">
  <dimension ref="A1:H228"/>
  <sheetViews>
    <sheetView zoomScale="80" zoomScaleNormal="80" workbookViewId="0">
      <pane ySplit="4" topLeftCell="A5" activePane="bottomLeft" state="frozen"/>
      <selection activeCell="D200" sqref="D200"/>
      <selection pane="bottomLeft"/>
    </sheetView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44743</v>
      </c>
    </row>
    <row r="4" spans="1:8" x14ac:dyDescent="0.3">
      <c r="A4" s="2" t="s">
        <v>428</v>
      </c>
      <c r="B4" s="2" t="s">
        <v>0</v>
      </c>
      <c r="C4" t="s">
        <v>419</v>
      </c>
      <c r="D4" s="10" t="s">
        <v>421</v>
      </c>
      <c r="E4" s="6" t="s">
        <v>540</v>
      </c>
      <c r="F4" t="s">
        <v>440</v>
      </c>
      <c r="G4" t="s">
        <v>430</v>
      </c>
      <c r="H4" s="28" t="s">
        <v>447</v>
      </c>
    </row>
    <row r="5" spans="1:8" ht="15.5" x14ac:dyDescent="0.35">
      <c r="A5" s="29" t="s">
        <v>11</v>
      </c>
      <c r="B5" s="29" t="s">
        <v>637</v>
      </c>
      <c r="C5" s="29">
        <v>4705</v>
      </c>
      <c r="D5" s="29">
        <v>5016</v>
      </c>
      <c r="E5" s="29">
        <v>106.609989373007</v>
      </c>
      <c r="F5" s="29">
        <v>1</v>
      </c>
      <c r="G5" s="29">
        <v>5017</v>
      </c>
      <c r="H5" s="26">
        <v>106.631243358129</v>
      </c>
    </row>
    <row r="6" spans="1:8" ht="15.5" x14ac:dyDescent="0.35">
      <c r="A6" s="29" t="s">
        <v>15</v>
      </c>
      <c r="B6" s="29" t="s">
        <v>570</v>
      </c>
      <c r="C6" s="29">
        <v>3375</v>
      </c>
      <c r="D6" s="29">
        <v>2686</v>
      </c>
      <c r="E6" s="29">
        <v>79.585185185185097</v>
      </c>
      <c r="F6" s="29">
        <v>0</v>
      </c>
      <c r="G6" s="29">
        <v>2686</v>
      </c>
      <c r="H6" s="26">
        <v>79.585185185185097</v>
      </c>
    </row>
    <row r="7" spans="1:8" ht="15.5" x14ac:dyDescent="0.35">
      <c r="A7" s="29" t="s">
        <v>17</v>
      </c>
      <c r="B7" s="29" t="s">
        <v>584</v>
      </c>
      <c r="C7" s="29">
        <v>6094</v>
      </c>
      <c r="D7" s="29">
        <v>4630</v>
      </c>
      <c r="E7" s="29">
        <v>75.976370200196897</v>
      </c>
      <c r="F7" s="29">
        <v>4</v>
      </c>
      <c r="G7" s="29">
        <v>4634</v>
      </c>
      <c r="H7" s="26">
        <v>76.042008532983203</v>
      </c>
    </row>
    <row r="8" spans="1:8" ht="15.5" x14ac:dyDescent="0.35">
      <c r="A8" s="29" t="s">
        <v>19</v>
      </c>
      <c r="B8" s="29" t="s">
        <v>617</v>
      </c>
      <c r="C8" s="29">
        <v>2193</v>
      </c>
      <c r="D8" s="29">
        <v>1939</v>
      </c>
      <c r="E8" s="29">
        <v>88.417692658458705</v>
      </c>
      <c r="F8" s="29">
        <v>7</v>
      </c>
      <c r="G8" s="29">
        <v>1946</v>
      </c>
      <c r="H8" s="26">
        <v>88.736890104879095</v>
      </c>
    </row>
    <row r="9" spans="1:8" ht="15.5" x14ac:dyDescent="0.35">
      <c r="A9" s="29" t="s">
        <v>21</v>
      </c>
      <c r="B9" s="29" t="s">
        <v>560</v>
      </c>
      <c r="C9" s="29">
        <v>3704</v>
      </c>
      <c r="D9" s="29">
        <v>1855</v>
      </c>
      <c r="E9" s="29">
        <v>50.080993520518298</v>
      </c>
      <c r="F9" s="29">
        <v>8</v>
      </c>
      <c r="G9" s="29">
        <v>1863</v>
      </c>
      <c r="H9" s="26">
        <v>50.296976241900602</v>
      </c>
    </row>
    <row r="10" spans="1:8" ht="15.5" x14ac:dyDescent="0.35">
      <c r="A10" s="29" t="s">
        <v>23</v>
      </c>
      <c r="B10" s="29" t="s">
        <v>614</v>
      </c>
      <c r="C10" s="29">
        <v>5774</v>
      </c>
      <c r="D10" s="29">
        <v>4978</v>
      </c>
      <c r="E10" s="29">
        <v>86.214063041219205</v>
      </c>
      <c r="F10" s="29">
        <v>87</v>
      </c>
      <c r="G10" s="29">
        <v>5065</v>
      </c>
      <c r="H10" s="26">
        <v>87.720817457568401</v>
      </c>
    </row>
    <row r="11" spans="1:8" ht="15.5" x14ac:dyDescent="0.35">
      <c r="A11" s="29" t="s">
        <v>25</v>
      </c>
      <c r="B11" s="29" t="s">
        <v>567</v>
      </c>
      <c r="C11" s="29">
        <v>2636</v>
      </c>
      <c r="D11" s="29">
        <v>1853</v>
      </c>
      <c r="E11" s="29">
        <v>70.295902883156302</v>
      </c>
      <c r="F11" s="29">
        <v>7</v>
      </c>
      <c r="G11" s="29">
        <v>1860</v>
      </c>
      <c r="H11" s="26">
        <v>70.561456752655502</v>
      </c>
    </row>
    <row r="12" spans="1:8" ht="15.5" x14ac:dyDescent="0.35">
      <c r="A12" s="29" t="s">
        <v>29</v>
      </c>
      <c r="B12" s="29" t="s">
        <v>580</v>
      </c>
      <c r="C12" s="29">
        <v>2829</v>
      </c>
      <c r="D12" s="29">
        <v>2989</v>
      </c>
      <c r="E12" s="29">
        <v>105.655708731</v>
      </c>
      <c r="F12" s="29">
        <v>167</v>
      </c>
      <c r="G12" s="29">
        <v>3156</v>
      </c>
      <c r="H12" s="26">
        <v>111.558854718981</v>
      </c>
    </row>
    <row r="13" spans="1:8" ht="15.5" x14ac:dyDescent="0.35">
      <c r="A13" s="29" t="s">
        <v>31</v>
      </c>
      <c r="B13" s="29" t="s">
        <v>625</v>
      </c>
      <c r="C13" s="29">
        <v>3144</v>
      </c>
      <c r="D13" s="29">
        <v>2747</v>
      </c>
      <c r="E13" s="29">
        <v>87.372773536895593</v>
      </c>
      <c r="F13" s="29">
        <v>1</v>
      </c>
      <c r="G13" s="29">
        <v>2748</v>
      </c>
      <c r="H13" s="26">
        <v>87.404580152671699</v>
      </c>
    </row>
    <row r="14" spans="1:8" ht="15.5" x14ac:dyDescent="0.35">
      <c r="A14" s="29" t="s">
        <v>33</v>
      </c>
      <c r="B14" s="29" t="s">
        <v>577</v>
      </c>
      <c r="C14" s="29">
        <v>4878</v>
      </c>
      <c r="D14" s="29">
        <v>3878</v>
      </c>
      <c r="E14" s="29">
        <v>79.499794997949905</v>
      </c>
      <c r="F14" s="29">
        <v>3</v>
      </c>
      <c r="G14" s="29">
        <v>3881</v>
      </c>
      <c r="H14" s="26">
        <v>79.561295612956101</v>
      </c>
    </row>
    <row r="15" spans="1:8" ht="15.5" x14ac:dyDescent="0.35">
      <c r="A15" s="29" t="s">
        <v>37</v>
      </c>
      <c r="B15" s="29" t="s">
        <v>545</v>
      </c>
      <c r="C15" s="29">
        <v>3340</v>
      </c>
      <c r="D15" s="29">
        <v>2263</v>
      </c>
      <c r="E15" s="29">
        <v>67.754491017964</v>
      </c>
      <c r="F15" s="29">
        <v>2</v>
      </c>
      <c r="G15" s="29">
        <v>2265</v>
      </c>
      <c r="H15" s="26">
        <v>67.814371257485007</v>
      </c>
    </row>
    <row r="16" spans="1:8" ht="15.5" x14ac:dyDescent="0.35">
      <c r="A16" s="29" t="s">
        <v>39</v>
      </c>
      <c r="B16" s="29" t="s">
        <v>558</v>
      </c>
      <c r="C16" s="29">
        <v>3125</v>
      </c>
      <c r="D16" s="29">
        <v>3254</v>
      </c>
      <c r="E16" s="29">
        <v>104.128</v>
      </c>
      <c r="F16" s="29">
        <v>190</v>
      </c>
      <c r="G16" s="29">
        <v>3444</v>
      </c>
      <c r="H16" s="26">
        <v>110.208</v>
      </c>
    </row>
    <row r="17" spans="1:8" ht="15.5" x14ac:dyDescent="0.35">
      <c r="A17" s="29" t="s">
        <v>41</v>
      </c>
      <c r="B17" s="29" t="s">
        <v>644</v>
      </c>
      <c r="C17" s="29">
        <v>2305</v>
      </c>
      <c r="D17" s="29">
        <v>621</v>
      </c>
      <c r="E17" s="29">
        <v>26.941431670281901</v>
      </c>
      <c r="F17" s="29">
        <v>0</v>
      </c>
      <c r="G17" s="29">
        <v>621</v>
      </c>
      <c r="H17" s="26">
        <v>26.941431670281901</v>
      </c>
    </row>
    <row r="18" spans="1:8" ht="15.5" x14ac:dyDescent="0.35">
      <c r="A18" s="29" t="s">
        <v>43</v>
      </c>
      <c r="B18" s="29" t="s">
        <v>566</v>
      </c>
      <c r="C18" s="29">
        <v>3021</v>
      </c>
      <c r="D18" s="29">
        <v>2471</v>
      </c>
      <c r="E18" s="29">
        <v>81.794107911287597</v>
      </c>
      <c r="F18" s="29">
        <v>2</v>
      </c>
      <c r="G18" s="29">
        <v>2473</v>
      </c>
      <c r="H18" s="26">
        <v>81.860311155246606</v>
      </c>
    </row>
    <row r="19" spans="1:8" ht="15.5" x14ac:dyDescent="0.35">
      <c r="A19" s="29" t="s">
        <v>45</v>
      </c>
      <c r="B19" s="29" t="s">
        <v>594</v>
      </c>
      <c r="C19" s="29">
        <v>5293</v>
      </c>
      <c r="D19" s="29">
        <v>2295</v>
      </c>
      <c r="E19" s="29">
        <v>43.359153599093098</v>
      </c>
      <c r="F19" s="29">
        <v>3</v>
      </c>
      <c r="G19" s="29">
        <v>2298</v>
      </c>
      <c r="H19" s="26">
        <v>43.4158322312488</v>
      </c>
    </row>
    <row r="20" spans="1:8" ht="15.5" x14ac:dyDescent="0.35">
      <c r="A20" s="29" t="s">
        <v>47</v>
      </c>
      <c r="B20" s="29" t="s">
        <v>601</v>
      </c>
      <c r="C20" s="29">
        <v>3290</v>
      </c>
      <c r="D20" s="29">
        <v>817</v>
      </c>
      <c r="E20" s="29">
        <v>24.832826747720301</v>
      </c>
      <c r="F20" s="29">
        <v>0</v>
      </c>
      <c r="G20" s="29">
        <v>817</v>
      </c>
      <c r="H20" s="26">
        <v>24.832826747720301</v>
      </c>
    </row>
    <row r="21" spans="1:8" ht="15.5" x14ac:dyDescent="0.35">
      <c r="A21" s="29" t="s">
        <v>49</v>
      </c>
      <c r="B21" s="29" t="s">
        <v>572</v>
      </c>
      <c r="C21" s="29">
        <v>5778</v>
      </c>
      <c r="D21" s="29">
        <v>991</v>
      </c>
      <c r="E21" s="29">
        <v>17.1512634129456</v>
      </c>
      <c r="F21" s="29">
        <v>5</v>
      </c>
      <c r="G21" s="29">
        <v>996</v>
      </c>
      <c r="H21" s="26">
        <v>17.237798546209699</v>
      </c>
    </row>
    <row r="22" spans="1:8" ht="15.5" x14ac:dyDescent="0.35">
      <c r="A22" s="29" t="s">
        <v>57</v>
      </c>
      <c r="B22" s="29" t="s">
        <v>596</v>
      </c>
      <c r="C22" s="29">
        <v>3385</v>
      </c>
      <c r="D22" s="29">
        <v>1339</v>
      </c>
      <c r="E22" s="29">
        <v>39.556868537666098</v>
      </c>
      <c r="F22" s="29">
        <v>0</v>
      </c>
      <c r="G22" s="29">
        <v>1339</v>
      </c>
      <c r="H22" s="26">
        <v>39.556868537666098</v>
      </c>
    </row>
    <row r="23" spans="1:8" ht="15.5" x14ac:dyDescent="0.35">
      <c r="A23" s="29" t="s">
        <v>59</v>
      </c>
      <c r="B23" s="29" t="s">
        <v>547</v>
      </c>
      <c r="C23" s="29">
        <v>2093</v>
      </c>
      <c r="D23" s="29">
        <v>1024</v>
      </c>
      <c r="E23" s="29">
        <v>48.924988055422801</v>
      </c>
      <c r="F23" s="29">
        <v>2</v>
      </c>
      <c r="G23" s="29">
        <v>1026</v>
      </c>
      <c r="H23" s="26">
        <v>49.020544672718501</v>
      </c>
    </row>
    <row r="24" spans="1:8" ht="15.5" x14ac:dyDescent="0.35">
      <c r="A24" s="29" t="s">
        <v>61</v>
      </c>
      <c r="B24" s="29" t="s">
        <v>561</v>
      </c>
      <c r="C24" s="29">
        <v>6598</v>
      </c>
      <c r="D24" s="29">
        <v>1866</v>
      </c>
      <c r="E24" s="29">
        <v>28.281297362837201</v>
      </c>
      <c r="F24" s="29">
        <v>4</v>
      </c>
      <c r="G24" s="29">
        <v>1870</v>
      </c>
      <c r="H24" s="26">
        <v>28.341921794483099</v>
      </c>
    </row>
    <row r="25" spans="1:8" ht="15.5" x14ac:dyDescent="0.35">
      <c r="A25" s="29" t="s">
        <v>63</v>
      </c>
      <c r="B25" s="29" t="s">
        <v>632</v>
      </c>
      <c r="C25" s="29">
        <v>4087</v>
      </c>
      <c r="D25" s="29">
        <v>1304</v>
      </c>
      <c r="E25" s="29">
        <v>31.9060435527281</v>
      </c>
      <c r="F25" s="29">
        <v>3</v>
      </c>
      <c r="G25" s="29">
        <v>1307</v>
      </c>
      <c r="H25" s="26">
        <v>31.9794470271592</v>
      </c>
    </row>
    <row r="26" spans="1:8" ht="15.5" x14ac:dyDescent="0.35">
      <c r="A26" s="29" t="s">
        <v>65</v>
      </c>
      <c r="B26" s="29" t="s">
        <v>624</v>
      </c>
      <c r="C26" s="29">
        <v>3428</v>
      </c>
      <c r="D26" s="29">
        <v>2387</v>
      </c>
      <c r="E26" s="29">
        <v>69.632438739789905</v>
      </c>
      <c r="F26" s="29">
        <v>3</v>
      </c>
      <c r="G26" s="29">
        <v>2390</v>
      </c>
      <c r="H26" s="26">
        <v>69.719953325554201</v>
      </c>
    </row>
    <row r="27" spans="1:8" ht="15.5" x14ac:dyDescent="0.35">
      <c r="A27" s="29" t="s">
        <v>67</v>
      </c>
      <c r="B27" s="29" t="s">
        <v>612</v>
      </c>
      <c r="C27" s="29">
        <v>4719</v>
      </c>
      <c r="D27" s="29">
        <v>453</v>
      </c>
      <c r="E27" s="29">
        <v>9.5994914176732298</v>
      </c>
      <c r="F27" s="29">
        <v>0</v>
      </c>
      <c r="G27" s="29">
        <v>453</v>
      </c>
      <c r="H27" s="26">
        <v>9.5994914176732298</v>
      </c>
    </row>
    <row r="28" spans="1:8" ht="15.5" x14ac:dyDescent="0.35">
      <c r="A28" s="29" t="s">
        <v>71</v>
      </c>
      <c r="B28" s="29" t="s">
        <v>631</v>
      </c>
      <c r="C28" s="29">
        <v>3466</v>
      </c>
      <c r="D28" s="29">
        <v>1129</v>
      </c>
      <c r="E28" s="29">
        <v>32.573571840738602</v>
      </c>
      <c r="F28" s="29">
        <v>18</v>
      </c>
      <c r="G28" s="29">
        <v>1147</v>
      </c>
      <c r="H28" s="26">
        <v>33.092902481246398</v>
      </c>
    </row>
    <row r="29" spans="1:8" ht="15.5" x14ac:dyDescent="0.35">
      <c r="A29" s="29" t="s">
        <v>75</v>
      </c>
      <c r="B29" s="29" t="s">
        <v>569</v>
      </c>
      <c r="C29" s="29">
        <v>1970</v>
      </c>
      <c r="D29" s="29">
        <v>1214</v>
      </c>
      <c r="E29" s="29">
        <v>61.6243654822335</v>
      </c>
      <c r="F29" s="29">
        <v>1</v>
      </c>
      <c r="G29" s="29">
        <v>1215</v>
      </c>
      <c r="H29" s="26">
        <v>61.675126903553299</v>
      </c>
    </row>
    <row r="30" spans="1:8" ht="15.5" x14ac:dyDescent="0.35">
      <c r="A30" s="29" t="s">
        <v>77</v>
      </c>
      <c r="B30" s="29" t="s">
        <v>630</v>
      </c>
      <c r="C30" s="29">
        <v>7000</v>
      </c>
      <c r="D30" s="29">
        <v>3966</v>
      </c>
      <c r="E30" s="29">
        <v>56.657142857142802</v>
      </c>
      <c r="F30" s="29">
        <v>34</v>
      </c>
      <c r="G30" s="29">
        <v>4000</v>
      </c>
      <c r="H30" s="26">
        <v>57.142857142857103</v>
      </c>
    </row>
    <row r="31" spans="1:8" ht="15.5" x14ac:dyDescent="0.35">
      <c r="A31" s="29" t="s">
        <v>79</v>
      </c>
      <c r="B31" s="29" t="s">
        <v>579</v>
      </c>
      <c r="C31" s="29">
        <v>3078</v>
      </c>
      <c r="D31" s="29">
        <v>2114</v>
      </c>
      <c r="E31" s="29">
        <v>68.680961663417804</v>
      </c>
      <c r="F31" s="29">
        <v>16</v>
      </c>
      <c r="G31" s="29">
        <v>2130</v>
      </c>
      <c r="H31" s="26">
        <v>69.200779727095494</v>
      </c>
    </row>
    <row r="32" spans="1:8" ht="15.5" x14ac:dyDescent="0.35">
      <c r="A32" s="29" t="s">
        <v>83</v>
      </c>
      <c r="B32" s="29" t="s">
        <v>648</v>
      </c>
      <c r="C32" s="29">
        <v>4736</v>
      </c>
      <c r="D32" s="29">
        <v>1187</v>
      </c>
      <c r="E32" s="29">
        <v>25.063344594594501</v>
      </c>
      <c r="F32" s="29">
        <v>7</v>
      </c>
      <c r="G32" s="29">
        <v>1194</v>
      </c>
      <c r="H32" s="26">
        <v>25.211148648648599</v>
      </c>
    </row>
    <row r="33" spans="1:8" ht="15.5" x14ac:dyDescent="0.35">
      <c r="A33" s="29" t="s">
        <v>85</v>
      </c>
      <c r="B33" s="29" t="s">
        <v>565</v>
      </c>
      <c r="C33" s="29">
        <v>2150</v>
      </c>
      <c r="D33" s="29">
        <v>809</v>
      </c>
      <c r="E33" s="29">
        <v>37.6279069767441</v>
      </c>
      <c r="F33" s="29">
        <v>1</v>
      </c>
      <c r="G33" s="29">
        <v>810</v>
      </c>
      <c r="H33" s="26">
        <v>37.674418604651102</v>
      </c>
    </row>
    <row r="34" spans="1:8" ht="15.5" x14ac:dyDescent="0.35">
      <c r="A34" s="29" t="s">
        <v>89</v>
      </c>
      <c r="B34" s="29" t="s">
        <v>549</v>
      </c>
      <c r="C34" s="29">
        <v>2549</v>
      </c>
      <c r="D34" s="29">
        <v>2199</v>
      </c>
      <c r="E34" s="29">
        <v>86.269125147116497</v>
      </c>
      <c r="F34" s="29">
        <v>1</v>
      </c>
      <c r="G34" s="29">
        <v>2200</v>
      </c>
      <c r="H34" s="26">
        <v>86.3083562181247</v>
      </c>
    </row>
    <row r="35" spans="1:8" ht="15.5" x14ac:dyDescent="0.35">
      <c r="A35" s="29" t="s">
        <v>95</v>
      </c>
      <c r="B35" s="29" t="s">
        <v>590</v>
      </c>
      <c r="C35" s="29">
        <v>5743</v>
      </c>
      <c r="D35" s="29">
        <v>2407</v>
      </c>
      <c r="E35" s="29">
        <v>41.911892738986502</v>
      </c>
      <c r="F35" s="29">
        <v>0</v>
      </c>
      <c r="G35" s="29">
        <v>2407</v>
      </c>
      <c r="H35" s="26">
        <v>41.911892738986502</v>
      </c>
    </row>
    <row r="36" spans="1:8" ht="15.5" x14ac:dyDescent="0.35">
      <c r="A36" s="29" t="s">
        <v>97</v>
      </c>
      <c r="B36" s="29" t="s">
        <v>546</v>
      </c>
      <c r="C36" s="29">
        <v>5106</v>
      </c>
      <c r="D36" s="29">
        <v>2428</v>
      </c>
      <c r="E36" s="29">
        <v>47.551899725812703</v>
      </c>
      <c r="F36" s="29">
        <v>2</v>
      </c>
      <c r="G36" s="29">
        <v>2430</v>
      </c>
      <c r="H36" s="26">
        <v>47.591069330199701</v>
      </c>
    </row>
    <row r="37" spans="1:8" ht="15.5" x14ac:dyDescent="0.35">
      <c r="A37" s="29" t="s">
        <v>107</v>
      </c>
      <c r="B37" s="29" t="s">
        <v>650</v>
      </c>
      <c r="C37" s="29">
        <v>4237</v>
      </c>
      <c r="D37" s="29">
        <v>2223</v>
      </c>
      <c r="E37" s="29">
        <v>52.466367713004402</v>
      </c>
      <c r="F37" s="29">
        <v>0</v>
      </c>
      <c r="G37" s="29">
        <v>2223</v>
      </c>
      <c r="H37" s="26">
        <v>52.466367713004402</v>
      </c>
    </row>
    <row r="38" spans="1:8" ht="15.5" x14ac:dyDescent="0.35">
      <c r="A38" s="29" t="s">
        <v>111</v>
      </c>
      <c r="B38" s="29" t="s">
        <v>593</v>
      </c>
      <c r="C38" s="29">
        <v>3154</v>
      </c>
      <c r="D38" s="29">
        <v>561</v>
      </c>
      <c r="E38" s="29">
        <v>17.786937222574501</v>
      </c>
      <c r="F38" s="29">
        <v>0</v>
      </c>
      <c r="G38" s="29">
        <v>561</v>
      </c>
      <c r="H38" s="26">
        <v>17.786937222574501</v>
      </c>
    </row>
    <row r="39" spans="1:8" ht="15.5" x14ac:dyDescent="0.35">
      <c r="A39" s="29" t="s">
        <v>115</v>
      </c>
      <c r="B39" s="29" t="s">
        <v>633</v>
      </c>
      <c r="C39" s="29">
        <v>3077</v>
      </c>
      <c r="D39" s="29">
        <v>726</v>
      </c>
      <c r="E39" s="29">
        <v>23.5944101397465</v>
      </c>
      <c r="F39" s="29">
        <v>0</v>
      </c>
      <c r="G39" s="29">
        <v>726</v>
      </c>
      <c r="H39" s="26">
        <v>23.5944101397465</v>
      </c>
    </row>
    <row r="40" spans="1:8" ht="15.5" x14ac:dyDescent="0.35">
      <c r="A40" s="29" t="s">
        <v>117</v>
      </c>
      <c r="B40" s="29" t="s">
        <v>647</v>
      </c>
      <c r="C40" s="29">
        <v>5130</v>
      </c>
      <c r="D40" s="29">
        <v>3057</v>
      </c>
      <c r="E40" s="29">
        <v>59.590643274853797</v>
      </c>
      <c r="F40" s="29">
        <v>3</v>
      </c>
      <c r="G40" s="29">
        <v>3060</v>
      </c>
      <c r="H40" s="26">
        <v>59.649122807017498</v>
      </c>
    </row>
    <row r="41" spans="1:8" ht="15.5" x14ac:dyDescent="0.35">
      <c r="A41" s="29" t="s">
        <v>121</v>
      </c>
      <c r="B41" s="29" t="s">
        <v>555</v>
      </c>
      <c r="C41" s="29">
        <v>8650</v>
      </c>
      <c r="D41" s="29">
        <v>4058</v>
      </c>
      <c r="E41" s="29">
        <v>46.913294797687797</v>
      </c>
      <c r="F41" s="29">
        <v>12</v>
      </c>
      <c r="G41" s="29">
        <v>4070</v>
      </c>
      <c r="H41" s="26">
        <v>47.052023121387201</v>
      </c>
    </row>
    <row r="42" spans="1:8" ht="15.5" x14ac:dyDescent="0.35">
      <c r="A42" s="29" t="s">
        <v>123</v>
      </c>
      <c r="B42" s="29" t="s">
        <v>573</v>
      </c>
      <c r="C42" s="29">
        <v>5581</v>
      </c>
      <c r="D42" s="29">
        <v>1989</v>
      </c>
      <c r="E42" s="29">
        <v>35.638774413187598</v>
      </c>
      <c r="F42" s="29">
        <v>9</v>
      </c>
      <c r="G42" s="29">
        <v>1998</v>
      </c>
      <c r="H42" s="26">
        <v>35.800035835871697</v>
      </c>
    </row>
    <row r="43" spans="1:8" ht="15.5" x14ac:dyDescent="0.35">
      <c r="A43" s="29" t="s">
        <v>125</v>
      </c>
      <c r="B43" s="29" t="s">
        <v>623</v>
      </c>
      <c r="C43" s="29">
        <v>7542</v>
      </c>
      <c r="D43" s="29">
        <v>3985</v>
      </c>
      <c r="E43" s="29">
        <v>52.837443648899402</v>
      </c>
      <c r="F43" s="29">
        <v>2</v>
      </c>
      <c r="G43" s="29">
        <v>3987</v>
      </c>
      <c r="H43" s="26">
        <v>52.863961813842401</v>
      </c>
    </row>
    <row r="44" spans="1:8" ht="15.5" x14ac:dyDescent="0.35">
      <c r="A44" s="29" t="s">
        <v>131</v>
      </c>
      <c r="B44" s="29" t="s">
        <v>586</v>
      </c>
      <c r="C44" s="29">
        <v>4404</v>
      </c>
      <c r="D44" s="29">
        <v>2545</v>
      </c>
      <c r="E44" s="29">
        <v>57.7883742052679</v>
      </c>
      <c r="F44" s="29">
        <v>0</v>
      </c>
      <c r="G44" s="29">
        <v>2545</v>
      </c>
      <c r="H44" s="26">
        <v>57.7883742052679</v>
      </c>
    </row>
    <row r="45" spans="1:8" ht="15.5" x14ac:dyDescent="0.35">
      <c r="A45" s="29" t="s">
        <v>137</v>
      </c>
      <c r="B45" s="29" t="s">
        <v>605</v>
      </c>
      <c r="C45" s="29">
        <v>3973</v>
      </c>
      <c r="D45" s="29">
        <v>1888</v>
      </c>
      <c r="E45" s="29">
        <v>47.520765164862802</v>
      </c>
      <c r="F45" s="29">
        <v>0</v>
      </c>
      <c r="G45" s="29">
        <v>1888</v>
      </c>
      <c r="H45" s="26">
        <v>47.520765164862802</v>
      </c>
    </row>
    <row r="46" spans="1:8" ht="15.5" x14ac:dyDescent="0.35">
      <c r="A46" s="29" t="s">
        <v>163</v>
      </c>
      <c r="B46" s="29" t="s">
        <v>548</v>
      </c>
      <c r="C46" s="29">
        <v>5213</v>
      </c>
      <c r="D46" s="29">
        <v>2791</v>
      </c>
      <c r="E46" s="29">
        <v>53.539228850949499</v>
      </c>
      <c r="F46" s="29">
        <v>0</v>
      </c>
      <c r="G46" s="29">
        <v>2791</v>
      </c>
      <c r="H46" s="26">
        <v>53.539228850949499</v>
      </c>
    </row>
    <row r="47" spans="1:8" ht="15.5" x14ac:dyDescent="0.35">
      <c r="A47" s="29" t="s">
        <v>167</v>
      </c>
      <c r="B47" s="29" t="s">
        <v>583</v>
      </c>
      <c r="C47" s="29">
        <v>2219</v>
      </c>
      <c r="D47" s="29">
        <v>1190</v>
      </c>
      <c r="E47" s="29">
        <v>53.627760252365903</v>
      </c>
      <c r="F47" s="29">
        <v>0</v>
      </c>
      <c r="G47" s="29">
        <v>1190</v>
      </c>
      <c r="H47" s="26">
        <v>53.627760252365903</v>
      </c>
    </row>
    <row r="48" spans="1:8" ht="15.5" x14ac:dyDescent="0.35">
      <c r="A48" s="29" t="s">
        <v>173</v>
      </c>
      <c r="B48" s="29" t="s">
        <v>634</v>
      </c>
      <c r="C48" s="29">
        <v>2451</v>
      </c>
      <c r="D48" s="29">
        <v>834</v>
      </c>
      <c r="E48" s="29">
        <v>34.026927784577701</v>
      </c>
      <c r="F48" s="29">
        <v>1</v>
      </c>
      <c r="G48" s="29">
        <v>835</v>
      </c>
      <c r="H48" s="26">
        <v>34.0677274581803</v>
      </c>
    </row>
    <row r="49" spans="1:8" ht="15.5" x14ac:dyDescent="0.35">
      <c r="A49" s="29" t="s">
        <v>177</v>
      </c>
      <c r="B49" s="29" t="s">
        <v>582</v>
      </c>
      <c r="C49" s="29">
        <v>3124</v>
      </c>
      <c r="D49" s="29">
        <v>2195</v>
      </c>
      <c r="E49" s="29">
        <v>70.262483994878295</v>
      </c>
      <c r="F49" s="29">
        <v>0</v>
      </c>
      <c r="G49" s="29">
        <v>2195</v>
      </c>
      <c r="H49" s="26">
        <v>70.262483994878295</v>
      </c>
    </row>
    <row r="50" spans="1:8" ht="15.5" x14ac:dyDescent="0.35">
      <c r="A50" s="29" t="s">
        <v>189</v>
      </c>
      <c r="B50" s="29" t="s">
        <v>639</v>
      </c>
      <c r="C50" s="29">
        <v>3823</v>
      </c>
      <c r="D50" s="29">
        <v>1065</v>
      </c>
      <c r="E50" s="29">
        <v>27.857703374313299</v>
      </c>
      <c r="F50" s="29">
        <v>0</v>
      </c>
      <c r="G50" s="29">
        <v>1065</v>
      </c>
      <c r="H50" s="26">
        <v>27.857703374313299</v>
      </c>
    </row>
    <row r="51" spans="1:8" ht="15.5" x14ac:dyDescent="0.35">
      <c r="A51" s="29" t="s">
        <v>195</v>
      </c>
      <c r="B51" s="29" t="s">
        <v>621</v>
      </c>
      <c r="C51" s="29">
        <v>2294</v>
      </c>
      <c r="D51" s="29">
        <v>1619</v>
      </c>
      <c r="E51" s="29">
        <v>70.575414123801195</v>
      </c>
      <c r="F51" s="29">
        <v>0</v>
      </c>
      <c r="G51" s="29">
        <v>1619</v>
      </c>
      <c r="H51" s="26">
        <v>70.575414123801195</v>
      </c>
    </row>
    <row r="52" spans="1:8" ht="15.5" x14ac:dyDescent="0.35">
      <c r="A52" s="29" t="s">
        <v>197</v>
      </c>
      <c r="B52" s="29" t="s">
        <v>629</v>
      </c>
      <c r="C52" s="29">
        <v>4212</v>
      </c>
      <c r="D52" s="29">
        <v>2491</v>
      </c>
      <c r="E52" s="29">
        <v>59.140550807217402</v>
      </c>
      <c r="F52" s="29">
        <v>3</v>
      </c>
      <c r="G52" s="29">
        <v>2494</v>
      </c>
      <c r="H52" s="26">
        <v>59.211775878442502</v>
      </c>
    </row>
    <row r="53" spans="1:8" ht="15.5" x14ac:dyDescent="0.35">
      <c r="A53" s="29" t="s">
        <v>209</v>
      </c>
      <c r="B53" s="29" t="s">
        <v>568</v>
      </c>
      <c r="C53" s="29">
        <v>15262</v>
      </c>
      <c r="D53" s="29">
        <v>7753</v>
      </c>
      <c r="E53" s="29">
        <v>50.799370986764501</v>
      </c>
      <c r="F53" s="29">
        <v>2069</v>
      </c>
      <c r="G53" s="29">
        <v>9822</v>
      </c>
      <c r="H53" s="26">
        <v>64.355916655746299</v>
      </c>
    </row>
    <row r="54" spans="1:8" ht="15.5" x14ac:dyDescent="0.35">
      <c r="A54" s="29" t="s">
        <v>211</v>
      </c>
      <c r="B54" s="29" t="s">
        <v>597</v>
      </c>
      <c r="C54" s="29">
        <v>12426</v>
      </c>
      <c r="D54" s="29">
        <v>7096</v>
      </c>
      <c r="E54" s="29">
        <v>57.106067922098802</v>
      </c>
      <c r="F54" s="29">
        <v>123</v>
      </c>
      <c r="G54" s="29">
        <v>7219</v>
      </c>
      <c r="H54" s="26">
        <v>58.095927893127303</v>
      </c>
    </row>
    <row r="55" spans="1:8" ht="15.5" x14ac:dyDescent="0.35">
      <c r="A55" s="29" t="s">
        <v>213</v>
      </c>
      <c r="B55" s="29" t="s">
        <v>556</v>
      </c>
      <c r="C55" s="29">
        <v>5906</v>
      </c>
      <c r="D55" s="29">
        <v>2732</v>
      </c>
      <c r="E55" s="29">
        <v>46.258042668472697</v>
      </c>
      <c r="F55" s="29">
        <v>17</v>
      </c>
      <c r="G55" s="29">
        <v>2749</v>
      </c>
      <c r="H55" s="26">
        <v>46.545885540128602</v>
      </c>
    </row>
    <row r="56" spans="1:8" ht="15.5" x14ac:dyDescent="0.35">
      <c r="A56" s="29" t="s">
        <v>217</v>
      </c>
      <c r="B56" s="29" t="s">
        <v>599</v>
      </c>
      <c r="C56" s="29">
        <v>7795</v>
      </c>
      <c r="D56" s="29">
        <v>7584</v>
      </c>
      <c r="E56" s="29">
        <v>97.293136626042298</v>
      </c>
      <c r="F56" s="29">
        <v>10</v>
      </c>
      <c r="G56" s="29">
        <v>7594</v>
      </c>
      <c r="H56" s="26">
        <v>97.421423989736994</v>
      </c>
    </row>
    <row r="57" spans="1:8" ht="15.5" x14ac:dyDescent="0.35">
      <c r="A57" s="29" t="s">
        <v>221</v>
      </c>
      <c r="B57" s="29" t="s">
        <v>554</v>
      </c>
      <c r="C57" s="29">
        <v>6255</v>
      </c>
      <c r="D57" s="29">
        <v>2063</v>
      </c>
      <c r="E57" s="29">
        <v>32.981614708233401</v>
      </c>
      <c r="F57" s="29">
        <v>11</v>
      </c>
      <c r="G57" s="29">
        <v>2074</v>
      </c>
      <c r="H57" s="26">
        <v>33.157474020783297</v>
      </c>
    </row>
    <row r="58" spans="1:8" ht="15.5" x14ac:dyDescent="0.35">
      <c r="A58" s="29" t="s">
        <v>223</v>
      </c>
      <c r="B58" s="29" t="s">
        <v>636</v>
      </c>
      <c r="C58" s="29">
        <v>3380</v>
      </c>
      <c r="D58" s="29">
        <v>1281</v>
      </c>
      <c r="E58" s="29">
        <v>37.8994082840236</v>
      </c>
      <c r="F58" s="29">
        <v>13</v>
      </c>
      <c r="G58" s="29">
        <v>1294</v>
      </c>
      <c r="H58" s="26">
        <v>38.284023668639001</v>
      </c>
    </row>
    <row r="59" spans="1:8" ht="15.5" x14ac:dyDescent="0.35">
      <c r="A59" s="29" t="s">
        <v>231</v>
      </c>
      <c r="B59" s="29" t="s">
        <v>608</v>
      </c>
      <c r="C59" s="29">
        <v>3362</v>
      </c>
      <c r="D59" s="29">
        <v>746</v>
      </c>
      <c r="E59" s="29">
        <v>22.189173111243299</v>
      </c>
      <c r="F59" s="29">
        <v>1</v>
      </c>
      <c r="G59" s="29">
        <v>747</v>
      </c>
      <c r="H59" s="26">
        <v>22.218917311124301</v>
      </c>
    </row>
    <row r="60" spans="1:8" ht="15.5" x14ac:dyDescent="0.35">
      <c r="A60" s="29" t="s">
        <v>233</v>
      </c>
      <c r="B60" s="29" t="s">
        <v>638</v>
      </c>
      <c r="C60" s="29">
        <v>4536</v>
      </c>
      <c r="D60" s="29">
        <v>3265</v>
      </c>
      <c r="E60" s="29">
        <v>71.979717813051096</v>
      </c>
      <c r="F60" s="29">
        <v>236</v>
      </c>
      <c r="G60" s="29">
        <v>3501</v>
      </c>
      <c r="H60" s="26">
        <v>77.182539682539598</v>
      </c>
    </row>
    <row r="61" spans="1:8" ht="15.5" x14ac:dyDescent="0.35">
      <c r="A61" s="29" t="s">
        <v>237</v>
      </c>
      <c r="B61" s="29" t="s">
        <v>645</v>
      </c>
      <c r="C61" s="29">
        <v>2735</v>
      </c>
      <c r="D61" s="29">
        <v>1826</v>
      </c>
      <c r="E61" s="29">
        <v>66.764168190127904</v>
      </c>
      <c r="F61" s="29">
        <v>120</v>
      </c>
      <c r="G61" s="29">
        <v>1946</v>
      </c>
      <c r="H61" s="26">
        <v>71.151736745886595</v>
      </c>
    </row>
    <row r="62" spans="1:8" ht="15.5" x14ac:dyDescent="0.35">
      <c r="A62" s="29" t="s">
        <v>305</v>
      </c>
      <c r="B62" s="29" t="s">
        <v>587</v>
      </c>
      <c r="C62" s="29">
        <v>4385</v>
      </c>
      <c r="D62" s="29">
        <v>235</v>
      </c>
      <c r="E62" s="29">
        <v>5.3591790193842597</v>
      </c>
      <c r="F62" s="29">
        <v>0</v>
      </c>
      <c r="G62" s="29">
        <v>235</v>
      </c>
      <c r="H62" s="26">
        <v>5.3591790193842597</v>
      </c>
    </row>
    <row r="63" spans="1:8" ht="15.5" x14ac:dyDescent="0.35">
      <c r="A63" s="29" t="s">
        <v>351</v>
      </c>
      <c r="B63" s="29" t="s">
        <v>622</v>
      </c>
      <c r="C63" s="29">
        <v>14083</v>
      </c>
      <c r="D63" s="29">
        <v>5125</v>
      </c>
      <c r="E63" s="29">
        <v>36.391393879144999</v>
      </c>
      <c r="F63" s="29">
        <v>2</v>
      </c>
      <c r="G63" s="29">
        <v>5127</v>
      </c>
      <c r="H63" s="26">
        <v>36.405595398707597</v>
      </c>
    </row>
    <row r="64" spans="1:8" ht="15.5" x14ac:dyDescent="0.35">
      <c r="A64" s="29" t="s">
        <v>353</v>
      </c>
      <c r="B64" s="29" t="s">
        <v>607</v>
      </c>
      <c r="C64" s="29">
        <v>3440</v>
      </c>
      <c r="D64" s="29">
        <v>2209</v>
      </c>
      <c r="E64" s="29">
        <v>64.215116279069704</v>
      </c>
      <c r="F64" s="29">
        <v>1</v>
      </c>
      <c r="G64" s="29">
        <v>2210</v>
      </c>
      <c r="H64" s="26">
        <v>64.244186046511601</v>
      </c>
    </row>
    <row r="65" spans="1:8" ht="15.5" x14ac:dyDescent="0.35">
      <c r="A65" s="29" t="s">
        <v>375</v>
      </c>
      <c r="B65" s="29" t="s">
        <v>550</v>
      </c>
      <c r="C65" s="29">
        <v>13726</v>
      </c>
      <c r="D65" s="29">
        <v>10717</v>
      </c>
      <c r="E65" s="29">
        <v>78.078099956287303</v>
      </c>
      <c r="F65" s="29">
        <v>21</v>
      </c>
      <c r="G65" s="29">
        <v>10738</v>
      </c>
      <c r="H65" s="26">
        <v>78.231094273641204</v>
      </c>
    </row>
    <row r="66" spans="1:8" ht="15.5" x14ac:dyDescent="0.35">
      <c r="A66" s="29" t="s">
        <v>377</v>
      </c>
      <c r="B66" s="29" t="s">
        <v>588</v>
      </c>
      <c r="C66" s="29">
        <v>10947</v>
      </c>
      <c r="D66" s="29">
        <v>6135</v>
      </c>
      <c r="E66" s="29">
        <v>56.042751438750301</v>
      </c>
      <c r="F66" s="29">
        <v>122</v>
      </c>
      <c r="G66" s="29">
        <v>6257</v>
      </c>
      <c r="H66" s="26">
        <v>57.157212021558401</v>
      </c>
    </row>
    <row r="67" spans="1:8" ht="15.5" x14ac:dyDescent="0.35">
      <c r="A67" s="29" t="s">
        <v>379</v>
      </c>
      <c r="B67" s="29" t="s">
        <v>619</v>
      </c>
      <c r="C67" s="29">
        <v>11541</v>
      </c>
      <c r="D67" s="29">
        <v>757</v>
      </c>
      <c r="E67" s="29">
        <v>6.5592236374664203</v>
      </c>
      <c r="F67" s="29">
        <v>11</v>
      </c>
      <c r="G67" s="29">
        <v>768</v>
      </c>
      <c r="H67" s="26">
        <v>6.6545360020795403</v>
      </c>
    </row>
    <row r="68" spans="1:8" ht="15.5" x14ac:dyDescent="0.35">
      <c r="A68" s="29" t="s">
        <v>383</v>
      </c>
      <c r="B68" s="29" t="s">
        <v>613</v>
      </c>
      <c r="C68" s="29">
        <v>9376</v>
      </c>
      <c r="D68" s="29">
        <v>8565</v>
      </c>
      <c r="E68" s="29">
        <v>91.350255972696203</v>
      </c>
      <c r="F68" s="29">
        <v>11</v>
      </c>
      <c r="G68" s="29">
        <v>8576</v>
      </c>
      <c r="H68" s="26">
        <v>91.467576791808796</v>
      </c>
    </row>
    <row r="69" spans="1:8" ht="15.5" x14ac:dyDescent="0.35">
      <c r="A69" s="29" t="s">
        <v>389</v>
      </c>
      <c r="B69" s="29" t="s">
        <v>649</v>
      </c>
      <c r="C69" s="29">
        <v>4095</v>
      </c>
      <c r="D69" s="29">
        <v>4535</v>
      </c>
      <c r="E69" s="29">
        <v>110.74481074481</v>
      </c>
      <c r="F69" s="29">
        <v>6</v>
      </c>
      <c r="G69" s="29">
        <v>4541</v>
      </c>
      <c r="H69" s="26">
        <v>110.89133089133</v>
      </c>
    </row>
    <row r="70" spans="1:8" ht="15.5" x14ac:dyDescent="0.35">
      <c r="A70" s="29" t="s">
        <v>5</v>
      </c>
      <c r="B70" s="29" t="s">
        <v>552</v>
      </c>
      <c r="C70" s="29">
        <v>9869</v>
      </c>
      <c r="D70" s="29">
        <v>6545</v>
      </c>
      <c r="E70" s="29">
        <v>66.318775965143303</v>
      </c>
      <c r="F70" s="29">
        <v>5</v>
      </c>
      <c r="G70" s="29">
        <v>6550</v>
      </c>
      <c r="H70" s="26">
        <v>66.369439659539907</v>
      </c>
    </row>
    <row r="71" spans="1:8" ht="15.5" x14ac:dyDescent="0.35">
      <c r="A71" s="29" t="s">
        <v>453</v>
      </c>
      <c r="B71" s="29" t="s">
        <v>564</v>
      </c>
      <c r="C71" s="29">
        <v>10567</v>
      </c>
      <c r="D71" s="29">
        <v>3605</v>
      </c>
      <c r="E71" s="29">
        <v>34.115643039651701</v>
      </c>
      <c r="F71" s="29">
        <v>8</v>
      </c>
      <c r="G71" s="29">
        <v>3613</v>
      </c>
      <c r="H71" s="26">
        <v>34.1913504305857</v>
      </c>
    </row>
    <row r="72" spans="1:8" ht="15.5" x14ac:dyDescent="0.35">
      <c r="A72" s="29" t="s">
        <v>461</v>
      </c>
      <c r="B72" s="29" t="s">
        <v>618</v>
      </c>
      <c r="C72" s="29">
        <v>7851</v>
      </c>
      <c r="D72" s="29">
        <v>4416</v>
      </c>
      <c r="E72" s="29">
        <v>56.247611769201299</v>
      </c>
      <c r="F72" s="29">
        <v>3</v>
      </c>
      <c r="G72" s="29">
        <v>4419</v>
      </c>
      <c r="H72" s="26">
        <v>56.285823461979298</v>
      </c>
    </row>
    <row r="73" spans="1:8" ht="15.5" x14ac:dyDescent="0.35">
      <c r="A73" s="29" t="s">
        <v>463</v>
      </c>
      <c r="B73" s="29" t="s">
        <v>559</v>
      </c>
      <c r="C73" s="29">
        <v>10878</v>
      </c>
      <c r="D73" s="29">
        <v>1481</v>
      </c>
      <c r="E73" s="29">
        <v>13.6146350432064</v>
      </c>
      <c r="F73" s="29">
        <v>0</v>
      </c>
      <c r="G73" s="29">
        <v>1481</v>
      </c>
      <c r="H73" s="26">
        <v>13.6146350432064</v>
      </c>
    </row>
    <row r="74" spans="1:8" ht="15.5" x14ac:dyDescent="0.35">
      <c r="A74" s="29" t="s">
        <v>465</v>
      </c>
      <c r="B74" s="29" t="s">
        <v>603</v>
      </c>
      <c r="C74" s="29">
        <v>11198</v>
      </c>
      <c r="D74" s="29">
        <v>9908</v>
      </c>
      <c r="E74" s="29">
        <v>88.480085729594506</v>
      </c>
      <c r="F74" s="29">
        <v>10</v>
      </c>
      <c r="G74" s="29">
        <v>9918</v>
      </c>
      <c r="H74" s="26">
        <v>88.569387390605399</v>
      </c>
    </row>
    <row r="75" spans="1:8" ht="15.5" x14ac:dyDescent="0.35">
      <c r="A75" s="29" t="s">
        <v>469</v>
      </c>
      <c r="B75" s="29" t="s">
        <v>574</v>
      </c>
      <c r="C75" s="29">
        <v>23999</v>
      </c>
      <c r="D75" s="29">
        <v>2763</v>
      </c>
      <c r="E75" s="29">
        <v>11.5129797074878</v>
      </c>
      <c r="F75" s="29">
        <v>0</v>
      </c>
      <c r="G75" s="29">
        <v>2763</v>
      </c>
      <c r="H75" s="26">
        <v>11.5129797074878</v>
      </c>
    </row>
    <row r="76" spans="1:8" ht="15.5" x14ac:dyDescent="0.35">
      <c r="A76" s="29" t="s">
        <v>471</v>
      </c>
      <c r="B76" s="29" t="s">
        <v>620</v>
      </c>
      <c r="C76" s="29">
        <v>15885</v>
      </c>
      <c r="D76" s="29">
        <v>3324</v>
      </c>
      <c r="E76" s="29">
        <v>20.9254013220018</v>
      </c>
      <c r="F76" s="29">
        <v>3</v>
      </c>
      <c r="G76" s="29">
        <v>3327</v>
      </c>
      <c r="H76" s="26">
        <v>20.9442870632672</v>
      </c>
    </row>
    <row r="77" spans="1:8" ht="15.5" x14ac:dyDescent="0.35">
      <c r="A77" s="29" t="s">
        <v>476</v>
      </c>
      <c r="B77" s="29" t="s">
        <v>592</v>
      </c>
      <c r="C77" s="29">
        <v>14774</v>
      </c>
      <c r="D77" s="29">
        <v>9203</v>
      </c>
      <c r="E77" s="29">
        <v>62.291864085555702</v>
      </c>
      <c r="F77" s="29">
        <v>9</v>
      </c>
      <c r="G77" s="29">
        <v>9212</v>
      </c>
      <c r="H77" s="26">
        <v>62.352781914173498</v>
      </c>
    </row>
    <row r="78" spans="1:8" ht="15.5" x14ac:dyDescent="0.35">
      <c r="A78" s="29" t="s">
        <v>474</v>
      </c>
      <c r="B78" s="29" t="s">
        <v>626</v>
      </c>
      <c r="C78" s="29">
        <v>21939</v>
      </c>
      <c r="D78" s="29">
        <v>3520</v>
      </c>
      <c r="E78" s="29">
        <v>16.044486986644699</v>
      </c>
      <c r="F78" s="29">
        <v>11</v>
      </c>
      <c r="G78" s="29">
        <v>3531</v>
      </c>
      <c r="H78" s="26">
        <v>16.094626008477999</v>
      </c>
    </row>
    <row r="79" spans="1:8" ht="15.5" x14ac:dyDescent="0.35">
      <c r="A79" s="29" t="s">
        <v>478</v>
      </c>
      <c r="B79" s="29" t="s">
        <v>646</v>
      </c>
      <c r="C79" s="29">
        <v>9996</v>
      </c>
      <c r="D79" s="29">
        <v>7348</v>
      </c>
      <c r="E79" s="29">
        <v>73.509403761504601</v>
      </c>
      <c r="F79" s="29">
        <v>14</v>
      </c>
      <c r="G79" s="29">
        <v>7362</v>
      </c>
      <c r="H79" s="26">
        <v>73.6494597839135</v>
      </c>
    </row>
    <row r="80" spans="1:8" ht="15.5" x14ac:dyDescent="0.35">
      <c r="A80" s="29" t="s">
        <v>481</v>
      </c>
      <c r="B80" s="29" t="s">
        <v>628</v>
      </c>
      <c r="C80" s="29">
        <v>13935</v>
      </c>
      <c r="D80" s="29">
        <v>7820</v>
      </c>
      <c r="E80" s="29">
        <v>56.117689271618197</v>
      </c>
      <c r="F80" s="29">
        <v>4</v>
      </c>
      <c r="G80" s="29">
        <v>7824</v>
      </c>
      <c r="H80" s="26">
        <v>56.146393972012902</v>
      </c>
    </row>
    <row r="81" spans="1:8" ht="15.5" x14ac:dyDescent="0.35">
      <c r="A81" s="29" t="s">
        <v>484</v>
      </c>
      <c r="B81" s="29" t="s">
        <v>611</v>
      </c>
      <c r="C81" s="29">
        <v>18955</v>
      </c>
      <c r="D81" s="29">
        <v>11457</v>
      </c>
      <c r="E81" s="29">
        <v>60.443154840411502</v>
      </c>
      <c r="F81" s="29">
        <v>945</v>
      </c>
      <c r="G81" s="29">
        <v>12402</v>
      </c>
      <c r="H81" s="26">
        <v>65.428646795040805</v>
      </c>
    </row>
    <row r="82" spans="1:8" ht="15.5" x14ac:dyDescent="0.35">
      <c r="A82" s="29" t="s">
        <v>487</v>
      </c>
      <c r="B82" s="29" t="s">
        <v>591</v>
      </c>
      <c r="C82" s="29">
        <v>11482</v>
      </c>
      <c r="D82" s="29">
        <v>4539</v>
      </c>
      <c r="E82" s="29">
        <v>39.531440515589601</v>
      </c>
      <c r="F82" s="29">
        <v>1</v>
      </c>
      <c r="G82" s="29">
        <v>4540</v>
      </c>
      <c r="H82" s="26">
        <v>39.540149799686397</v>
      </c>
    </row>
    <row r="83" spans="1:8" ht="15.5" x14ac:dyDescent="0.35">
      <c r="A83" s="29" t="s">
        <v>490</v>
      </c>
      <c r="B83" s="29" t="s">
        <v>640</v>
      </c>
      <c r="C83" s="29">
        <v>10402</v>
      </c>
      <c r="D83" s="29">
        <v>4820</v>
      </c>
      <c r="E83" s="29">
        <v>46.337242837915703</v>
      </c>
      <c r="F83" s="29">
        <v>46</v>
      </c>
      <c r="G83" s="29">
        <v>4866</v>
      </c>
      <c r="H83" s="26">
        <v>46.779465487406199</v>
      </c>
    </row>
    <row r="84" spans="1:8" ht="15.5" x14ac:dyDescent="0.35">
      <c r="A84" s="29" t="s">
        <v>492</v>
      </c>
      <c r="B84" s="29" t="s">
        <v>642</v>
      </c>
      <c r="C84" s="29">
        <v>28752</v>
      </c>
      <c r="D84" s="29">
        <v>14770</v>
      </c>
      <c r="E84" s="29">
        <v>51.370339454646597</v>
      </c>
      <c r="F84" s="29">
        <v>1434</v>
      </c>
      <c r="G84" s="29">
        <v>16204</v>
      </c>
      <c r="H84" s="26">
        <v>56.357818586533099</v>
      </c>
    </row>
    <row r="85" spans="1:8" ht="15.5" x14ac:dyDescent="0.35">
      <c r="A85" s="29" t="s">
        <v>494</v>
      </c>
      <c r="B85" s="29" t="s">
        <v>589</v>
      </c>
      <c r="C85" s="29">
        <v>8174</v>
      </c>
      <c r="D85" s="29">
        <v>4895</v>
      </c>
      <c r="E85" s="29">
        <v>59.8850012233912</v>
      </c>
      <c r="F85" s="29">
        <v>24</v>
      </c>
      <c r="G85" s="29">
        <v>4919</v>
      </c>
      <c r="H85" s="26">
        <v>60.178615121115698</v>
      </c>
    </row>
    <row r="86" spans="1:8" ht="15.5" x14ac:dyDescent="0.35">
      <c r="A86" s="29" t="s">
        <v>496</v>
      </c>
      <c r="B86" s="29" t="s">
        <v>609</v>
      </c>
      <c r="C86" s="29">
        <v>11870</v>
      </c>
      <c r="D86" s="29">
        <v>10039</v>
      </c>
      <c r="E86" s="29">
        <v>84.574557708508806</v>
      </c>
      <c r="F86" s="29">
        <v>17</v>
      </c>
      <c r="G86" s="29">
        <v>10056</v>
      </c>
      <c r="H86" s="26">
        <v>84.717775905644402</v>
      </c>
    </row>
    <row r="87" spans="1:8" ht="15.5" x14ac:dyDescent="0.35">
      <c r="A87" s="29" t="s">
        <v>498</v>
      </c>
      <c r="B87" s="29" t="s">
        <v>563</v>
      </c>
      <c r="C87" s="29">
        <v>16022</v>
      </c>
      <c r="D87" s="29">
        <v>10477</v>
      </c>
      <c r="E87" s="29">
        <v>65.391336911746293</v>
      </c>
      <c r="F87" s="29">
        <v>9</v>
      </c>
      <c r="G87" s="29">
        <v>10486</v>
      </c>
      <c r="H87" s="26">
        <v>65.447509674197903</v>
      </c>
    </row>
    <row r="88" spans="1:8" ht="15.5" x14ac:dyDescent="0.35">
      <c r="A88" s="29" t="s">
        <v>500</v>
      </c>
      <c r="B88" s="29" t="s">
        <v>595</v>
      </c>
      <c r="C88" s="29">
        <v>11653</v>
      </c>
      <c r="D88" s="29">
        <v>5759</v>
      </c>
      <c r="E88" s="29">
        <v>49.420750021453699</v>
      </c>
      <c r="F88" s="29">
        <v>18</v>
      </c>
      <c r="G88" s="29">
        <v>5777</v>
      </c>
      <c r="H88" s="26">
        <v>49.575216682399301</v>
      </c>
    </row>
    <row r="89" spans="1:8" ht="15.5" x14ac:dyDescent="0.35">
      <c r="A89" s="29" t="s">
        <v>502</v>
      </c>
      <c r="B89" s="29" t="s">
        <v>576</v>
      </c>
      <c r="C89" s="29">
        <v>28376</v>
      </c>
      <c r="D89" s="29">
        <v>26264</v>
      </c>
      <c r="E89" s="29">
        <v>92.557090499013199</v>
      </c>
      <c r="F89" s="29">
        <v>330</v>
      </c>
      <c r="G89" s="29">
        <v>26594</v>
      </c>
      <c r="H89" s="26">
        <v>93.720045108542394</v>
      </c>
    </row>
    <row r="90" spans="1:8" ht="15.5" x14ac:dyDescent="0.35">
      <c r="A90" s="29" t="s">
        <v>504</v>
      </c>
      <c r="B90" s="29" t="s">
        <v>557</v>
      </c>
      <c r="C90" s="29">
        <v>13660</v>
      </c>
      <c r="D90" s="29">
        <v>6424</v>
      </c>
      <c r="E90" s="29">
        <v>47.027818448023403</v>
      </c>
      <c r="F90" s="29">
        <v>25</v>
      </c>
      <c r="G90" s="29">
        <v>6449</v>
      </c>
      <c r="H90" s="26">
        <v>47.210834553440698</v>
      </c>
    </row>
    <row r="91" spans="1:8" ht="15.5" x14ac:dyDescent="0.35">
      <c r="A91" s="29" t="s">
        <v>506</v>
      </c>
      <c r="B91" s="29" t="s">
        <v>553</v>
      </c>
      <c r="C91" s="29">
        <v>12709</v>
      </c>
      <c r="D91" s="29">
        <v>7699</v>
      </c>
      <c r="E91" s="29">
        <v>60.579117161066897</v>
      </c>
      <c r="F91" s="29">
        <v>455</v>
      </c>
      <c r="G91" s="29">
        <v>8154</v>
      </c>
      <c r="H91" s="26">
        <v>64.159257219293394</v>
      </c>
    </row>
    <row r="92" spans="1:8" ht="15.5" x14ac:dyDescent="0.35">
      <c r="A92" s="29" t="s">
        <v>508</v>
      </c>
      <c r="B92" s="29" t="s">
        <v>604</v>
      </c>
      <c r="C92" s="29">
        <v>39694</v>
      </c>
      <c r="D92" s="29">
        <v>15613</v>
      </c>
      <c r="E92" s="29">
        <v>39.333400513931501</v>
      </c>
      <c r="F92" s="29">
        <v>26</v>
      </c>
      <c r="G92" s="29">
        <v>15639</v>
      </c>
      <c r="H92" s="26">
        <v>39.398901597218703</v>
      </c>
    </row>
    <row r="93" spans="1:8" ht="15.5" x14ac:dyDescent="0.35">
      <c r="A93" s="29" t="s">
        <v>510</v>
      </c>
      <c r="B93" s="29" t="s">
        <v>635</v>
      </c>
      <c r="C93" s="29">
        <v>18759</v>
      </c>
      <c r="D93" s="29">
        <v>6708</v>
      </c>
      <c r="E93" s="29">
        <v>35.758835758835701</v>
      </c>
      <c r="F93" s="29">
        <v>45</v>
      </c>
      <c r="G93" s="29">
        <v>6753</v>
      </c>
      <c r="H93" s="26">
        <v>35.998720614105203</v>
      </c>
    </row>
    <row r="94" spans="1:8" ht="15.5" x14ac:dyDescent="0.35">
      <c r="A94" s="29" t="s">
        <v>512</v>
      </c>
      <c r="B94" s="29" t="s">
        <v>627</v>
      </c>
      <c r="C94" s="29">
        <v>14366</v>
      </c>
      <c r="D94" s="29">
        <v>10856</v>
      </c>
      <c r="E94" s="29">
        <v>75.567311708199895</v>
      </c>
      <c r="F94" s="29">
        <v>9</v>
      </c>
      <c r="G94" s="29">
        <v>10865</v>
      </c>
      <c r="H94" s="26">
        <v>75.629959626896806</v>
      </c>
    </row>
    <row r="95" spans="1:8" ht="15.5" x14ac:dyDescent="0.35">
      <c r="A95" s="29" t="s">
        <v>514</v>
      </c>
      <c r="B95" s="29" t="s">
        <v>551</v>
      </c>
      <c r="C95" s="29">
        <v>26246</v>
      </c>
      <c r="D95" s="29">
        <v>14095</v>
      </c>
      <c r="E95" s="29">
        <v>53.7034214737483</v>
      </c>
      <c r="F95" s="29">
        <v>35</v>
      </c>
      <c r="G95" s="29">
        <v>14130</v>
      </c>
      <c r="H95" s="26">
        <v>53.836775127638397</v>
      </c>
    </row>
    <row r="96" spans="1:8" ht="15.5" x14ac:dyDescent="0.35">
      <c r="A96" s="29" t="s">
        <v>516</v>
      </c>
      <c r="B96" s="29" t="s">
        <v>606</v>
      </c>
      <c r="C96" s="29">
        <v>9144</v>
      </c>
      <c r="D96" s="29">
        <v>2320</v>
      </c>
      <c r="E96" s="29">
        <v>25.3718285214348</v>
      </c>
      <c r="F96" s="29">
        <v>2</v>
      </c>
      <c r="G96" s="29">
        <v>2322</v>
      </c>
      <c r="H96" s="26">
        <v>25.393700787401499</v>
      </c>
    </row>
    <row r="97" spans="1:8" ht="15.5" x14ac:dyDescent="0.35">
      <c r="A97" s="29" t="s">
        <v>393</v>
      </c>
      <c r="B97" s="29" t="s">
        <v>643</v>
      </c>
      <c r="C97" s="29">
        <v>10692</v>
      </c>
      <c r="D97" s="29">
        <v>3822</v>
      </c>
      <c r="E97" s="29">
        <v>35.746352413018997</v>
      </c>
      <c r="F97" s="29">
        <v>3</v>
      </c>
      <c r="G97" s="29">
        <v>3825</v>
      </c>
      <c r="H97" s="26">
        <v>35.774410774410697</v>
      </c>
    </row>
    <row r="98" spans="1:8" ht="15.5" x14ac:dyDescent="0.35">
      <c r="A98" s="29" t="s">
        <v>395</v>
      </c>
      <c r="B98" s="29" t="s">
        <v>571</v>
      </c>
      <c r="C98" s="29">
        <v>3763</v>
      </c>
      <c r="D98" s="29">
        <v>3588</v>
      </c>
      <c r="E98" s="29">
        <v>95.349455221897401</v>
      </c>
      <c r="F98" s="29">
        <v>3</v>
      </c>
      <c r="G98" s="29">
        <v>3591</v>
      </c>
      <c r="H98" s="26">
        <v>95.429178846664897</v>
      </c>
    </row>
    <row r="99" spans="1:8" ht="15.5" x14ac:dyDescent="0.35">
      <c r="A99" s="29" t="s">
        <v>399</v>
      </c>
      <c r="B99" s="29" t="s">
        <v>581</v>
      </c>
      <c r="C99" s="29">
        <v>6042</v>
      </c>
      <c r="D99" s="29">
        <v>1247</v>
      </c>
      <c r="E99" s="29">
        <v>20.6388613042039</v>
      </c>
      <c r="F99" s="29">
        <v>4</v>
      </c>
      <c r="G99" s="29">
        <v>1251</v>
      </c>
      <c r="H99" s="26">
        <v>20.705064548162799</v>
      </c>
    </row>
    <row r="100" spans="1:8" ht="15.5" x14ac:dyDescent="0.35">
      <c r="A100" s="29" t="s">
        <v>401</v>
      </c>
      <c r="B100" s="29" t="s">
        <v>610</v>
      </c>
      <c r="C100" s="29">
        <v>4620</v>
      </c>
      <c r="D100" s="29">
        <v>2783</v>
      </c>
      <c r="E100" s="29">
        <v>60.238095238095198</v>
      </c>
      <c r="F100" s="29">
        <v>13</v>
      </c>
      <c r="G100" s="29">
        <v>2796</v>
      </c>
      <c r="H100" s="26">
        <v>60.519480519480503</v>
      </c>
    </row>
    <row r="101" spans="1:8" ht="15.5" x14ac:dyDescent="0.35">
      <c r="A101" s="29" t="s">
        <v>403</v>
      </c>
      <c r="B101" s="29" t="s">
        <v>602</v>
      </c>
      <c r="C101" s="29">
        <v>4640</v>
      </c>
      <c r="D101" s="29">
        <v>2762</v>
      </c>
      <c r="E101" s="29">
        <v>59.525862068965502</v>
      </c>
      <c r="F101" s="29">
        <v>23</v>
      </c>
      <c r="G101" s="29">
        <v>2785</v>
      </c>
      <c r="H101" s="26">
        <v>60.0215517241379</v>
      </c>
    </row>
    <row r="102" spans="1:8" ht="15.5" x14ac:dyDescent="0.35">
      <c r="A102" s="29" t="s">
        <v>524</v>
      </c>
      <c r="B102" s="29" t="s">
        <v>598</v>
      </c>
      <c r="C102" s="29">
        <v>36936</v>
      </c>
      <c r="D102" s="29">
        <v>21102</v>
      </c>
      <c r="E102" s="29">
        <v>57.1312540610786</v>
      </c>
      <c r="F102" s="29">
        <v>39</v>
      </c>
      <c r="G102" s="29">
        <v>21141</v>
      </c>
      <c r="H102" s="26">
        <v>57.236842105263101</v>
      </c>
    </row>
    <row r="103" spans="1:8" ht="15.5" x14ac:dyDescent="0.35">
      <c r="A103" s="29" t="s">
        <v>532</v>
      </c>
      <c r="B103" s="29" t="s">
        <v>616</v>
      </c>
      <c r="C103" s="29">
        <v>16606</v>
      </c>
      <c r="D103" s="29">
        <v>9174</v>
      </c>
      <c r="E103" s="29">
        <v>55.245092135372701</v>
      </c>
      <c r="F103" s="29">
        <v>117</v>
      </c>
      <c r="G103" s="29">
        <v>9291</v>
      </c>
      <c r="H103" s="26">
        <v>55.949656750571997</v>
      </c>
    </row>
    <row r="104" spans="1:8" ht="15.5" x14ac:dyDescent="0.35">
      <c r="A104" s="29" t="s">
        <v>530</v>
      </c>
      <c r="B104" s="29" t="s">
        <v>578</v>
      </c>
      <c r="C104" s="29">
        <v>24955</v>
      </c>
      <c r="D104" s="29">
        <v>5002</v>
      </c>
      <c r="E104" s="29">
        <v>20.044079342817</v>
      </c>
      <c r="F104" s="29">
        <v>1</v>
      </c>
      <c r="G104" s="29">
        <v>5003</v>
      </c>
      <c r="H104" s="26">
        <v>20.048086555800399</v>
      </c>
    </row>
    <row r="105" spans="1:8" ht="15.5" x14ac:dyDescent="0.35">
      <c r="A105" s="29" t="s">
        <v>522</v>
      </c>
      <c r="B105" s="29" t="s">
        <v>585</v>
      </c>
      <c r="C105" s="29">
        <v>13940</v>
      </c>
      <c r="D105" s="29">
        <v>975</v>
      </c>
      <c r="E105" s="29">
        <v>6.9942611190817701</v>
      </c>
      <c r="F105" s="29">
        <v>4</v>
      </c>
      <c r="G105" s="29">
        <v>979</v>
      </c>
      <c r="H105" s="26">
        <v>7.0229555236728798</v>
      </c>
    </row>
    <row r="106" spans="1:8" ht="15.5" x14ac:dyDescent="0.35">
      <c r="A106" s="29" t="s">
        <v>520</v>
      </c>
      <c r="B106" s="29" t="s">
        <v>615</v>
      </c>
      <c r="C106" s="29">
        <v>23560</v>
      </c>
      <c r="D106" s="29">
        <v>15903</v>
      </c>
      <c r="E106" s="29">
        <v>67.5</v>
      </c>
      <c r="F106" s="29">
        <v>20</v>
      </c>
      <c r="G106" s="29">
        <v>15923</v>
      </c>
      <c r="H106" s="26">
        <v>67.584889643463498</v>
      </c>
    </row>
    <row r="107" spans="1:8" ht="15.5" x14ac:dyDescent="0.35">
      <c r="A107" s="29" t="s">
        <v>518</v>
      </c>
      <c r="B107" s="29" t="s">
        <v>575</v>
      </c>
      <c r="C107" s="29">
        <v>16418</v>
      </c>
      <c r="D107" s="29">
        <v>11143</v>
      </c>
      <c r="E107" s="29">
        <v>67.8706297965647</v>
      </c>
      <c r="F107" s="29">
        <v>123</v>
      </c>
      <c r="G107" s="29">
        <v>11266</v>
      </c>
      <c r="H107" s="26">
        <v>68.619807528322497</v>
      </c>
    </row>
    <row r="108" spans="1:8" ht="15.5" x14ac:dyDescent="0.35">
      <c r="A108" s="29" t="s">
        <v>528</v>
      </c>
      <c r="B108" s="29" t="s">
        <v>562</v>
      </c>
      <c r="C108" s="29">
        <v>7625</v>
      </c>
      <c r="D108" s="29">
        <v>6623</v>
      </c>
      <c r="E108" s="29">
        <v>86.859016393442602</v>
      </c>
      <c r="F108" s="29">
        <v>15</v>
      </c>
      <c r="G108" s="29">
        <v>6638</v>
      </c>
      <c r="H108" s="26">
        <v>87.055737704918002</v>
      </c>
    </row>
    <row r="109" spans="1:8" ht="15.5" x14ac:dyDescent="0.35">
      <c r="A109" s="29" t="s">
        <v>543</v>
      </c>
      <c r="B109" s="29" t="s">
        <v>544</v>
      </c>
      <c r="C109" s="29">
        <v>8762</v>
      </c>
      <c r="D109" s="29">
        <v>0</v>
      </c>
      <c r="E109" s="29">
        <v>0</v>
      </c>
      <c r="F109" s="29">
        <v>0</v>
      </c>
      <c r="G109" s="29">
        <v>0</v>
      </c>
      <c r="H109" s="26">
        <v>0</v>
      </c>
    </row>
    <row r="110" spans="1:8" ht="15.5" x14ac:dyDescent="0.35">
      <c r="A110" s="29" t="s">
        <v>526</v>
      </c>
      <c r="B110" s="29" t="s">
        <v>641</v>
      </c>
      <c r="C110" s="29">
        <v>40185</v>
      </c>
      <c r="D110" s="29">
        <v>23889</v>
      </c>
      <c r="E110" s="29">
        <v>59.4475550578574</v>
      </c>
      <c r="F110" s="29">
        <v>41</v>
      </c>
      <c r="G110" s="29">
        <v>23930</v>
      </c>
      <c r="H110" s="26">
        <v>59.549583177802603</v>
      </c>
    </row>
    <row r="111" spans="1:8" ht="15.5" x14ac:dyDescent="0.35">
      <c r="A111" s="29" t="s">
        <v>541</v>
      </c>
      <c r="B111" s="29" t="s">
        <v>542</v>
      </c>
      <c r="C111" s="29">
        <v>36945</v>
      </c>
      <c r="D111" s="29">
        <v>0</v>
      </c>
      <c r="E111" s="29">
        <v>0</v>
      </c>
      <c r="F111" s="29">
        <v>0</v>
      </c>
      <c r="G111" s="29">
        <v>0</v>
      </c>
      <c r="H111" s="26">
        <v>0</v>
      </c>
    </row>
    <row r="112" spans="1:8" ht="15.5" x14ac:dyDescent="0.35">
      <c r="A112" s="29" t="s">
        <v>534</v>
      </c>
      <c r="B112" s="29" t="s">
        <v>600</v>
      </c>
      <c r="C112" s="29">
        <v>6315</v>
      </c>
      <c r="D112" s="29">
        <v>3770</v>
      </c>
      <c r="E112" s="29">
        <v>59.6991290577988</v>
      </c>
      <c r="F112" s="29">
        <v>4</v>
      </c>
      <c r="G112" s="29">
        <v>3774</v>
      </c>
      <c r="H112" s="26">
        <v>59.762470308788501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autoFilter ref="A4:H201" xr:uid="{00000000-0009-0000-0000-000000000000}"/>
  <sortState xmlns:xlrd2="http://schemas.microsoft.com/office/spreadsheetml/2017/richdata2" ref="A5:H112">
    <sortCondition ref="A4:A112"/>
  </sortState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2D5E-5F27-4F8F-969B-D9FCD2B65B4B}">
  <dimension ref="A1:H228"/>
  <sheetViews>
    <sheetView zoomScale="80" zoomScaleNormal="80" workbookViewId="0">
      <pane ySplit="4" topLeftCell="A5" activePane="bottomLeft" state="frozen"/>
      <selection activeCell="D200" sqref="D200"/>
      <selection pane="bottomLeft"/>
    </sheetView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28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44713</v>
      </c>
    </row>
    <row r="4" spans="1:8" x14ac:dyDescent="0.3">
      <c r="A4" s="2" t="s">
        <v>428</v>
      </c>
      <c r="B4" s="2" t="s">
        <v>0</v>
      </c>
      <c r="C4" t="s">
        <v>419</v>
      </c>
      <c r="D4" s="10" t="s">
        <v>421</v>
      </c>
      <c r="E4" s="6" t="s">
        <v>540</v>
      </c>
      <c r="F4" t="s">
        <v>440</v>
      </c>
      <c r="G4" t="s">
        <v>430</v>
      </c>
      <c r="H4" s="28" t="s">
        <v>447</v>
      </c>
    </row>
    <row r="5" spans="1:8" ht="15.5" x14ac:dyDescent="0.35">
      <c r="A5" s="29" t="s">
        <v>11</v>
      </c>
      <c r="B5" s="29" t="s">
        <v>12</v>
      </c>
      <c r="C5" s="29">
        <v>4569</v>
      </c>
      <c r="D5" s="29">
        <v>5238</v>
      </c>
      <c r="E5" s="29">
        <v>114.642153644123</v>
      </c>
      <c r="F5" s="29">
        <v>0</v>
      </c>
      <c r="G5" s="29">
        <v>5238</v>
      </c>
      <c r="H5" s="26">
        <v>114.642153644123</v>
      </c>
    </row>
    <row r="6" spans="1:8" ht="15.5" x14ac:dyDescent="0.35">
      <c r="A6" s="29" t="s">
        <v>15</v>
      </c>
      <c r="B6" s="29" t="s">
        <v>16</v>
      </c>
      <c r="C6" s="29">
        <v>3404</v>
      </c>
      <c r="D6" s="29">
        <v>2760</v>
      </c>
      <c r="E6" s="29">
        <v>81.081081081080995</v>
      </c>
      <c r="F6" s="29">
        <v>4</v>
      </c>
      <c r="G6" s="29">
        <v>2764</v>
      </c>
      <c r="H6" s="26">
        <v>81.198589894242005</v>
      </c>
    </row>
    <row r="7" spans="1:8" ht="15.5" x14ac:dyDescent="0.35">
      <c r="A7" s="29" t="s">
        <v>17</v>
      </c>
      <c r="B7" s="29" t="s">
        <v>18</v>
      </c>
      <c r="C7" s="29">
        <v>6020</v>
      </c>
      <c r="D7" s="29">
        <v>4778</v>
      </c>
      <c r="E7" s="29">
        <v>79.368770764119603</v>
      </c>
      <c r="F7" s="29">
        <v>4</v>
      </c>
      <c r="G7" s="29">
        <v>4782</v>
      </c>
      <c r="H7" s="26">
        <v>79.435215946843797</v>
      </c>
    </row>
    <row r="8" spans="1:8" ht="15.5" x14ac:dyDescent="0.35">
      <c r="A8" s="29" t="s">
        <v>19</v>
      </c>
      <c r="B8" s="29" t="s">
        <v>20</v>
      </c>
      <c r="C8" s="29">
        <v>2187</v>
      </c>
      <c r="D8" s="29">
        <v>2266</v>
      </c>
      <c r="E8" s="29">
        <v>103.612254229538</v>
      </c>
      <c r="F8" s="29">
        <v>2</v>
      </c>
      <c r="G8" s="29">
        <v>2268</v>
      </c>
      <c r="H8" s="26">
        <v>103.703703703703</v>
      </c>
    </row>
    <row r="9" spans="1:8" ht="15.5" x14ac:dyDescent="0.35">
      <c r="A9" s="29" t="s">
        <v>21</v>
      </c>
      <c r="B9" s="29" t="s">
        <v>22</v>
      </c>
      <c r="C9" s="29">
        <v>3418</v>
      </c>
      <c r="D9" s="29">
        <v>1702</v>
      </c>
      <c r="E9" s="29">
        <v>49.795201872440003</v>
      </c>
      <c r="F9" s="29">
        <v>7</v>
      </c>
      <c r="G9" s="29">
        <v>1709</v>
      </c>
      <c r="H9" s="26">
        <v>50</v>
      </c>
    </row>
    <row r="10" spans="1:8" ht="15.5" x14ac:dyDescent="0.35">
      <c r="A10" s="29" t="s">
        <v>23</v>
      </c>
      <c r="B10" s="29" t="s">
        <v>24</v>
      </c>
      <c r="C10" s="29">
        <v>5588</v>
      </c>
      <c r="D10" s="29">
        <v>4993</v>
      </c>
      <c r="E10" s="29">
        <v>89.352183249820996</v>
      </c>
      <c r="F10" s="29">
        <v>63</v>
      </c>
      <c r="G10" s="29">
        <v>5056</v>
      </c>
      <c r="H10" s="26">
        <v>90.479599141016394</v>
      </c>
    </row>
    <row r="11" spans="1:8" ht="15.5" x14ac:dyDescent="0.35">
      <c r="A11" s="29" t="s">
        <v>25</v>
      </c>
      <c r="B11" s="29" t="s">
        <v>26</v>
      </c>
      <c r="C11" s="29">
        <v>3131</v>
      </c>
      <c r="D11" s="29">
        <v>1784</v>
      </c>
      <c r="E11" s="29">
        <v>56.978601085915002</v>
      </c>
      <c r="F11" s="29">
        <v>12</v>
      </c>
      <c r="G11" s="29">
        <v>1796</v>
      </c>
      <c r="H11" s="26">
        <v>57.361865218779897</v>
      </c>
    </row>
    <row r="12" spans="1:8" ht="15.5" x14ac:dyDescent="0.35">
      <c r="A12" s="29" t="s">
        <v>29</v>
      </c>
      <c r="B12" s="29" t="s">
        <v>30</v>
      </c>
      <c r="C12" s="29">
        <v>2866</v>
      </c>
      <c r="D12" s="29">
        <v>2938</v>
      </c>
      <c r="E12" s="29">
        <v>102.512212142358</v>
      </c>
      <c r="F12" s="29">
        <v>27</v>
      </c>
      <c r="G12" s="29">
        <v>2965</v>
      </c>
      <c r="H12" s="26">
        <v>103.454291695743</v>
      </c>
    </row>
    <row r="13" spans="1:8" ht="15.5" x14ac:dyDescent="0.35">
      <c r="A13" s="29" t="s">
        <v>31</v>
      </c>
      <c r="B13" s="29" t="s">
        <v>32</v>
      </c>
      <c r="C13" s="29">
        <v>4045</v>
      </c>
      <c r="D13" s="29">
        <v>3021</v>
      </c>
      <c r="E13" s="29">
        <v>74.684796044499294</v>
      </c>
      <c r="F13" s="29">
        <v>2</v>
      </c>
      <c r="G13" s="29">
        <v>3023</v>
      </c>
      <c r="H13" s="26">
        <v>74.734239802224906</v>
      </c>
    </row>
    <row r="14" spans="1:8" ht="15.5" x14ac:dyDescent="0.35">
      <c r="A14" s="29" t="s">
        <v>33</v>
      </c>
      <c r="B14" s="29" t="s">
        <v>34</v>
      </c>
      <c r="C14" s="29">
        <v>5015</v>
      </c>
      <c r="D14" s="29">
        <v>4512</v>
      </c>
      <c r="E14" s="29">
        <v>89.970089730807501</v>
      </c>
      <c r="F14" s="29">
        <v>4</v>
      </c>
      <c r="G14" s="29">
        <v>4516</v>
      </c>
      <c r="H14" s="26">
        <v>90.049850448653999</v>
      </c>
    </row>
    <row r="15" spans="1:8" ht="15.5" x14ac:dyDescent="0.35">
      <c r="A15" s="29" t="s">
        <v>37</v>
      </c>
      <c r="B15" s="29" t="s">
        <v>38</v>
      </c>
      <c r="C15" s="29">
        <v>4030</v>
      </c>
      <c r="D15" s="29">
        <v>2176</v>
      </c>
      <c r="E15" s="29">
        <v>53.995037220843599</v>
      </c>
      <c r="F15" s="29">
        <v>7</v>
      </c>
      <c r="G15" s="29">
        <v>2183</v>
      </c>
      <c r="H15" s="26">
        <v>54.168734491315099</v>
      </c>
    </row>
    <row r="16" spans="1:8" ht="15.5" x14ac:dyDescent="0.35">
      <c r="A16" s="29" t="s">
        <v>39</v>
      </c>
      <c r="B16" s="29" t="s">
        <v>40</v>
      </c>
      <c r="C16" s="29">
        <v>3196</v>
      </c>
      <c r="D16" s="29">
        <v>3360</v>
      </c>
      <c r="E16" s="29">
        <v>105.131414267834</v>
      </c>
      <c r="F16" s="29">
        <v>44</v>
      </c>
      <c r="G16" s="29">
        <v>3404</v>
      </c>
      <c r="H16" s="26">
        <v>106.508135168961</v>
      </c>
    </row>
    <row r="17" spans="1:8" ht="15.5" x14ac:dyDescent="0.35">
      <c r="A17" s="29" t="s">
        <v>41</v>
      </c>
      <c r="B17" s="29" t="s">
        <v>42</v>
      </c>
      <c r="C17" s="29">
        <v>2272</v>
      </c>
      <c r="D17" s="29">
        <v>662</v>
      </c>
      <c r="E17" s="29">
        <v>29.137323943661901</v>
      </c>
      <c r="F17" s="29">
        <v>0</v>
      </c>
      <c r="G17" s="29">
        <v>662</v>
      </c>
      <c r="H17" s="26">
        <v>29.137323943661901</v>
      </c>
    </row>
    <row r="18" spans="1:8" ht="15.5" x14ac:dyDescent="0.35">
      <c r="A18" s="29" t="s">
        <v>43</v>
      </c>
      <c r="B18" s="29" t="s">
        <v>44</v>
      </c>
      <c r="C18" s="29">
        <v>4529</v>
      </c>
      <c r="D18" s="29">
        <v>2468</v>
      </c>
      <c r="E18" s="29">
        <v>54.493265621550002</v>
      </c>
      <c r="F18" s="29">
        <v>4</v>
      </c>
      <c r="G18" s="29">
        <v>2472</v>
      </c>
      <c r="H18" s="26">
        <v>54.581585338926899</v>
      </c>
    </row>
    <row r="19" spans="1:8" ht="15.5" x14ac:dyDescent="0.35">
      <c r="A19" s="29" t="s">
        <v>45</v>
      </c>
      <c r="B19" s="29" t="s">
        <v>539</v>
      </c>
      <c r="C19" s="29">
        <v>5255</v>
      </c>
      <c r="D19" s="29">
        <v>2483</v>
      </c>
      <c r="E19" s="29">
        <v>47.250237868696402</v>
      </c>
      <c r="F19" s="29">
        <v>0</v>
      </c>
      <c r="G19" s="29">
        <v>2483</v>
      </c>
      <c r="H19" s="26">
        <v>47.250237868696402</v>
      </c>
    </row>
    <row r="20" spans="1:8" ht="15.5" x14ac:dyDescent="0.35">
      <c r="A20" s="29" t="s">
        <v>47</v>
      </c>
      <c r="B20" s="29" t="s">
        <v>48</v>
      </c>
      <c r="C20" s="29">
        <v>3424</v>
      </c>
      <c r="D20" s="29">
        <v>825</v>
      </c>
      <c r="E20" s="29">
        <v>24.094626168224298</v>
      </c>
      <c r="F20" s="29">
        <v>0</v>
      </c>
      <c r="G20" s="29">
        <v>825</v>
      </c>
      <c r="H20" s="26">
        <v>24.094626168224298</v>
      </c>
    </row>
    <row r="21" spans="1:8" ht="15.5" x14ac:dyDescent="0.35">
      <c r="A21" s="29" t="s">
        <v>49</v>
      </c>
      <c r="B21" s="29" t="s">
        <v>455</v>
      </c>
      <c r="C21" s="29">
        <v>5400</v>
      </c>
      <c r="D21" s="29">
        <v>919</v>
      </c>
      <c r="E21" s="29">
        <v>17.018518518518501</v>
      </c>
      <c r="F21" s="29">
        <v>2</v>
      </c>
      <c r="G21" s="29">
        <v>921</v>
      </c>
      <c r="H21" s="26">
        <v>17.0555555555555</v>
      </c>
    </row>
    <row r="22" spans="1:8" ht="15.5" x14ac:dyDescent="0.35">
      <c r="A22" s="29" t="s">
        <v>57</v>
      </c>
      <c r="B22" s="29" t="s">
        <v>58</v>
      </c>
      <c r="C22" s="29">
        <v>3232</v>
      </c>
      <c r="D22" s="29">
        <v>1112</v>
      </c>
      <c r="E22" s="29">
        <v>34.405940594059402</v>
      </c>
      <c r="F22" s="29">
        <v>0</v>
      </c>
      <c r="G22" s="29">
        <v>1112</v>
      </c>
      <c r="H22" s="26">
        <v>34.405940594059402</v>
      </c>
    </row>
    <row r="23" spans="1:8" ht="15.5" x14ac:dyDescent="0.35">
      <c r="A23" s="29" t="s">
        <v>59</v>
      </c>
      <c r="B23" s="29" t="s">
        <v>60</v>
      </c>
      <c r="C23" s="29">
        <v>2172</v>
      </c>
      <c r="D23" s="29">
        <v>968</v>
      </c>
      <c r="E23" s="29">
        <v>44.567219152854499</v>
      </c>
      <c r="F23" s="29">
        <v>0</v>
      </c>
      <c r="G23" s="29">
        <v>968</v>
      </c>
      <c r="H23" s="26">
        <v>44.567219152854499</v>
      </c>
    </row>
    <row r="24" spans="1:8" ht="15.5" x14ac:dyDescent="0.35">
      <c r="A24" s="29" t="s">
        <v>61</v>
      </c>
      <c r="B24" s="29" t="s">
        <v>62</v>
      </c>
      <c r="C24" s="29">
        <v>6305</v>
      </c>
      <c r="D24" s="29">
        <v>1690</v>
      </c>
      <c r="E24" s="29">
        <v>26.8041237113402</v>
      </c>
      <c r="F24" s="29">
        <v>1</v>
      </c>
      <c r="G24" s="29">
        <v>1691</v>
      </c>
      <c r="H24" s="26">
        <v>26.819984139571702</v>
      </c>
    </row>
    <row r="25" spans="1:8" ht="15.5" x14ac:dyDescent="0.35">
      <c r="A25" s="29" t="s">
        <v>63</v>
      </c>
      <c r="B25" s="29" t="s">
        <v>64</v>
      </c>
      <c r="C25" s="29">
        <v>3881</v>
      </c>
      <c r="D25" s="29">
        <v>1242</v>
      </c>
      <c r="E25" s="29">
        <v>32.002061324400898</v>
      </c>
      <c r="F25" s="29">
        <v>3</v>
      </c>
      <c r="G25" s="29">
        <v>1245</v>
      </c>
      <c r="H25" s="26">
        <v>32.079360989435699</v>
      </c>
    </row>
    <row r="26" spans="1:8" ht="15.5" x14ac:dyDescent="0.35">
      <c r="A26" s="29" t="s">
        <v>65</v>
      </c>
      <c r="B26" s="29" t="s">
        <v>66</v>
      </c>
      <c r="C26" s="29">
        <v>3959</v>
      </c>
      <c r="D26" s="29">
        <v>3119</v>
      </c>
      <c r="E26" s="29">
        <v>78.782520838595602</v>
      </c>
      <c r="F26" s="29">
        <v>3</v>
      </c>
      <c r="G26" s="29">
        <v>3122</v>
      </c>
      <c r="H26" s="26">
        <v>78.858297549886302</v>
      </c>
    </row>
    <row r="27" spans="1:8" ht="15.5" x14ac:dyDescent="0.35">
      <c r="A27" s="29" t="s">
        <v>67</v>
      </c>
      <c r="B27" s="29" t="s">
        <v>68</v>
      </c>
      <c r="C27" s="29">
        <v>4823</v>
      </c>
      <c r="D27" s="29">
        <v>424</v>
      </c>
      <c r="E27" s="29">
        <v>8.7912087912087902</v>
      </c>
      <c r="F27" s="29">
        <v>0</v>
      </c>
      <c r="G27" s="29">
        <v>424</v>
      </c>
      <c r="H27" s="26">
        <v>8.7912087912087902</v>
      </c>
    </row>
    <row r="28" spans="1:8" ht="15.5" x14ac:dyDescent="0.35">
      <c r="A28" s="29" t="s">
        <v>71</v>
      </c>
      <c r="B28" s="29" t="s">
        <v>72</v>
      </c>
      <c r="C28" s="29">
        <v>3327</v>
      </c>
      <c r="D28" s="29">
        <v>1161</v>
      </c>
      <c r="E28" s="29">
        <v>34.896302975653697</v>
      </c>
      <c r="F28" s="29">
        <v>7</v>
      </c>
      <c r="G28" s="29">
        <v>1168</v>
      </c>
      <c r="H28" s="26">
        <v>35.106702735196798</v>
      </c>
    </row>
    <row r="29" spans="1:8" ht="15.5" x14ac:dyDescent="0.35">
      <c r="A29" s="29" t="s">
        <v>75</v>
      </c>
      <c r="B29" s="29" t="s">
        <v>76</v>
      </c>
      <c r="C29" s="29">
        <v>1997</v>
      </c>
      <c r="D29" s="29">
        <v>1327</v>
      </c>
      <c r="E29" s="29">
        <v>66.449674511767597</v>
      </c>
      <c r="F29" s="29">
        <v>0</v>
      </c>
      <c r="G29" s="29">
        <v>1327</v>
      </c>
      <c r="H29" s="26">
        <v>66.449674511767597</v>
      </c>
    </row>
    <row r="30" spans="1:8" ht="15.5" x14ac:dyDescent="0.35">
      <c r="A30" s="29" t="s">
        <v>77</v>
      </c>
      <c r="B30" s="29" t="s">
        <v>78</v>
      </c>
      <c r="C30" s="29">
        <v>6922</v>
      </c>
      <c r="D30" s="29">
        <v>4484</v>
      </c>
      <c r="E30" s="29">
        <v>64.778965616873705</v>
      </c>
      <c r="F30" s="29">
        <v>46</v>
      </c>
      <c r="G30" s="29">
        <v>4530</v>
      </c>
      <c r="H30" s="26">
        <v>65.443513435423199</v>
      </c>
    </row>
    <row r="31" spans="1:8" ht="15.5" x14ac:dyDescent="0.35">
      <c r="A31" s="29" t="s">
        <v>79</v>
      </c>
      <c r="B31" s="29" t="s">
        <v>538</v>
      </c>
      <c r="C31" s="29">
        <v>3035</v>
      </c>
      <c r="D31" s="29">
        <v>1896</v>
      </c>
      <c r="E31" s="29">
        <v>62.4711696869851</v>
      </c>
      <c r="F31" s="29">
        <v>11</v>
      </c>
      <c r="G31" s="29">
        <v>1907</v>
      </c>
      <c r="H31" s="26">
        <v>62.833607907742902</v>
      </c>
    </row>
    <row r="32" spans="1:8" ht="15.5" x14ac:dyDescent="0.35">
      <c r="A32" s="29" t="s">
        <v>83</v>
      </c>
      <c r="B32" s="29" t="s">
        <v>84</v>
      </c>
      <c r="C32" s="29">
        <v>4773</v>
      </c>
      <c r="D32" s="29">
        <v>1136</v>
      </c>
      <c r="E32" s="29">
        <v>23.800544730777201</v>
      </c>
      <c r="F32" s="29">
        <v>7</v>
      </c>
      <c r="G32" s="29">
        <v>1143</v>
      </c>
      <c r="H32" s="26">
        <v>23.947203016970398</v>
      </c>
    </row>
    <row r="33" spans="1:8" ht="15.5" x14ac:dyDescent="0.35">
      <c r="A33" s="29" t="s">
        <v>85</v>
      </c>
      <c r="B33" s="29" t="s">
        <v>86</v>
      </c>
      <c r="C33" s="29">
        <v>2102</v>
      </c>
      <c r="D33" s="29">
        <v>846</v>
      </c>
      <c r="E33" s="29">
        <v>40.247383444338702</v>
      </c>
      <c r="F33" s="29">
        <v>0</v>
      </c>
      <c r="G33" s="29">
        <v>846</v>
      </c>
      <c r="H33" s="26">
        <v>40.247383444338702</v>
      </c>
    </row>
    <row r="34" spans="1:8" ht="15.5" x14ac:dyDescent="0.35">
      <c r="A34" s="29" t="s">
        <v>89</v>
      </c>
      <c r="B34" s="29" t="s">
        <v>90</v>
      </c>
      <c r="C34" s="29">
        <v>2715</v>
      </c>
      <c r="D34" s="29">
        <v>2569</v>
      </c>
      <c r="E34" s="29">
        <v>94.622467771638995</v>
      </c>
      <c r="F34" s="29">
        <v>5</v>
      </c>
      <c r="G34" s="29">
        <v>2574</v>
      </c>
      <c r="H34" s="26">
        <v>94.806629834254096</v>
      </c>
    </row>
    <row r="35" spans="1:8" ht="15.5" x14ac:dyDescent="0.35">
      <c r="A35" s="29" t="s">
        <v>95</v>
      </c>
      <c r="B35" s="29" t="s">
        <v>96</v>
      </c>
      <c r="C35" s="29">
        <v>5896</v>
      </c>
      <c r="D35" s="29">
        <v>2951</v>
      </c>
      <c r="E35" s="29">
        <v>50.050881953866998</v>
      </c>
      <c r="F35" s="29">
        <v>3</v>
      </c>
      <c r="G35" s="29">
        <v>2954</v>
      </c>
      <c r="H35" s="26">
        <v>50.101763907733996</v>
      </c>
    </row>
    <row r="36" spans="1:8" ht="15.5" x14ac:dyDescent="0.35">
      <c r="A36" s="29" t="s">
        <v>97</v>
      </c>
      <c r="B36" s="29" t="s">
        <v>98</v>
      </c>
      <c r="C36" s="29">
        <v>5314</v>
      </c>
      <c r="D36" s="29">
        <v>2662</v>
      </c>
      <c r="E36" s="29">
        <v>50.094091080165597</v>
      </c>
      <c r="F36" s="29">
        <v>5</v>
      </c>
      <c r="G36" s="29">
        <v>2667</v>
      </c>
      <c r="H36" s="26">
        <v>50.188182160331102</v>
      </c>
    </row>
    <row r="37" spans="1:8" ht="15.5" x14ac:dyDescent="0.35">
      <c r="A37" s="29" t="s">
        <v>107</v>
      </c>
      <c r="B37" s="29" t="s">
        <v>108</v>
      </c>
      <c r="C37" s="29">
        <v>4222</v>
      </c>
      <c r="D37" s="29">
        <v>2426</v>
      </c>
      <c r="E37" s="29">
        <v>57.460918995736598</v>
      </c>
      <c r="F37" s="29">
        <v>0</v>
      </c>
      <c r="G37" s="29">
        <v>2426</v>
      </c>
      <c r="H37" s="26">
        <v>57.460918995736598</v>
      </c>
    </row>
    <row r="38" spans="1:8" ht="15.5" x14ac:dyDescent="0.35">
      <c r="A38" s="29" t="s">
        <v>111</v>
      </c>
      <c r="B38" s="29" t="s">
        <v>112</v>
      </c>
      <c r="C38" s="29">
        <v>3176</v>
      </c>
      <c r="D38" s="29">
        <v>547</v>
      </c>
      <c r="E38" s="29">
        <v>17.222921914357599</v>
      </c>
      <c r="F38" s="29">
        <v>0</v>
      </c>
      <c r="G38" s="29">
        <v>547</v>
      </c>
      <c r="H38" s="26">
        <v>17.222921914357599</v>
      </c>
    </row>
    <row r="39" spans="1:8" ht="15.5" x14ac:dyDescent="0.35">
      <c r="A39" s="29" t="s">
        <v>115</v>
      </c>
      <c r="B39" s="29" t="s">
        <v>116</v>
      </c>
      <c r="C39" s="29">
        <v>2991</v>
      </c>
      <c r="D39" s="29">
        <v>583</v>
      </c>
      <c r="E39" s="29">
        <v>19.491808759612098</v>
      </c>
      <c r="F39" s="29">
        <v>2</v>
      </c>
      <c r="G39" s="29">
        <v>585</v>
      </c>
      <c r="H39" s="26">
        <v>19.5586760280842</v>
      </c>
    </row>
    <row r="40" spans="1:8" ht="15.5" x14ac:dyDescent="0.35">
      <c r="A40" s="29" t="s">
        <v>117</v>
      </c>
      <c r="B40" s="29" t="s">
        <v>118</v>
      </c>
      <c r="C40" s="29">
        <v>4640</v>
      </c>
      <c r="D40" s="29">
        <v>2804</v>
      </c>
      <c r="E40" s="29">
        <v>60.431034482758598</v>
      </c>
      <c r="F40" s="29">
        <v>10</v>
      </c>
      <c r="G40" s="29">
        <v>2814</v>
      </c>
      <c r="H40" s="26">
        <v>60.6465517241379</v>
      </c>
    </row>
    <row r="41" spans="1:8" ht="15.5" x14ac:dyDescent="0.35">
      <c r="A41" s="29" t="s">
        <v>121</v>
      </c>
      <c r="B41" s="29" t="s">
        <v>122</v>
      </c>
      <c r="C41" s="29">
        <v>8170</v>
      </c>
      <c r="D41" s="29">
        <v>3750</v>
      </c>
      <c r="E41" s="29">
        <v>45.899632802937496</v>
      </c>
      <c r="F41" s="29">
        <v>33</v>
      </c>
      <c r="G41" s="29">
        <v>3783</v>
      </c>
      <c r="H41" s="26">
        <v>46.303549571603398</v>
      </c>
    </row>
    <row r="42" spans="1:8" ht="15.5" x14ac:dyDescent="0.35">
      <c r="A42" s="29" t="s">
        <v>123</v>
      </c>
      <c r="B42" s="29" t="s">
        <v>124</v>
      </c>
      <c r="C42" s="29">
        <v>6040</v>
      </c>
      <c r="D42" s="29">
        <v>2075</v>
      </c>
      <c r="E42" s="29">
        <v>34.354304635761501</v>
      </c>
      <c r="F42" s="29">
        <v>12</v>
      </c>
      <c r="G42" s="29">
        <v>2087</v>
      </c>
      <c r="H42" s="26">
        <v>34.552980132450301</v>
      </c>
    </row>
    <row r="43" spans="1:8" ht="15.5" x14ac:dyDescent="0.35">
      <c r="A43" s="29" t="s">
        <v>125</v>
      </c>
      <c r="B43" s="29" t="s">
        <v>126</v>
      </c>
      <c r="C43" s="29">
        <v>7371</v>
      </c>
      <c r="D43" s="29">
        <v>3928</v>
      </c>
      <c r="E43" s="29">
        <v>53.289919956586601</v>
      </c>
      <c r="F43" s="29">
        <v>0</v>
      </c>
      <c r="G43" s="29">
        <v>3928</v>
      </c>
      <c r="H43" s="26">
        <v>53.289919956586601</v>
      </c>
    </row>
    <row r="44" spans="1:8" ht="15.5" x14ac:dyDescent="0.35">
      <c r="A44" s="29" t="s">
        <v>131</v>
      </c>
      <c r="B44" s="29" t="s">
        <v>132</v>
      </c>
      <c r="C44" s="29">
        <v>4273</v>
      </c>
      <c r="D44" s="29">
        <v>2366</v>
      </c>
      <c r="E44" s="29">
        <v>55.370933770184799</v>
      </c>
      <c r="F44" s="29">
        <v>3</v>
      </c>
      <c r="G44" s="29">
        <v>2369</v>
      </c>
      <c r="H44" s="26">
        <v>55.441142054762402</v>
      </c>
    </row>
    <row r="45" spans="1:8" ht="15.5" x14ac:dyDescent="0.35">
      <c r="A45" s="29" t="s">
        <v>137</v>
      </c>
      <c r="B45" s="29" t="s">
        <v>138</v>
      </c>
      <c r="C45" s="29">
        <v>3990</v>
      </c>
      <c r="D45" s="29">
        <v>1951</v>
      </c>
      <c r="E45" s="29">
        <v>48.897243107769398</v>
      </c>
      <c r="F45" s="29">
        <v>0</v>
      </c>
      <c r="G45" s="29">
        <v>1951</v>
      </c>
      <c r="H45" s="26">
        <v>48.897243107769398</v>
      </c>
    </row>
    <row r="46" spans="1:8" ht="15.5" x14ac:dyDescent="0.35">
      <c r="A46" s="29" t="s">
        <v>163</v>
      </c>
      <c r="B46" s="29" t="s">
        <v>164</v>
      </c>
      <c r="C46" s="29">
        <v>4986</v>
      </c>
      <c r="D46" s="29">
        <v>2647</v>
      </c>
      <c r="E46" s="29">
        <v>53.088648215002003</v>
      </c>
      <c r="F46" s="29">
        <v>0</v>
      </c>
      <c r="G46" s="29">
        <v>2647</v>
      </c>
      <c r="H46" s="26">
        <v>53.088648215002003</v>
      </c>
    </row>
    <row r="47" spans="1:8" ht="15.5" x14ac:dyDescent="0.35">
      <c r="A47" s="29" t="s">
        <v>167</v>
      </c>
      <c r="B47" s="29" t="s">
        <v>168</v>
      </c>
      <c r="C47" s="29">
        <v>2271</v>
      </c>
      <c r="D47" s="29">
        <v>1111</v>
      </c>
      <c r="E47" s="29">
        <v>48.921180096873599</v>
      </c>
      <c r="F47" s="29">
        <v>1</v>
      </c>
      <c r="G47" s="29">
        <v>1112</v>
      </c>
      <c r="H47" s="26">
        <v>48.965213562307298</v>
      </c>
    </row>
    <row r="48" spans="1:8" ht="15.5" x14ac:dyDescent="0.35">
      <c r="A48" s="29" t="s">
        <v>173</v>
      </c>
      <c r="B48" s="29" t="s">
        <v>174</v>
      </c>
      <c r="C48" s="29">
        <v>2575</v>
      </c>
      <c r="D48" s="29">
        <v>972</v>
      </c>
      <c r="E48" s="29">
        <v>37.7475728155339</v>
      </c>
      <c r="F48" s="29">
        <v>1</v>
      </c>
      <c r="G48" s="29">
        <v>973</v>
      </c>
      <c r="H48" s="26">
        <v>37.786407766990202</v>
      </c>
    </row>
    <row r="49" spans="1:8" ht="15.5" x14ac:dyDescent="0.35">
      <c r="A49" s="29" t="s">
        <v>177</v>
      </c>
      <c r="B49" s="29" t="s">
        <v>178</v>
      </c>
      <c r="C49" s="29">
        <v>2962</v>
      </c>
      <c r="D49" s="29">
        <v>2120</v>
      </c>
      <c r="E49" s="29">
        <v>71.573261309925698</v>
      </c>
      <c r="F49" s="29">
        <v>2</v>
      </c>
      <c r="G49" s="29">
        <v>2122</v>
      </c>
      <c r="H49" s="26">
        <v>71.640783254557704</v>
      </c>
    </row>
    <row r="50" spans="1:8" ht="15.5" x14ac:dyDescent="0.35">
      <c r="A50" s="29" t="s">
        <v>189</v>
      </c>
      <c r="B50" s="29" t="s">
        <v>537</v>
      </c>
      <c r="C50" s="29">
        <v>3583</v>
      </c>
      <c r="D50" s="29">
        <v>1041</v>
      </c>
      <c r="E50" s="29">
        <v>29.053865475858199</v>
      </c>
      <c r="F50" s="29">
        <v>0</v>
      </c>
      <c r="G50" s="29">
        <v>1041</v>
      </c>
      <c r="H50" s="26">
        <v>29.053865475858199</v>
      </c>
    </row>
    <row r="51" spans="1:8" ht="15.5" x14ac:dyDescent="0.35">
      <c r="A51" s="29" t="s">
        <v>195</v>
      </c>
      <c r="B51" s="29" t="s">
        <v>196</v>
      </c>
      <c r="C51" s="29">
        <v>2245</v>
      </c>
      <c r="D51" s="29">
        <v>1658</v>
      </c>
      <c r="E51" s="29">
        <v>73.853006681514401</v>
      </c>
      <c r="F51" s="29">
        <v>2</v>
      </c>
      <c r="G51" s="29">
        <v>1660</v>
      </c>
      <c r="H51" s="26">
        <v>73.942093541202595</v>
      </c>
    </row>
    <row r="52" spans="1:8" ht="15.5" x14ac:dyDescent="0.35">
      <c r="A52" s="29" t="s">
        <v>197</v>
      </c>
      <c r="B52" s="29" t="s">
        <v>198</v>
      </c>
      <c r="C52" s="29">
        <v>4099</v>
      </c>
      <c r="D52" s="29">
        <v>2519</v>
      </c>
      <c r="E52" s="29">
        <v>61.454013173944801</v>
      </c>
      <c r="F52" s="29">
        <v>1</v>
      </c>
      <c r="G52" s="29">
        <v>2520</v>
      </c>
      <c r="H52" s="26">
        <v>61.4784093681385</v>
      </c>
    </row>
    <row r="53" spans="1:8" ht="15.5" x14ac:dyDescent="0.35">
      <c r="A53" s="29" t="s">
        <v>209</v>
      </c>
      <c r="B53" s="29" t="s">
        <v>210</v>
      </c>
      <c r="C53" s="29">
        <v>15339</v>
      </c>
      <c r="D53" s="29">
        <v>8343</v>
      </c>
      <c r="E53" s="29">
        <v>54.390768628984901</v>
      </c>
      <c r="F53" s="29">
        <v>2263</v>
      </c>
      <c r="G53" s="29">
        <v>10606</v>
      </c>
      <c r="H53" s="26">
        <v>69.1440119955668</v>
      </c>
    </row>
    <row r="54" spans="1:8" ht="15.5" x14ac:dyDescent="0.35">
      <c r="A54" s="29" t="s">
        <v>211</v>
      </c>
      <c r="B54" s="29" t="s">
        <v>212</v>
      </c>
      <c r="C54" s="29">
        <v>12198</v>
      </c>
      <c r="D54" s="29">
        <v>7233</v>
      </c>
      <c r="E54" s="29">
        <v>59.296606000983701</v>
      </c>
      <c r="F54" s="29">
        <v>142</v>
      </c>
      <c r="G54" s="29">
        <v>7375</v>
      </c>
      <c r="H54" s="26">
        <v>60.460731267420798</v>
      </c>
    </row>
    <row r="55" spans="1:8" ht="15.5" x14ac:dyDescent="0.35">
      <c r="A55" s="29" t="s">
        <v>213</v>
      </c>
      <c r="B55" s="29" t="s">
        <v>214</v>
      </c>
      <c r="C55" s="29">
        <v>5782</v>
      </c>
      <c r="D55" s="29">
        <v>2620</v>
      </c>
      <c r="E55" s="29">
        <v>45.313040470425399</v>
      </c>
      <c r="F55" s="29">
        <v>27</v>
      </c>
      <c r="G55" s="29">
        <v>2647</v>
      </c>
      <c r="H55" s="26">
        <v>45.7800069180214</v>
      </c>
    </row>
    <row r="56" spans="1:8" ht="15.5" x14ac:dyDescent="0.35">
      <c r="A56" s="29" t="s">
        <v>217</v>
      </c>
      <c r="B56" s="29" t="s">
        <v>218</v>
      </c>
      <c r="C56" s="29">
        <v>7672</v>
      </c>
      <c r="D56" s="29">
        <v>5355</v>
      </c>
      <c r="E56" s="29">
        <v>69.799270072992698</v>
      </c>
      <c r="F56" s="29">
        <v>2</v>
      </c>
      <c r="G56" s="29">
        <v>5357</v>
      </c>
      <c r="H56" s="26">
        <v>69.825338894681906</v>
      </c>
    </row>
    <row r="57" spans="1:8" ht="15.5" x14ac:dyDescent="0.35">
      <c r="A57" s="29" t="s">
        <v>221</v>
      </c>
      <c r="B57" s="29" t="s">
        <v>222</v>
      </c>
      <c r="C57" s="29">
        <v>5968</v>
      </c>
      <c r="D57" s="29">
        <v>2120</v>
      </c>
      <c r="E57" s="29">
        <v>35.522788203753301</v>
      </c>
      <c r="F57" s="29">
        <v>14</v>
      </c>
      <c r="G57" s="29">
        <v>2134</v>
      </c>
      <c r="H57" s="26">
        <v>35.757372654155397</v>
      </c>
    </row>
    <row r="58" spans="1:8" ht="15.5" x14ac:dyDescent="0.35">
      <c r="A58" s="29" t="s">
        <v>223</v>
      </c>
      <c r="B58" s="29" t="s">
        <v>224</v>
      </c>
      <c r="C58" s="29">
        <v>3597</v>
      </c>
      <c r="D58" s="29">
        <v>1308</v>
      </c>
      <c r="E58" s="29">
        <v>36.363636363636303</v>
      </c>
      <c r="F58" s="29">
        <v>20</v>
      </c>
      <c r="G58" s="29">
        <v>1328</v>
      </c>
      <c r="H58" s="26">
        <v>36.919655268279101</v>
      </c>
    </row>
    <row r="59" spans="1:8" ht="15.5" x14ac:dyDescent="0.35">
      <c r="A59" s="29" t="s">
        <v>231</v>
      </c>
      <c r="B59" s="29" t="s">
        <v>232</v>
      </c>
      <c r="C59" s="29">
        <v>3218</v>
      </c>
      <c r="D59" s="29">
        <v>826</v>
      </c>
      <c r="E59" s="29">
        <v>25.6681168427594</v>
      </c>
      <c r="F59" s="29">
        <v>3</v>
      </c>
      <c r="G59" s="29">
        <v>829</v>
      </c>
      <c r="H59" s="26">
        <v>25.761342448725902</v>
      </c>
    </row>
    <row r="60" spans="1:8" ht="15.5" x14ac:dyDescent="0.35">
      <c r="A60" s="29" t="s">
        <v>233</v>
      </c>
      <c r="B60" s="29" t="s">
        <v>234</v>
      </c>
      <c r="C60" s="29">
        <v>4636</v>
      </c>
      <c r="D60" s="29">
        <v>3441</v>
      </c>
      <c r="E60" s="29">
        <v>74.223468507333905</v>
      </c>
      <c r="F60" s="29">
        <v>264</v>
      </c>
      <c r="G60" s="29">
        <v>3705</v>
      </c>
      <c r="H60" s="26">
        <v>79.918032786885206</v>
      </c>
    </row>
    <row r="61" spans="1:8" ht="15.5" x14ac:dyDescent="0.35">
      <c r="A61" s="29" t="s">
        <v>237</v>
      </c>
      <c r="B61" s="29" t="s">
        <v>238</v>
      </c>
      <c r="C61" s="29">
        <v>2802</v>
      </c>
      <c r="D61" s="29">
        <v>2035</v>
      </c>
      <c r="E61" s="29">
        <v>72.626695217701595</v>
      </c>
      <c r="F61" s="29">
        <v>114</v>
      </c>
      <c r="G61" s="29">
        <v>2149</v>
      </c>
      <c r="H61" s="26">
        <v>76.695217701641596</v>
      </c>
    </row>
    <row r="62" spans="1:8" ht="15.5" x14ac:dyDescent="0.35">
      <c r="A62" s="29" t="s">
        <v>305</v>
      </c>
      <c r="B62" s="29" t="s">
        <v>306</v>
      </c>
      <c r="C62" s="29">
        <v>4502</v>
      </c>
      <c r="D62" s="29">
        <v>296</v>
      </c>
      <c r="E62" s="29">
        <v>6.57485561972456</v>
      </c>
      <c r="F62" s="29">
        <v>0</v>
      </c>
      <c r="G62" s="29">
        <v>296</v>
      </c>
      <c r="H62" s="26">
        <v>6.57485561972456</v>
      </c>
    </row>
    <row r="63" spans="1:8" ht="15.5" x14ac:dyDescent="0.35">
      <c r="A63" s="29" t="s">
        <v>351</v>
      </c>
      <c r="B63" s="29" t="s">
        <v>352</v>
      </c>
      <c r="C63" s="29">
        <v>13914</v>
      </c>
      <c r="D63" s="29">
        <v>5329</v>
      </c>
      <c r="E63" s="29">
        <v>38.299554405634602</v>
      </c>
      <c r="F63" s="29">
        <v>1</v>
      </c>
      <c r="G63" s="29">
        <v>5330</v>
      </c>
      <c r="H63" s="26">
        <v>38.306741411527902</v>
      </c>
    </row>
    <row r="64" spans="1:8" ht="15.5" x14ac:dyDescent="0.35">
      <c r="A64" s="29" t="s">
        <v>353</v>
      </c>
      <c r="B64" s="29" t="s">
        <v>354</v>
      </c>
      <c r="C64" s="29">
        <v>3285</v>
      </c>
      <c r="D64" s="29">
        <v>2208</v>
      </c>
      <c r="E64" s="29">
        <v>67.214611872146094</v>
      </c>
      <c r="F64" s="29">
        <v>0</v>
      </c>
      <c r="G64" s="29">
        <v>2208</v>
      </c>
      <c r="H64" s="26">
        <v>67.214611872146094</v>
      </c>
    </row>
    <row r="65" spans="1:8" ht="15.5" x14ac:dyDescent="0.35">
      <c r="A65" s="29" t="s">
        <v>375</v>
      </c>
      <c r="B65" s="29" t="s">
        <v>376</v>
      </c>
      <c r="C65" s="29">
        <v>13553</v>
      </c>
      <c r="D65" s="29">
        <v>9873</v>
      </c>
      <c r="E65" s="29">
        <v>72.847340072308697</v>
      </c>
      <c r="F65" s="29">
        <v>19</v>
      </c>
      <c r="G65" s="29">
        <v>9892</v>
      </c>
      <c r="H65" s="26">
        <v>72.987530436065796</v>
      </c>
    </row>
    <row r="66" spans="1:8" ht="15.5" x14ac:dyDescent="0.35">
      <c r="A66" s="29" t="s">
        <v>377</v>
      </c>
      <c r="B66" s="29" t="s">
        <v>378</v>
      </c>
      <c r="C66" s="29">
        <v>10036</v>
      </c>
      <c r="D66" s="29">
        <v>6047</v>
      </c>
      <c r="E66" s="29">
        <v>60.253088880031797</v>
      </c>
      <c r="F66" s="29">
        <v>116</v>
      </c>
      <c r="G66" s="29">
        <v>6163</v>
      </c>
      <c r="H66" s="26">
        <v>61.408927859705003</v>
      </c>
    </row>
    <row r="67" spans="1:8" ht="15.5" x14ac:dyDescent="0.35">
      <c r="A67" s="29" t="s">
        <v>379</v>
      </c>
      <c r="B67" s="29" t="s">
        <v>380</v>
      </c>
      <c r="C67" s="29">
        <v>10701</v>
      </c>
      <c r="D67" s="29">
        <v>725</v>
      </c>
      <c r="E67" s="29">
        <v>6.7750677506774997</v>
      </c>
      <c r="F67" s="29">
        <v>15</v>
      </c>
      <c r="G67" s="29">
        <v>740</v>
      </c>
      <c r="H67" s="26">
        <v>6.9152415662087598</v>
      </c>
    </row>
    <row r="68" spans="1:8" ht="15.5" x14ac:dyDescent="0.35">
      <c r="A68" s="29" t="s">
        <v>383</v>
      </c>
      <c r="B68" s="29" t="s">
        <v>384</v>
      </c>
      <c r="C68" s="29">
        <v>8888</v>
      </c>
      <c r="D68" s="29">
        <v>8586</v>
      </c>
      <c r="E68" s="29">
        <v>96.602160216021602</v>
      </c>
      <c r="F68" s="29">
        <v>10</v>
      </c>
      <c r="G68" s="29">
        <v>8596</v>
      </c>
      <c r="H68" s="26">
        <v>96.714671467146701</v>
      </c>
    </row>
    <row r="69" spans="1:8" ht="15.5" x14ac:dyDescent="0.35">
      <c r="A69" s="29" t="s">
        <v>389</v>
      </c>
      <c r="B69" s="29" t="s">
        <v>390</v>
      </c>
      <c r="C69" s="29">
        <v>3816</v>
      </c>
      <c r="D69" s="29">
        <v>3755</v>
      </c>
      <c r="E69" s="29">
        <v>98.401467505241001</v>
      </c>
      <c r="F69" s="29">
        <v>6</v>
      </c>
      <c r="G69" s="29">
        <v>3761</v>
      </c>
      <c r="H69" s="26">
        <v>98.558700209643604</v>
      </c>
    </row>
    <row r="70" spans="1:8" ht="15.5" x14ac:dyDescent="0.35">
      <c r="A70" s="29" t="s">
        <v>5</v>
      </c>
      <c r="B70" s="29" t="s">
        <v>6</v>
      </c>
      <c r="C70" s="29">
        <v>10148</v>
      </c>
      <c r="D70" s="29">
        <v>6660</v>
      </c>
      <c r="E70" s="29">
        <v>65.628695309420493</v>
      </c>
      <c r="F70" s="29">
        <v>6</v>
      </c>
      <c r="G70" s="29">
        <v>6666</v>
      </c>
      <c r="H70" s="26">
        <v>65.687820260149707</v>
      </c>
    </row>
    <row r="71" spans="1:8" ht="15.5" x14ac:dyDescent="0.35">
      <c r="A71" s="29" t="s">
        <v>453</v>
      </c>
      <c r="B71" s="29" t="s">
        <v>454</v>
      </c>
      <c r="C71" s="29">
        <v>10132</v>
      </c>
      <c r="D71" s="29">
        <v>3528</v>
      </c>
      <c r="E71" s="29">
        <v>34.820371101460701</v>
      </c>
      <c r="F71" s="29">
        <v>5</v>
      </c>
      <c r="G71" s="29">
        <v>3533</v>
      </c>
      <c r="H71" s="26">
        <v>34.869719699960498</v>
      </c>
    </row>
    <row r="72" spans="1:8" ht="15.5" x14ac:dyDescent="0.35">
      <c r="A72" s="29" t="s">
        <v>461</v>
      </c>
      <c r="B72" s="29" t="s">
        <v>462</v>
      </c>
      <c r="C72" s="29">
        <v>7175</v>
      </c>
      <c r="D72" s="29">
        <v>4225</v>
      </c>
      <c r="E72" s="29">
        <v>58.885017421602697</v>
      </c>
      <c r="F72" s="29">
        <v>1</v>
      </c>
      <c r="G72" s="29">
        <v>4226</v>
      </c>
      <c r="H72" s="26">
        <v>58.8989547038327</v>
      </c>
    </row>
    <row r="73" spans="1:8" ht="15.5" x14ac:dyDescent="0.35">
      <c r="A73" s="29" t="s">
        <v>463</v>
      </c>
      <c r="B73" s="29" t="s">
        <v>464</v>
      </c>
      <c r="C73" s="29">
        <v>10320</v>
      </c>
      <c r="D73" s="29">
        <v>1547</v>
      </c>
      <c r="E73" s="29">
        <v>14.9903100775193</v>
      </c>
      <c r="F73" s="29">
        <v>0</v>
      </c>
      <c r="G73" s="29">
        <v>1547</v>
      </c>
      <c r="H73" s="26">
        <v>14.9903100775193</v>
      </c>
    </row>
    <row r="74" spans="1:8" ht="15.5" x14ac:dyDescent="0.35">
      <c r="A74" s="29" t="s">
        <v>465</v>
      </c>
      <c r="B74" s="29" t="s">
        <v>466</v>
      </c>
      <c r="C74" s="29">
        <v>11098</v>
      </c>
      <c r="D74" s="29">
        <v>10375</v>
      </c>
      <c r="E74" s="29">
        <v>93.485312668949305</v>
      </c>
      <c r="F74" s="29">
        <v>13</v>
      </c>
      <c r="G74" s="29">
        <v>10388</v>
      </c>
      <c r="H74" s="26">
        <v>93.602450892052602</v>
      </c>
    </row>
    <row r="75" spans="1:8" ht="15.5" x14ac:dyDescent="0.35">
      <c r="A75" s="29" t="s">
        <v>469</v>
      </c>
      <c r="B75" s="29" t="s">
        <v>470</v>
      </c>
      <c r="C75" s="29">
        <v>18059</v>
      </c>
      <c r="D75" s="29">
        <v>2591</v>
      </c>
      <c r="E75" s="29">
        <v>14.347416800487199</v>
      </c>
      <c r="F75" s="29">
        <v>1</v>
      </c>
      <c r="G75" s="29">
        <v>2592</v>
      </c>
      <c r="H75" s="26">
        <v>14.3529542056592</v>
      </c>
    </row>
    <row r="76" spans="1:8" ht="15.5" x14ac:dyDescent="0.35">
      <c r="A76" s="29" t="s">
        <v>471</v>
      </c>
      <c r="B76" s="29" t="s">
        <v>472</v>
      </c>
      <c r="C76" s="29">
        <v>15369</v>
      </c>
      <c r="D76" s="29">
        <v>3297</v>
      </c>
      <c r="E76" s="29">
        <v>21.452274058168999</v>
      </c>
      <c r="F76" s="29">
        <v>6</v>
      </c>
      <c r="G76" s="29">
        <v>3303</v>
      </c>
      <c r="H76" s="26">
        <v>21.491313683388601</v>
      </c>
    </row>
    <row r="77" spans="1:8" ht="15.5" x14ac:dyDescent="0.35">
      <c r="A77" s="29" t="s">
        <v>476</v>
      </c>
      <c r="B77" s="29" t="s">
        <v>477</v>
      </c>
      <c r="C77" s="29">
        <v>14659</v>
      </c>
      <c r="D77" s="29">
        <v>9145</v>
      </c>
      <c r="E77" s="29">
        <v>62.384883007026403</v>
      </c>
      <c r="F77" s="29">
        <v>8</v>
      </c>
      <c r="G77" s="29">
        <v>9153</v>
      </c>
      <c r="H77" s="26">
        <v>62.439456988880501</v>
      </c>
    </row>
    <row r="78" spans="1:8" ht="15.5" x14ac:dyDescent="0.35">
      <c r="A78" s="29" t="s">
        <v>474</v>
      </c>
      <c r="B78" s="29" t="s">
        <v>475</v>
      </c>
      <c r="C78" s="29">
        <v>19851</v>
      </c>
      <c r="D78" s="29">
        <v>4005</v>
      </c>
      <c r="E78" s="29">
        <v>20.175306029922901</v>
      </c>
      <c r="F78" s="29">
        <v>9</v>
      </c>
      <c r="G78" s="29">
        <v>4014</v>
      </c>
      <c r="H78" s="26">
        <v>20.2206437962823</v>
      </c>
    </row>
    <row r="79" spans="1:8" ht="15.5" x14ac:dyDescent="0.35">
      <c r="A79" s="29" t="s">
        <v>478</v>
      </c>
      <c r="B79" s="29" t="s">
        <v>479</v>
      </c>
      <c r="C79" s="29">
        <v>10328</v>
      </c>
      <c r="D79" s="29">
        <v>7983</v>
      </c>
      <c r="E79" s="29">
        <v>77.294732765298207</v>
      </c>
      <c r="F79" s="29">
        <v>13</v>
      </c>
      <c r="G79" s="29">
        <v>7996</v>
      </c>
      <c r="H79" s="26">
        <v>77.420604182803999</v>
      </c>
    </row>
    <row r="80" spans="1:8" ht="15.5" x14ac:dyDescent="0.35">
      <c r="A80" s="29" t="s">
        <v>481</v>
      </c>
      <c r="B80" s="29" t="s">
        <v>482</v>
      </c>
      <c r="C80" s="29">
        <v>13571</v>
      </c>
      <c r="D80" s="29">
        <v>6964</v>
      </c>
      <c r="E80" s="29">
        <v>51.315304693832402</v>
      </c>
      <c r="F80" s="29">
        <v>4</v>
      </c>
      <c r="G80" s="29">
        <v>6968</v>
      </c>
      <c r="H80" s="26">
        <v>51.3447793088202</v>
      </c>
    </row>
    <row r="81" spans="1:8" ht="15.5" x14ac:dyDescent="0.35">
      <c r="A81" s="29" t="s">
        <v>484</v>
      </c>
      <c r="B81" s="29" t="s">
        <v>485</v>
      </c>
      <c r="C81" s="29">
        <v>18329</v>
      </c>
      <c r="D81" s="29">
        <v>11687</v>
      </c>
      <c r="E81" s="29">
        <v>63.762343826722599</v>
      </c>
      <c r="F81" s="29">
        <v>966</v>
      </c>
      <c r="G81" s="29">
        <v>12653</v>
      </c>
      <c r="H81" s="26">
        <v>69.032680451743104</v>
      </c>
    </row>
    <row r="82" spans="1:8" ht="15.5" x14ac:dyDescent="0.35">
      <c r="A82" s="29" t="s">
        <v>487</v>
      </c>
      <c r="B82" s="29" t="s">
        <v>488</v>
      </c>
      <c r="C82" s="29">
        <v>10983</v>
      </c>
      <c r="D82" s="29">
        <v>4254</v>
      </c>
      <c r="E82" s="29">
        <v>38.7325867249385</v>
      </c>
      <c r="F82" s="29">
        <v>2</v>
      </c>
      <c r="G82" s="29">
        <v>4256</v>
      </c>
      <c r="H82" s="26">
        <v>38.750796685787101</v>
      </c>
    </row>
    <row r="83" spans="1:8" ht="15.5" x14ac:dyDescent="0.35">
      <c r="A83" s="29" t="s">
        <v>490</v>
      </c>
      <c r="B83" s="29" t="s">
        <v>491</v>
      </c>
      <c r="C83" s="29">
        <v>9879</v>
      </c>
      <c r="D83" s="29">
        <v>4461</v>
      </c>
      <c r="E83" s="29">
        <v>45.156392347403497</v>
      </c>
      <c r="F83" s="29">
        <v>57</v>
      </c>
      <c r="G83" s="29">
        <v>4518</v>
      </c>
      <c r="H83" s="26">
        <v>45.733373823261402</v>
      </c>
    </row>
    <row r="84" spans="1:8" ht="15.5" x14ac:dyDescent="0.35">
      <c r="A84" s="29" t="s">
        <v>492</v>
      </c>
      <c r="B84" s="29" t="s">
        <v>493</v>
      </c>
      <c r="C84" s="29">
        <v>29704</v>
      </c>
      <c r="D84" s="29">
        <v>14755</v>
      </c>
      <c r="E84" s="29">
        <v>49.673444653918601</v>
      </c>
      <c r="F84" s="29">
        <v>1595</v>
      </c>
      <c r="G84" s="29">
        <v>16350</v>
      </c>
      <c r="H84" s="26">
        <v>55.043091839482798</v>
      </c>
    </row>
    <row r="85" spans="1:8" ht="15.5" x14ac:dyDescent="0.35">
      <c r="A85" s="29" t="s">
        <v>494</v>
      </c>
      <c r="B85" s="29" t="s">
        <v>495</v>
      </c>
      <c r="C85" s="29">
        <v>8526</v>
      </c>
      <c r="D85" s="29">
        <v>5110</v>
      </c>
      <c r="E85" s="29">
        <v>59.934318555008197</v>
      </c>
      <c r="F85" s="29">
        <v>41</v>
      </c>
      <c r="G85" s="29">
        <v>5151</v>
      </c>
      <c r="H85" s="26">
        <v>60.415200562983799</v>
      </c>
    </row>
    <row r="86" spans="1:8" ht="15.5" x14ac:dyDescent="0.35">
      <c r="A86" s="29" t="s">
        <v>496</v>
      </c>
      <c r="B86" s="29" t="s">
        <v>497</v>
      </c>
      <c r="C86" s="29">
        <v>11799</v>
      </c>
      <c r="D86" s="29">
        <v>10079</v>
      </c>
      <c r="E86" s="29">
        <v>85.4224934316467</v>
      </c>
      <c r="F86" s="29">
        <v>13</v>
      </c>
      <c r="G86" s="29">
        <v>10092</v>
      </c>
      <c r="H86" s="26">
        <v>85.532672260360997</v>
      </c>
    </row>
    <row r="87" spans="1:8" ht="15.5" x14ac:dyDescent="0.35">
      <c r="A87" s="29" t="s">
        <v>498</v>
      </c>
      <c r="B87" s="29" t="s">
        <v>499</v>
      </c>
      <c r="C87" s="29">
        <v>15203</v>
      </c>
      <c r="D87" s="29">
        <v>10255</v>
      </c>
      <c r="E87" s="29">
        <v>67.453792014733907</v>
      </c>
      <c r="F87" s="29">
        <v>5</v>
      </c>
      <c r="G87" s="29">
        <v>10260</v>
      </c>
      <c r="H87" s="26">
        <v>67.486680260474898</v>
      </c>
    </row>
    <row r="88" spans="1:8" ht="15.5" x14ac:dyDescent="0.35">
      <c r="A88" s="29" t="s">
        <v>500</v>
      </c>
      <c r="B88" s="29" t="s">
        <v>501</v>
      </c>
      <c r="C88" s="29">
        <v>11200</v>
      </c>
      <c r="D88" s="29">
        <v>5691</v>
      </c>
      <c r="E88" s="29">
        <v>50.8125</v>
      </c>
      <c r="F88" s="29">
        <v>19</v>
      </c>
      <c r="G88" s="29">
        <v>5710</v>
      </c>
      <c r="H88" s="26">
        <v>50.982142857142797</v>
      </c>
    </row>
    <row r="89" spans="1:8" ht="15.5" x14ac:dyDescent="0.35">
      <c r="A89" s="29" t="s">
        <v>502</v>
      </c>
      <c r="B89" s="29" t="s">
        <v>503</v>
      </c>
      <c r="C89" s="29">
        <v>34103</v>
      </c>
      <c r="D89" s="29">
        <v>24769</v>
      </c>
      <c r="E89" s="29">
        <v>72.629973902589199</v>
      </c>
      <c r="F89" s="29">
        <v>220</v>
      </c>
      <c r="G89" s="29">
        <v>24989</v>
      </c>
      <c r="H89" s="26">
        <v>73.275078438847004</v>
      </c>
    </row>
    <row r="90" spans="1:8" ht="15.5" x14ac:dyDescent="0.35">
      <c r="A90" s="29" t="s">
        <v>504</v>
      </c>
      <c r="B90" s="29" t="s">
        <v>505</v>
      </c>
      <c r="C90" s="29">
        <v>13562</v>
      </c>
      <c r="D90" s="29">
        <v>6581</v>
      </c>
      <c r="E90" s="29">
        <v>48.525291254977098</v>
      </c>
      <c r="F90" s="29">
        <v>36</v>
      </c>
      <c r="G90" s="29">
        <v>6617</v>
      </c>
      <c r="H90" s="26">
        <v>48.790738829081199</v>
      </c>
    </row>
    <row r="91" spans="1:8" ht="15.5" x14ac:dyDescent="0.35">
      <c r="A91" s="29" t="s">
        <v>506</v>
      </c>
      <c r="B91" s="29" t="s">
        <v>507</v>
      </c>
      <c r="C91" s="29">
        <v>13374</v>
      </c>
      <c r="D91" s="29">
        <v>8317</v>
      </c>
      <c r="E91" s="29">
        <v>62.187827127261798</v>
      </c>
      <c r="F91" s="29">
        <v>506</v>
      </c>
      <c r="G91" s="29">
        <v>8823</v>
      </c>
      <c r="H91" s="26">
        <v>65.971287572902597</v>
      </c>
    </row>
    <row r="92" spans="1:8" ht="15.5" x14ac:dyDescent="0.35">
      <c r="A92" s="29" t="s">
        <v>508</v>
      </c>
      <c r="B92" s="29" t="s">
        <v>509</v>
      </c>
      <c r="C92" s="29">
        <v>34634</v>
      </c>
      <c r="D92" s="29">
        <v>14403</v>
      </c>
      <c r="E92" s="29">
        <v>41.586302477334399</v>
      </c>
      <c r="F92" s="29">
        <v>37</v>
      </c>
      <c r="G92" s="29">
        <v>14440</v>
      </c>
      <c r="H92" s="26">
        <v>41.693133914650303</v>
      </c>
    </row>
    <row r="93" spans="1:8" ht="15.5" x14ac:dyDescent="0.35">
      <c r="A93" s="29" t="s">
        <v>510</v>
      </c>
      <c r="B93" s="29" t="s">
        <v>511</v>
      </c>
      <c r="C93" s="29">
        <v>16448</v>
      </c>
      <c r="D93" s="29">
        <v>6429</v>
      </c>
      <c r="E93" s="29">
        <v>39.086819066147797</v>
      </c>
      <c r="F93" s="29">
        <v>54</v>
      </c>
      <c r="G93" s="29">
        <v>6483</v>
      </c>
      <c r="H93" s="26">
        <v>39.415126459143899</v>
      </c>
    </row>
    <row r="94" spans="1:8" ht="15.5" x14ac:dyDescent="0.35">
      <c r="A94" s="29" t="s">
        <v>512</v>
      </c>
      <c r="B94" s="29" t="s">
        <v>513</v>
      </c>
      <c r="C94" s="29">
        <v>13135</v>
      </c>
      <c r="D94" s="29">
        <v>10498</v>
      </c>
      <c r="E94" s="29">
        <v>79.923867529501294</v>
      </c>
      <c r="F94" s="29">
        <v>5</v>
      </c>
      <c r="G94" s="29">
        <v>10503</v>
      </c>
      <c r="H94" s="26">
        <v>79.961933764750597</v>
      </c>
    </row>
    <row r="95" spans="1:8" ht="15.5" x14ac:dyDescent="0.35">
      <c r="A95" s="29" t="s">
        <v>514</v>
      </c>
      <c r="B95" s="29" t="s">
        <v>515</v>
      </c>
      <c r="C95" s="29">
        <v>27069</v>
      </c>
      <c r="D95" s="29">
        <v>15397</v>
      </c>
      <c r="E95" s="29">
        <v>56.880564483357297</v>
      </c>
      <c r="F95" s="29">
        <v>51</v>
      </c>
      <c r="G95" s="29">
        <v>15448</v>
      </c>
      <c r="H95" s="26">
        <v>57.068971886660002</v>
      </c>
    </row>
    <row r="96" spans="1:8" ht="15.5" x14ac:dyDescent="0.35">
      <c r="A96" s="29" t="s">
        <v>516</v>
      </c>
      <c r="B96" s="29" t="s">
        <v>517</v>
      </c>
      <c r="C96" s="29">
        <v>9308</v>
      </c>
      <c r="D96" s="29">
        <v>2112</v>
      </c>
      <c r="E96" s="29">
        <v>22.690159003008102</v>
      </c>
      <c r="F96" s="29">
        <v>0</v>
      </c>
      <c r="G96" s="29">
        <v>2112</v>
      </c>
      <c r="H96" s="26">
        <v>22.690159003008102</v>
      </c>
    </row>
    <row r="97" spans="1:8" ht="15.5" x14ac:dyDescent="0.35">
      <c r="A97" s="29" t="s">
        <v>393</v>
      </c>
      <c r="B97" s="29" t="s">
        <v>394</v>
      </c>
      <c r="C97" s="29">
        <v>10403</v>
      </c>
      <c r="D97" s="29">
        <v>3992</v>
      </c>
      <c r="E97" s="29">
        <v>38.373546092473298</v>
      </c>
      <c r="F97" s="29">
        <v>5</v>
      </c>
      <c r="G97" s="29">
        <v>3997</v>
      </c>
      <c r="H97" s="26">
        <v>38.421609151206297</v>
      </c>
    </row>
    <row r="98" spans="1:8" ht="15.5" x14ac:dyDescent="0.35">
      <c r="A98" s="29" t="s">
        <v>395</v>
      </c>
      <c r="B98" s="29" t="s">
        <v>396</v>
      </c>
      <c r="C98" s="29">
        <v>3869</v>
      </c>
      <c r="D98" s="29">
        <v>3970</v>
      </c>
      <c r="E98" s="29">
        <v>102.61049366761399</v>
      </c>
      <c r="F98" s="29">
        <v>6</v>
      </c>
      <c r="G98" s="29">
        <v>3976</v>
      </c>
      <c r="H98" s="26">
        <v>102.765572499353</v>
      </c>
    </row>
    <row r="99" spans="1:8" ht="15.5" x14ac:dyDescent="0.35">
      <c r="A99" s="29" t="s">
        <v>399</v>
      </c>
      <c r="B99" s="29" t="s">
        <v>400</v>
      </c>
      <c r="C99" s="29">
        <v>5310</v>
      </c>
      <c r="D99" s="29">
        <v>1232</v>
      </c>
      <c r="E99" s="29">
        <v>23.2015065913371</v>
      </c>
      <c r="F99" s="29">
        <v>1</v>
      </c>
      <c r="G99" s="29">
        <v>1233</v>
      </c>
      <c r="H99" s="26">
        <v>23.220338983050802</v>
      </c>
    </row>
    <row r="100" spans="1:8" ht="15.5" x14ac:dyDescent="0.35">
      <c r="A100" s="29" t="s">
        <v>401</v>
      </c>
      <c r="B100" s="29" t="s">
        <v>402</v>
      </c>
      <c r="C100" s="29">
        <v>4321</v>
      </c>
      <c r="D100" s="29">
        <v>2505</v>
      </c>
      <c r="E100" s="29">
        <v>57.972691506595602</v>
      </c>
      <c r="F100" s="29">
        <v>28</v>
      </c>
      <c r="G100" s="29">
        <v>2533</v>
      </c>
      <c r="H100" s="26">
        <v>58.620689655172399</v>
      </c>
    </row>
    <row r="101" spans="1:8" ht="15.5" x14ac:dyDescent="0.35">
      <c r="A101" s="29" t="s">
        <v>403</v>
      </c>
      <c r="B101" s="29" t="s">
        <v>404</v>
      </c>
      <c r="C101" s="29">
        <v>4329</v>
      </c>
      <c r="D101" s="29">
        <v>2400</v>
      </c>
      <c r="E101" s="29">
        <v>55.440055440055403</v>
      </c>
      <c r="F101" s="29">
        <v>19</v>
      </c>
      <c r="G101" s="29">
        <v>2419</v>
      </c>
      <c r="H101" s="26">
        <v>55.8789558789558</v>
      </c>
    </row>
    <row r="102" spans="1:8" ht="15.5" x14ac:dyDescent="0.35">
      <c r="A102" s="29" t="s">
        <v>524</v>
      </c>
      <c r="B102" s="29" t="s">
        <v>525</v>
      </c>
      <c r="C102" s="29">
        <v>37823</v>
      </c>
      <c r="D102" s="29">
        <v>20116</v>
      </c>
      <c r="E102" s="29">
        <v>53.184570235042102</v>
      </c>
      <c r="F102" s="29">
        <v>39</v>
      </c>
      <c r="G102" s="29">
        <v>20155</v>
      </c>
      <c r="H102" s="26">
        <v>53.287682098194203</v>
      </c>
    </row>
    <row r="103" spans="1:8" ht="15.5" x14ac:dyDescent="0.35">
      <c r="A103" s="29" t="s">
        <v>532</v>
      </c>
      <c r="B103" s="29" t="s">
        <v>533</v>
      </c>
      <c r="C103" s="29">
        <v>16295</v>
      </c>
      <c r="D103" s="29">
        <v>13576</v>
      </c>
      <c r="E103" s="29">
        <v>83.313899969315699</v>
      </c>
      <c r="F103" s="29">
        <v>139</v>
      </c>
      <c r="G103" s="29">
        <v>13715</v>
      </c>
      <c r="H103" s="26">
        <v>84.1669223688248</v>
      </c>
    </row>
    <row r="104" spans="1:8" ht="15.5" x14ac:dyDescent="0.35">
      <c r="A104" s="29" t="s">
        <v>530</v>
      </c>
      <c r="B104" s="29" t="s">
        <v>531</v>
      </c>
      <c r="C104" s="29">
        <v>25197</v>
      </c>
      <c r="D104" s="29">
        <v>5543</v>
      </c>
      <c r="E104" s="29">
        <v>21.998650633011799</v>
      </c>
      <c r="F104" s="29">
        <v>4</v>
      </c>
      <c r="G104" s="29">
        <v>5547</v>
      </c>
      <c r="H104" s="26">
        <v>22.014525538754601</v>
      </c>
    </row>
    <row r="105" spans="1:8" ht="15.5" x14ac:dyDescent="0.35">
      <c r="A105" s="29" t="s">
        <v>522</v>
      </c>
      <c r="B105" s="29" t="s">
        <v>523</v>
      </c>
      <c r="C105" s="29">
        <v>14184</v>
      </c>
      <c r="D105" s="29">
        <v>1524</v>
      </c>
      <c r="E105" s="29">
        <v>10.7445008460236</v>
      </c>
      <c r="F105" s="29">
        <v>4</v>
      </c>
      <c r="G105" s="29">
        <v>1528</v>
      </c>
      <c r="H105" s="26">
        <v>10.772701635645699</v>
      </c>
    </row>
    <row r="106" spans="1:8" ht="15.5" x14ac:dyDescent="0.35">
      <c r="A106" s="29" t="s">
        <v>520</v>
      </c>
      <c r="B106" s="29" t="s">
        <v>521</v>
      </c>
      <c r="C106" s="29">
        <v>22638</v>
      </c>
      <c r="D106" s="29">
        <v>15410</v>
      </c>
      <c r="E106" s="29">
        <v>68.071384397914997</v>
      </c>
      <c r="F106" s="29">
        <v>19</v>
      </c>
      <c r="G106" s="29">
        <v>15429</v>
      </c>
      <c r="H106" s="26">
        <v>68.155314073681396</v>
      </c>
    </row>
    <row r="107" spans="1:8" ht="15.5" x14ac:dyDescent="0.35">
      <c r="A107" s="29" t="s">
        <v>518</v>
      </c>
      <c r="B107" s="29" t="s">
        <v>519</v>
      </c>
      <c r="C107" s="29">
        <v>16213</v>
      </c>
      <c r="D107" s="29">
        <v>11232</v>
      </c>
      <c r="E107" s="29">
        <v>69.277740085116804</v>
      </c>
      <c r="F107" s="29">
        <v>119</v>
      </c>
      <c r="G107" s="29">
        <v>11351</v>
      </c>
      <c r="H107" s="26">
        <v>70.011718990933204</v>
      </c>
    </row>
    <row r="108" spans="1:8" ht="15.5" x14ac:dyDescent="0.35">
      <c r="A108" s="29" t="s">
        <v>528</v>
      </c>
      <c r="B108" s="29" t="s">
        <v>529</v>
      </c>
      <c r="C108" s="29">
        <v>7245</v>
      </c>
      <c r="D108" s="29">
        <v>6529</v>
      </c>
      <c r="E108" s="29">
        <v>90.117322291235297</v>
      </c>
      <c r="F108" s="29">
        <v>18</v>
      </c>
      <c r="G108" s="29">
        <v>6547</v>
      </c>
      <c r="H108" s="26">
        <v>90.365769496204194</v>
      </c>
    </row>
    <row r="109" spans="1:8" ht="15.5" x14ac:dyDescent="0.35">
      <c r="A109" s="29" t="s">
        <v>543</v>
      </c>
      <c r="B109" s="29" t="s">
        <v>544</v>
      </c>
      <c r="C109" s="29">
        <v>9742</v>
      </c>
      <c r="D109" s="29">
        <v>0</v>
      </c>
      <c r="E109" s="29">
        <v>0</v>
      </c>
      <c r="F109" s="29">
        <v>0</v>
      </c>
      <c r="G109" s="29">
        <v>0</v>
      </c>
      <c r="H109" s="26">
        <v>0</v>
      </c>
    </row>
    <row r="110" spans="1:8" ht="15.5" x14ac:dyDescent="0.35">
      <c r="A110" s="29" t="s">
        <v>526</v>
      </c>
      <c r="B110" s="29" t="s">
        <v>527</v>
      </c>
      <c r="C110" s="29">
        <v>40599</v>
      </c>
      <c r="D110" s="29">
        <v>23541</v>
      </c>
      <c r="E110" s="29">
        <v>57.984186802630603</v>
      </c>
      <c r="F110" s="29">
        <v>40</v>
      </c>
      <c r="G110" s="29">
        <v>23581</v>
      </c>
      <c r="H110" s="26">
        <v>58.082711396832401</v>
      </c>
    </row>
    <row r="111" spans="1:8" ht="15.5" x14ac:dyDescent="0.35">
      <c r="A111" s="29" t="s">
        <v>541</v>
      </c>
      <c r="B111" s="29" t="s">
        <v>542</v>
      </c>
      <c r="C111" s="29">
        <v>36050</v>
      </c>
      <c r="D111" s="29">
        <v>0</v>
      </c>
      <c r="E111" s="29">
        <v>0</v>
      </c>
      <c r="F111" s="29">
        <v>0</v>
      </c>
      <c r="G111" s="29">
        <v>0</v>
      </c>
      <c r="H111" s="26">
        <v>0</v>
      </c>
    </row>
    <row r="112" spans="1:8" ht="15.5" x14ac:dyDescent="0.35">
      <c r="A112" s="29" t="s">
        <v>534</v>
      </c>
      <c r="B112" s="29" t="s">
        <v>535</v>
      </c>
      <c r="C112" s="29">
        <v>6273</v>
      </c>
      <c r="D112" s="29">
        <v>3982</v>
      </c>
      <c r="E112" s="29">
        <v>63.478399489877198</v>
      </c>
      <c r="F112" s="29">
        <v>5</v>
      </c>
      <c r="G112" s="29">
        <v>3987</v>
      </c>
      <c r="H112" s="26">
        <v>63.558106169296899</v>
      </c>
    </row>
    <row r="113" spans="3:8" x14ac:dyDescent="0.3">
      <c r="C113" s="10"/>
      <c r="D113" s="10"/>
      <c r="E113" s="22"/>
      <c r="F113" s="10"/>
      <c r="G113" s="10"/>
      <c r="H113" s="27"/>
    </row>
    <row r="114" spans="3:8" x14ac:dyDescent="0.3">
      <c r="C114" s="10"/>
      <c r="D114" s="10"/>
      <c r="E114" s="22"/>
      <c r="F114" s="10"/>
      <c r="G114" s="10"/>
      <c r="H114" s="27"/>
    </row>
    <row r="115" spans="3:8" x14ac:dyDescent="0.3">
      <c r="C115" s="10"/>
      <c r="D115" s="10"/>
      <c r="E115" s="22"/>
      <c r="F115" s="10"/>
      <c r="G115" s="10"/>
      <c r="H115" s="27"/>
    </row>
    <row r="116" spans="3:8" x14ac:dyDescent="0.3">
      <c r="C116" s="10"/>
      <c r="D116" s="10"/>
      <c r="E116" s="22"/>
      <c r="F116" s="10"/>
      <c r="G116" s="10"/>
      <c r="H116" s="27"/>
    </row>
    <row r="117" spans="3:8" x14ac:dyDescent="0.3">
      <c r="C117" s="10"/>
      <c r="D117" s="10"/>
      <c r="E117" s="22"/>
      <c r="F117" s="10"/>
      <c r="G117" s="10"/>
      <c r="H117" s="27"/>
    </row>
    <row r="118" spans="3:8" x14ac:dyDescent="0.3">
      <c r="C118" s="10"/>
      <c r="D118" s="10"/>
      <c r="E118" s="22"/>
      <c r="F118" s="10"/>
      <c r="G118" s="10"/>
      <c r="H118" s="27"/>
    </row>
    <row r="119" spans="3:8" x14ac:dyDescent="0.3">
      <c r="C119" s="10"/>
      <c r="D119" s="10"/>
      <c r="E119" s="22"/>
      <c r="F119" s="10"/>
      <c r="G119" s="10"/>
      <c r="H119" s="27"/>
    </row>
    <row r="120" spans="3:8" x14ac:dyDescent="0.3">
      <c r="C120" s="10"/>
      <c r="D120" s="10"/>
      <c r="E120" s="22"/>
      <c r="F120" s="10"/>
      <c r="G120" s="10"/>
      <c r="H120" s="27"/>
    </row>
    <row r="121" spans="3:8" x14ac:dyDescent="0.3">
      <c r="C121" s="10"/>
      <c r="D121" s="10"/>
      <c r="E121" s="22"/>
      <c r="F121" s="10"/>
      <c r="G121" s="10"/>
      <c r="H121" s="27"/>
    </row>
    <row r="122" spans="3:8" x14ac:dyDescent="0.3">
      <c r="C122" s="10"/>
      <c r="D122" s="10"/>
      <c r="E122" s="22"/>
      <c r="F122" s="10"/>
      <c r="G122" s="10"/>
      <c r="H122" s="27"/>
    </row>
    <row r="123" spans="3:8" x14ac:dyDescent="0.3">
      <c r="C123" s="10"/>
      <c r="D123" s="10"/>
      <c r="E123" s="22"/>
      <c r="F123" s="10"/>
      <c r="G123" s="10"/>
      <c r="H123" s="27"/>
    </row>
    <row r="124" spans="3:8" x14ac:dyDescent="0.3">
      <c r="C124" s="10"/>
      <c r="D124" s="10"/>
      <c r="E124" s="22"/>
      <c r="F124" s="10"/>
      <c r="G124" s="10"/>
      <c r="H124" s="27"/>
    </row>
    <row r="125" spans="3:8" x14ac:dyDescent="0.3">
      <c r="C125" s="10"/>
      <c r="D125" s="10"/>
      <c r="E125" s="22"/>
      <c r="F125" s="10"/>
      <c r="G125" s="10"/>
      <c r="H125" s="27"/>
    </row>
    <row r="126" spans="3:8" x14ac:dyDescent="0.3">
      <c r="C126" s="10"/>
      <c r="D126" s="10"/>
      <c r="E126" s="22"/>
      <c r="F126" s="10"/>
      <c r="G126" s="10"/>
      <c r="H126" s="27"/>
    </row>
    <row r="127" spans="3:8" x14ac:dyDescent="0.3">
      <c r="C127" s="10"/>
      <c r="D127" s="10"/>
      <c r="E127" s="22"/>
      <c r="F127" s="10"/>
      <c r="G127" s="10"/>
      <c r="H127" s="27"/>
    </row>
    <row r="128" spans="3:8" x14ac:dyDescent="0.3">
      <c r="C128" s="10"/>
      <c r="D128" s="10"/>
      <c r="E128" s="22"/>
      <c r="F128" s="10"/>
      <c r="G128" s="10"/>
      <c r="H128" s="27"/>
    </row>
    <row r="129" spans="3:8" x14ac:dyDescent="0.3">
      <c r="C129" s="10"/>
      <c r="D129" s="10"/>
      <c r="E129" s="22"/>
      <c r="F129" s="10"/>
      <c r="G129" s="10"/>
      <c r="H129" s="27"/>
    </row>
    <row r="130" spans="3:8" x14ac:dyDescent="0.3">
      <c r="C130" s="10"/>
      <c r="D130" s="10"/>
      <c r="E130" s="22"/>
      <c r="F130" s="10"/>
      <c r="G130" s="10"/>
      <c r="H130" s="27"/>
    </row>
    <row r="131" spans="3:8" x14ac:dyDescent="0.3">
      <c r="C131" s="10"/>
      <c r="D131" s="10"/>
      <c r="E131" s="22"/>
      <c r="F131" s="10"/>
      <c r="G131" s="10"/>
      <c r="H131" s="27"/>
    </row>
    <row r="132" spans="3:8" x14ac:dyDescent="0.3">
      <c r="C132" s="10"/>
      <c r="D132" s="10"/>
      <c r="E132" s="22"/>
      <c r="F132" s="10"/>
      <c r="G132" s="10"/>
      <c r="H132" s="27"/>
    </row>
    <row r="133" spans="3:8" x14ac:dyDescent="0.3">
      <c r="C133" s="10"/>
      <c r="D133" s="10"/>
      <c r="E133" s="22"/>
      <c r="F133" s="10"/>
      <c r="G133" s="10"/>
      <c r="H133" s="27"/>
    </row>
    <row r="134" spans="3:8" x14ac:dyDescent="0.3">
      <c r="C134" s="10"/>
      <c r="D134" s="10"/>
      <c r="E134" s="22"/>
      <c r="F134" s="10"/>
      <c r="G134" s="10"/>
      <c r="H134" s="27"/>
    </row>
    <row r="135" spans="3:8" x14ac:dyDescent="0.3">
      <c r="C135" s="10"/>
      <c r="D135" s="10"/>
      <c r="E135" s="22"/>
      <c r="F135" s="10"/>
      <c r="G135" s="10"/>
      <c r="H135" s="27"/>
    </row>
    <row r="136" spans="3:8" x14ac:dyDescent="0.3">
      <c r="C136" s="10"/>
      <c r="D136" s="10"/>
      <c r="E136" s="22"/>
      <c r="F136" s="10"/>
      <c r="G136" s="10"/>
      <c r="H136" s="27"/>
    </row>
    <row r="137" spans="3:8" x14ac:dyDescent="0.3">
      <c r="C137" s="10"/>
      <c r="D137" s="10"/>
      <c r="E137" s="22"/>
      <c r="F137" s="10"/>
      <c r="G137" s="10"/>
      <c r="H137" s="27"/>
    </row>
    <row r="138" spans="3:8" x14ac:dyDescent="0.3">
      <c r="C138" s="10"/>
      <c r="D138" s="10"/>
      <c r="E138" s="22"/>
      <c r="F138" s="10"/>
      <c r="G138" s="10"/>
      <c r="H138" s="27"/>
    </row>
    <row r="139" spans="3:8" x14ac:dyDescent="0.3">
      <c r="C139" s="10"/>
      <c r="D139" s="10"/>
      <c r="E139" s="22"/>
      <c r="F139" s="10"/>
      <c r="G139" s="10"/>
      <c r="H139" s="27"/>
    </row>
    <row r="140" spans="3:8" x14ac:dyDescent="0.3">
      <c r="C140" s="10"/>
      <c r="D140" s="10"/>
      <c r="E140" s="22"/>
      <c r="F140" s="10"/>
      <c r="G140" s="10"/>
      <c r="H140" s="27"/>
    </row>
    <row r="141" spans="3:8" x14ac:dyDescent="0.3">
      <c r="C141" s="10"/>
      <c r="D141" s="10"/>
      <c r="E141" s="22"/>
      <c r="F141" s="10"/>
      <c r="G141" s="10"/>
      <c r="H141" s="27"/>
    </row>
    <row r="142" spans="3:8" x14ac:dyDescent="0.3">
      <c r="C142" s="10"/>
      <c r="D142" s="10"/>
      <c r="E142" s="22"/>
      <c r="F142" s="10"/>
      <c r="G142" s="10"/>
      <c r="H142" s="27"/>
    </row>
    <row r="143" spans="3:8" x14ac:dyDescent="0.3">
      <c r="C143" s="10"/>
      <c r="D143" s="10"/>
      <c r="E143" s="22"/>
      <c r="F143" s="10"/>
      <c r="G143" s="10"/>
      <c r="H143" s="27"/>
    </row>
    <row r="144" spans="3:8" x14ac:dyDescent="0.3">
      <c r="C144" s="10"/>
      <c r="D144" s="10"/>
      <c r="E144" s="22"/>
      <c r="F144" s="10"/>
      <c r="G144" s="10"/>
      <c r="H144" s="27"/>
    </row>
    <row r="145" spans="3:8" x14ac:dyDescent="0.3">
      <c r="C145" s="10"/>
      <c r="D145" s="10"/>
      <c r="E145" s="22"/>
      <c r="F145" s="10"/>
      <c r="G145" s="10"/>
      <c r="H145" s="27"/>
    </row>
    <row r="146" spans="3:8" x14ac:dyDescent="0.3">
      <c r="C146" s="10"/>
      <c r="D146" s="10"/>
      <c r="E146" s="22"/>
      <c r="F146" s="10"/>
      <c r="G146" s="10"/>
      <c r="H146" s="27"/>
    </row>
    <row r="147" spans="3:8" x14ac:dyDescent="0.3">
      <c r="C147" s="10"/>
      <c r="D147" s="10"/>
      <c r="E147" s="22"/>
      <c r="F147" s="10"/>
      <c r="G147" s="10"/>
      <c r="H147" s="27"/>
    </row>
    <row r="148" spans="3:8" x14ac:dyDescent="0.3">
      <c r="C148" s="10"/>
      <c r="D148" s="10"/>
      <c r="E148" s="22"/>
      <c r="F148" s="10"/>
      <c r="G148" s="10"/>
      <c r="H148" s="27"/>
    </row>
    <row r="149" spans="3:8" x14ac:dyDescent="0.3">
      <c r="C149" s="10"/>
      <c r="D149" s="10"/>
      <c r="E149" s="22"/>
      <c r="F149" s="10"/>
      <c r="G149" s="10"/>
      <c r="H149" s="27"/>
    </row>
    <row r="150" spans="3:8" x14ac:dyDescent="0.3">
      <c r="C150" s="10"/>
      <c r="D150" s="10"/>
      <c r="E150" s="22"/>
      <c r="F150" s="10"/>
      <c r="G150" s="10"/>
      <c r="H150" s="27"/>
    </row>
    <row r="151" spans="3:8" x14ac:dyDescent="0.3">
      <c r="C151" s="10"/>
      <c r="D151" s="10"/>
      <c r="E151" s="22"/>
      <c r="F151" s="10"/>
      <c r="G151" s="10"/>
      <c r="H151" s="27"/>
    </row>
    <row r="152" spans="3:8" x14ac:dyDescent="0.3">
      <c r="C152" s="10"/>
      <c r="D152" s="10"/>
      <c r="E152" s="22"/>
      <c r="F152" s="10"/>
      <c r="G152" s="10"/>
      <c r="H152" s="27"/>
    </row>
    <row r="153" spans="3:8" x14ac:dyDescent="0.3">
      <c r="C153" s="10"/>
      <c r="D153" s="10"/>
      <c r="E153" s="22"/>
      <c r="F153" s="10"/>
      <c r="G153" s="10"/>
      <c r="H153" s="27"/>
    </row>
    <row r="154" spans="3:8" x14ac:dyDescent="0.3">
      <c r="C154" s="10"/>
      <c r="D154" s="10"/>
      <c r="E154" s="22"/>
      <c r="F154" s="10"/>
      <c r="G154" s="10"/>
      <c r="H154" s="27"/>
    </row>
    <row r="155" spans="3:8" x14ac:dyDescent="0.3">
      <c r="C155" s="10"/>
      <c r="D155" s="10"/>
      <c r="E155" s="22"/>
      <c r="F155" s="10"/>
      <c r="G155" s="10"/>
      <c r="H155" s="27"/>
    </row>
    <row r="156" spans="3:8" x14ac:dyDescent="0.3">
      <c r="C156" s="10"/>
      <c r="D156" s="10"/>
      <c r="E156" s="22"/>
      <c r="F156" s="10"/>
      <c r="G156" s="10"/>
      <c r="H156" s="27"/>
    </row>
    <row r="157" spans="3:8" x14ac:dyDescent="0.3">
      <c r="C157" s="10"/>
      <c r="D157" s="10"/>
      <c r="E157" s="22"/>
      <c r="F157" s="10"/>
      <c r="G157" s="10"/>
      <c r="H157" s="27"/>
    </row>
    <row r="158" spans="3:8" x14ac:dyDescent="0.3">
      <c r="C158" s="10"/>
      <c r="D158" s="10"/>
      <c r="E158" s="22"/>
      <c r="F158" s="10"/>
      <c r="G158" s="10"/>
      <c r="H158" s="27"/>
    </row>
    <row r="159" spans="3:8" x14ac:dyDescent="0.3">
      <c r="C159" s="10"/>
      <c r="D159" s="10"/>
      <c r="E159" s="22"/>
      <c r="F159" s="10"/>
      <c r="G159" s="10"/>
      <c r="H159" s="27"/>
    </row>
    <row r="160" spans="3:8" x14ac:dyDescent="0.3">
      <c r="C160" s="10"/>
      <c r="D160" s="10"/>
      <c r="E160" s="22"/>
      <c r="F160" s="10"/>
      <c r="G160" s="10"/>
      <c r="H160" s="27"/>
    </row>
    <row r="161" spans="3:8" x14ac:dyDescent="0.3">
      <c r="C161" s="10"/>
      <c r="D161" s="10"/>
      <c r="E161" s="22"/>
      <c r="F161" s="10"/>
      <c r="G161" s="10"/>
      <c r="H161" s="27"/>
    </row>
    <row r="162" spans="3:8" x14ac:dyDescent="0.3">
      <c r="C162" s="10"/>
      <c r="D162" s="10"/>
      <c r="E162" s="22"/>
      <c r="F162" s="10"/>
      <c r="G162" s="10"/>
      <c r="H162" s="27"/>
    </row>
    <row r="163" spans="3:8" x14ac:dyDescent="0.3">
      <c r="C163" s="10"/>
      <c r="D163" s="10"/>
      <c r="E163" s="22"/>
      <c r="F163" s="10"/>
      <c r="G163" s="10"/>
      <c r="H163" s="27"/>
    </row>
    <row r="164" spans="3:8" x14ac:dyDescent="0.3">
      <c r="C164" s="10"/>
      <c r="D164" s="10"/>
      <c r="E164" s="22"/>
      <c r="F164" s="10"/>
      <c r="G164" s="10"/>
      <c r="H164" s="27"/>
    </row>
    <row r="165" spans="3:8" x14ac:dyDescent="0.3">
      <c r="C165" s="10"/>
      <c r="D165" s="10"/>
      <c r="E165" s="22"/>
      <c r="F165" s="10"/>
      <c r="G165" s="10"/>
      <c r="H165" s="27"/>
    </row>
    <row r="166" spans="3:8" x14ac:dyDescent="0.3">
      <c r="C166" s="10"/>
      <c r="D166" s="10"/>
      <c r="E166" s="22"/>
      <c r="F166" s="10"/>
      <c r="G166" s="10"/>
      <c r="H166" s="27"/>
    </row>
    <row r="167" spans="3:8" x14ac:dyDescent="0.3">
      <c r="C167" s="10"/>
      <c r="D167" s="10"/>
      <c r="E167" s="22"/>
      <c r="F167" s="10"/>
      <c r="G167" s="10"/>
      <c r="H167" s="27"/>
    </row>
    <row r="168" spans="3:8" x14ac:dyDescent="0.3">
      <c r="C168" s="10"/>
      <c r="D168" s="10"/>
      <c r="E168" s="22"/>
      <c r="F168" s="10"/>
      <c r="G168" s="10"/>
      <c r="H168" s="27"/>
    </row>
    <row r="169" spans="3:8" x14ac:dyDescent="0.3">
      <c r="C169" s="10"/>
      <c r="D169" s="10"/>
      <c r="E169" s="22"/>
      <c r="F169" s="10"/>
      <c r="G169" s="10"/>
      <c r="H169" s="27"/>
    </row>
    <row r="170" spans="3:8" x14ac:dyDescent="0.3">
      <c r="C170" s="10"/>
      <c r="D170" s="10"/>
      <c r="E170" s="22"/>
      <c r="F170" s="10"/>
      <c r="G170" s="10"/>
      <c r="H170" s="27"/>
    </row>
    <row r="171" spans="3:8" x14ac:dyDescent="0.3">
      <c r="C171" s="10"/>
      <c r="D171" s="10"/>
      <c r="E171" s="22"/>
      <c r="F171" s="10"/>
      <c r="G171" s="10"/>
      <c r="H171" s="27"/>
    </row>
    <row r="172" spans="3:8" x14ac:dyDescent="0.3">
      <c r="C172" s="10"/>
      <c r="D172" s="10"/>
      <c r="E172" s="22"/>
      <c r="F172" s="10"/>
      <c r="G172" s="10"/>
      <c r="H172" s="27"/>
    </row>
    <row r="173" spans="3:8" x14ac:dyDescent="0.3">
      <c r="C173" s="10"/>
      <c r="D173" s="10"/>
      <c r="E173" s="22"/>
      <c r="F173" s="10"/>
      <c r="G173" s="10"/>
      <c r="H173" s="27"/>
    </row>
    <row r="174" spans="3:8" x14ac:dyDescent="0.3">
      <c r="C174" s="10"/>
      <c r="D174" s="10"/>
      <c r="E174" s="22"/>
      <c r="F174" s="10"/>
      <c r="G174" s="10"/>
      <c r="H174" s="27"/>
    </row>
    <row r="175" spans="3:8" x14ac:dyDescent="0.3">
      <c r="C175" s="10"/>
      <c r="D175" s="10"/>
      <c r="E175" s="22"/>
      <c r="F175" s="10"/>
      <c r="G175" s="10"/>
      <c r="H175" s="27"/>
    </row>
    <row r="176" spans="3:8" x14ac:dyDescent="0.3">
      <c r="C176" s="10"/>
      <c r="D176" s="10"/>
      <c r="E176" s="22"/>
      <c r="F176" s="10"/>
      <c r="G176" s="10"/>
      <c r="H176" s="27"/>
    </row>
    <row r="177" spans="3:8" x14ac:dyDescent="0.3">
      <c r="C177" s="10"/>
      <c r="D177" s="10"/>
      <c r="E177" s="22"/>
      <c r="F177" s="10"/>
      <c r="G177" s="10"/>
      <c r="H177" s="27"/>
    </row>
    <row r="178" spans="3:8" x14ac:dyDescent="0.3">
      <c r="C178" s="10"/>
      <c r="D178" s="10"/>
      <c r="E178" s="22"/>
      <c r="F178" s="10"/>
      <c r="G178" s="10"/>
      <c r="H178" s="27"/>
    </row>
    <row r="179" spans="3:8" x14ac:dyDescent="0.3">
      <c r="C179" s="10"/>
      <c r="D179" s="10"/>
      <c r="E179" s="22"/>
      <c r="F179" s="10"/>
      <c r="G179" s="10"/>
      <c r="H179" s="27"/>
    </row>
    <row r="180" spans="3:8" x14ac:dyDescent="0.3">
      <c r="C180" s="10"/>
      <c r="D180" s="10"/>
      <c r="E180" s="22"/>
      <c r="F180" s="10"/>
      <c r="G180" s="10"/>
      <c r="H180" s="27"/>
    </row>
    <row r="181" spans="3:8" x14ac:dyDescent="0.3">
      <c r="C181" s="10"/>
      <c r="D181" s="10"/>
      <c r="E181" s="22"/>
      <c r="F181" s="10"/>
      <c r="G181" s="10"/>
      <c r="H181" s="27"/>
    </row>
    <row r="182" spans="3:8" x14ac:dyDescent="0.3">
      <c r="C182" s="10"/>
      <c r="D182" s="10"/>
      <c r="E182" s="22"/>
      <c r="F182" s="10"/>
      <c r="G182" s="10"/>
      <c r="H182" s="27"/>
    </row>
    <row r="183" spans="3:8" x14ac:dyDescent="0.3">
      <c r="C183" s="10"/>
      <c r="D183" s="10"/>
      <c r="E183" s="22"/>
      <c r="F183" s="10"/>
      <c r="G183" s="10"/>
      <c r="H183" s="27"/>
    </row>
    <row r="184" spans="3:8" x14ac:dyDescent="0.3">
      <c r="C184" s="10"/>
      <c r="D184" s="10"/>
      <c r="E184" s="22"/>
      <c r="F184" s="10"/>
      <c r="G184" s="10"/>
      <c r="H184" s="27"/>
    </row>
    <row r="185" spans="3:8" x14ac:dyDescent="0.3">
      <c r="C185" s="10"/>
      <c r="D185" s="10"/>
      <c r="E185" s="22"/>
      <c r="F185" s="10"/>
      <c r="G185" s="10"/>
      <c r="H185" s="27"/>
    </row>
    <row r="186" spans="3:8" x14ac:dyDescent="0.3">
      <c r="C186" s="10"/>
      <c r="D186" s="10"/>
      <c r="E186" s="22"/>
      <c r="F186" s="10"/>
      <c r="G186" s="10"/>
      <c r="H186" s="27"/>
    </row>
    <row r="187" spans="3:8" x14ac:dyDescent="0.3">
      <c r="C187" s="10"/>
      <c r="D187" s="10"/>
      <c r="E187" s="22"/>
      <c r="F187" s="10"/>
      <c r="G187" s="10"/>
      <c r="H187" s="27"/>
    </row>
    <row r="188" spans="3:8" x14ac:dyDescent="0.3">
      <c r="C188" s="10"/>
      <c r="D188" s="10"/>
      <c r="E188" s="22"/>
      <c r="F188" s="10"/>
      <c r="G188" s="10"/>
      <c r="H188" s="27"/>
    </row>
    <row r="189" spans="3:8" x14ac:dyDescent="0.3">
      <c r="C189" s="10"/>
      <c r="D189" s="10"/>
      <c r="E189" s="22"/>
      <c r="F189" s="10"/>
      <c r="G189" s="10"/>
      <c r="H189" s="27"/>
    </row>
    <row r="190" spans="3:8" x14ac:dyDescent="0.3">
      <c r="C190" s="10"/>
      <c r="D190" s="10"/>
      <c r="E190" s="22"/>
      <c r="F190" s="10"/>
      <c r="G190" s="10"/>
      <c r="H190" s="27"/>
    </row>
    <row r="191" spans="3:8" x14ac:dyDescent="0.3">
      <c r="C191" s="10"/>
      <c r="D191" s="10"/>
      <c r="E191" s="22"/>
      <c r="F191" s="10"/>
      <c r="G191" s="10"/>
      <c r="H191" s="27"/>
    </row>
    <row r="192" spans="3:8" x14ac:dyDescent="0.3">
      <c r="C192" s="10"/>
      <c r="D192" s="10"/>
      <c r="E192" s="22"/>
      <c r="F192" s="10"/>
      <c r="G192" s="10"/>
      <c r="H192" s="27"/>
    </row>
    <row r="193" spans="3:8" x14ac:dyDescent="0.3">
      <c r="C193" s="10"/>
      <c r="D193" s="10"/>
      <c r="E193" s="22"/>
      <c r="F193" s="10"/>
      <c r="G193" s="10"/>
      <c r="H193" s="27"/>
    </row>
    <row r="194" spans="3:8" x14ac:dyDescent="0.3">
      <c r="C194" s="10"/>
      <c r="D194" s="10"/>
      <c r="E194" s="22"/>
      <c r="F194" s="10"/>
      <c r="G194" s="10"/>
      <c r="H194" s="27"/>
    </row>
    <row r="195" spans="3:8" x14ac:dyDescent="0.3">
      <c r="C195" s="10"/>
      <c r="D195" s="10"/>
      <c r="E195" s="22"/>
      <c r="F195" s="10"/>
      <c r="G195" s="10"/>
      <c r="H195" s="27"/>
    </row>
    <row r="196" spans="3:8" x14ac:dyDescent="0.3">
      <c r="C196" s="10"/>
      <c r="D196" s="10"/>
      <c r="E196" s="22"/>
      <c r="F196" s="10"/>
      <c r="G196" s="10"/>
      <c r="H196" s="27"/>
    </row>
    <row r="197" spans="3:8" x14ac:dyDescent="0.3">
      <c r="C197" s="10"/>
      <c r="D197" s="10"/>
      <c r="E197" s="22"/>
      <c r="F197" s="10"/>
      <c r="G197" s="10"/>
      <c r="H197" s="27"/>
    </row>
    <row r="198" spans="3:8" x14ac:dyDescent="0.3">
      <c r="C198" s="10"/>
      <c r="D198" s="10"/>
      <c r="E198" s="22"/>
      <c r="F198" s="10"/>
      <c r="G198" s="10"/>
      <c r="H198" s="27"/>
    </row>
    <row r="199" spans="3:8" x14ac:dyDescent="0.3">
      <c r="C199" s="10"/>
      <c r="D199" s="10"/>
      <c r="E199" s="22"/>
      <c r="F199" s="10"/>
      <c r="G199" s="10"/>
      <c r="H199" s="27"/>
    </row>
    <row r="200" spans="3:8" x14ac:dyDescent="0.3">
      <c r="C200" s="10"/>
      <c r="D200" s="10"/>
      <c r="E200" s="22"/>
      <c r="F200" s="10"/>
      <c r="G200" s="10"/>
      <c r="H200" s="27"/>
    </row>
    <row r="201" spans="3:8" x14ac:dyDescent="0.3">
      <c r="C201" s="10"/>
      <c r="D201" s="10"/>
      <c r="E201" s="22"/>
      <c r="F201" s="10"/>
      <c r="G201" s="10"/>
      <c r="H201" s="27"/>
    </row>
    <row r="202" spans="3:8" x14ac:dyDescent="0.3">
      <c r="E202" s="22"/>
      <c r="H202" s="27"/>
    </row>
    <row r="203" spans="3:8" x14ac:dyDescent="0.3">
      <c r="E203" s="22"/>
      <c r="H203" s="27"/>
    </row>
    <row r="204" spans="3:8" x14ac:dyDescent="0.3">
      <c r="E204" s="22"/>
      <c r="H204" s="27"/>
    </row>
    <row r="205" spans="3:8" x14ac:dyDescent="0.3">
      <c r="E205" s="22"/>
      <c r="H205" s="27"/>
    </row>
    <row r="206" spans="3:8" x14ac:dyDescent="0.3">
      <c r="E206" s="22"/>
      <c r="H206" s="27"/>
    </row>
    <row r="207" spans="3:8" x14ac:dyDescent="0.3">
      <c r="E207" s="22"/>
      <c r="H207" s="27"/>
    </row>
    <row r="208" spans="3:8" x14ac:dyDescent="0.3">
      <c r="E208" s="22"/>
      <c r="H208" s="27"/>
    </row>
    <row r="209" spans="5:8" x14ac:dyDescent="0.3">
      <c r="E209" s="22"/>
      <c r="H209" s="27"/>
    </row>
    <row r="210" spans="5:8" x14ac:dyDescent="0.3">
      <c r="E210" s="22"/>
      <c r="H210" s="27"/>
    </row>
    <row r="211" spans="5:8" x14ac:dyDescent="0.3">
      <c r="E211" s="22"/>
      <c r="H211" s="27"/>
    </row>
    <row r="212" spans="5:8" x14ac:dyDescent="0.3">
      <c r="E212" s="22"/>
      <c r="H212" s="27"/>
    </row>
    <row r="213" spans="5:8" x14ac:dyDescent="0.3">
      <c r="E213" s="22"/>
      <c r="H213" s="27"/>
    </row>
    <row r="214" spans="5:8" x14ac:dyDescent="0.3">
      <c r="E214" s="22"/>
      <c r="H214" s="27"/>
    </row>
    <row r="215" spans="5:8" x14ac:dyDescent="0.3">
      <c r="E215" s="22"/>
      <c r="H215" s="27"/>
    </row>
    <row r="216" spans="5:8" x14ac:dyDescent="0.3">
      <c r="E216" s="22"/>
      <c r="H216" s="27"/>
    </row>
    <row r="217" spans="5:8" x14ac:dyDescent="0.3">
      <c r="E217" s="22"/>
      <c r="H217" s="27"/>
    </row>
    <row r="218" spans="5:8" x14ac:dyDescent="0.3">
      <c r="E218" s="22"/>
      <c r="H218" s="27"/>
    </row>
    <row r="219" spans="5:8" x14ac:dyDescent="0.3">
      <c r="E219" s="22"/>
      <c r="H219" s="27"/>
    </row>
    <row r="220" spans="5:8" x14ac:dyDescent="0.3">
      <c r="E220" s="22"/>
      <c r="H220" s="27"/>
    </row>
    <row r="221" spans="5:8" x14ac:dyDescent="0.3">
      <c r="E221" s="22"/>
      <c r="H221" s="27"/>
    </row>
    <row r="222" spans="5:8" x14ac:dyDescent="0.3">
      <c r="E222" s="22"/>
      <c r="H222" s="27"/>
    </row>
    <row r="223" spans="5:8" x14ac:dyDescent="0.3">
      <c r="E223" s="22"/>
      <c r="H223" s="27"/>
    </row>
    <row r="224" spans="5:8" x14ac:dyDescent="0.3">
      <c r="E224" s="22"/>
      <c r="H224" s="27"/>
    </row>
    <row r="225" spans="5:8" x14ac:dyDescent="0.3">
      <c r="E225" s="22"/>
      <c r="H225" s="27"/>
    </row>
    <row r="226" spans="5:8" x14ac:dyDescent="0.3">
      <c r="E226" s="22"/>
      <c r="H226" s="27"/>
    </row>
    <row r="227" spans="5:8" x14ac:dyDescent="0.3">
      <c r="E227" s="22"/>
      <c r="H227" s="27"/>
    </row>
    <row r="228" spans="5:8" x14ac:dyDescent="0.3">
      <c r="E228" s="22"/>
      <c r="H228" s="27"/>
    </row>
  </sheetData>
  <autoFilter ref="A4:H201" xr:uid="{00000000-0009-0000-0000-000000000000}"/>
  <sortState xmlns:xlrd2="http://schemas.microsoft.com/office/spreadsheetml/2017/richdata2" ref="A5:H112">
    <sortCondition ref="A5:A112"/>
  </sortState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9C3B-3F1D-4773-AFC7-8D8B93B98105}">
  <dimension ref="A1:H228"/>
  <sheetViews>
    <sheetView zoomScale="80" zoomScaleNormal="80" workbookViewId="0">
      <pane ySplit="4" topLeftCell="A5" activePane="bottomLeft" state="frozen"/>
      <selection activeCell="D200" sqref="D200"/>
      <selection pane="bottomLeft" activeCell="H5" sqref="H5"/>
    </sheetView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6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44682</v>
      </c>
    </row>
    <row r="4" spans="1:8" x14ac:dyDescent="0.3">
      <c r="A4" s="2" t="s">
        <v>428</v>
      </c>
      <c r="B4" s="2" t="s">
        <v>0</v>
      </c>
      <c r="C4" t="s">
        <v>419</v>
      </c>
      <c r="D4" s="10" t="s">
        <v>421</v>
      </c>
      <c r="E4" s="6" t="s">
        <v>540</v>
      </c>
      <c r="F4" t="s">
        <v>440</v>
      </c>
      <c r="G4" t="s">
        <v>430</v>
      </c>
      <c r="H4" s="6" t="s">
        <v>447</v>
      </c>
    </row>
    <row r="5" spans="1:8" ht="15.5" x14ac:dyDescent="0.35">
      <c r="A5" s="25" t="s">
        <v>11</v>
      </c>
      <c r="B5" s="25" t="s">
        <v>12</v>
      </c>
      <c r="C5" s="25">
        <v>4943</v>
      </c>
      <c r="D5" s="25">
        <v>5515</v>
      </c>
      <c r="E5" s="23">
        <v>111.571919886708</v>
      </c>
      <c r="F5" s="25">
        <v>1</v>
      </c>
      <c r="G5" s="25">
        <v>5516</v>
      </c>
      <c r="H5" s="24">
        <v>111.592150515881</v>
      </c>
    </row>
    <row r="6" spans="1:8" ht="15.5" x14ac:dyDescent="0.35">
      <c r="A6" s="25" t="s">
        <v>15</v>
      </c>
      <c r="B6" s="25" t="s">
        <v>16</v>
      </c>
      <c r="C6" s="25">
        <v>3743</v>
      </c>
      <c r="D6" s="25">
        <v>2877</v>
      </c>
      <c r="E6" s="23">
        <v>76.863478493187202</v>
      </c>
      <c r="F6" s="25">
        <v>6</v>
      </c>
      <c r="G6" s="25">
        <v>2883</v>
      </c>
      <c r="H6" s="24">
        <v>77.0237777184077</v>
      </c>
    </row>
    <row r="7" spans="1:8" ht="15.5" x14ac:dyDescent="0.35">
      <c r="A7" s="25" t="s">
        <v>17</v>
      </c>
      <c r="B7" s="25" t="s">
        <v>18</v>
      </c>
      <c r="C7" s="25">
        <v>6212</v>
      </c>
      <c r="D7" s="25">
        <v>4878</v>
      </c>
      <c r="E7" s="23">
        <v>78.525434642627104</v>
      </c>
      <c r="F7" s="25">
        <v>11</v>
      </c>
      <c r="G7" s="25">
        <v>4889</v>
      </c>
      <c r="H7" s="24">
        <v>78.702511268512495</v>
      </c>
    </row>
    <row r="8" spans="1:8" ht="15.5" x14ac:dyDescent="0.35">
      <c r="A8" s="25" t="s">
        <v>19</v>
      </c>
      <c r="B8" s="25" t="s">
        <v>20</v>
      </c>
      <c r="C8" s="25">
        <v>2360</v>
      </c>
      <c r="D8" s="25">
        <v>2259</v>
      </c>
      <c r="E8" s="23">
        <v>95.720338983050794</v>
      </c>
      <c r="F8" s="25">
        <v>5</v>
      </c>
      <c r="G8" s="25">
        <v>2264</v>
      </c>
      <c r="H8" s="24">
        <v>95.932203389830505</v>
      </c>
    </row>
    <row r="9" spans="1:8" ht="15.5" x14ac:dyDescent="0.35">
      <c r="A9" s="25" t="s">
        <v>21</v>
      </c>
      <c r="B9" s="25" t="s">
        <v>22</v>
      </c>
      <c r="C9" s="25">
        <v>3671</v>
      </c>
      <c r="D9" s="25">
        <v>1651</v>
      </c>
      <c r="E9" s="23">
        <v>44.974121492781201</v>
      </c>
      <c r="F9" s="25">
        <v>6</v>
      </c>
      <c r="G9" s="25">
        <v>1657</v>
      </c>
      <c r="H9" s="24">
        <v>45.137564696268001</v>
      </c>
    </row>
    <row r="10" spans="1:8" ht="15.5" x14ac:dyDescent="0.35">
      <c r="A10" s="25" t="s">
        <v>23</v>
      </c>
      <c r="B10" s="25" t="s">
        <v>24</v>
      </c>
      <c r="C10" s="25">
        <v>5833</v>
      </c>
      <c r="D10" s="25">
        <v>4948</v>
      </c>
      <c r="E10" s="23">
        <v>84.827704440253697</v>
      </c>
      <c r="F10" s="25">
        <v>140</v>
      </c>
      <c r="G10" s="25">
        <v>5088</v>
      </c>
      <c r="H10" s="24">
        <v>87.227841590948003</v>
      </c>
    </row>
    <row r="11" spans="1:8" ht="15.5" x14ac:dyDescent="0.35">
      <c r="A11" s="25" t="s">
        <v>25</v>
      </c>
      <c r="B11" s="25" t="s">
        <v>26</v>
      </c>
      <c r="C11" s="25">
        <v>1961</v>
      </c>
      <c r="D11" s="25">
        <v>1515</v>
      </c>
      <c r="E11" s="23">
        <v>77.256501784803604</v>
      </c>
      <c r="F11" s="25">
        <v>8</v>
      </c>
      <c r="G11" s="25">
        <v>1523</v>
      </c>
      <c r="H11" s="24">
        <v>77.664456909739897</v>
      </c>
    </row>
    <row r="12" spans="1:8" ht="15.5" x14ac:dyDescent="0.35">
      <c r="A12" s="25" t="s">
        <v>29</v>
      </c>
      <c r="B12" s="25" t="s">
        <v>30</v>
      </c>
      <c r="C12" s="25">
        <v>3261</v>
      </c>
      <c r="D12" s="25">
        <v>3512</v>
      </c>
      <c r="E12" s="23">
        <v>107.697025452315</v>
      </c>
      <c r="F12" s="25">
        <v>90</v>
      </c>
      <c r="G12" s="25">
        <v>3602</v>
      </c>
      <c r="H12" s="24">
        <v>110.45691505673101</v>
      </c>
    </row>
    <row r="13" spans="1:8" ht="15.5" x14ac:dyDescent="0.35">
      <c r="A13" s="25" t="s">
        <v>31</v>
      </c>
      <c r="B13" s="25" t="s">
        <v>32</v>
      </c>
      <c r="C13" s="25">
        <v>2340</v>
      </c>
      <c r="D13" s="25">
        <v>2644</v>
      </c>
      <c r="E13" s="23">
        <v>112.99145299145199</v>
      </c>
      <c r="F13" s="25">
        <v>6</v>
      </c>
      <c r="G13" s="25">
        <v>2650</v>
      </c>
      <c r="H13" s="24">
        <v>113.24786324786299</v>
      </c>
    </row>
    <row r="14" spans="1:8" ht="15.5" x14ac:dyDescent="0.35">
      <c r="A14" s="25" t="s">
        <v>33</v>
      </c>
      <c r="B14" s="25" t="s">
        <v>34</v>
      </c>
      <c r="C14" s="25">
        <v>5595</v>
      </c>
      <c r="D14" s="25">
        <v>4780</v>
      </c>
      <c r="E14" s="23">
        <v>85.4334226988382</v>
      </c>
      <c r="F14" s="25">
        <v>3</v>
      </c>
      <c r="G14" s="25">
        <v>4783</v>
      </c>
      <c r="H14" s="24">
        <v>85.487042001787302</v>
      </c>
    </row>
    <row r="15" spans="1:8" ht="15.5" x14ac:dyDescent="0.35">
      <c r="A15" s="25" t="s">
        <v>37</v>
      </c>
      <c r="B15" s="25" t="s">
        <v>38</v>
      </c>
      <c r="C15" s="25">
        <v>2198</v>
      </c>
      <c r="D15" s="25">
        <v>1760</v>
      </c>
      <c r="E15" s="23">
        <v>80.072793448589593</v>
      </c>
      <c r="F15" s="25">
        <v>4</v>
      </c>
      <c r="G15" s="25">
        <v>1764</v>
      </c>
      <c r="H15" s="24">
        <v>80.254777070063696</v>
      </c>
    </row>
    <row r="16" spans="1:8" ht="15.5" x14ac:dyDescent="0.35">
      <c r="A16" s="25" t="s">
        <v>39</v>
      </c>
      <c r="B16" s="25" t="s">
        <v>40</v>
      </c>
      <c r="C16" s="25">
        <v>3649</v>
      </c>
      <c r="D16" s="25">
        <v>3912</v>
      </c>
      <c r="E16" s="23">
        <v>107.207454097012</v>
      </c>
      <c r="F16" s="25">
        <v>98</v>
      </c>
      <c r="G16" s="25">
        <v>4010</v>
      </c>
      <c r="H16" s="24">
        <v>109.893121403124</v>
      </c>
    </row>
    <row r="17" spans="1:8" ht="15.5" x14ac:dyDescent="0.35">
      <c r="A17" s="25" t="s">
        <v>41</v>
      </c>
      <c r="B17" s="25" t="s">
        <v>42</v>
      </c>
      <c r="C17" s="25">
        <v>2614</v>
      </c>
      <c r="D17" s="25">
        <v>734</v>
      </c>
      <c r="E17" s="23">
        <v>28.079571537872901</v>
      </c>
      <c r="F17" s="25">
        <v>0</v>
      </c>
      <c r="G17" s="25">
        <v>734</v>
      </c>
      <c r="H17" s="24">
        <v>28.079571537872901</v>
      </c>
    </row>
    <row r="18" spans="1:8" ht="15.5" x14ac:dyDescent="0.35">
      <c r="A18" s="25" t="s">
        <v>43</v>
      </c>
      <c r="B18" s="25" t="s">
        <v>44</v>
      </c>
      <c r="C18" s="25">
        <v>3819</v>
      </c>
      <c r="D18" s="25">
        <v>2617</v>
      </c>
      <c r="E18" s="23">
        <v>68.525792092170704</v>
      </c>
      <c r="F18" s="25">
        <v>7</v>
      </c>
      <c r="G18" s="25">
        <v>2624</v>
      </c>
      <c r="H18" s="24">
        <v>68.709086148206296</v>
      </c>
    </row>
    <row r="19" spans="1:8" ht="15.5" x14ac:dyDescent="0.35">
      <c r="A19" s="25" t="s">
        <v>45</v>
      </c>
      <c r="B19" s="25" t="s">
        <v>539</v>
      </c>
      <c r="C19" s="25">
        <v>5771</v>
      </c>
      <c r="D19" s="25">
        <v>2601</v>
      </c>
      <c r="E19" s="23">
        <v>45.0701784785999</v>
      </c>
      <c r="F19" s="25">
        <v>1</v>
      </c>
      <c r="G19" s="25">
        <v>2602</v>
      </c>
      <c r="H19" s="24">
        <v>45.087506498007201</v>
      </c>
    </row>
    <row r="20" spans="1:8" ht="15.5" x14ac:dyDescent="0.35">
      <c r="A20" s="25" t="s">
        <v>47</v>
      </c>
      <c r="B20" s="25" t="s">
        <v>48</v>
      </c>
      <c r="C20" s="25">
        <v>3419</v>
      </c>
      <c r="D20" s="25">
        <v>888</v>
      </c>
      <c r="E20" s="23">
        <v>25.972506580871599</v>
      </c>
      <c r="F20" s="25">
        <v>0</v>
      </c>
      <c r="G20" s="25">
        <v>888</v>
      </c>
      <c r="H20" s="24">
        <v>25.972506580871599</v>
      </c>
    </row>
    <row r="21" spans="1:8" ht="15.5" x14ac:dyDescent="0.35">
      <c r="A21" s="25" t="s">
        <v>49</v>
      </c>
      <c r="B21" s="25" t="s">
        <v>455</v>
      </c>
      <c r="C21" s="25">
        <v>6083</v>
      </c>
      <c r="D21" s="25">
        <v>1004</v>
      </c>
      <c r="E21" s="23">
        <v>16.505013973368399</v>
      </c>
      <c r="F21" s="25">
        <v>2</v>
      </c>
      <c r="G21" s="25">
        <v>1006</v>
      </c>
      <c r="H21" s="24">
        <v>16.537892487259501</v>
      </c>
    </row>
    <row r="22" spans="1:8" ht="15.5" x14ac:dyDescent="0.35">
      <c r="A22" s="25" t="s">
        <v>57</v>
      </c>
      <c r="B22" s="25" t="s">
        <v>58</v>
      </c>
      <c r="C22" s="25">
        <v>3563</v>
      </c>
      <c r="D22" s="25">
        <v>1345</v>
      </c>
      <c r="E22" s="23">
        <v>37.749087847319601</v>
      </c>
      <c r="F22" s="25">
        <v>2</v>
      </c>
      <c r="G22" s="25">
        <v>1347</v>
      </c>
      <c r="H22" s="24">
        <v>37.805220319955097</v>
      </c>
    </row>
    <row r="23" spans="1:8" ht="15.5" x14ac:dyDescent="0.35">
      <c r="A23" s="25" t="s">
        <v>59</v>
      </c>
      <c r="B23" s="25" t="s">
        <v>60</v>
      </c>
      <c r="C23" s="25">
        <v>2086</v>
      </c>
      <c r="D23" s="25">
        <v>980</v>
      </c>
      <c r="E23" s="23">
        <v>46.979865771812001</v>
      </c>
      <c r="F23" s="25">
        <v>1</v>
      </c>
      <c r="G23" s="25">
        <v>981</v>
      </c>
      <c r="H23" s="24">
        <v>47.027804410354697</v>
      </c>
    </row>
    <row r="24" spans="1:8" ht="15.5" x14ac:dyDescent="0.35">
      <c r="A24" s="25" t="s">
        <v>61</v>
      </c>
      <c r="B24" s="25" t="s">
        <v>62</v>
      </c>
      <c r="C24" s="25">
        <v>6886</v>
      </c>
      <c r="D24" s="25">
        <v>1949</v>
      </c>
      <c r="E24" s="23">
        <v>28.303804821376701</v>
      </c>
      <c r="F24" s="25">
        <v>1</v>
      </c>
      <c r="G24" s="25">
        <v>1950</v>
      </c>
      <c r="H24" s="24">
        <v>28.318327040371699</v>
      </c>
    </row>
    <row r="25" spans="1:8" ht="15.5" x14ac:dyDescent="0.35">
      <c r="A25" s="25" t="s">
        <v>63</v>
      </c>
      <c r="B25" s="25" t="s">
        <v>64</v>
      </c>
      <c r="C25" s="25">
        <v>4194</v>
      </c>
      <c r="D25" s="25">
        <v>1424</v>
      </c>
      <c r="E25" s="23">
        <v>33.953266571292303</v>
      </c>
      <c r="F25" s="25">
        <v>1</v>
      </c>
      <c r="G25" s="25">
        <v>1425</v>
      </c>
      <c r="H25" s="24">
        <v>33.977110157367598</v>
      </c>
    </row>
    <row r="26" spans="1:8" ht="15.5" x14ac:dyDescent="0.35">
      <c r="A26" s="25" t="s">
        <v>65</v>
      </c>
      <c r="B26" s="25" t="s">
        <v>66</v>
      </c>
      <c r="C26" s="25">
        <v>4392</v>
      </c>
      <c r="D26" s="25">
        <v>3646</v>
      </c>
      <c r="E26" s="23">
        <v>83.014571948998096</v>
      </c>
      <c r="F26" s="25">
        <v>2</v>
      </c>
      <c r="G26" s="25">
        <v>3648</v>
      </c>
      <c r="H26" s="24">
        <v>83.060109289617401</v>
      </c>
    </row>
    <row r="27" spans="1:8" ht="15.5" x14ac:dyDescent="0.35">
      <c r="A27" s="25" t="s">
        <v>67</v>
      </c>
      <c r="B27" s="25" t="s">
        <v>68</v>
      </c>
      <c r="C27" s="25">
        <v>5274</v>
      </c>
      <c r="D27" s="25">
        <v>547</v>
      </c>
      <c r="E27" s="23">
        <v>10.371634433067801</v>
      </c>
      <c r="F27" s="25">
        <v>0</v>
      </c>
      <c r="G27" s="25">
        <v>547</v>
      </c>
      <c r="H27" s="24">
        <v>10.371634433067801</v>
      </c>
    </row>
    <row r="28" spans="1:8" ht="15.5" x14ac:dyDescent="0.35">
      <c r="A28" s="25" t="s">
        <v>71</v>
      </c>
      <c r="B28" s="25" t="s">
        <v>72</v>
      </c>
      <c r="C28" s="25">
        <v>3671</v>
      </c>
      <c r="D28" s="25">
        <v>1312</v>
      </c>
      <c r="E28" s="23">
        <v>35.739580495777702</v>
      </c>
      <c r="F28" s="25">
        <v>13</v>
      </c>
      <c r="G28" s="25">
        <v>1325</v>
      </c>
      <c r="H28" s="24">
        <v>36.093707436665703</v>
      </c>
    </row>
    <row r="29" spans="1:8" ht="15.5" x14ac:dyDescent="0.35">
      <c r="A29" s="25" t="s">
        <v>75</v>
      </c>
      <c r="B29" s="25" t="s">
        <v>76</v>
      </c>
      <c r="C29" s="25">
        <v>2170</v>
      </c>
      <c r="D29" s="25">
        <v>1485</v>
      </c>
      <c r="E29" s="23">
        <v>68.433179723502306</v>
      </c>
      <c r="F29" s="25">
        <v>2</v>
      </c>
      <c r="G29" s="25">
        <v>1487</v>
      </c>
      <c r="H29" s="24">
        <v>68.525345622119801</v>
      </c>
    </row>
    <row r="30" spans="1:8" ht="15.5" x14ac:dyDescent="0.35">
      <c r="A30" s="25" t="s">
        <v>77</v>
      </c>
      <c r="B30" s="25" t="s">
        <v>78</v>
      </c>
      <c r="C30" s="25">
        <v>7541</v>
      </c>
      <c r="D30" s="25">
        <v>4444</v>
      </c>
      <c r="E30" s="23">
        <v>58.9311762365734</v>
      </c>
      <c r="F30" s="25">
        <v>24</v>
      </c>
      <c r="G30" s="25">
        <v>4468</v>
      </c>
      <c r="H30" s="24">
        <v>59.249436414268601</v>
      </c>
    </row>
    <row r="31" spans="1:8" ht="15.5" x14ac:dyDescent="0.35">
      <c r="A31" s="25" t="s">
        <v>79</v>
      </c>
      <c r="B31" s="25" t="s">
        <v>538</v>
      </c>
      <c r="C31" s="25">
        <v>3270</v>
      </c>
      <c r="D31" s="25">
        <v>1885</v>
      </c>
      <c r="E31" s="23">
        <v>57.645259938837903</v>
      </c>
      <c r="F31" s="25">
        <v>12</v>
      </c>
      <c r="G31" s="25">
        <v>1897</v>
      </c>
      <c r="H31" s="24">
        <v>58.012232415902098</v>
      </c>
    </row>
    <row r="32" spans="1:8" ht="15.5" x14ac:dyDescent="0.35">
      <c r="A32" s="25" t="s">
        <v>83</v>
      </c>
      <c r="B32" s="25" t="s">
        <v>84</v>
      </c>
      <c r="C32" s="25">
        <v>6096</v>
      </c>
      <c r="D32" s="25">
        <v>1165</v>
      </c>
      <c r="E32" s="23">
        <v>19.110892388451401</v>
      </c>
      <c r="F32" s="25">
        <v>9</v>
      </c>
      <c r="G32" s="25">
        <v>1174</v>
      </c>
      <c r="H32" s="24">
        <v>19.258530183727</v>
      </c>
    </row>
    <row r="33" spans="1:8" ht="15.5" x14ac:dyDescent="0.35">
      <c r="A33" s="25" t="s">
        <v>85</v>
      </c>
      <c r="B33" s="25" t="s">
        <v>86</v>
      </c>
      <c r="C33" s="25">
        <v>2188</v>
      </c>
      <c r="D33" s="25">
        <v>789</v>
      </c>
      <c r="E33" s="23">
        <v>36.060329067641597</v>
      </c>
      <c r="F33" s="25">
        <v>0</v>
      </c>
      <c r="G33" s="25">
        <v>789</v>
      </c>
      <c r="H33" s="24">
        <v>36.060329067641597</v>
      </c>
    </row>
    <row r="34" spans="1:8" ht="15.5" x14ac:dyDescent="0.35">
      <c r="A34" s="25" t="s">
        <v>89</v>
      </c>
      <c r="B34" s="25" t="s">
        <v>90</v>
      </c>
      <c r="C34" s="25">
        <v>2954</v>
      </c>
      <c r="D34" s="25">
        <v>2472</v>
      </c>
      <c r="E34" s="23">
        <v>83.683141503046699</v>
      </c>
      <c r="F34" s="25">
        <v>2</v>
      </c>
      <c r="G34" s="25">
        <v>2474</v>
      </c>
      <c r="H34" s="24">
        <v>83.750846310087994</v>
      </c>
    </row>
    <row r="35" spans="1:8" ht="15.5" x14ac:dyDescent="0.35">
      <c r="A35" s="25" t="s">
        <v>95</v>
      </c>
      <c r="B35" s="25" t="s">
        <v>96</v>
      </c>
      <c r="C35" s="25">
        <v>5980</v>
      </c>
      <c r="D35" s="25">
        <v>2374</v>
      </c>
      <c r="E35" s="23">
        <v>39.6989966555183</v>
      </c>
      <c r="F35" s="25">
        <v>1</v>
      </c>
      <c r="G35" s="25">
        <v>2375</v>
      </c>
      <c r="H35" s="24">
        <v>39.715719063545102</v>
      </c>
    </row>
    <row r="36" spans="1:8" ht="15.5" x14ac:dyDescent="0.35">
      <c r="A36" s="25" t="s">
        <v>97</v>
      </c>
      <c r="B36" s="25" t="s">
        <v>98</v>
      </c>
      <c r="C36" s="25">
        <v>5748</v>
      </c>
      <c r="D36" s="25">
        <v>2686</v>
      </c>
      <c r="E36" s="23">
        <v>46.729297146833602</v>
      </c>
      <c r="F36" s="25">
        <v>1</v>
      </c>
      <c r="G36" s="25">
        <v>2687</v>
      </c>
      <c r="H36" s="24">
        <v>46.746694502435602</v>
      </c>
    </row>
    <row r="37" spans="1:8" ht="15.5" x14ac:dyDescent="0.35">
      <c r="A37" s="25" t="s">
        <v>107</v>
      </c>
      <c r="B37" s="25" t="s">
        <v>108</v>
      </c>
      <c r="C37" s="25">
        <v>4361</v>
      </c>
      <c r="D37" s="25">
        <v>2477</v>
      </c>
      <c r="E37" s="23">
        <v>56.798899335014902</v>
      </c>
      <c r="F37" s="25">
        <v>0</v>
      </c>
      <c r="G37" s="25">
        <v>2477</v>
      </c>
      <c r="H37" s="24">
        <v>56.798899335014902</v>
      </c>
    </row>
    <row r="38" spans="1:8" ht="15.5" x14ac:dyDescent="0.35">
      <c r="A38" s="25" t="s">
        <v>111</v>
      </c>
      <c r="B38" s="25" t="s">
        <v>112</v>
      </c>
      <c r="C38" s="25">
        <v>2987</v>
      </c>
      <c r="D38" s="25">
        <v>663</v>
      </c>
      <c r="E38" s="23">
        <v>22.1961834616672</v>
      </c>
      <c r="F38" s="25">
        <v>0</v>
      </c>
      <c r="G38" s="25">
        <v>663</v>
      </c>
      <c r="H38" s="24">
        <v>22.1961834616672</v>
      </c>
    </row>
    <row r="39" spans="1:8" ht="15.5" x14ac:dyDescent="0.35">
      <c r="A39" s="25" t="s">
        <v>115</v>
      </c>
      <c r="B39" s="25" t="s">
        <v>116</v>
      </c>
      <c r="C39" s="25">
        <v>3006</v>
      </c>
      <c r="D39" s="25">
        <v>680</v>
      </c>
      <c r="E39" s="23">
        <v>22.6214238190286</v>
      </c>
      <c r="F39" s="25">
        <v>0</v>
      </c>
      <c r="G39" s="25">
        <v>680</v>
      </c>
      <c r="H39" s="24">
        <v>22.6214238190286</v>
      </c>
    </row>
    <row r="40" spans="1:8" ht="15.5" x14ac:dyDescent="0.35">
      <c r="A40" s="25" t="s">
        <v>117</v>
      </c>
      <c r="B40" s="25" t="s">
        <v>118</v>
      </c>
      <c r="C40" s="25">
        <v>5160</v>
      </c>
      <c r="D40" s="25">
        <v>3038</v>
      </c>
      <c r="E40" s="23">
        <v>58.875968992247998</v>
      </c>
      <c r="F40" s="25">
        <v>13</v>
      </c>
      <c r="G40" s="25">
        <v>3051</v>
      </c>
      <c r="H40" s="24">
        <v>59.1279069767441</v>
      </c>
    </row>
    <row r="41" spans="1:8" ht="15.5" x14ac:dyDescent="0.35">
      <c r="A41" s="25" t="s">
        <v>121</v>
      </c>
      <c r="B41" s="25" t="s">
        <v>122</v>
      </c>
      <c r="C41" s="25">
        <v>9249</v>
      </c>
      <c r="D41" s="25">
        <v>3985</v>
      </c>
      <c r="E41" s="23">
        <v>43.085738998810598</v>
      </c>
      <c r="F41" s="25">
        <v>30</v>
      </c>
      <c r="G41" s="25">
        <v>4015</v>
      </c>
      <c r="H41" s="24">
        <v>43.410098389014998</v>
      </c>
    </row>
    <row r="42" spans="1:8" ht="15.5" x14ac:dyDescent="0.35">
      <c r="A42" s="25" t="s">
        <v>123</v>
      </c>
      <c r="B42" s="25" t="s">
        <v>124</v>
      </c>
      <c r="C42" s="25">
        <v>6023</v>
      </c>
      <c r="D42" s="25">
        <v>2181</v>
      </c>
      <c r="E42" s="23">
        <v>36.2111904366594</v>
      </c>
      <c r="F42" s="25">
        <v>7</v>
      </c>
      <c r="G42" s="25">
        <v>2188</v>
      </c>
      <c r="H42" s="24">
        <v>36.327411588909101</v>
      </c>
    </row>
    <row r="43" spans="1:8" ht="15.5" x14ac:dyDescent="0.35">
      <c r="A43" s="25" t="s">
        <v>125</v>
      </c>
      <c r="B43" s="25" t="s">
        <v>126</v>
      </c>
      <c r="C43" s="25">
        <v>8061</v>
      </c>
      <c r="D43" s="25">
        <v>3600</v>
      </c>
      <c r="E43" s="23">
        <v>44.659471529586803</v>
      </c>
      <c r="F43" s="25">
        <v>1</v>
      </c>
      <c r="G43" s="25">
        <v>3601</v>
      </c>
      <c r="H43" s="24">
        <v>44.6718769383451</v>
      </c>
    </row>
    <row r="44" spans="1:8" ht="15.5" x14ac:dyDescent="0.35">
      <c r="A44" s="25" t="s">
        <v>131</v>
      </c>
      <c r="B44" s="25" t="s">
        <v>132</v>
      </c>
      <c r="C44" s="25">
        <v>4985</v>
      </c>
      <c r="D44" s="25">
        <v>2452</v>
      </c>
      <c r="E44" s="23">
        <v>49.187562688064098</v>
      </c>
      <c r="F44" s="25">
        <v>2</v>
      </c>
      <c r="G44" s="25">
        <v>2454</v>
      </c>
      <c r="H44" s="24">
        <v>49.227683049147402</v>
      </c>
    </row>
    <row r="45" spans="1:8" ht="15.5" x14ac:dyDescent="0.35">
      <c r="A45" s="25" t="s">
        <v>137</v>
      </c>
      <c r="B45" s="25" t="s">
        <v>138</v>
      </c>
      <c r="C45" s="25">
        <v>4624</v>
      </c>
      <c r="D45" s="25">
        <v>2036</v>
      </c>
      <c r="E45" s="23">
        <v>44.031141868512101</v>
      </c>
      <c r="F45" s="25">
        <v>0</v>
      </c>
      <c r="G45" s="25">
        <v>2036</v>
      </c>
      <c r="H45" s="24">
        <v>44.031141868512101</v>
      </c>
    </row>
    <row r="46" spans="1:8" ht="15.5" x14ac:dyDescent="0.35">
      <c r="A46" s="25" t="s">
        <v>163</v>
      </c>
      <c r="B46" s="25" t="s">
        <v>164</v>
      </c>
      <c r="C46" s="25">
        <v>5872</v>
      </c>
      <c r="D46" s="25">
        <v>2987</v>
      </c>
      <c r="E46" s="23">
        <v>50.868528610354197</v>
      </c>
      <c r="F46" s="25">
        <v>0</v>
      </c>
      <c r="G46" s="25">
        <v>2987</v>
      </c>
      <c r="H46" s="24">
        <v>50.868528610354197</v>
      </c>
    </row>
    <row r="47" spans="1:8" ht="15.5" x14ac:dyDescent="0.35">
      <c r="A47" s="25" t="s">
        <v>167</v>
      </c>
      <c r="B47" s="25" t="s">
        <v>168</v>
      </c>
      <c r="C47" s="25">
        <v>2318</v>
      </c>
      <c r="D47" s="25">
        <v>1099</v>
      </c>
      <c r="E47" s="23">
        <v>47.411561691113</v>
      </c>
      <c r="F47" s="25">
        <v>0</v>
      </c>
      <c r="G47" s="25">
        <v>1099</v>
      </c>
      <c r="H47" s="24">
        <v>47.411561691113</v>
      </c>
    </row>
    <row r="48" spans="1:8" ht="15.5" x14ac:dyDescent="0.35">
      <c r="A48" s="25" t="s">
        <v>173</v>
      </c>
      <c r="B48" s="25" t="s">
        <v>174</v>
      </c>
      <c r="C48" s="25">
        <v>2578</v>
      </c>
      <c r="D48" s="25">
        <v>959</v>
      </c>
      <c r="E48" s="23">
        <v>37.199379363847903</v>
      </c>
      <c r="F48" s="25">
        <v>0</v>
      </c>
      <c r="G48" s="25">
        <v>959</v>
      </c>
      <c r="H48" s="24">
        <v>37.199379363847903</v>
      </c>
    </row>
    <row r="49" spans="1:8" ht="15.5" x14ac:dyDescent="0.35">
      <c r="A49" s="25" t="s">
        <v>177</v>
      </c>
      <c r="B49" s="25" t="s">
        <v>178</v>
      </c>
      <c r="C49" s="25">
        <v>3170</v>
      </c>
      <c r="D49" s="25">
        <v>1863</v>
      </c>
      <c r="E49" s="23">
        <v>58.769716088328003</v>
      </c>
      <c r="F49" s="25">
        <v>1</v>
      </c>
      <c r="G49" s="25">
        <v>1864</v>
      </c>
      <c r="H49" s="24">
        <v>58.801261829652901</v>
      </c>
    </row>
    <row r="50" spans="1:8" ht="15.5" x14ac:dyDescent="0.35">
      <c r="A50" s="25" t="s">
        <v>189</v>
      </c>
      <c r="B50" s="25" t="s">
        <v>537</v>
      </c>
      <c r="C50" s="25">
        <v>3935</v>
      </c>
      <c r="D50" s="25">
        <v>1104</v>
      </c>
      <c r="E50" s="23">
        <v>28.055908513341802</v>
      </c>
      <c r="F50" s="25">
        <v>1</v>
      </c>
      <c r="G50" s="25">
        <v>1105</v>
      </c>
      <c r="H50" s="24">
        <v>28.0813214739517</v>
      </c>
    </row>
    <row r="51" spans="1:8" ht="15.5" x14ac:dyDescent="0.35">
      <c r="A51" s="25" t="s">
        <v>195</v>
      </c>
      <c r="B51" s="25" t="s">
        <v>196</v>
      </c>
      <c r="C51" s="25">
        <v>2468</v>
      </c>
      <c r="D51" s="25">
        <v>1580</v>
      </c>
      <c r="E51" s="23">
        <v>64.019448946515396</v>
      </c>
      <c r="F51" s="25">
        <v>0</v>
      </c>
      <c r="G51" s="25">
        <v>1580</v>
      </c>
      <c r="H51" s="24">
        <v>64.019448946515396</v>
      </c>
    </row>
    <row r="52" spans="1:8" ht="15.5" x14ac:dyDescent="0.35">
      <c r="A52" s="25" t="s">
        <v>197</v>
      </c>
      <c r="B52" s="25" t="s">
        <v>198</v>
      </c>
      <c r="C52" s="25">
        <v>4201</v>
      </c>
      <c r="D52" s="25">
        <v>2029</v>
      </c>
      <c r="E52" s="23">
        <v>48.298024279933301</v>
      </c>
      <c r="F52" s="25">
        <v>2</v>
      </c>
      <c r="G52" s="25">
        <v>2031</v>
      </c>
      <c r="H52" s="24">
        <v>48.3456319923827</v>
      </c>
    </row>
    <row r="53" spans="1:8" ht="15.5" x14ac:dyDescent="0.35">
      <c r="A53" s="25" t="s">
        <v>209</v>
      </c>
      <c r="B53" s="25" t="s">
        <v>210</v>
      </c>
      <c r="C53" s="25">
        <v>16211</v>
      </c>
      <c r="D53" s="25">
        <v>9149</v>
      </c>
      <c r="E53" s="23">
        <v>56.436987230892598</v>
      </c>
      <c r="F53" s="25">
        <v>2561</v>
      </c>
      <c r="G53" s="25">
        <v>11710</v>
      </c>
      <c r="H53" s="24">
        <v>72.234902226882895</v>
      </c>
    </row>
    <row r="54" spans="1:8" ht="15.5" x14ac:dyDescent="0.35">
      <c r="A54" s="25" t="s">
        <v>211</v>
      </c>
      <c r="B54" s="25" t="s">
        <v>212</v>
      </c>
      <c r="C54" s="25">
        <v>13148</v>
      </c>
      <c r="D54" s="25">
        <v>8170</v>
      </c>
      <c r="E54" s="23">
        <v>62.138728323699397</v>
      </c>
      <c r="F54" s="25">
        <v>166</v>
      </c>
      <c r="G54" s="25">
        <v>8336</v>
      </c>
      <c r="H54" s="24">
        <v>63.401277760876098</v>
      </c>
    </row>
    <row r="55" spans="1:8" ht="15.5" x14ac:dyDescent="0.35">
      <c r="A55" s="25" t="s">
        <v>213</v>
      </c>
      <c r="B55" s="25" t="s">
        <v>214</v>
      </c>
      <c r="C55" s="25">
        <v>6419</v>
      </c>
      <c r="D55" s="25">
        <v>2813</v>
      </c>
      <c r="E55" s="23">
        <v>43.823025393363402</v>
      </c>
      <c r="F55" s="25">
        <v>29</v>
      </c>
      <c r="G55" s="25">
        <v>2842</v>
      </c>
      <c r="H55" s="24">
        <v>44.274809160305303</v>
      </c>
    </row>
    <row r="56" spans="1:8" ht="15.5" x14ac:dyDescent="0.35">
      <c r="A56" s="25" t="s">
        <v>217</v>
      </c>
      <c r="B56" s="25" t="s">
        <v>218</v>
      </c>
      <c r="C56" s="25">
        <v>8797</v>
      </c>
      <c r="D56" s="25">
        <v>6195</v>
      </c>
      <c r="E56" s="23">
        <v>70.421734682278</v>
      </c>
      <c r="F56" s="25">
        <v>6</v>
      </c>
      <c r="G56" s="25">
        <v>6201</v>
      </c>
      <c r="H56" s="24">
        <v>70.489939752188207</v>
      </c>
    </row>
    <row r="57" spans="1:8" ht="15.5" x14ac:dyDescent="0.35">
      <c r="A57" s="25" t="s">
        <v>221</v>
      </c>
      <c r="B57" s="25" t="s">
        <v>222</v>
      </c>
      <c r="C57" s="25">
        <v>6519</v>
      </c>
      <c r="D57" s="25">
        <v>1982</v>
      </c>
      <c r="E57" s="23">
        <v>30.4034361098328</v>
      </c>
      <c r="F57" s="25">
        <v>8</v>
      </c>
      <c r="G57" s="25">
        <v>1990</v>
      </c>
      <c r="H57" s="24">
        <v>30.526154318146901</v>
      </c>
    </row>
    <row r="58" spans="1:8" ht="15.5" x14ac:dyDescent="0.35">
      <c r="A58" s="25" t="s">
        <v>223</v>
      </c>
      <c r="B58" s="25" t="s">
        <v>224</v>
      </c>
      <c r="C58" s="25">
        <v>3642</v>
      </c>
      <c r="D58" s="25">
        <v>1455</v>
      </c>
      <c r="E58" s="23">
        <v>39.950576606260299</v>
      </c>
      <c r="F58" s="25">
        <v>11</v>
      </c>
      <c r="G58" s="25">
        <v>1466</v>
      </c>
      <c r="H58" s="24">
        <v>40.252608456891799</v>
      </c>
    </row>
    <row r="59" spans="1:8" ht="15.5" x14ac:dyDescent="0.35">
      <c r="A59" s="25" t="s">
        <v>231</v>
      </c>
      <c r="B59" s="25" t="s">
        <v>232</v>
      </c>
      <c r="C59" s="25">
        <v>3844</v>
      </c>
      <c r="D59" s="25">
        <v>1017</v>
      </c>
      <c r="E59" s="23">
        <v>26.4568158168574</v>
      </c>
      <c r="F59" s="25">
        <v>1</v>
      </c>
      <c r="G59" s="25">
        <v>1018</v>
      </c>
      <c r="H59" s="24">
        <v>26.4828303850156</v>
      </c>
    </row>
    <row r="60" spans="1:8" ht="15.5" x14ac:dyDescent="0.35">
      <c r="A60" s="25" t="s">
        <v>233</v>
      </c>
      <c r="B60" s="25" t="s">
        <v>234</v>
      </c>
      <c r="C60" s="25">
        <v>5088</v>
      </c>
      <c r="D60" s="25">
        <v>4184</v>
      </c>
      <c r="E60" s="23">
        <v>82.232704402515694</v>
      </c>
      <c r="F60" s="25">
        <v>286</v>
      </c>
      <c r="G60" s="25">
        <v>4470</v>
      </c>
      <c r="H60" s="24">
        <v>87.853773584905596</v>
      </c>
    </row>
    <row r="61" spans="1:8" ht="15.5" x14ac:dyDescent="0.35">
      <c r="A61" s="25" t="s">
        <v>237</v>
      </c>
      <c r="B61" s="25" t="s">
        <v>238</v>
      </c>
      <c r="C61" s="25">
        <v>3251</v>
      </c>
      <c r="D61" s="25">
        <v>2285</v>
      </c>
      <c r="E61" s="23">
        <v>70.286065825899698</v>
      </c>
      <c r="F61" s="25">
        <v>168</v>
      </c>
      <c r="G61" s="25">
        <v>2453</v>
      </c>
      <c r="H61" s="24">
        <v>75.453706551830194</v>
      </c>
    </row>
    <row r="62" spans="1:8" ht="15.5" x14ac:dyDescent="0.35">
      <c r="A62" s="25" t="s">
        <v>305</v>
      </c>
      <c r="B62" s="25" t="s">
        <v>306</v>
      </c>
      <c r="C62" s="25">
        <v>4913</v>
      </c>
      <c r="D62" s="25">
        <v>352</v>
      </c>
      <c r="E62" s="23">
        <v>7.1646651740280802</v>
      </c>
      <c r="F62" s="25">
        <v>3</v>
      </c>
      <c r="G62" s="25">
        <v>355</v>
      </c>
      <c r="H62" s="24">
        <v>7.2257276613067303</v>
      </c>
    </row>
    <row r="63" spans="1:8" ht="15.5" x14ac:dyDescent="0.35">
      <c r="A63" s="25" t="s">
        <v>351</v>
      </c>
      <c r="B63" s="25" t="s">
        <v>352</v>
      </c>
      <c r="C63" s="25">
        <v>15031</v>
      </c>
      <c r="D63" s="25">
        <v>5552</v>
      </c>
      <c r="E63" s="23">
        <v>36.936996873128798</v>
      </c>
      <c r="F63" s="25">
        <v>2</v>
      </c>
      <c r="G63" s="25">
        <v>5554</v>
      </c>
      <c r="H63" s="24">
        <v>36.950302707737301</v>
      </c>
    </row>
    <row r="64" spans="1:8" ht="15.5" x14ac:dyDescent="0.35">
      <c r="A64" s="25" t="s">
        <v>353</v>
      </c>
      <c r="B64" s="25" t="s">
        <v>354</v>
      </c>
      <c r="C64" s="25">
        <v>3739</v>
      </c>
      <c r="D64" s="25">
        <v>2393</v>
      </c>
      <c r="E64" s="23">
        <v>64.001069804760604</v>
      </c>
      <c r="F64" s="25">
        <v>0</v>
      </c>
      <c r="G64" s="25">
        <v>2393</v>
      </c>
      <c r="H64" s="24">
        <v>64.001069804760604</v>
      </c>
    </row>
    <row r="65" spans="1:8" ht="15.5" x14ac:dyDescent="0.35">
      <c r="A65" s="25" t="s">
        <v>375</v>
      </c>
      <c r="B65" s="25" t="s">
        <v>376</v>
      </c>
      <c r="C65" s="25">
        <v>14305</v>
      </c>
      <c r="D65" s="25">
        <v>9459</v>
      </c>
      <c r="E65" s="23">
        <v>66.123732960503304</v>
      </c>
      <c r="F65" s="25">
        <v>20</v>
      </c>
      <c r="G65" s="25">
        <v>9479</v>
      </c>
      <c r="H65" s="24">
        <v>66.263544215309295</v>
      </c>
    </row>
    <row r="66" spans="1:8" ht="15.5" x14ac:dyDescent="0.35">
      <c r="A66" s="25" t="s">
        <v>377</v>
      </c>
      <c r="B66" s="25" t="s">
        <v>378</v>
      </c>
      <c r="C66" s="25">
        <v>10180</v>
      </c>
      <c r="D66" s="25">
        <v>6160</v>
      </c>
      <c r="E66" s="23">
        <v>60.5108055009823</v>
      </c>
      <c r="F66" s="25">
        <v>149</v>
      </c>
      <c r="G66" s="25">
        <v>6309</v>
      </c>
      <c r="H66" s="24">
        <v>61.974459724950798</v>
      </c>
    </row>
    <row r="67" spans="1:8" ht="15.5" x14ac:dyDescent="0.35">
      <c r="A67" s="25" t="s">
        <v>379</v>
      </c>
      <c r="B67" s="25" t="s">
        <v>380</v>
      </c>
      <c r="C67" s="25">
        <v>12376</v>
      </c>
      <c r="D67" s="25">
        <v>917</v>
      </c>
      <c r="E67" s="23">
        <v>7.4095022624434304</v>
      </c>
      <c r="F67" s="25">
        <v>12</v>
      </c>
      <c r="G67" s="25">
        <v>929</v>
      </c>
      <c r="H67" s="24">
        <v>7.5064641241111802</v>
      </c>
    </row>
    <row r="68" spans="1:8" ht="15.5" x14ac:dyDescent="0.35">
      <c r="A68" s="25" t="s">
        <v>383</v>
      </c>
      <c r="B68" s="25" t="s">
        <v>384</v>
      </c>
      <c r="C68" s="25">
        <v>9641</v>
      </c>
      <c r="D68" s="25">
        <v>9200</v>
      </c>
      <c r="E68" s="23">
        <v>95.425785706876795</v>
      </c>
      <c r="F68" s="25">
        <v>7</v>
      </c>
      <c r="G68" s="25">
        <v>9207</v>
      </c>
      <c r="H68" s="24">
        <v>95.498392282958207</v>
      </c>
    </row>
    <row r="69" spans="1:8" ht="15.5" x14ac:dyDescent="0.35">
      <c r="A69" s="25" t="s">
        <v>389</v>
      </c>
      <c r="B69" s="25" t="s">
        <v>390</v>
      </c>
      <c r="C69" s="25">
        <v>4293</v>
      </c>
      <c r="D69" s="25">
        <v>4774</v>
      </c>
      <c r="E69" s="23">
        <v>111.204286047053</v>
      </c>
      <c r="F69" s="25">
        <v>28</v>
      </c>
      <c r="G69" s="25">
        <v>4802</v>
      </c>
      <c r="H69" s="24">
        <v>111.856510598648</v>
      </c>
    </row>
    <row r="70" spans="1:8" ht="15.5" x14ac:dyDescent="0.35">
      <c r="A70" s="25" t="s">
        <v>5</v>
      </c>
      <c r="B70" s="25" t="s">
        <v>6</v>
      </c>
      <c r="C70" s="25">
        <v>10717</v>
      </c>
      <c r="D70" s="25">
        <v>7114</v>
      </c>
      <c r="E70" s="23">
        <v>66.380516935709593</v>
      </c>
      <c r="F70" s="25">
        <v>8</v>
      </c>
      <c r="G70" s="25">
        <v>7122</v>
      </c>
      <c r="H70" s="24">
        <v>66.455164691611401</v>
      </c>
    </row>
    <row r="71" spans="1:8" ht="15.5" x14ac:dyDescent="0.35">
      <c r="A71" s="25" t="s">
        <v>453</v>
      </c>
      <c r="B71" s="25" t="s">
        <v>454</v>
      </c>
      <c r="C71" s="25">
        <v>11196</v>
      </c>
      <c r="D71" s="25">
        <v>3820</v>
      </c>
      <c r="E71" s="23">
        <v>34.119328331546903</v>
      </c>
      <c r="F71" s="25">
        <v>8</v>
      </c>
      <c r="G71" s="25">
        <v>3828</v>
      </c>
      <c r="H71" s="24">
        <v>34.190782422293601</v>
      </c>
    </row>
    <row r="72" spans="1:8" ht="15.5" x14ac:dyDescent="0.35">
      <c r="A72" s="25" t="s">
        <v>461</v>
      </c>
      <c r="B72" s="25" t="s">
        <v>462</v>
      </c>
      <c r="C72" s="25">
        <v>8283</v>
      </c>
      <c r="D72" s="25">
        <v>5067</v>
      </c>
      <c r="E72" s="23">
        <v>61.1734878667149</v>
      </c>
      <c r="F72" s="25">
        <v>1</v>
      </c>
      <c r="G72" s="25">
        <v>5068</v>
      </c>
      <c r="H72" s="24">
        <v>61.185560787154401</v>
      </c>
    </row>
    <row r="73" spans="1:8" ht="15.5" x14ac:dyDescent="0.35">
      <c r="A73" s="25" t="s">
        <v>463</v>
      </c>
      <c r="B73" s="25" t="s">
        <v>464</v>
      </c>
      <c r="C73" s="25">
        <v>10808</v>
      </c>
      <c r="D73" s="25">
        <v>1664</v>
      </c>
      <c r="E73" s="23">
        <v>15.396002960769801</v>
      </c>
      <c r="F73" s="25">
        <v>2</v>
      </c>
      <c r="G73" s="25">
        <v>1666</v>
      </c>
      <c r="H73" s="24">
        <v>15.4145077720207</v>
      </c>
    </row>
    <row r="74" spans="1:8" ht="15.5" x14ac:dyDescent="0.35">
      <c r="A74" s="25" t="s">
        <v>465</v>
      </c>
      <c r="B74" s="25" t="s">
        <v>466</v>
      </c>
      <c r="C74" s="25">
        <v>12750</v>
      </c>
      <c r="D74" s="25">
        <v>11150</v>
      </c>
      <c r="E74" s="23">
        <v>87.450980392156794</v>
      </c>
      <c r="F74" s="25">
        <v>18</v>
      </c>
      <c r="G74" s="25">
        <v>11168</v>
      </c>
      <c r="H74" s="24">
        <v>87.592156862745099</v>
      </c>
    </row>
    <row r="75" spans="1:8" ht="15.5" x14ac:dyDescent="0.35">
      <c r="A75" s="25" t="s">
        <v>469</v>
      </c>
      <c r="B75" s="25" t="s">
        <v>470</v>
      </c>
      <c r="C75" s="25">
        <v>19543</v>
      </c>
      <c r="D75" s="25">
        <v>2747</v>
      </c>
      <c r="E75" s="23">
        <v>14.056183799826</v>
      </c>
      <c r="F75" s="25">
        <v>0</v>
      </c>
      <c r="G75" s="25">
        <v>2747</v>
      </c>
      <c r="H75" s="24">
        <v>14.056183799826</v>
      </c>
    </row>
    <row r="76" spans="1:8" ht="15.5" x14ac:dyDescent="0.35">
      <c r="A76" s="25" t="s">
        <v>471</v>
      </c>
      <c r="B76" s="25" t="s">
        <v>472</v>
      </c>
      <c r="C76" s="25">
        <v>16922</v>
      </c>
      <c r="D76" s="25">
        <v>3482</v>
      </c>
      <c r="E76" s="23">
        <v>20.5767639758893</v>
      </c>
      <c r="F76" s="25">
        <v>7</v>
      </c>
      <c r="G76" s="25">
        <v>3489</v>
      </c>
      <c r="H76" s="24">
        <v>20.618130244651901</v>
      </c>
    </row>
    <row r="77" spans="1:8" ht="15.5" x14ac:dyDescent="0.35">
      <c r="A77" s="25" t="s">
        <v>476</v>
      </c>
      <c r="B77" s="25" t="s">
        <v>477</v>
      </c>
      <c r="C77" s="25">
        <v>15519</v>
      </c>
      <c r="D77" s="25">
        <v>9938</v>
      </c>
      <c r="E77" s="23">
        <v>64.037631290675904</v>
      </c>
      <c r="F77" s="25">
        <v>23</v>
      </c>
      <c r="G77" s="25">
        <v>9961</v>
      </c>
      <c r="H77" s="24">
        <v>64.185836716283205</v>
      </c>
    </row>
    <row r="78" spans="1:8" ht="15.5" x14ac:dyDescent="0.35">
      <c r="A78" s="25" t="s">
        <v>474</v>
      </c>
      <c r="B78" s="25" t="s">
        <v>475</v>
      </c>
      <c r="C78" s="25">
        <v>22057</v>
      </c>
      <c r="D78" s="25">
        <v>4882</v>
      </c>
      <c r="E78" s="23">
        <v>22.133563041211399</v>
      </c>
      <c r="F78" s="25">
        <v>6</v>
      </c>
      <c r="G78" s="25">
        <v>4888</v>
      </c>
      <c r="H78" s="24">
        <v>22.160765289930598</v>
      </c>
    </row>
    <row r="79" spans="1:8" ht="15.5" x14ac:dyDescent="0.35">
      <c r="A79" s="25" t="s">
        <v>478</v>
      </c>
      <c r="B79" s="25" t="s">
        <v>479</v>
      </c>
      <c r="C79" s="25">
        <v>10719</v>
      </c>
      <c r="D79" s="25">
        <v>7491</v>
      </c>
      <c r="E79" s="23">
        <v>69.885250489784397</v>
      </c>
      <c r="F79" s="25">
        <v>13</v>
      </c>
      <c r="G79" s="25">
        <v>7504</v>
      </c>
      <c r="H79" s="24">
        <v>70.0065304599309</v>
      </c>
    </row>
    <row r="80" spans="1:8" ht="15.5" x14ac:dyDescent="0.35">
      <c r="A80" s="25" t="s">
        <v>481</v>
      </c>
      <c r="B80" s="25" t="s">
        <v>482</v>
      </c>
      <c r="C80" s="25">
        <v>15307</v>
      </c>
      <c r="D80" s="25">
        <v>9033</v>
      </c>
      <c r="E80" s="23">
        <v>59.012216632913002</v>
      </c>
      <c r="F80" s="25">
        <v>3</v>
      </c>
      <c r="G80" s="25">
        <v>9036</v>
      </c>
      <c r="H80" s="24">
        <v>59.031815509244097</v>
      </c>
    </row>
    <row r="81" spans="1:8" ht="15.5" x14ac:dyDescent="0.35">
      <c r="A81" s="25" t="s">
        <v>484</v>
      </c>
      <c r="B81" s="25" t="s">
        <v>485</v>
      </c>
      <c r="C81" s="25">
        <v>20007</v>
      </c>
      <c r="D81" s="25">
        <v>12543</v>
      </c>
      <c r="E81" s="23">
        <v>62.693057429899497</v>
      </c>
      <c r="F81" s="25">
        <v>1076</v>
      </c>
      <c r="G81" s="25">
        <v>13619</v>
      </c>
      <c r="H81" s="24">
        <v>68.071175088718903</v>
      </c>
    </row>
    <row r="82" spans="1:8" ht="15.5" x14ac:dyDescent="0.35">
      <c r="A82" s="25" t="s">
        <v>487</v>
      </c>
      <c r="B82" s="25" t="s">
        <v>488</v>
      </c>
      <c r="C82" s="25">
        <v>12105</v>
      </c>
      <c r="D82" s="25">
        <v>4361</v>
      </c>
      <c r="E82" s="23">
        <v>36.026435357290303</v>
      </c>
      <c r="F82" s="25">
        <v>3</v>
      </c>
      <c r="G82" s="25">
        <v>4364</v>
      </c>
      <c r="H82" s="24">
        <v>36.051218504750103</v>
      </c>
    </row>
    <row r="83" spans="1:8" ht="15.5" x14ac:dyDescent="0.35">
      <c r="A83" s="25" t="s">
        <v>490</v>
      </c>
      <c r="B83" s="25" t="s">
        <v>491</v>
      </c>
      <c r="C83" s="25">
        <v>10238</v>
      </c>
      <c r="D83" s="25">
        <v>4889</v>
      </c>
      <c r="E83" s="23">
        <v>47.753467474116</v>
      </c>
      <c r="F83" s="25">
        <v>60</v>
      </c>
      <c r="G83" s="25">
        <v>4949</v>
      </c>
      <c r="H83" s="24">
        <v>48.339519437390102</v>
      </c>
    </row>
    <row r="84" spans="1:8" ht="15.5" x14ac:dyDescent="0.35">
      <c r="A84" s="25" t="s">
        <v>492</v>
      </c>
      <c r="B84" s="25" t="s">
        <v>493</v>
      </c>
      <c r="C84" s="25">
        <v>31788</v>
      </c>
      <c r="D84" s="25">
        <v>15585</v>
      </c>
      <c r="E84" s="23">
        <v>49.027935069837604</v>
      </c>
      <c r="F84" s="25">
        <v>1745</v>
      </c>
      <c r="G84" s="25">
        <v>17330</v>
      </c>
      <c r="H84" s="24">
        <v>54.517427960236503</v>
      </c>
    </row>
    <row r="85" spans="1:8" ht="15.5" x14ac:dyDescent="0.35">
      <c r="A85" s="25" t="s">
        <v>494</v>
      </c>
      <c r="B85" s="25" t="s">
        <v>495</v>
      </c>
      <c r="C85" s="25">
        <v>8818</v>
      </c>
      <c r="D85" s="25">
        <v>5099</v>
      </c>
      <c r="E85" s="23">
        <v>57.824903606259902</v>
      </c>
      <c r="F85" s="25">
        <v>50</v>
      </c>
      <c r="G85" s="25">
        <v>5149</v>
      </c>
      <c r="H85" s="24">
        <v>58.3919256067135</v>
      </c>
    </row>
    <row r="86" spans="1:8" ht="15.5" x14ac:dyDescent="0.35">
      <c r="A86" s="25" t="s">
        <v>496</v>
      </c>
      <c r="B86" s="25" t="s">
        <v>497</v>
      </c>
      <c r="C86" s="25">
        <v>13056</v>
      </c>
      <c r="D86" s="25">
        <v>10866</v>
      </c>
      <c r="E86" s="23">
        <v>83.226102941176407</v>
      </c>
      <c r="F86" s="25">
        <v>12</v>
      </c>
      <c r="G86" s="25">
        <v>10878</v>
      </c>
      <c r="H86" s="24">
        <v>83.318014705882305</v>
      </c>
    </row>
    <row r="87" spans="1:8" ht="15.5" x14ac:dyDescent="0.35">
      <c r="A87" s="25" t="s">
        <v>498</v>
      </c>
      <c r="B87" s="25" t="s">
        <v>499</v>
      </c>
      <c r="C87" s="25">
        <v>16601</v>
      </c>
      <c r="D87" s="25">
        <v>10958</v>
      </c>
      <c r="E87" s="23">
        <v>66.008071802903402</v>
      </c>
      <c r="F87" s="25">
        <v>18</v>
      </c>
      <c r="G87" s="25">
        <v>10976</v>
      </c>
      <c r="H87" s="24">
        <v>66.116499006083899</v>
      </c>
    </row>
    <row r="88" spans="1:8" ht="15.5" x14ac:dyDescent="0.35">
      <c r="A88" s="25" t="s">
        <v>500</v>
      </c>
      <c r="B88" s="25" t="s">
        <v>501</v>
      </c>
      <c r="C88" s="25">
        <v>11772</v>
      </c>
      <c r="D88" s="25">
        <v>6372</v>
      </c>
      <c r="E88" s="23">
        <v>54.128440366972399</v>
      </c>
      <c r="F88" s="25">
        <v>20</v>
      </c>
      <c r="G88" s="25">
        <v>6392</v>
      </c>
      <c r="H88" s="24">
        <v>54.298335032279901</v>
      </c>
    </row>
    <row r="89" spans="1:8" ht="15.5" x14ac:dyDescent="0.35">
      <c r="A89" s="25" t="s">
        <v>502</v>
      </c>
      <c r="B89" s="25" t="s">
        <v>503</v>
      </c>
      <c r="C89" s="25">
        <v>38510</v>
      </c>
      <c r="D89" s="25">
        <v>28127</v>
      </c>
      <c r="E89" s="23">
        <v>73.038171903401704</v>
      </c>
      <c r="F89" s="25">
        <v>448</v>
      </c>
      <c r="G89" s="25">
        <v>28575</v>
      </c>
      <c r="H89" s="24">
        <v>74.201506102311001</v>
      </c>
    </row>
    <row r="90" spans="1:8" ht="15.5" x14ac:dyDescent="0.35">
      <c r="A90" s="25" t="s">
        <v>504</v>
      </c>
      <c r="B90" s="25" t="s">
        <v>505</v>
      </c>
      <c r="C90" s="25">
        <v>13721</v>
      </c>
      <c r="D90" s="25">
        <v>6187</v>
      </c>
      <c r="E90" s="23">
        <v>45.091465636615403</v>
      </c>
      <c r="F90" s="25">
        <v>26</v>
      </c>
      <c r="G90" s="25">
        <v>6213</v>
      </c>
      <c r="H90" s="24">
        <v>45.280956198527797</v>
      </c>
    </row>
    <row r="91" spans="1:8" ht="15.5" x14ac:dyDescent="0.35">
      <c r="A91" s="25" t="s">
        <v>506</v>
      </c>
      <c r="B91" s="25" t="s">
        <v>507</v>
      </c>
      <c r="C91" s="25">
        <v>13705</v>
      </c>
      <c r="D91" s="25">
        <v>7566</v>
      </c>
      <c r="E91" s="23">
        <v>55.206129149945198</v>
      </c>
      <c r="F91" s="25">
        <v>547</v>
      </c>
      <c r="G91" s="25">
        <v>8113</v>
      </c>
      <c r="H91" s="24">
        <v>59.197373221451997</v>
      </c>
    </row>
    <row r="92" spans="1:8" ht="15.5" x14ac:dyDescent="0.35">
      <c r="A92" s="25" t="s">
        <v>508</v>
      </c>
      <c r="B92" s="25" t="s">
        <v>509</v>
      </c>
      <c r="C92" s="25">
        <v>39172</v>
      </c>
      <c r="D92" s="25">
        <v>15876</v>
      </c>
      <c r="E92" s="23">
        <v>40.528949249463899</v>
      </c>
      <c r="F92" s="25">
        <v>34</v>
      </c>
      <c r="G92" s="25">
        <v>15910</v>
      </c>
      <c r="H92" s="24">
        <v>40.615745940978201</v>
      </c>
    </row>
    <row r="93" spans="1:8" ht="15.5" x14ac:dyDescent="0.35">
      <c r="A93" s="25" t="s">
        <v>510</v>
      </c>
      <c r="B93" s="25" t="s">
        <v>511</v>
      </c>
      <c r="C93" s="25">
        <v>19191</v>
      </c>
      <c r="D93" s="25">
        <v>8425</v>
      </c>
      <c r="E93" s="23">
        <v>43.900786827158498</v>
      </c>
      <c r="F93" s="25">
        <v>43</v>
      </c>
      <c r="G93" s="25">
        <v>8468</v>
      </c>
      <c r="H93" s="24">
        <v>44.1248501901933</v>
      </c>
    </row>
    <row r="94" spans="1:8" ht="15.5" x14ac:dyDescent="0.35">
      <c r="A94" s="25" t="s">
        <v>512</v>
      </c>
      <c r="B94" s="25" t="s">
        <v>513</v>
      </c>
      <c r="C94" s="25">
        <v>15542</v>
      </c>
      <c r="D94" s="25">
        <v>11896</v>
      </c>
      <c r="E94" s="23">
        <v>76.540985716123998</v>
      </c>
      <c r="F94" s="25">
        <v>8</v>
      </c>
      <c r="G94" s="25">
        <v>11904</v>
      </c>
      <c r="H94" s="24">
        <v>76.5924591429674</v>
      </c>
    </row>
    <row r="95" spans="1:8" ht="15.5" x14ac:dyDescent="0.35">
      <c r="A95" s="25" t="s">
        <v>514</v>
      </c>
      <c r="B95" s="25" t="s">
        <v>515</v>
      </c>
      <c r="C95" s="25">
        <v>29361</v>
      </c>
      <c r="D95" s="25">
        <v>16868</v>
      </c>
      <c r="E95" s="23">
        <v>57.4503593201866</v>
      </c>
      <c r="F95" s="25">
        <v>50</v>
      </c>
      <c r="G95" s="25">
        <v>16918</v>
      </c>
      <c r="H95" s="24">
        <v>57.620653247505103</v>
      </c>
    </row>
    <row r="96" spans="1:8" ht="15.5" x14ac:dyDescent="0.35">
      <c r="A96" s="25" t="s">
        <v>516</v>
      </c>
      <c r="B96" s="25" t="s">
        <v>517</v>
      </c>
      <c r="C96" s="25">
        <v>10479</v>
      </c>
      <c r="D96" s="25">
        <v>2376</v>
      </c>
      <c r="E96" s="23">
        <v>22.6739192671056</v>
      </c>
      <c r="F96" s="25">
        <v>3</v>
      </c>
      <c r="G96" s="25">
        <v>2379</v>
      </c>
      <c r="H96" s="24">
        <v>22.702547953048899</v>
      </c>
    </row>
    <row r="97" spans="1:8" ht="15.5" x14ac:dyDescent="0.35">
      <c r="A97" s="25" t="s">
        <v>393</v>
      </c>
      <c r="B97" s="25" t="s">
        <v>394</v>
      </c>
      <c r="C97" s="25">
        <v>11771</v>
      </c>
      <c r="D97" s="25">
        <v>4229</v>
      </c>
      <c r="E97" s="23">
        <v>35.9272789057854</v>
      </c>
      <c r="F97" s="25">
        <v>14</v>
      </c>
      <c r="G97" s="25">
        <v>4243</v>
      </c>
      <c r="H97" s="24">
        <v>36.046215274827901</v>
      </c>
    </row>
    <row r="98" spans="1:8" ht="15.5" x14ac:dyDescent="0.35">
      <c r="A98" s="25" t="s">
        <v>395</v>
      </c>
      <c r="B98" s="25" t="s">
        <v>396</v>
      </c>
      <c r="C98" s="25">
        <v>4106</v>
      </c>
      <c r="D98" s="25">
        <v>3967</v>
      </c>
      <c r="E98" s="23">
        <v>96.614710180223994</v>
      </c>
      <c r="F98" s="25">
        <v>4</v>
      </c>
      <c r="G98" s="25">
        <v>3971</v>
      </c>
      <c r="H98" s="24">
        <v>96.712128592303898</v>
      </c>
    </row>
    <row r="99" spans="1:8" ht="15.5" x14ac:dyDescent="0.35">
      <c r="A99" s="25" t="s">
        <v>399</v>
      </c>
      <c r="B99" s="25" t="s">
        <v>400</v>
      </c>
      <c r="C99" s="25">
        <v>6277</v>
      </c>
      <c r="D99" s="25">
        <v>1463</v>
      </c>
      <c r="E99" s="23">
        <v>23.307312410387102</v>
      </c>
      <c r="F99" s="25">
        <v>4</v>
      </c>
      <c r="G99" s="25">
        <v>1467</v>
      </c>
      <c r="H99" s="24">
        <v>23.371037119643098</v>
      </c>
    </row>
    <row r="100" spans="1:8" ht="15.5" x14ac:dyDescent="0.35">
      <c r="A100" s="25" t="s">
        <v>401</v>
      </c>
      <c r="B100" s="25" t="s">
        <v>402</v>
      </c>
      <c r="C100" s="25">
        <v>5550</v>
      </c>
      <c r="D100" s="25">
        <v>2959</v>
      </c>
      <c r="E100" s="23">
        <v>53.315315315315303</v>
      </c>
      <c r="F100" s="25">
        <v>12</v>
      </c>
      <c r="G100" s="25">
        <v>2971</v>
      </c>
      <c r="H100" s="24">
        <v>53.531531531531499</v>
      </c>
    </row>
    <row r="101" spans="1:8" ht="15.5" x14ac:dyDescent="0.35">
      <c r="A101" s="25" t="s">
        <v>403</v>
      </c>
      <c r="B101" s="25" t="s">
        <v>404</v>
      </c>
      <c r="C101" s="25">
        <v>5429</v>
      </c>
      <c r="D101" s="25">
        <v>2693</v>
      </c>
      <c r="E101" s="23">
        <v>49.603978633265797</v>
      </c>
      <c r="F101" s="25">
        <v>12</v>
      </c>
      <c r="G101" s="25">
        <v>2705</v>
      </c>
      <c r="H101" s="24">
        <v>49.825013814698799</v>
      </c>
    </row>
    <row r="102" spans="1:8" ht="15.5" x14ac:dyDescent="0.35">
      <c r="A102" s="25" t="s">
        <v>524</v>
      </c>
      <c r="B102" s="25" t="s">
        <v>525</v>
      </c>
      <c r="C102" s="25">
        <v>38046</v>
      </c>
      <c r="D102" s="25">
        <v>22555</v>
      </c>
      <c r="E102" s="23">
        <v>59.283498922357097</v>
      </c>
      <c r="F102" s="25">
        <v>51</v>
      </c>
      <c r="G102" s="25">
        <v>22606</v>
      </c>
      <c r="H102" s="24">
        <v>59.417547179729802</v>
      </c>
    </row>
    <row r="103" spans="1:8" ht="15.5" x14ac:dyDescent="0.35">
      <c r="A103" s="25" t="s">
        <v>532</v>
      </c>
      <c r="B103" s="25" t="s">
        <v>533</v>
      </c>
      <c r="C103" s="25">
        <v>17479</v>
      </c>
      <c r="D103" s="25">
        <v>8878</v>
      </c>
      <c r="E103" s="23">
        <v>50.792379426740602</v>
      </c>
      <c r="F103" s="25">
        <v>155</v>
      </c>
      <c r="G103" s="25">
        <v>9033</v>
      </c>
      <c r="H103" s="24">
        <v>51.679157846558702</v>
      </c>
    </row>
    <row r="104" spans="1:8" ht="15.5" x14ac:dyDescent="0.35">
      <c r="A104" s="25" t="s">
        <v>530</v>
      </c>
      <c r="B104" s="25" t="s">
        <v>531</v>
      </c>
      <c r="C104" s="25">
        <v>25993</v>
      </c>
      <c r="D104" s="25">
        <v>6195</v>
      </c>
      <c r="E104" s="23">
        <v>23.833339745316</v>
      </c>
      <c r="F104" s="25">
        <v>1</v>
      </c>
      <c r="G104" s="25">
        <v>6196</v>
      </c>
      <c r="H104" s="24">
        <v>23.837186934944</v>
      </c>
    </row>
    <row r="105" spans="1:8" ht="15.5" x14ac:dyDescent="0.35">
      <c r="A105" s="25" t="s">
        <v>522</v>
      </c>
      <c r="B105" s="25" t="s">
        <v>523</v>
      </c>
      <c r="C105" s="25">
        <v>14779</v>
      </c>
      <c r="D105" s="25">
        <v>3933</v>
      </c>
      <c r="E105" s="23">
        <v>26.612084714798002</v>
      </c>
      <c r="F105" s="25">
        <v>6</v>
      </c>
      <c r="G105" s="25">
        <v>3939</v>
      </c>
      <c r="H105" s="24">
        <v>26.652682860816</v>
      </c>
    </row>
    <row r="106" spans="1:8" ht="15.5" x14ac:dyDescent="0.35">
      <c r="A106" s="25" t="s">
        <v>520</v>
      </c>
      <c r="B106" s="25" t="s">
        <v>521</v>
      </c>
      <c r="C106" s="25">
        <v>24967</v>
      </c>
      <c r="D106" s="25">
        <v>16010</v>
      </c>
      <c r="E106" s="23">
        <v>64.1246445307806</v>
      </c>
      <c r="F106" s="25">
        <v>23</v>
      </c>
      <c r="G106" s="25">
        <v>16033</v>
      </c>
      <c r="H106" s="24">
        <v>64.216766131293298</v>
      </c>
    </row>
    <row r="107" spans="1:8" ht="15.5" x14ac:dyDescent="0.35">
      <c r="A107" s="25" t="s">
        <v>518</v>
      </c>
      <c r="B107" s="25" t="s">
        <v>519</v>
      </c>
      <c r="C107" s="25">
        <v>17271</v>
      </c>
      <c r="D107" s="25">
        <v>11187</v>
      </c>
      <c r="E107" s="23">
        <v>64.773319437206794</v>
      </c>
      <c r="F107" s="25">
        <v>98</v>
      </c>
      <c r="G107" s="25">
        <v>11285</v>
      </c>
      <c r="H107" s="24">
        <v>65.340744600775807</v>
      </c>
    </row>
    <row r="108" spans="1:8" ht="15.5" x14ac:dyDescent="0.35">
      <c r="A108" s="25" t="s">
        <v>528</v>
      </c>
      <c r="B108" s="25" t="s">
        <v>529</v>
      </c>
      <c r="C108" s="25">
        <v>7572</v>
      </c>
      <c r="D108" s="25">
        <v>6629</v>
      </c>
      <c r="E108" s="23">
        <v>87.546222926571502</v>
      </c>
      <c r="F108" s="25">
        <v>25</v>
      </c>
      <c r="G108" s="25">
        <v>6654</v>
      </c>
      <c r="H108" s="24">
        <v>87.876386687797094</v>
      </c>
    </row>
    <row r="109" spans="1:8" ht="15.5" x14ac:dyDescent="0.35">
      <c r="A109" s="25" t="s">
        <v>526</v>
      </c>
      <c r="B109" s="25" t="s">
        <v>527</v>
      </c>
      <c r="C109" s="25">
        <v>42232</v>
      </c>
      <c r="D109" s="25">
        <v>25691</v>
      </c>
      <c r="E109" s="23">
        <v>60.833017616972903</v>
      </c>
      <c r="F109" s="25">
        <v>37</v>
      </c>
      <c r="G109" s="25">
        <v>25728</v>
      </c>
      <c r="H109" s="24">
        <v>60.920628906989897</v>
      </c>
    </row>
    <row r="110" spans="1:8" ht="15.5" x14ac:dyDescent="0.35">
      <c r="A110" s="25" t="s">
        <v>534</v>
      </c>
      <c r="B110" s="25" t="s">
        <v>535</v>
      </c>
      <c r="C110" s="25">
        <v>6723</v>
      </c>
      <c r="D110" s="25">
        <v>3831</v>
      </c>
      <c r="E110" s="23">
        <v>56.983489513609896</v>
      </c>
      <c r="F110" s="25">
        <v>3</v>
      </c>
      <c r="G110" s="25">
        <v>3834</v>
      </c>
      <c r="H110" s="24">
        <v>57.028112449799103</v>
      </c>
    </row>
    <row r="111" spans="1:8" x14ac:dyDescent="0.3">
      <c r="C111" s="10"/>
      <c r="D111" s="10"/>
      <c r="E111" s="22"/>
      <c r="F111" s="10"/>
      <c r="G111" s="10"/>
      <c r="H111" s="22"/>
    </row>
    <row r="112" spans="1:8" x14ac:dyDescent="0.3">
      <c r="C112" s="10"/>
      <c r="D112" s="10"/>
      <c r="E112" s="22"/>
      <c r="F112" s="10"/>
      <c r="G112" s="10"/>
      <c r="H112" s="22"/>
    </row>
    <row r="113" spans="3:8" x14ac:dyDescent="0.3">
      <c r="C113" s="10"/>
      <c r="D113" s="10"/>
      <c r="E113" s="22"/>
      <c r="F113" s="10"/>
      <c r="G113" s="10"/>
      <c r="H113" s="22"/>
    </row>
    <row r="114" spans="3:8" x14ac:dyDescent="0.3">
      <c r="C114" s="10"/>
      <c r="D114" s="10"/>
      <c r="E114" s="22"/>
      <c r="F114" s="10"/>
      <c r="G114" s="10"/>
      <c r="H114" s="22"/>
    </row>
    <row r="115" spans="3:8" x14ac:dyDescent="0.3">
      <c r="C115" s="10"/>
      <c r="D115" s="10"/>
      <c r="E115" s="22"/>
      <c r="F115" s="10"/>
      <c r="G115" s="10"/>
      <c r="H115" s="22"/>
    </row>
    <row r="116" spans="3:8" x14ac:dyDescent="0.3">
      <c r="C116" s="10"/>
      <c r="D116" s="10"/>
      <c r="E116" s="22"/>
      <c r="F116" s="10"/>
      <c r="G116" s="10"/>
      <c r="H116" s="22"/>
    </row>
    <row r="117" spans="3:8" x14ac:dyDescent="0.3">
      <c r="C117" s="10"/>
      <c r="D117" s="10"/>
      <c r="E117" s="22"/>
      <c r="F117" s="10"/>
      <c r="G117" s="10"/>
      <c r="H117" s="22"/>
    </row>
    <row r="118" spans="3:8" x14ac:dyDescent="0.3">
      <c r="C118" s="10"/>
      <c r="D118" s="10"/>
      <c r="E118" s="22"/>
      <c r="F118" s="10"/>
      <c r="G118" s="10"/>
      <c r="H118" s="22"/>
    </row>
    <row r="119" spans="3:8" x14ac:dyDescent="0.3">
      <c r="C119" s="10"/>
      <c r="D119" s="10"/>
      <c r="E119" s="22"/>
      <c r="F119" s="10"/>
      <c r="G119" s="10"/>
      <c r="H119" s="22"/>
    </row>
    <row r="120" spans="3:8" x14ac:dyDescent="0.3">
      <c r="C120" s="10"/>
      <c r="D120" s="10"/>
      <c r="E120" s="22"/>
      <c r="F120" s="10"/>
      <c r="G120" s="10"/>
      <c r="H120" s="22"/>
    </row>
    <row r="121" spans="3:8" x14ac:dyDescent="0.3">
      <c r="C121" s="10"/>
      <c r="D121" s="10"/>
      <c r="E121" s="22"/>
      <c r="F121" s="10"/>
      <c r="G121" s="10"/>
      <c r="H121" s="22"/>
    </row>
    <row r="122" spans="3:8" x14ac:dyDescent="0.3">
      <c r="C122" s="10"/>
      <c r="D122" s="10"/>
      <c r="E122" s="22"/>
      <c r="F122" s="10"/>
      <c r="G122" s="10"/>
      <c r="H122" s="22"/>
    </row>
    <row r="123" spans="3:8" x14ac:dyDescent="0.3">
      <c r="C123" s="10"/>
      <c r="D123" s="10"/>
      <c r="E123" s="22"/>
      <c r="F123" s="10"/>
      <c r="G123" s="10"/>
      <c r="H123" s="22"/>
    </row>
    <row r="124" spans="3:8" x14ac:dyDescent="0.3">
      <c r="C124" s="10"/>
      <c r="D124" s="10"/>
      <c r="E124" s="22"/>
      <c r="F124" s="10"/>
      <c r="G124" s="10"/>
      <c r="H124" s="22"/>
    </row>
    <row r="125" spans="3:8" x14ac:dyDescent="0.3">
      <c r="C125" s="10"/>
      <c r="D125" s="10"/>
      <c r="E125" s="22"/>
      <c r="F125" s="10"/>
      <c r="G125" s="10"/>
      <c r="H125" s="22"/>
    </row>
    <row r="126" spans="3:8" x14ac:dyDescent="0.3">
      <c r="C126" s="10"/>
      <c r="D126" s="10"/>
      <c r="E126" s="22"/>
      <c r="F126" s="10"/>
      <c r="G126" s="10"/>
      <c r="H126" s="22"/>
    </row>
    <row r="127" spans="3:8" x14ac:dyDescent="0.3">
      <c r="C127" s="10"/>
      <c r="D127" s="10"/>
      <c r="E127" s="22"/>
      <c r="F127" s="10"/>
      <c r="G127" s="10"/>
      <c r="H127" s="22"/>
    </row>
    <row r="128" spans="3:8" x14ac:dyDescent="0.3">
      <c r="C128" s="10"/>
      <c r="D128" s="10"/>
      <c r="E128" s="22"/>
      <c r="F128" s="10"/>
      <c r="G128" s="10"/>
      <c r="H128" s="22"/>
    </row>
    <row r="129" spans="3:8" x14ac:dyDescent="0.3">
      <c r="C129" s="10"/>
      <c r="D129" s="10"/>
      <c r="E129" s="22"/>
      <c r="F129" s="10"/>
      <c r="G129" s="10"/>
      <c r="H129" s="22"/>
    </row>
    <row r="130" spans="3:8" x14ac:dyDescent="0.3">
      <c r="C130" s="10"/>
      <c r="D130" s="10"/>
      <c r="E130" s="22"/>
      <c r="F130" s="10"/>
      <c r="G130" s="10"/>
      <c r="H130" s="22"/>
    </row>
    <row r="131" spans="3:8" x14ac:dyDescent="0.3">
      <c r="C131" s="10"/>
      <c r="D131" s="10"/>
      <c r="E131" s="22"/>
      <c r="F131" s="10"/>
      <c r="G131" s="10"/>
      <c r="H131" s="22"/>
    </row>
    <row r="132" spans="3:8" x14ac:dyDescent="0.3">
      <c r="C132" s="10"/>
      <c r="D132" s="10"/>
      <c r="E132" s="22"/>
      <c r="F132" s="10"/>
      <c r="G132" s="10"/>
      <c r="H132" s="22"/>
    </row>
    <row r="133" spans="3:8" x14ac:dyDescent="0.3">
      <c r="C133" s="10"/>
      <c r="D133" s="10"/>
      <c r="E133" s="22"/>
      <c r="F133" s="10"/>
      <c r="G133" s="10"/>
      <c r="H133" s="22"/>
    </row>
    <row r="134" spans="3:8" x14ac:dyDescent="0.3">
      <c r="C134" s="10"/>
      <c r="D134" s="10"/>
      <c r="E134" s="22"/>
      <c r="F134" s="10"/>
      <c r="G134" s="10"/>
      <c r="H134" s="22"/>
    </row>
    <row r="135" spans="3:8" x14ac:dyDescent="0.3">
      <c r="C135" s="10"/>
      <c r="D135" s="10"/>
      <c r="E135" s="22"/>
      <c r="F135" s="10"/>
      <c r="G135" s="10"/>
      <c r="H135" s="22"/>
    </row>
    <row r="136" spans="3:8" x14ac:dyDescent="0.3">
      <c r="C136" s="10"/>
      <c r="D136" s="10"/>
      <c r="E136" s="22"/>
      <c r="F136" s="10"/>
      <c r="G136" s="10"/>
      <c r="H136" s="22"/>
    </row>
    <row r="137" spans="3:8" x14ac:dyDescent="0.3">
      <c r="C137" s="10"/>
      <c r="D137" s="10"/>
      <c r="E137" s="22"/>
      <c r="F137" s="10"/>
      <c r="G137" s="10"/>
      <c r="H137" s="22"/>
    </row>
    <row r="138" spans="3:8" x14ac:dyDescent="0.3">
      <c r="C138" s="10"/>
      <c r="D138" s="10"/>
      <c r="E138" s="22"/>
      <c r="F138" s="10"/>
      <c r="G138" s="10"/>
      <c r="H138" s="22"/>
    </row>
    <row r="139" spans="3:8" x14ac:dyDescent="0.3">
      <c r="C139" s="10"/>
      <c r="D139" s="10"/>
      <c r="E139" s="22"/>
      <c r="F139" s="10"/>
      <c r="G139" s="10"/>
      <c r="H139" s="22"/>
    </row>
    <row r="140" spans="3:8" x14ac:dyDescent="0.3">
      <c r="C140" s="10"/>
      <c r="D140" s="10"/>
      <c r="E140" s="22"/>
      <c r="F140" s="10"/>
      <c r="G140" s="10"/>
      <c r="H140" s="22"/>
    </row>
    <row r="141" spans="3:8" x14ac:dyDescent="0.3">
      <c r="C141" s="10"/>
      <c r="D141" s="10"/>
      <c r="E141" s="22"/>
      <c r="F141" s="10"/>
      <c r="G141" s="10"/>
      <c r="H141" s="22"/>
    </row>
    <row r="142" spans="3:8" x14ac:dyDescent="0.3">
      <c r="C142" s="10"/>
      <c r="D142" s="10"/>
      <c r="E142" s="22"/>
      <c r="F142" s="10"/>
      <c r="G142" s="10"/>
      <c r="H142" s="22"/>
    </row>
    <row r="143" spans="3:8" x14ac:dyDescent="0.3">
      <c r="C143" s="10"/>
      <c r="D143" s="10"/>
      <c r="E143" s="22"/>
      <c r="F143" s="10"/>
      <c r="G143" s="10"/>
      <c r="H143" s="22"/>
    </row>
    <row r="144" spans="3:8" x14ac:dyDescent="0.3">
      <c r="C144" s="10"/>
      <c r="D144" s="10"/>
      <c r="E144" s="22"/>
      <c r="F144" s="10"/>
      <c r="G144" s="10"/>
      <c r="H144" s="22"/>
    </row>
    <row r="145" spans="3:8" x14ac:dyDescent="0.3">
      <c r="C145" s="10"/>
      <c r="D145" s="10"/>
      <c r="E145" s="22"/>
      <c r="F145" s="10"/>
      <c r="G145" s="10"/>
      <c r="H145" s="22"/>
    </row>
    <row r="146" spans="3:8" x14ac:dyDescent="0.3">
      <c r="C146" s="10"/>
      <c r="D146" s="10"/>
      <c r="E146" s="22"/>
      <c r="F146" s="10"/>
      <c r="G146" s="10"/>
      <c r="H146" s="22"/>
    </row>
    <row r="147" spans="3:8" x14ac:dyDescent="0.3">
      <c r="C147" s="10"/>
      <c r="D147" s="10"/>
      <c r="E147" s="22"/>
      <c r="F147" s="10"/>
      <c r="G147" s="10"/>
      <c r="H147" s="22"/>
    </row>
    <row r="148" spans="3:8" x14ac:dyDescent="0.3">
      <c r="C148" s="10"/>
      <c r="D148" s="10"/>
      <c r="E148" s="22"/>
      <c r="F148" s="10"/>
      <c r="G148" s="10"/>
      <c r="H148" s="22"/>
    </row>
    <row r="149" spans="3:8" x14ac:dyDescent="0.3">
      <c r="C149" s="10"/>
      <c r="D149" s="10"/>
      <c r="E149" s="22"/>
      <c r="F149" s="10"/>
      <c r="G149" s="10"/>
      <c r="H149" s="22"/>
    </row>
    <row r="150" spans="3:8" x14ac:dyDescent="0.3">
      <c r="C150" s="10"/>
      <c r="D150" s="10"/>
      <c r="E150" s="22"/>
      <c r="F150" s="10"/>
      <c r="G150" s="10"/>
      <c r="H150" s="22"/>
    </row>
    <row r="151" spans="3:8" x14ac:dyDescent="0.3">
      <c r="C151" s="10"/>
      <c r="D151" s="10"/>
      <c r="E151" s="22"/>
      <c r="F151" s="10"/>
      <c r="G151" s="10"/>
      <c r="H151" s="22"/>
    </row>
    <row r="152" spans="3:8" x14ac:dyDescent="0.3">
      <c r="C152" s="10"/>
      <c r="D152" s="10"/>
      <c r="E152" s="22"/>
      <c r="F152" s="10"/>
      <c r="G152" s="10"/>
      <c r="H152" s="22"/>
    </row>
    <row r="153" spans="3:8" x14ac:dyDescent="0.3">
      <c r="C153" s="10"/>
      <c r="D153" s="10"/>
      <c r="E153" s="22"/>
      <c r="F153" s="10"/>
      <c r="G153" s="10"/>
      <c r="H153" s="22"/>
    </row>
    <row r="154" spans="3:8" x14ac:dyDescent="0.3">
      <c r="C154" s="10"/>
      <c r="D154" s="10"/>
      <c r="E154" s="22"/>
      <c r="F154" s="10"/>
      <c r="G154" s="10"/>
      <c r="H154" s="22"/>
    </row>
    <row r="155" spans="3:8" x14ac:dyDescent="0.3">
      <c r="C155" s="10"/>
      <c r="D155" s="10"/>
      <c r="E155" s="22"/>
      <c r="F155" s="10"/>
      <c r="G155" s="10"/>
      <c r="H155" s="22"/>
    </row>
    <row r="156" spans="3:8" x14ac:dyDescent="0.3">
      <c r="C156" s="10"/>
      <c r="D156" s="10"/>
      <c r="E156" s="22"/>
      <c r="F156" s="10"/>
      <c r="G156" s="10"/>
      <c r="H156" s="22"/>
    </row>
    <row r="157" spans="3:8" x14ac:dyDescent="0.3">
      <c r="C157" s="10"/>
      <c r="D157" s="10"/>
      <c r="E157" s="22"/>
      <c r="F157" s="10"/>
      <c r="G157" s="10"/>
      <c r="H157" s="22"/>
    </row>
    <row r="158" spans="3:8" x14ac:dyDescent="0.3">
      <c r="C158" s="10"/>
      <c r="D158" s="10"/>
      <c r="E158" s="22"/>
      <c r="F158" s="10"/>
      <c r="G158" s="10"/>
      <c r="H158" s="22"/>
    </row>
    <row r="159" spans="3:8" x14ac:dyDescent="0.3">
      <c r="C159" s="10"/>
      <c r="D159" s="10"/>
      <c r="E159" s="22"/>
      <c r="F159" s="10"/>
      <c r="G159" s="10"/>
      <c r="H159" s="22"/>
    </row>
    <row r="160" spans="3:8" x14ac:dyDescent="0.3">
      <c r="C160" s="10"/>
      <c r="D160" s="10"/>
      <c r="E160" s="22"/>
      <c r="F160" s="10"/>
      <c r="G160" s="10"/>
      <c r="H160" s="22"/>
    </row>
    <row r="161" spans="3:8" x14ac:dyDescent="0.3">
      <c r="C161" s="10"/>
      <c r="D161" s="10"/>
      <c r="E161" s="22"/>
      <c r="F161" s="10"/>
      <c r="G161" s="10"/>
      <c r="H161" s="22"/>
    </row>
    <row r="162" spans="3:8" x14ac:dyDescent="0.3">
      <c r="C162" s="10"/>
      <c r="D162" s="10"/>
      <c r="E162" s="22"/>
      <c r="F162" s="10"/>
      <c r="G162" s="10"/>
      <c r="H162" s="22"/>
    </row>
    <row r="163" spans="3:8" x14ac:dyDescent="0.3">
      <c r="C163" s="10"/>
      <c r="D163" s="10"/>
      <c r="E163" s="22"/>
      <c r="F163" s="10"/>
      <c r="G163" s="10"/>
      <c r="H163" s="22"/>
    </row>
    <row r="164" spans="3:8" x14ac:dyDescent="0.3">
      <c r="C164" s="10"/>
      <c r="D164" s="10"/>
      <c r="E164" s="22"/>
      <c r="F164" s="10"/>
      <c r="G164" s="10"/>
      <c r="H164" s="22"/>
    </row>
    <row r="165" spans="3:8" x14ac:dyDescent="0.3">
      <c r="C165" s="10"/>
      <c r="D165" s="10"/>
      <c r="E165" s="22"/>
      <c r="F165" s="10"/>
      <c r="G165" s="10"/>
      <c r="H165" s="22"/>
    </row>
    <row r="166" spans="3:8" x14ac:dyDescent="0.3">
      <c r="C166" s="10"/>
      <c r="D166" s="10"/>
      <c r="E166" s="22"/>
      <c r="F166" s="10"/>
      <c r="G166" s="10"/>
      <c r="H166" s="22"/>
    </row>
    <row r="167" spans="3:8" x14ac:dyDescent="0.3">
      <c r="C167" s="10"/>
      <c r="D167" s="10"/>
      <c r="E167" s="22"/>
      <c r="F167" s="10"/>
      <c r="G167" s="10"/>
      <c r="H167" s="22"/>
    </row>
    <row r="168" spans="3:8" x14ac:dyDescent="0.3">
      <c r="C168" s="10"/>
      <c r="D168" s="10"/>
      <c r="E168" s="22"/>
      <c r="F168" s="10"/>
      <c r="G168" s="10"/>
      <c r="H168" s="22"/>
    </row>
    <row r="169" spans="3:8" x14ac:dyDescent="0.3">
      <c r="C169" s="10"/>
      <c r="D169" s="10"/>
      <c r="E169" s="22"/>
      <c r="F169" s="10"/>
      <c r="G169" s="10"/>
      <c r="H169" s="22"/>
    </row>
    <row r="170" spans="3:8" x14ac:dyDescent="0.3">
      <c r="C170" s="10"/>
      <c r="D170" s="10"/>
      <c r="E170" s="22"/>
      <c r="F170" s="10"/>
      <c r="G170" s="10"/>
      <c r="H170" s="22"/>
    </row>
    <row r="171" spans="3:8" x14ac:dyDescent="0.3">
      <c r="C171" s="10"/>
      <c r="D171" s="10"/>
      <c r="E171" s="22"/>
      <c r="F171" s="10"/>
      <c r="G171" s="10"/>
      <c r="H171" s="22"/>
    </row>
    <row r="172" spans="3:8" x14ac:dyDescent="0.3">
      <c r="C172" s="10"/>
      <c r="D172" s="10"/>
      <c r="E172" s="22"/>
      <c r="F172" s="10"/>
      <c r="G172" s="10"/>
      <c r="H172" s="22"/>
    </row>
    <row r="173" spans="3:8" x14ac:dyDescent="0.3">
      <c r="C173" s="10"/>
      <c r="D173" s="10"/>
      <c r="E173" s="22"/>
      <c r="F173" s="10"/>
      <c r="G173" s="10"/>
      <c r="H173" s="22"/>
    </row>
    <row r="174" spans="3:8" x14ac:dyDescent="0.3">
      <c r="C174" s="10"/>
      <c r="D174" s="10"/>
      <c r="E174" s="22"/>
      <c r="F174" s="10"/>
      <c r="G174" s="10"/>
      <c r="H174" s="22"/>
    </row>
    <row r="175" spans="3:8" x14ac:dyDescent="0.3">
      <c r="C175" s="10"/>
      <c r="D175" s="10"/>
      <c r="E175" s="22"/>
      <c r="F175" s="10"/>
      <c r="G175" s="10"/>
      <c r="H175" s="22"/>
    </row>
    <row r="176" spans="3:8" x14ac:dyDescent="0.3">
      <c r="C176" s="10"/>
      <c r="D176" s="10"/>
      <c r="E176" s="22"/>
      <c r="F176" s="10"/>
      <c r="G176" s="10"/>
      <c r="H176" s="22"/>
    </row>
    <row r="177" spans="3:8" x14ac:dyDescent="0.3">
      <c r="C177" s="10"/>
      <c r="D177" s="10"/>
      <c r="E177" s="22"/>
      <c r="F177" s="10"/>
      <c r="G177" s="10"/>
      <c r="H177" s="22"/>
    </row>
    <row r="178" spans="3:8" x14ac:dyDescent="0.3">
      <c r="C178" s="10"/>
      <c r="D178" s="10"/>
      <c r="E178" s="22"/>
      <c r="F178" s="10"/>
      <c r="G178" s="10"/>
      <c r="H178" s="22"/>
    </row>
    <row r="179" spans="3:8" x14ac:dyDescent="0.3">
      <c r="C179" s="10"/>
      <c r="D179" s="10"/>
      <c r="E179" s="22"/>
      <c r="F179" s="10"/>
      <c r="G179" s="10"/>
      <c r="H179" s="22"/>
    </row>
    <row r="180" spans="3:8" x14ac:dyDescent="0.3">
      <c r="C180" s="10"/>
      <c r="D180" s="10"/>
      <c r="E180" s="22"/>
      <c r="F180" s="10"/>
      <c r="G180" s="10"/>
      <c r="H180" s="22"/>
    </row>
    <row r="181" spans="3:8" x14ac:dyDescent="0.3">
      <c r="C181" s="10"/>
      <c r="D181" s="10"/>
      <c r="E181" s="22"/>
      <c r="F181" s="10"/>
      <c r="G181" s="10"/>
      <c r="H181" s="22"/>
    </row>
    <row r="182" spans="3:8" x14ac:dyDescent="0.3">
      <c r="C182" s="10"/>
      <c r="D182" s="10"/>
      <c r="E182" s="22"/>
      <c r="F182" s="10"/>
      <c r="G182" s="10"/>
      <c r="H182" s="22"/>
    </row>
    <row r="183" spans="3:8" x14ac:dyDescent="0.3">
      <c r="C183" s="10"/>
      <c r="D183" s="10"/>
      <c r="E183" s="22"/>
      <c r="F183" s="10"/>
      <c r="G183" s="10"/>
      <c r="H183" s="22"/>
    </row>
    <row r="184" spans="3:8" x14ac:dyDescent="0.3">
      <c r="C184" s="10"/>
      <c r="D184" s="10"/>
      <c r="E184" s="22"/>
      <c r="F184" s="10"/>
      <c r="G184" s="10"/>
      <c r="H184" s="22"/>
    </row>
    <row r="185" spans="3:8" x14ac:dyDescent="0.3">
      <c r="C185" s="10"/>
      <c r="D185" s="10"/>
      <c r="E185" s="22"/>
      <c r="F185" s="10"/>
      <c r="G185" s="10"/>
      <c r="H185" s="22"/>
    </row>
    <row r="186" spans="3:8" x14ac:dyDescent="0.3">
      <c r="C186" s="10"/>
      <c r="D186" s="10"/>
      <c r="E186" s="22"/>
      <c r="F186" s="10"/>
      <c r="G186" s="10"/>
      <c r="H186" s="22"/>
    </row>
    <row r="187" spans="3:8" x14ac:dyDescent="0.3">
      <c r="C187" s="10"/>
      <c r="D187" s="10"/>
      <c r="E187" s="22"/>
      <c r="F187" s="10"/>
      <c r="G187" s="10"/>
      <c r="H187" s="22"/>
    </row>
    <row r="188" spans="3:8" x14ac:dyDescent="0.3">
      <c r="C188" s="10"/>
      <c r="D188" s="10"/>
      <c r="E188" s="22"/>
      <c r="F188" s="10"/>
      <c r="G188" s="10"/>
      <c r="H188" s="22"/>
    </row>
    <row r="189" spans="3:8" x14ac:dyDescent="0.3">
      <c r="C189" s="10"/>
      <c r="D189" s="10"/>
      <c r="E189" s="22"/>
      <c r="F189" s="10"/>
      <c r="G189" s="10"/>
      <c r="H189" s="22"/>
    </row>
    <row r="190" spans="3:8" x14ac:dyDescent="0.3">
      <c r="C190" s="10"/>
      <c r="D190" s="10"/>
      <c r="E190" s="22"/>
      <c r="F190" s="10"/>
      <c r="G190" s="10"/>
      <c r="H190" s="22"/>
    </row>
    <row r="191" spans="3:8" x14ac:dyDescent="0.3">
      <c r="C191" s="10"/>
      <c r="D191" s="10"/>
      <c r="E191" s="22"/>
      <c r="F191" s="10"/>
      <c r="G191" s="10"/>
      <c r="H191" s="22"/>
    </row>
    <row r="192" spans="3:8" x14ac:dyDescent="0.3">
      <c r="C192" s="10"/>
      <c r="D192" s="10"/>
      <c r="E192" s="22"/>
      <c r="F192" s="10"/>
      <c r="G192" s="10"/>
      <c r="H192" s="22"/>
    </row>
    <row r="193" spans="3:8" x14ac:dyDescent="0.3">
      <c r="C193" s="10"/>
      <c r="D193" s="10"/>
      <c r="E193" s="22"/>
      <c r="F193" s="10"/>
      <c r="G193" s="10"/>
      <c r="H193" s="22"/>
    </row>
    <row r="194" spans="3:8" x14ac:dyDescent="0.3">
      <c r="C194" s="10"/>
      <c r="D194" s="10"/>
      <c r="E194" s="22"/>
      <c r="F194" s="10"/>
      <c r="G194" s="10"/>
      <c r="H194" s="22"/>
    </row>
    <row r="195" spans="3:8" x14ac:dyDescent="0.3">
      <c r="C195" s="10"/>
      <c r="D195" s="10"/>
      <c r="E195" s="22"/>
      <c r="F195" s="10"/>
      <c r="G195" s="10"/>
      <c r="H195" s="22"/>
    </row>
    <row r="196" spans="3:8" x14ac:dyDescent="0.3">
      <c r="C196" s="10"/>
      <c r="D196" s="10"/>
      <c r="E196" s="22"/>
      <c r="F196" s="10"/>
      <c r="G196" s="10"/>
      <c r="H196" s="22"/>
    </row>
    <row r="197" spans="3:8" x14ac:dyDescent="0.3">
      <c r="C197" s="10"/>
      <c r="D197" s="10"/>
      <c r="E197" s="22"/>
      <c r="F197" s="10"/>
      <c r="G197" s="10"/>
      <c r="H197" s="22"/>
    </row>
    <row r="198" spans="3:8" x14ac:dyDescent="0.3">
      <c r="C198" s="10"/>
      <c r="D198" s="10"/>
      <c r="E198" s="22"/>
      <c r="F198" s="10"/>
      <c r="G198" s="10"/>
      <c r="H198" s="22"/>
    </row>
    <row r="199" spans="3:8" x14ac:dyDescent="0.3">
      <c r="C199" s="10"/>
      <c r="D199" s="10"/>
      <c r="E199" s="22"/>
      <c r="F199" s="10"/>
      <c r="G199" s="10"/>
      <c r="H199" s="22"/>
    </row>
    <row r="200" spans="3:8" x14ac:dyDescent="0.3">
      <c r="C200" s="10"/>
      <c r="D200" s="10"/>
      <c r="E200" s="22"/>
      <c r="F200" s="10"/>
      <c r="G200" s="10"/>
      <c r="H200" s="22"/>
    </row>
    <row r="201" spans="3:8" x14ac:dyDescent="0.3">
      <c r="C201" s="10"/>
      <c r="D201" s="10"/>
      <c r="E201" s="22"/>
      <c r="F201" s="10"/>
      <c r="G201" s="10"/>
      <c r="H201" s="22"/>
    </row>
    <row r="202" spans="3:8" x14ac:dyDescent="0.3">
      <c r="E202" s="22"/>
      <c r="H202" s="22"/>
    </row>
    <row r="203" spans="3:8" x14ac:dyDescent="0.3">
      <c r="E203" s="22"/>
      <c r="H203" s="22"/>
    </row>
    <row r="204" spans="3:8" x14ac:dyDescent="0.3">
      <c r="E204" s="22"/>
      <c r="H204" s="22"/>
    </row>
    <row r="205" spans="3:8" x14ac:dyDescent="0.3">
      <c r="E205" s="22"/>
      <c r="H205" s="22"/>
    </row>
    <row r="206" spans="3:8" x14ac:dyDescent="0.3">
      <c r="E206" s="22"/>
      <c r="H206" s="22"/>
    </row>
    <row r="207" spans="3:8" x14ac:dyDescent="0.3">
      <c r="E207" s="22"/>
      <c r="H207" s="22"/>
    </row>
    <row r="208" spans="3:8" x14ac:dyDescent="0.3">
      <c r="E208" s="22"/>
      <c r="H208" s="22"/>
    </row>
    <row r="209" spans="5:8" x14ac:dyDescent="0.3">
      <c r="E209" s="22"/>
      <c r="H209" s="22"/>
    </row>
    <row r="210" spans="5:8" x14ac:dyDescent="0.3">
      <c r="E210" s="22"/>
      <c r="H210" s="22"/>
    </row>
    <row r="211" spans="5:8" x14ac:dyDescent="0.3">
      <c r="E211" s="22"/>
      <c r="H211" s="22"/>
    </row>
    <row r="212" spans="5:8" x14ac:dyDescent="0.3">
      <c r="E212" s="22"/>
      <c r="H212" s="22"/>
    </row>
    <row r="213" spans="5:8" x14ac:dyDescent="0.3">
      <c r="E213" s="22"/>
      <c r="H213" s="22"/>
    </row>
    <row r="214" spans="5:8" x14ac:dyDescent="0.3">
      <c r="E214" s="22"/>
      <c r="H214" s="22"/>
    </row>
    <row r="215" spans="5:8" x14ac:dyDescent="0.3">
      <c r="E215" s="22"/>
      <c r="H215" s="22"/>
    </row>
    <row r="216" spans="5:8" x14ac:dyDescent="0.3">
      <c r="E216" s="22"/>
      <c r="H216" s="22"/>
    </row>
    <row r="217" spans="5:8" x14ac:dyDescent="0.3">
      <c r="E217" s="22"/>
      <c r="H217" s="22"/>
    </row>
    <row r="218" spans="5:8" x14ac:dyDescent="0.3">
      <c r="E218" s="22"/>
      <c r="H218" s="22"/>
    </row>
    <row r="219" spans="5:8" x14ac:dyDescent="0.3">
      <c r="E219" s="22"/>
      <c r="H219" s="22"/>
    </row>
    <row r="220" spans="5:8" x14ac:dyDescent="0.3">
      <c r="E220" s="22"/>
      <c r="H220" s="22"/>
    </row>
    <row r="221" spans="5:8" x14ac:dyDescent="0.3">
      <c r="E221" s="22"/>
      <c r="H221" s="22"/>
    </row>
    <row r="222" spans="5:8" x14ac:dyDescent="0.3">
      <c r="E222" s="22"/>
      <c r="H222" s="22"/>
    </row>
    <row r="223" spans="5:8" x14ac:dyDescent="0.3">
      <c r="E223" s="22"/>
      <c r="H223" s="22"/>
    </row>
    <row r="224" spans="5:8" x14ac:dyDescent="0.3">
      <c r="E224" s="22"/>
      <c r="H224" s="22"/>
    </row>
    <row r="225" spans="5:8" x14ac:dyDescent="0.3">
      <c r="E225" s="22"/>
      <c r="H225" s="22"/>
    </row>
    <row r="226" spans="5:8" x14ac:dyDescent="0.3">
      <c r="E226" s="22"/>
      <c r="H226" s="22"/>
    </row>
    <row r="227" spans="5:8" x14ac:dyDescent="0.3">
      <c r="E227" s="22"/>
      <c r="H227" s="22"/>
    </row>
    <row r="228" spans="5:8" x14ac:dyDescent="0.3">
      <c r="E228" s="22"/>
      <c r="H228" s="22"/>
    </row>
  </sheetData>
  <autoFilter ref="A4:H201" xr:uid="{00000000-0009-0000-0000-000000000000}"/>
  <sortState xmlns:xlrd2="http://schemas.microsoft.com/office/spreadsheetml/2017/richdata2" ref="A5:H110">
    <sortCondition ref="A5:A110"/>
  </sortState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4AA7-4F0A-4DD6-9452-9DB0BC4CAB2C}">
  <dimension ref="A1:I228"/>
  <sheetViews>
    <sheetView zoomScale="80" zoomScaleNormal="80" workbookViewId="0">
      <pane ySplit="4" topLeftCell="A5" activePane="bottomLeft" state="frozen"/>
      <selection activeCell="D200" sqref="D200"/>
      <selection pane="bottomLeft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8.6640625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44652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 t="s">
        <v>536</v>
      </c>
      <c r="F5" s="22" t="s">
        <v>536</v>
      </c>
      <c r="G5" s="10" t="s">
        <v>536</v>
      </c>
      <c r="H5" s="10" t="s">
        <v>536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 t="s">
        <v>536</v>
      </c>
      <c r="F6" s="22" t="s">
        <v>536</v>
      </c>
      <c r="G6" s="10" t="s">
        <v>536</v>
      </c>
      <c r="H6" s="10" t="s">
        <v>536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9585</v>
      </c>
      <c r="E7" s="10">
        <v>6207</v>
      </c>
      <c r="F7" s="22">
        <v>0.64757433489827854</v>
      </c>
      <c r="G7" s="10">
        <v>3</v>
      </c>
      <c r="H7" s="10">
        <v>6210</v>
      </c>
      <c r="I7" s="22">
        <v>0.647887323943662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 t="s">
        <v>536</v>
      </c>
      <c r="F8" s="22" t="s">
        <v>536</v>
      </c>
      <c r="G8" s="10" t="s">
        <v>536</v>
      </c>
      <c r="H8" s="10" t="s">
        <v>536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 t="s">
        <v>536</v>
      </c>
      <c r="F9" s="22" t="s">
        <v>536</v>
      </c>
      <c r="G9" s="10" t="s">
        <v>536</v>
      </c>
      <c r="H9" s="10" t="s">
        <v>536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4331</v>
      </c>
      <c r="E10" s="10">
        <v>4711</v>
      </c>
      <c r="F10" s="22">
        <v>1.0877395520664974</v>
      </c>
      <c r="G10" s="10">
        <v>1</v>
      </c>
      <c r="H10" s="10">
        <v>4712</v>
      </c>
      <c r="I10" s="22">
        <v>1.0879704456245671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 t="s">
        <v>536</v>
      </c>
      <c r="F11" s="22" t="s">
        <v>536</v>
      </c>
      <c r="G11" s="10" t="s">
        <v>536</v>
      </c>
      <c r="H11" s="10" t="s">
        <v>536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2956</v>
      </c>
      <c r="E12" s="10">
        <v>2344</v>
      </c>
      <c r="F12" s="22">
        <v>0.79296346414073071</v>
      </c>
      <c r="G12" s="10">
        <v>5</v>
      </c>
      <c r="H12" s="10">
        <v>2349</v>
      </c>
      <c r="I12" s="22">
        <v>0.79465493910690121</v>
      </c>
    </row>
    <row r="13" spans="1:9" x14ac:dyDescent="0.3">
      <c r="A13" t="s">
        <v>17</v>
      </c>
      <c r="B13" t="s">
        <v>18</v>
      </c>
      <c r="C13" t="s">
        <v>456</v>
      </c>
      <c r="D13" s="10">
        <v>5553</v>
      </c>
      <c r="E13" s="10">
        <v>4227</v>
      </c>
      <c r="F13" s="22">
        <v>0.76121015667206915</v>
      </c>
      <c r="G13" s="10">
        <v>8</v>
      </c>
      <c r="H13" s="10">
        <v>4235</v>
      </c>
      <c r="I13" s="22">
        <v>0.76265081937691337</v>
      </c>
    </row>
    <row r="14" spans="1:9" x14ac:dyDescent="0.3">
      <c r="A14" t="s">
        <v>19</v>
      </c>
      <c r="B14" t="s">
        <v>20</v>
      </c>
      <c r="C14" t="s">
        <v>456</v>
      </c>
      <c r="D14" s="10">
        <v>1977</v>
      </c>
      <c r="E14" s="10">
        <v>1822</v>
      </c>
      <c r="F14" s="22">
        <v>0.9215983813859383</v>
      </c>
      <c r="G14" s="10">
        <v>5</v>
      </c>
      <c r="H14" s="10">
        <v>1827</v>
      </c>
      <c r="I14" s="22">
        <v>0.92412746585735961</v>
      </c>
    </row>
    <row r="15" spans="1:9" x14ac:dyDescent="0.3">
      <c r="A15" t="s">
        <v>21</v>
      </c>
      <c r="B15" t="s">
        <v>22</v>
      </c>
      <c r="C15" t="s">
        <v>456</v>
      </c>
      <c r="D15" s="10">
        <v>2972</v>
      </c>
      <c r="E15" s="10">
        <v>1093</v>
      </c>
      <c r="F15" s="22">
        <v>0.36776581426648719</v>
      </c>
      <c r="G15" s="10">
        <v>4</v>
      </c>
      <c r="H15" s="10">
        <v>1097</v>
      </c>
      <c r="I15" s="22">
        <v>0.36911170928667564</v>
      </c>
    </row>
    <row r="16" spans="1:9" x14ac:dyDescent="0.3">
      <c r="A16" t="s">
        <v>23</v>
      </c>
      <c r="B16" t="s">
        <v>24</v>
      </c>
      <c r="C16" t="s">
        <v>456</v>
      </c>
      <c r="D16" s="10">
        <v>4954</v>
      </c>
      <c r="E16" s="10">
        <v>4293</v>
      </c>
      <c r="F16" s="22">
        <v>0.8665724666935809</v>
      </c>
      <c r="G16" s="10">
        <v>145</v>
      </c>
      <c r="H16" s="10">
        <v>4438</v>
      </c>
      <c r="I16" s="22">
        <v>0.89584174404521599</v>
      </c>
    </row>
    <row r="17" spans="1:9" x14ac:dyDescent="0.3">
      <c r="A17" t="s">
        <v>25</v>
      </c>
      <c r="B17" t="s">
        <v>26</v>
      </c>
      <c r="C17" t="s">
        <v>456</v>
      </c>
      <c r="D17" s="10">
        <v>2440</v>
      </c>
      <c r="E17" s="10">
        <v>1655</v>
      </c>
      <c r="F17" s="22">
        <v>0.67827868852459017</v>
      </c>
      <c r="G17" s="10">
        <v>11</v>
      </c>
      <c r="H17" s="10">
        <v>1666</v>
      </c>
      <c r="I17" s="22">
        <v>0.68278688524590159</v>
      </c>
    </row>
    <row r="18" spans="1:9" x14ac:dyDescent="0.3">
      <c r="A18" t="s">
        <v>29</v>
      </c>
      <c r="B18" t="s">
        <v>30</v>
      </c>
      <c r="C18" t="s">
        <v>456</v>
      </c>
      <c r="D18" s="10">
        <v>3121</v>
      </c>
      <c r="E18" s="10">
        <v>3197</v>
      </c>
      <c r="F18" s="22">
        <v>1.024351169496956</v>
      </c>
      <c r="G18" s="10">
        <v>77</v>
      </c>
      <c r="H18" s="10">
        <v>3274</v>
      </c>
      <c r="I18" s="22">
        <v>1.0490227491188722</v>
      </c>
    </row>
    <row r="19" spans="1:9" x14ac:dyDescent="0.3">
      <c r="A19" t="s">
        <v>31</v>
      </c>
      <c r="B19" t="s">
        <v>32</v>
      </c>
      <c r="C19" t="s">
        <v>456</v>
      </c>
      <c r="D19" s="10">
        <v>2957</v>
      </c>
      <c r="E19" s="10">
        <v>2763</v>
      </c>
      <c r="F19" s="22">
        <v>0.93439296584376053</v>
      </c>
      <c r="G19" s="10">
        <v>6</v>
      </c>
      <c r="H19" s="10">
        <v>2769</v>
      </c>
      <c r="I19" s="22">
        <v>0.93642204937436591</v>
      </c>
    </row>
    <row r="20" spans="1:9" x14ac:dyDescent="0.3">
      <c r="A20" t="s">
        <v>33</v>
      </c>
      <c r="B20" t="s">
        <v>34</v>
      </c>
      <c r="C20" t="s">
        <v>456</v>
      </c>
      <c r="D20" s="10">
        <v>4703</v>
      </c>
      <c r="E20" s="10">
        <v>3884</v>
      </c>
      <c r="F20" s="22">
        <v>0.82585583669997875</v>
      </c>
      <c r="G20" s="10">
        <v>1</v>
      </c>
      <c r="H20" s="10">
        <v>3885</v>
      </c>
      <c r="I20" s="22">
        <v>0.82606846693599834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 t="s">
        <v>536</v>
      </c>
      <c r="F21" s="22" t="s">
        <v>536</v>
      </c>
      <c r="G21" s="10" t="s">
        <v>536</v>
      </c>
      <c r="H21" s="10" t="s">
        <v>536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3025</v>
      </c>
      <c r="E22" s="10">
        <v>1800</v>
      </c>
      <c r="F22" s="22">
        <v>0.5950413223140496</v>
      </c>
      <c r="G22" s="10">
        <v>4</v>
      </c>
      <c r="H22" s="10">
        <v>1804</v>
      </c>
      <c r="I22" s="22">
        <v>0.59636363636363632</v>
      </c>
    </row>
    <row r="23" spans="1:9" x14ac:dyDescent="0.3">
      <c r="A23" t="s">
        <v>39</v>
      </c>
      <c r="B23" t="s">
        <v>40</v>
      </c>
      <c r="C23" t="s">
        <v>456</v>
      </c>
      <c r="D23" s="10">
        <v>3357</v>
      </c>
      <c r="E23" s="10">
        <v>3394</v>
      </c>
      <c r="F23" s="22">
        <v>1.0110217456061961</v>
      </c>
      <c r="G23" s="10">
        <v>75</v>
      </c>
      <c r="H23" s="10">
        <v>3469</v>
      </c>
      <c r="I23" s="22">
        <v>1.0333631218349717</v>
      </c>
    </row>
    <row r="24" spans="1:9" x14ac:dyDescent="0.3">
      <c r="A24" t="s">
        <v>41</v>
      </c>
      <c r="B24" t="s">
        <v>42</v>
      </c>
      <c r="C24" t="s">
        <v>456</v>
      </c>
      <c r="D24" s="10">
        <v>2197</v>
      </c>
      <c r="E24" s="10">
        <v>730</v>
      </c>
      <c r="F24" s="22">
        <v>0.33227127901684117</v>
      </c>
      <c r="G24" s="10">
        <v>3</v>
      </c>
      <c r="H24" s="10">
        <v>733</v>
      </c>
      <c r="I24" s="22">
        <v>0.33363677742375969</v>
      </c>
    </row>
    <row r="25" spans="1:9" x14ac:dyDescent="0.3">
      <c r="A25" t="s">
        <v>43</v>
      </c>
      <c r="B25" t="s">
        <v>44</v>
      </c>
      <c r="C25" t="s">
        <v>456</v>
      </c>
      <c r="D25" s="10">
        <v>3323</v>
      </c>
      <c r="E25" s="10">
        <v>2300</v>
      </c>
      <c r="F25" s="22">
        <v>0.69214565151971108</v>
      </c>
      <c r="G25" s="10">
        <v>16</v>
      </c>
      <c r="H25" s="10">
        <v>2316</v>
      </c>
      <c r="I25" s="22">
        <v>0.69696057779115261</v>
      </c>
    </row>
    <row r="26" spans="1:9" x14ac:dyDescent="0.3">
      <c r="A26" t="s">
        <v>45</v>
      </c>
      <c r="B26" t="s">
        <v>46</v>
      </c>
      <c r="C26" t="s">
        <v>456</v>
      </c>
      <c r="D26" s="10">
        <v>4941</v>
      </c>
      <c r="E26" s="10">
        <v>2346</v>
      </c>
      <c r="F26" s="22">
        <v>0.47480267152398298</v>
      </c>
      <c r="G26" s="10">
        <v>1</v>
      </c>
      <c r="H26" s="10">
        <v>2347</v>
      </c>
      <c r="I26" s="22">
        <v>0.47500505970451323</v>
      </c>
    </row>
    <row r="27" spans="1:9" x14ac:dyDescent="0.3">
      <c r="A27" t="s">
        <v>47</v>
      </c>
      <c r="B27" t="s">
        <v>48</v>
      </c>
      <c r="C27" t="s">
        <v>456</v>
      </c>
      <c r="D27" s="10">
        <v>2945</v>
      </c>
      <c r="E27" s="10">
        <v>697</v>
      </c>
      <c r="F27" s="22">
        <v>0.23667232597623089</v>
      </c>
      <c r="G27" s="10" t="s">
        <v>536</v>
      </c>
      <c r="H27" s="10" t="s">
        <v>536</v>
      </c>
      <c r="I27" s="22" t="s">
        <v>536</v>
      </c>
    </row>
    <row r="28" spans="1:9" x14ac:dyDescent="0.3">
      <c r="A28" t="s">
        <v>49</v>
      </c>
      <c r="B28" t="s">
        <v>455</v>
      </c>
      <c r="C28" t="s">
        <v>456</v>
      </c>
      <c r="D28" s="10">
        <v>5125</v>
      </c>
      <c r="E28" s="10">
        <v>981</v>
      </c>
      <c r="F28" s="22">
        <v>0.19141463414634147</v>
      </c>
      <c r="G28" s="10">
        <v>6</v>
      </c>
      <c r="H28" s="10">
        <v>987</v>
      </c>
      <c r="I28" s="22">
        <v>0.19258536585365854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 t="s">
        <v>536</v>
      </c>
      <c r="F29" s="22" t="s">
        <v>536</v>
      </c>
      <c r="G29" s="10" t="s">
        <v>536</v>
      </c>
      <c r="H29" s="10" t="s">
        <v>536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3148</v>
      </c>
      <c r="E30" s="10">
        <v>1313</v>
      </c>
      <c r="F30" s="22">
        <v>0.41709021601016516</v>
      </c>
      <c r="G30" s="10" t="s">
        <v>536</v>
      </c>
      <c r="H30" s="10" t="s">
        <v>536</v>
      </c>
      <c r="I30" s="22" t="s">
        <v>536</v>
      </c>
    </row>
    <row r="31" spans="1:9" x14ac:dyDescent="0.3">
      <c r="A31" t="s">
        <v>59</v>
      </c>
      <c r="B31" t="s">
        <v>60</v>
      </c>
      <c r="C31" t="s">
        <v>456</v>
      </c>
      <c r="D31" s="10">
        <v>2032</v>
      </c>
      <c r="E31" s="10">
        <v>1094</v>
      </c>
      <c r="F31" s="22">
        <v>0.53838582677165359</v>
      </c>
      <c r="G31" s="10" t="s">
        <v>536</v>
      </c>
      <c r="H31" s="10" t="s">
        <v>536</v>
      </c>
      <c r="I31" s="22" t="s">
        <v>536</v>
      </c>
    </row>
    <row r="32" spans="1:9" x14ac:dyDescent="0.3">
      <c r="A32" t="s">
        <v>61</v>
      </c>
      <c r="B32" t="s">
        <v>62</v>
      </c>
      <c r="C32" t="s">
        <v>456</v>
      </c>
      <c r="D32" s="10">
        <v>5758</v>
      </c>
      <c r="E32" s="10">
        <v>1705</v>
      </c>
      <c r="F32" s="22">
        <v>0.2961097603334491</v>
      </c>
      <c r="G32" s="10">
        <v>3</v>
      </c>
      <c r="H32" s="10">
        <v>1708</v>
      </c>
      <c r="I32" s="22">
        <v>0.29663077457450504</v>
      </c>
    </row>
    <row r="33" spans="1:9" x14ac:dyDescent="0.3">
      <c r="A33" t="s">
        <v>63</v>
      </c>
      <c r="B33" t="s">
        <v>64</v>
      </c>
      <c r="C33" t="s">
        <v>456</v>
      </c>
      <c r="D33" s="10">
        <v>3606</v>
      </c>
      <c r="E33" s="10">
        <v>1229</v>
      </c>
      <c r="F33" s="22">
        <v>0.34082085413200219</v>
      </c>
      <c r="G33" s="10" t="s">
        <v>536</v>
      </c>
      <c r="H33" s="10" t="s">
        <v>536</v>
      </c>
      <c r="I33" s="22" t="s">
        <v>536</v>
      </c>
    </row>
    <row r="34" spans="1:9" x14ac:dyDescent="0.3">
      <c r="A34" t="s">
        <v>65</v>
      </c>
      <c r="B34" t="s">
        <v>66</v>
      </c>
      <c r="C34" t="s">
        <v>456</v>
      </c>
      <c r="D34" s="10">
        <v>3858</v>
      </c>
      <c r="E34" s="10">
        <v>2620</v>
      </c>
      <c r="F34" s="22">
        <v>0.67910834629341632</v>
      </c>
      <c r="G34" s="10">
        <v>3</v>
      </c>
      <c r="H34" s="10">
        <v>2623</v>
      </c>
      <c r="I34" s="22">
        <v>0.67988595127008811</v>
      </c>
    </row>
    <row r="35" spans="1:9" x14ac:dyDescent="0.3">
      <c r="A35" t="s">
        <v>67</v>
      </c>
      <c r="B35" t="s">
        <v>68</v>
      </c>
      <c r="C35" t="s">
        <v>456</v>
      </c>
      <c r="D35" s="10">
        <v>4266</v>
      </c>
      <c r="E35" s="10">
        <v>441</v>
      </c>
      <c r="F35" s="22">
        <v>0.10337552742616034</v>
      </c>
      <c r="G35" s="10" t="s">
        <v>536</v>
      </c>
      <c r="H35" s="10" t="s">
        <v>536</v>
      </c>
      <c r="I35" s="22" t="s">
        <v>536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 t="s">
        <v>536</v>
      </c>
      <c r="F36" s="22" t="s">
        <v>536</v>
      </c>
      <c r="G36" s="10" t="s">
        <v>536</v>
      </c>
      <c r="H36" s="10" t="s">
        <v>536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3264</v>
      </c>
      <c r="E37" s="10">
        <v>1241</v>
      </c>
      <c r="F37" s="22">
        <v>0.38020833333333331</v>
      </c>
      <c r="G37" s="10">
        <v>3</v>
      </c>
      <c r="H37" s="10">
        <v>1244</v>
      </c>
      <c r="I37" s="22">
        <v>0.38112745098039214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 t="s">
        <v>536</v>
      </c>
      <c r="F38" s="22" t="s">
        <v>536</v>
      </c>
      <c r="G38" s="10" t="s">
        <v>536</v>
      </c>
      <c r="H38" s="10" t="s">
        <v>536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1780</v>
      </c>
      <c r="E39" s="10">
        <v>1286</v>
      </c>
      <c r="F39" s="22">
        <v>0.72247191011235956</v>
      </c>
      <c r="G39" s="10">
        <v>2</v>
      </c>
      <c r="H39" s="10">
        <v>1288</v>
      </c>
      <c r="I39" s="22">
        <v>0.72359550561797747</v>
      </c>
    </row>
    <row r="40" spans="1:9" x14ac:dyDescent="0.3">
      <c r="A40" t="s">
        <v>77</v>
      </c>
      <c r="B40" t="s">
        <v>78</v>
      </c>
      <c r="C40" t="s">
        <v>456</v>
      </c>
      <c r="D40" s="10">
        <v>5723</v>
      </c>
      <c r="E40" s="10">
        <v>3843</v>
      </c>
      <c r="F40" s="22">
        <v>0.67150096103442247</v>
      </c>
      <c r="G40" s="10">
        <v>38</v>
      </c>
      <c r="H40" s="10">
        <v>3881</v>
      </c>
      <c r="I40" s="22">
        <v>0.67814083522627988</v>
      </c>
    </row>
    <row r="41" spans="1:9" x14ac:dyDescent="0.3">
      <c r="A41" t="s">
        <v>79</v>
      </c>
      <c r="B41" t="s">
        <v>80</v>
      </c>
      <c r="C41" t="s">
        <v>456</v>
      </c>
      <c r="D41" s="10">
        <v>2840</v>
      </c>
      <c r="E41" s="10">
        <v>1802</v>
      </c>
      <c r="F41" s="22">
        <v>0.63450704225352117</v>
      </c>
      <c r="G41" s="10">
        <v>17</v>
      </c>
      <c r="H41" s="10">
        <v>1819</v>
      </c>
      <c r="I41" s="22">
        <v>0.64049295774647885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 t="s">
        <v>536</v>
      </c>
      <c r="F42" s="22" t="s">
        <v>536</v>
      </c>
      <c r="G42" s="10" t="s">
        <v>536</v>
      </c>
      <c r="H42" s="10" t="s">
        <v>536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4611</v>
      </c>
      <c r="E43" s="10">
        <v>937</v>
      </c>
      <c r="F43" s="22">
        <v>0.20320971589676859</v>
      </c>
      <c r="G43" s="10">
        <v>1</v>
      </c>
      <c r="H43" s="10">
        <v>938</v>
      </c>
      <c r="I43" s="22">
        <v>0.20342658859249621</v>
      </c>
    </row>
    <row r="44" spans="1:9" x14ac:dyDescent="0.3">
      <c r="A44" t="s">
        <v>85</v>
      </c>
      <c r="B44" t="s">
        <v>86</v>
      </c>
      <c r="C44" t="s">
        <v>456</v>
      </c>
      <c r="D44" s="10">
        <v>2012</v>
      </c>
      <c r="E44" s="10">
        <v>842</v>
      </c>
      <c r="F44" s="22">
        <v>0.41848906560636184</v>
      </c>
      <c r="G44" s="10" t="s">
        <v>536</v>
      </c>
      <c r="H44" s="10" t="s">
        <v>536</v>
      </c>
      <c r="I44" s="22" t="s">
        <v>536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 t="s">
        <v>536</v>
      </c>
      <c r="F45" s="22" t="s">
        <v>536</v>
      </c>
      <c r="G45" s="10" t="s">
        <v>536</v>
      </c>
      <c r="H45" s="10" t="s">
        <v>536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2652</v>
      </c>
      <c r="E46" s="10">
        <v>2273</v>
      </c>
      <c r="F46" s="22">
        <v>0.85708898944193057</v>
      </c>
      <c r="G46" s="10">
        <v>4</v>
      </c>
      <c r="H46" s="10">
        <v>2277</v>
      </c>
      <c r="I46" s="22">
        <v>0.85859728506787325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 t="s">
        <v>536</v>
      </c>
      <c r="F47" s="22" t="s">
        <v>536</v>
      </c>
      <c r="G47" s="10" t="s">
        <v>536</v>
      </c>
      <c r="H47" s="10" t="s">
        <v>536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5220</v>
      </c>
      <c r="E48" s="10">
        <v>2639</v>
      </c>
      <c r="F48" s="22">
        <v>0.50555555555555554</v>
      </c>
      <c r="G48" s="10" t="s">
        <v>536</v>
      </c>
      <c r="H48" s="10" t="s">
        <v>536</v>
      </c>
      <c r="I48" s="22" t="s">
        <v>536</v>
      </c>
    </row>
    <row r="49" spans="1:9" x14ac:dyDescent="0.3">
      <c r="A49" t="s">
        <v>97</v>
      </c>
      <c r="B49" t="s">
        <v>98</v>
      </c>
      <c r="C49" t="s">
        <v>456</v>
      </c>
      <c r="D49" s="10">
        <v>4899</v>
      </c>
      <c r="E49" s="10">
        <v>2648</v>
      </c>
      <c r="F49" s="22">
        <v>0.54051847315778734</v>
      </c>
      <c r="G49" s="10">
        <v>6</v>
      </c>
      <c r="H49" s="10">
        <v>2654</v>
      </c>
      <c r="I49" s="22">
        <v>0.54174321290059191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 t="s">
        <v>536</v>
      </c>
      <c r="F50" s="22" t="s">
        <v>536</v>
      </c>
      <c r="G50" s="10" t="s">
        <v>536</v>
      </c>
      <c r="H50" s="10" t="s">
        <v>536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 t="s">
        <v>536</v>
      </c>
      <c r="F51" s="22" t="s">
        <v>536</v>
      </c>
      <c r="G51" s="10" t="s">
        <v>536</v>
      </c>
      <c r="H51" s="10" t="s">
        <v>536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 t="s">
        <v>536</v>
      </c>
      <c r="F52" s="22" t="s">
        <v>536</v>
      </c>
      <c r="G52" s="10" t="s">
        <v>536</v>
      </c>
      <c r="H52" s="10" t="s">
        <v>536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3831</v>
      </c>
      <c r="E53" s="10">
        <v>2338</v>
      </c>
      <c r="F53" s="22">
        <v>0.6102845210127904</v>
      </c>
      <c r="G53" s="10" t="s">
        <v>536</v>
      </c>
      <c r="H53" s="10" t="s">
        <v>536</v>
      </c>
      <c r="I53" s="22" t="s">
        <v>536</v>
      </c>
    </row>
    <row r="54" spans="1:9" x14ac:dyDescent="0.3">
      <c r="A54" t="s">
        <v>111</v>
      </c>
      <c r="B54" t="s">
        <v>112</v>
      </c>
      <c r="C54" t="s">
        <v>456</v>
      </c>
      <c r="D54" s="10">
        <v>2860</v>
      </c>
      <c r="E54" s="10">
        <v>518</v>
      </c>
      <c r="F54" s="22">
        <v>0.18111888111888111</v>
      </c>
      <c r="G54" s="10" t="s">
        <v>536</v>
      </c>
      <c r="H54" s="10" t="s">
        <v>536</v>
      </c>
      <c r="I54" s="22" t="s">
        <v>536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 t="s">
        <v>536</v>
      </c>
      <c r="F55" s="22" t="s">
        <v>536</v>
      </c>
      <c r="G55" s="10" t="s">
        <v>536</v>
      </c>
      <c r="H55" s="10" t="s">
        <v>536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2776</v>
      </c>
      <c r="E56" s="10">
        <v>555</v>
      </c>
      <c r="F56" s="22">
        <v>0.19992795389048992</v>
      </c>
      <c r="G56" s="10">
        <v>1</v>
      </c>
      <c r="H56" s="10">
        <v>556</v>
      </c>
      <c r="I56" s="22">
        <v>0.20028818443804033</v>
      </c>
    </row>
    <row r="57" spans="1:9" x14ac:dyDescent="0.3">
      <c r="A57" t="s">
        <v>117</v>
      </c>
      <c r="B57" t="s">
        <v>118</v>
      </c>
      <c r="C57" t="s">
        <v>456</v>
      </c>
      <c r="D57" s="10">
        <v>4393</v>
      </c>
      <c r="E57" s="10">
        <v>3120</v>
      </c>
      <c r="F57" s="22">
        <v>0.71022080582745273</v>
      </c>
      <c r="G57" s="10">
        <v>16</v>
      </c>
      <c r="H57" s="10">
        <v>3136</v>
      </c>
      <c r="I57" s="22">
        <v>0.71386296380605507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 t="s">
        <v>536</v>
      </c>
      <c r="F58" s="22" t="s">
        <v>536</v>
      </c>
      <c r="G58" s="10" t="s">
        <v>536</v>
      </c>
      <c r="H58" s="10" t="s">
        <v>536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7882</v>
      </c>
      <c r="E59" s="10">
        <v>3632</v>
      </c>
      <c r="F59" s="22">
        <v>0.46079675209337734</v>
      </c>
      <c r="G59" s="10">
        <v>30</v>
      </c>
      <c r="H59" s="10">
        <v>3662</v>
      </c>
      <c r="I59" s="22">
        <v>0.46460289266683585</v>
      </c>
    </row>
    <row r="60" spans="1:9" x14ac:dyDescent="0.3">
      <c r="A60" t="s">
        <v>123</v>
      </c>
      <c r="B60" t="s">
        <v>124</v>
      </c>
      <c r="C60" t="s">
        <v>456</v>
      </c>
      <c r="D60" s="10">
        <v>5357</v>
      </c>
      <c r="E60" s="10">
        <v>1837</v>
      </c>
      <c r="F60" s="22">
        <v>0.34291581108829566</v>
      </c>
      <c r="G60" s="10">
        <v>6</v>
      </c>
      <c r="H60" s="10">
        <v>1843</v>
      </c>
      <c r="I60" s="22">
        <v>0.34403584095575884</v>
      </c>
    </row>
    <row r="61" spans="1:9" x14ac:dyDescent="0.3">
      <c r="A61" t="s">
        <v>125</v>
      </c>
      <c r="B61" t="s">
        <v>126</v>
      </c>
      <c r="C61" t="s">
        <v>456</v>
      </c>
      <c r="D61" s="10">
        <v>6433</v>
      </c>
      <c r="E61" s="10">
        <v>3834</v>
      </c>
      <c r="F61" s="22">
        <v>0.59598942950411937</v>
      </c>
      <c r="G61" s="10">
        <v>1</v>
      </c>
      <c r="H61" s="10">
        <v>3835</v>
      </c>
      <c r="I61" s="22">
        <v>0.59614487797295201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 t="s">
        <v>536</v>
      </c>
      <c r="F62" s="22" t="s">
        <v>536</v>
      </c>
      <c r="G62" s="10" t="s">
        <v>536</v>
      </c>
      <c r="H62" s="10" t="s">
        <v>536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 t="s">
        <v>536</v>
      </c>
      <c r="F63" s="22" t="s">
        <v>536</v>
      </c>
      <c r="G63" s="10" t="s">
        <v>536</v>
      </c>
      <c r="H63" s="10" t="s">
        <v>536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4142</v>
      </c>
      <c r="E64" s="10">
        <v>2047</v>
      </c>
      <c r="F64" s="22">
        <v>0.49420569773056494</v>
      </c>
      <c r="G64" s="10">
        <v>2</v>
      </c>
      <c r="H64" s="10">
        <v>2049</v>
      </c>
      <c r="I64" s="22">
        <v>0.49468855625301789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 t="s">
        <v>536</v>
      </c>
      <c r="F65" s="22" t="s">
        <v>536</v>
      </c>
      <c r="G65" s="10" t="s">
        <v>536</v>
      </c>
      <c r="H65" s="10" t="s">
        <v>536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 t="s">
        <v>536</v>
      </c>
      <c r="F66" s="22" t="s">
        <v>536</v>
      </c>
      <c r="G66" s="10" t="s">
        <v>536</v>
      </c>
      <c r="H66" s="10" t="s">
        <v>536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3914</v>
      </c>
      <c r="E67" s="10">
        <v>1778</v>
      </c>
      <c r="F67" s="22">
        <v>0.45426673479816043</v>
      </c>
      <c r="G67" s="10" t="s">
        <v>536</v>
      </c>
      <c r="H67" s="10" t="s">
        <v>536</v>
      </c>
      <c r="I67" s="22" t="s">
        <v>536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 t="s">
        <v>536</v>
      </c>
      <c r="F68" s="22" t="s">
        <v>536</v>
      </c>
      <c r="G68" s="10" t="s">
        <v>536</v>
      </c>
      <c r="H68" s="10" t="s">
        <v>536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 t="s">
        <v>536</v>
      </c>
      <c r="F69" s="22" t="s">
        <v>536</v>
      </c>
      <c r="G69" s="10" t="s">
        <v>536</v>
      </c>
      <c r="H69" s="10" t="s">
        <v>536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 t="s">
        <v>536</v>
      </c>
      <c r="F70" s="22" t="s">
        <v>536</v>
      </c>
      <c r="G70" s="10" t="s">
        <v>536</v>
      </c>
      <c r="H70" s="10" t="s">
        <v>536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 t="s">
        <v>536</v>
      </c>
      <c r="F71" s="22" t="s">
        <v>536</v>
      </c>
      <c r="G71" s="10" t="s">
        <v>536</v>
      </c>
      <c r="H71" s="10" t="s">
        <v>536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 t="s">
        <v>536</v>
      </c>
      <c r="F72" s="22" t="s">
        <v>536</v>
      </c>
      <c r="G72" s="10" t="s">
        <v>536</v>
      </c>
      <c r="H72" s="10" t="s">
        <v>536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 t="s">
        <v>536</v>
      </c>
      <c r="F73" s="22" t="s">
        <v>536</v>
      </c>
      <c r="G73" s="10" t="s">
        <v>536</v>
      </c>
      <c r="H73" s="10" t="s">
        <v>536</v>
      </c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 t="s">
        <v>536</v>
      </c>
      <c r="F74" s="22" t="s">
        <v>536</v>
      </c>
      <c r="G74" s="10" t="s">
        <v>536</v>
      </c>
      <c r="H74" s="10" t="s">
        <v>536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 t="s">
        <v>536</v>
      </c>
      <c r="F75" s="22" t="s">
        <v>536</v>
      </c>
      <c r="G75" s="10" t="s">
        <v>536</v>
      </c>
      <c r="H75" s="10" t="s">
        <v>536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 t="s">
        <v>536</v>
      </c>
      <c r="F76" s="22" t="s">
        <v>536</v>
      </c>
      <c r="G76" s="10" t="s">
        <v>536</v>
      </c>
      <c r="H76" s="10" t="s">
        <v>536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 t="s">
        <v>536</v>
      </c>
      <c r="F77" s="22" t="s">
        <v>536</v>
      </c>
      <c r="G77" s="10" t="s">
        <v>536</v>
      </c>
      <c r="H77" s="10" t="s">
        <v>536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 t="s">
        <v>536</v>
      </c>
      <c r="F78" s="22" t="s">
        <v>536</v>
      </c>
      <c r="G78" s="10" t="s">
        <v>536</v>
      </c>
      <c r="H78" s="10" t="s">
        <v>536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 t="s">
        <v>536</v>
      </c>
      <c r="F79" s="22" t="s">
        <v>536</v>
      </c>
      <c r="G79" s="10" t="s">
        <v>536</v>
      </c>
      <c r="H79" s="10" t="s">
        <v>536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5108</v>
      </c>
      <c r="E80" s="10">
        <v>2516</v>
      </c>
      <c r="F80" s="22">
        <v>0.49256068911511353</v>
      </c>
      <c r="G80" s="10">
        <v>2</v>
      </c>
      <c r="H80" s="10">
        <v>2518</v>
      </c>
      <c r="I80" s="22">
        <v>0.49295223179326547</v>
      </c>
    </row>
    <row r="81" spans="1:9" x14ac:dyDescent="0.3">
      <c r="A81" t="s">
        <v>167</v>
      </c>
      <c r="B81" t="s">
        <v>168</v>
      </c>
      <c r="C81" t="s">
        <v>457</v>
      </c>
      <c r="D81" s="10">
        <v>2033</v>
      </c>
      <c r="E81" s="10">
        <v>1112</v>
      </c>
      <c r="F81" s="22">
        <v>0.54697491392031483</v>
      </c>
      <c r="G81" s="10" t="s">
        <v>536</v>
      </c>
      <c r="H81" s="10" t="s">
        <v>536</v>
      </c>
      <c r="I81" s="22" t="s">
        <v>536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 t="s">
        <v>536</v>
      </c>
      <c r="F82" s="22" t="s">
        <v>536</v>
      </c>
      <c r="G82" s="10" t="s">
        <v>536</v>
      </c>
      <c r="H82" s="10" t="s">
        <v>536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 t="s">
        <v>536</v>
      </c>
      <c r="F83" s="22" t="s">
        <v>536</v>
      </c>
      <c r="G83" s="10" t="s">
        <v>536</v>
      </c>
      <c r="H83" s="10" t="s">
        <v>536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2250</v>
      </c>
      <c r="E84" s="10">
        <v>751</v>
      </c>
      <c r="F84" s="22">
        <v>0.33377777777777778</v>
      </c>
      <c r="G84" s="10">
        <v>1</v>
      </c>
      <c r="H84" s="10">
        <v>752</v>
      </c>
      <c r="I84" s="22">
        <v>0.3342222222222222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 t="s">
        <v>536</v>
      </c>
      <c r="F85" s="22" t="s">
        <v>536</v>
      </c>
      <c r="G85" s="10" t="s">
        <v>536</v>
      </c>
      <c r="H85" s="10" t="s">
        <v>536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2704</v>
      </c>
      <c r="E86" s="10">
        <v>1764</v>
      </c>
      <c r="F86" s="22">
        <v>0.65236686390532539</v>
      </c>
      <c r="G86" s="10" t="s">
        <v>536</v>
      </c>
      <c r="H86" s="10" t="s">
        <v>536</v>
      </c>
      <c r="I86" s="22" t="s">
        <v>536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 t="s">
        <v>536</v>
      </c>
      <c r="F87" s="22" t="s">
        <v>536</v>
      </c>
      <c r="G87" s="10" t="s">
        <v>536</v>
      </c>
      <c r="H87" s="10" t="s">
        <v>536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 t="s">
        <v>536</v>
      </c>
      <c r="F88" s="22" t="s">
        <v>536</v>
      </c>
      <c r="G88" s="10" t="s">
        <v>536</v>
      </c>
      <c r="H88" s="10" t="s">
        <v>536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 t="s">
        <v>536</v>
      </c>
      <c r="F89" s="22" t="s">
        <v>536</v>
      </c>
      <c r="G89" s="10" t="s">
        <v>536</v>
      </c>
      <c r="H89" s="10" t="s">
        <v>536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 t="s">
        <v>536</v>
      </c>
      <c r="F90" s="22" t="s">
        <v>536</v>
      </c>
      <c r="G90" s="10" t="s">
        <v>536</v>
      </c>
      <c r="H90" s="10" t="s">
        <v>536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3472</v>
      </c>
      <c r="E91" s="10">
        <v>1018</v>
      </c>
      <c r="F91" s="22">
        <v>0.29320276497695852</v>
      </c>
      <c r="G91" s="10" t="s">
        <v>536</v>
      </c>
      <c r="H91" s="10" t="s">
        <v>536</v>
      </c>
      <c r="I91" s="22" t="s">
        <v>536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 t="s">
        <v>536</v>
      </c>
      <c r="F92" s="22" t="s">
        <v>536</v>
      </c>
      <c r="G92" s="10" t="s">
        <v>536</v>
      </c>
      <c r="H92" s="10" t="s">
        <v>536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 t="s">
        <v>536</v>
      </c>
      <c r="F93" s="22" t="s">
        <v>536</v>
      </c>
      <c r="G93" s="10" t="s">
        <v>536</v>
      </c>
      <c r="H93" s="10" t="s">
        <v>536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2005</v>
      </c>
      <c r="E94" s="10">
        <v>1443</v>
      </c>
      <c r="F94" s="22">
        <v>0.71970074812967577</v>
      </c>
      <c r="G94" s="10" t="s">
        <v>536</v>
      </c>
      <c r="H94" s="10" t="s">
        <v>536</v>
      </c>
      <c r="I94" s="22" t="s">
        <v>536</v>
      </c>
    </row>
    <row r="95" spans="1:9" x14ac:dyDescent="0.3">
      <c r="A95" t="s">
        <v>197</v>
      </c>
      <c r="B95" t="s">
        <v>198</v>
      </c>
      <c r="C95" t="s">
        <v>457</v>
      </c>
      <c r="D95" s="10">
        <v>3756</v>
      </c>
      <c r="E95" s="10">
        <v>2028</v>
      </c>
      <c r="F95" s="22">
        <v>0.53993610223642174</v>
      </c>
      <c r="G95" s="10">
        <v>1</v>
      </c>
      <c r="H95" s="10">
        <v>2029</v>
      </c>
      <c r="I95" s="22">
        <v>0.54020234291799785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 t="s">
        <v>536</v>
      </c>
      <c r="F96" s="22" t="s">
        <v>536</v>
      </c>
      <c r="G96" s="10" t="s">
        <v>536</v>
      </c>
      <c r="H96" s="10" t="s">
        <v>536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 t="s">
        <v>536</v>
      </c>
      <c r="F97" s="22" t="s">
        <v>536</v>
      </c>
      <c r="G97" s="10" t="s">
        <v>536</v>
      </c>
      <c r="H97" s="10" t="s">
        <v>536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 t="s">
        <v>536</v>
      </c>
      <c r="F98" s="22" t="s">
        <v>536</v>
      </c>
      <c r="G98" s="10" t="s">
        <v>536</v>
      </c>
      <c r="H98" s="10" t="s">
        <v>536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 t="s">
        <v>536</v>
      </c>
      <c r="F99" s="22" t="s">
        <v>536</v>
      </c>
      <c r="G99" s="10" t="s">
        <v>536</v>
      </c>
      <c r="H99" s="10" t="s">
        <v>536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 t="s">
        <v>536</v>
      </c>
      <c r="F100" s="22" t="s">
        <v>536</v>
      </c>
      <c r="G100" s="10" t="s">
        <v>536</v>
      </c>
      <c r="H100" s="10" t="s">
        <v>536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13835</v>
      </c>
      <c r="E101" s="10">
        <v>7283</v>
      </c>
      <c r="F101" s="22">
        <v>0.52641850379472355</v>
      </c>
      <c r="G101" s="10">
        <v>1840</v>
      </c>
      <c r="H101" s="10">
        <v>9123</v>
      </c>
      <c r="I101" s="22">
        <v>0.65941452837007586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11094</v>
      </c>
      <c r="E102" s="10">
        <v>6864</v>
      </c>
      <c r="F102" s="22">
        <v>0.61871281773931852</v>
      </c>
      <c r="G102" s="10">
        <v>127</v>
      </c>
      <c r="H102" s="10">
        <v>6991</v>
      </c>
      <c r="I102" s="22">
        <v>0.63016044708851626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5552</v>
      </c>
      <c r="E103" s="10">
        <v>2511</v>
      </c>
      <c r="F103" s="22">
        <v>0.45226945244956773</v>
      </c>
      <c r="G103" s="10">
        <v>20</v>
      </c>
      <c r="H103" s="10">
        <v>2531</v>
      </c>
      <c r="I103" s="22">
        <v>0.45587175792507206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 t="s">
        <v>536</v>
      </c>
      <c r="F104" s="22" t="s">
        <v>536</v>
      </c>
      <c r="G104" s="10" t="s">
        <v>536</v>
      </c>
      <c r="H104" s="10" t="s">
        <v>536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7413</v>
      </c>
      <c r="E105" s="10">
        <v>5842</v>
      </c>
      <c r="F105" s="22">
        <v>0.78807500337245384</v>
      </c>
      <c r="G105" s="10">
        <v>6</v>
      </c>
      <c r="H105" s="10">
        <v>5848</v>
      </c>
      <c r="I105" s="22">
        <v>0.78888439228382568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 t="s">
        <v>536</v>
      </c>
      <c r="F106" s="22" t="s">
        <v>536</v>
      </c>
      <c r="G106" s="10" t="s">
        <v>536</v>
      </c>
      <c r="H106" s="10" t="s">
        <v>536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5554</v>
      </c>
      <c r="E107" s="10">
        <v>1657</v>
      </c>
      <c r="F107" s="22">
        <v>0.29834353619013326</v>
      </c>
      <c r="G107" s="10">
        <v>18</v>
      </c>
      <c r="H107" s="10">
        <v>1675</v>
      </c>
      <c r="I107" s="22">
        <v>0.30158444364422038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3184</v>
      </c>
      <c r="E108" s="10">
        <v>1298</v>
      </c>
      <c r="F108" s="22">
        <v>0.40766331658291455</v>
      </c>
      <c r="G108" s="10">
        <v>10</v>
      </c>
      <c r="H108" s="10">
        <v>1308</v>
      </c>
      <c r="I108" s="22">
        <v>0.41080402010050249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 t="s">
        <v>536</v>
      </c>
      <c r="F109" s="22" t="s">
        <v>536</v>
      </c>
      <c r="G109" s="10" t="s">
        <v>536</v>
      </c>
      <c r="H109" s="10" t="s">
        <v>536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 t="s">
        <v>536</v>
      </c>
      <c r="F110" s="22" t="s">
        <v>536</v>
      </c>
      <c r="G110" s="10" t="s">
        <v>536</v>
      </c>
      <c r="H110" s="10" t="s">
        <v>536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 t="s">
        <v>536</v>
      </c>
      <c r="F111" s="22" t="s">
        <v>536</v>
      </c>
      <c r="G111" s="10" t="s">
        <v>536</v>
      </c>
      <c r="H111" s="10" t="s">
        <v>536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3335</v>
      </c>
      <c r="E112" s="10">
        <v>1073</v>
      </c>
      <c r="F112" s="22">
        <v>0.32173913043478258</v>
      </c>
      <c r="G112" s="10">
        <v>3</v>
      </c>
      <c r="H112" s="10">
        <v>1076</v>
      </c>
      <c r="I112" s="22">
        <v>0.32263868065967016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4362</v>
      </c>
      <c r="E113" s="10">
        <v>3041</v>
      </c>
      <c r="F113" s="22">
        <v>0.69715726730857408</v>
      </c>
      <c r="G113" s="10">
        <v>193</v>
      </c>
      <c r="H113" s="10">
        <v>3234</v>
      </c>
      <c r="I113" s="22">
        <v>0.74140302613480058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 t="s">
        <v>536</v>
      </c>
      <c r="F114" s="22" t="s">
        <v>536</v>
      </c>
      <c r="G114" s="10" t="s">
        <v>536</v>
      </c>
      <c r="H114" s="10" t="s">
        <v>536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3088</v>
      </c>
      <c r="E115" s="10">
        <v>1944</v>
      </c>
      <c r="F115" s="22">
        <v>0.6295336787564767</v>
      </c>
      <c r="G115" s="10">
        <v>101</v>
      </c>
      <c r="H115" s="10">
        <v>2045</v>
      </c>
      <c r="I115" s="22">
        <v>0.66224093264248707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 t="s">
        <v>536</v>
      </c>
      <c r="F116" s="22" t="s">
        <v>536</v>
      </c>
      <c r="G116" s="10" t="s">
        <v>536</v>
      </c>
      <c r="H116" s="10" t="s">
        <v>536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 t="s">
        <v>536</v>
      </c>
      <c r="F117" s="22" t="s">
        <v>536</v>
      </c>
      <c r="G117" s="10" t="s">
        <v>536</v>
      </c>
      <c r="H117" s="10" t="s">
        <v>536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 t="s">
        <v>536</v>
      </c>
      <c r="F118" s="22" t="s">
        <v>536</v>
      </c>
      <c r="G118" s="10" t="s">
        <v>536</v>
      </c>
      <c r="H118" s="10" t="s">
        <v>536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 t="s">
        <v>536</v>
      </c>
      <c r="F119" s="22" t="s">
        <v>536</v>
      </c>
      <c r="G119" s="10" t="s">
        <v>536</v>
      </c>
      <c r="H119" s="10" t="s">
        <v>536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 t="s">
        <v>536</v>
      </c>
      <c r="F120" s="22" t="s">
        <v>536</v>
      </c>
      <c r="G120" s="10" t="s">
        <v>536</v>
      </c>
      <c r="H120" s="10" t="s">
        <v>536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 t="s">
        <v>536</v>
      </c>
      <c r="F121" s="22" t="s">
        <v>536</v>
      </c>
      <c r="G121" s="10" t="s">
        <v>536</v>
      </c>
      <c r="H121" s="10" t="s">
        <v>536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 t="s">
        <v>536</v>
      </c>
      <c r="F122" s="22" t="s">
        <v>536</v>
      </c>
      <c r="G122" s="10" t="s">
        <v>536</v>
      </c>
      <c r="H122" s="10" t="s">
        <v>536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 t="s">
        <v>536</v>
      </c>
      <c r="F123" s="22" t="s">
        <v>536</v>
      </c>
      <c r="G123" s="10" t="s">
        <v>536</v>
      </c>
      <c r="H123" s="10" t="s">
        <v>536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 t="s">
        <v>536</v>
      </c>
      <c r="F124" s="22" t="s">
        <v>536</v>
      </c>
      <c r="G124" s="10" t="s">
        <v>536</v>
      </c>
      <c r="H124" s="10" t="s">
        <v>536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 t="s">
        <v>536</v>
      </c>
      <c r="F125" s="22" t="s">
        <v>536</v>
      </c>
      <c r="G125" s="10" t="s">
        <v>536</v>
      </c>
      <c r="H125" s="10" t="s">
        <v>536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 t="s">
        <v>536</v>
      </c>
      <c r="F126" s="22" t="s">
        <v>536</v>
      </c>
      <c r="G126" s="10" t="s">
        <v>536</v>
      </c>
      <c r="H126" s="10" t="s">
        <v>536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 t="s">
        <v>536</v>
      </c>
      <c r="F127" s="22" t="s">
        <v>536</v>
      </c>
      <c r="G127" s="10" t="s">
        <v>536</v>
      </c>
      <c r="H127" s="10" t="s">
        <v>536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 t="s">
        <v>536</v>
      </c>
      <c r="F128" s="22" t="s">
        <v>536</v>
      </c>
      <c r="G128" s="10" t="s">
        <v>536</v>
      </c>
      <c r="H128" s="10" t="s">
        <v>536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 t="s">
        <v>536</v>
      </c>
      <c r="F129" s="22" t="s">
        <v>536</v>
      </c>
      <c r="G129" s="10" t="s">
        <v>536</v>
      </c>
      <c r="H129" s="10" t="s">
        <v>536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 t="s">
        <v>536</v>
      </c>
      <c r="F130" s="22" t="s">
        <v>536</v>
      </c>
      <c r="G130" s="10" t="s">
        <v>536</v>
      </c>
      <c r="H130" s="10" t="s">
        <v>536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 t="s">
        <v>536</v>
      </c>
      <c r="F131" s="22" t="s">
        <v>536</v>
      </c>
      <c r="G131" s="10" t="s">
        <v>536</v>
      </c>
      <c r="H131" s="10" t="s">
        <v>536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 t="s">
        <v>536</v>
      </c>
      <c r="F132" s="22" t="s">
        <v>536</v>
      </c>
      <c r="G132" s="10" t="s">
        <v>536</v>
      </c>
      <c r="H132" s="10" t="s">
        <v>536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 t="s">
        <v>536</v>
      </c>
      <c r="F133" s="22" t="s">
        <v>536</v>
      </c>
      <c r="G133" s="10" t="s">
        <v>536</v>
      </c>
      <c r="H133" s="10" t="s">
        <v>536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 t="s">
        <v>536</v>
      </c>
      <c r="F134" s="22" t="s">
        <v>536</v>
      </c>
      <c r="G134" s="10" t="s">
        <v>536</v>
      </c>
      <c r="H134" s="10" t="s">
        <v>536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 t="s">
        <v>536</v>
      </c>
      <c r="F135" s="22" t="s">
        <v>536</v>
      </c>
      <c r="G135" s="10" t="s">
        <v>536</v>
      </c>
      <c r="H135" s="10" t="s">
        <v>536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 t="s">
        <v>536</v>
      </c>
      <c r="F136" s="22" t="s">
        <v>536</v>
      </c>
      <c r="G136" s="10" t="s">
        <v>536</v>
      </c>
      <c r="H136" s="10" t="s">
        <v>536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 t="s">
        <v>536</v>
      </c>
      <c r="F137" s="22" t="s">
        <v>536</v>
      </c>
      <c r="G137" s="10" t="s">
        <v>536</v>
      </c>
      <c r="H137" s="10" t="s">
        <v>536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 t="s">
        <v>536</v>
      </c>
      <c r="F138" s="22" t="s">
        <v>536</v>
      </c>
      <c r="G138" s="10" t="s">
        <v>536</v>
      </c>
      <c r="H138" s="10" t="s">
        <v>536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 t="s">
        <v>536</v>
      </c>
      <c r="F139" s="22" t="s">
        <v>536</v>
      </c>
      <c r="G139" s="10" t="s">
        <v>536</v>
      </c>
      <c r="H139" s="10" t="s">
        <v>536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 t="s">
        <v>536</v>
      </c>
      <c r="F140" s="22" t="s">
        <v>536</v>
      </c>
      <c r="G140" s="10" t="s">
        <v>536</v>
      </c>
      <c r="H140" s="10" t="s">
        <v>536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 t="s">
        <v>536</v>
      </c>
      <c r="F141" s="22" t="s">
        <v>536</v>
      </c>
      <c r="G141" s="10" t="s">
        <v>536</v>
      </c>
      <c r="H141" s="10" t="s">
        <v>536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 t="s">
        <v>536</v>
      </c>
      <c r="F142" s="22" t="s">
        <v>536</v>
      </c>
      <c r="G142" s="10" t="s">
        <v>536</v>
      </c>
      <c r="H142" s="10" t="s">
        <v>536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 t="s">
        <v>536</v>
      </c>
      <c r="F143" s="22" t="s">
        <v>536</v>
      </c>
      <c r="G143" s="10" t="s">
        <v>536</v>
      </c>
      <c r="H143" s="10" t="s">
        <v>536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 t="s">
        <v>536</v>
      </c>
      <c r="F144" s="22" t="s">
        <v>536</v>
      </c>
      <c r="G144" s="10" t="s">
        <v>536</v>
      </c>
      <c r="H144" s="10" t="s">
        <v>536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 t="s">
        <v>536</v>
      </c>
      <c r="F145" s="22" t="s">
        <v>536</v>
      </c>
      <c r="G145" s="10" t="s">
        <v>536</v>
      </c>
      <c r="H145" s="10" t="s">
        <v>536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 t="s">
        <v>536</v>
      </c>
      <c r="F146" s="22" t="s">
        <v>536</v>
      </c>
      <c r="G146" s="10" t="s">
        <v>536</v>
      </c>
      <c r="H146" s="10" t="s">
        <v>536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 t="s">
        <v>536</v>
      </c>
      <c r="F147" s="22" t="s">
        <v>536</v>
      </c>
      <c r="G147" s="10" t="s">
        <v>536</v>
      </c>
      <c r="H147" s="10" t="s">
        <v>536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 t="s">
        <v>536</v>
      </c>
      <c r="F148" s="22" t="s">
        <v>536</v>
      </c>
      <c r="G148" s="10" t="s">
        <v>536</v>
      </c>
      <c r="H148" s="10" t="s">
        <v>536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4158</v>
      </c>
      <c r="E149" s="10">
        <v>301</v>
      </c>
      <c r="F149" s="22">
        <v>7.2390572390572394E-2</v>
      </c>
      <c r="G149" s="10">
        <v>2</v>
      </c>
      <c r="H149" s="10">
        <v>303</v>
      </c>
      <c r="I149" s="22">
        <v>7.2871572871572865E-2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 t="s">
        <v>536</v>
      </c>
      <c r="F150" s="22" t="s">
        <v>536</v>
      </c>
      <c r="G150" s="10" t="s">
        <v>536</v>
      </c>
      <c r="H150" s="10" t="s">
        <v>536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 t="s">
        <v>536</v>
      </c>
      <c r="F151" s="22" t="s">
        <v>536</v>
      </c>
      <c r="G151" s="10" t="s">
        <v>536</v>
      </c>
      <c r="H151" s="10" t="s">
        <v>536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 t="s">
        <v>536</v>
      </c>
      <c r="F152" s="22" t="s">
        <v>536</v>
      </c>
      <c r="G152" s="10" t="s">
        <v>536</v>
      </c>
      <c r="H152" s="10" t="s">
        <v>536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 t="s">
        <v>536</v>
      </c>
      <c r="F153" s="22" t="s">
        <v>536</v>
      </c>
      <c r="G153" s="10" t="s">
        <v>536</v>
      </c>
      <c r="H153" s="10" t="s">
        <v>536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 t="s">
        <v>536</v>
      </c>
      <c r="F154" s="22" t="s">
        <v>536</v>
      </c>
      <c r="G154" s="10" t="s">
        <v>536</v>
      </c>
      <c r="H154" s="10" t="s">
        <v>536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 t="s">
        <v>536</v>
      </c>
      <c r="F155" s="22" t="s">
        <v>536</v>
      </c>
      <c r="G155" s="10" t="s">
        <v>536</v>
      </c>
      <c r="H155" s="10" t="s">
        <v>536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 t="s">
        <v>536</v>
      </c>
      <c r="F156" s="22" t="s">
        <v>536</v>
      </c>
      <c r="G156" s="10" t="s">
        <v>536</v>
      </c>
      <c r="H156" s="10" t="s">
        <v>536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 t="s">
        <v>536</v>
      </c>
      <c r="F157" s="22" t="s">
        <v>536</v>
      </c>
      <c r="G157" s="10" t="s">
        <v>536</v>
      </c>
      <c r="H157" s="10" t="s">
        <v>536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 t="s">
        <v>536</v>
      </c>
      <c r="F158" s="22" t="s">
        <v>536</v>
      </c>
      <c r="G158" s="10" t="s">
        <v>536</v>
      </c>
      <c r="H158" s="10" t="s">
        <v>536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 t="s">
        <v>536</v>
      </c>
      <c r="F159" s="22" t="s">
        <v>536</v>
      </c>
      <c r="G159" s="10" t="s">
        <v>536</v>
      </c>
      <c r="H159" s="10" t="s">
        <v>536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 t="s">
        <v>536</v>
      </c>
      <c r="F160" s="22" t="s">
        <v>536</v>
      </c>
      <c r="G160" s="10" t="s">
        <v>536</v>
      </c>
      <c r="H160" s="10" t="s">
        <v>536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 t="s">
        <v>536</v>
      </c>
      <c r="F161" s="22" t="s">
        <v>536</v>
      </c>
      <c r="G161" s="10" t="s">
        <v>536</v>
      </c>
      <c r="H161" s="10" t="s">
        <v>536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 t="s">
        <v>536</v>
      </c>
      <c r="F162" s="22" t="s">
        <v>536</v>
      </c>
      <c r="G162" s="10" t="s">
        <v>536</v>
      </c>
      <c r="H162" s="10" t="s">
        <v>536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 t="s">
        <v>536</v>
      </c>
      <c r="F163" s="22" t="s">
        <v>536</v>
      </c>
      <c r="G163" s="10" t="s">
        <v>536</v>
      </c>
      <c r="H163" s="10" t="s">
        <v>536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 t="s">
        <v>536</v>
      </c>
      <c r="F164" s="22" t="s">
        <v>536</v>
      </c>
      <c r="G164" s="10" t="s">
        <v>536</v>
      </c>
      <c r="H164" s="10" t="s">
        <v>536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 t="s">
        <v>536</v>
      </c>
      <c r="F165" s="22" t="s">
        <v>536</v>
      </c>
      <c r="G165" s="10" t="s">
        <v>536</v>
      </c>
      <c r="H165" s="10" t="s">
        <v>536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 t="s">
        <v>536</v>
      </c>
      <c r="F166" s="22" t="s">
        <v>536</v>
      </c>
      <c r="G166" s="10" t="s">
        <v>536</v>
      </c>
      <c r="H166" s="10" t="s">
        <v>536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 t="s">
        <v>536</v>
      </c>
      <c r="F167" s="22" t="s">
        <v>536</v>
      </c>
      <c r="G167" s="10" t="s">
        <v>536</v>
      </c>
      <c r="H167" s="10" t="s">
        <v>536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12149</v>
      </c>
      <c r="E168" s="10">
        <v>5015</v>
      </c>
      <c r="F168" s="22">
        <v>0.41279117622849615</v>
      </c>
      <c r="G168" s="10">
        <v>8</v>
      </c>
      <c r="H168" s="10">
        <v>5023</v>
      </c>
      <c r="I168" s="22">
        <v>0.41344966663922955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2999</v>
      </c>
      <c r="E169" s="10">
        <v>1794</v>
      </c>
      <c r="F169" s="22">
        <v>0.59819939979993331</v>
      </c>
      <c r="G169" s="10" t="s">
        <v>536</v>
      </c>
      <c r="H169" s="10" t="s">
        <v>536</v>
      </c>
      <c r="I169" s="22" t="s">
        <v>536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 t="s">
        <v>536</v>
      </c>
      <c r="F170" s="22" t="s">
        <v>536</v>
      </c>
      <c r="G170" s="10" t="s">
        <v>536</v>
      </c>
      <c r="H170" s="10" t="s">
        <v>536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 t="s">
        <v>536</v>
      </c>
      <c r="F171" s="22" t="s">
        <v>536</v>
      </c>
      <c r="G171" s="10" t="s">
        <v>536</v>
      </c>
      <c r="H171" s="10" t="s">
        <v>536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 t="s">
        <v>536</v>
      </c>
      <c r="F172" s="22" t="s">
        <v>536</v>
      </c>
      <c r="G172" s="10" t="s">
        <v>536</v>
      </c>
      <c r="H172" s="10" t="s">
        <v>536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 t="s">
        <v>536</v>
      </c>
      <c r="F173" s="22" t="s">
        <v>536</v>
      </c>
      <c r="G173" s="10" t="s">
        <v>536</v>
      </c>
      <c r="H173" s="10" t="s">
        <v>536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11635</v>
      </c>
      <c r="E174" s="10">
        <v>7720</v>
      </c>
      <c r="F174" s="22">
        <v>0.6635152556940267</v>
      </c>
      <c r="G174" s="10">
        <v>8</v>
      </c>
      <c r="H174" s="10">
        <v>7728</v>
      </c>
      <c r="I174" s="22">
        <v>0.66420283626987542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8973</v>
      </c>
      <c r="E175" s="10">
        <v>5579</v>
      </c>
      <c r="F175" s="22">
        <v>0.62175415134291767</v>
      </c>
      <c r="G175" s="10">
        <v>322</v>
      </c>
      <c r="H175" s="10">
        <v>5901</v>
      </c>
      <c r="I175" s="22">
        <v>0.65763958542293544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10713</v>
      </c>
      <c r="E176" s="10">
        <v>749</v>
      </c>
      <c r="F176" s="22">
        <v>6.9915056473443482E-2</v>
      </c>
      <c r="G176" s="10">
        <v>14</v>
      </c>
      <c r="H176" s="10">
        <v>763</v>
      </c>
      <c r="I176" s="22">
        <v>7.1221879958928411E-2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8197</v>
      </c>
      <c r="E177" s="10">
        <v>8078</v>
      </c>
      <c r="F177" s="22">
        <v>0.98548249359521778</v>
      </c>
      <c r="G177" s="10">
        <v>17</v>
      </c>
      <c r="H177" s="10">
        <v>8095</v>
      </c>
      <c r="I177" s="22">
        <v>0.98755642308161518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 t="s">
        <v>536</v>
      </c>
      <c r="F178" s="22" t="s">
        <v>536</v>
      </c>
      <c r="G178" s="10" t="s">
        <v>536</v>
      </c>
      <c r="H178" s="10" t="s">
        <v>536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3593</v>
      </c>
      <c r="E179" s="10">
        <v>3886</v>
      </c>
      <c r="F179" s="22">
        <v>1.0815474533815752</v>
      </c>
      <c r="G179" s="10">
        <v>26</v>
      </c>
      <c r="H179" s="10">
        <v>3912</v>
      </c>
      <c r="I179" s="22">
        <v>1.0887837461731145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8902</v>
      </c>
      <c r="E180" s="10">
        <v>2981</v>
      </c>
      <c r="F180" s="22">
        <v>0.33486856886093014</v>
      </c>
      <c r="G180" s="10">
        <v>6</v>
      </c>
      <c r="H180" s="10">
        <v>2987</v>
      </c>
      <c r="I180" s="22">
        <v>0.33554257470231408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10067</v>
      </c>
      <c r="E181" s="10">
        <v>3727</v>
      </c>
      <c r="F181" s="22">
        <v>0.37021952915466377</v>
      </c>
      <c r="G181" s="10">
        <v>2</v>
      </c>
      <c r="H181" s="10">
        <v>3729</v>
      </c>
      <c r="I181" s="22">
        <v>0.37041819807291149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3424</v>
      </c>
      <c r="E182" s="10">
        <v>3436</v>
      </c>
      <c r="F182" s="22">
        <v>1.0035046728971964</v>
      </c>
      <c r="G182" s="10" t="s">
        <v>536</v>
      </c>
      <c r="H182" s="10" t="s">
        <v>536</v>
      </c>
      <c r="I182" s="22" t="s">
        <v>536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 t="s">
        <v>536</v>
      </c>
      <c r="F183" s="22" t="s">
        <v>536</v>
      </c>
      <c r="G183" s="10" t="s">
        <v>536</v>
      </c>
      <c r="H183" s="10" t="s">
        <v>536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5417</v>
      </c>
      <c r="E184" s="10">
        <v>1604</v>
      </c>
      <c r="F184" s="22">
        <v>0.29610485508584089</v>
      </c>
      <c r="G184" s="10">
        <v>2</v>
      </c>
      <c r="H184" s="10">
        <v>1606</v>
      </c>
      <c r="I184" s="22">
        <v>0.29647406313457636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3561</v>
      </c>
      <c r="E185" s="10">
        <v>2463</v>
      </c>
      <c r="F185" s="22">
        <v>0.69165964616680708</v>
      </c>
      <c r="G185" s="10">
        <v>12</v>
      </c>
      <c r="H185" s="10">
        <v>2475</v>
      </c>
      <c r="I185" s="22">
        <v>0.69502948609941029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3547</v>
      </c>
      <c r="E186" s="10">
        <v>2258</v>
      </c>
      <c r="F186" s="22">
        <v>0.63659430504651815</v>
      </c>
      <c r="G186" s="10">
        <v>13</v>
      </c>
      <c r="H186" s="10">
        <v>2271</v>
      </c>
      <c r="I186" s="22">
        <v>0.64025937411897382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 t="s">
        <v>536</v>
      </c>
      <c r="F187" s="22" t="s">
        <v>536</v>
      </c>
      <c r="G187" s="10" t="s">
        <v>536</v>
      </c>
      <c r="H187" s="10" t="s">
        <v>536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 t="s">
        <v>536</v>
      </c>
      <c r="F188" s="22" t="s">
        <v>536</v>
      </c>
      <c r="G188" s="10" t="s">
        <v>536</v>
      </c>
      <c r="H188" s="10" t="s">
        <v>536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 t="s">
        <v>536</v>
      </c>
      <c r="F189" s="22" t="s">
        <v>536</v>
      </c>
      <c r="G189" s="10" t="s">
        <v>536</v>
      </c>
      <c r="H189" s="10" t="s">
        <v>536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 t="s">
        <v>536</v>
      </c>
      <c r="F190" s="22" t="s">
        <v>536</v>
      </c>
      <c r="G190" s="10" t="s">
        <v>536</v>
      </c>
      <c r="H190" s="10" t="s">
        <v>536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 t="s">
        <v>536</v>
      </c>
      <c r="F191" s="22" t="s">
        <v>536</v>
      </c>
      <c r="G191" s="10" t="s">
        <v>536</v>
      </c>
      <c r="H191" s="10" t="s">
        <v>536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 t="s">
        <v>536</v>
      </c>
      <c r="F192" s="22" t="s">
        <v>536</v>
      </c>
      <c r="G192" s="10" t="s">
        <v>536</v>
      </c>
      <c r="H192" s="10" t="s">
        <v>536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 t="s">
        <v>536</v>
      </c>
      <c r="F193" s="22" t="s">
        <v>536</v>
      </c>
      <c r="G193" s="10" t="s">
        <v>536</v>
      </c>
      <c r="H193" s="10" t="s">
        <v>536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7714</v>
      </c>
      <c r="E194" s="10">
        <v>4119</v>
      </c>
      <c r="F194" s="22">
        <v>0.5339642208970703</v>
      </c>
      <c r="G194" s="10">
        <v>4</v>
      </c>
      <c r="H194" s="10">
        <v>4123</v>
      </c>
      <c r="I194" s="22">
        <v>0.53448275862068961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8525</v>
      </c>
      <c r="E195" s="10">
        <v>1418</v>
      </c>
      <c r="F195" s="22">
        <v>0.16633431085043987</v>
      </c>
      <c r="G195" s="10">
        <v>2</v>
      </c>
      <c r="H195" s="10">
        <v>1420</v>
      </c>
      <c r="I195" s="22">
        <v>0.16656891495601173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10244</v>
      </c>
      <c r="E196" s="10">
        <v>9868</v>
      </c>
      <c r="F196" s="22">
        <v>0.96329558766106993</v>
      </c>
      <c r="G196" s="10">
        <v>19</v>
      </c>
      <c r="H196" s="10">
        <v>9887</v>
      </c>
      <c r="I196" s="22">
        <v>0.96515033190160093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 t="s">
        <v>536</v>
      </c>
      <c r="F197" s="22" t="s">
        <v>536</v>
      </c>
      <c r="G197" s="10" t="s">
        <v>536</v>
      </c>
      <c r="H197" s="10" t="s">
        <v>536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17560</v>
      </c>
      <c r="E198" s="10">
        <v>2501</v>
      </c>
      <c r="F198" s="22">
        <v>0.14242596810933941</v>
      </c>
      <c r="G198" s="10">
        <v>1</v>
      </c>
      <c r="H198" s="10">
        <v>2502</v>
      </c>
      <c r="I198" s="22">
        <v>0.14248291571753988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14254</v>
      </c>
      <c r="E199" s="10">
        <v>3069</v>
      </c>
      <c r="F199" s="22">
        <v>0.21530798372386697</v>
      </c>
      <c r="G199" s="10">
        <v>2</v>
      </c>
      <c r="H199" s="10">
        <v>3071</v>
      </c>
      <c r="I199" s="22">
        <v>0.21544829521537814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18564</v>
      </c>
      <c r="E200" s="10">
        <v>4372</v>
      </c>
      <c r="F200" s="22">
        <v>0.23550958845076492</v>
      </c>
      <c r="G200" s="10">
        <v>11</v>
      </c>
      <c r="H200" s="10">
        <v>4383</v>
      </c>
      <c r="I200" s="22">
        <v>0.23610213316095668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12961</v>
      </c>
      <c r="E201" s="10">
        <v>8067</v>
      </c>
      <c r="F201" s="22">
        <v>0.62240567857418405</v>
      </c>
      <c r="G201" s="10">
        <v>13</v>
      </c>
      <c r="H201" s="10">
        <v>8080</v>
      </c>
      <c r="I201" s="22">
        <v>0.62340868760126533</v>
      </c>
    </row>
    <row r="202" spans="1:9" x14ac:dyDescent="0.3">
      <c r="A202" t="s">
        <v>478</v>
      </c>
      <c r="B202" t="s">
        <v>479</v>
      </c>
      <c r="C202" t="s">
        <v>480</v>
      </c>
      <c r="D202">
        <v>9092</v>
      </c>
      <c r="E202">
        <v>6502</v>
      </c>
      <c r="F202" s="22">
        <v>0.71513418389793226</v>
      </c>
      <c r="G202">
        <v>7</v>
      </c>
      <c r="H202">
        <v>6509</v>
      </c>
      <c r="I202" s="22">
        <v>0.7159040915090189</v>
      </c>
    </row>
    <row r="203" spans="1:9" x14ac:dyDescent="0.3">
      <c r="A203" t="s">
        <v>481</v>
      </c>
      <c r="B203" t="s">
        <v>482</v>
      </c>
      <c r="C203" t="s">
        <v>483</v>
      </c>
      <c r="D203">
        <v>12633</v>
      </c>
      <c r="E203">
        <v>7329</v>
      </c>
      <c r="F203" s="22">
        <v>0.58014723343623842</v>
      </c>
      <c r="G203">
        <v>12</v>
      </c>
      <c r="H203">
        <v>7341</v>
      </c>
      <c r="I203" s="22">
        <v>0.58109712657326051</v>
      </c>
    </row>
    <row r="204" spans="1:9" x14ac:dyDescent="0.3">
      <c r="A204" t="s">
        <v>484</v>
      </c>
      <c r="B204" t="s">
        <v>485</v>
      </c>
      <c r="C204" t="s">
        <v>486</v>
      </c>
      <c r="D204">
        <v>16845</v>
      </c>
      <c r="E204">
        <v>10215</v>
      </c>
      <c r="F204" s="22">
        <v>0.60641139804096167</v>
      </c>
      <c r="G204">
        <v>902</v>
      </c>
      <c r="H204">
        <v>11117</v>
      </c>
      <c r="I204" s="22">
        <v>0.65995844464232711</v>
      </c>
    </row>
    <row r="205" spans="1:9" x14ac:dyDescent="0.3">
      <c r="A205" t="s">
        <v>487</v>
      </c>
      <c r="B205" t="s">
        <v>488</v>
      </c>
      <c r="C205" t="s">
        <v>489</v>
      </c>
      <c r="D205">
        <v>9860</v>
      </c>
      <c r="E205">
        <v>3324</v>
      </c>
      <c r="F205" s="22">
        <v>0.33711967545638943</v>
      </c>
      <c r="G205">
        <v>1</v>
      </c>
      <c r="H205">
        <v>3325</v>
      </c>
      <c r="I205" s="22">
        <v>0.33722109533468558</v>
      </c>
    </row>
    <row r="206" spans="1:9" x14ac:dyDescent="0.3">
      <c r="A206" t="s">
        <v>490</v>
      </c>
      <c r="B206" t="s">
        <v>491</v>
      </c>
      <c r="C206" t="s">
        <v>480</v>
      </c>
      <c r="D206">
        <v>9476</v>
      </c>
      <c r="E206">
        <v>4215</v>
      </c>
      <c r="F206" s="22">
        <v>0.44480793583790629</v>
      </c>
      <c r="G206">
        <v>67</v>
      </c>
      <c r="H206">
        <v>4282</v>
      </c>
      <c r="I206" s="22">
        <v>0.45187842971718023</v>
      </c>
    </row>
    <row r="207" spans="1:9" x14ac:dyDescent="0.3">
      <c r="A207" t="s">
        <v>492</v>
      </c>
      <c r="B207" t="s">
        <v>493</v>
      </c>
      <c r="C207" t="s">
        <v>458</v>
      </c>
      <c r="D207">
        <v>27787</v>
      </c>
      <c r="E207">
        <v>14075</v>
      </c>
      <c r="F207" s="22">
        <v>0.50653183143196456</v>
      </c>
      <c r="G207">
        <v>1611</v>
      </c>
      <c r="H207">
        <v>15686</v>
      </c>
      <c r="I207" s="22">
        <v>0.56450858315039409</v>
      </c>
    </row>
    <row r="208" spans="1:9" x14ac:dyDescent="0.3">
      <c r="A208" t="s">
        <v>494</v>
      </c>
      <c r="B208" t="s">
        <v>495</v>
      </c>
      <c r="C208" t="s">
        <v>480</v>
      </c>
      <c r="D208">
        <v>7562</v>
      </c>
      <c r="E208">
        <v>4474</v>
      </c>
      <c r="F208" s="22">
        <v>0.59164242263951339</v>
      </c>
      <c r="G208">
        <v>28</v>
      </c>
      <c r="H208">
        <v>4502</v>
      </c>
      <c r="I208" s="22">
        <v>0.59534514678656436</v>
      </c>
    </row>
    <row r="209" spans="1:9" x14ac:dyDescent="0.3">
      <c r="A209" t="s">
        <v>496</v>
      </c>
      <c r="B209" t="s">
        <v>497</v>
      </c>
      <c r="C209" t="s">
        <v>483</v>
      </c>
      <c r="D209">
        <v>11776</v>
      </c>
      <c r="E209">
        <v>9665</v>
      </c>
      <c r="F209" s="22">
        <v>0.82073709239130432</v>
      </c>
      <c r="G209">
        <v>13</v>
      </c>
      <c r="H209">
        <v>9678</v>
      </c>
      <c r="I209" s="22">
        <v>0.82184103260869568</v>
      </c>
    </row>
    <row r="210" spans="1:9" x14ac:dyDescent="0.3">
      <c r="A210" t="s">
        <v>498</v>
      </c>
      <c r="B210" t="s">
        <v>499</v>
      </c>
      <c r="C210" t="s">
        <v>459</v>
      </c>
      <c r="D210">
        <v>14465</v>
      </c>
      <c r="E210">
        <v>9276</v>
      </c>
      <c r="F210" s="22">
        <v>0.64127203594884208</v>
      </c>
      <c r="G210">
        <v>4</v>
      </c>
      <c r="H210">
        <v>9280</v>
      </c>
      <c r="I210" s="22">
        <v>0.64154856550293815</v>
      </c>
    </row>
    <row r="211" spans="1:9" x14ac:dyDescent="0.3">
      <c r="A211" t="s">
        <v>500</v>
      </c>
      <c r="B211" t="s">
        <v>501</v>
      </c>
      <c r="C211" t="s">
        <v>483</v>
      </c>
      <c r="D211">
        <v>11030</v>
      </c>
      <c r="E211">
        <v>5667</v>
      </c>
      <c r="F211" s="22">
        <v>0.51378059836808698</v>
      </c>
      <c r="G211">
        <v>18</v>
      </c>
      <c r="H211">
        <v>5685</v>
      </c>
      <c r="I211" s="22">
        <v>0.51541251133272892</v>
      </c>
    </row>
    <row r="212" spans="1:9" x14ac:dyDescent="0.3">
      <c r="A212" t="s">
        <v>502</v>
      </c>
      <c r="B212" t="s">
        <v>503</v>
      </c>
      <c r="C212" t="s">
        <v>458</v>
      </c>
      <c r="D212">
        <v>31497</v>
      </c>
      <c r="E212">
        <v>23866</v>
      </c>
      <c r="F212" s="22">
        <v>0.75772295774200715</v>
      </c>
      <c r="G212">
        <v>248</v>
      </c>
      <c r="H212">
        <v>24114</v>
      </c>
      <c r="I212" s="22">
        <v>0.76559672349747598</v>
      </c>
    </row>
    <row r="213" spans="1:9" x14ac:dyDescent="0.3">
      <c r="A213" t="s">
        <v>504</v>
      </c>
      <c r="B213" t="s">
        <v>505</v>
      </c>
      <c r="C213" t="s">
        <v>483</v>
      </c>
      <c r="D213">
        <v>11786</v>
      </c>
      <c r="E213">
        <v>5490</v>
      </c>
      <c r="F213" s="22">
        <v>0.46580688952995081</v>
      </c>
      <c r="G213">
        <v>31</v>
      </c>
      <c r="H213">
        <v>5521</v>
      </c>
      <c r="I213" s="22">
        <v>0.46843712879687766</v>
      </c>
    </row>
    <row r="214" spans="1:9" x14ac:dyDescent="0.3">
      <c r="A214" t="s">
        <v>506</v>
      </c>
      <c r="B214" t="s">
        <v>507</v>
      </c>
      <c r="C214" t="s">
        <v>480</v>
      </c>
      <c r="D214">
        <v>11811</v>
      </c>
      <c r="E214">
        <v>6643</v>
      </c>
      <c r="F214" s="22">
        <v>0.56244179155024976</v>
      </c>
      <c r="G214">
        <v>335</v>
      </c>
      <c r="H214">
        <v>6978</v>
      </c>
      <c r="I214" s="22">
        <v>0.59080518161036322</v>
      </c>
    </row>
    <row r="215" spans="1:9" x14ac:dyDescent="0.3">
      <c r="A215" t="s">
        <v>508</v>
      </c>
      <c r="B215" t="s">
        <v>509</v>
      </c>
      <c r="C215" t="s">
        <v>459</v>
      </c>
      <c r="D215">
        <v>33006</v>
      </c>
      <c r="E215">
        <v>13382</v>
      </c>
      <c r="F215" s="22">
        <v>0.40544143489062595</v>
      </c>
      <c r="G215">
        <v>23</v>
      </c>
      <c r="H215">
        <v>13405</v>
      </c>
      <c r="I215" s="22">
        <v>0.40613827788886869</v>
      </c>
    </row>
    <row r="216" spans="1:9" x14ac:dyDescent="0.3">
      <c r="A216" t="s">
        <v>510</v>
      </c>
      <c r="B216" t="s">
        <v>511</v>
      </c>
      <c r="C216" t="s">
        <v>459</v>
      </c>
      <c r="D216">
        <v>19364</v>
      </c>
      <c r="E216">
        <v>9880</v>
      </c>
      <c r="F216" s="22">
        <v>0.51022516009089036</v>
      </c>
      <c r="G216">
        <v>52</v>
      </c>
      <c r="H216">
        <v>9932</v>
      </c>
      <c r="I216" s="22">
        <v>0.51291055567031607</v>
      </c>
    </row>
    <row r="217" spans="1:9" x14ac:dyDescent="0.3">
      <c r="A217" t="s">
        <v>512</v>
      </c>
      <c r="B217" t="s">
        <v>513</v>
      </c>
      <c r="C217" t="s">
        <v>460</v>
      </c>
      <c r="D217">
        <v>12762</v>
      </c>
      <c r="E217">
        <v>10149</v>
      </c>
      <c r="F217" s="22">
        <v>0.79525152797367182</v>
      </c>
      <c r="G217">
        <v>7</v>
      </c>
      <c r="H217">
        <v>10156</v>
      </c>
      <c r="I217" s="22">
        <v>0.79580003134304966</v>
      </c>
    </row>
    <row r="218" spans="1:9" x14ac:dyDescent="0.3">
      <c r="A218" t="s">
        <v>514</v>
      </c>
      <c r="B218" t="s">
        <v>515</v>
      </c>
      <c r="C218" t="s">
        <v>458</v>
      </c>
      <c r="D218">
        <v>25418</v>
      </c>
      <c r="E218">
        <v>14224</v>
      </c>
      <c r="F218" s="22">
        <v>0.55960343063970419</v>
      </c>
      <c r="G218">
        <v>74</v>
      </c>
      <c r="H218">
        <v>14298</v>
      </c>
      <c r="I218" s="22">
        <v>0.56251475332441581</v>
      </c>
    </row>
    <row r="219" spans="1:9" x14ac:dyDescent="0.3">
      <c r="A219" t="s">
        <v>516</v>
      </c>
      <c r="B219" t="s">
        <v>517</v>
      </c>
      <c r="C219" t="s">
        <v>459</v>
      </c>
      <c r="D219">
        <v>8788</v>
      </c>
      <c r="E219">
        <v>1958</v>
      </c>
      <c r="F219" s="22">
        <v>0.22280382339553936</v>
      </c>
      <c r="G219">
        <v>1</v>
      </c>
      <c r="H219">
        <v>1959</v>
      </c>
      <c r="I219" s="22">
        <v>0.22291761492944925</v>
      </c>
    </row>
    <row r="220" spans="1:9" x14ac:dyDescent="0.3">
      <c r="A220" t="s">
        <v>518</v>
      </c>
      <c r="B220" t="s">
        <v>519</v>
      </c>
      <c r="D220">
        <v>14679</v>
      </c>
      <c r="E220">
        <v>11577</v>
      </c>
      <c r="F220" s="22">
        <v>0.78867770284079297</v>
      </c>
      <c r="G220">
        <v>104</v>
      </c>
      <c r="H220">
        <v>11681</v>
      </c>
      <c r="I220" s="22">
        <v>0.79576265413175284</v>
      </c>
    </row>
    <row r="221" spans="1:9" x14ac:dyDescent="0.3">
      <c r="A221" t="s">
        <v>520</v>
      </c>
      <c r="B221" t="s">
        <v>521</v>
      </c>
      <c r="D221">
        <v>22157</v>
      </c>
      <c r="E221">
        <v>13982</v>
      </c>
      <c r="F221" s="22">
        <v>0.63104210858870791</v>
      </c>
      <c r="G221">
        <v>20</v>
      </c>
      <c r="H221">
        <v>14002</v>
      </c>
      <c r="I221" s="22">
        <v>0.6319447578643318</v>
      </c>
    </row>
    <row r="222" spans="1:9" x14ac:dyDescent="0.3">
      <c r="A222" t="s">
        <v>522</v>
      </c>
      <c r="B222" t="s">
        <v>523</v>
      </c>
      <c r="D222">
        <v>12601</v>
      </c>
      <c r="E222">
        <v>3142</v>
      </c>
      <c r="F222" s="22">
        <v>0.24934529005634473</v>
      </c>
      <c r="G222">
        <v>7</v>
      </c>
      <c r="H222">
        <v>3149</v>
      </c>
      <c r="I222" s="22">
        <v>0.2499008015236886</v>
      </c>
    </row>
    <row r="223" spans="1:9" x14ac:dyDescent="0.3">
      <c r="A223" t="s">
        <v>524</v>
      </c>
      <c r="B223" t="s">
        <v>525</v>
      </c>
      <c r="D223">
        <v>34988</v>
      </c>
      <c r="E223">
        <v>20361</v>
      </c>
      <c r="F223" s="22">
        <v>0.58194238024465528</v>
      </c>
      <c r="G223">
        <v>53</v>
      </c>
      <c r="H223">
        <v>20414</v>
      </c>
      <c r="I223" s="22">
        <v>0.58345718532068136</v>
      </c>
    </row>
    <row r="224" spans="1:9" x14ac:dyDescent="0.3">
      <c r="A224" t="s">
        <v>526</v>
      </c>
      <c r="B224" t="s">
        <v>527</v>
      </c>
      <c r="D224">
        <v>39341</v>
      </c>
      <c r="E224">
        <v>22706</v>
      </c>
      <c r="F224" s="22">
        <v>0.57715868940799675</v>
      </c>
      <c r="G224">
        <v>40</v>
      </c>
      <c r="H224">
        <v>22746</v>
      </c>
      <c r="I224" s="22">
        <v>0.57817544038026492</v>
      </c>
    </row>
    <row r="225" spans="1:9" x14ac:dyDescent="0.3">
      <c r="A225" t="s">
        <v>528</v>
      </c>
      <c r="B225" t="s">
        <v>529</v>
      </c>
      <c r="D225">
        <v>7210</v>
      </c>
      <c r="E225">
        <v>6559</v>
      </c>
      <c r="F225" s="22">
        <v>0.90970873786407769</v>
      </c>
      <c r="G225">
        <v>31</v>
      </c>
      <c r="H225">
        <v>6590</v>
      </c>
      <c r="I225" s="22">
        <v>0.9140083217753121</v>
      </c>
    </row>
    <row r="226" spans="1:9" x14ac:dyDescent="0.3">
      <c r="A226" t="s">
        <v>530</v>
      </c>
      <c r="B226" t="s">
        <v>531</v>
      </c>
      <c r="D226">
        <v>24018</v>
      </c>
      <c r="E226">
        <v>6274</v>
      </c>
      <c r="F226" s="22">
        <v>0.26122075110333914</v>
      </c>
      <c r="G226">
        <v>1</v>
      </c>
      <c r="H226">
        <v>6275</v>
      </c>
      <c r="I226" s="22">
        <v>0.26126238654342576</v>
      </c>
    </row>
    <row r="227" spans="1:9" x14ac:dyDescent="0.3">
      <c r="A227" t="s">
        <v>532</v>
      </c>
      <c r="B227" t="s">
        <v>533</v>
      </c>
      <c r="D227">
        <v>14535</v>
      </c>
      <c r="E227">
        <v>7925</v>
      </c>
      <c r="F227" s="22">
        <v>0.54523563811489506</v>
      </c>
      <c r="G227">
        <v>88</v>
      </c>
      <c r="H227">
        <v>8013</v>
      </c>
      <c r="I227" s="22">
        <v>0.55128998968008258</v>
      </c>
    </row>
    <row r="228" spans="1:9" x14ac:dyDescent="0.3">
      <c r="A228" t="s">
        <v>534</v>
      </c>
      <c r="B228" t="s">
        <v>535</v>
      </c>
      <c r="D228">
        <v>5602</v>
      </c>
      <c r="E228">
        <v>3596</v>
      </c>
      <c r="F228" s="22">
        <v>0.64191360228489824</v>
      </c>
      <c r="G228">
        <v>7</v>
      </c>
      <c r="H228">
        <v>3603</v>
      </c>
      <c r="I228" s="22">
        <v>0.64316315601570873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8B4B-C5A7-4FF3-A563-2FD3D913F2D9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8.6640625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44621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 t="s">
        <v>536</v>
      </c>
      <c r="F5" s="22" t="s">
        <v>536</v>
      </c>
      <c r="G5" s="10" t="s">
        <v>536</v>
      </c>
      <c r="H5" s="10" t="s">
        <v>536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 t="s">
        <v>536</v>
      </c>
      <c r="F6" s="22" t="s">
        <v>536</v>
      </c>
      <c r="G6" s="10" t="s">
        <v>536</v>
      </c>
      <c r="H6" s="10" t="s">
        <v>536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11198</v>
      </c>
      <c r="E7" s="10">
        <v>7237</v>
      </c>
      <c r="F7" s="22">
        <v>0.64627612073584573</v>
      </c>
      <c r="G7" s="10">
        <v>2</v>
      </c>
      <c r="H7" s="10">
        <v>7239</v>
      </c>
      <c r="I7" s="22">
        <v>0.64645472405786752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 t="s">
        <v>536</v>
      </c>
      <c r="F8" s="22" t="s">
        <v>536</v>
      </c>
      <c r="G8" s="10" t="s">
        <v>536</v>
      </c>
      <c r="H8" s="10" t="s">
        <v>536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 t="s">
        <v>536</v>
      </c>
      <c r="F9" s="22" t="s">
        <v>536</v>
      </c>
      <c r="G9" s="10" t="s">
        <v>536</v>
      </c>
      <c r="H9" s="10" t="s">
        <v>536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5376</v>
      </c>
      <c r="E10" s="10">
        <v>5365</v>
      </c>
      <c r="F10" s="22">
        <v>0.99795386904761907</v>
      </c>
      <c r="G10" s="10">
        <v>1</v>
      </c>
      <c r="H10" s="10">
        <v>5366</v>
      </c>
      <c r="I10" s="22">
        <v>0.99813988095238093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 t="s">
        <v>536</v>
      </c>
      <c r="F11" s="22" t="s">
        <v>536</v>
      </c>
      <c r="G11" s="10" t="s">
        <v>536</v>
      </c>
      <c r="H11" s="10" t="s">
        <v>536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3631</v>
      </c>
      <c r="E12" s="10">
        <v>3142</v>
      </c>
      <c r="F12" s="22">
        <v>0.86532635637565414</v>
      </c>
      <c r="G12" s="10">
        <v>8</v>
      </c>
      <c r="H12" s="10">
        <v>3150</v>
      </c>
      <c r="I12" s="22">
        <v>0.86752960616909947</v>
      </c>
    </row>
    <row r="13" spans="1:9" x14ac:dyDescent="0.3">
      <c r="A13" t="s">
        <v>17</v>
      </c>
      <c r="B13" t="s">
        <v>18</v>
      </c>
      <c r="C13" t="s">
        <v>456</v>
      </c>
      <c r="D13" s="10">
        <v>6704</v>
      </c>
      <c r="E13" s="10">
        <v>5465</v>
      </c>
      <c r="F13" s="22">
        <v>0.81518496420047737</v>
      </c>
      <c r="G13" s="10">
        <v>25</v>
      </c>
      <c r="H13" s="10">
        <v>5490</v>
      </c>
      <c r="I13" s="22">
        <v>0.81891408114558473</v>
      </c>
    </row>
    <row r="14" spans="1:9" x14ac:dyDescent="0.3">
      <c r="A14" t="s">
        <v>19</v>
      </c>
      <c r="B14" t="s">
        <v>20</v>
      </c>
      <c r="C14" t="s">
        <v>456</v>
      </c>
      <c r="D14" s="10">
        <v>2485</v>
      </c>
      <c r="E14" s="10">
        <v>2027</v>
      </c>
      <c r="F14" s="22">
        <v>0.81569416498993963</v>
      </c>
      <c r="G14" s="10">
        <v>6</v>
      </c>
      <c r="H14" s="10">
        <v>2033</v>
      </c>
      <c r="I14" s="22">
        <v>0.81810865191146886</v>
      </c>
    </row>
    <row r="15" spans="1:9" x14ac:dyDescent="0.3">
      <c r="A15" t="s">
        <v>21</v>
      </c>
      <c r="B15" t="s">
        <v>22</v>
      </c>
      <c r="C15" t="s">
        <v>456</v>
      </c>
      <c r="D15" s="10">
        <v>3979</v>
      </c>
      <c r="E15" s="10">
        <v>1305</v>
      </c>
      <c r="F15" s="22">
        <v>0.32797185222417691</v>
      </c>
      <c r="G15" s="10">
        <v>4</v>
      </c>
      <c r="H15" s="10">
        <v>1309</v>
      </c>
      <c r="I15" s="22">
        <v>0.32897712993214373</v>
      </c>
    </row>
    <row r="16" spans="1:9" x14ac:dyDescent="0.3">
      <c r="A16" t="s">
        <v>23</v>
      </c>
      <c r="B16" t="s">
        <v>24</v>
      </c>
      <c r="C16" t="s">
        <v>456</v>
      </c>
      <c r="D16" s="10">
        <v>6387</v>
      </c>
      <c r="E16" s="10">
        <v>3704</v>
      </c>
      <c r="F16" s="22">
        <v>0.57992797870674806</v>
      </c>
      <c r="G16" s="10">
        <v>317</v>
      </c>
      <c r="H16" s="10">
        <v>4021</v>
      </c>
      <c r="I16" s="22">
        <v>0.62956004383904807</v>
      </c>
    </row>
    <row r="17" spans="1:9" x14ac:dyDescent="0.3">
      <c r="A17" t="s">
        <v>25</v>
      </c>
      <c r="B17" t="s">
        <v>26</v>
      </c>
      <c r="C17" t="s">
        <v>456</v>
      </c>
      <c r="D17" s="10">
        <v>2326</v>
      </c>
      <c r="E17" s="10">
        <v>1939</v>
      </c>
      <c r="F17" s="22">
        <v>0.83361994840928633</v>
      </c>
      <c r="G17" s="10">
        <v>11</v>
      </c>
      <c r="H17" s="10">
        <v>1950</v>
      </c>
      <c r="I17" s="22">
        <v>0.83834909716251071</v>
      </c>
    </row>
    <row r="18" spans="1:9" x14ac:dyDescent="0.3">
      <c r="A18" t="s">
        <v>29</v>
      </c>
      <c r="B18" t="s">
        <v>30</v>
      </c>
      <c r="C18" t="s">
        <v>456</v>
      </c>
      <c r="D18" s="10">
        <v>3435</v>
      </c>
      <c r="E18" s="10">
        <v>3545</v>
      </c>
      <c r="F18" s="22">
        <v>1.0320232896652111</v>
      </c>
      <c r="G18" s="10">
        <v>93</v>
      </c>
      <c r="H18" s="10">
        <v>3638</v>
      </c>
      <c r="I18" s="22">
        <v>1.0590975254730712</v>
      </c>
    </row>
    <row r="19" spans="1:9" x14ac:dyDescent="0.3">
      <c r="A19" t="s">
        <v>31</v>
      </c>
      <c r="B19" t="s">
        <v>32</v>
      </c>
      <c r="C19" t="s">
        <v>456</v>
      </c>
      <c r="D19" s="10">
        <v>2875</v>
      </c>
      <c r="E19" s="10">
        <v>3176</v>
      </c>
      <c r="F19" s="22">
        <v>1.1046956521739131</v>
      </c>
      <c r="G19" s="10">
        <v>5</v>
      </c>
      <c r="H19" s="10">
        <v>3181</v>
      </c>
      <c r="I19" s="22">
        <v>1.1064347826086955</v>
      </c>
    </row>
    <row r="20" spans="1:9" x14ac:dyDescent="0.3">
      <c r="A20" t="s">
        <v>33</v>
      </c>
      <c r="B20" t="s">
        <v>34</v>
      </c>
      <c r="C20" t="s">
        <v>456</v>
      </c>
      <c r="D20" s="10">
        <v>5417</v>
      </c>
      <c r="E20" s="10">
        <v>4433</v>
      </c>
      <c r="F20" s="22">
        <v>0.81834964002215249</v>
      </c>
      <c r="G20" s="10">
        <v>4</v>
      </c>
      <c r="H20" s="10">
        <v>4437</v>
      </c>
      <c r="I20" s="22">
        <v>0.81908805611962343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 t="s">
        <v>536</v>
      </c>
      <c r="F21" s="22" t="s">
        <v>536</v>
      </c>
      <c r="G21" s="10" t="s">
        <v>536</v>
      </c>
      <c r="H21" s="10" t="s">
        <v>536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2911</v>
      </c>
      <c r="E22" s="10">
        <v>2397</v>
      </c>
      <c r="F22" s="22">
        <v>0.82342837512882172</v>
      </c>
      <c r="G22" s="10">
        <v>9</v>
      </c>
      <c r="H22" s="10">
        <v>2406</v>
      </c>
      <c r="I22" s="22">
        <v>0.82652009618687738</v>
      </c>
    </row>
    <row r="23" spans="1:9" x14ac:dyDescent="0.3">
      <c r="A23" t="s">
        <v>39</v>
      </c>
      <c r="B23" t="s">
        <v>40</v>
      </c>
      <c r="C23" t="s">
        <v>456</v>
      </c>
      <c r="D23" s="10">
        <v>4129</v>
      </c>
      <c r="E23" s="10">
        <v>4090</v>
      </c>
      <c r="F23" s="22">
        <v>0.99055461370791964</v>
      </c>
      <c r="G23" s="10">
        <v>84</v>
      </c>
      <c r="H23" s="10">
        <v>4174</v>
      </c>
      <c r="I23" s="22">
        <v>1.0108985226447083</v>
      </c>
    </row>
    <row r="24" spans="1:9" x14ac:dyDescent="0.3">
      <c r="A24" t="s">
        <v>41</v>
      </c>
      <c r="B24" t="s">
        <v>42</v>
      </c>
      <c r="C24" t="s">
        <v>456</v>
      </c>
      <c r="D24" s="10">
        <v>2817</v>
      </c>
      <c r="E24" s="10">
        <v>890</v>
      </c>
      <c r="F24" s="22">
        <v>0.31593894213702522</v>
      </c>
      <c r="G24" s="10">
        <v>3</v>
      </c>
      <c r="H24" s="10">
        <v>893</v>
      </c>
      <c r="I24" s="22">
        <v>0.3170039048633298</v>
      </c>
    </row>
    <row r="25" spans="1:9" x14ac:dyDescent="0.3">
      <c r="A25" t="s">
        <v>43</v>
      </c>
      <c r="B25" t="s">
        <v>44</v>
      </c>
      <c r="C25" t="s">
        <v>456</v>
      </c>
      <c r="D25" s="10">
        <v>3836</v>
      </c>
      <c r="E25" s="10">
        <v>2793</v>
      </c>
      <c r="F25" s="22">
        <v>0.72810218978102192</v>
      </c>
      <c r="G25" s="10">
        <v>9</v>
      </c>
      <c r="H25" s="10">
        <v>2802</v>
      </c>
      <c r="I25" s="22">
        <v>0.73044838373305532</v>
      </c>
    </row>
    <row r="26" spans="1:9" x14ac:dyDescent="0.3">
      <c r="A26" t="s">
        <v>45</v>
      </c>
      <c r="B26" t="s">
        <v>46</v>
      </c>
      <c r="C26" t="s">
        <v>456</v>
      </c>
      <c r="D26" s="10">
        <v>5703</v>
      </c>
      <c r="E26" s="10">
        <v>2719</v>
      </c>
      <c r="F26" s="22">
        <v>0.47676661406277399</v>
      </c>
      <c r="G26" s="10">
        <v>1</v>
      </c>
      <c r="H26" s="10">
        <v>2720</v>
      </c>
      <c r="I26" s="22">
        <v>0.4769419603717342</v>
      </c>
    </row>
    <row r="27" spans="1:9" x14ac:dyDescent="0.3">
      <c r="A27" t="s">
        <v>47</v>
      </c>
      <c r="B27" t="s">
        <v>48</v>
      </c>
      <c r="C27" t="s">
        <v>456</v>
      </c>
      <c r="D27" s="10">
        <v>3662</v>
      </c>
      <c r="E27" s="10">
        <v>873</v>
      </c>
      <c r="F27" s="22">
        <v>0.23839432004369196</v>
      </c>
      <c r="G27" s="10" t="s">
        <v>536</v>
      </c>
      <c r="H27" s="10" t="s">
        <v>536</v>
      </c>
      <c r="I27" s="22" t="s">
        <v>536</v>
      </c>
    </row>
    <row r="28" spans="1:9" x14ac:dyDescent="0.3">
      <c r="A28" t="s">
        <v>49</v>
      </c>
      <c r="B28" t="s">
        <v>455</v>
      </c>
      <c r="C28" t="s">
        <v>456</v>
      </c>
      <c r="D28" s="10">
        <v>6375</v>
      </c>
      <c r="E28" s="10">
        <v>1055</v>
      </c>
      <c r="F28" s="22">
        <v>0.16549019607843138</v>
      </c>
      <c r="G28" s="10">
        <v>5</v>
      </c>
      <c r="H28" s="10">
        <v>1060</v>
      </c>
      <c r="I28" s="22">
        <v>0.16627450980392156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 t="s">
        <v>536</v>
      </c>
      <c r="F29" s="22" t="s">
        <v>536</v>
      </c>
      <c r="G29" s="10" t="s">
        <v>536</v>
      </c>
      <c r="H29" s="10" t="s">
        <v>536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3469</v>
      </c>
      <c r="E30" s="10">
        <v>1655</v>
      </c>
      <c r="F30" s="22">
        <v>0.47708273277601615</v>
      </c>
      <c r="G30" s="10" t="s">
        <v>536</v>
      </c>
      <c r="H30" s="10" t="s">
        <v>536</v>
      </c>
      <c r="I30" s="22" t="s">
        <v>536</v>
      </c>
    </row>
    <row r="31" spans="1:9" x14ac:dyDescent="0.3">
      <c r="A31" t="s">
        <v>59</v>
      </c>
      <c r="B31" t="s">
        <v>60</v>
      </c>
      <c r="C31" t="s">
        <v>456</v>
      </c>
      <c r="D31" s="10">
        <v>2219</v>
      </c>
      <c r="E31" s="10">
        <v>1292</v>
      </c>
      <c r="F31" s="22">
        <v>0.58224425416854442</v>
      </c>
      <c r="G31" s="10">
        <v>1</v>
      </c>
      <c r="H31" s="10">
        <v>1293</v>
      </c>
      <c r="I31" s="22">
        <v>0.58269490761604326</v>
      </c>
    </row>
    <row r="32" spans="1:9" x14ac:dyDescent="0.3">
      <c r="A32" t="s">
        <v>61</v>
      </c>
      <c r="B32" t="s">
        <v>62</v>
      </c>
      <c r="C32" t="s">
        <v>456</v>
      </c>
      <c r="D32" s="10">
        <v>7211</v>
      </c>
      <c r="E32" s="10">
        <v>2197</v>
      </c>
      <c r="F32" s="22">
        <v>0.30467341561503258</v>
      </c>
      <c r="G32" s="10">
        <v>2</v>
      </c>
      <c r="H32" s="10">
        <v>2199</v>
      </c>
      <c r="I32" s="22">
        <v>0.30495076965746776</v>
      </c>
    </row>
    <row r="33" spans="1:9" x14ac:dyDescent="0.3">
      <c r="A33" t="s">
        <v>63</v>
      </c>
      <c r="B33" t="s">
        <v>64</v>
      </c>
      <c r="C33" t="s">
        <v>456</v>
      </c>
      <c r="D33" s="10">
        <v>4649</v>
      </c>
      <c r="E33" s="10">
        <v>1506</v>
      </c>
      <c r="F33" s="22">
        <v>0.32394063239406323</v>
      </c>
      <c r="G33" s="10">
        <v>1</v>
      </c>
      <c r="H33" s="10">
        <v>1507</v>
      </c>
      <c r="I33" s="22">
        <v>0.32415573241557322</v>
      </c>
    </row>
    <row r="34" spans="1:9" x14ac:dyDescent="0.3">
      <c r="A34" t="s">
        <v>65</v>
      </c>
      <c r="B34" t="s">
        <v>66</v>
      </c>
      <c r="C34" t="s">
        <v>456</v>
      </c>
      <c r="D34" s="10">
        <v>4815</v>
      </c>
      <c r="E34" s="10">
        <v>3062</v>
      </c>
      <c r="F34" s="22">
        <v>0.63592938733125648</v>
      </c>
      <c r="G34" s="10">
        <v>2</v>
      </c>
      <c r="H34" s="10">
        <v>3064</v>
      </c>
      <c r="I34" s="22">
        <v>0.63634475597092421</v>
      </c>
    </row>
    <row r="35" spans="1:9" x14ac:dyDescent="0.3">
      <c r="A35" t="s">
        <v>67</v>
      </c>
      <c r="B35" t="s">
        <v>68</v>
      </c>
      <c r="C35" t="s">
        <v>456</v>
      </c>
      <c r="D35" s="10">
        <v>5664</v>
      </c>
      <c r="E35" s="10">
        <v>668</v>
      </c>
      <c r="F35" s="22">
        <v>0.11793785310734463</v>
      </c>
      <c r="G35" s="10">
        <v>2</v>
      </c>
      <c r="H35" s="10">
        <v>670</v>
      </c>
      <c r="I35" s="22">
        <v>0.1182909604519774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 t="s">
        <v>536</v>
      </c>
      <c r="F36" s="22" t="s">
        <v>536</v>
      </c>
      <c r="G36" s="10" t="s">
        <v>536</v>
      </c>
      <c r="H36" s="10" t="s">
        <v>536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3794</v>
      </c>
      <c r="E37" s="10">
        <v>1282</v>
      </c>
      <c r="F37" s="22">
        <v>0.33790195044807592</v>
      </c>
      <c r="G37" s="10">
        <v>10</v>
      </c>
      <c r="H37" s="10">
        <v>1292</v>
      </c>
      <c r="I37" s="22">
        <v>0.34053769109119664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 t="s">
        <v>536</v>
      </c>
      <c r="F38" s="22" t="s">
        <v>536</v>
      </c>
      <c r="G38" s="10" t="s">
        <v>536</v>
      </c>
      <c r="H38" s="10" t="s">
        <v>536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2134</v>
      </c>
      <c r="E39" s="10">
        <v>1554</v>
      </c>
      <c r="F39" s="22">
        <v>0.72820993439550141</v>
      </c>
      <c r="G39" s="10">
        <v>3</v>
      </c>
      <c r="H39" s="10">
        <v>1557</v>
      </c>
      <c r="I39" s="22">
        <v>0.72961574507966265</v>
      </c>
    </row>
    <row r="40" spans="1:9" x14ac:dyDescent="0.3">
      <c r="A40" t="s">
        <v>77</v>
      </c>
      <c r="B40" t="s">
        <v>78</v>
      </c>
      <c r="C40" t="s">
        <v>456</v>
      </c>
      <c r="D40" s="10">
        <v>7542</v>
      </c>
      <c r="E40" s="10">
        <v>4437</v>
      </c>
      <c r="F40" s="22">
        <v>0.58830548926014314</v>
      </c>
      <c r="G40" s="10">
        <v>50</v>
      </c>
      <c r="H40" s="10">
        <v>4487</v>
      </c>
      <c r="I40" s="22">
        <v>0.59493503049588969</v>
      </c>
    </row>
    <row r="41" spans="1:9" x14ac:dyDescent="0.3">
      <c r="A41" t="s">
        <v>79</v>
      </c>
      <c r="B41" t="s">
        <v>80</v>
      </c>
      <c r="C41" t="s">
        <v>456</v>
      </c>
      <c r="D41" s="10">
        <v>3625</v>
      </c>
      <c r="E41" s="10">
        <v>2012</v>
      </c>
      <c r="F41" s="22">
        <v>0.55503448275862066</v>
      </c>
      <c r="G41" s="10">
        <v>10</v>
      </c>
      <c r="H41" s="10">
        <v>2022</v>
      </c>
      <c r="I41" s="22">
        <v>0.55779310344827582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 t="s">
        <v>536</v>
      </c>
      <c r="F42" s="22" t="s">
        <v>536</v>
      </c>
      <c r="G42" s="10" t="s">
        <v>536</v>
      </c>
      <c r="H42" s="10" t="s">
        <v>536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5004</v>
      </c>
      <c r="E43" s="10">
        <v>1036</v>
      </c>
      <c r="F43" s="22">
        <v>0.20703437250199841</v>
      </c>
      <c r="G43" s="10">
        <v>3</v>
      </c>
      <c r="H43" s="10">
        <v>1039</v>
      </c>
      <c r="I43" s="22">
        <v>0.20763389288569145</v>
      </c>
    </row>
    <row r="44" spans="1:9" x14ac:dyDescent="0.3">
      <c r="A44" t="s">
        <v>85</v>
      </c>
      <c r="B44" t="s">
        <v>86</v>
      </c>
      <c r="C44" t="s">
        <v>456</v>
      </c>
      <c r="D44" s="10">
        <v>2556</v>
      </c>
      <c r="E44" s="10">
        <v>1000</v>
      </c>
      <c r="F44" s="22">
        <v>0.39123630672926446</v>
      </c>
      <c r="G44" s="10">
        <v>1</v>
      </c>
      <c r="H44" s="10">
        <v>1001</v>
      </c>
      <c r="I44" s="22">
        <v>0.39162754303599373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 t="s">
        <v>536</v>
      </c>
      <c r="F45" s="22" t="s">
        <v>536</v>
      </c>
      <c r="G45" s="10" t="s">
        <v>536</v>
      </c>
      <c r="H45" s="10" t="s">
        <v>536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2989</v>
      </c>
      <c r="E46" s="10">
        <v>2775</v>
      </c>
      <c r="F46" s="22">
        <v>0.9284041485446638</v>
      </c>
      <c r="G46" s="10" t="s">
        <v>536</v>
      </c>
      <c r="H46" s="10" t="s">
        <v>536</v>
      </c>
      <c r="I46" s="22" t="s">
        <v>536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 t="s">
        <v>536</v>
      </c>
      <c r="F47" s="22" t="s">
        <v>536</v>
      </c>
      <c r="G47" s="10" t="s">
        <v>536</v>
      </c>
      <c r="H47" s="10" t="s">
        <v>536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6474</v>
      </c>
      <c r="E48" s="10">
        <v>3073</v>
      </c>
      <c r="F48" s="22">
        <v>0.47466790237874573</v>
      </c>
      <c r="G48" s="10" t="s">
        <v>536</v>
      </c>
      <c r="H48" s="10" t="s">
        <v>536</v>
      </c>
      <c r="I48" s="22" t="s">
        <v>536</v>
      </c>
    </row>
    <row r="49" spans="1:9" x14ac:dyDescent="0.3">
      <c r="A49" t="s">
        <v>97</v>
      </c>
      <c r="B49" t="s">
        <v>98</v>
      </c>
      <c r="C49" t="s">
        <v>456</v>
      </c>
      <c r="D49" s="10">
        <v>5762</v>
      </c>
      <c r="E49" s="10">
        <v>2601</v>
      </c>
      <c r="F49" s="22">
        <v>0.45140576188823323</v>
      </c>
      <c r="G49" s="10">
        <v>9</v>
      </c>
      <c r="H49" s="10">
        <v>2610</v>
      </c>
      <c r="I49" s="22">
        <v>0.45296771954182574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 t="s">
        <v>536</v>
      </c>
      <c r="F50" s="22" t="s">
        <v>536</v>
      </c>
      <c r="G50" s="10" t="s">
        <v>536</v>
      </c>
      <c r="H50" s="10" t="s">
        <v>536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 t="s">
        <v>536</v>
      </c>
      <c r="F51" s="22" t="s">
        <v>536</v>
      </c>
      <c r="G51" s="10" t="s">
        <v>536</v>
      </c>
      <c r="H51" s="10" t="s">
        <v>536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 t="s">
        <v>536</v>
      </c>
      <c r="F52" s="22" t="s">
        <v>536</v>
      </c>
      <c r="G52" s="10" t="s">
        <v>536</v>
      </c>
      <c r="H52" s="10" t="s">
        <v>536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4571</v>
      </c>
      <c r="E53" s="10">
        <v>2422</v>
      </c>
      <c r="F53" s="22">
        <v>0.52986217457886675</v>
      </c>
      <c r="G53" s="10" t="s">
        <v>536</v>
      </c>
      <c r="H53" s="10" t="s">
        <v>536</v>
      </c>
      <c r="I53" s="22" t="s">
        <v>536</v>
      </c>
    </row>
    <row r="54" spans="1:9" x14ac:dyDescent="0.3">
      <c r="A54" t="s">
        <v>111</v>
      </c>
      <c r="B54" t="s">
        <v>112</v>
      </c>
      <c r="C54" t="s">
        <v>456</v>
      </c>
      <c r="D54" s="10">
        <v>3063</v>
      </c>
      <c r="E54" s="10">
        <v>680</v>
      </c>
      <c r="F54" s="22">
        <v>0.22200457068233759</v>
      </c>
      <c r="G54" s="10">
        <v>1</v>
      </c>
      <c r="H54" s="10">
        <v>681</v>
      </c>
      <c r="I54" s="22">
        <v>0.22233104799216455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 t="s">
        <v>536</v>
      </c>
      <c r="F55" s="22" t="s">
        <v>536</v>
      </c>
      <c r="G55" s="10" t="s">
        <v>536</v>
      </c>
      <c r="H55" s="10" t="s">
        <v>536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3355</v>
      </c>
      <c r="E56" s="10">
        <v>583</v>
      </c>
      <c r="F56" s="22">
        <v>0.17377049180327869</v>
      </c>
      <c r="G56" s="10">
        <v>2</v>
      </c>
      <c r="H56" s="10">
        <v>585</v>
      </c>
      <c r="I56" s="22">
        <v>0.17436661698956782</v>
      </c>
    </row>
    <row r="57" spans="1:9" x14ac:dyDescent="0.3">
      <c r="A57" t="s">
        <v>117</v>
      </c>
      <c r="B57" t="s">
        <v>118</v>
      </c>
      <c r="C57" t="s">
        <v>456</v>
      </c>
      <c r="D57" s="10">
        <v>5466</v>
      </c>
      <c r="E57" s="10">
        <v>3418</v>
      </c>
      <c r="F57" s="22">
        <v>0.62532016099524335</v>
      </c>
      <c r="G57" s="10">
        <v>5</v>
      </c>
      <c r="H57" s="10">
        <v>3423</v>
      </c>
      <c r="I57" s="22">
        <v>0.62623490669593851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 t="s">
        <v>536</v>
      </c>
      <c r="F58" s="22" t="s">
        <v>536</v>
      </c>
      <c r="G58" s="10" t="s">
        <v>536</v>
      </c>
      <c r="H58" s="10" t="s">
        <v>536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10028</v>
      </c>
      <c r="E59" s="10">
        <v>4248</v>
      </c>
      <c r="F59" s="22">
        <v>0.42361388113282811</v>
      </c>
      <c r="G59" s="10">
        <v>36</v>
      </c>
      <c r="H59" s="10">
        <v>4284</v>
      </c>
      <c r="I59" s="22">
        <v>0.42720382927802153</v>
      </c>
    </row>
    <row r="60" spans="1:9" x14ac:dyDescent="0.3">
      <c r="A60" t="s">
        <v>123</v>
      </c>
      <c r="B60" t="s">
        <v>124</v>
      </c>
      <c r="C60" t="s">
        <v>456</v>
      </c>
      <c r="D60" s="10">
        <v>6558</v>
      </c>
      <c r="E60" s="10">
        <v>2399</v>
      </c>
      <c r="F60" s="22">
        <v>0.36581274778896006</v>
      </c>
      <c r="G60" s="10">
        <v>8</v>
      </c>
      <c r="H60" s="10">
        <v>2407</v>
      </c>
      <c r="I60" s="22">
        <v>0.36703263189996949</v>
      </c>
    </row>
    <row r="61" spans="1:9" x14ac:dyDescent="0.3">
      <c r="A61" t="s">
        <v>125</v>
      </c>
      <c r="B61" t="s">
        <v>126</v>
      </c>
      <c r="C61" t="s">
        <v>456</v>
      </c>
      <c r="D61" s="10">
        <v>7796</v>
      </c>
      <c r="E61" s="10">
        <v>4382</v>
      </c>
      <c r="F61" s="22">
        <v>0.56208311954848644</v>
      </c>
      <c r="G61" s="10">
        <v>4</v>
      </c>
      <c r="H61" s="10">
        <v>4386</v>
      </c>
      <c r="I61" s="22">
        <v>0.56259620318111847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 t="s">
        <v>536</v>
      </c>
      <c r="F62" s="22" t="s">
        <v>536</v>
      </c>
      <c r="G62" s="10" t="s">
        <v>536</v>
      </c>
      <c r="H62" s="10" t="s">
        <v>536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 t="s">
        <v>536</v>
      </c>
      <c r="F63" s="22" t="s">
        <v>536</v>
      </c>
      <c r="G63" s="10" t="s">
        <v>536</v>
      </c>
      <c r="H63" s="10" t="s">
        <v>536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5173</v>
      </c>
      <c r="E64" s="10">
        <v>2759</v>
      </c>
      <c r="F64" s="22">
        <v>0.53334622076164706</v>
      </c>
      <c r="G64" s="10">
        <v>3</v>
      </c>
      <c r="H64" s="10">
        <v>2762</v>
      </c>
      <c r="I64" s="22">
        <v>0.53392615503576257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 t="s">
        <v>536</v>
      </c>
      <c r="F65" s="22" t="s">
        <v>536</v>
      </c>
      <c r="G65" s="10" t="s">
        <v>536</v>
      </c>
      <c r="H65" s="10" t="s">
        <v>536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 t="s">
        <v>536</v>
      </c>
      <c r="F66" s="22" t="s">
        <v>536</v>
      </c>
      <c r="G66" s="10" t="s">
        <v>536</v>
      </c>
      <c r="H66" s="10" t="s">
        <v>536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5006</v>
      </c>
      <c r="E67" s="10">
        <v>2224</v>
      </c>
      <c r="F67" s="22">
        <v>0.44426687974430684</v>
      </c>
      <c r="G67" s="10" t="s">
        <v>536</v>
      </c>
      <c r="H67" s="10" t="s">
        <v>536</v>
      </c>
      <c r="I67" s="22" t="s">
        <v>536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 t="s">
        <v>536</v>
      </c>
      <c r="F68" s="22" t="s">
        <v>536</v>
      </c>
      <c r="G68" s="10" t="s">
        <v>536</v>
      </c>
      <c r="H68" s="10" t="s">
        <v>536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 t="s">
        <v>536</v>
      </c>
      <c r="F69" s="22" t="s">
        <v>536</v>
      </c>
      <c r="G69" s="10" t="s">
        <v>536</v>
      </c>
      <c r="H69" s="10" t="s">
        <v>536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 t="s">
        <v>536</v>
      </c>
      <c r="F70" s="22" t="s">
        <v>536</v>
      </c>
      <c r="G70" s="10" t="s">
        <v>536</v>
      </c>
      <c r="H70" s="10" t="s">
        <v>536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 t="s">
        <v>536</v>
      </c>
      <c r="F71" s="22" t="s">
        <v>536</v>
      </c>
      <c r="G71" s="10" t="s">
        <v>536</v>
      </c>
      <c r="H71" s="10" t="s">
        <v>536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 t="s">
        <v>536</v>
      </c>
      <c r="F72" s="22" t="s">
        <v>536</v>
      </c>
      <c r="G72" s="10" t="s">
        <v>536</v>
      </c>
      <c r="H72" s="10" t="s">
        <v>536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 t="s">
        <v>536</v>
      </c>
      <c r="F73" s="22" t="s">
        <v>536</v>
      </c>
      <c r="G73" s="10" t="s">
        <v>536</v>
      </c>
      <c r="H73" s="10" t="s">
        <v>536</v>
      </c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 t="s">
        <v>536</v>
      </c>
      <c r="F74" s="22" t="s">
        <v>536</v>
      </c>
      <c r="G74" s="10" t="s">
        <v>536</v>
      </c>
      <c r="H74" s="10" t="s">
        <v>536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 t="s">
        <v>536</v>
      </c>
      <c r="F75" s="22" t="s">
        <v>536</v>
      </c>
      <c r="G75" s="10" t="s">
        <v>536</v>
      </c>
      <c r="H75" s="10" t="s">
        <v>536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 t="s">
        <v>536</v>
      </c>
      <c r="F76" s="22" t="s">
        <v>536</v>
      </c>
      <c r="G76" s="10" t="s">
        <v>536</v>
      </c>
      <c r="H76" s="10" t="s">
        <v>536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 t="s">
        <v>536</v>
      </c>
      <c r="F77" s="22" t="s">
        <v>536</v>
      </c>
      <c r="G77" s="10" t="s">
        <v>536</v>
      </c>
      <c r="H77" s="10" t="s">
        <v>536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 t="s">
        <v>536</v>
      </c>
      <c r="F78" s="22" t="s">
        <v>536</v>
      </c>
      <c r="G78" s="10" t="s">
        <v>536</v>
      </c>
      <c r="H78" s="10" t="s">
        <v>536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 t="s">
        <v>536</v>
      </c>
      <c r="F79" s="22" t="s">
        <v>536</v>
      </c>
      <c r="G79" s="10" t="s">
        <v>536</v>
      </c>
      <c r="H79" s="10" t="s">
        <v>536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5928</v>
      </c>
      <c r="E80" s="10">
        <v>2944</v>
      </c>
      <c r="F80" s="22">
        <v>0.49662618083670718</v>
      </c>
      <c r="G80" s="10">
        <v>1</v>
      </c>
      <c r="H80" s="10">
        <v>2945</v>
      </c>
      <c r="I80" s="22">
        <v>0.49679487179487181</v>
      </c>
    </row>
    <row r="81" spans="1:9" x14ac:dyDescent="0.3">
      <c r="A81" t="s">
        <v>167</v>
      </c>
      <c r="B81" t="s">
        <v>168</v>
      </c>
      <c r="C81" t="s">
        <v>457</v>
      </c>
      <c r="D81" s="10">
        <v>2409</v>
      </c>
      <c r="E81" s="10">
        <v>1278</v>
      </c>
      <c r="F81" s="22">
        <v>0.53051058530510586</v>
      </c>
      <c r="G81" s="10" t="s">
        <v>536</v>
      </c>
      <c r="H81" s="10" t="s">
        <v>536</v>
      </c>
      <c r="I81" s="22" t="s">
        <v>536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 t="s">
        <v>536</v>
      </c>
      <c r="F82" s="22" t="s">
        <v>536</v>
      </c>
      <c r="G82" s="10" t="s">
        <v>536</v>
      </c>
      <c r="H82" s="10" t="s">
        <v>536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 t="s">
        <v>536</v>
      </c>
      <c r="F83" s="22" t="s">
        <v>536</v>
      </c>
      <c r="G83" s="10" t="s">
        <v>536</v>
      </c>
      <c r="H83" s="10" t="s">
        <v>536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2537</v>
      </c>
      <c r="E84" s="10">
        <v>864</v>
      </c>
      <c r="F84" s="22">
        <v>0.34055971620023651</v>
      </c>
      <c r="G84" s="10">
        <v>1</v>
      </c>
      <c r="H84" s="10">
        <v>865</v>
      </c>
      <c r="I84" s="22">
        <v>0.34095388253843123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 t="s">
        <v>536</v>
      </c>
      <c r="F85" s="22" t="s">
        <v>536</v>
      </c>
      <c r="G85" s="10" t="s">
        <v>536</v>
      </c>
      <c r="H85" s="10" t="s">
        <v>536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3177</v>
      </c>
      <c r="E86" s="10">
        <v>1879</v>
      </c>
      <c r="F86" s="22">
        <v>0.59143846395971045</v>
      </c>
      <c r="G86" s="10" t="s">
        <v>536</v>
      </c>
      <c r="H86" s="10" t="s">
        <v>536</v>
      </c>
      <c r="I86" s="22" t="s">
        <v>536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 t="s">
        <v>536</v>
      </c>
      <c r="F87" s="22" t="s">
        <v>536</v>
      </c>
      <c r="G87" s="10" t="s">
        <v>536</v>
      </c>
      <c r="H87" s="10" t="s">
        <v>536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 t="s">
        <v>536</v>
      </c>
      <c r="F88" s="22" t="s">
        <v>536</v>
      </c>
      <c r="G88" s="10" t="s">
        <v>536</v>
      </c>
      <c r="H88" s="10" t="s">
        <v>536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 t="s">
        <v>536</v>
      </c>
      <c r="F89" s="22" t="s">
        <v>536</v>
      </c>
      <c r="G89" s="10" t="s">
        <v>536</v>
      </c>
      <c r="H89" s="10" t="s">
        <v>536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 t="s">
        <v>536</v>
      </c>
      <c r="F90" s="22" t="s">
        <v>536</v>
      </c>
      <c r="G90" s="10" t="s">
        <v>536</v>
      </c>
      <c r="H90" s="10" t="s">
        <v>536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3977</v>
      </c>
      <c r="E91" s="10">
        <v>1120</v>
      </c>
      <c r="F91" s="22">
        <v>0.28161931103847121</v>
      </c>
      <c r="G91" s="10">
        <v>1</v>
      </c>
      <c r="H91" s="10">
        <v>1121</v>
      </c>
      <c r="I91" s="22">
        <v>0.28187075685189844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 t="s">
        <v>536</v>
      </c>
      <c r="F92" s="22" t="s">
        <v>536</v>
      </c>
      <c r="G92" s="10" t="s">
        <v>536</v>
      </c>
      <c r="H92" s="10" t="s">
        <v>536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 t="s">
        <v>536</v>
      </c>
      <c r="F93" s="22" t="s">
        <v>536</v>
      </c>
      <c r="G93" s="10" t="s">
        <v>536</v>
      </c>
      <c r="H93" s="10" t="s">
        <v>536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2565</v>
      </c>
      <c r="E94" s="10">
        <v>1637</v>
      </c>
      <c r="F94" s="22">
        <v>0.63820662768031189</v>
      </c>
      <c r="G94" s="10">
        <v>1</v>
      </c>
      <c r="H94" s="10">
        <v>1638</v>
      </c>
      <c r="I94" s="22">
        <v>0.63859649122807016</v>
      </c>
    </row>
    <row r="95" spans="1:9" x14ac:dyDescent="0.3">
      <c r="A95" t="s">
        <v>197</v>
      </c>
      <c r="B95" t="s">
        <v>198</v>
      </c>
      <c r="C95" t="s">
        <v>457</v>
      </c>
      <c r="D95" s="10">
        <v>4429</v>
      </c>
      <c r="E95" s="10">
        <v>2209</v>
      </c>
      <c r="F95" s="22">
        <v>0.498758184691804</v>
      </c>
      <c r="G95" s="10" t="s">
        <v>536</v>
      </c>
      <c r="H95" s="10" t="s">
        <v>536</v>
      </c>
      <c r="I95" s="22" t="s">
        <v>536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 t="s">
        <v>536</v>
      </c>
      <c r="F96" s="22" t="s">
        <v>536</v>
      </c>
      <c r="G96" s="10" t="s">
        <v>536</v>
      </c>
      <c r="H96" s="10" t="s">
        <v>536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 t="s">
        <v>536</v>
      </c>
      <c r="F97" s="22" t="s">
        <v>536</v>
      </c>
      <c r="G97" s="10" t="s">
        <v>536</v>
      </c>
      <c r="H97" s="10" t="s">
        <v>536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 t="s">
        <v>536</v>
      </c>
      <c r="F98" s="22" t="s">
        <v>536</v>
      </c>
      <c r="G98" s="10" t="s">
        <v>536</v>
      </c>
      <c r="H98" s="10" t="s">
        <v>536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 t="s">
        <v>536</v>
      </c>
      <c r="F99" s="22" t="s">
        <v>536</v>
      </c>
      <c r="G99" s="10" t="s">
        <v>536</v>
      </c>
      <c r="H99" s="10" t="s">
        <v>536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 t="s">
        <v>536</v>
      </c>
      <c r="F100" s="22" t="s">
        <v>536</v>
      </c>
      <c r="G100" s="10" t="s">
        <v>536</v>
      </c>
      <c r="H100" s="10" t="s">
        <v>536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16493</v>
      </c>
      <c r="E101" s="10">
        <v>7209</v>
      </c>
      <c r="F101" s="22">
        <v>0.4370945249499788</v>
      </c>
      <c r="G101" s="10">
        <v>2125</v>
      </c>
      <c r="H101" s="10">
        <v>9334</v>
      </c>
      <c r="I101" s="22">
        <v>0.56593706420905843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14110</v>
      </c>
      <c r="E102" s="10">
        <v>8090</v>
      </c>
      <c r="F102" s="22">
        <v>0.57335223245924871</v>
      </c>
      <c r="G102" s="10">
        <v>139</v>
      </c>
      <c r="H102" s="10">
        <v>8229</v>
      </c>
      <c r="I102" s="22">
        <v>0.58320340184266473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6926</v>
      </c>
      <c r="E103" s="10">
        <v>2974</v>
      </c>
      <c r="F103" s="22">
        <v>0.4293964770430263</v>
      </c>
      <c r="G103" s="10">
        <v>23</v>
      </c>
      <c r="H103" s="10">
        <v>2997</v>
      </c>
      <c r="I103" s="22">
        <v>0.43271729714120705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 t="s">
        <v>536</v>
      </c>
      <c r="F104" s="22" t="s">
        <v>536</v>
      </c>
      <c r="G104" s="10" t="s">
        <v>536</v>
      </c>
      <c r="H104" s="10" t="s">
        <v>536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9334</v>
      </c>
      <c r="E105" s="10">
        <v>6340</v>
      </c>
      <c r="F105" s="22">
        <v>0.67923719734304688</v>
      </c>
      <c r="G105" s="10">
        <v>10</v>
      </c>
      <c r="H105" s="10">
        <v>6350</v>
      </c>
      <c r="I105" s="22">
        <v>0.68030854938932939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 t="s">
        <v>536</v>
      </c>
      <c r="F106" s="22" t="s">
        <v>536</v>
      </c>
      <c r="G106" s="10" t="s">
        <v>536</v>
      </c>
      <c r="H106" s="10" t="s">
        <v>536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6550</v>
      </c>
      <c r="E107" s="10">
        <v>1809</v>
      </c>
      <c r="F107" s="22">
        <v>0.27618320610687025</v>
      </c>
      <c r="G107" s="10">
        <v>8</v>
      </c>
      <c r="H107" s="10">
        <v>1817</v>
      </c>
      <c r="I107" s="22">
        <v>0.27740458015267178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3709</v>
      </c>
      <c r="E108" s="10">
        <v>1758</v>
      </c>
      <c r="F108" s="22">
        <v>0.47398220544621189</v>
      </c>
      <c r="G108" s="10">
        <v>12</v>
      </c>
      <c r="H108" s="10">
        <v>1770</v>
      </c>
      <c r="I108" s="22">
        <v>0.47721757886222699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 t="s">
        <v>536</v>
      </c>
      <c r="F109" s="22" t="s">
        <v>536</v>
      </c>
      <c r="G109" s="10" t="s">
        <v>536</v>
      </c>
      <c r="H109" s="10" t="s">
        <v>536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 t="s">
        <v>536</v>
      </c>
      <c r="F110" s="22" t="s">
        <v>536</v>
      </c>
      <c r="G110" s="10" t="s">
        <v>536</v>
      </c>
      <c r="H110" s="10" t="s">
        <v>536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 t="s">
        <v>536</v>
      </c>
      <c r="F111" s="22" t="s">
        <v>536</v>
      </c>
      <c r="G111" s="10" t="s">
        <v>536</v>
      </c>
      <c r="H111" s="10" t="s">
        <v>536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4009</v>
      </c>
      <c r="E112" s="10">
        <v>1258</v>
      </c>
      <c r="F112" s="22">
        <v>0.31379396358194062</v>
      </c>
      <c r="G112" s="10">
        <v>2</v>
      </c>
      <c r="H112" s="10">
        <v>1260</v>
      </c>
      <c r="I112" s="22">
        <v>0.3142928411075081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5349</v>
      </c>
      <c r="E113" s="10">
        <v>3164</v>
      </c>
      <c r="F113" s="22">
        <v>0.59151243223032346</v>
      </c>
      <c r="G113" s="10">
        <v>228</v>
      </c>
      <c r="H113" s="10">
        <v>3392</v>
      </c>
      <c r="I113" s="22">
        <v>0.63413722191063748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 t="s">
        <v>536</v>
      </c>
      <c r="F114" s="22" t="s">
        <v>536</v>
      </c>
      <c r="G114" s="10" t="s">
        <v>536</v>
      </c>
      <c r="H114" s="10" t="s">
        <v>536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3762</v>
      </c>
      <c r="E115" s="10">
        <v>2186</v>
      </c>
      <c r="F115" s="22">
        <v>0.58107389686337052</v>
      </c>
      <c r="G115" s="10">
        <v>116</v>
      </c>
      <c r="H115" s="10">
        <v>2302</v>
      </c>
      <c r="I115" s="22">
        <v>0.61190855927698029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 t="s">
        <v>536</v>
      </c>
      <c r="F116" s="22" t="s">
        <v>536</v>
      </c>
      <c r="G116" s="10" t="s">
        <v>536</v>
      </c>
      <c r="H116" s="10" t="s">
        <v>536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 t="s">
        <v>536</v>
      </c>
      <c r="F117" s="22" t="s">
        <v>536</v>
      </c>
      <c r="G117" s="10" t="s">
        <v>536</v>
      </c>
      <c r="H117" s="10" t="s">
        <v>536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 t="s">
        <v>536</v>
      </c>
      <c r="F118" s="22" t="s">
        <v>536</v>
      </c>
      <c r="G118" s="10" t="s">
        <v>536</v>
      </c>
      <c r="H118" s="10" t="s">
        <v>536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 t="s">
        <v>536</v>
      </c>
      <c r="F119" s="22" t="s">
        <v>536</v>
      </c>
      <c r="G119" s="10" t="s">
        <v>536</v>
      </c>
      <c r="H119" s="10" t="s">
        <v>536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 t="s">
        <v>536</v>
      </c>
      <c r="F120" s="22" t="s">
        <v>536</v>
      </c>
      <c r="G120" s="10" t="s">
        <v>536</v>
      </c>
      <c r="H120" s="10" t="s">
        <v>536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 t="s">
        <v>536</v>
      </c>
      <c r="F121" s="22" t="s">
        <v>536</v>
      </c>
      <c r="G121" s="10" t="s">
        <v>536</v>
      </c>
      <c r="H121" s="10" t="s">
        <v>536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 t="s">
        <v>536</v>
      </c>
      <c r="F122" s="22" t="s">
        <v>536</v>
      </c>
      <c r="G122" s="10" t="s">
        <v>536</v>
      </c>
      <c r="H122" s="10" t="s">
        <v>536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 t="s">
        <v>536</v>
      </c>
      <c r="F123" s="22" t="s">
        <v>536</v>
      </c>
      <c r="G123" s="10" t="s">
        <v>536</v>
      </c>
      <c r="H123" s="10" t="s">
        <v>536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 t="s">
        <v>536</v>
      </c>
      <c r="F124" s="22" t="s">
        <v>536</v>
      </c>
      <c r="G124" s="10" t="s">
        <v>536</v>
      </c>
      <c r="H124" s="10" t="s">
        <v>536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 t="s">
        <v>536</v>
      </c>
      <c r="F125" s="22" t="s">
        <v>536</v>
      </c>
      <c r="G125" s="10" t="s">
        <v>536</v>
      </c>
      <c r="H125" s="10" t="s">
        <v>536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 t="s">
        <v>536</v>
      </c>
      <c r="F126" s="22" t="s">
        <v>536</v>
      </c>
      <c r="G126" s="10" t="s">
        <v>536</v>
      </c>
      <c r="H126" s="10" t="s">
        <v>536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 t="s">
        <v>536</v>
      </c>
      <c r="F127" s="22" t="s">
        <v>536</v>
      </c>
      <c r="G127" s="10" t="s">
        <v>536</v>
      </c>
      <c r="H127" s="10" t="s">
        <v>536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 t="s">
        <v>536</v>
      </c>
      <c r="F128" s="22" t="s">
        <v>536</v>
      </c>
      <c r="G128" s="10" t="s">
        <v>536</v>
      </c>
      <c r="H128" s="10" t="s">
        <v>536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 t="s">
        <v>536</v>
      </c>
      <c r="F129" s="22" t="s">
        <v>536</v>
      </c>
      <c r="G129" s="10" t="s">
        <v>536</v>
      </c>
      <c r="H129" s="10" t="s">
        <v>536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 t="s">
        <v>536</v>
      </c>
      <c r="F130" s="22" t="s">
        <v>536</v>
      </c>
      <c r="G130" s="10" t="s">
        <v>536</v>
      </c>
      <c r="H130" s="10" t="s">
        <v>536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 t="s">
        <v>536</v>
      </c>
      <c r="F131" s="22" t="s">
        <v>536</v>
      </c>
      <c r="G131" s="10" t="s">
        <v>536</v>
      </c>
      <c r="H131" s="10" t="s">
        <v>536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 t="s">
        <v>536</v>
      </c>
      <c r="F132" s="22" t="s">
        <v>536</v>
      </c>
      <c r="G132" s="10" t="s">
        <v>536</v>
      </c>
      <c r="H132" s="10" t="s">
        <v>536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 t="s">
        <v>536</v>
      </c>
      <c r="F133" s="22" t="s">
        <v>536</v>
      </c>
      <c r="G133" s="10" t="s">
        <v>536</v>
      </c>
      <c r="H133" s="10" t="s">
        <v>536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 t="s">
        <v>536</v>
      </c>
      <c r="F134" s="22" t="s">
        <v>536</v>
      </c>
      <c r="G134" s="10" t="s">
        <v>536</v>
      </c>
      <c r="H134" s="10" t="s">
        <v>536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 t="s">
        <v>536</v>
      </c>
      <c r="F135" s="22" t="s">
        <v>536</v>
      </c>
      <c r="G135" s="10" t="s">
        <v>536</v>
      </c>
      <c r="H135" s="10" t="s">
        <v>536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 t="s">
        <v>536</v>
      </c>
      <c r="F136" s="22" t="s">
        <v>536</v>
      </c>
      <c r="G136" s="10" t="s">
        <v>536</v>
      </c>
      <c r="H136" s="10" t="s">
        <v>536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 t="s">
        <v>536</v>
      </c>
      <c r="F137" s="22" t="s">
        <v>536</v>
      </c>
      <c r="G137" s="10" t="s">
        <v>536</v>
      </c>
      <c r="H137" s="10" t="s">
        <v>536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 t="s">
        <v>536</v>
      </c>
      <c r="F138" s="22" t="s">
        <v>536</v>
      </c>
      <c r="G138" s="10" t="s">
        <v>536</v>
      </c>
      <c r="H138" s="10" t="s">
        <v>536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 t="s">
        <v>536</v>
      </c>
      <c r="F139" s="22" t="s">
        <v>536</v>
      </c>
      <c r="G139" s="10" t="s">
        <v>536</v>
      </c>
      <c r="H139" s="10" t="s">
        <v>536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 t="s">
        <v>536</v>
      </c>
      <c r="F140" s="22" t="s">
        <v>536</v>
      </c>
      <c r="G140" s="10" t="s">
        <v>536</v>
      </c>
      <c r="H140" s="10" t="s">
        <v>536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 t="s">
        <v>536</v>
      </c>
      <c r="F141" s="22" t="s">
        <v>536</v>
      </c>
      <c r="G141" s="10" t="s">
        <v>536</v>
      </c>
      <c r="H141" s="10" t="s">
        <v>536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 t="s">
        <v>536</v>
      </c>
      <c r="F142" s="22" t="s">
        <v>536</v>
      </c>
      <c r="G142" s="10" t="s">
        <v>536</v>
      </c>
      <c r="H142" s="10" t="s">
        <v>536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 t="s">
        <v>536</v>
      </c>
      <c r="F143" s="22" t="s">
        <v>536</v>
      </c>
      <c r="G143" s="10" t="s">
        <v>536</v>
      </c>
      <c r="H143" s="10" t="s">
        <v>536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 t="s">
        <v>536</v>
      </c>
      <c r="F144" s="22" t="s">
        <v>536</v>
      </c>
      <c r="G144" s="10" t="s">
        <v>536</v>
      </c>
      <c r="H144" s="10" t="s">
        <v>536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 t="s">
        <v>536</v>
      </c>
      <c r="F145" s="22" t="s">
        <v>536</v>
      </c>
      <c r="G145" s="10" t="s">
        <v>536</v>
      </c>
      <c r="H145" s="10" t="s">
        <v>536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 t="s">
        <v>536</v>
      </c>
      <c r="F146" s="22" t="s">
        <v>536</v>
      </c>
      <c r="G146" s="10" t="s">
        <v>536</v>
      </c>
      <c r="H146" s="10" t="s">
        <v>536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 t="s">
        <v>536</v>
      </c>
      <c r="F147" s="22" t="s">
        <v>536</v>
      </c>
      <c r="G147" s="10" t="s">
        <v>536</v>
      </c>
      <c r="H147" s="10" t="s">
        <v>536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 t="s">
        <v>536</v>
      </c>
      <c r="F148" s="22" t="s">
        <v>536</v>
      </c>
      <c r="G148" s="10" t="s">
        <v>536</v>
      </c>
      <c r="H148" s="10" t="s">
        <v>536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4612</v>
      </c>
      <c r="E149" s="10">
        <v>291</v>
      </c>
      <c r="F149" s="22">
        <v>6.309627059843885E-2</v>
      </c>
      <c r="G149" s="10">
        <v>2</v>
      </c>
      <c r="H149" s="10">
        <v>293</v>
      </c>
      <c r="I149" s="22">
        <v>6.3529921942758028E-2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 t="s">
        <v>536</v>
      </c>
      <c r="F150" s="22" t="s">
        <v>536</v>
      </c>
      <c r="G150" s="10" t="s">
        <v>536</v>
      </c>
      <c r="H150" s="10" t="s">
        <v>536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 t="s">
        <v>536</v>
      </c>
      <c r="F151" s="22" t="s">
        <v>536</v>
      </c>
      <c r="G151" s="10" t="s">
        <v>536</v>
      </c>
      <c r="H151" s="10" t="s">
        <v>536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 t="s">
        <v>536</v>
      </c>
      <c r="F152" s="22" t="s">
        <v>536</v>
      </c>
      <c r="G152" s="10" t="s">
        <v>536</v>
      </c>
      <c r="H152" s="10" t="s">
        <v>536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 t="s">
        <v>536</v>
      </c>
      <c r="F153" s="22" t="s">
        <v>536</v>
      </c>
      <c r="G153" s="10" t="s">
        <v>536</v>
      </c>
      <c r="H153" s="10" t="s">
        <v>536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 t="s">
        <v>536</v>
      </c>
      <c r="F154" s="22" t="s">
        <v>536</v>
      </c>
      <c r="G154" s="10" t="s">
        <v>536</v>
      </c>
      <c r="H154" s="10" t="s">
        <v>536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 t="s">
        <v>536</v>
      </c>
      <c r="F155" s="22" t="s">
        <v>536</v>
      </c>
      <c r="G155" s="10" t="s">
        <v>536</v>
      </c>
      <c r="H155" s="10" t="s">
        <v>536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 t="s">
        <v>536</v>
      </c>
      <c r="F156" s="22" t="s">
        <v>536</v>
      </c>
      <c r="G156" s="10" t="s">
        <v>536</v>
      </c>
      <c r="H156" s="10" t="s">
        <v>536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 t="s">
        <v>536</v>
      </c>
      <c r="F157" s="22" t="s">
        <v>536</v>
      </c>
      <c r="G157" s="10" t="s">
        <v>536</v>
      </c>
      <c r="H157" s="10" t="s">
        <v>536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 t="s">
        <v>536</v>
      </c>
      <c r="F158" s="22" t="s">
        <v>536</v>
      </c>
      <c r="G158" s="10" t="s">
        <v>536</v>
      </c>
      <c r="H158" s="10" t="s">
        <v>536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 t="s">
        <v>536</v>
      </c>
      <c r="F159" s="22" t="s">
        <v>536</v>
      </c>
      <c r="G159" s="10" t="s">
        <v>536</v>
      </c>
      <c r="H159" s="10" t="s">
        <v>536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 t="s">
        <v>536</v>
      </c>
      <c r="F160" s="22" t="s">
        <v>536</v>
      </c>
      <c r="G160" s="10" t="s">
        <v>536</v>
      </c>
      <c r="H160" s="10" t="s">
        <v>536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 t="s">
        <v>536</v>
      </c>
      <c r="F161" s="22" t="s">
        <v>536</v>
      </c>
      <c r="G161" s="10" t="s">
        <v>536</v>
      </c>
      <c r="H161" s="10" t="s">
        <v>536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 t="s">
        <v>536</v>
      </c>
      <c r="F162" s="22" t="s">
        <v>536</v>
      </c>
      <c r="G162" s="10" t="s">
        <v>536</v>
      </c>
      <c r="H162" s="10" t="s">
        <v>536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 t="s">
        <v>536</v>
      </c>
      <c r="F163" s="22" t="s">
        <v>536</v>
      </c>
      <c r="G163" s="10" t="s">
        <v>536</v>
      </c>
      <c r="H163" s="10" t="s">
        <v>536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 t="s">
        <v>536</v>
      </c>
      <c r="F164" s="22" t="s">
        <v>536</v>
      </c>
      <c r="G164" s="10" t="s">
        <v>536</v>
      </c>
      <c r="H164" s="10" t="s">
        <v>536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 t="s">
        <v>536</v>
      </c>
      <c r="F165" s="22" t="s">
        <v>536</v>
      </c>
      <c r="G165" s="10" t="s">
        <v>536</v>
      </c>
      <c r="H165" s="10" t="s">
        <v>536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 t="s">
        <v>536</v>
      </c>
      <c r="F166" s="22" t="s">
        <v>536</v>
      </c>
      <c r="G166" s="10" t="s">
        <v>536</v>
      </c>
      <c r="H166" s="10" t="s">
        <v>536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 t="s">
        <v>536</v>
      </c>
      <c r="F167" s="22" t="s">
        <v>536</v>
      </c>
      <c r="G167" s="10" t="s">
        <v>536</v>
      </c>
      <c r="H167" s="10" t="s">
        <v>536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14688</v>
      </c>
      <c r="E168" s="10">
        <v>5741</v>
      </c>
      <c r="F168" s="22">
        <v>0.39086328976034856</v>
      </c>
      <c r="G168" s="10">
        <v>2</v>
      </c>
      <c r="H168" s="10">
        <v>5743</v>
      </c>
      <c r="I168" s="22">
        <v>0.39099945533769065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3872</v>
      </c>
      <c r="E169" s="10">
        <v>2146</v>
      </c>
      <c r="F169" s="22">
        <v>0.55423553719008267</v>
      </c>
      <c r="G169" s="10" t="s">
        <v>536</v>
      </c>
      <c r="H169" s="10" t="s">
        <v>536</v>
      </c>
      <c r="I169" s="22" t="s">
        <v>536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 t="s">
        <v>536</v>
      </c>
      <c r="F170" s="22" t="s">
        <v>536</v>
      </c>
      <c r="G170" s="10" t="s">
        <v>536</v>
      </c>
      <c r="H170" s="10" t="s">
        <v>536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 t="s">
        <v>536</v>
      </c>
      <c r="F171" s="22" t="s">
        <v>536</v>
      </c>
      <c r="G171" s="10" t="s">
        <v>536</v>
      </c>
      <c r="H171" s="10" t="s">
        <v>536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 t="s">
        <v>536</v>
      </c>
      <c r="F172" s="22" t="s">
        <v>536</v>
      </c>
      <c r="G172" s="10" t="s">
        <v>536</v>
      </c>
      <c r="H172" s="10" t="s">
        <v>536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 t="s">
        <v>536</v>
      </c>
      <c r="F173" s="22" t="s">
        <v>536</v>
      </c>
      <c r="G173" s="10" t="s">
        <v>536</v>
      </c>
      <c r="H173" s="10" t="s">
        <v>536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13381</v>
      </c>
      <c r="E174" s="10">
        <v>9886</v>
      </c>
      <c r="F174" s="22">
        <v>0.73880875868769147</v>
      </c>
      <c r="G174" s="10">
        <v>21</v>
      </c>
      <c r="H174" s="10">
        <v>9907</v>
      </c>
      <c r="I174" s="22">
        <v>0.74037814812046931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10329</v>
      </c>
      <c r="E175" s="10">
        <v>6129</v>
      </c>
      <c r="F175" s="22">
        <v>0.59337786813825155</v>
      </c>
      <c r="G175" s="10">
        <v>175</v>
      </c>
      <c r="H175" s="10">
        <v>6304</v>
      </c>
      <c r="I175" s="22">
        <v>0.61032045696582438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12168</v>
      </c>
      <c r="E176" s="10">
        <v>856</v>
      </c>
      <c r="F176" s="22">
        <v>7.0348454963839582E-2</v>
      </c>
      <c r="G176" s="10">
        <v>12</v>
      </c>
      <c r="H176" s="10">
        <v>868</v>
      </c>
      <c r="I176" s="22">
        <v>7.1334648257725175E-2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9552</v>
      </c>
      <c r="E177" s="10">
        <v>8942</v>
      </c>
      <c r="F177" s="22">
        <v>0.93613902847571184</v>
      </c>
      <c r="G177" s="10">
        <v>11</v>
      </c>
      <c r="H177" s="10">
        <v>8953</v>
      </c>
      <c r="I177" s="22">
        <v>0.9372906197654941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 t="s">
        <v>536</v>
      </c>
      <c r="F178" s="22" t="s">
        <v>536</v>
      </c>
      <c r="G178" s="10" t="s">
        <v>536</v>
      </c>
      <c r="H178" s="10" t="s">
        <v>536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4349</v>
      </c>
      <c r="E179" s="10">
        <v>4190</v>
      </c>
      <c r="F179" s="22">
        <v>0.9634398712347666</v>
      </c>
      <c r="G179" s="10">
        <v>14</v>
      </c>
      <c r="H179" s="10">
        <v>4204</v>
      </c>
      <c r="I179" s="22">
        <v>0.96665900206944122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11760</v>
      </c>
      <c r="E180" s="10">
        <v>4861</v>
      </c>
      <c r="F180" s="22">
        <v>0.41335034013605443</v>
      </c>
      <c r="G180" s="10">
        <v>4</v>
      </c>
      <c r="H180" s="10">
        <v>4865</v>
      </c>
      <c r="I180" s="22">
        <v>0.41369047619047616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11509</v>
      </c>
      <c r="E181" s="10">
        <v>4437</v>
      </c>
      <c r="F181" s="22">
        <v>0.38552437223042835</v>
      </c>
      <c r="G181" s="10">
        <v>3</v>
      </c>
      <c r="H181" s="10">
        <v>4440</v>
      </c>
      <c r="I181" s="22">
        <v>0.38578503779650708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4341</v>
      </c>
      <c r="E182" s="10">
        <v>3836</v>
      </c>
      <c r="F182" s="22">
        <v>0.88366735775167016</v>
      </c>
      <c r="G182" s="10">
        <v>1</v>
      </c>
      <c r="H182" s="10">
        <v>3837</v>
      </c>
      <c r="I182" s="22">
        <v>0.88389771941948858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 t="s">
        <v>536</v>
      </c>
      <c r="F183" s="22" t="s">
        <v>536</v>
      </c>
      <c r="G183" s="10" t="s">
        <v>536</v>
      </c>
      <c r="H183" s="10" t="s">
        <v>536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6514</v>
      </c>
      <c r="E184" s="10">
        <v>1781</v>
      </c>
      <c r="F184" s="22">
        <v>0.27341111452256678</v>
      </c>
      <c r="G184" s="10">
        <v>4</v>
      </c>
      <c r="H184" s="10">
        <v>1785</v>
      </c>
      <c r="I184" s="22">
        <v>0.27402517654283082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4861</v>
      </c>
      <c r="E185" s="10">
        <v>2933</v>
      </c>
      <c r="F185" s="22">
        <v>0.60337379140094627</v>
      </c>
      <c r="G185" s="10">
        <v>19</v>
      </c>
      <c r="H185" s="10">
        <v>2952</v>
      </c>
      <c r="I185" s="22">
        <v>0.60728245217033527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5069</v>
      </c>
      <c r="E186" s="10">
        <v>2869</v>
      </c>
      <c r="F186" s="22">
        <v>0.56598934701124481</v>
      </c>
      <c r="G186" s="10">
        <v>27</v>
      </c>
      <c r="H186" s="10">
        <v>2896</v>
      </c>
      <c r="I186" s="22">
        <v>0.57131584138883407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 t="s">
        <v>536</v>
      </c>
      <c r="F187" s="22" t="s">
        <v>536</v>
      </c>
      <c r="G187" s="10" t="s">
        <v>536</v>
      </c>
      <c r="H187" s="10" t="s">
        <v>536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 t="s">
        <v>536</v>
      </c>
      <c r="F188" s="22" t="s">
        <v>536</v>
      </c>
      <c r="G188" s="10" t="s">
        <v>536</v>
      </c>
      <c r="H188" s="10" t="s">
        <v>536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 t="s">
        <v>536</v>
      </c>
      <c r="F189" s="22" t="s">
        <v>536</v>
      </c>
      <c r="G189" s="10" t="s">
        <v>536</v>
      </c>
      <c r="H189" s="10" t="s">
        <v>536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 t="s">
        <v>536</v>
      </c>
      <c r="F190" s="22" t="s">
        <v>536</v>
      </c>
      <c r="G190" s="10" t="s">
        <v>536</v>
      </c>
      <c r="H190" s="10" t="s">
        <v>536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 t="s">
        <v>536</v>
      </c>
      <c r="F191" s="22" t="s">
        <v>536</v>
      </c>
      <c r="G191" s="10" t="s">
        <v>536</v>
      </c>
      <c r="H191" s="10" t="s">
        <v>536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 t="s">
        <v>536</v>
      </c>
      <c r="F192" s="22" t="s">
        <v>536</v>
      </c>
      <c r="G192" s="10" t="s">
        <v>536</v>
      </c>
      <c r="H192" s="10" t="s">
        <v>536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 t="s">
        <v>536</v>
      </c>
      <c r="F193" s="22" t="s">
        <v>536</v>
      </c>
      <c r="G193" s="10" t="s">
        <v>536</v>
      </c>
      <c r="H193" s="10" t="s">
        <v>536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8868</v>
      </c>
      <c r="E194" s="10">
        <v>4717</v>
      </c>
      <c r="F194" s="22">
        <v>0.53191249436175014</v>
      </c>
      <c r="G194" s="10">
        <v>5</v>
      </c>
      <c r="H194" s="10">
        <v>4722</v>
      </c>
      <c r="I194" s="22">
        <v>0.53247631935047357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11266</v>
      </c>
      <c r="E195" s="10">
        <v>1661</v>
      </c>
      <c r="F195" s="22">
        <v>0.1474347594532221</v>
      </c>
      <c r="G195" s="10">
        <v>1</v>
      </c>
      <c r="H195" s="10">
        <v>1662</v>
      </c>
      <c r="I195" s="22">
        <v>0.14752352210189951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12415</v>
      </c>
      <c r="E196" s="10">
        <v>11103</v>
      </c>
      <c r="F196" s="22">
        <v>0.89432138542086181</v>
      </c>
      <c r="G196" s="10">
        <v>25</v>
      </c>
      <c r="H196" s="10">
        <v>11128</v>
      </c>
      <c r="I196" s="22">
        <v>0.89633507853403138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 t="s">
        <v>536</v>
      </c>
      <c r="F197" s="22" t="s">
        <v>536</v>
      </c>
      <c r="G197" s="10" t="s">
        <v>536</v>
      </c>
      <c r="H197" s="10" t="s">
        <v>536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19167</v>
      </c>
      <c r="E198" s="10">
        <v>3180</v>
      </c>
      <c r="F198" s="22">
        <v>0.16591015808420723</v>
      </c>
      <c r="G198" s="10">
        <v>1</v>
      </c>
      <c r="H198" s="10">
        <v>3181</v>
      </c>
      <c r="I198" s="22">
        <v>0.16596233108989408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16061</v>
      </c>
      <c r="E199" s="10">
        <v>3631</v>
      </c>
      <c r="F199" s="22">
        <v>0.22607558682522882</v>
      </c>
      <c r="G199" s="10">
        <v>13</v>
      </c>
      <c r="H199" s="10">
        <v>3644</v>
      </c>
      <c r="I199" s="22">
        <v>0.22688500093393935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21298</v>
      </c>
      <c r="E200" s="10">
        <v>5060</v>
      </c>
      <c r="F200" s="22">
        <v>0.23758099352051837</v>
      </c>
      <c r="G200" s="10">
        <v>8</v>
      </c>
      <c r="H200" s="10">
        <v>5068</v>
      </c>
      <c r="I200" s="22">
        <v>0.23795661564466147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15371</v>
      </c>
      <c r="E201" s="10">
        <v>9318</v>
      </c>
      <c r="F201" s="22">
        <v>0.60620649274608029</v>
      </c>
      <c r="G201" s="10">
        <v>17</v>
      </c>
      <c r="H201" s="10">
        <v>9335</v>
      </c>
      <c r="I201" s="22">
        <v>0.60731247153731049</v>
      </c>
    </row>
    <row r="202" spans="1:9" x14ac:dyDescent="0.3">
      <c r="A202" t="s">
        <v>478</v>
      </c>
      <c r="B202" t="s">
        <v>479</v>
      </c>
      <c r="C202" t="s">
        <v>480</v>
      </c>
      <c r="D202">
        <v>11468</v>
      </c>
      <c r="E202">
        <v>8030</v>
      </c>
      <c r="F202" s="22">
        <v>0.70020927799093124</v>
      </c>
      <c r="G202">
        <v>12</v>
      </c>
      <c r="H202">
        <v>8042</v>
      </c>
      <c r="I202" s="22">
        <v>0.70125566794558769</v>
      </c>
    </row>
    <row r="203" spans="1:9" x14ac:dyDescent="0.3">
      <c r="A203" t="s">
        <v>481</v>
      </c>
      <c r="B203" t="s">
        <v>482</v>
      </c>
      <c r="C203" t="s">
        <v>483</v>
      </c>
      <c r="D203">
        <v>14495</v>
      </c>
      <c r="E203">
        <v>7429</v>
      </c>
      <c r="F203" s="22">
        <v>0.51252155915833042</v>
      </c>
      <c r="G203">
        <v>10</v>
      </c>
      <c r="H203">
        <v>7439</v>
      </c>
      <c r="I203" s="22">
        <v>0.51321145222490516</v>
      </c>
    </row>
    <row r="204" spans="1:9" x14ac:dyDescent="0.3">
      <c r="A204" t="s">
        <v>484</v>
      </c>
      <c r="B204" t="s">
        <v>485</v>
      </c>
      <c r="C204" t="s">
        <v>486</v>
      </c>
      <c r="D204">
        <v>19828</v>
      </c>
      <c r="E204">
        <v>10992</v>
      </c>
      <c r="F204" s="22">
        <v>0.55436756102481344</v>
      </c>
      <c r="G204">
        <v>993</v>
      </c>
      <c r="H204">
        <v>11985</v>
      </c>
      <c r="I204" s="22">
        <v>0.6044482549929393</v>
      </c>
    </row>
    <row r="205" spans="1:9" x14ac:dyDescent="0.3">
      <c r="A205" t="s">
        <v>487</v>
      </c>
      <c r="B205" t="s">
        <v>488</v>
      </c>
      <c r="C205" t="s">
        <v>489</v>
      </c>
      <c r="D205">
        <v>12509</v>
      </c>
      <c r="E205">
        <v>3941</v>
      </c>
      <c r="F205" s="22">
        <v>0.31505316172355902</v>
      </c>
      <c r="G205">
        <v>3</v>
      </c>
      <c r="H205">
        <v>3944</v>
      </c>
      <c r="I205" s="22">
        <v>0.3152929890478855</v>
      </c>
    </row>
    <row r="206" spans="1:9" x14ac:dyDescent="0.3">
      <c r="A206" t="s">
        <v>490</v>
      </c>
      <c r="B206" t="s">
        <v>491</v>
      </c>
      <c r="C206" t="s">
        <v>480</v>
      </c>
      <c r="D206">
        <v>10470</v>
      </c>
      <c r="E206">
        <v>4946</v>
      </c>
      <c r="F206" s="22">
        <v>0.47239732569245463</v>
      </c>
      <c r="G206">
        <v>64</v>
      </c>
      <c r="H206">
        <v>5010</v>
      </c>
      <c r="I206" s="22">
        <v>0.47851002865329512</v>
      </c>
    </row>
    <row r="207" spans="1:9" x14ac:dyDescent="0.3">
      <c r="A207" t="s">
        <v>492</v>
      </c>
      <c r="B207" t="s">
        <v>493</v>
      </c>
      <c r="C207" t="s">
        <v>458</v>
      </c>
      <c r="D207">
        <v>33775</v>
      </c>
      <c r="E207">
        <v>14320</v>
      </c>
      <c r="F207" s="22">
        <v>0.42398223538119911</v>
      </c>
      <c r="G207">
        <v>1721</v>
      </c>
      <c r="H207">
        <v>16041</v>
      </c>
      <c r="I207" s="22">
        <v>0.47493708364174686</v>
      </c>
    </row>
    <row r="208" spans="1:9" x14ac:dyDescent="0.3">
      <c r="A208" t="s">
        <v>494</v>
      </c>
      <c r="B208" t="s">
        <v>495</v>
      </c>
      <c r="C208" t="s">
        <v>480</v>
      </c>
      <c r="D208">
        <v>9454</v>
      </c>
      <c r="E208">
        <v>5561</v>
      </c>
      <c r="F208" s="22">
        <v>0.58821662788237783</v>
      </c>
      <c r="G208">
        <v>55</v>
      </c>
      <c r="H208">
        <v>5616</v>
      </c>
      <c r="I208" s="22">
        <v>0.59403427120795427</v>
      </c>
    </row>
    <row r="209" spans="1:9" x14ac:dyDescent="0.3">
      <c r="A209" t="s">
        <v>496</v>
      </c>
      <c r="B209" t="s">
        <v>497</v>
      </c>
      <c r="C209" t="s">
        <v>483</v>
      </c>
      <c r="D209">
        <v>14366</v>
      </c>
      <c r="E209">
        <v>11604</v>
      </c>
      <c r="F209" s="22">
        <v>0.80774049839899764</v>
      </c>
      <c r="G209">
        <v>11</v>
      </c>
      <c r="H209">
        <v>11615</v>
      </c>
      <c r="I209" s="22">
        <v>0.8085061951830711</v>
      </c>
    </row>
    <row r="210" spans="1:9" x14ac:dyDescent="0.3">
      <c r="A210" t="s">
        <v>498</v>
      </c>
      <c r="B210" t="s">
        <v>499</v>
      </c>
      <c r="C210" t="s">
        <v>459</v>
      </c>
      <c r="D210">
        <v>18025</v>
      </c>
      <c r="E210">
        <v>10753</v>
      </c>
      <c r="F210" s="22">
        <v>0.59656033287101251</v>
      </c>
      <c r="G210">
        <v>13</v>
      </c>
      <c r="H210">
        <v>10766</v>
      </c>
      <c r="I210" s="22">
        <v>0.59728155339805822</v>
      </c>
    </row>
    <row r="211" spans="1:9" x14ac:dyDescent="0.3">
      <c r="A211" t="s">
        <v>500</v>
      </c>
      <c r="B211" t="s">
        <v>501</v>
      </c>
      <c r="C211" t="s">
        <v>483</v>
      </c>
      <c r="D211">
        <v>12426</v>
      </c>
      <c r="E211">
        <v>6370</v>
      </c>
      <c r="F211" s="22">
        <v>0.51263479800418477</v>
      </c>
      <c r="G211">
        <v>15</v>
      </c>
      <c r="H211">
        <v>6385</v>
      </c>
      <c r="I211" s="22">
        <v>0.51384194431031704</v>
      </c>
    </row>
    <row r="212" spans="1:9" x14ac:dyDescent="0.3">
      <c r="A212" t="s">
        <v>502</v>
      </c>
      <c r="B212" t="s">
        <v>503</v>
      </c>
      <c r="C212" t="s">
        <v>458</v>
      </c>
      <c r="D212">
        <v>37720</v>
      </c>
      <c r="E212">
        <v>27636</v>
      </c>
      <c r="F212" s="22">
        <v>0.73266171792152701</v>
      </c>
      <c r="G212">
        <v>474</v>
      </c>
      <c r="H212">
        <v>28110</v>
      </c>
      <c r="I212" s="22">
        <v>0.74522799575821841</v>
      </c>
    </row>
    <row r="213" spans="1:9" x14ac:dyDescent="0.3">
      <c r="A213" t="s">
        <v>504</v>
      </c>
      <c r="B213" t="s">
        <v>505</v>
      </c>
      <c r="C213" t="s">
        <v>483</v>
      </c>
      <c r="D213">
        <v>14951</v>
      </c>
      <c r="E213">
        <v>7489</v>
      </c>
      <c r="F213" s="22">
        <v>0.50090294963547588</v>
      </c>
      <c r="G213">
        <v>19</v>
      </c>
      <c r="H213">
        <v>7508</v>
      </c>
      <c r="I213" s="22">
        <v>0.50217376764096044</v>
      </c>
    </row>
    <row r="214" spans="1:9" x14ac:dyDescent="0.3">
      <c r="A214" t="s">
        <v>506</v>
      </c>
      <c r="B214" t="s">
        <v>507</v>
      </c>
      <c r="C214" t="s">
        <v>480</v>
      </c>
      <c r="D214">
        <v>14529</v>
      </c>
      <c r="E214">
        <v>7958</v>
      </c>
      <c r="F214" s="22">
        <v>0.54773212196297061</v>
      </c>
      <c r="G214">
        <v>411</v>
      </c>
      <c r="H214">
        <v>8369</v>
      </c>
      <c r="I214" s="22">
        <v>0.57602037304700948</v>
      </c>
    </row>
    <row r="215" spans="1:9" x14ac:dyDescent="0.3">
      <c r="A215" t="s">
        <v>508</v>
      </c>
      <c r="B215" t="s">
        <v>509</v>
      </c>
      <c r="C215" t="s">
        <v>459</v>
      </c>
      <c r="D215">
        <v>38598</v>
      </c>
      <c r="E215">
        <v>15030</v>
      </c>
      <c r="F215" s="22">
        <v>0.3893984144256179</v>
      </c>
      <c r="G215">
        <v>22</v>
      </c>
      <c r="H215">
        <v>15052</v>
      </c>
      <c r="I215" s="22">
        <v>0.38996839214467072</v>
      </c>
    </row>
    <row r="216" spans="1:9" x14ac:dyDescent="0.3">
      <c r="A216" t="s">
        <v>510</v>
      </c>
      <c r="B216" t="s">
        <v>511</v>
      </c>
      <c r="C216" t="s">
        <v>459</v>
      </c>
      <c r="D216">
        <v>23329</v>
      </c>
      <c r="E216">
        <v>11087</v>
      </c>
      <c r="F216" s="22">
        <v>0.47524540271764754</v>
      </c>
      <c r="G216">
        <v>63</v>
      </c>
      <c r="H216">
        <v>11150</v>
      </c>
      <c r="I216" s="22">
        <v>0.47794590423935873</v>
      </c>
    </row>
    <row r="217" spans="1:9" x14ac:dyDescent="0.3">
      <c r="A217" t="s">
        <v>512</v>
      </c>
      <c r="B217" t="s">
        <v>513</v>
      </c>
      <c r="C217" t="s">
        <v>460</v>
      </c>
      <c r="D217">
        <v>14446</v>
      </c>
      <c r="E217">
        <v>11552</v>
      </c>
      <c r="F217" s="22">
        <v>0.79966772809082098</v>
      </c>
      <c r="G217">
        <v>7</v>
      </c>
      <c r="H217">
        <v>11559</v>
      </c>
      <c r="I217" s="22">
        <v>0.80015229129170706</v>
      </c>
    </row>
    <row r="218" spans="1:9" x14ac:dyDescent="0.3">
      <c r="A218" t="s">
        <v>514</v>
      </c>
      <c r="B218" t="s">
        <v>515</v>
      </c>
      <c r="C218" t="s">
        <v>458</v>
      </c>
      <c r="D218">
        <v>29502</v>
      </c>
      <c r="E218">
        <v>17377</v>
      </c>
      <c r="F218" s="22">
        <v>0.58901091451427023</v>
      </c>
      <c r="G218">
        <v>69</v>
      </c>
      <c r="H218">
        <v>17446</v>
      </c>
      <c r="I218" s="22">
        <v>0.59134973900074572</v>
      </c>
    </row>
    <row r="219" spans="1:9" x14ac:dyDescent="0.3">
      <c r="A219" t="s">
        <v>516</v>
      </c>
      <c r="B219" t="s">
        <v>517</v>
      </c>
      <c r="C219" t="s">
        <v>459</v>
      </c>
      <c r="D219">
        <v>10969</v>
      </c>
      <c r="E219">
        <v>2109</v>
      </c>
      <c r="F219" s="22">
        <v>0.19226912207129182</v>
      </c>
      <c r="G219">
        <v>2</v>
      </c>
      <c r="H219">
        <v>2111</v>
      </c>
      <c r="I219" s="22">
        <v>0.19245145409791231</v>
      </c>
    </row>
    <row r="220" spans="1:9" x14ac:dyDescent="0.3">
      <c r="A220" t="s">
        <v>518</v>
      </c>
      <c r="B220" t="s">
        <v>519</v>
      </c>
      <c r="D220">
        <v>18438</v>
      </c>
      <c r="E220">
        <v>12637</v>
      </c>
      <c r="F220" s="22">
        <v>0.68537802364681633</v>
      </c>
      <c r="G220">
        <v>165</v>
      </c>
      <c r="H220">
        <v>12802</v>
      </c>
      <c r="I220" s="22">
        <v>0.6943269335068879</v>
      </c>
    </row>
    <row r="221" spans="1:9" x14ac:dyDescent="0.3">
      <c r="A221" t="s">
        <v>520</v>
      </c>
      <c r="B221" t="s">
        <v>521</v>
      </c>
      <c r="D221">
        <v>25651</v>
      </c>
      <c r="E221">
        <v>16659</v>
      </c>
      <c r="F221" s="22">
        <v>0.64944836458617594</v>
      </c>
      <c r="G221">
        <v>23</v>
      </c>
      <c r="H221">
        <v>16682</v>
      </c>
      <c r="I221" s="22">
        <v>0.65034501578885817</v>
      </c>
    </row>
    <row r="222" spans="1:9" x14ac:dyDescent="0.3">
      <c r="A222" t="s">
        <v>522</v>
      </c>
      <c r="B222" t="s">
        <v>523</v>
      </c>
      <c r="D222">
        <v>15393</v>
      </c>
      <c r="E222">
        <v>4184</v>
      </c>
      <c r="F222" s="22">
        <v>0.27181186253491846</v>
      </c>
      <c r="G222">
        <v>7</v>
      </c>
      <c r="H222">
        <v>4191</v>
      </c>
      <c r="I222" s="22">
        <v>0.27226661469499125</v>
      </c>
    </row>
    <row r="223" spans="1:9" x14ac:dyDescent="0.3">
      <c r="A223" t="s">
        <v>524</v>
      </c>
      <c r="B223" t="s">
        <v>525</v>
      </c>
      <c r="D223">
        <v>43127</v>
      </c>
      <c r="E223">
        <v>21593</v>
      </c>
      <c r="F223" s="22">
        <v>0.50068402624805808</v>
      </c>
      <c r="G223">
        <v>27</v>
      </c>
      <c r="H223">
        <v>21620</v>
      </c>
      <c r="I223" s="22">
        <v>0.50131008417000955</v>
      </c>
    </row>
    <row r="224" spans="1:9" x14ac:dyDescent="0.3">
      <c r="A224" t="s">
        <v>526</v>
      </c>
      <c r="B224" t="s">
        <v>527</v>
      </c>
      <c r="D224">
        <v>43595</v>
      </c>
      <c r="E224">
        <v>25093</v>
      </c>
      <c r="F224" s="22">
        <v>0.57559353136827618</v>
      </c>
      <c r="G224">
        <v>53</v>
      </c>
      <c r="H224">
        <v>25146</v>
      </c>
      <c r="I224" s="22">
        <v>0.57680926711778868</v>
      </c>
    </row>
    <row r="225" spans="1:9" x14ac:dyDescent="0.3">
      <c r="A225" t="s">
        <v>528</v>
      </c>
      <c r="B225" t="s">
        <v>529</v>
      </c>
      <c r="D225">
        <v>8769</v>
      </c>
      <c r="E225">
        <v>7433</v>
      </c>
      <c r="F225" s="22">
        <v>0.84764511346789828</v>
      </c>
      <c r="G225">
        <v>6</v>
      </c>
      <c r="H225">
        <v>7439</v>
      </c>
      <c r="I225" s="22">
        <v>0.84832934200022803</v>
      </c>
    </row>
    <row r="226" spans="1:9" x14ac:dyDescent="0.3">
      <c r="A226" t="s">
        <v>530</v>
      </c>
      <c r="B226" t="s">
        <v>531</v>
      </c>
      <c r="D226">
        <v>28550</v>
      </c>
      <c r="E226">
        <v>6421</v>
      </c>
      <c r="F226" s="22">
        <v>0.22490367775831874</v>
      </c>
      <c r="G226">
        <v>2</v>
      </c>
      <c r="H226">
        <v>6423</v>
      </c>
      <c r="I226" s="22">
        <v>0.2249737302977233</v>
      </c>
    </row>
    <row r="227" spans="1:9" x14ac:dyDescent="0.3">
      <c r="A227" t="s">
        <v>532</v>
      </c>
      <c r="B227" t="s">
        <v>533</v>
      </c>
      <c r="D227">
        <v>17313</v>
      </c>
      <c r="E227">
        <v>8776</v>
      </c>
      <c r="F227" s="22">
        <v>0.50690232773060706</v>
      </c>
      <c r="G227">
        <v>133</v>
      </c>
      <c r="H227">
        <v>8909</v>
      </c>
      <c r="I227" s="22">
        <v>0.51458441633454632</v>
      </c>
    </row>
    <row r="228" spans="1:9" x14ac:dyDescent="0.3">
      <c r="A228" t="s">
        <v>534</v>
      </c>
      <c r="B228" t="s">
        <v>535</v>
      </c>
      <c r="D228">
        <v>6695</v>
      </c>
      <c r="E228">
        <v>4370</v>
      </c>
      <c r="F228" s="22">
        <v>0.65272591486183718</v>
      </c>
      <c r="G228">
        <v>3</v>
      </c>
      <c r="H228">
        <v>4373</v>
      </c>
      <c r="I228" s="22">
        <v>0.65317401045556389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9FF08-D7D7-4079-A9B5-0AC64ED48FC9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8.6640625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44593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10051</v>
      </c>
      <c r="E7" s="10">
        <v>6330</v>
      </c>
      <c r="F7" s="22">
        <v>0.62978808078798132</v>
      </c>
      <c r="G7" s="10">
        <v>4</v>
      </c>
      <c r="H7" s="10">
        <v>6334</v>
      </c>
      <c r="I7" s="22">
        <v>0.63018605113919013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4639</v>
      </c>
      <c r="E10" s="10">
        <v>4815</v>
      </c>
      <c r="F10" s="22">
        <v>1.0379392110368615</v>
      </c>
      <c r="G10" s="10"/>
      <c r="H10" s="10">
        <v>4815</v>
      </c>
      <c r="I10" s="22">
        <v>1.0379392110368615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3068</v>
      </c>
      <c r="E12" s="10">
        <v>2504</v>
      </c>
      <c r="F12" s="22">
        <v>0.81616688396349413</v>
      </c>
      <c r="G12" s="10">
        <v>2</v>
      </c>
      <c r="H12" s="10">
        <v>2506</v>
      </c>
      <c r="I12" s="22">
        <v>0.81681877444589313</v>
      </c>
    </row>
    <row r="13" spans="1:9" x14ac:dyDescent="0.3">
      <c r="A13" t="s">
        <v>17</v>
      </c>
      <c r="B13" t="s">
        <v>18</v>
      </c>
      <c r="C13" t="s">
        <v>456</v>
      </c>
      <c r="D13" s="10">
        <v>6029</v>
      </c>
      <c r="E13" s="10">
        <v>4312</v>
      </c>
      <c r="F13" s="22">
        <v>0.71520981920716542</v>
      </c>
      <c r="G13" s="10">
        <v>22</v>
      </c>
      <c r="H13" s="10">
        <v>4334</v>
      </c>
      <c r="I13" s="22">
        <v>0.7188588488969978</v>
      </c>
    </row>
    <row r="14" spans="1:9" x14ac:dyDescent="0.3">
      <c r="A14" t="s">
        <v>19</v>
      </c>
      <c r="B14" t="s">
        <v>20</v>
      </c>
      <c r="C14" t="s">
        <v>456</v>
      </c>
      <c r="D14" s="10">
        <v>2386</v>
      </c>
      <c r="E14" s="10">
        <v>1746</v>
      </c>
      <c r="F14" s="22">
        <v>0.73176865046102268</v>
      </c>
      <c r="G14" s="10">
        <v>6</v>
      </c>
      <c r="H14" s="10">
        <v>1752</v>
      </c>
      <c r="I14" s="22">
        <v>0.73428331936295055</v>
      </c>
    </row>
    <row r="15" spans="1:9" x14ac:dyDescent="0.3">
      <c r="A15" t="s">
        <v>21</v>
      </c>
      <c r="B15" t="s">
        <v>22</v>
      </c>
      <c r="C15" t="s">
        <v>456</v>
      </c>
      <c r="D15" s="10">
        <v>2965</v>
      </c>
      <c r="E15" s="10">
        <v>943</v>
      </c>
      <c r="F15" s="22">
        <v>0.31804384485666104</v>
      </c>
      <c r="G15" s="10">
        <v>4</v>
      </c>
      <c r="H15" s="10">
        <v>947</v>
      </c>
      <c r="I15" s="22">
        <v>0.31939291736930858</v>
      </c>
    </row>
    <row r="16" spans="1:9" x14ac:dyDescent="0.3">
      <c r="A16" t="s">
        <v>23</v>
      </c>
      <c r="B16" t="s">
        <v>24</v>
      </c>
      <c r="C16" t="s">
        <v>456</v>
      </c>
      <c r="D16" s="10">
        <v>5410</v>
      </c>
      <c r="E16" s="10">
        <v>3371</v>
      </c>
      <c r="F16" s="22">
        <v>0.62310536044362297</v>
      </c>
      <c r="G16" s="10">
        <v>132</v>
      </c>
      <c r="H16" s="10">
        <v>3503</v>
      </c>
      <c r="I16" s="22">
        <v>0.64750462107208873</v>
      </c>
    </row>
    <row r="17" spans="1:9" x14ac:dyDescent="0.3">
      <c r="A17" t="s">
        <v>25</v>
      </c>
      <c r="B17" t="s">
        <v>26</v>
      </c>
      <c r="C17" t="s">
        <v>456</v>
      </c>
      <c r="D17" s="10">
        <v>1698</v>
      </c>
      <c r="E17" s="10">
        <v>1812</v>
      </c>
      <c r="F17" s="22">
        <v>1.0671378091872792</v>
      </c>
      <c r="G17" s="10">
        <v>11</v>
      </c>
      <c r="H17" s="10">
        <v>1823</v>
      </c>
      <c r="I17" s="22">
        <v>1.0736160188457009</v>
      </c>
    </row>
    <row r="18" spans="1:9" x14ac:dyDescent="0.3">
      <c r="A18" t="s">
        <v>29</v>
      </c>
      <c r="B18" t="s">
        <v>30</v>
      </c>
      <c r="C18" t="s">
        <v>456</v>
      </c>
      <c r="D18" s="10">
        <v>2807</v>
      </c>
      <c r="E18" s="10">
        <v>2838</v>
      </c>
      <c r="F18" s="22">
        <v>1.0110438190238689</v>
      </c>
      <c r="G18" s="10">
        <v>66</v>
      </c>
      <c r="H18" s="10">
        <v>2904</v>
      </c>
      <c r="I18" s="22">
        <v>1.0345564659779123</v>
      </c>
    </row>
    <row r="19" spans="1:9" x14ac:dyDescent="0.3">
      <c r="A19" t="s">
        <v>31</v>
      </c>
      <c r="B19" t="s">
        <v>32</v>
      </c>
      <c r="C19" t="s">
        <v>456</v>
      </c>
      <c r="D19" s="10">
        <v>2417</v>
      </c>
      <c r="E19" s="10">
        <v>2803</v>
      </c>
      <c r="F19" s="22">
        <v>1.1597021100537857</v>
      </c>
      <c r="G19" s="10">
        <v>5</v>
      </c>
      <c r="H19" s="10">
        <v>2808</v>
      </c>
      <c r="I19" s="22">
        <v>1.1617707902358296</v>
      </c>
    </row>
    <row r="20" spans="1:9" x14ac:dyDescent="0.3">
      <c r="A20" t="s">
        <v>33</v>
      </c>
      <c r="B20" t="s">
        <v>34</v>
      </c>
      <c r="C20" t="s">
        <v>456</v>
      </c>
      <c r="D20" s="10">
        <v>5344</v>
      </c>
      <c r="E20" s="10">
        <v>3828</v>
      </c>
      <c r="F20" s="22">
        <v>0.7163173652694611</v>
      </c>
      <c r="G20" s="10">
        <v>5</v>
      </c>
      <c r="H20" s="10">
        <v>3833</v>
      </c>
      <c r="I20" s="22">
        <v>0.71725299401197606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2456</v>
      </c>
      <c r="E22" s="10">
        <v>2141</v>
      </c>
      <c r="F22" s="22">
        <v>0.87174267100977199</v>
      </c>
      <c r="G22" s="10">
        <v>3</v>
      </c>
      <c r="H22" s="10">
        <v>2144</v>
      </c>
      <c r="I22" s="22">
        <v>0.87296416938110755</v>
      </c>
    </row>
    <row r="23" spans="1:9" x14ac:dyDescent="0.3">
      <c r="A23" t="s">
        <v>39</v>
      </c>
      <c r="B23" t="s">
        <v>40</v>
      </c>
      <c r="C23" t="s">
        <v>456</v>
      </c>
      <c r="D23" s="10">
        <v>3256</v>
      </c>
      <c r="E23" s="10">
        <v>3275</v>
      </c>
      <c r="F23" s="22">
        <v>1.0058353808353808</v>
      </c>
      <c r="G23" s="10">
        <v>90</v>
      </c>
      <c r="H23" s="10">
        <v>3365</v>
      </c>
      <c r="I23" s="22">
        <v>1.0334766584766584</v>
      </c>
    </row>
    <row r="24" spans="1:9" x14ac:dyDescent="0.3">
      <c r="A24" t="s">
        <v>41</v>
      </c>
      <c r="B24" t="s">
        <v>42</v>
      </c>
      <c r="C24" t="s">
        <v>456</v>
      </c>
      <c r="D24" s="10">
        <v>2424</v>
      </c>
      <c r="E24" s="10">
        <v>721</v>
      </c>
      <c r="F24" s="22">
        <v>0.29744224422442245</v>
      </c>
      <c r="G24" s="10"/>
      <c r="H24" s="10">
        <v>721</v>
      </c>
      <c r="I24" s="22">
        <v>0.29744224422442245</v>
      </c>
    </row>
    <row r="25" spans="1:9" x14ac:dyDescent="0.3">
      <c r="A25" t="s">
        <v>43</v>
      </c>
      <c r="B25" t="s">
        <v>44</v>
      </c>
      <c r="C25" t="s">
        <v>456</v>
      </c>
      <c r="D25" s="10">
        <v>3372</v>
      </c>
      <c r="E25" s="10">
        <v>2481</v>
      </c>
      <c r="F25" s="22">
        <v>0.73576512455516019</v>
      </c>
      <c r="G25" s="10">
        <v>6</v>
      </c>
      <c r="H25" s="10">
        <v>2487</v>
      </c>
      <c r="I25" s="22">
        <v>0.73754448398576511</v>
      </c>
    </row>
    <row r="26" spans="1:9" x14ac:dyDescent="0.3">
      <c r="A26" t="s">
        <v>45</v>
      </c>
      <c r="B26" t="s">
        <v>46</v>
      </c>
      <c r="C26" t="s">
        <v>456</v>
      </c>
      <c r="D26" s="10">
        <v>5102</v>
      </c>
      <c r="E26" s="10">
        <v>2300</v>
      </c>
      <c r="F26" s="22">
        <v>0.45080360642885142</v>
      </c>
      <c r="G26" s="10"/>
      <c r="H26" s="10">
        <v>2300</v>
      </c>
      <c r="I26" s="22">
        <v>0.45080360642885142</v>
      </c>
    </row>
    <row r="27" spans="1:9" x14ac:dyDescent="0.3">
      <c r="A27" t="s">
        <v>47</v>
      </c>
      <c r="B27" t="s">
        <v>48</v>
      </c>
      <c r="C27" t="s">
        <v>456</v>
      </c>
      <c r="D27" s="10">
        <v>3514</v>
      </c>
      <c r="E27" s="10">
        <v>803</v>
      </c>
      <c r="F27" s="22">
        <v>0.22851451337507114</v>
      </c>
      <c r="G27" s="10"/>
      <c r="H27" s="10">
        <v>803</v>
      </c>
      <c r="I27" s="22">
        <v>0.22851451337507114</v>
      </c>
    </row>
    <row r="28" spans="1:9" x14ac:dyDescent="0.3">
      <c r="A28" t="s">
        <v>49</v>
      </c>
      <c r="B28" t="s">
        <v>455</v>
      </c>
      <c r="C28" t="s">
        <v>456</v>
      </c>
      <c r="D28" s="10">
        <v>5624</v>
      </c>
      <c r="E28" s="10">
        <v>987</v>
      </c>
      <c r="F28" s="22">
        <v>0.17549786628733996</v>
      </c>
      <c r="G28" s="10">
        <v>8</v>
      </c>
      <c r="H28" s="10">
        <v>995</v>
      </c>
      <c r="I28" s="22">
        <v>0.1769203413940256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3446</v>
      </c>
      <c r="E30" s="10">
        <v>1376</v>
      </c>
      <c r="F30" s="22">
        <v>0.39930354033662219</v>
      </c>
      <c r="G30" s="10"/>
      <c r="H30" s="10">
        <v>1376</v>
      </c>
      <c r="I30" s="22">
        <v>0.39930354033662219</v>
      </c>
    </row>
    <row r="31" spans="1:9" x14ac:dyDescent="0.3">
      <c r="A31" t="s">
        <v>59</v>
      </c>
      <c r="B31" t="s">
        <v>60</v>
      </c>
      <c r="C31" t="s">
        <v>456</v>
      </c>
      <c r="D31" s="10">
        <v>2158</v>
      </c>
      <c r="E31" s="10">
        <v>1198</v>
      </c>
      <c r="F31" s="22">
        <v>0.55514365152919365</v>
      </c>
      <c r="G31" s="10">
        <v>1</v>
      </c>
      <c r="H31" s="10">
        <v>1199</v>
      </c>
      <c r="I31" s="22">
        <v>0.55560704355885082</v>
      </c>
    </row>
    <row r="32" spans="1:9" x14ac:dyDescent="0.3">
      <c r="A32" t="s">
        <v>61</v>
      </c>
      <c r="B32" t="s">
        <v>62</v>
      </c>
      <c r="C32" t="s">
        <v>456</v>
      </c>
      <c r="D32" s="10">
        <v>6652</v>
      </c>
      <c r="E32" s="10">
        <v>1969</v>
      </c>
      <c r="F32" s="22">
        <v>0.2960012026458208</v>
      </c>
      <c r="G32" s="10">
        <v>4</v>
      </c>
      <c r="H32" s="10">
        <v>1973</v>
      </c>
      <c r="I32" s="22">
        <v>0.29660252555622368</v>
      </c>
    </row>
    <row r="33" spans="1:9" x14ac:dyDescent="0.3">
      <c r="A33" t="s">
        <v>63</v>
      </c>
      <c r="B33" t="s">
        <v>64</v>
      </c>
      <c r="C33" t="s">
        <v>456</v>
      </c>
      <c r="D33" s="10">
        <v>3972</v>
      </c>
      <c r="E33" s="10">
        <v>1424</v>
      </c>
      <c r="F33" s="22">
        <v>0.35850956696878145</v>
      </c>
      <c r="G33" s="10"/>
      <c r="H33" s="10">
        <v>1424</v>
      </c>
      <c r="I33" s="22">
        <v>0.35850956696878145</v>
      </c>
    </row>
    <row r="34" spans="1:9" x14ac:dyDescent="0.3">
      <c r="A34" t="s">
        <v>65</v>
      </c>
      <c r="B34" t="s">
        <v>66</v>
      </c>
      <c r="C34" t="s">
        <v>456</v>
      </c>
      <c r="D34" s="10">
        <v>4306</v>
      </c>
      <c r="E34" s="10">
        <v>2853</v>
      </c>
      <c r="F34" s="22">
        <v>0.66256386437529025</v>
      </c>
      <c r="G34" s="10">
        <v>5</v>
      </c>
      <c r="H34" s="10">
        <v>2858</v>
      </c>
      <c r="I34" s="22">
        <v>0.6637250348351138</v>
      </c>
    </row>
    <row r="35" spans="1:9" x14ac:dyDescent="0.3">
      <c r="A35" t="s">
        <v>67</v>
      </c>
      <c r="B35" t="s">
        <v>68</v>
      </c>
      <c r="C35" t="s">
        <v>456</v>
      </c>
      <c r="D35" s="10">
        <v>5284</v>
      </c>
      <c r="E35" s="10">
        <v>702</v>
      </c>
      <c r="F35" s="22">
        <v>0.13285389856169569</v>
      </c>
      <c r="G35" s="10">
        <v>1</v>
      </c>
      <c r="H35" s="10">
        <v>703</v>
      </c>
      <c r="I35" s="22">
        <v>0.1330431491294474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3618</v>
      </c>
      <c r="E37" s="10">
        <v>1025</v>
      </c>
      <c r="F37" s="22">
        <v>0.28330569375345493</v>
      </c>
      <c r="G37" s="10">
        <v>10</v>
      </c>
      <c r="H37" s="10">
        <v>1035</v>
      </c>
      <c r="I37" s="22">
        <v>0.28606965174129351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2058</v>
      </c>
      <c r="E39" s="10">
        <v>1487</v>
      </c>
      <c r="F39" s="22">
        <v>0.72254616132167149</v>
      </c>
      <c r="G39" s="10">
        <v>4</v>
      </c>
      <c r="H39" s="10">
        <v>1491</v>
      </c>
      <c r="I39" s="22">
        <v>0.72448979591836737</v>
      </c>
    </row>
    <row r="40" spans="1:9" x14ac:dyDescent="0.3">
      <c r="A40" t="s">
        <v>77</v>
      </c>
      <c r="B40" t="s">
        <v>78</v>
      </c>
      <c r="C40" t="s">
        <v>456</v>
      </c>
      <c r="D40" s="10">
        <v>6551</v>
      </c>
      <c r="E40" s="10">
        <v>4086</v>
      </c>
      <c r="F40" s="22">
        <v>0.62372156922607236</v>
      </c>
      <c r="G40" s="10">
        <v>23</v>
      </c>
      <c r="H40" s="10">
        <v>4109</v>
      </c>
      <c r="I40" s="22">
        <v>0.6272324835902916</v>
      </c>
    </row>
    <row r="41" spans="1:9" x14ac:dyDescent="0.3">
      <c r="A41" t="s">
        <v>79</v>
      </c>
      <c r="B41" t="s">
        <v>80</v>
      </c>
      <c r="C41" t="s">
        <v>456</v>
      </c>
      <c r="D41" s="10">
        <v>3186</v>
      </c>
      <c r="E41" s="10">
        <v>1436</v>
      </c>
      <c r="F41" s="22">
        <v>0.45072190834902698</v>
      </c>
      <c r="G41" s="10">
        <v>17</v>
      </c>
      <c r="H41" s="10">
        <v>1453</v>
      </c>
      <c r="I41" s="22">
        <v>0.45605775266792214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4109</v>
      </c>
      <c r="E43" s="10">
        <v>905</v>
      </c>
      <c r="F43" s="22">
        <v>0.22024823558043319</v>
      </c>
      <c r="G43" s="10">
        <v>7</v>
      </c>
      <c r="H43" s="10">
        <v>912</v>
      </c>
      <c r="I43" s="22">
        <v>0.22195181309321002</v>
      </c>
    </row>
    <row r="44" spans="1:9" x14ac:dyDescent="0.3">
      <c r="A44" t="s">
        <v>85</v>
      </c>
      <c r="B44" t="s">
        <v>86</v>
      </c>
      <c r="C44" t="s">
        <v>456</v>
      </c>
      <c r="D44" s="10">
        <v>2094</v>
      </c>
      <c r="E44" s="10">
        <v>791</v>
      </c>
      <c r="F44" s="22">
        <v>0.37774594078319007</v>
      </c>
      <c r="G44" s="10"/>
      <c r="H44" s="10">
        <v>791</v>
      </c>
      <c r="I44" s="22">
        <v>0.37774594078319007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2728</v>
      </c>
      <c r="E46" s="10">
        <v>2225</v>
      </c>
      <c r="F46" s="22">
        <v>0.81561583577712615</v>
      </c>
      <c r="G46" s="10">
        <v>2</v>
      </c>
      <c r="H46" s="10">
        <v>2227</v>
      </c>
      <c r="I46" s="22">
        <v>0.81634897360703818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5497</v>
      </c>
      <c r="E48" s="10">
        <v>2575</v>
      </c>
      <c r="F48" s="22">
        <v>0.46843732945242861</v>
      </c>
      <c r="G48" s="10"/>
      <c r="H48" s="10">
        <v>2575</v>
      </c>
      <c r="I48" s="22">
        <v>0.46843732945242861</v>
      </c>
    </row>
    <row r="49" spans="1:9" x14ac:dyDescent="0.3">
      <c r="A49" t="s">
        <v>97</v>
      </c>
      <c r="B49" t="s">
        <v>98</v>
      </c>
      <c r="C49" t="s">
        <v>456</v>
      </c>
      <c r="D49" s="10">
        <v>5158</v>
      </c>
      <c r="E49" s="10">
        <v>2816</v>
      </c>
      <c r="F49" s="22">
        <v>0.54594804187669643</v>
      </c>
      <c r="G49" s="10">
        <v>15</v>
      </c>
      <c r="H49" s="10">
        <v>2831</v>
      </c>
      <c r="I49" s="22">
        <v>0.54885614579294295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4030</v>
      </c>
      <c r="E53" s="10">
        <v>2583</v>
      </c>
      <c r="F53" s="22">
        <v>0.64094292803970221</v>
      </c>
      <c r="G53" s="10">
        <v>1</v>
      </c>
      <c r="H53" s="10">
        <v>2584</v>
      </c>
      <c r="I53" s="22">
        <v>0.6411910669975186</v>
      </c>
    </row>
    <row r="54" spans="1:9" x14ac:dyDescent="0.3">
      <c r="A54" t="s">
        <v>111</v>
      </c>
      <c r="B54" t="s">
        <v>112</v>
      </c>
      <c r="C54" t="s">
        <v>456</v>
      </c>
      <c r="D54" s="10">
        <v>2394</v>
      </c>
      <c r="E54" s="10">
        <v>662</v>
      </c>
      <c r="F54" s="22">
        <v>0.27652464494569756</v>
      </c>
      <c r="G54" s="10"/>
      <c r="H54" s="10">
        <v>662</v>
      </c>
      <c r="I54" s="22">
        <v>0.27652464494569756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2826</v>
      </c>
      <c r="E56" s="10">
        <v>598</v>
      </c>
      <c r="F56" s="22">
        <v>0.21160651096956828</v>
      </c>
      <c r="G56" s="10">
        <v>2</v>
      </c>
      <c r="H56" s="10">
        <v>600</v>
      </c>
      <c r="I56" s="22">
        <v>0.21231422505307856</v>
      </c>
    </row>
    <row r="57" spans="1:9" x14ac:dyDescent="0.3">
      <c r="A57" t="s">
        <v>117</v>
      </c>
      <c r="B57" t="s">
        <v>118</v>
      </c>
      <c r="C57" t="s">
        <v>456</v>
      </c>
      <c r="D57" s="10">
        <v>4512</v>
      </c>
      <c r="E57" s="10">
        <v>3106</v>
      </c>
      <c r="F57" s="22">
        <v>0.68838652482269502</v>
      </c>
      <c r="G57" s="10">
        <v>7</v>
      </c>
      <c r="H57" s="10">
        <v>3113</v>
      </c>
      <c r="I57" s="22">
        <v>0.68993794326241131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8807</v>
      </c>
      <c r="E59" s="10">
        <v>3922</v>
      </c>
      <c r="F59" s="22">
        <v>0.44532758033382536</v>
      </c>
      <c r="G59" s="10">
        <v>20</v>
      </c>
      <c r="H59" s="10">
        <v>3942</v>
      </c>
      <c r="I59" s="22">
        <v>0.44759850119223343</v>
      </c>
    </row>
    <row r="60" spans="1:9" x14ac:dyDescent="0.3">
      <c r="A60" t="s">
        <v>123</v>
      </c>
      <c r="B60" t="s">
        <v>124</v>
      </c>
      <c r="C60" t="s">
        <v>456</v>
      </c>
      <c r="D60" s="10">
        <v>5267</v>
      </c>
      <c r="E60" s="10">
        <v>1763</v>
      </c>
      <c r="F60" s="22">
        <v>0.33472565027529905</v>
      </c>
      <c r="G60" s="10">
        <v>5</v>
      </c>
      <c r="H60" s="10">
        <v>1768</v>
      </c>
      <c r="I60" s="22">
        <v>0.33567495728118474</v>
      </c>
    </row>
    <row r="61" spans="1:9" x14ac:dyDescent="0.3">
      <c r="A61" t="s">
        <v>125</v>
      </c>
      <c r="B61" t="s">
        <v>126</v>
      </c>
      <c r="C61" t="s">
        <v>456</v>
      </c>
      <c r="D61" s="10">
        <v>6830</v>
      </c>
      <c r="E61" s="10">
        <v>3843</v>
      </c>
      <c r="F61" s="22">
        <v>0.56266471449487554</v>
      </c>
      <c r="G61" s="10">
        <v>2</v>
      </c>
      <c r="H61" s="10">
        <v>3845</v>
      </c>
      <c r="I61" s="22">
        <v>0.56295754026354317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4395</v>
      </c>
      <c r="E64" s="10">
        <v>2362</v>
      </c>
      <c r="F64" s="22">
        <v>0.53742889647326508</v>
      </c>
      <c r="G64" s="10"/>
      <c r="H64" s="10">
        <v>2362</v>
      </c>
      <c r="I64" s="22">
        <v>0.53742889647326508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4361</v>
      </c>
      <c r="E67" s="10">
        <v>2032</v>
      </c>
      <c r="F67" s="22">
        <v>0.46594817702361846</v>
      </c>
      <c r="G67" s="10"/>
      <c r="H67" s="10">
        <v>2032</v>
      </c>
      <c r="I67" s="22">
        <v>0.46594817702361846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5217</v>
      </c>
      <c r="E80" s="10">
        <v>2683</v>
      </c>
      <c r="F80" s="22">
        <v>0.51428023768449305</v>
      </c>
      <c r="G80" s="10"/>
      <c r="H80" s="10">
        <v>2683</v>
      </c>
      <c r="I80" s="22">
        <v>0.51428023768449305</v>
      </c>
    </row>
    <row r="81" spans="1:9" x14ac:dyDescent="0.3">
      <c r="A81" t="s">
        <v>167</v>
      </c>
      <c r="B81" t="s">
        <v>168</v>
      </c>
      <c r="C81" t="s">
        <v>457</v>
      </c>
      <c r="D81" s="10">
        <v>2194</v>
      </c>
      <c r="E81" s="10">
        <v>1127</v>
      </c>
      <c r="F81" s="22">
        <v>0.51367365542388332</v>
      </c>
      <c r="G81" s="10"/>
      <c r="H81" s="10">
        <v>1127</v>
      </c>
      <c r="I81" s="22">
        <v>0.51367365542388332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2333</v>
      </c>
      <c r="E84" s="10">
        <v>920</v>
      </c>
      <c r="F84" s="22">
        <v>0.39434204886412344</v>
      </c>
      <c r="G84" s="10"/>
      <c r="H84" s="10">
        <v>920</v>
      </c>
      <c r="I84" s="22">
        <v>0.39434204886412344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2860</v>
      </c>
      <c r="E86" s="10">
        <v>1891</v>
      </c>
      <c r="F86" s="22">
        <v>0.66118881118881123</v>
      </c>
      <c r="G86" s="10"/>
      <c r="H86" s="10">
        <v>1891</v>
      </c>
      <c r="I86" s="22">
        <v>0.66118881118881123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3695</v>
      </c>
      <c r="E91" s="10">
        <v>1080</v>
      </c>
      <c r="F91" s="22">
        <v>0.29228687415426252</v>
      </c>
      <c r="G91" s="10"/>
      <c r="H91" s="10">
        <v>1080</v>
      </c>
      <c r="I91" s="22">
        <v>0.29228687415426252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2101</v>
      </c>
      <c r="E94" s="10">
        <v>1462</v>
      </c>
      <c r="F94" s="22">
        <v>0.69585911470728223</v>
      </c>
      <c r="G94" s="10">
        <v>1</v>
      </c>
      <c r="H94" s="10">
        <v>1463</v>
      </c>
      <c r="I94" s="22">
        <v>0.69633507853403143</v>
      </c>
    </row>
    <row r="95" spans="1:9" x14ac:dyDescent="0.3">
      <c r="A95" t="s">
        <v>197</v>
      </c>
      <c r="B95" t="s">
        <v>198</v>
      </c>
      <c r="C95" t="s">
        <v>457</v>
      </c>
      <c r="D95" s="10">
        <v>3881</v>
      </c>
      <c r="E95" s="10">
        <v>2219</v>
      </c>
      <c r="F95" s="22">
        <v>0.57175985570729193</v>
      </c>
      <c r="G95" s="10"/>
      <c r="H95" s="10">
        <v>2219</v>
      </c>
      <c r="I95" s="22">
        <v>0.57175985570729193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>
        <v>1</v>
      </c>
      <c r="F98" s="22" t="s">
        <v>536</v>
      </c>
      <c r="G98" s="10"/>
      <c r="H98" s="10">
        <v>1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13764</v>
      </c>
      <c r="E101" s="10">
        <v>5764</v>
      </c>
      <c r="F101" s="22">
        <v>0.41877361232199944</v>
      </c>
      <c r="G101" s="10">
        <v>1694</v>
      </c>
      <c r="H101" s="10">
        <v>7458</v>
      </c>
      <c r="I101" s="22">
        <v>0.54184829991281602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12228</v>
      </c>
      <c r="E102" s="10">
        <v>7651</v>
      </c>
      <c r="F102" s="22">
        <v>0.6256951259404645</v>
      </c>
      <c r="G102" s="10">
        <v>148</v>
      </c>
      <c r="H102" s="10">
        <v>7799</v>
      </c>
      <c r="I102" s="22">
        <v>0.63779849525678767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6369</v>
      </c>
      <c r="E103" s="10">
        <v>2863</v>
      </c>
      <c r="F103" s="22">
        <v>0.44952111791490029</v>
      </c>
      <c r="G103" s="10">
        <v>15</v>
      </c>
      <c r="H103" s="10">
        <v>2878</v>
      </c>
      <c r="I103" s="22">
        <v>0.45187627571047262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7870</v>
      </c>
      <c r="E105" s="10">
        <v>4598</v>
      </c>
      <c r="F105" s="22">
        <v>0.58424396442185511</v>
      </c>
      <c r="G105" s="10">
        <v>5</v>
      </c>
      <c r="H105" s="10">
        <v>4603</v>
      </c>
      <c r="I105" s="22">
        <v>0.58487928843710291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5006</v>
      </c>
      <c r="E107" s="10">
        <v>1800</v>
      </c>
      <c r="F107" s="22">
        <v>0.35956851777866561</v>
      </c>
      <c r="G107" s="10">
        <v>8</v>
      </c>
      <c r="H107" s="10">
        <v>1808</v>
      </c>
      <c r="I107" s="22">
        <v>0.36116660007990409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3346</v>
      </c>
      <c r="E108" s="10">
        <v>1470</v>
      </c>
      <c r="F108" s="22">
        <v>0.43933054393305437</v>
      </c>
      <c r="G108" s="10">
        <v>11</v>
      </c>
      <c r="H108" s="10">
        <v>1481</v>
      </c>
      <c r="I108" s="22">
        <v>0.44261805140466226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3601</v>
      </c>
      <c r="E112" s="10">
        <v>1255</v>
      </c>
      <c r="F112" s="22">
        <v>0.34851430158289365</v>
      </c>
      <c r="G112" s="10">
        <v>3</v>
      </c>
      <c r="H112" s="10">
        <v>1258</v>
      </c>
      <c r="I112" s="22">
        <v>0.34934740349902804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4659</v>
      </c>
      <c r="E113" s="10">
        <v>3188</v>
      </c>
      <c r="F113" s="22">
        <v>0.68426701008800173</v>
      </c>
      <c r="G113" s="10">
        <v>192</v>
      </c>
      <c r="H113" s="10">
        <v>3380</v>
      </c>
      <c r="I113" s="22">
        <v>0.72547757029405446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3064</v>
      </c>
      <c r="E115" s="10">
        <v>2114</v>
      </c>
      <c r="F115" s="22">
        <v>0.68994778067885121</v>
      </c>
      <c r="G115" s="10">
        <v>84</v>
      </c>
      <c r="H115" s="10">
        <v>2198</v>
      </c>
      <c r="I115" s="22">
        <v>0.71736292428198434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4219</v>
      </c>
      <c r="E149" s="10">
        <v>299</v>
      </c>
      <c r="F149" s="22">
        <v>7.0869874377814654E-2</v>
      </c>
      <c r="G149" s="10">
        <v>1</v>
      </c>
      <c r="H149" s="10">
        <v>300</v>
      </c>
      <c r="I149" s="22">
        <v>7.1106897369044797E-2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13435</v>
      </c>
      <c r="E168" s="10">
        <v>5554</v>
      </c>
      <c r="F168" s="22">
        <v>0.41339784145887609</v>
      </c>
      <c r="G168" s="10">
        <v>2</v>
      </c>
      <c r="H168" s="10">
        <v>5556</v>
      </c>
      <c r="I168" s="22">
        <v>0.41354670636397467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3498</v>
      </c>
      <c r="E169" s="10">
        <v>2259</v>
      </c>
      <c r="F169" s="22">
        <v>0.64579759862778729</v>
      </c>
      <c r="G169" s="10"/>
      <c r="H169" s="10">
        <v>2259</v>
      </c>
      <c r="I169" s="22">
        <v>0.64579759862778729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11391</v>
      </c>
      <c r="E174" s="10">
        <v>8554</v>
      </c>
      <c r="F174" s="22">
        <v>0.75094372750416993</v>
      </c>
      <c r="G174" s="10">
        <v>19</v>
      </c>
      <c r="H174" s="10">
        <v>8573</v>
      </c>
      <c r="I174" s="22">
        <v>0.7526117109999122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9024</v>
      </c>
      <c r="E175" s="10">
        <v>5606</v>
      </c>
      <c r="F175" s="22">
        <v>0.62123226950354615</v>
      </c>
      <c r="G175" s="10">
        <v>326</v>
      </c>
      <c r="H175" s="10">
        <v>5932</v>
      </c>
      <c r="I175" s="22">
        <v>0.65735815602836878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11309</v>
      </c>
      <c r="E176" s="10">
        <v>738</v>
      </c>
      <c r="F176" s="22">
        <v>6.5257759306746835E-2</v>
      </c>
      <c r="G176" s="10">
        <v>15</v>
      </c>
      <c r="H176" s="10">
        <v>753</v>
      </c>
      <c r="I176" s="22">
        <v>6.6584136528428692E-2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8283</v>
      </c>
      <c r="E177" s="10">
        <v>7752</v>
      </c>
      <c r="F177" s="22">
        <v>0.93589279246649759</v>
      </c>
      <c r="G177" s="10">
        <v>9</v>
      </c>
      <c r="H177" s="10">
        <v>7761</v>
      </c>
      <c r="I177" s="22">
        <v>0.93697935530604848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3994</v>
      </c>
      <c r="E179" s="10">
        <v>4290</v>
      </c>
      <c r="F179" s="22">
        <v>1.0741111667501251</v>
      </c>
      <c r="G179" s="10">
        <v>29</v>
      </c>
      <c r="H179" s="10">
        <v>4319</v>
      </c>
      <c r="I179" s="22">
        <v>1.0813720580871307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10281</v>
      </c>
      <c r="E180" s="10">
        <v>3793</v>
      </c>
      <c r="F180" s="22">
        <v>0.36893298317284312</v>
      </c>
      <c r="G180" s="10">
        <v>2</v>
      </c>
      <c r="H180" s="10">
        <v>3795</v>
      </c>
      <c r="I180" s="22">
        <v>0.36912751677852351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10347</v>
      </c>
      <c r="E181" s="10">
        <v>3695</v>
      </c>
      <c r="F181" s="22">
        <v>0.35710834058181118</v>
      </c>
      <c r="G181" s="10"/>
      <c r="H181" s="10">
        <v>3695</v>
      </c>
      <c r="I181" s="22">
        <v>0.35710834058181118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3907</v>
      </c>
      <c r="E182" s="10">
        <v>3435</v>
      </c>
      <c r="F182" s="22">
        <v>0.87919119529050427</v>
      </c>
      <c r="G182" s="10">
        <v>1</v>
      </c>
      <c r="H182" s="10">
        <v>3436</v>
      </c>
      <c r="I182" s="22">
        <v>0.87944714614793962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5852</v>
      </c>
      <c r="E184" s="10">
        <v>1789</v>
      </c>
      <c r="F184" s="22">
        <v>0.30570745044429254</v>
      </c>
      <c r="G184" s="10">
        <v>2</v>
      </c>
      <c r="H184" s="10">
        <v>1791</v>
      </c>
      <c r="I184" s="22">
        <v>0.30604921394395079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3855</v>
      </c>
      <c r="E185" s="10">
        <v>2606</v>
      </c>
      <c r="F185" s="22">
        <v>0.67600518806744492</v>
      </c>
      <c r="G185" s="10">
        <v>26</v>
      </c>
      <c r="H185" s="10">
        <v>2632</v>
      </c>
      <c r="I185" s="22">
        <v>0.68274967574578471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4054</v>
      </c>
      <c r="E186" s="10">
        <v>2521</v>
      </c>
      <c r="F186" s="22">
        <v>0.62185495806610758</v>
      </c>
      <c r="G186" s="10">
        <v>19</v>
      </c>
      <c r="H186" s="10">
        <v>2540</v>
      </c>
      <c r="I186" s="22">
        <v>0.62654168722249626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7789</v>
      </c>
      <c r="E194" s="10">
        <v>4473</v>
      </c>
      <c r="F194" s="22">
        <v>0.57427140839645652</v>
      </c>
      <c r="G194" s="10">
        <v>5</v>
      </c>
      <c r="H194" s="10">
        <v>4478</v>
      </c>
      <c r="I194" s="22">
        <v>0.57491333932468869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8867</v>
      </c>
      <c r="E195" s="10">
        <v>1482</v>
      </c>
      <c r="F195" s="22">
        <v>0.16713657381301456</v>
      </c>
      <c r="G195" s="10"/>
      <c r="H195" s="10">
        <v>1482</v>
      </c>
      <c r="I195" s="22">
        <v>0.16713657381301456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11046</v>
      </c>
      <c r="E196" s="10">
        <v>10177</v>
      </c>
      <c r="F196" s="22">
        <v>0.92132898786891182</v>
      </c>
      <c r="G196" s="10">
        <v>25</v>
      </c>
      <c r="H196" s="10">
        <v>10202</v>
      </c>
      <c r="I196" s="22">
        <v>0.92359225058844829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19467</v>
      </c>
      <c r="E198" s="10">
        <v>2888</v>
      </c>
      <c r="F198" s="22">
        <v>0.14835362408177943</v>
      </c>
      <c r="G198" s="10">
        <v>2</v>
      </c>
      <c r="H198" s="10">
        <v>2890</v>
      </c>
      <c r="I198" s="22">
        <v>0.14845636204859505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14699</v>
      </c>
      <c r="E199" s="10">
        <v>3399</v>
      </c>
      <c r="F199" s="22">
        <v>0.23124022042315803</v>
      </c>
      <c r="G199" s="10">
        <v>3</v>
      </c>
      <c r="H199" s="10">
        <v>3402</v>
      </c>
      <c r="I199" s="22">
        <v>0.23144431593985987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19144</v>
      </c>
      <c r="E200" s="10">
        <v>4096</v>
      </c>
      <c r="F200" s="22">
        <v>0.21395737567906395</v>
      </c>
      <c r="G200" s="10">
        <v>6</v>
      </c>
      <c r="H200" s="10">
        <v>4102</v>
      </c>
      <c r="I200" s="22">
        <v>0.21427078980359382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14039</v>
      </c>
      <c r="E201" s="10">
        <v>8736</v>
      </c>
      <c r="F201" s="22">
        <v>0.62226654320108266</v>
      </c>
      <c r="G201" s="10">
        <v>22</v>
      </c>
      <c r="H201" s="10">
        <v>8758</v>
      </c>
      <c r="I201" s="22">
        <v>0.62383360638222096</v>
      </c>
    </row>
    <row r="202" spans="1:9" x14ac:dyDescent="0.3">
      <c r="A202" t="s">
        <v>478</v>
      </c>
      <c r="B202" t="s">
        <v>479</v>
      </c>
      <c r="C202" t="s">
        <v>480</v>
      </c>
      <c r="D202">
        <v>9765</v>
      </c>
      <c r="E202">
        <v>6329</v>
      </c>
      <c r="F202" s="22">
        <v>0.64813108038914491</v>
      </c>
      <c r="G202">
        <v>8</v>
      </c>
      <c r="H202">
        <v>6337</v>
      </c>
      <c r="I202" s="22">
        <v>0.64895033282130055</v>
      </c>
    </row>
    <row r="203" spans="1:9" x14ac:dyDescent="0.3">
      <c r="A203" t="s">
        <v>481</v>
      </c>
      <c r="B203" t="s">
        <v>482</v>
      </c>
      <c r="C203" t="s">
        <v>483</v>
      </c>
      <c r="D203">
        <v>13121</v>
      </c>
      <c r="E203">
        <v>7616</v>
      </c>
      <c r="F203" s="22">
        <v>0.58044356375276274</v>
      </c>
      <c r="G203">
        <v>21</v>
      </c>
      <c r="H203">
        <v>7637</v>
      </c>
      <c r="I203" s="22">
        <v>0.58204405152046335</v>
      </c>
    </row>
    <row r="204" spans="1:9" x14ac:dyDescent="0.3">
      <c r="A204" t="s">
        <v>484</v>
      </c>
      <c r="B204" t="s">
        <v>485</v>
      </c>
      <c r="C204" t="s">
        <v>486</v>
      </c>
      <c r="D204">
        <v>17816</v>
      </c>
      <c r="E204">
        <v>10586</v>
      </c>
      <c r="F204" s="22">
        <v>0.5941850022451729</v>
      </c>
      <c r="G204">
        <v>1013</v>
      </c>
      <c r="H204">
        <v>11599</v>
      </c>
      <c r="I204" s="22">
        <v>0.65104400538841489</v>
      </c>
    </row>
    <row r="205" spans="1:9" x14ac:dyDescent="0.3">
      <c r="A205" t="s">
        <v>487</v>
      </c>
      <c r="B205" t="s">
        <v>488</v>
      </c>
      <c r="C205" t="s">
        <v>489</v>
      </c>
      <c r="D205">
        <v>10633</v>
      </c>
      <c r="E205">
        <v>3656</v>
      </c>
      <c r="F205" s="22">
        <v>0.34383522994451238</v>
      </c>
      <c r="G205">
        <v>3</v>
      </c>
      <c r="H205">
        <v>3659</v>
      </c>
      <c r="I205" s="22">
        <v>0.34411737045048435</v>
      </c>
    </row>
    <row r="206" spans="1:9" x14ac:dyDescent="0.3">
      <c r="A206" t="s">
        <v>490</v>
      </c>
      <c r="B206" t="s">
        <v>491</v>
      </c>
      <c r="C206" t="s">
        <v>480</v>
      </c>
      <c r="D206">
        <v>9318</v>
      </c>
      <c r="E206">
        <v>4472</v>
      </c>
      <c r="F206" s="22">
        <v>0.47993131573298992</v>
      </c>
      <c r="G206">
        <v>55</v>
      </c>
      <c r="H206">
        <v>4527</v>
      </c>
      <c r="I206" s="22">
        <v>0.48583386992916933</v>
      </c>
    </row>
    <row r="207" spans="1:9" x14ac:dyDescent="0.3">
      <c r="A207" t="s">
        <v>492</v>
      </c>
      <c r="B207" t="s">
        <v>493</v>
      </c>
      <c r="C207" t="s">
        <v>458</v>
      </c>
      <c r="D207">
        <v>29840</v>
      </c>
      <c r="E207">
        <v>12465</v>
      </c>
      <c r="F207" s="22">
        <v>0.41772788203753353</v>
      </c>
      <c r="G207">
        <v>1437</v>
      </c>
      <c r="H207">
        <v>13902</v>
      </c>
      <c r="I207" s="22">
        <v>0.46588471849865953</v>
      </c>
    </row>
    <row r="208" spans="1:9" x14ac:dyDescent="0.3">
      <c r="A208" t="s">
        <v>494</v>
      </c>
      <c r="B208" t="s">
        <v>495</v>
      </c>
      <c r="C208" t="s">
        <v>480</v>
      </c>
      <c r="D208">
        <v>7923</v>
      </c>
      <c r="E208">
        <v>4633</v>
      </c>
      <c r="F208" s="22">
        <v>0.58475325003155365</v>
      </c>
      <c r="G208">
        <v>32</v>
      </c>
      <c r="H208">
        <v>4665</v>
      </c>
      <c r="I208" s="22">
        <v>0.58879212419538052</v>
      </c>
    </row>
    <row r="209" spans="1:9" x14ac:dyDescent="0.3">
      <c r="A209" t="s">
        <v>496</v>
      </c>
      <c r="B209" t="s">
        <v>497</v>
      </c>
      <c r="C209" t="s">
        <v>483</v>
      </c>
      <c r="D209">
        <v>13185</v>
      </c>
      <c r="E209">
        <v>10027</v>
      </c>
      <c r="F209" s="22">
        <v>0.76048540007584375</v>
      </c>
      <c r="G209">
        <v>6</v>
      </c>
      <c r="H209">
        <v>10033</v>
      </c>
      <c r="I209" s="22">
        <v>0.76094046264694726</v>
      </c>
    </row>
    <row r="210" spans="1:9" x14ac:dyDescent="0.3">
      <c r="A210" t="s">
        <v>498</v>
      </c>
      <c r="B210" t="s">
        <v>499</v>
      </c>
      <c r="C210" t="s">
        <v>459</v>
      </c>
      <c r="D210">
        <v>15002</v>
      </c>
      <c r="E210">
        <v>9220</v>
      </c>
      <c r="F210" s="22">
        <v>0.61458472203706171</v>
      </c>
      <c r="G210">
        <v>13</v>
      </c>
      <c r="H210">
        <v>9233</v>
      </c>
      <c r="I210" s="22">
        <v>0.61545127316357817</v>
      </c>
    </row>
    <row r="211" spans="1:9" x14ac:dyDescent="0.3">
      <c r="A211" t="s">
        <v>500</v>
      </c>
      <c r="B211" t="s">
        <v>501</v>
      </c>
      <c r="C211" t="s">
        <v>483</v>
      </c>
      <c r="D211">
        <v>12038</v>
      </c>
      <c r="E211">
        <v>5782</v>
      </c>
      <c r="F211" s="22">
        <v>0.48031234424322977</v>
      </c>
      <c r="G211">
        <v>20</v>
      </c>
      <c r="H211">
        <v>5802</v>
      </c>
      <c r="I211" s="22">
        <v>0.48197374979232432</v>
      </c>
    </row>
    <row r="212" spans="1:9" x14ac:dyDescent="0.3">
      <c r="A212" t="s">
        <v>502</v>
      </c>
      <c r="B212" t="s">
        <v>503</v>
      </c>
      <c r="C212" t="s">
        <v>458</v>
      </c>
      <c r="D212">
        <v>34147</v>
      </c>
      <c r="E212">
        <v>26337</v>
      </c>
      <c r="F212" s="22">
        <v>0.77128298239962512</v>
      </c>
      <c r="G212">
        <v>479</v>
      </c>
      <c r="H212">
        <v>26816</v>
      </c>
      <c r="I212" s="22">
        <v>0.78531056901045482</v>
      </c>
    </row>
    <row r="213" spans="1:9" x14ac:dyDescent="0.3">
      <c r="A213" t="s">
        <v>504</v>
      </c>
      <c r="B213" t="s">
        <v>505</v>
      </c>
      <c r="C213" t="s">
        <v>483</v>
      </c>
      <c r="D213">
        <v>12784</v>
      </c>
      <c r="E213">
        <v>6565</v>
      </c>
      <c r="F213" s="22">
        <v>0.51353254067584475</v>
      </c>
      <c r="G213">
        <v>17</v>
      </c>
      <c r="H213">
        <v>6582</v>
      </c>
      <c r="I213" s="22">
        <v>0.5148623279098874</v>
      </c>
    </row>
    <row r="214" spans="1:9" x14ac:dyDescent="0.3">
      <c r="A214" t="s">
        <v>506</v>
      </c>
      <c r="B214" t="s">
        <v>507</v>
      </c>
      <c r="C214" t="s">
        <v>480</v>
      </c>
      <c r="D214">
        <v>12572</v>
      </c>
      <c r="E214">
        <v>6716</v>
      </c>
      <c r="F214" s="22">
        <v>0.5342029907731467</v>
      </c>
      <c r="G214">
        <v>324</v>
      </c>
      <c r="H214">
        <v>7040</v>
      </c>
      <c r="I214" s="22">
        <v>0.55997454661151769</v>
      </c>
    </row>
    <row r="215" spans="1:9" x14ac:dyDescent="0.3">
      <c r="A215" t="s">
        <v>508</v>
      </c>
      <c r="B215" t="s">
        <v>509</v>
      </c>
      <c r="C215" t="s">
        <v>459</v>
      </c>
      <c r="D215">
        <v>35988</v>
      </c>
      <c r="E215">
        <v>13922</v>
      </c>
      <c r="F215" s="22">
        <v>0.38685117261309326</v>
      </c>
      <c r="G215">
        <v>38</v>
      </c>
      <c r="H215">
        <v>13960</v>
      </c>
      <c r="I215" s="22">
        <v>0.38790708013782371</v>
      </c>
    </row>
    <row r="216" spans="1:9" x14ac:dyDescent="0.3">
      <c r="A216" t="s">
        <v>510</v>
      </c>
      <c r="B216" t="s">
        <v>511</v>
      </c>
      <c r="C216" t="s">
        <v>459</v>
      </c>
      <c r="D216">
        <v>21109</v>
      </c>
      <c r="E216">
        <v>10304</v>
      </c>
      <c r="F216" s="22">
        <v>0.48813302382869866</v>
      </c>
      <c r="G216">
        <v>35</v>
      </c>
      <c r="H216">
        <v>10339</v>
      </c>
      <c r="I216" s="22">
        <v>0.48979108437159508</v>
      </c>
    </row>
    <row r="217" spans="1:9" x14ac:dyDescent="0.3">
      <c r="A217" t="s">
        <v>512</v>
      </c>
      <c r="B217" t="s">
        <v>513</v>
      </c>
      <c r="C217" t="s">
        <v>460</v>
      </c>
      <c r="D217">
        <v>13258</v>
      </c>
      <c r="E217">
        <v>10095</v>
      </c>
      <c r="F217" s="22">
        <v>0.76142706290541562</v>
      </c>
      <c r="G217">
        <v>7</v>
      </c>
      <c r="H217">
        <v>10102</v>
      </c>
      <c r="I217" s="22">
        <v>0.76195504600995623</v>
      </c>
    </row>
    <row r="218" spans="1:9" x14ac:dyDescent="0.3">
      <c r="A218" t="s">
        <v>514</v>
      </c>
      <c r="B218" t="s">
        <v>515</v>
      </c>
      <c r="C218" t="s">
        <v>458</v>
      </c>
      <c r="D218">
        <v>26289</v>
      </c>
      <c r="E218">
        <v>15955</v>
      </c>
      <c r="F218" s="22">
        <v>0.60690783217315225</v>
      </c>
      <c r="G218">
        <v>88</v>
      </c>
      <c r="H218">
        <v>16043</v>
      </c>
      <c r="I218" s="22">
        <v>0.6102552398341512</v>
      </c>
    </row>
    <row r="219" spans="1:9" x14ac:dyDescent="0.3">
      <c r="A219" t="s">
        <v>516</v>
      </c>
      <c r="B219" t="s">
        <v>517</v>
      </c>
      <c r="C219" t="s">
        <v>459</v>
      </c>
      <c r="D219">
        <v>8933</v>
      </c>
      <c r="E219">
        <v>1827</v>
      </c>
      <c r="F219" s="22">
        <v>0.20452255681182133</v>
      </c>
      <c r="G219">
        <v>1</v>
      </c>
      <c r="H219">
        <v>1828</v>
      </c>
      <c r="I219" s="22">
        <v>0.20463450128736146</v>
      </c>
    </row>
    <row r="220" spans="1:9" x14ac:dyDescent="0.3">
      <c r="A220" t="s">
        <v>518</v>
      </c>
      <c r="B220" t="s">
        <v>519</v>
      </c>
      <c r="D220">
        <v>16240</v>
      </c>
      <c r="E220">
        <v>11391</v>
      </c>
      <c r="F220" s="22">
        <v>0.70141625615763548</v>
      </c>
      <c r="G220">
        <v>107</v>
      </c>
      <c r="H220">
        <v>11498</v>
      </c>
      <c r="I220" s="22">
        <v>0.7080049261083744</v>
      </c>
    </row>
    <row r="221" spans="1:9" x14ac:dyDescent="0.3">
      <c r="A221" t="s">
        <v>520</v>
      </c>
      <c r="B221" t="s">
        <v>521</v>
      </c>
      <c r="D221">
        <v>22194</v>
      </c>
      <c r="E221">
        <v>15196</v>
      </c>
      <c r="F221" s="22">
        <v>0.68468955573578449</v>
      </c>
      <c r="G221">
        <v>22</v>
      </c>
      <c r="H221">
        <v>15218</v>
      </c>
      <c r="I221" s="22">
        <v>0.68568081463458597</v>
      </c>
    </row>
    <row r="222" spans="1:9" x14ac:dyDescent="0.3">
      <c r="A222" t="s">
        <v>522</v>
      </c>
      <c r="B222" t="s">
        <v>523</v>
      </c>
      <c r="D222">
        <v>12935</v>
      </c>
      <c r="E222">
        <v>3875</v>
      </c>
      <c r="F222" s="22">
        <v>0.29957479706223422</v>
      </c>
      <c r="G222">
        <v>9</v>
      </c>
      <c r="H222">
        <v>3884</v>
      </c>
      <c r="I222" s="22">
        <v>0.30027058368766912</v>
      </c>
    </row>
    <row r="223" spans="1:9" x14ac:dyDescent="0.3">
      <c r="A223" t="s">
        <v>524</v>
      </c>
      <c r="B223" t="s">
        <v>525</v>
      </c>
      <c r="D223">
        <v>37765</v>
      </c>
      <c r="E223">
        <v>20515</v>
      </c>
      <c r="F223" s="22">
        <v>0.54322785648086858</v>
      </c>
      <c r="G223">
        <v>44</v>
      </c>
      <c r="H223">
        <v>20559</v>
      </c>
      <c r="I223" s="22">
        <v>0.54439295644114927</v>
      </c>
    </row>
    <row r="224" spans="1:9" x14ac:dyDescent="0.3">
      <c r="A224" t="s">
        <v>526</v>
      </c>
      <c r="B224" t="s">
        <v>527</v>
      </c>
      <c r="D224">
        <v>39585</v>
      </c>
      <c r="E224">
        <v>21613</v>
      </c>
      <c r="F224" s="22">
        <v>0.54598964254136673</v>
      </c>
      <c r="G224">
        <v>32</v>
      </c>
      <c r="H224">
        <v>21645</v>
      </c>
      <c r="I224" s="22">
        <v>0.54679802955665024</v>
      </c>
    </row>
    <row r="225" spans="1:9" x14ac:dyDescent="0.3">
      <c r="A225" t="s">
        <v>528</v>
      </c>
      <c r="B225" t="s">
        <v>529</v>
      </c>
      <c r="D225">
        <v>6911</v>
      </c>
      <c r="E225">
        <v>6018</v>
      </c>
      <c r="F225" s="22">
        <v>0.87078570395022425</v>
      </c>
      <c r="G225">
        <v>6</v>
      </c>
      <c r="H225">
        <v>6024</v>
      </c>
      <c r="I225" s="22">
        <v>0.87165388511069308</v>
      </c>
    </row>
    <row r="226" spans="1:9" x14ac:dyDescent="0.3">
      <c r="A226" t="s">
        <v>530</v>
      </c>
      <c r="B226" t="s">
        <v>531</v>
      </c>
      <c r="D226">
        <v>24211</v>
      </c>
      <c r="E226">
        <v>6207</v>
      </c>
      <c r="F226" s="22">
        <v>0.25637107100078477</v>
      </c>
      <c r="H226">
        <v>6207</v>
      </c>
      <c r="I226" s="22">
        <v>0.25637107100078477</v>
      </c>
    </row>
    <row r="227" spans="1:9" x14ac:dyDescent="0.3">
      <c r="A227" t="s">
        <v>532</v>
      </c>
      <c r="B227" t="s">
        <v>533</v>
      </c>
      <c r="D227">
        <v>15261</v>
      </c>
      <c r="E227">
        <v>7705</v>
      </c>
      <c r="F227" s="22">
        <v>0.50488172465762404</v>
      </c>
      <c r="G227">
        <v>109</v>
      </c>
      <c r="H227">
        <v>7814</v>
      </c>
      <c r="I227" s="22">
        <v>0.51202411375401347</v>
      </c>
    </row>
    <row r="228" spans="1:9" x14ac:dyDescent="0.3">
      <c r="A228" t="s">
        <v>534</v>
      </c>
      <c r="B228" t="s">
        <v>535</v>
      </c>
      <c r="D228">
        <v>5830</v>
      </c>
      <c r="E228">
        <v>3620</v>
      </c>
      <c r="F228" s="22">
        <v>0.62092624356775306</v>
      </c>
      <c r="G228">
        <v>2</v>
      </c>
      <c r="H228">
        <v>3622</v>
      </c>
      <c r="I228" s="22">
        <v>0.62126929674099485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FD391-9360-4221-9584-65CAF8BDC791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8.6640625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44562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9420</v>
      </c>
      <c r="E7" s="10">
        <v>6403</v>
      </c>
      <c r="F7" s="22">
        <v>0.67972399150743101</v>
      </c>
      <c r="G7" s="10">
        <v>5</v>
      </c>
      <c r="H7" s="10">
        <v>6408</v>
      </c>
      <c r="I7" s="22">
        <v>0.68025477707006365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4343</v>
      </c>
      <c r="E10" s="10">
        <v>4657</v>
      </c>
      <c r="F10" s="22">
        <v>1.0723002532811421</v>
      </c>
      <c r="G10" s="10"/>
      <c r="H10" s="10">
        <v>4657</v>
      </c>
      <c r="I10" s="22">
        <v>1.0723002532811421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2818</v>
      </c>
      <c r="E12" s="10">
        <v>2230</v>
      </c>
      <c r="F12" s="22">
        <v>0.79134137686302342</v>
      </c>
      <c r="G12" s="10">
        <v>3</v>
      </c>
      <c r="H12" s="10">
        <v>2233</v>
      </c>
      <c r="I12" s="22">
        <v>0.79240596167494681</v>
      </c>
    </row>
    <row r="13" spans="1:9" x14ac:dyDescent="0.3">
      <c r="A13" t="s">
        <v>17</v>
      </c>
      <c r="B13" t="s">
        <v>18</v>
      </c>
      <c r="C13" t="s">
        <v>456</v>
      </c>
      <c r="D13" s="10">
        <v>5356</v>
      </c>
      <c r="E13" s="10">
        <v>3969</v>
      </c>
      <c r="F13" s="22">
        <v>0.74103808812546679</v>
      </c>
      <c r="G13" s="10">
        <v>17</v>
      </c>
      <c r="H13" s="10">
        <v>3986</v>
      </c>
      <c r="I13" s="22">
        <v>0.74421209858103066</v>
      </c>
    </row>
    <row r="14" spans="1:9" x14ac:dyDescent="0.3">
      <c r="A14" t="s">
        <v>19</v>
      </c>
      <c r="B14" t="s">
        <v>20</v>
      </c>
      <c r="C14" t="s">
        <v>456</v>
      </c>
      <c r="D14" s="10">
        <v>2464</v>
      </c>
      <c r="E14" s="10">
        <v>2070</v>
      </c>
      <c r="F14" s="22">
        <v>0.84009740259740262</v>
      </c>
      <c r="G14" s="10">
        <v>6</v>
      </c>
      <c r="H14" s="10">
        <v>2076</v>
      </c>
      <c r="I14" s="22">
        <v>0.84253246753246758</v>
      </c>
    </row>
    <row r="15" spans="1:9" x14ac:dyDescent="0.3">
      <c r="A15" t="s">
        <v>21</v>
      </c>
      <c r="B15" t="s">
        <v>22</v>
      </c>
      <c r="C15" t="s">
        <v>456</v>
      </c>
      <c r="D15" s="10">
        <v>3411</v>
      </c>
      <c r="E15" s="10">
        <v>996</v>
      </c>
      <c r="F15" s="22">
        <v>0.29199648197009676</v>
      </c>
      <c r="G15" s="10">
        <v>5</v>
      </c>
      <c r="H15" s="10">
        <v>1001</v>
      </c>
      <c r="I15" s="22">
        <v>0.29346232776311931</v>
      </c>
    </row>
    <row r="16" spans="1:9" x14ac:dyDescent="0.3">
      <c r="A16" t="s">
        <v>23</v>
      </c>
      <c r="B16" t="s">
        <v>24</v>
      </c>
      <c r="C16" t="s">
        <v>456</v>
      </c>
      <c r="D16" s="10">
        <v>5006</v>
      </c>
      <c r="E16" s="10">
        <v>3520</v>
      </c>
      <c r="F16" s="22">
        <v>0.70315621254494609</v>
      </c>
      <c r="G16" s="10">
        <v>139</v>
      </c>
      <c r="H16" s="10">
        <v>3659</v>
      </c>
      <c r="I16" s="22">
        <v>0.73092289252896525</v>
      </c>
    </row>
    <row r="17" spans="1:9" x14ac:dyDescent="0.3">
      <c r="A17" t="s">
        <v>25</v>
      </c>
      <c r="B17" t="s">
        <v>26</v>
      </c>
      <c r="C17" t="s">
        <v>456</v>
      </c>
      <c r="D17" s="10">
        <v>2839</v>
      </c>
      <c r="E17" s="10">
        <v>1737</v>
      </c>
      <c r="F17" s="22">
        <v>0.61183515322296589</v>
      </c>
      <c r="G17" s="10">
        <v>8</v>
      </c>
      <c r="H17" s="10">
        <v>1745</v>
      </c>
      <c r="I17" s="22">
        <v>0.61465304684748145</v>
      </c>
    </row>
    <row r="18" spans="1:9" x14ac:dyDescent="0.3">
      <c r="A18" t="s">
        <v>29</v>
      </c>
      <c r="B18" t="s">
        <v>30</v>
      </c>
      <c r="C18" t="s">
        <v>456</v>
      </c>
      <c r="D18" s="10">
        <v>2510</v>
      </c>
      <c r="E18" s="10">
        <v>2514</v>
      </c>
      <c r="F18" s="22">
        <v>1.001593625498008</v>
      </c>
      <c r="G18" s="10">
        <v>85</v>
      </c>
      <c r="H18" s="10">
        <v>2599</v>
      </c>
      <c r="I18" s="22">
        <v>1.0354581673306773</v>
      </c>
    </row>
    <row r="19" spans="1:9" x14ac:dyDescent="0.3">
      <c r="A19" t="s">
        <v>31</v>
      </c>
      <c r="B19" t="s">
        <v>32</v>
      </c>
      <c r="C19" t="s">
        <v>456</v>
      </c>
      <c r="D19" s="10">
        <v>3551</v>
      </c>
      <c r="E19" s="10">
        <v>2519</v>
      </c>
      <c r="F19" s="22">
        <v>0.70937764010137994</v>
      </c>
      <c r="G19" s="10">
        <v>2</v>
      </c>
      <c r="H19" s="10">
        <v>2521</v>
      </c>
      <c r="I19" s="22">
        <v>0.70994086172909043</v>
      </c>
    </row>
    <row r="20" spans="1:9" x14ac:dyDescent="0.3">
      <c r="A20" t="s">
        <v>33</v>
      </c>
      <c r="B20" t="s">
        <v>34</v>
      </c>
      <c r="C20" t="s">
        <v>456</v>
      </c>
      <c r="D20" s="10">
        <v>5582</v>
      </c>
      <c r="E20" s="10">
        <v>4594</v>
      </c>
      <c r="F20" s="22">
        <v>0.82300250806162667</v>
      </c>
      <c r="G20" s="10">
        <v>7</v>
      </c>
      <c r="H20" s="10">
        <v>4601</v>
      </c>
      <c r="I20" s="22">
        <v>0.8242565388749552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3480</v>
      </c>
      <c r="E22" s="10">
        <v>2018</v>
      </c>
      <c r="F22" s="22">
        <v>0.5798850574712644</v>
      </c>
      <c r="G22" s="10">
        <v>4</v>
      </c>
      <c r="H22" s="10">
        <v>2022</v>
      </c>
      <c r="I22" s="22">
        <v>0.58103448275862069</v>
      </c>
    </row>
    <row r="23" spans="1:9" x14ac:dyDescent="0.3">
      <c r="A23" t="s">
        <v>39</v>
      </c>
      <c r="B23" t="s">
        <v>40</v>
      </c>
      <c r="C23" t="s">
        <v>456</v>
      </c>
      <c r="D23" s="10">
        <v>3121</v>
      </c>
      <c r="E23" s="10">
        <v>2890</v>
      </c>
      <c r="F23" s="22">
        <v>0.92598526113425184</v>
      </c>
      <c r="G23" s="10">
        <v>59</v>
      </c>
      <c r="H23" s="10">
        <v>2949</v>
      </c>
      <c r="I23" s="22">
        <v>0.94488945850688877</v>
      </c>
    </row>
    <row r="24" spans="1:9" x14ac:dyDescent="0.3">
      <c r="A24" t="s">
        <v>41</v>
      </c>
      <c r="B24" t="s">
        <v>42</v>
      </c>
      <c r="C24" t="s">
        <v>456</v>
      </c>
      <c r="D24" s="10">
        <v>2160</v>
      </c>
      <c r="E24" s="10">
        <v>758</v>
      </c>
      <c r="F24" s="22">
        <v>0.35092592592592592</v>
      </c>
      <c r="G24" s="10">
        <v>1</v>
      </c>
      <c r="H24" s="10">
        <v>759</v>
      </c>
      <c r="I24" s="22">
        <v>0.35138888888888886</v>
      </c>
    </row>
    <row r="25" spans="1:9" x14ac:dyDescent="0.3">
      <c r="A25" t="s">
        <v>43</v>
      </c>
      <c r="B25" t="s">
        <v>44</v>
      </c>
      <c r="C25" t="s">
        <v>456</v>
      </c>
      <c r="D25" s="10">
        <v>3237</v>
      </c>
      <c r="E25" s="10">
        <v>2220</v>
      </c>
      <c r="F25" s="22">
        <v>0.6858202038924931</v>
      </c>
      <c r="G25" s="10">
        <v>8</v>
      </c>
      <c r="H25" s="10">
        <v>2228</v>
      </c>
      <c r="I25" s="22">
        <v>0.68829162805066424</v>
      </c>
    </row>
    <row r="26" spans="1:9" x14ac:dyDescent="0.3">
      <c r="A26" t="s">
        <v>45</v>
      </c>
      <c r="B26" t="s">
        <v>46</v>
      </c>
      <c r="C26" t="s">
        <v>456</v>
      </c>
      <c r="D26" s="10">
        <v>4807</v>
      </c>
      <c r="E26" s="10">
        <v>2298</v>
      </c>
      <c r="F26" s="22">
        <v>0.47805283960890366</v>
      </c>
      <c r="G26" s="10"/>
      <c r="H26" s="10">
        <v>2298</v>
      </c>
      <c r="I26" s="22">
        <v>0.47805283960890366</v>
      </c>
    </row>
    <row r="27" spans="1:9" x14ac:dyDescent="0.3">
      <c r="A27" t="s">
        <v>47</v>
      </c>
      <c r="B27" t="s">
        <v>48</v>
      </c>
      <c r="C27" t="s">
        <v>456</v>
      </c>
      <c r="D27" s="10">
        <v>2859</v>
      </c>
      <c r="E27" s="10">
        <v>702</v>
      </c>
      <c r="F27" s="22">
        <v>0.24554039874081846</v>
      </c>
      <c r="G27" s="10"/>
      <c r="H27" s="10">
        <v>702</v>
      </c>
      <c r="I27" s="22">
        <v>0.24554039874081846</v>
      </c>
    </row>
    <row r="28" spans="1:9" x14ac:dyDescent="0.3">
      <c r="A28" t="s">
        <v>49</v>
      </c>
      <c r="B28" t="s">
        <v>455</v>
      </c>
      <c r="C28" t="s">
        <v>456</v>
      </c>
      <c r="D28" s="10">
        <v>5029</v>
      </c>
      <c r="E28" s="10">
        <v>802</v>
      </c>
      <c r="F28" s="22">
        <v>0.15947504474050508</v>
      </c>
      <c r="G28" s="10">
        <v>5</v>
      </c>
      <c r="H28" s="10">
        <v>807</v>
      </c>
      <c r="I28" s="22">
        <v>0.16046927818651818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2917</v>
      </c>
      <c r="E30" s="10">
        <v>1410</v>
      </c>
      <c r="F30" s="22">
        <v>0.48337332876242717</v>
      </c>
      <c r="G30" s="10"/>
      <c r="H30" s="10">
        <v>1410</v>
      </c>
      <c r="I30" s="22">
        <v>0.48337332876242717</v>
      </c>
    </row>
    <row r="31" spans="1:9" x14ac:dyDescent="0.3">
      <c r="A31" t="s">
        <v>59</v>
      </c>
      <c r="B31" t="s">
        <v>60</v>
      </c>
      <c r="C31" t="s">
        <v>456</v>
      </c>
      <c r="D31" s="10">
        <v>2109</v>
      </c>
      <c r="E31" s="10">
        <v>1169</v>
      </c>
      <c r="F31" s="22">
        <v>0.55429113323850165</v>
      </c>
      <c r="G31" s="10"/>
      <c r="H31" s="10">
        <v>1169</v>
      </c>
      <c r="I31" s="22">
        <v>0.55429113323850165</v>
      </c>
    </row>
    <row r="32" spans="1:9" x14ac:dyDescent="0.3">
      <c r="A32" t="s">
        <v>61</v>
      </c>
      <c r="B32" t="s">
        <v>62</v>
      </c>
      <c r="C32" t="s">
        <v>456</v>
      </c>
      <c r="D32" s="10">
        <v>6071</v>
      </c>
      <c r="E32" s="10">
        <v>1909</v>
      </c>
      <c r="F32" s="22">
        <v>0.31444572558062922</v>
      </c>
      <c r="G32" s="10">
        <v>8</v>
      </c>
      <c r="H32" s="10">
        <v>1917</v>
      </c>
      <c r="I32" s="22">
        <v>0.31576346565639929</v>
      </c>
    </row>
    <row r="33" spans="1:9" x14ac:dyDescent="0.3">
      <c r="A33" t="s">
        <v>63</v>
      </c>
      <c r="B33" t="s">
        <v>64</v>
      </c>
      <c r="C33" t="s">
        <v>456</v>
      </c>
      <c r="D33" s="10">
        <v>3651</v>
      </c>
      <c r="E33" s="10">
        <v>1237</v>
      </c>
      <c r="F33" s="22">
        <v>0.33881128457956722</v>
      </c>
      <c r="G33" s="10">
        <v>6</v>
      </c>
      <c r="H33" s="10">
        <v>1243</v>
      </c>
      <c r="I33" s="22">
        <v>0.34045466995343743</v>
      </c>
    </row>
    <row r="34" spans="1:9" x14ac:dyDescent="0.3">
      <c r="A34" t="s">
        <v>65</v>
      </c>
      <c r="B34" t="s">
        <v>66</v>
      </c>
      <c r="C34" t="s">
        <v>456</v>
      </c>
      <c r="D34" s="10">
        <v>4183</v>
      </c>
      <c r="E34" s="10">
        <v>2357</v>
      </c>
      <c r="F34" s="22">
        <v>0.56347119292373893</v>
      </c>
      <c r="G34" s="10">
        <v>1</v>
      </c>
      <c r="H34" s="10">
        <v>2358</v>
      </c>
      <c r="I34" s="22">
        <v>0.56371025579727463</v>
      </c>
    </row>
    <row r="35" spans="1:9" x14ac:dyDescent="0.3">
      <c r="A35" t="s">
        <v>67</v>
      </c>
      <c r="B35" t="s">
        <v>68</v>
      </c>
      <c r="C35" t="s">
        <v>456</v>
      </c>
      <c r="D35" s="10">
        <v>5038</v>
      </c>
      <c r="E35" s="10">
        <v>546</v>
      </c>
      <c r="F35" s="22">
        <v>0.10837633981738785</v>
      </c>
      <c r="G35" s="10"/>
      <c r="H35" s="10">
        <v>546</v>
      </c>
      <c r="I35" s="22">
        <v>0.10837633981738785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3290</v>
      </c>
      <c r="E37" s="10">
        <v>1033</v>
      </c>
      <c r="F37" s="22">
        <v>0.31398176291793312</v>
      </c>
      <c r="G37" s="10">
        <v>17</v>
      </c>
      <c r="H37" s="10">
        <v>1050</v>
      </c>
      <c r="I37" s="22">
        <v>0.31914893617021278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2006</v>
      </c>
      <c r="E39" s="10">
        <v>1505</v>
      </c>
      <c r="F39" s="22">
        <v>0.75024925224327021</v>
      </c>
      <c r="G39" s="10">
        <v>3</v>
      </c>
      <c r="H39" s="10">
        <v>1508</v>
      </c>
      <c r="I39" s="22">
        <v>0.75174476570289128</v>
      </c>
    </row>
    <row r="40" spans="1:9" x14ac:dyDescent="0.3">
      <c r="A40" t="s">
        <v>77</v>
      </c>
      <c r="B40" t="s">
        <v>78</v>
      </c>
      <c r="C40" t="s">
        <v>456</v>
      </c>
      <c r="D40" s="10">
        <v>6098</v>
      </c>
      <c r="E40" s="10">
        <v>4094</v>
      </c>
      <c r="F40" s="22">
        <v>0.67136766152836991</v>
      </c>
      <c r="G40" s="10">
        <v>38</v>
      </c>
      <c r="H40" s="10">
        <v>4132</v>
      </c>
      <c r="I40" s="22">
        <v>0.67759921285667435</v>
      </c>
    </row>
    <row r="41" spans="1:9" x14ac:dyDescent="0.3">
      <c r="A41" t="s">
        <v>79</v>
      </c>
      <c r="B41" t="s">
        <v>80</v>
      </c>
      <c r="C41" t="s">
        <v>456</v>
      </c>
      <c r="D41" s="10">
        <v>3142</v>
      </c>
      <c r="E41" s="10">
        <v>1448</v>
      </c>
      <c r="F41" s="22">
        <v>0.46085295989815406</v>
      </c>
      <c r="G41" s="10">
        <v>16</v>
      </c>
      <c r="H41" s="10">
        <v>1464</v>
      </c>
      <c r="I41" s="22">
        <v>0.46594525779758117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4087</v>
      </c>
      <c r="E43" s="10">
        <v>1090</v>
      </c>
      <c r="F43" s="22">
        <v>0.26669929043308049</v>
      </c>
      <c r="G43" s="10">
        <v>6</v>
      </c>
      <c r="H43" s="10">
        <v>1096</v>
      </c>
      <c r="I43" s="22">
        <v>0.26816735992170299</v>
      </c>
    </row>
    <row r="44" spans="1:9" x14ac:dyDescent="0.3">
      <c r="A44" t="s">
        <v>85</v>
      </c>
      <c r="B44" t="s">
        <v>86</v>
      </c>
      <c r="C44" t="s">
        <v>456</v>
      </c>
      <c r="D44" s="10">
        <v>2067</v>
      </c>
      <c r="E44" s="10">
        <v>806</v>
      </c>
      <c r="F44" s="22">
        <v>0.38993710691823902</v>
      </c>
      <c r="G44" s="10">
        <v>1</v>
      </c>
      <c r="H44" s="10">
        <v>807</v>
      </c>
      <c r="I44" s="22">
        <v>0.39042089985486211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2890</v>
      </c>
      <c r="E46" s="10">
        <v>2308</v>
      </c>
      <c r="F46" s="22">
        <v>0.79861591695501732</v>
      </c>
      <c r="G46" s="10">
        <v>1</v>
      </c>
      <c r="H46" s="10">
        <v>2309</v>
      </c>
      <c r="I46" s="22">
        <v>0.798961937716263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5331</v>
      </c>
      <c r="E48" s="10">
        <v>2540</v>
      </c>
      <c r="F48" s="22">
        <v>0.47645845057212532</v>
      </c>
      <c r="G48" s="10"/>
      <c r="H48" s="10">
        <v>2540</v>
      </c>
      <c r="I48" s="22">
        <v>0.47645845057212532</v>
      </c>
    </row>
    <row r="49" spans="1:9" x14ac:dyDescent="0.3">
      <c r="A49" t="s">
        <v>97</v>
      </c>
      <c r="B49" t="s">
        <v>98</v>
      </c>
      <c r="C49" t="s">
        <v>456</v>
      </c>
      <c r="D49" s="10">
        <v>4979</v>
      </c>
      <c r="E49" s="10">
        <v>2493</v>
      </c>
      <c r="F49" s="22">
        <v>0.50070295240008034</v>
      </c>
      <c r="G49" s="10">
        <v>9</v>
      </c>
      <c r="H49" s="10">
        <v>2502</v>
      </c>
      <c r="I49" s="22">
        <v>0.50251054428600117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4207</v>
      </c>
      <c r="E53" s="10">
        <v>2295</v>
      </c>
      <c r="F53" s="22">
        <v>0.54551937247444737</v>
      </c>
      <c r="G53" s="10"/>
      <c r="H53" s="10">
        <v>2295</v>
      </c>
      <c r="I53" s="22">
        <v>0.54551937247444737</v>
      </c>
    </row>
    <row r="54" spans="1:9" x14ac:dyDescent="0.3">
      <c r="A54" t="s">
        <v>111</v>
      </c>
      <c r="B54" t="s">
        <v>112</v>
      </c>
      <c r="C54" t="s">
        <v>456</v>
      </c>
      <c r="D54" s="10">
        <v>2236</v>
      </c>
      <c r="E54" s="10">
        <v>596</v>
      </c>
      <c r="F54" s="22">
        <v>0.26654740608228983</v>
      </c>
      <c r="G54" s="10"/>
      <c r="H54" s="10">
        <v>596</v>
      </c>
      <c r="I54" s="22">
        <v>0.26654740608228983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2859</v>
      </c>
      <c r="E56" s="10">
        <v>551</v>
      </c>
      <c r="F56" s="22">
        <v>0.19272472892619796</v>
      </c>
      <c r="G56" s="10"/>
      <c r="H56" s="10">
        <v>551</v>
      </c>
      <c r="I56" s="22">
        <v>0.19272472892619796</v>
      </c>
    </row>
    <row r="57" spans="1:9" x14ac:dyDescent="0.3">
      <c r="A57" t="s">
        <v>117</v>
      </c>
      <c r="B57" t="s">
        <v>118</v>
      </c>
      <c r="C57" t="s">
        <v>456</v>
      </c>
      <c r="D57" s="10">
        <v>4530</v>
      </c>
      <c r="E57" s="10">
        <v>3318</v>
      </c>
      <c r="F57" s="22">
        <v>0.7324503311258278</v>
      </c>
      <c r="G57" s="10">
        <v>3</v>
      </c>
      <c r="H57" s="10">
        <v>3321</v>
      </c>
      <c r="I57" s="22">
        <v>0.73311258278145697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8700</v>
      </c>
      <c r="E59" s="10">
        <v>4204</v>
      </c>
      <c r="F59" s="22">
        <v>0.48321839080459772</v>
      </c>
      <c r="G59" s="10">
        <v>29</v>
      </c>
      <c r="H59" s="10">
        <v>4233</v>
      </c>
      <c r="I59" s="22">
        <v>0.48655172413793102</v>
      </c>
    </row>
    <row r="60" spans="1:9" x14ac:dyDescent="0.3">
      <c r="A60" t="s">
        <v>123</v>
      </c>
      <c r="B60" t="s">
        <v>124</v>
      </c>
      <c r="C60" t="s">
        <v>456</v>
      </c>
      <c r="D60" s="10">
        <v>5129</v>
      </c>
      <c r="E60" s="10">
        <v>1922</v>
      </c>
      <c r="F60" s="22">
        <v>0.37473191655293431</v>
      </c>
      <c r="G60" s="10">
        <v>5</v>
      </c>
      <c r="H60" s="10">
        <v>1927</v>
      </c>
      <c r="I60" s="22">
        <v>0.37570676545135506</v>
      </c>
    </row>
    <row r="61" spans="1:9" x14ac:dyDescent="0.3">
      <c r="A61" t="s">
        <v>125</v>
      </c>
      <c r="B61" t="s">
        <v>126</v>
      </c>
      <c r="C61" t="s">
        <v>456</v>
      </c>
      <c r="D61" s="10">
        <v>7553</v>
      </c>
      <c r="E61" s="10">
        <v>3713</v>
      </c>
      <c r="F61" s="22">
        <v>0.4915927446047928</v>
      </c>
      <c r="G61" s="10">
        <v>1</v>
      </c>
      <c r="H61" s="10">
        <v>3714</v>
      </c>
      <c r="I61" s="22">
        <v>0.49172514232755199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4571</v>
      </c>
      <c r="E64" s="10">
        <v>2396</v>
      </c>
      <c r="F64" s="22">
        <v>0.52417414132574924</v>
      </c>
      <c r="G64" s="10">
        <v>2</v>
      </c>
      <c r="H64" s="10">
        <v>2398</v>
      </c>
      <c r="I64" s="22">
        <v>0.52461168234521982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4216</v>
      </c>
      <c r="E67" s="10">
        <v>1914</v>
      </c>
      <c r="F67" s="22">
        <v>0.45398481973434535</v>
      </c>
      <c r="G67" s="10"/>
      <c r="H67" s="10">
        <v>1914</v>
      </c>
      <c r="I67" s="22">
        <v>0.45398481973434535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5187</v>
      </c>
      <c r="E80" s="10">
        <v>2618</v>
      </c>
      <c r="F80" s="22">
        <v>0.50472334682860998</v>
      </c>
      <c r="G80" s="10">
        <v>2</v>
      </c>
      <c r="H80" s="10">
        <v>2620</v>
      </c>
      <c r="I80" s="22">
        <v>0.50510892616155778</v>
      </c>
    </row>
    <row r="81" spans="1:9" x14ac:dyDescent="0.3">
      <c r="A81" t="s">
        <v>167</v>
      </c>
      <c r="B81" t="s">
        <v>168</v>
      </c>
      <c r="C81" t="s">
        <v>457</v>
      </c>
      <c r="D81" s="10">
        <v>2053</v>
      </c>
      <c r="E81" s="10">
        <v>1122</v>
      </c>
      <c r="F81" s="22">
        <v>0.54651729176814423</v>
      </c>
      <c r="G81" s="10"/>
      <c r="H81" s="10">
        <v>1122</v>
      </c>
      <c r="I81" s="22">
        <v>0.54651729176814423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2257</v>
      </c>
      <c r="E84" s="10">
        <v>919</v>
      </c>
      <c r="F84" s="22">
        <v>0.40717766947275141</v>
      </c>
      <c r="G84" s="10">
        <v>1</v>
      </c>
      <c r="H84" s="10">
        <v>920</v>
      </c>
      <c r="I84" s="22">
        <v>0.40762073548958794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2932</v>
      </c>
      <c r="E86" s="10">
        <v>1784</v>
      </c>
      <c r="F86" s="22">
        <v>0.60845839017735337</v>
      </c>
      <c r="G86" s="10"/>
      <c r="H86" s="10">
        <v>1784</v>
      </c>
      <c r="I86" s="22">
        <v>0.60845839017735337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3502</v>
      </c>
      <c r="E91" s="10">
        <v>1157</v>
      </c>
      <c r="F91" s="22">
        <v>0.3303826384922901</v>
      </c>
      <c r="G91" s="10"/>
      <c r="H91" s="10">
        <v>1157</v>
      </c>
      <c r="I91" s="22">
        <v>0.3303826384922901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2004</v>
      </c>
      <c r="E94" s="10">
        <v>1324</v>
      </c>
      <c r="F94" s="22">
        <v>0.66067864271457089</v>
      </c>
      <c r="G94" s="10"/>
      <c r="H94" s="10">
        <v>1324</v>
      </c>
      <c r="I94" s="22">
        <v>0.66067864271457089</v>
      </c>
    </row>
    <row r="95" spans="1:9" x14ac:dyDescent="0.3">
      <c r="A95" t="s">
        <v>197</v>
      </c>
      <c r="B95" t="s">
        <v>198</v>
      </c>
      <c r="C95" t="s">
        <v>457</v>
      </c>
      <c r="D95" s="10">
        <v>4048</v>
      </c>
      <c r="E95" s="10">
        <v>2111</v>
      </c>
      <c r="F95" s="22">
        <v>0.52149209486166004</v>
      </c>
      <c r="G95" s="10"/>
      <c r="H95" s="10">
        <v>2111</v>
      </c>
      <c r="I95" s="22">
        <v>0.52149209486166004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13091</v>
      </c>
      <c r="E101" s="10">
        <v>5430</v>
      </c>
      <c r="F101" s="22">
        <v>0.41478878618898479</v>
      </c>
      <c r="G101" s="10">
        <v>1842</v>
      </c>
      <c r="H101" s="10">
        <v>7272</v>
      </c>
      <c r="I101" s="22">
        <v>0.55549614238790013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12117</v>
      </c>
      <c r="E102" s="10">
        <v>7834</v>
      </c>
      <c r="F102" s="22">
        <v>0.64652966905999831</v>
      </c>
      <c r="G102" s="10">
        <v>151</v>
      </c>
      <c r="H102" s="10">
        <v>7985</v>
      </c>
      <c r="I102" s="22">
        <v>0.65899149954609226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6824</v>
      </c>
      <c r="E103" s="10">
        <v>3070</v>
      </c>
      <c r="F103" s="22">
        <v>0.44988276670574445</v>
      </c>
      <c r="G103" s="10">
        <v>12</v>
      </c>
      <c r="H103" s="10">
        <v>3082</v>
      </c>
      <c r="I103" s="22">
        <v>0.45164126611957794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7403</v>
      </c>
      <c r="E105" s="10">
        <v>4285</v>
      </c>
      <c r="F105" s="22">
        <v>0.57881939754153722</v>
      </c>
      <c r="G105" s="10">
        <v>8</v>
      </c>
      <c r="H105" s="10">
        <v>4293</v>
      </c>
      <c r="I105" s="22">
        <v>0.57990004052411182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5757</v>
      </c>
      <c r="E107" s="10">
        <v>1828</v>
      </c>
      <c r="F107" s="22">
        <v>0.31752648949105439</v>
      </c>
      <c r="G107" s="10">
        <v>15</v>
      </c>
      <c r="H107" s="10">
        <v>1843</v>
      </c>
      <c r="I107" s="22">
        <v>0.32013201320132012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3380</v>
      </c>
      <c r="E108" s="10">
        <v>1415</v>
      </c>
      <c r="F108" s="22">
        <v>0.41863905325443784</v>
      </c>
      <c r="G108" s="10">
        <v>17</v>
      </c>
      <c r="H108" s="10">
        <v>1432</v>
      </c>
      <c r="I108" s="22">
        <v>0.42366863905325441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3371</v>
      </c>
      <c r="E112" s="10">
        <v>989</v>
      </c>
      <c r="F112" s="22">
        <v>0.29338475229902106</v>
      </c>
      <c r="G112" s="10">
        <v>5</v>
      </c>
      <c r="H112" s="10">
        <v>994</v>
      </c>
      <c r="I112" s="22">
        <v>0.29486799169385941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4705</v>
      </c>
      <c r="E113" s="10">
        <v>3173</v>
      </c>
      <c r="F113" s="22">
        <v>0.6743889479277364</v>
      </c>
      <c r="G113" s="10">
        <v>229</v>
      </c>
      <c r="H113" s="10">
        <v>3402</v>
      </c>
      <c r="I113" s="22">
        <v>0.72306057385759825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3077</v>
      </c>
      <c r="E115" s="10">
        <v>2139</v>
      </c>
      <c r="F115" s="22">
        <v>0.69515762105947354</v>
      </c>
      <c r="G115" s="10">
        <v>90</v>
      </c>
      <c r="H115" s="10">
        <v>2229</v>
      </c>
      <c r="I115" s="22">
        <v>0.72440688982775425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3749</v>
      </c>
      <c r="E149" s="10">
        <v>249</v>
      </c>
      <c r="F149" s="22">
        <v>6.6417711389703926E-2</v>
      </c>
      <c r="G149" s="10"/>
      <c r="H149" s="10">
        <v>249</v>
      </c>
      <c r="I149" s="22">
        <v>6.6417711389703926E-2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13442</v>
      </c>
      <c r="E168" s="10">
        <v>5925</v>
      </c>
      <c r="F168" s="22">
        <v>0.44078262163368548</v>
      </c>
      <c r="G168" s="10">
        <v>2</v>
      </c>
      <c r="H168" s="10">
        <v>5927</v>
      </c>
      <c r="I168" s="22">
        <v>0.4409314090165154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3440</v>
      </c>
      <c r="E169" s="10">
        <v>2190</v>
      </c>
      <c r="F169" s="22">
        <v>0.63662790697674421</v>
      </c>
      <c r="G169" s="10"/>
      <c r="H169" s="10">
        <v>2190</v>
      </c>
      <c r="I169" s="22">
        <v>0.63662790697674421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11477</v>
      </c>
      <c r="E174" s="10">
        <v>8512</v>
      </c>
      <c r="F174" s="22">
        <v>0.74165722749847518</v>
      </c>
      <c r="G174" s="10">
        <v>30</v>
      </c>
      <c r="H174" s="10">
        <v>8542</v>
      </c>
      <c r="I174" s="22">
        <v>0.74427115099764751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8771</v>
      </c>
      <c r="E175" s="10">
        <v>5567</v>
      </c>
      <c r="F175" s="22">
        <v>0.63470527875954852</v>
      </c>
      <c r="G175" s="10">
        <v>434</v>
      </c>
      <c r="H175" s="10">
        <v>6001</v>
      </c>
      <c r="I175" s="22">
        <v>0.68418652377151978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10808</v>
      </c>
      <c r="E176" s="10">
        <v>759</v>
      </c>
      <c r="F176" s="22">
        <v>7.022575869726129E-2</v>
      </c>
      <c r="G176" s="10">
        <v>8</v>
      </c>
      <c r="H176" s="10">
        <v>767</v>
      </c>
      <c r="I176" s="22">
        <v>7.0965951147298298E-2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8039</v>
      </c>
      <c r="E177" s="10">
        <v>8100</v>
      </c>
      <c r="F177" s="22">
        <v>1.0075880084587636</v>
      </c>
      <c r="G177" s="10">
        <v>16</v>
      </c>
      <c r="H177" s="10">
        <v>8116</v>
      </c>
      <c r="I177" s="22">
        <v>1.0095783057594228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3938</v>
      </c>
      <c r="E179" s="10">
        <v>3795</v>
      </c>
      <c r="F179" s="22">
        <v>0.96368715083798884</v>
      </c>
      <c r="G179" s="10">
        <v>11</v>
      </c>
      <c r="H179" s="10">
        <v>3806</v>
      </c>
      <c r="I179" s="22">
        <v>0.96648044692737434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9031</v>
      </c>
      <c r="E180" s="10">
        <v>2940</v>
      </c>
      <c r="F180" s="22">
        <v>0.32554534381574579</v>
      </c>
      <c r="G180" s="10">
        <v>4</v>
      </c>
      <c r="H180" s="10">
        <v>2944</v>
      </c>
      <c r="I180" s="22">
        <v>0.32598826265086922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9105</v>
      </c>
      <c r="E181" s="10">
        <v>4168</v>
      </c>
      <c r="F181" s="22">
        <v>0.45777045579352005</v>
      </c>
      <c r="G181" s="10">
        <v>2</v>
      </c>
      <c r="H181" s="10">
        <v>4170</v>
      </c>
      <c r="I181" s="22">
        <v>0.45799011532125206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3425</v>
      </c>
      <c r="E182" s="10">
        <v>3378</v>
      </c>
      <c r="F182" s="22">
        <v>0.98627737226277368</v>
      </c>
      <c r="G182" s="10">
        <v>10</v>
      </c>
      <c r="H182" s="10">
        <v>3388</v>
      </c>
      <c r="I182" s="22">
        <v>0.98919708029197084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5673</v>
      </c>
      <c r="E184" s="10">
        <v>1439</v>
      </c>
      <c r="F184" s="22">
        <v>0.25365767671426054</v>
      </c>
      <c r="G184" s="10">
        <v>6</v>
      </c>
      <c r="H184" s="10">
        <v>1445</v>
      </c>
      <c r="I184" s="22">
        <v>0.25471531817380577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4053</v>
      </c>
      <c r="E185" s="10">
        <v>2607</v>
      </c>
      <c r="F185" s="22">
        <v>0.64322723908216139</v>
      </c>
      <c r="G185" s="10">
        <v>24</v>
      </c>
      <c r="H185" s="10">
        <v>2631</v>
      </c>
      <c r="I185" s="22">
        <v>0.64914877868245746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3839</v>
      </c>
      <c r="E186" s="10">
        <v>2494</v>
      </c>
      <c r="F186" s="22">
        <v>0.64964834592341758</v>
      </c>
      <c r="G186" s="10">
        <v>23</v>
      </c>
      <c r="H186" s="10">
        <v>2517</v>
      </c>
      <c r="I186" s="22">
        <v>0.65563948945037775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7803</v>
      </c>
      <c r="E194" s="10">
        <v>4551</v>
      </c>
      <c r="F194" s="22">
        <v>0.58323721645520954</v>
      </c>
      <c r="G194" s="10">
        <v>3</v>
      </c>
      <c r="H194" s="10">
        <v>4554</v>
      </c>
      <c r="I194" s="22">
        <v>0.58362168396770475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8779</v>
      </c>
      <c r="E195" s="10">
        <v>1640</v>
      </c>
      <c r="F195" s="22">
        <v>0.1868094315981319</v>
      </c>
      <c r="G195" s="10">
        <v>1</v>
      </c>
      <c r="H195" s="10">
        <v>1641</v>
      </c>
      <c r="I195" s="22">
        <v>0.18692333978813078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12142</v>
      </c>
      <c r="E196" s="10">
        <v>10659</v>
      </c>
      <c r="F196" s="22">
        <v>0.87786196672706307</v>
      </c>
      <c r="G196" s="10">
        <v>14</v>
      </c>
      <c r="H196" s="10">
        <v>10673</v>
      </c>
      <c r="I196" s="22">
        <v>0.87901498929336186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17884</v>
      </c>
      <c r="E198" s="10">
        <v>2824</v>
      </c>
      <c r="F198" s="22">
        <v>0.15790650861104899</v>
      </c>
      <c r="G198" s="10">
        <v>1</v>
      </c>
      <c r="H198" s="10">
        <v>2825</v>
      </c>
      <c r="I198" s="22">
        <v>0.15796242451353165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14760</v>
      </c>
      <c r="E199" s="10">
        <v>3292</v>
      </c>
      <c r="F199" s="22">
        <v>0.22303523035230352</v>
      </c>
      <c r="G199" s="10">
        <v>5</v>
      </c>
      <c r="H199" s="10">
        <v>3297</v>
      </c>
      <c r="I199" s="22">
        <v>0.22337398373983741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17939</v>
      </c>
      <c r="E200" s="10">
        <v>4035</v>
      </c>
      <c r="F200" s="22">
        <v>0.22492892580411394</v>
      </c>
      <c r="G200" s="10">
        <v>7</v>
      </c>
      <c r="H200" s="10">
        <v>4042</v>
      </c>
      <c r="I200" s="22">
        <v>0.22531913707564524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13870</v>
      </c>
      <c r="E201" s="10">
        <v>8819</v>
      </c>
      <c r="F201" s="22">
        <v>0.63583273251622208</v>
      </c>
      <c r="G201" s="10">
        <v>19</v>
      </c>
      <c r="H201" s="10">
        <v>8838</v>
      </c>
      <c r="I201" s="22">
        <v>0.63720259552992065</v>
      </c>
    </row>
    <row r="202" spans="1:9" x14ac:dyDescent="0.3">
      <c r="A202" t="s">
        <v>478</v>
      </c>
      <c r="B202" t="s">
        <v>479</v>
      </c>
      <c r="C202" t="s">
        <v>480</v>
      </c>
      <c r="D202">
        <v>9056</v>
      </c>
      <c r="E202">
        <v>6184</v>
      </c>
      <c r="F202" s="22">
        <v>0.68286219081272082</v>
      </c>
      <c r="G202">
        <v>4</v>
      </c>
      <c r="H202">
        <v>6188</v>
      </c>
      <c r="I202" s="22">
        <v>0.68330388692579502</v>
      </c>
    </row>
    <row r="203" spans="1:9" x14ac:dyDescent="0.3">
      <c r="A203" t="s">
        <v>481</v>
      </c>
      <c r="B203" t="s">
        <v>482</v>
      </c>
      <c r="C203" t="s">
        <v>483</v>
      </c>
      <c r="D203">
        <v>11921</v>
      </c>
      <c r="E203">
        <v>6734</v>
      </c>
      <c r="F203" s="22">
        <v>0.56488549618320616</v>
      </c>
      <c r="G203">
        <v>12</v>
      </c>
      <c r="H203">
        <v>6746</v>
      </c>
      <c r="I203" s="22">
        <v>0.56589212314403159</v>
      </c>
    </row>
    <row r="204" spans="1:9" x14ac:dyDescent="0.3">
      <c r="A204" t="s">
        <v>484</v>
      </c>
      <c r="B204" t="s">
        <v>485</v>
      </c>
      <c r="C204" t="s">
        <v>486</v>
      </c>
      <c r="D204">
        <v>16531</v>
      </c>
      <c r="E204">
        <v>10224</v>
      </c>
      <c r="F204" s="22">
        <v>0.61847438146512612</v>
      </c>
      <c r="G204">
        <v>938</v>
      </c>
      <c r="H204">
        <v>11162</v>
      </c>
      <c r="I204" s="22">
        <v>0.67521626035932492</v>
      </c>
    </row>
    <row r="205" spans="1:9" x14ac:dyDescent="0.3">
      <c r="A205" t="s">
        <v>487</v>
      </c>
      <c r="B205" t="s">
        <v>488</v>
      </c>
      <c r="C205" t="s">
        <v>489</v>
      </c>
      <c r="D205">
        <v>11066</v>
      </c>
      <c r="E205">
        <v>3591</v>
      </c>
      <c r="F205" s="22">
        <v>0.32450750045183446</v>
      </c>
      <c r="G205">
        <v>5</v>
      </c>
      <c r="H205">
        <v>3596</v>
      </c>
      <c r="I205" s="22">
        <v>0.32495933489969275</v>
      </c>
    </row>
    <row r="206" spans="1:9" x14ac:dyDescent="0.3">
      <c r="A206" t="s">
        <v>490</v>
      </c>
      <c r="B206" t="s">
        <v>491</v>
      </c>
      <c r="C206" t="s">
        <v>480</v>
      </c>
      <c r="D206">
        <v>8822</v>
      </c>
      <c r="E206">
        <v>4346</v>
      </c>
      <c r="F206" s="22">
        <v>0.49263205622307865</v>
      </c>
      <c r="G206">
        <v>34</v>
      </c>
      <c r="H206">
        <v>4380</v>
      </c>
      <c r="I206" s="22">
        <v>0.49648605758331443</v>
      </c>
    </row>
    <row r="207" spans="1:9" x14ac:dyDescent="0.3">
      <c r="A207" t="s">
        <v>492</v>
      </c>
      <c r="B207" t="s">
        <v>493</v>
      </c>
      <c r="C207" t="s">
        <v>458</v>
      </c>
      <c r="D207">
        <v>29030</v>
      </c>
      <c r="E207">
        <v>12338</v>
      </c>
      <c r="F207" s="22">
        <v>0.42500861178091631</v>
      </c>
      <c r="G207">
        <v>1774</v>
      </c>
      <c r="H207">
        <v>14112</v>
      </c>
      <c r="I207" s="22">
        <v>0.4861178091629349</v>
      </c>
    </row>
    <row r="208" spans="1:9" x14ac:dyDescent="0.3">
      <c r="A208" t="s">
        <v>494</v>
      </c>
      <c r="B208" t="s">
        <v>495</v>
      </c>
      <c r="C208" t="s">
        <v>480</v>
      </c>
      <c r="D208">
        <v>7452</v>
      </c>
      <c r="E208">
        <v>4463</v>
      </c>
      <c r="F208" s="22">
        <v>0.5988996242619431</v>
      </c>
      <c r="G208">
        <v>41</v>
      </c>
      <c r="H208">
        <v>4504</v>
      </c>
      <c r="I208" s="22">
        <v>0.60440150295222761</v>
      </c>
    </row>
    <row r="209" spans="1:9" x14ac:dyDescent="0.3">
      <c r="A209" t="s">
        <v>496</v>
      </c>
      <c r="B209" t="s">
        <v>497</v>
      </c>
      <c r="C209" t="s">
        <v>483</v>
      </c>
      <c r="D209">
        <v>12212</v>
      </c>
      <c r="E209">
        <v>10098</v>
      </c>
      <c r="F209" s="22">
        <v>0.82689158205044222</v>
      </c>
      <c r="G209">
        <v>7</v>
      </c>
      <c r="H209">
        <v>10105</v>
      </c>
      <c r="I209" s="22">
        <v>0.82746478873239437</v>
      </c>
    </row>
    <row r="210" spans="1:9" x14ac:dyDescent="0.3">
      <c r="A210" t="s">
        <v>498</v>
      </c>
      <c r="B210" t="s">
        <v>499</v>
      </c>
      <c r="C210" t="s">
        <v>459</v>
      </c>
      <c r="D210">
        <v>14174</v>
      </c>
      <c r="E210">
        <v>8904</v>
      </c>
      <c r="F210" s="22">
        <v>0.62819246507690141</v>
      </c>
      <c r="G210">
        <v>16</v>
      </c>
      <c r="H210">
        <v>8920</v>
      </c>
      <c r="I210" s="22">
        <v>0.62932129250740798</v>
      </c>
    </row>
    <row r="211" spans="1:9" x14ac:dyDescent="0.3">
      <c r="A211" t="s">
        <v>500</v>
      </c>
      <c r="B211" t="s">
        <v>501</v>
      </c>
      <c r="C211" t="s">
        <v>483</v>
      </c>
      <c r="D211">
        <v>10770</v>
      </c>
      <c r="E211">
        <v>5611</v>
      </c>
      <c r="F211" s="22">
        <v>0.52098421541318474</v>
      </c>
      <c r="G211">
        <v>10</v>
      </c>
      <c r="H211">
        <v>5621</v>
      </c>
      <c r="I211" s="22">
        <v>0.52191272051996285</v>
      </c>
    </row>
    <row r="212" spans="1:9" x14ac:dyDescent="0.3">
      <c r="A212" t="s">
        <v>502</v>
      </c>
      <c r="B212" t="s">
        <v>503</v>
      </c>
      <c r="C212" t="s">
        <v>458</v>
      </c>
      <c r="D212">
        <v>32771</v>
      </c>
      <c r="E212">
        <v>23386</v>
      </c>
      <c r="F212" s="22">
        <v>0.71361874828354332</v>
      </c>
      <c r="G212">
        <v>639</v>
      </c>
      <c r="H212">
        <v>24025</v>
      </c>
      <c r="I212" s="22">
        <v>0.73311769552348116</v>
      </c>
    </row>
    <row r="213" spans="1:9" x14ac:dyDescent="0.3">
      <c r="A213" t="s">
        <v>504</v>
      </c>
      <c r="B213" t="s">
        <v>505</v>
      </c>
      <c r="C213" t="s">
        <v>483</v>
      </c>
      <c r="D213">
        <v>12309</v>
      </c>
      <c r="E213">
        <v>5855</v>
      </c>
      <c r="F213" s="22">
        <v>0.47566821025266065</v>
      </c>
      <c r="G213">
        <v>21</v>
      </c>
      <c r="H213">
        <v>5876</v>
      </c>
      <c r="I213" s="22">
        <v>0.47737427898285806</v>
      </c>
    </row>
    <row r="214" spans="1:9" x14ac:dyDescent="0.3">
      <c r="A214" t="s">
        <v>506</v>
      </c>
      <c r="B214" t="s">
        <v>507</v>
      </c>
      <c r="C214" t="s">
        <v>480</v>
      </c>
      <c r="D214">
        <v>12157</v>
      </c>
      <c r="E214">
        <v>6633</v>
      </c>
      <c r="F214" s="22">
        <v>0.54561158180472158</v>
      </c>
      <c r="G214">
        <v>373</v>
      </c>
      <c r="H214">
        <v>7006</v>
      </c>
      <c r="I214" s="22">
        <v>0.57629349346055769</v>
      </c>
    </row>
    <row r="215" spans="1:9" x14ac:dyDescent="0.3">
      <c r="A215" t="s">
        <v>508</v>
      </c>
      <c r="B215" t="s">
        <v>509</v>
      </c>
      <c r="C215" t="s">
        <v>459</v>
      </c>
      <c r="D215">
        <v>34064</v>
      </c>
      <c r="E215">
        <v>14115</v>
      </c>
      <c r="F215" s="22">
        <v>0.41436707374354159</v>
      </c>
      <c r="G215">
        <v>19</v>
      </c>
      <c r="H215">
        <v>14134</v>
      </c>
      <c r="I215" s="22">
        <v>0.41492484734617191</v>
      </c>
    </row>
    <row r="216" spans="1:9" x14ac:dyDescent="0.3">
      <c r="A216" t="s">
        <v>510</v>
      </c>
      <c r="B216" t="s">
        <v>511</v>
      </c>
      <c r="C216" t="s">
        <v>459</v>
      </c>
      <c r="D216">
        <v>20369</v>
      </c>
      <c r="E216">
        <v>10317</v>
      </c>
      <c r="F216" s="22">
        <v>0.50650498306249692</v>
      </c>
      <c r="G216">
        <v>55</v>
      </c>
      <c r="H216">
        <v>10372</v>
      </c>
      <c r="I216" s="22">
        <v>0.50920516471108057</v>
      </c>
    </row>
    <row r="217" spans="1:9" x14ac:dyDescent="0.3">
      <c r="A217" t="s">
        <v>512</v>
      </c>
      <c r="B217" t="s">
        <v>513</v>
      </c>
      <c r="C217" t="s">
        <v>460</v>
      </c>
      <c r="D217">
        <v>13472</v>
      </c>
      <c r="E217">
        <v>9989</v>
      </c>
      <c r="F217" s="22">
        <v>0.7414637767220903</v>
      </c>
      <c r="G217">
        <v>15</v>
      </c>
      <c r="H217">
        <v>10004</v>
      </c>
      <c r="I217" s="22">
        <v>0.74257719714964365</v>
      </c>
    </row>
    <row r="218" spans="1:9" x14ac:dyDescent="0.3">
      <c r="A218" t="s">
        <v>514</v>
      </c>
      <c r="B218" t="s">
        <v>515</v>
      </c>
      <c r="C218" t="s">
        <v>458</v>
      </c>
      <c r="D218">
        <v>25869</v>
      </c>
      <c r="E218">
        <v>16836</v>
      </c>
      <c r="F218" s="22">
        <v>0.65081758088832198</v>
      </c>
      <c r="G218">
        <v>51</v>
      </c>
      <c r="H218">
        <v>16887</v>
      </c>
      <c r="I218" s="22">
        <v>0.65278905253392094</v>
      </c>
    </row>
    <row r="219" spans="1:9" x14ac:dyDescent="0.3">
      <c r="A219" t="s">
        <v>516</v>
      </c>
      <c r="B219" t="s">
        <v>517</v>
      </c>
      <c r="C219" t="s">
        <v>459</v>
      </c>
      <c r="D219">
        <v>8837</v>
      </c>
      <c r="E219">
        <v>1800</v>
      </c>
      <c r="F219" s="22">
        <v>0.20368903474029648</v>
      </c>
      <c r="G219">
        <v>1</v>
      </c>
      <c r="H219">
        <v>1801</v>
      </c>
      <c r="I219" s="22">
        <v>0.2038021953151522</v>
      </c>
    </row>
    <row r="220" spans="1:9" x14ac:dyDescent="0.3">
      <c r="A220" t="s">
        <v>518</v>
      </c>
      <c r="B220" t="s">
        <v>519</v>
      </c>
      <c r="D220">
        <v>16280</v>
      </c>
      <c r="E220">
        <v>11445</v>
      </c>
      <c r="F220" s="22">
        <v>0.70300982800982803</v>
      </c>
      <c r="G220">
        <v>113</v>
      </c>
      <c r="H220">
        <v>11558</v>
      </c>
      <c r="I220" s="22">
        <v>0.70995085995085994</v>
      </c>
    </row>
    <row r="221" spans="1:9" x14ac:dyDescent="0.3">
      <c r="A221" t="s">
        <v>520</v>
      </c>
      <c r="B221" t="s">
        <v>521</v>
      </c>
      <c r="D221">
        <v>21686</v>
      </c>
      <c r="E221">
        <v>14353</v>
      </c>
      <c r="F221" s="22">
        <v>0.66185557502536196</v>
      </c>
      <c r="G221">
        <v>24</v>
      </c>
      <c r="H221">
        <v>14377</v>
      </c>
      <c r="I221" s="22">
        <v>0.66296227981186018</v>
      </c>
    </row>
    <row r="222" spans="1:9" x14ac:dyDescent="0.3">
      <c r="A222" t="s">
        <v>522</v>
      </c>
      <c r="B222" t="s">
        <v>523</v>
      </c>
      <c r="D222">
        <v>12302</v>
      </c>
      <c r="E222">
        <v>3791</v>
      </c>
      <c r="F222" s="22">
        <v>0.30816127458949766</v>
      </c>
      <c r="G222">
        <v>2</v>
      </c>
      <c r="H222">
        <v>3793</v>
      </c>
      <c r="I222" s="22">
        <v>0.30832384978052352</v>
      </c>
    </row>
    <row r="223" spans="1:9" x14ac:dyDescent="0.3">
      <c r="A223" t="s">
        <v>524</v>
      </c>
      <c r="B223" t="s">
        <v>525</v>
      </c>
      <c r="D223">
        <v>36918</v>
      </c>
      <c r="E223">
        <v>19049</v>
      </c>
      <c r="F223" s="22">
        <v>0.51598136410423101</v>
      </c>
      <c r="G223">
        <v>23</v>
      </c>
      <c r="H223">
        <v>19072</v>
      </c>
      <c r="I223" s="22">
        <v>0.51660436643371799</v>
      </c>
    </row>
    <row r="224" spans="1:9" x14ac:dyDescent="0.3">
      <c r="A224" t="s">
        <v>526</v>
      </c>
      <c r="B224" t="s">
        <v>527</v>
      </c>
      <c r="D224">
        <v>39894</v>
      </c>
      <c r="E224">
        <v>21481</v>
      </c>
      <c r="F224" s="22">
        <v>0.53845189752845035</v>
      </c>
      <c r="G224">
        <v>52</v>
      </c>
      <c r="H224">
        <v>21533</v>
      </c>
      <c r="I224" s="22">
        <v>0.53975535168195721</v>
      </c>
    </row>
    <row r="225" spans="1:9" x14ac:dyDescent="0.3">
      <c r="A225" t="s">
        <v>528</v>
      </c>
      <c r="B225" t="s">
        <v>529</v>
      </c>
      <c r="D225">
        <v>6684</v>
      </c>
      <c r="E225">
        <v>5996</v>
      </c>
      <c r="F225" s="22">
        <v>0.89706762417713948</v>
      </c>
      <c r="G225">
        <v>16</v>
      </c>
      <c r="H225">
        <v>6012</v>
      </c>
      <c r="I225" s="22">
        <v>0.89946140035906641</v>
      </c>
    </row>
    <row r="226" spans="1:9" x14ac:dyDescent="0.3">
      <c r="A226" t="s">
        <v>530</v>
      </c>
      <c r="B226" t="s">
        <v>531</v>
      </c>
      <c r="D226">
        <v>22040</v>
      </c>
      <c r="E226">
        <v>6881</v>
      </c>
      <c r="F226" s="22">
        <v>0.31220508166969146</v>
      </c>
      <c r="G226">
        <v>1</v>
      </c>
      <c r="H226">
        <v>6882</v>
      </c>
      <c r="I226" s="22">
        <v>0.31225045372050819</v>
      </c>
    </row>
    <row r="227" spans="1:9" x14ac:dyDescent="0.3">
      <c r="A227" t="s">
        <v>532</v>
      </c>
      <c r="B227" t="s">
        <v>533</v>
      </c>
      <c r="D227">
        <v>15286</v>
      </c>
      <c r="E227">
        <v>8176</v>
      </c>
      <c r="F227" s="22">
        <v>0.53486850713070788</v>
      </c>
      <c r="G227">
        <v>298</v>
      </c>
      <c r="H227">
        <v>8474</v>
      </c>
      <c r="I227" s="22">
        <v>0.55436346984168516</v>
      </c>
    </row>
    <row r="228" spans="1:9" x14ac:dyDescent="0.3">
      <c r="A228" t="s">
        <v>534</v>
      </c>
      <c r="B228" t="s">
        <v>535</v>
      </c>
      <c r="D228">
        <v>5908</v>
      </c>
      <c r="E228">
        <v>3756</v>
      </c>
      <c r="F228" s="22">
        <v>0.63574813811780639</v>
      </c>
      <c r="G228">
        <v>2</v>
      </c>
      <c r="H228">
        <v>3758</v>
      </c>
      <c r="I228" s="22">
        <v>0.63608666215301291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41597-4777-460C-83EA-D1AB25EA694A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8.6640625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44531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9070</v>
      </c>
      <c r="E7" s="10">
        <v>5825</v>
      </c>
      <c r="F7" s="22">
        <v>0.64222712238147739</v>
      </c>
      <c r="G7" s="10">
        <v>7</v>
      </c>
      <c r="H7" s="10">
        <v>5832</v>
      </c>
      <c r="I7" s="22">
        <v>0.64299889746416761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3908</v>
      </c>
      <c r="E10" s="10">
        <v>4432</v>
      </c>
      <c r="F10" s="22">
        <v>1.1340839303991812</v>
      </c>
      <c r="G10" s="10">
        <v>2</v>
      </c>
      <c r="H10" s="10">
        <v>4434</v>
      </c>
      <c r="I10" s="22">
        <v>1.1345957011258956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2749</v>
      </c>
      <c r="E12" s="10">
        <v>1852</v>
      </c>
      <c r="F12" s="22">
        <v>0.67369952710076386</v>
      </c>
      <c r="G12" s="10"/>
      <c r="H12" s="10">
        <v>1852</v>
      </c>
      <c r="I12" s="22">
        <v>0.67369952710076386</v>
      </c>
    </row>
    <row r="13" spans="1:9" x14ac:dyDescent="0.3">
      <c r="A13" t="s">
        <v>17</v>
      </c>
      <c r="B13" t="s">
        <v>18</v>
      </c>
      <c r="C13" t="s">
        <v>456</v>
      </c>
      <c r="D13" s="10">
        <v>5143</v>
      </c>
      <c r="E13" s="10">
        <v>3230</v>
      </c>
      <c r="F13" s="22">
        <v>0.62803811005249854</v>
      </c>
      <c r="G13" s="10">
        <v>10</v>
      </c>
      <c r="H13" s="10">
        <v>3240</v>
      </c>
      <c r="I13" s="22">
        <v>0.62998250048609761</v>
      </c>
    </row>
    <row r="14" spans="1:9" x14ac:dyDescent="0.3">
      <c r="A14" t="s">
        <v>19</v>
      </c>
      <c r="B14" t="s">
        <v>20</v>
      </c>
      <c r="C14" t="s">
        <v>456</v>
      </c>
      <c r="D14" s="10">
        <v>2039</v>
      </c>
      <c r="E14" s="10">
        <v>1774</v>
      </c>
      <c r="F14" s="22">
        <v>0.87003433055419321</v>
      </c>
      <c r="G14" s="10">
        <v>4</v>
      </c>
      <c r="H14" s="10">
        <v>1778</v>
      </c>
      <c r="I14" s="22">
        <v>0.87199607650809219</v>
      </c>
    </row>
    <row r="15" spans="1:9" x14ac:dyDescent="0.3">
      <c r="A15" t="s">
        <v>21</v>
      </c>
      <c r="B15" t="s">
        <v>22</v>
      </c>
      <c r="C15" t="s">
        <v>456</v>
      </c>
      <c r="D15" s="10">
        <v>2970</v>
      </c>
      <c r="E15" s="10">
        <v>884</v>
      </c>
      <c r="F15" s="22">
        <v>0.29764309764309765</v>
      </c>
      <c r="G15" s="10">
        <v>4</v>
      </c>
      <c r="H15" s="10">
        <v>888</v>
      </c>
      <c r="I15" s="22">
        <v>0.29898989898989897</v>
      </c>
    </row>
    <row r="16" spans="1:9" x14ac:dyDescent="0.3">
      <c r="A16" t="s">
        <v>23</v>
      </c>
      <c r="B16" t="s">
        <v>24</v>
      </c>
      <c r="C16" t="s">
        <v>456</v>
      </c>
      <c r="D16" s="10">
        <v>4620</v>
      </c>
      <c r="E16" s="10">
        <v>3300</v>
      </c>
      <c r="F16" s="22">
        <v>0.7142857142857143</v>
      </c>
      <c r="G16" s="10">
        <v>123</v>
      </c>
      <c r="H16" s="10">
        <v>3423</v>
      </c>
      <c r="I16" s="22">
        <v>0.74090909090909096</v>
      </c>
    </row>
    <row r="17" spans="1:9" x14ac:dyDescent="0.3">
      <c r="A17" t="s">
        <v>25</v>
      </c>
      <c r="B17" t="s">
        <v>26</v>
      </c>
      <c r="C17" t="s">
        <v>456</v>
      </c>
      <c r="D17" s="10">
        <v>2808</v>
      </c>
      <c r="E17" s="10">
        <v>1630</v>
      </c>
      <c r="F17" s="22">
        <v>0.58048433048433046</v>
      </c>
      <c r="G17" s="10">
        <v>19</v>
      </c>
      <c r="H17" s="10">
        <v>1649</v>
      </c>
      <c r="I17" s="22">
        <v>0.58725071225071224</v>
      </c>
    </row>
    <row r="18" spans="1:9" x14ac:dyDescent="0.3">
      <c r="A18" t="s">
        <v>29</v>
      </c>
      <c r="B18" t="s">
        <v>30</v>
      </c>
      <c r="C18" t="s">
        <v>456</v>
      </c>
      <c r="D18" s="10">
        <v>2504</v>
      </c>
      <c r="E18" s="10">
        <v>2750</v>
      </c>
      <c r="F18" s="22">
        <v>1.0982428115015974</v>
      </c>
      <c r="G18" s="10">
        <v>61</v>
      </c>
      <c r="H18" s="10">
        <v>2811</v>
      </c>
      <c r="I18" s="22">
        <v>1.1226038338658146</v>
      </c>
    </row>
    <row r="19" spans="1:9" x14ac:dyDescent="0.3">
      <c r="A19" t="s">
        <v>31</v>
      </c>
      <c r="B19" t="s">
        <v>32</v>
      </c>
      <c r="C19" t="s">
        <v>456</v>
      </c>
      <c r="D19" s="10">
        <v>3485</v>
      </c>
      <c r="E19" s="10">
        <v>2700</v>
      </c>
      <c r="F19" s="22">
        <v>0.77474892395982786</v>
      </c>
      <c r="G19" s="10">
        <v>8</v>
      </c>
      <c r="H19" s="10">
        <v>2708</v>
      </c>
      <c r="I19" s="22">
        <v>0.77704447632711626</v>
      </c>
    </row>
    <row r="20" spans="1:9" x14ac:dyDescent="0.3">
      <c r="A20" t="s">
        <v>33</v>
      </c>
      <c r="B20" t="s">
        <v>34</v>
      </c>
      <c r="C20" t="s">
        <v>456</v>
      </c>
      <c r="D20" s="10">
        <v>4791</v>
      </c>
      <c r="E20" s="10">
        <v>3817</v>
      </c>
      <c r="F20" s="22">
        <v>0.79670214986432897</v>
      </c>
      <c r="G20" s="10">
        <v>5</v>
      </c>
      <c r="H20" s="10">
        <v>3822</v>
      </c>
      <c r="I20" s="22">
        <v>0.79774577332498431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3711</v>
      </c>
      <c r="E22" s="10">
        <v>1731</v>
      </c>
      <c r="F22" s="22">
        <v>0.46645109135004043</v>
      </c>
      <c r="G22" s="10">
        <v>6</v>
      </c>
      <c r="H22" s="10">
        <v>1737</v>
      </c>
      <c r="I22" s="22">
        <v>0.46806790622473726</v>
      </c>
    </row>
    <row r="23" spans="1:9" x14ac:dyDescent="0.3">
      <c r="A23" t="s">
        <v>39</v>
      </c>
      <c r="B23" t="s">
        <v>40</v>
      </c>
      <c r="C23" t="s">
        <v>456</v>
      </c>
      <c r="D23" s="10">
        <v>3035</v>
      </c>
      <c r="E23" s="10">
        <v>3086</v>
      </c>
      <c r="F23" s="22">
        <v>1.0168039538714992</v>
      </c>
      <c r="G23" s="10">
        <v>63</v>
      </c>
      <c r="H23" s="10">
        <v>3149</v>
      </c>
      <c r="I23" s="22">
        <v>1.0375617792421745</v>
      </c>
    </row>
    <row r="24" spans="1:9" x14ac:dyDescent="0.3">
      <c r="A24" t="s">
        <v>41</v>
      </c>
      <c r="B24" t="s">
        <v>42</v>
      </c>
      <c r="C24" t="s">
        <v>456</v>
      </c>
      <c r="D24" s="10">
        <v>1981</v>
      </c>
      <c r="E24" s="10">
        <v>638</v>
      </c>
      <c r="F24" s="22">
        <v>0.3220595658758203</v>
      </c>
      <c r="G24" s="10">
        <v>1</v>
      </c>
      <c r="H24" s="10">
        <v>639</v>
      </c>
      <c r="I24" s="22">
        <v>0.32256436143361938</v>
      </c>
    </row>
    <row r="25" spans="1:9" x14ac:dyDescent="0.3">
      <c r="A25" t="s">
        <v>43</v>
      </c>
      <c r="B25" t="s">
        <v>44</v>
      </c>
      <c r="C25" t="s">
        <v>456</v>
      </c>
      <c r="D25" s="10">
        <v>2754</v>
      </c>
      <c r="E25" s="10">
        <v>2014</v>
      </c>
      <c r="F25" s="22">
        <v>0.73129992737835881</v>
      </c>
      <c r="G25" s="10">
        <v>13</v>
      </c>
      <c r="H25" s="10">
        <v>2027</v>
      </c>
      <c r="I25" s="22">
        <v>0.7360203340595497</v>
      </c>
    </row>
    <row r="26" spans="1:9" x14ac:dyDescent="0.3">
      <c r="A26" t="s">
        <v>45</v>
      </c>
      <c r="B26" t="s">
        <v>46</v>
      </c>
      <c r="C26" t="s">
        <v>456</v>
      </c>
      <c r="D26" s="10">
        <v>4591</v>
      </c>
      <c r="E26" s="10">
        <v>2008</v>
      </c>
      <c r="F26" s="22">
        <v>0.43737747767370944</v>
      </c>
      <c r="G26" s="10"/>
      <c r="H26" s="10">
        <v>2008</v>
      </c>
      <c r="I26" s="22">
        <v>0.43737747767370944</v>
      </c>
    </row>
    <row r="27" spans="1:9" x14ac:dyDescent="0.3">
      <c r="A27" t="s">
        <v>47</v>
      </c>
      <c r="B27" t="s">
        <v>48</v>
      </c>
      <c r="C27" t="s">
        <v>456</v>
      </c>
      <c r="D27" s="10">
        <v>2422</v>
      </c>
      <c r="E27" s="10">
        <v>532</v>
      </c>
      <c r="F27" s="22">
        <v>0.21965317919075145</v>
      </c>
      <c r="G27" s="10"/>
      <c r="H27" s="10">
        <v>532</v>
      </c>
      <c r="I27" s="22">
        <v>0.21965317919075145</v>
      </c>
    </row>
    <row r="28" spans="1:9" x14ac:dyDescent="0.3">
      <c r="A28" t="s">
        <v>49</v>
      </c>
      <c r="B28" t="s">
        <v>455</v>
      </c>
      <c r="C28" t="s">
        <v>456</v>
      </c>
      <c r="D28" s="10">
        <v>4800</v>
      </c>
      <c r="E28" s="10">
        <v>663</v>
      </c>
      <c r="F28" s="22">
        <v>0.138125</v>
      </c>
      <c r="G28" s="10">
        <v>4</v>
      </c>
      <c r="H28" s="10">
        <v>667</v>
      </c>
      <c r="I28" s="22">
        <v>0.13895833333333332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2482</v>
      </c>
      <c r="E30" s="10">
        <v>1087</v>
      </c>
      <c r="F30" s="22">
        <v>0.43795326349717967</v>
      </c>
      <c r="G30" s="10"/>
      <c r="H30" s="10">
        <v>1087</v>
      </c>
      <c r="I30" s="22">
        <v>0.43795326349717967</v>
      </c>
    </row>
    <row r="31" spans="1:9" x14ac:dyDescent="0.3">
      <c r="A31" t="s">
        <v>59</v>
      </c>
      <c r="B31" t="s">
        <v>60</v>
      </c>
      <c r="C31" t="s">
        <v>456</v>
      </c>
      <c r="D31" s="10">
        <v>1877</v>
      </c>
      <c r="E31" s="10">
        <v>1037</v>
      </c>
      <c r="F31" s="22">
        <v>0.55247735748534899</v>
      </c>
      <c r="G31" s="10"/>
      <c r="H31" s="10">
        <v>1037</v>
      </c>
      <c r="I31" s="22">
        <v>0.55247735748534899</v>
      </c>
    </row>
    <row r="32" spans="1:9" x14ac:dyDescent="0.3">
      <c r="A32" t="s">
        <v>61</v>
      </c>
      <c r="B32" t="s">
        <v>62</v>
      </c>
      <c r="C32" t="s">
        <v>456</v>
      </c>
      <c r="D32" s="10">
        <v>5552</v>
      </c>
      <c r="E32" s="10">
        <v>1858</v>
      </c>
      <c r="F32" s="22">
        <v>0.3346541786743516</v>
      </c>
      <c r="G32" s="10">
        <v>3</v>
      </c>
      <c r="H32" s="10">
        <v>1861</v>
      </c>
      <c r="I32" s="22">
        <v>0.33519452449567722</v>
      </c>
    </row>
    <row r="33" spans="1:9" x14ac:dyDescent="0.3">
      <c r="A33" t="s">
        <v>63</v>
      </c>
      <c r="B33" t="s">
        <v>64</v>
      </c>
      <c r="C33" t="s">
        <v>456</v>
      </c>
      <c r="D33" s="10">
        <v>3196</v>
      </c>
      <c r="E33" s="10">
        <v>1107</v>
      </c>
      <c r="F33" s="22">
        <v>0.34637046307884856</v>
      </c>
      <c r="G33" s="10">
        <v>1</v>
      </c>
      <c r="H33" s="10">
        <v>1108</v>
      </c>
      <c r="I33" s="22">
        <v>0.34668335419274093</v>
      </c>
    </row>
    <row r="34" spans="1:9" x14ac:dyDescent="0.3">
      <c r="A34" t="s">
        <v>65</v>
      </c>
      <c r="B34" t="s">
        <v>66</v>
      </c>
      <c r="C34" t="s">
        <v>456</v>
      </c>
      <c r="D34" s="10">
        <v>3821</v>
      </c>
      <c r="E34" s="10">
        <v>2479</v>
      </c>
      <c r="F34" s="22">
        <v>0.6487830410887202</v>
      </c>
      <c r="G34" s="10">
        <v>5</v>
      </c>
      <c r="H34" s="10">
        <v>2484</v>
      </c>
      <c r="I34" s="22">
        <v>0.65009159905783831</v>
      </c>
    </row>
    <row r="35" spans="1:9" x14ac:dyDescent="0.3">
      <c r="A35" t="s">
        <v>67</v>
      </c>
      <c r="B35" t="s">
        <v>68</v>
      </c>
      <c r="C35" t="s">
        <v>456</v>
      </c>
      <c r="D35" s="10">
        <v>4529</v>
      </c>
      <c r="E35" s="10">
        <v>505</v>
      </c>
      <c r="F35" s="22">
        <v>0.1115036431883418</v>
      </c>
      <c r="G35" s="10"/>
      <c r="H35" s="10">
        <v>505</v>
      </c>
      <c r="I35" s="22">
        <v>0.1115036431883418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3076</v>
      </c>
      <c r="E37" s="10">
        <v>1066</v>
      </c>
      <c r="F37" s="22">
        <v>0.34655396618985695</v>
      </c>
      <c r="G37" s="10">
        <v>4</v>
      </c>
      <c r="H37" s="10">
        <v>1070</v>
      </c>
      <c r="I37" s="22">
        <v>0.34785435630689204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1871</v>
      </c>
      <c r="E39" s="10">
        <v>1267</v>
      </c>
      <c r="F39" s="22">
        <v>0.67717797969000537</v>
      </c>
      <c r="G39" s="10"/>
      <c r="H39" s="10">
        <v>1267</v>
      </c>
      <c r="I39" s="22">
        <v>0.67717797969000537</v>
      </c>
    </row>
    <row r="40" spans="1:9" x14ac:dyDescent="0.3">
      <c r="A40" t="s">
        <v>77</v>
      </c>
      <c r="B40" t="s">
        <v>78</v>
      </c>
      <c r="C40" t="s">
        <v>456</v>
      </c>
      <c r="D40" s="10">
        <v>5802</v>
      </c>
      <c r="E40" s="10">
        <v>4165</v>
      </c>
      <c r="F40" s="22">
        <v>0.71785591175456742</v>
      </c>
      <c r="G40" s="10">
        <v>43</v>
      </c>
      <c r="H40" s="10">
        <v>4208</v>
      </c>
      <c r="I40" s="22">
        <v>0.72526714925887625</v>
      </c>
    </row>
    <row r="41" spans="1:9" x14ac:dyDescent="0.3">
      <c r="A41" t="s">
        <v>79</v>
      </c>
      <c r="B41" t="s">
        <v>80</v>
      </c>
      <c r="C41" t="s">
        <v>456</v>
      </c>
      <c r="D41" s="10">
        <v>2726</v>
      </c>
      <c r="E41" s="10">
        <v>1246</v>
      </c>
      <c r="F41" s="22">
        <v>0.4570799706529714</v>
      </c>
      <c r="G41" s="10">
        <v>9</v>
      </c>
      <c r="H41" s="10">
        <v>1255</v>
      </c>
      <c r="I41" s="22">
        <v>0.46038151137197358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3642</v>
      </c>
      <c r="E43" s="10">
        <v>888</v>
      </c>
      <c r="F43" s="22">
        <v>0.24382207578253706</v>
      </c>
      <c r="G43" s="10">
        <v>3</v>
      </c>
      <c r="H43" s="10">
        <v>891</v>
      </c>
      <c r="I43" s="22">
        <v>0.24464579901153213</v>
      </c>
    </row>
    <row r="44" spans="1:9" x14ac:dyDescent="0.3">
      <c r="A44" t="s">
        <v>85</v>
      </c>
      <c r="B44" t="s">
        <v>86</v>
      </c>
      <c r="C44" t="s">
        <v>456</v>
      </c>
      <c r="D44" s="10">
        <v>1776</v>
      </c>
      <c r="E44" s="10">
        <v>651</v>
      </c>
      <c r="F44" s="22">
        <v>0.36655405405405406</v>
      </c>
      <c r="G44" s="10"/>
      <c r="H44" s="10">
        <v>651</v>
      </c>
      <c r="I44" s="22">
        <v>0.36655405405405406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2398</v>
      </c>
      <c r="E46" s="10">
        <v>2307</v>
      </c>
      <c r="F46" s="22">
        <v>0.96205170975813181</v>
      </c>
      <c r="G46" s="10">
        <v>2</v>
      </c>
      <c r="H46" s="10">
        <v>2309</v>
      </c>
      <c r="I46" s="22">
        <v>0.96288573811509592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4871</v>
      </c>
      <c r="E48" s="10">
        <v>2224</v>
      </c>
      <c r="F48" s="22">
        <v>0.45657975774994869</v>
      </c>
      <c r="G48" s="10"/>
      <c r="H48" s="10">
        <v>2224</v>
      </c>
      <c r="I48" s="22">
        <v>0.45657975774994869</v>
      </c>
    </row>
    <row r="49" spans="1:9" x14ac:dyDescent="0.3">
      <c r="A49" t="s">
        <v>97</v>
      </c>
      <c r="B49" t="s">
        <v>98</v>
      </c>
      <c r="C49" t="s">
        <v>456</v>
      </c>
      <c r="D49" s="10">
        <v>4503</v>
      </c>
      <c r="E49" s="10">
        <v>2316</v>
      </c>
      <c r="F49" s="22">
        <v>0.51432378414390412</v>
      </c>
      <c r="G49" s="10">
        <v>4</v>
      </c>
      <c r="H49" s="10">
        <v>2320</v>
      </c>
      <c r="I49" s="22">
        <v>0.51521208083499892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3631</v>
      </c>
      <c r="E53" s="10">
        <v>1957</v>
      </c>
      <c r="F53" s="22">
        <v>0.53896998072156432</v>
      </c>
      <c r="G53" s="10"/>
      <c r="H53" s="10">
        <v>1957</v>
      </c>
      <c r="I53" s="22">
        <v>0.53896998072156432</v>
      </c>
    </row>
    <row r="54" spans="1:9" x14ac:dyDescent="0.3">
      <c r="A54" t="s">
        <v>111</v>
      </c>
      <c r="B54" t="s">
        <v>112</v>
      </c>
      <c r="C54" t="s">
        <v>456</v>
      </c>
      <c r="D54" s="10">
        <v>2012</v>
      </c>
      <c r="E54" s="10">
        <v>422</v>
      </c>
      <c r="F54" s="22">
        <v>0.20974155069582506</v>
      </c>
      <c r="G54" s="10">
        <v>1</v>
      </c>
      <c r="H54" s="10">
        <v>423</v>
      </c>
      <c r="I54" s="22">
        <v>0.21023856858846918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2409</v>
      </c>
      <c r="E56" s="10">
        <v>423</v>
      </c>
      <c r="F56" s="22">
        <v>0.17559153175591533</v>
      </c>
      <c r="G56" s="10">
        <v>1</v>
      </c>
      <c r="H56" s="10">
        <v>424</v>
      </c>
      <c r="I56" s="22">
        <v>0.17600664176006642</v>
      </c>
    </row>
    <row r="57" spans="1:9" x14ac:dyDescent="0.3">
      <c r="A57" t="s">
        <v>117</v>
      </c>
      <c r="B57" t="s">
        <v>118</v>
      </c>
      <c r="C57" t="s">
        <v>456</v>
      </c>
      <c r="D57" s="10">
        <v>4341</v>
      </c>
      <c r="E57" s="10">
        <v>2983</v>
      </c>
      <c r="F57" s="22">
        <v>0.68716885510251091</v>
      </c>
      <c r="G57" s="10">
        <v>8</v>
      </c>
      <c r="H57" s="10">
        <v>2991</v>
      </c>
      <c r="I57" s="22">
        <v>0.68901174844505875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7896</v>
      </c>
      <c r="E59" s="10">
        <v>3685</v>
      </c>
      <c r="F59" s="22">
        <v>0.46669199594731509</v>
      </c>
      <c r="G59" s="10">
        <v>25</v>
      </c>
      <c r="H59" s="10">
        <v>3710</v>
      </c>
      <c r="I59" s="22">
        <v>0.46985815602836878</v>
      </c>
    </row>
    <row r="60" spans="1:9" x14ac:dyDescent="0.3">
      <c r="A60" t="s">
        <v>123</v>
      </c>
      <c r="B60" t="s">
        <v>124</v>
      </c>
      <c r="C60" t="s">
        <v>456</v>
      </c>
      <c r="D60" s="10">
        <v>5131</v>
      </c>
      <c r="E60" s="10">
        <v>1833</v>
      </c>
      <c r="F60" s="22">
        <v>0.35724030403430129</v>
      </c>
      <c r="G60" s="10">
        <v>5</v>
      </c>
      <c r="H60" s="10">
        <v>1838</v>
      </c>
      <c r="I60" s="22">
        <v>0.35821477294874293</v>
      </c>
    </row>
    <row r="61" spans="1:9" x14ac:dyDescent="0.3">
      <c r="A61" t="s">
        <v>125</v>
      </c>
      <c r="B61" t="s">
        <v>126</v>
      </c>
      <c r="C61" t="s">
        <v>456</v>
      </c>
      <c r="D61" s="10">
        <v>6517</v>
      </c>
      <c r="E61" s="10">
        <v>3780</v>
      </c>
      <c r="F61" s="22">
        <v>0.58002148227712136</v>
      </c>
      <c r="G61" s="10">
        <v>6</v>
      </c>
      <c r="H61" s="10">
        <v>3786</v>
      </c>
      <c r="I61" s="22">
        <v>0.58094215129660887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4220</v>
      </c>
      <c r="E64" s="10">
        <v>2169</v>
      </c>
      <c r="F64" s="22">
        <v>0.51398104265402844</v>
      </c>
      <c r="G64" s="10">
        <v>1</v>
      </c>
      <c r="H64" s="10">
        <v>2170</v>
      </c>
      <c r="I64" s="22">
        <v>0.51421800947867302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3835</v>
      </c>
      <c r="E67" s="10">
        <v>1742</v>
      </c>
      <c r="F67" s="22">
        <v>0.45423728813559322</v>
      </c>
      <c r="G67" s="10"/>
      <c r="H67" s="10">
        <v>1742</v>
      </c>
      <c r="I67" s="22">
        <v>0.45423728813559322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4572</v>
      </c>
      <c r="E80" s="10">
        <v>2365</v>
      </c>
      <c r="F80" s="22">
        <v>0.51727909011373574</v>
      </c>
      <c r="G80" s="10"/>
      <c r="H80" s="10">
        <v>2365</v>
      </c>
      <c r="I80" s="22">
        <v>0.51727909011373574</v>
      </c>
    </row>
    <row r="81" spans="1:9" x14ac:dyDescent="0.3">
      <c r="A81" t="s">
        <v>167</v>
      </c>
      <c r="B81" t="s">
        <v>168</v>
      </c>
      <c r="C81" t="s">
        <v>457</v>
      </c>
      <c r="D81" s="10">
        <v>1859</v>
      </c>
      <c r="E81" s="10">
        <v>966</v>
      </c>
      <c r="F81" s="22">
        <v>0.51963421194190429</v>
      </c>
      <c r="G81" s="10"/>
      <c r="H81" s="10">
        <v>966</v>
      </c>
      <c r="I81" s="22">
        <v>0.51963421194190429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1579</v>
      </c>
      <c r="E84" s="10">
        <v>694</v>
      </c>
      <c r="F84" s="22">
        <v>0.43951868271057631</v>
      </c>
      <c r="G84" s="10"/>
      <c r="H84" s="10">
        <v>694</v>
      </c>
      <c r="I84" s="22">
        <v>0.43951868271057631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2556</v>
      </c>
      <c r="E86" s="10">
        <v>1568</v>
      </c>
      <c r="F86" s="22">
        <v>0.61345852895148667</v>
      </c>
      <c r="G86" s="10"/>
      <c r="H86" s="10">
        <v>1568</v>
      </c>
      <c r="I86" s="22">
        <v>0.61345852895148667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2733</v>
      </c>
      <c r="E91" s="10">
        <v>861</v>
      </c>
      <c r="F91" s="22">
        <v>0.31503841931942922</v>
      </c>
      <c r="G91" s="10">
        <v>2</v>
      </c>
      <c r="H91" s="10">
        <v>863</v>
      </c>
      <c r="I91" s="22">
        <v>0.31577021587998538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1963</v>
      </c>
      <c r="E94" s="10">
        <v>1291</v>
      </c>
      <c r="F94" s="22">
        <v>0.65766683647478352</v>
      </c>
      <c r="G94" s="10">
        <v>1</v>
      </c>
      <c r="H94" s="10">
        <v>1292</v>
      </c>
      <c r="I94" s="22">
        <v>0.65817626082526748</v>
      </c>
    </row>
    <row r="95" spans="1:9" x14ac:dyDescent="0.3">
      <c r="A95" t="s">
        <v>197</v>
      </c>
      <c r="B95" t="s">
        <v>198</v>
      </c>
      <c r="C95" t="s">
        <v>457</v>
      </c>
      <c r="D95" s="10">
        <v>3562</v>
      </c>
      <c r="E95" s="10">
        <v>1939</v>
      </c>
      <c r="F95" s="22">
        <v>0.54435710275126337</v>
      </c>
      <c r="G95" s="10"/>
      <c r="H95" s="10">
        <v>1939</v>
      </c>
      <c r="I95" s="22">
        <v>0.54435710275126337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13177</v>
      </c>
      <c r="E101" s="10">
        <v>4972</v>
      </c>
      <c r="F101" s="22">
        <v>0.37732412536996279</v>
      </c>
      <c r="G101" s="10">
        <v>1784</v>
      </c>
      <c r="H101" s="10">
        <v>6756</v>
      </c>
      <c r="I101" s="22">
        <v>0.51271154283979659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10860</v>
      </c>
      <c r="E102" s="10">
        <v>7324</v>
      </c>
      <c r="F102" s="22">
        <v>0.67440147329650091</v>
      </c>
      <c r="G102" s="10">
        <v>97</v>
      </c>
      <c r="H102" s="10">
        <v>7421</v>
      </c>
      <c r="I102" s="22">
        <v>0.68333333333333335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5511</v>
      </c>
      <c r="E103" s="10">
        <v>2324</v>
      </c>
      <c r="F103" s="22">
        <v>0.42170205044456543</v>
      </c>
      <c r="G103" s="10">
        <v>13</v>
      </c>
      <c r="H103" s="10">
        <v>2337</v>
      </c>
      <c r="I103" s="22">
        <v>0.42406096897114859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6447</v>
      </c>
      <c r="E105" s="10">
        <v>3275</v>
      </c>
      <c r="F105" s="22">
        <v>0.5079882115712735</v>
      </c>
      <c r="G105" s="10">
        <v>4</v>
      </c>
      <c r="H105" s="10">
        <v>3279</v>
      </c>
      <c r="I105" s="22">
        <v>0.50860865518845977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5324</v>
      </c>
      <c r="E107" s="10">
        <v>1904</v>
      </c>
      <c r="F107" s="22">
        <v>0.35762584522915103</v>
      </c>
      <c r="G107" s="10">
        <v>12</v>
      </c>
      <c r="H107" s="10">
        <v>1916</v>
      </c>
      <c r="I107" s="22">
        <v>0.35987978963185574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3226</v>
      </c>
      <c r="E108" s="10">
        <v>1091</v>
      </c>
      <c r="F108" s="22">
        <v>0.33818970861748293</v>
      </c>
      <c r="G108" s="10">
        <v>11</v>
      </c>
      <c r="H108" s="10">
        <v>1102</v>
      </c>
      <c r="I108" s="22">
        <v>0.34159950402975819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3221</v>
      </c>
      <c r="E112" s="10">
        <v>1102</v>
      </c>
      <c r="F112" s="22">
        <v>0.34212977336230982</v>
      </c>
      <c r="G112" s="10">
        <v>1</v>
      </c>
      <c r="H112" s="10">
        <v>1103</v>
      </c>
      <c r="I112" s="22">
        <v>0.34244023595156786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4011</v>
      </c>
      <c r="E113" s="10">
        <v>2850</v>
      </c>
      <c r="F113" s="22">
        <v>0.71054599850411371</v>
      </c>
      <c r="G113" s="10">
        <v>195</v>
      </c>
      <c r="H113" s="10">
        <v>3045</v>
      </c>
      <c r="I113" s="22">
        <v>0.75916230366492143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2819</v>
      </c>
      <c r="E115" s="10">
        <v>1854</v>
      </c>
      <c r="F115" s="22">
        <v>0.65768002837885775</v>
      </c>
      <c r="G115" s="10">
        <v>64</v>
      </c>
      <c r="H115" s="10">
        <v>1918</v>
      </c>
      <c r="I115" s="22">
        <v>0.68038311457963818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3877</v>
      </c>
      <c r="E149" s="10">
        <v>248</v>
      </c>
      <c r="F149" s="22">
        <v>6.3966984782047973E-2</v>
      </c>
      <c r="G149" s="10">
        <v>1</v>
      </c>
      <c r="H149" s="10">
        <v>249</v>
      </c>
      <c r="I149" s="22">
        <v>6.4224916172298169E-2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12576</v>
      </c>
      <c r="E168" s="10">
        <v>5488</v>
      </c>
      <c r="F168" s="22">
        <v>0.43638676844783714</v>
      </c>
      <c r="G168" s="10">
        <v>3</v>
      </c>
      <c r="H168" s="10">
        <v>5491</v>
      </c>
      <c r="I168" s="22">
        <v>0.43662531806615779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3078</v>
      </c>
      <c r="E169" s="10">
        <v>1742</v>
      </c>
      <c r="F169" s="22">
        <v>0.56595191682910984</v>
      </c>
      <c r="G169" s="10"/>
      <c r="H169" s="10">
        <v>1742</v>
      </c>
      <c r="I169" s="22">
        <v>0.56595191682910984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10519</v>
      </c>
      <c r="E174" s="10">
        <v>7781</v>
      </c>
      <c r="F174" s="22">
        <v>0.73970909782298699</v>
      </c>
      <c r="G174" s="10">
        <v>19</v>
      </c>
      <c r="H174" s="10">
        <v>7800</v>
      </c>
      <c r="I174" s="22">
        <v>0.74151535317045347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7890</v>
      </c>
      <c r="E175" s="10">
        <v>4667</v>
      </c>
      <c r="F175" s="22">
        <v>0.59150823827629906</v>
      </c>
      <c r="G175" s="10">
        <v>398</v>
      </c>
      <c r="H175" s="10">
        <v>5065</v>
      </c>
      <c r="I175" s="22">
        <v>0.64195183776932829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10661</v>
      </c>
      <c r="E176" s="10">
        <v>725</v>
      </c>
      <c r="F176" s="22">
        <v>6.8004877591220342E-2</v>
      </c>
      <c r="G176" s="10">
        <v>14</v>
      </c>
      <c r="H176" s="10">
        <v>739</v>
      </c>
      <c r="I176" s="22">
        <v>6.9318075227464596E-2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7856</v>
      </c>
      <c r="E177" s="10">
        <v>7383</v>
      </c>
      <c r="F177" s="22">
        <v>0.93979124236252543</v>
      </c>
      <c r="G177" s="10">
        <v>11</v>
      </c>
      <c r="H177" s="10">
        <v>7394</v>
      </c>
      <c r="I177" s="22">
        <v>0.94119144602851323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3676</v>
      </c>
      <c r="E179" s="10">
        <v>3836</v>
      </c>
      <c r="F179" s="22">
        <v>1.0435255712731231</v>
      </c>
      <c r="G179" s="10">
        <v>12</v>
      </c>
      <c r="H179" s="10">
        <v>3848</v>
      </c>
      <c r="I179" s="22">
        <v>1.0467899891186072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10640</v>
      </c>
      <c r="E180" s="10">
        <v>3288</v>
      </c>
      <c r="F180" s="22">
        <v>0.30902255639097742</v>
      </c>
      <c r="G180" s="10">
        <v>4</v>
      </c>
      <c r="H180" s="10">
        <v>3292</v>
      </c>
      <c r="I180" s="22">
        <v>0.30939849624060151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8152</v>
      </c>
      <c r="E181" s="10">
        <v>3163</v>
      </c>
      <c r="F181" s="22">
        <v>0.38800294406280667</v>
      </c>
      <c r="G181" s="10">
        <v>6</v>
      </c>
      <c r="H181" s="10">
        <v>3169</v>
      </c>
      <c r="I181" s="22">
        <v>0.38873895976447498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3340</v>
      </c>
      <c r="E182" s="10">
        <v>3226</v>
      </c>
      <c r="F182" s="22">
        <v>0.96586826347305388</v>
      </c>
      <c r="G182" s="10">
        <v>29</v>
      </c>
      <c r="H182" s="10">
        <v>3255</v>
      </c>
      <c r="I182" s="22">
        <v>0.97455089820359286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5065</v>
      </c>
      <c r="E184" s="10">
        <v>1447</v>
      </c>
      <c r="F184" s="22">
        <v>0.28568608094768017</v>
      </c>
      <c r="G184" s="10">
        <v>3</v>
      </c>
      <c r="H184" s="10">
        <v>1450</v>
      </c>
      <c r="I184" s="22">
        <v>0.28627838104639686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3539</v>
      </c>
      <c r="E185" s="10">
        <v>2444</v>
      </c>
      <c r="F185" s="22">
        <v>0.69059056230573612</v>
      </c>
      <c r="G185" s="10">
        <v>21</v>
      </c>
      <c r="H185" s="10">
        <v>2465</v>
      </c>
      <c r="I185" s="22">
        <v>0.69652444193274932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3610</v>
      </c>
      <c r="E186" s="10">
        <v>2449</v>
      </c>
      <c r="F186" s="22">
        <v>0.67839335180055405</v>
      </c>
      <c r="G186" s="10">
        <v>22</v>
      </c>
      <c r="H186" s="10">
        <v>2471</v>
      </c>
      <c r="I186" s="22">
        <v>0.68448753462603873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7049</v>
      </c>
      <c r="E194" s="10">
        <v>4184</v>
      </c>
      <c r="F194" s="22">
        <v>0.59355937012342175</v>
      </c>
      <c r="G194" s="10">
        <v>9</v>
      </c>
      <c r="H194" s="10">
        <v>4193</v>
      </c>
      <c r="I194" s="22">
        <v>0.59483614697120157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11249</v>
      </c>
      <c r="E195" s="10">
        <v>1494</v>
      </c>
      <c r="F195" s="22">
        <v>0.13281180549382168</v>
      </c>
      <c r="G195" s="10">
        <v>6</v>
      </c>
      <c r="H195" s="10">
        <v>1500</v>
      </c>
      <c r="I195" s="22">
        <v>0.13334518623877678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10623</v>
      </c>
      <c r="E196" s="10">
        <v>9225</v>
      </c>
      <c r="F196" s="22">
        <v>0.86839875741316008</v>
      </c>
      <c r="G196" s="10">
        <v>16</v>
      </c>
      <c r="H196" s="10">
        <v>9241</v>
      </c>
      <c r="I196" s="22">
        <v>0.86990492327967617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15789</v>
      </c>
      <c r="E198" s="10">
        <v>2401</v>
      </c>
      <c r="F198" s="22">
        <v>0.15206789537019444</v>
      </c>
      <c r="G198" s="10">
        <v>2</v>
      </c>
      <c r="H198" s="10">
        <v>2403</v>
      </c>
      <c r="I198" s="22">
        <v>0.1521945658369751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13573</v>
      </c>
      <c r="E199" s="10">
        <v>2810</v>
      </c>
      <c r="F199" s="22">
        <v>0.20702865983938701</v>
      </c>
      <c r="G199" s="10">
        <v>5</v>
      </c>
      <c r="H199" s="10">
        <v>2815</v>
      </c>
      <c r="I199" s="22">
        <v>0.20739703823767774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20262</v>
      </c>
      <c r="E200" s="10">
        <v>3705</v>
      </c>
      <c r="F200" s="22">
        <v>0.18285460467870893</v>
      </c>
      <c r="G200" s="10">
        <v>7</v>
      </c>
      <c r="H200" s="10">
        <v>3712</v>
      </c>
      <c r="I200" s="22">
        <v>0.18320007896555127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12618</v>
      </c>
      <c r="E201" s="10">
        <v>7751</v>
      </c>
      <c r="F201" s="22">
        <v>0.61428118560786182</v>
      </c>
      <c r="G201" s="10">
        <v>16</v>
      </c>
      <c r="H201" s="10">
        <v>7767</v>
      </c>
      <c r="I201" s="22">
        <v>0.61554921540656204</v>
      </c>
    </row>
    <row r="202" spans="1:9" x14ac:dyDescent="0.3">
      <c r="A202" t="s">
        <v>478</v>
      </c>
      <c r="B202" t="s">
        <v>479</v>
      </c>
      <c r="C202" t="s">
        <v>480</v>
      </c>
      <c r="D202">
        <v>8644</v>
      </c>
      <c r="E202">
        <v>5872</v>
      </c>
      <c r="F202" s="22">
        <v>0.67931513188338732</v>
      </c>
      <c r="G202">
        <v>5</v>
      </c>
      <c r="H202">
        <v>5877</v>
      </c>
      <c r="I202" s="22">
        <v>0.67989356779268861</v>
      </c>
    </row>
    <row r="203" spans="1:9" x14ac:dyDescent="0.3">
      <c r="A203" t="s">
        <v>481</v>
      </c>
      <c r="B203" t="s">
        <v>482</v>
      </c>
      <c r="C203" t="s">
        <v>483</v>
      </c>
      <c r="D203">
        <v>11343</v>
      </c>
      <c r="E203">
        <v>6212</v>
      </c>
      <c r="F203" s="22">
        <v>0.54765053336859737</v>
      </c>
      <c r="G203">
        <v>25</v>
      </c>
      <c r="H203">
        <v>6237</v>
      </c>
      <c r="I203" s="22">
        <v>0.54985453583708011</v>
      </c>
    </row>
    <row r="204" spans="1:9" x14ac:dyDescent="0.3">
      <c r="A204" t="s">
        <v>484</v>
      </c>
      <c r="B204" t="s">
        <v>485</v>
      </c>
      <c r="C204" t="s">
        <v>486</v>
      </c>
      <c r="D204">
        <v>15571</v>
      </c>
      <c r="E204">
        <v>8930</v>
      </c>
      <c r="F204" s="22">
        <v>0.57350202299145847</v>
      </c>
      <c r="G204">
        <v>844</v>
      </c>
      <c r="H204">
        <v>9774</v>
      </c>
      <c r="I204" s="22">
        <v>0.62770534968852354</v>
      </c>
    </row>
    <row r="205" spans="1:9" x14ac:dyDescent="0.3">
      <c r="A205" t="s">
        <v>487</v>
      </c>
      <c r="B205" t="s">
        <v>488</v>
      </c>
      <c r="C205" t="s">
        <v>489</v>
      </c>
      <c r="D205">
        <v>10081</v>
      </c>
      <c r="E205">
        <v>3170</v>
      </c>
      <c r="F205" s="22">
        <v>0.31445293125681978</v>
      </c>
      <c r="G205">
        <v>3</v>
      </c>
      <c r="H205">
        <v>3173</v>
      </c>
      <c r="I205" s="22">
        <v>0.31475052078166849</v>
      </c>
    </row>
    <row r="206" spans="1:9" x14ac:dyDescent="0.3">
      <c r="A206" t="s">
        <v>490</v>
      </c>
      <c r="B206" t="s">
        <v>491</v>
      </c>
      <c r="C206" t="s">
        <v>480</v>
      </c>
      <c r="D206">
        <v>8268</v>
      </c>
      <c r="E206">
        <v>4140</v>
      </c>
      <c r="F206" s="22">
        <v>0.50072568940493467</v>
      </c>
      <c r="G206">
        <v>23</v>
      </c>
      <c r="H206">
        <v>4163</v>
      </c>
      <c r="I206" s="22">
        <v>0.5035074987905177</v>
      </c>
    </row>
    <row r="207" spans="1:9" x14ac:dyDescent="0.3">
      <c r="A207" t="s">
        <v>492</v>
      </c>
      <c r="B207" t="s">
        <v>493</v>
      </c>
      <c r="C207" t="s">
        <v>458</v>
      </c>
      <c r="D207">
        <v>26308</v>
      </c>
      <c r="E207">
        <v>11937</v>
      </c>
      <c r="F207" s="22">
        <v>0.45374030713091074</v>
      </c>
      <c r="G207">
        <v>1119</v>
      </c>
      <c r="H207">
        <v>13056</v>
      </c>
      <c r="I207" s="22">
        <v>0.49627489736962138</v>
      </c>
    </row>
    <row r="208" spans="1:9" x14ac:dyDescent="0.3">
      <c r="A208" t="s">
        <v>494</v>
      </c>
      <c r="B208" t="s">
        <v>495</v>
      </c>
      <c r="C208" t="s">
        <v>480</v>
      </c>
      <c r="D208">
        <v>7327</v>
      </c>
      <c r="E208">
        <v>4280</v>
      </c>
      <c r="F208" s="22">
        <v>0.58414084891497198</v>
      </c>
      <c r="G208">
        <v>44</v>
      </c>
      <c r="H208">
        <v>4324</v>
      </c>
      <c r="I208" s="22">
        <v>0.59014603521222875</v>
      </c>
    </row>
    <row r="209" spans="1:9" x14ac:dyDescent="0.3">
      <c r="A209" t="s">
        <v>496</v>
      </c>
      <c r="B209" t="s">
        <v>497</v>
      </c>
      <c r="C209" t="s">
        <v>483</v>
      </c>
      <c r="D209">
        <v>11552</v>
      </c>
      <c r="E209">
        <v>9917</v>
      </c>
      <c r="F209" s="22">
        <v>0.85846606648199442</v>
      </c>
      <c r="G209">
        <v>7</v>
      </c>
      <c r="H209">
        <v>9924</v>
      </c>
      <c r="I209" s="22">
        <v>0.85907202216066481</v>
      </c>
    </row>
    <row r="210" spans="1:9" x14ac:dyDescent="0.3">
      <c r="A210" t="s">
        <v>498</v>
      </c>
      <c r="B210" t="s">
        <v>499</v>
      </c>
      <c r="C210" t="s">
        <v>459</v>
      </c>
      <c r="D210">
        <v>13342</v>
      </c>
      <c r="E210">
        <v>8349</v>
      </c>
      <c r="F210" s="22">
        <v>0.62576825063708585</v>
      </c>
      <c r="G210">
        <v>4</v>
      </c>
      <c r="H210">
        <v>8353</v>
      </c>
      <c r="I210" s="22">
        <v>0.62606805576375357</v>
      </c>
    </row>
    <row r="211" spans="1:9" x14ac:dyDescent="0.3">
      <c r="A211" t="s">
        <v>500</v>
      </c>
      <c r="B211" t="s">
        <v>501</v>
      </c>
      <c r="C211" t="s">
        <v>483</v>
      </c>
      <c r="D211">
        <v>10991</v>
      </c>
      <c r="E211">
        <v>4850</v>
      </c>
      <c r="F211" s="22">
        <v>0.44127013010645072</v>
      </c>
      <c r="G211">
        <v>24</v>
      </c>
      <c r="H211">
        <v>4874</v>
      </c>
      <c r="I211" s="22">
        <v>0.44345373487398781</v>
      </c>
    </row>
    <row r="212" spans="1:9" x14ac:dyDescent="0.3">
      <c r="A212" t="s">
        <v>502</v>
      </c>
      <c r="B212" t="s">
        <v>503</v>
      </c>
      <c r="C212" t="s">
        <v>458</v>
      </c>
      <c r="D212">
        <v>30088</v>
      </c>
      <c r="E212">
        <v>20626</v>
      </c>
      <c r="F212" s="22">
        <v>0.68552246742887535</v>
      </c>
      <c r="G212">
        <v>415</v>
      </c>
      <c r="H212">
        <v>21041</v>
      </c>
      <c r="I212" s="22">
        <v>0.69931534166445097</v>
      </c>
    </row>
    <row r="213" spans="1:9" x14ac:dyDescent="0.3">
      <c r="A213" t="s">
        <v>504</v>
      </c>
      <c r="B213" t="s">
        <v>505</v>
      </c>
      <c r="C213" t="s">
        <v>483</v>
      </c>
      <c r="D213">
        <v>11042</v>
      </c>
      <c r="E213">
        <v>5674</v>
      </c>
      <c r="F213" s="22">
        <v>0.51385618547364609</v>
      </c>
      <c r="G213">
        <v>17</v>
      </c>
      <c r="H213">
        <v>5691</v>
      </c>
      <c r="I213" s="22">
        <v>0.51539576163738454</v>
      </c>
    </row>
    <row r="214" spans="1:9" x14ac:dyDescent="0.3">
      <c r="A214" t="s">
        <v>506</v>
      </c>
      <c r="B214" t="s">
        <v>507</v>
      </c>
      <c r="C214" t="s">
        <v>480</v>
      </c>
      <c r="D214">
        <v>11011</v>
      </c>
      <c r="E214">
        <v>6202</v>
      </c>
      <c r="F214" s="22">
        <v>0.56325492689129053</v>
      </c>
      <c r="G214">
        <v>375</v>
      </c>
      <c r="H214">
        <v>6577</v>
      </c>
      <c r="I214" s="22">
        <v>0.59731177912996092</v>
      </c>
    </row>
    <row r="215" spans="1:9" x14ac:dyDescent="0.3">
      <c r="A215" t="s">
        <v>508</v>
      </c>
      <c r="B215" t="s">
        <v>509</v>
      </c>
      <c r="C215" t="s">
        <v>459</v>
      </c>
      <c r="D215">
        <v>31827</v>
      </c>
      <c r="E215">
        <v>12373</v>
      </c>
      <c r="F215" s="22">
        <v>0.38875797279039809</v>
      </c>
      <c r="G215">
        <v>17</v>
      </c>
      <c r="H215">
        <v>12390</v>
      </c>
      <c r="I215" s="22">
        <v>0.38929211047224055</v>
      </c>
    </row>
    <row r="216" spans="1:9" x14ac:dyDescent="0.3">
      <c r="A216" t="s">
        <v>510</v>
      </c>
      <c r="B216" t="s">
        <v>511</v>
      </c>
      <c r="C216" t="s">
        <v>459</v>
      </c>
      <c r="D216">
        <v>19739</v>
      </c>
      <c r="E216">
        <v>9676</v>
      </c>
      <c r="F216" s="22">
        <v>0.49019707178681798</v>
      </c>
      <c r="G216">
        <v>38</v>
      </c>
      <c r="H216">
        <v>9714</v>
      </c>
      <c r="I216" s="22">
        <v>0.49212219464005269</v>
      </c>
    </row>
    <row r="217" spans="1:9" x14ac:dyDescent="0.3">
      <c r="A217" t="s">
        <v>512</v>
      </c>
      <c r="B217" t="s">
        <v>513</v>
      </c>
      <c r="C217" t="s">
        <v>460</v>
      </c>
      <c r="D217">
        <v>12861</v>
      </c>
      <c r="E217">
        <v>10239</v>
      </c>
      <c r="F217" s="22">
        <v>0.79612782831817119</v>
      </c>
      <c r="G217">
        <v>17</v>
      </c>
      <c r="H217">
        <v>10256</v>
      </c>
      <c r="I217" s="22">
        <v>0.79744965399269108</v>
      </c>
    </row>
    <row r="218" spans="1:9" x14ac:dyDescent="0.3">
      <c r="A218" t="s">
        <v>514</v>
      </c>
      <c r="B218" t="s">
        <v>515</v>
      </c>
      <c r="C218" t="s">
        <v>458</v>
      </c>
      <c r="D218">
        <v>23362</v>
      </c>
      <c r="E218">
        <v>14595</v>
      </c>
      <c r="F218" s="22">
        <v>0.62473247153497136</v>
      </c>
      <c r="G218">
        <v>38</v>
      </c>
      <c r="H218">
        <v>14633</v>
      </c>
      <c r="I218" s="22">
        <v>0.6263590446023457</v>
      </c>
    </row>
    <row r="219" spans="1:9" x14ac:dyDescent="0.3">
      <c r="A219" t="s">
        <v>516</v>
      </c>
      <c r="B219" t="s">
        <v>517</v>
      </c>
      <c r="C219" t="s">
        <v>459</v>
      </c>
      <c r="D219">
        <v>8552</v>
      </c>
      <c r="E219">
        <v>1787</v>
      </c>
      <c r="F219" s="22">
        <v>0.20895696913002806</v>
      </c>
      <c r="G219">
        <v>1</v>
      </c>
      <c r="H219">
        <v>1788</v>
      </c>
      <c r="I219" s="22">
        <v>0.20907390084190833</v>
      </c>
    </row>
    <row r="220" spans="1:9" x14ac:dyDescent="0.3">
      <c r="A220" t="s">
        <v>518</v>
      </c>
      <c r="B220" t="s">
        <v>519</v>
      </c>
      <c r="D220">
        <v>15435</v>
      </c>
      <c r="E220">
        <v>11176</v>
      </c>
      <c r="F220" s="22">
        <v>0.72406867508908324</v>
      </c>
      <c r="G220">
        <v>86</v>
      </c>
      <c r="H220">
        <v>11262</v>
      </c>
      <c r="I220" s="22">
        <v>0.72964042759961123</v>
      </c>
    </row>
    <row r="221" spans="1:9" x14ac:dyDescent="0.3">
      <c r="A221" t="s">
        <v>520</v>
      </c>
      <c r="B221" t="s">
        <v>521</v>
      </c>
      <c r="D221">
        <v>20792</v>
      </c>
      <c r="E221">
        <v>12700</v>
      </c>
      <c r="F221" s="22">
        <v>0.61081185071181221</v>
      </c>
      <c r="G221">
        <v>19</v>
      </c>
      <c r="H221">
        <v>12719</v>
      </c>
      <c r="I221" s="22">
        <v>0.61172566371681414</v>
      </c>
    </row>
    <row r="222" spans="1:9" x14ac:dyDescent="0.3">
      <c r="A222" t="s">
        <v>522</v>
      </c>
      <c r="B222" t="s">
        <v>523</v>
      </c>
      <c r="D222">
        <v>11723</v>
      </c>
      <c r="E222">
        <v>3550</v>
      </c>
      <c r="F222" s="22">
        <v>0.30282350934061247</v>
      </c>
      <c r="G222">
        <v>3</v>
      </c>
      <c r="H222">
        <v>3553</v>
      </c>
      <c r="I222" s="22">
        <v>0.30307941653160453</v>
      </c>
    </row>
    <row r="223" spans="1:9" x14ac:dyDescent="0.3">
      <c r="A223" t="s">
        <v>524</v>
      </c>
      <c r="B223" t="s">
        <v>525</v>
      </c>
      <c r="D223">
        <v>35118</v>
      </c>
      <c r="E223">
        <v>17281</v>
      </c>
      <c r="F223" s="22">
        <v>0.49208383165328323</v>
      </c>
      <c r="G223">
        <v>40</v>
      </c>
      <c r="H223">
        <v>17321</v>
      </c>
      <c r="I223" s="22">
        <v>0.49322284868158778</v>
      </c>
    </row>
    <row r="224" spans="1:9" x14ac:dyDescent="0.3">
      <c r="A224" t="s">
        <v>526</v>
      </c>
      <c r="B224" t="s">
        <v>527</v>
      </c>
      <c r="D224">
        <v>35907</v>
      </c>
      <c r="E224">
        <v>19689</v>
      </c>
      <c r="F224" s="22">
        <v>0.54833319408471881</v>
      </c>
      <c r="G224">
        <v>67</v>
      </c>
      <c r="H224">
        <v>19756</v>
      </c>
      <c r="I224" s="22">
        <v>0.55019912551870109</v>
      </c>
    </row>
    <row r="225" spans="1:9" x14ac:dyDescent="0.3">
      <c r="A225" t="s">
        <v>528</v>
      </c>
      <c r="B225" t="s">
        <v>529</v>
      </c>
      <c r="D225">
        <v>6415</v>
      </c>
      <c r="E225">
        <v>5579</v>
      </c>
      <c r="F225" s="22">
        <v>0.86968043647700699</v>
      </c>
      <c r="G225">
        <v>11</v>
      </c>
      <c r="H225">
        <v>5590</v>
      </c>
      <c r="I225" s="22">
        <v>0.87139516757599378</v>
      </c>
    </row>
    <row r="226" spans="1:9" x14ac:dyDescent="0.3">
      <c r="A226" t="s">
        <v>530</v>
      </c>
      <c r="B226" t="s">
        <v>531</v>
      </c>
      <c r="D226">
        <v>20422</v>
      </c>
      <c r="E226">
        <v>5588</v>
      </c>
      <c r="F226" s="22">
        <v>0.27362648124571542</v>
      </c>
      <c r="H226">
        <v>5588</v>
      </c>
      <c r="I226" s="22">
        <v>0.27362648124571542</v>
      </c>
    </row>
    <row r="227" spans="1:9" x14ac:dyDescent="0.3">
      <c r="A227" t="s">
        <v>532</v>
      </c>
      <c r="B227" t="s">
        <v>533</v>
      </c>
      <c r="D227">
        <v>13601</v>
      </c>
      <c r="E227">
        <v>6926</v>
      </c>
      <c r="F227" s="22">
        <v>0.50922726270127194</v>
      </c>
      <c r="G227">
        <v>152</v>
      </c>
      <c r="H227">
        <v>7078</v>
      </c>
      <c r="I227" s="22">
        <v>0.52040291155062124</v>
      </c>
    </row>
    <row r="228" spans="1:9" x14ac:dyDescent="0.3">
      <c r="A228" t="s">
        <v>534</v>
      </c>
      <c r="B228" t="s">
        <v>535</v>
      </c>
      <c r="D228">
        <v>5279</v>
      </c>
      <c r="E228">
        <v>3681</v>
      </c>
      <c r="F228" s="22">
        <v>0.69729115362758098</v>
      </c>
      <c r="G228">
        <v>3</v>
      </c>
      <c r="H228">
        <v>3684</v>
      </c>
      <c r="I228" s="22">
        <v>0.69785944307634018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F7E80-A8E9-44B4-BDF5-4676EC8105B1}">
  <dimension ref="A1:H228"/>
  <sheetViews>
    <sheetView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45323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24555</v>
      </c>
      <c r="D5">
        <v>4524</v>
      </c>
      <c r="E5">
        <v>18.423946243127599</v>
      </c>
      <c r="F5">
        <v>3</v>
      </c>
      <c r="G5">
        <v>4527</v>
      </c>
      <c r="H5" s="36">
        <v>18.4361637141111</v>
      </c>
    </row>
    <row r="6" spans="1:8" x14ac:dyDescent="0.3">
      <c r="A6" t="s">
        <v>15</v>
      </c>
      <c r="B6" t="s">
        <v>570</v>
      </c>
      <c r="C6">
        <v>4000</v>
      </c>
      <c r="D6">
        <v>2724</v>
      </c>
      <c r="E6">
        <v>68.099999999999994</v>
      </c>
      <c r="F6">
        <v>1</v>
      </c>
      <c r="G6">
        <v>2725</v>
      </c>
      <c r="H6" s="36">
        <v>68.125</v>
      </c>
    </row>
    <row r="7" spans="1:8" x14ac:dyDescent="0.3">
      <c r="A7" t="s">
        <v>17</v>
      </c>
      <c r="B7" t="s">
        <v>584</v>
      </c>
      <c r="C7">
        <v>5547</v>
      </c>
      <c r="D7">
        <v>6940</v>
      </c>
      <c r="E7">
        <v>125.112673517216</v>
      </c>
      <c r="F7">
        <v>0</v>
      </c>
      <c r="G7">
        <v>6940</v>
      </c>
      <c r="H7" s="36">
        <v>125.112673517216</v>
      </c>
    </row>
    <row r="8" spans="1:8" x14ac:dyDescent="0.3">
      <c r="A8" t="s">
        <v>19</v>
      </c>
      <c r="B8" t="s">
        <v>617</v>
      </c>
      <c r="C8">
        <v>2015</v>
      </c>
      <c r="D8">
        <v>2465</v>
      </c>
      <c r="E8">
        <v>122.332506203473</v>
      </c>
      <c r="F8">
        <v>30</v>
      </c>
      <c r="G8">
        <v>2495</v>
      </c>
      <c r="H8" s="36">
        <v>123.82133995037201</v>
      </c>
    </row>
    <row r="9" spans="1:8" x14ac:dyDescent="0.3">
      <c r="A9" t="s">
        <v>21</v>
      </c>
      <c r="B9" t="s">
        <v>560</v>
      </c>
      <c r="C9">
        <v>4139</v>
      </c>
      <c r="D9">
        <v>1610</v>
      </c>
      <c r="E9">
        <v>38.898284609809103</v>
      </c>
      <c r="F9">
        <v>14</v>
      </c>
      <c r="G9">
        <v>1624</v>
      </c>
      <c r="H9" s="36">
        <v>39.236530562937901</v>
      </c>
    </row>
    <row r="10" spans="1:8" x14ac:dyDescent="0.3">
      <c r="A10" t="s">
        <v>23</v>
      </c>
      <c r="B10" t="s">
        <v>614</v>
      </c>
      <c r="C10">
        <v>5319</v>
      </c>
      <c r="D10">
        <v>4190</v>
      </c>
      <c r="E10">
        <v>78.7742056777589</v>
      </c>
      <c r="F10">
        <v>19</v>
      </c>
      <c r="G10">
        <v>4209</v>
      </c>
      <c r="H10" s="36">
        <v>79.131415679639005</v>
      </c>
    </row>
    <row r="11" spans="1:8" x14ac:dyDescent="0.3">
      <c r="A11" t="s">
        <v>25</v>
      </c>
      <c r="B11" t="s">
        <v>567</v>
      </c>
      <c r="C11">
        <v>2940</v>
      </c>
      <c r="D11">
        <v>1335</v>
      </c>
      <c r="E11">
        <v>45.408163265306101</v>
      </c>
      <c r="F11">
        <v>4</v>
      </c>
      <c r="G11">
        <v>1339</v>
      </c>
      <c r="H11" s="36">
        <v>45.544217687074799</v>
      </c>
    </row>
    <row r="12" spans="1:8" x14ac:dyDescent="0.3">
      <c r="A12" t="s">
        <v>29</v>
      </c>
      <c r="B12" t="s">
        <v>580</v>
      </c>
      <c r="C12">
        <v>3310</v>
      </c>
      <c r="D12">
        <v>3346</v>
      </c>
      <c r="E12">
        <v>101.08761329305101</v>
      </c>
      <c r="F12">
        <v>10</v>
      </c>
      <c r="G12">
        <v>3356</v>
      </c>
      <c r="H12" s="36">
        <v>101.389728096676</v>
      </c>
    </row>
    <row r="13" spans="1:8" x14ac:dyDescent="0.3">
      <c r="A13" t="s">
        <v>31</v>
      </c>
      <c r="B13" t="s">
        <v>625</v>
      </c>
      <c r="C13">
        <v>3534</v>
      </c>
      <c r="D13">
        <v>2341</v>
      </c>
      <c r="E13">
        <v>66.242218449349096</v>
      </c>
      <c r="F13">
        <v>2</v>
      </c>
      <c r="G13">
        <v>2343</v>
      </c>
      <c r="H13" s="36">
        <v>66.298811544991494</v>
      </c>
    </row>
    <row r="14" spans="1:8" x14ac:dyDescent="0.3">
      <c r="A14" t="s">
        <v>33</v>
      </c>
      <c r="B14" t="s">
        <v>577</v>
      </c>
      <c r="C14">
        <v>4380</v>
      </c>
      <c r="D14">
        <v>5271</v>
      </c>
      <c r="E14">
        <v>120.34246575342399</v>
      </c>
      <c r="F14">
        <v>27</v>
      </c>
      <c r="G14">
        <v>5298</v>
      </c>
      <c r="H14" s="36">
        <v>120.958904109589</v>
      </c>
    </row>
    <row r="15" spans="1:8" x14ac:dyDescent="0.3">
      <c r="A15" t="s">
        <v>37</v>
      </c>
      <c r="B15" t="s">
        <v>545</v>
      </c>
      <c r="C15">
        <v>4187</v>
      </c>
      <c r="D15">
        <v>1768</v>
      </c>
      <c r="E15">
        <v>42.225937425364201</v>
      </c>
      <c r="F15">
        <v>1</v>
      </c>
      <c r="G15">
        <v>1769</v>
      </c>
      <c r="H15" s="36">
        <v>42.249820874134201</v>
      </c>
    </row>
    <row r="16" spans="1:8" x14ac:dyDescent="0.3">
      <c r="A16" t="s">
        <v>39</v>
      </c>
      <c r="B16" t="s">
        <v>558</v>
      </c>
      <c r="C16">
        <v>3753</v>
      </c>
      <c r="D16">
        <v>3728</v>
      </c>
      <c r="E16">
        <v>99.333866240340996</v>
      </c>
      <c r="F16">
        <v>10</v>
      </c>
      <c r="G16">
        <v>3738</v>
      </c>
      <c r="H16" s="36">
        <v>99.600319744204597</v>
      </c>
    </row>
    <row r="17" spans="1:8" x14ac:dyDescent="0.3">
      <c r="A17" t="s">
        <v>41</v>
      </c>
      <c r="B17" t="s">
        <v>644</v>
      </c>
      <c r="C17">
        <v>2530</v>
      </c>
      <c r="D17">
        <v>778</v>
      </c>
      <c r="E17">
        <v>30.7509881422924</v>
      </c>
      <c r="F17">
        <v>0</v>
      </c>
      <c r="G17">
        <v>778</v>
      </c>
      <c r="H17" s="36">
        <v>30.7509881422924</v>
      </c>
    </row>
    <row r="18" spans="1:8" x14ac:dyDescent="0.3">
      <c r="A18" t="s">
        <v>43</v>
      </c>
      <c r="B18" t="s">
        <v>566</v>
      </c>
      <c r="C18">
        <v>3855</v>
      </c>
      <c r="D18">
        <v>1936</v>
      </c>
      <c r="E18">
        <v>50.220492866407199</v>
      </c>
      <c r="F18">
        <v>3</v>
      </c>
      <c r="G18">
        <v>1939</v>
      </c>
      <c r="H18" s="36">
        <v>50.2983138780804</v>
      </c>
    </row>
    <row r="19" spans="1:8" x14ac:dyDescent="0.3">
      <c r="A19" t="s">
        <v>45</v>
      </c>
      <c r="B19" t="s">
        <v>594</v>
      </c>
      <c r="C19">
        <v>5769</v>
      </c>
      <c r="D19">
        <v>2491</v>
      </c>
      <c r="E19">
        <v>43.179060495753099</v>
      </c>
      <c r="F19">
        <v>2</v>
      </c>
      <c r="G19">
        <v>2493</v>
      </c>
      <c r="H19" s="36">
        <v>43.213728549141898</v>
      </c>
    </row>
    <row r="20" spans="1:8" x14ac:dyDescent="0.3">
      <c r="A20" t="s">
        <v>47</v>
      </c>
      <c r="B20" t="s">
        <v>601</v>
      </c>
      <c r="C20">
        <v>3854</v>
      </c>
      <c r="D20">
        <v>1369</v>
      </c>
      <c r="E20">
        <v>35.521536066424403</v>
      </c>
      <c r="F20">
        <v>0</v>
      </c>
      <c r="G20">
        <v>1369</v>
      </c>
      <c r="H20" s="36">
        <v>35.521536066424403</v>
      </c>
    </row>
    <row r="21" spans="1:8" x14ac:dyDescent="0.3">
      <c r="A21" t="s">
        <v>49</v>
      </c>
      <c r="B21" t="s">
        <v>572</v>
      </c>
      <c r="C21">
        <v>5788</v>
      </c>
      <c r="D21">
        <v>1020</v>
      </c>
      <c r="E21">
        <v>17.622667588113298</v>
      </c>
      <c r="F21">
        <v>5</v>
      </c>
      <c r="G21">
        <v>1025</v>
      </c>
      <c r="H21" s="36">
        <v>17.7090532135452</v>
      </c>
    </row>
    <row r="22" spans="1:8" x14ac:dyDescent="0.3">
      <c r="A22" t="s">
        <v>57</v>
      </c>
      <c r="B22" t="s">
        <v>596</v>
      </c>
      <c r="C22">
        <v>3480</v>
      </c>
      <c r="D22">
        <v>1436</v>
      </c>
      <c r="E22">
        <v>41.264367816091898</v>
      </c>
      <c r="F22">
        <v>0</v>
      </c>
      <c r="G22">
        <v>1436</v>
      </c>
      <c r="H22" s="36">
        <v>41.264367816091898</v>
      </c>
    </row>
    <row r="23" spans="1:8" x14ac:dyDescent="0.3">
      <c r="A23" t="s">
        <v>59</v>
      </c>
      <c r="B23" t="s">
        <v>547</v>
      </c>
      <c r="C23">
        <v>2904</v>
      </c>
      <c r="D23">
        <v>895</v>
      </c>
      <c r="E23">
        <v>30.8195592286501</v>
      </c>
      <c r="F23">
        <v>0</v>
      </c>
      <c r="G23">
        <v>895</v>
      </c>
      <c r="H23" s="36">
        <v>30.8195592286501</v>
      </c>
    </row>
    <row r="24" spans="1:8" x14ac:dyDescent="0.3">
      <c r="A24" t="s">
        <v>61</v>
      </c>
      <c r="B24" t="s">
        <v>561</v>
      </c>
      <c r="C24">
        <v>6192</v>
      </c>
      <c r="D24">
        <v>1931</v>
      </c>
      <c r="E24">
        <v>31.185400516795799</v>
      </c>
      <c r="F24">
        <v>4</v>
      </c>
      <c r="G24">
        <v>1935</v>
      </c>
      <c r="H24" s="36">
        <v>31.25</v>
      </c>
    </row>
    <row r="25" spans="1:8" x14ac:dyDescent="0.3">
      <c r="A25" t="s">
        <v>63</v>
      </c>
      <c r="B25" t="s">
        <v>632</v>
      </c>
      <c r="C25">
        <v>4386</v>
      </c>
      <c r="D25">
        <v>1642</v>
      </c>
      <c r="E25">
        <v>37.4373005015959</v>
      </c>
      <c r="F25">
        <v>1</v>
      </c>
      <c r="G25">
        <v>1643</v>
      </c>
      <c r="H25" s="36">
        <v>37.460100319197402</v>
      </c>
    </row>
    <row r="26" spans="1:8" x14ac:dyDescent="0.3">
      <c r="A26" t="s">
        <v>65</v>
      </c>
      <c r="B26" t="s">
        <v>624</v>
      </c>
      <c r="C26">
        <v>4024</v>
      </c>
      <c r="D26">
        <v>2132</v>
      </c>
      <c r="E26">
        <v>52.982107355864798</v>
      </c>
      <c r="F26">
        <v>2</v>
      </c>
      <c r="G26">
        <v>2134</v>
      </c>
      <c r="H26" s="36">
        <v>53.031809145129202</v>
      </c>
    </row>
    <row r="27" spans="1:8" x14ac:dyDescent="0.3">
      <c r="A27" t="s">
        <v>67</v>
      </c>
      <c r="B27" t="s">
        <v>612</v>
      </c>
      <c r="C27">
        <v>4877</v>
      </c>
      <c r="D27">
        <v>198</v>
      </c>
      <c r="E27">
        <v>4.0598728726676203</v>
      </c>
      <c r="F27">
        <v>0</v>
      </c>
      <c r="G27">
        <v>198</v>
      </c>
      <c r="H27" s="36">
        <v>4.0598728726676203</v>
      </c>
    </row>
    <row r="28" spans="1:8" x14ac:dyDescent="0.3">
      <c r="A28" t="s">
        <v>71</v>
      </c>
      <c r="B28" t="s">
        <v>631</v>
      </c>
      <c r="C28">
        <v>3766</v>
      </c>
      <c r="D28">
        <v>851</v>
      </c>
      <c r="E28">
        <v>22.596919808815699</v>
      </c>
      <c r="F28">
        <v>10</v>
      </c>
      <c r="G28">
        <v>861</v>
      </c>
      <c r="H28" s="36">
        <v>22.862453531598501</v>
      </c>
    </row>
    <row r="29" spans="1:8" x14ac:dyDescent="0.3">
      <c r="A29" t="s">
        <v>75</v>
      </c>
      <c r="B29" t="s">
        <v>569</v>
      </c>
      <c r="C29">
        <v>2677</v>
      </c>
      <c r="D29">
        <v>1351</v>
      </c>
      <c r="E29">
        <v>50.466940605155003</v>
      </c>
      <c r="F29">
        <v>1</v>
      </c>
      <c r="G29">
        <v>1352</v>
      </c>
      <c r="H29" s="36">
        <v>50.504295853567399</v>
      </c>
    </row>
    <row r="30" spans="1:8" x14ac:dyDescent="0.3">
      <c r="A30" t="s">
        <v>77</v>
      </c>
      <c r="B30" t="s">
        <v>630</v>
      </c>
      <c r="C30">
        <v>7768</v>
      </c>
      <c r="D30">
        <v>4802</v>
      </c>
      <c r="E30">
        <v>61.817713697219297</v>
      </c>
      <c r="F30">
        <v>23</v>
      </c>
      <c r="G30">
        <v>4825</v>
      </c>
      <c r="H30" s="36">
        <v>62.113800205973199</v>
      </c>
    </row>
    <row r="31" spans="1:8" x14ac:dyDescent="0.3">
      <c r="A31" t="s">
        <v>79</v>
      </c>
      <c r="B31" t="s">
        <v>579</v>
      </c>
      <c r="C31">
        <v>3398</v>
      </c>
      <c r="D31">
        <v>2196</v>
      </c>
      <c r="E31">
        <v>64.626250735726899</v>
      </c>
      <c r="F31">
        <v>16</v>
      </c>
      <c r="G31">
        <v>2212</v>
      </c>
      <c r="H31" s="36">
        <v>65.0971159505591</v>
      </c>
    </row>
    <row r="32" spans="1:8" x14ac:dyDescent="0.3">
      <c r="A32" t="s">
        <v>83</v>
      </c>
      <c r="B32" t="s">
        <v>648</v>
      </c>
      <c r="C32">
        <v>5358</v>
      </c>
      <c r="D32">
        <v>1029</v>
      </c>
      <c r="E32">
        <v>19.204927211646101</v>
      </c>
      <c r="F32">
        <v>2</v>
      </c>
      <c r="G32">
        <v>1031</v>
      </c>
      <c r="H32" s="36">
        <v>19.242254572601698</v>
      </c>
    </row>
    <row r="33" spans="1:8" x14ac:dyDescent="0.3">
      <c r="A33" t="s">
        <v>85</v>
      </c>
      <c r="B33" t="s">
        <v>565</v>
      </c>
      <c r="C33">
        <v>2236</v>
      </c>
      <c r="D33">
        <v>976</v>
      </c>
      <c r="E33">
        <v>43.649373881932</v>
      </c>
      <c r="F33">
        <v>0</v>
      </c>
      <c r="G33">
        <v>976</v>
      </c>
      <c r="H33" s="36">
        <v>43.649373881932</v>
      </c>
    </row>
    <row r="34" spans="1:8" x14ac:dyDescent="0.3">
      <c r="A34" t="s">
        <v>89</v>
      </c>
      <c r="B34" t="s">
        <v>549</v>
      </c>
      <c r="C34">
        <v>2798</v>
      </c>
      <c r="D34">
        <v>2509</v>
      </c>
      <c r="E34">
        <v>89.671193709792703</v>
      </c>
      <c r="F34">
        <v>9</v>
      </c>
      <c r="G34">
        <v>2518</v>
      </c>
      <c r="H34" s="36">
        <v>89.992852037169399</v>
      </c>
    </row>
    <row r="35" spans="1:8" x14ac:dyDescent="0.3">
      <c r="A35" t="s">
        <v>95</v>
      </c>
      <c r="B35" t="s">
        <v>590</v>
      </c>
      <c r="C35">
        <v>6133</v>
      </c>
      <c r="D35">
        <v>2791</v>
      </c>
      <c r="E35">
        <v>45.507908038480302</v>
      </c>
      <c r="F35">
        <v>0</v>
      </c>
      <c r="G35">
        <v>2791</v>
      </c>
      <c r="H35" s="36">
        <v>45.507908038480302</v>
      </c>
    </row>
    <row r="36" spans="1:8" x14ac:dyDescent="0.3">
      <c r="A36" t="s">
        <v>97</v>
      </c>
      <c r="B36" t="s">
        <v>546</v>
      </c>
      <c r="C36">
        <v>6083</v>
      </c>
      <c r="D36">
        <v>2027</v>
      </c>
      <c r="E36">
        <v>33.322373828702901</v>
      </c>
      <c r="F36">
        <v>3</v>
      </c>
      <c r="G36">
        <v>2030</v>
      </c>
      <c r="H36" s="36">
        <v>33.371691599539702</v>
      </c>
    </row>
    <row r="37" spans="1:8" x14ac:dyDescent="0.3">
      <c r="A37" t="s">
        <v>107</v>
      </c>
      <c r="B37" t="s">
        <v>650</v>
      </c>
      <c r="C37">
        <v>4746</v>
      </c>
      <c r="D37">
        <v>1397</v>
      </c>
      <c r="E37">
        <v>29.435313948588199</v>
      </c>
      <c r="F37">
        <v>0</v>
      </c>
      <c r="G37">
        <v>1397</v>
      </c>
      <c r="H37" s="36">
        <v>29.435313948588199</v>
      </c>
    </row>
    <row r="38" spans="1:8" x14ac:dyDescent="0.3">
      <c r="A38" t="s">
        <v>111</v>
      </c>
      <c r="B38" t="s">
        <v>593</v>
      </c>
      <c r="C38">
        <v>2860</v>
      </c>
      <c r="D38">
        <v>646</v>
      </c>
      <c r="E38">
        <v>22.587412587412501</v>
      </c>
      <c r="F38">
        <v>0</v>
      </c>
      <c r="G38">
        <v>646</v>
      </c>
      <c r="H38" s="36">
        <v>22.587412587412501</v>
      </c>
    </row>
    <row r="39" spans="1:8" x14ac:dyDescent="0.3">
      <c r="A39" t="s">
        <v>115</v>
      </c>
      <c r="B39" t="s">
        <v>633</v>
      </c>
      <c r="C39">
        <v>3073</v>
      </c>
      <c r="D39">
        <v>600</v>
      </c>
      <c r="E39">
        <v>19.5248942401562</v>
      </c>
      <c r="F39">
        <v>0</v>
      </c>
      <c r="G39">
        <v>600</v>
      </c>
      <c r="H39" s="36">
        <v>19.5248942401562</v>
      </c>
    </row>
    <row r="40" spans="1:8" x14ac:dyDescent="0.3">
      <c r="A40" t="s">
        <v>117</v>
      </c>
      <c r="B40" t="s">
        <v>647</v>
      </c>
      <c r="C40">
        <v>5137</v>
      </c>
      <c r="D40">
        <v>2344</v>
      </c>
      <c r="E40">
        <v>45.629744987346697</v>
      </c>
      <c r="F40">
        <v>7</v>
      </c>
      <c r="G40">
        <v>2351</v>
      </c>
      <c r="H40" s="36">
        <v>45.766011290636499</v>
      </c>
    </row>
    <row r="41" spans="1:8" x14ac:dyDescent="0.3">
      <c r="A41" t="s">
        <v>121</v>
      </c>
      <c r="B41" t="s">
        <v>555</v>
      </c>
      <c r="C41">
        <v>8701</v>
      </c>
      <c r="D41">
        <v>3363</v>
      </c>
      <c r="E41">
        <v>38.650729801172197</v>
      </c>
      <c r="F41">
        <v>127</v>
      </c>
      <c r="G41">
        <v>3490</v>
      </c>
      <c r="H41" s="36">
        <v>40.110332145730297</v>
      </c>
    </row>
    <row r="42" spans="1:8" x14ac:dyDescent="0.3">
      <c r="A42" t="s">
        <v>123</v>
      </c>
      <c r="B42" t="s">
        <v>573</v>
      </c>
      <c r="C42">
        <v>6268</v>
      </c>
      <c r="D42">
        <v>2603</v>
      </c>
      <c r="E42">
        <v>41.528398213146097</v>
      </c>
      <c r="F42">
        <v>14</v>
      </c>
      <c r="G42">
        <v>2617</v>
      </c>
      <c r="H42" s="36">
        <v>41.751754945756197</v>
      </c>
    </row>
    <row r="43" spans="1:8" x14ac:dyDescent="0.3">
      <c r="A43" t="s">
        <v>125</v>
      </c>
      <c r="B43" t="s">
        <v>623</v>
      </c>
      <c r="C43">
        <v>7772</v>
      </c>
      <c r="D43">
        <v>2916</v>
      </c>
      <c r="E43">
        <v>37.5193000514668</v>
      </c>
      <c r="F43">
        <v>0</v>
      </c>
      <c r="G43">
        <v>2916</v>
      </c>
      <c r="H43" s="36">
        <v>37.5193000514668</v>
      </c>
    </row>
    <row r="44" spans="1:8" x14ac:dyDescent="0.3">
      <c r="A44" t="s">
        <v>131</v>
      </c>
      <c r="B44" t="s">
        <v>586</v>
      </c>
      <c r="C44">
        <v>5014</v>
      </c>
      <c r="D44">
        <v>2563</v>
      </c>
      <c r="E44">
        <v>51.116872756282397</v>
      </c>
      <c r="F44">
        <v>2</v>
      </c>
      <c r="G44">
        <v>2565</v>
      </c>
      <c r="H44" s="36">
        <v>51.156761069006699</v>
      </c>
    </row>
    <row r="45" spans="1:8" x14ac:dyDescent="0.3">
      <c r="A45" t="s">
        <v>137</v>
      </c>
      <c r="B45" t="s">
        <v>605</v>
      </c>
      <c r="C45">
        <v>4553</v>
      </c>
      <c r="D45">
        <v>2085</v>
      </c>
      <c r="E45">
        <v>45.7939819898967</v>
      </c>
      <c r="F45">
        <v>0</v>
      </c>
      <c r="G45">
        <v>2085</v>
      </c>
      <c r="H45" s="36">
        <v>45.7939819898967</v>
      </c>
    </row>
    <row r="46" spans="1:8" x14ac:dyDescent="0.3">
      <c r="A46" t="s">
        <v>163</v>
      </c>
      <c r="B46" t="s">
        <v>548</v>
      </c>
      <c r="C46">
        <v>5583</v>
      </c>
      <c r="D46">
        <v>2797</v>
      </c>
      <c r="E46">
        <v>50.098513344080203</v>
      </c>
      <c r="F46">
        <v>0</v>
      </c>
      <c r="G46">
        <v>2797</v>
      </c>
      <c r="H46" s="36">
        <v>50.098513344080203</v>
      </c>
    </row>
    <row r="47" spans="1:8" x14ac:dyDescent="0.3">
      <c r="A47" t="s">
        <v>167</v>
      </c>
      <c r="B47" t="s">
        <v>583</v>
      </c>
      <c r="C47">
        <v>2501</v>
      </c>
      <c r="D47">
        <v>1071</v>
      </c>
      <c r="E47">
        <v>42.822870851659303</v>
      </c>
      <c r="F47">
        <v>1</v>
      </c>
      <c r="G47">
        <v>1072</v>
      </c>
      <c r="H47" s="36">
        <v>42.8628548580567</v>
      </c>
    </row>
    <row r="48" spans="1:8" x14ac:dyDescent="0.3">
      <c r="A48" t="s">
        <v>173</v>
      </c>
      <c r="B48" t="s">
        <v>634</v>
      </c>
      <c r="C48">
        <v>2519</v>
      </c>
      <c r="D48">
        <v>986</v>
      </c>
      <c r="E48">
        <v>39.142516871774497</v>
      </c>
      <c r="F48">
        <v>0</v>
      </c>
      <c r="G48">
        <v>986</v>
      </c>
      <c r="H48" s="36">
        <v>39.142516871774497</v>
      </c>
    </row>
    <row r="49" spans="1:8" x14ac:dyDescent="0.3">
      <c r="A49" t="s">
        <v>177</v>
      </c>
      <c r="B49" t="s">
        <v>582</v>
      </c>
      <c r="C49">
        <v>3671</v>
      </c>
      <c r="D49">
        <v>1902</v>
      </c>
      <c r="E49">
        <v>51.811495505311797</v>
      </c>
      <c r="F49">
        <v>2</v>
      </c>
      <c r="G49">
        <v>1904</v>
      </c>
      <c r="H49" s="36">
        <v>51.865976573140799</v>
      </c>
    </row>
    <row r="50" spans="1:8" x14ac:dyDescent="0.3">
      <c r="A50" t="s">
        <v>189</v>
      </c>
      <c r="B50" t="s">
        <v>639</v>
      </c>
      <c r="C50">
        <v>4099</v>
      </c>
      <c r="D50">
        <v>1182</v>
      </c>
      <c r="E50">
        <v>28.8363015369602</v>
      </c>
      <c r="F50">
        <v>1</v>
      </c>
      <c r="G50">
        <v>1183</v>
      </c>
      <c r="H50" s="36">
        <v>28.860697731153898</v>
      </c>
    </row>
    <row r="51" spans="1:8" x14ac:dyDescent="0.3">
      <c r="A51" t="s">
        <v>195</v>
      </c>
      <c r="B51" t="s">
        <v>621</v>
      </c>
      <c r="C51">
        <v>2625</v>
      </c>
      <c r="D51">
        <v>1373</v>
      </c>
      <c r="E51">
        <v>52.304761904761897</v>
      </c>
      <c r="F51">
        <v>0</v>
      </c>
      <c r="G51">
        <v>1373</v>
      </c>
      <c r="H51" s="36">
        <v>52.304761904761897</v>
      </c>
    </row>
    <row r="52" spans="1:8" x14ac:dyDescent="0.3">
      <c r="A52" t="s">
        <v>197</v>
      </c>
      <c r="B52" t="s">
        <v>629</v>
      </c>
      <c r="C52">
        <v>4824</v>
      </c>
      <c r="D52">
        <v>2255</v>
      </c>
      <c r="E52">
        <v>46.745439469319997</v>
      </c>
      <c r="F52">
        <v>1</v>
      </c>
      <c r="G52">
        <v>2256</v>
      </c>
      <c r="H52" s="36">
        <v>46.766169154228798</v>
      </c>
    </row>
    <row r="53" spans="1:8" x14ac:dyDescent="0.3">
      <c r="A53" t="s">
        <v>209</v>
      </c>
      <c r="B53" t="s">
        <v>568</v>
      </c>
      <c r="C53">
        <v>14867</v>
      </c>
      <c r="D53">
        <v>9492</v>
      </c>
      <c r="E53">
        <v>63.846102105333898</v>
      </c>
      <c r="F53">
        <v>2308</v>
      </c>
      <c r="G53">
        <v>11800</v>
      </c>
      <c r="H53" s="36">
        <v>79.370417703638907</v>
      </c>
    </row>
    <row r="54" spans="1:8" x14ac:dyDescent="0.3">
      <c r="A54" t="s">
        <v>211</v>
      </c>
      <c r="B54" t="s">
        <v>597</v>
      </c>
      <c r="C54">
        <v>14334</v>
      </c>
      <c r="D54">
        <v>8788</v>
      </c>
      <c r="E54">
        <v>61.308776335984298</v>
      </c>
      <c r="F54">
        <v>147</v>
      </c>
      <c r="G54">
        <v>8935</v>
      </c>
      <c r="H54" s="36">
        <v>62.334310032091501</v>
      </c>
    </row>
    <row r="55" spans="1:8" x14ac:dyDescent="0.3">
      <c r="A55" t="s">
        <v>213</v>
      </c>
      <c r="B55" t="s">
        <v>556</v>
      </c>
      <c r="C55">
        <v>6828</v>
      </c>
      <c r="D55">
        <v>2600</v>
      </c>
      <c r="E55">
        <v>38.0785002929115</v>
      </c>
      <c r="F55">
        <v>27</v>
      </c>
      <c r="G55">
        <v>2627</v>
      </c>
      <c r="H55" s="36">
        <v>38.473930872876302</v>
      </c>
    </row>
    <row r="56" spans="1:8" x14ac:dyDescent="0.3">
      <c r="A56" t="s">
        <v>217</v>
      </c>
      <c r="B56" t="s">
        <v>599</v>
      </c>
      <c r="C56">
        <v>13936</v>
      </c>
      <c r="D56">
        <v>6328</v>
      </c>
      <c r="E56">
        <v>45.407577497129701</v>
      </c>
      <c r="F56">
        <v>6</v>
      </c>
      <c r="G56">
        <v>6334</v>
      </c>
      <c r="H56" s="36">
        <v>45.450631458094101</v>
      </c>
    </row>
    <row r="57" spans="1:8" x14ac:dyDescent="0.3">
      <c r="A57" t="s">
        <v>221</v>
      </c>
      <c r="B57" t="s">
        <v>554</v>
      </c>
      <c r="C57">
        <v>6738</v>
      </c>
      <c r="D57">
        <v>2162</v>
      </c>
      <c r="E57">
        <v>32.086672603146297</v>
      </c>
      <c r="F57">
        <v>21</v>
      </c>
      <c r="G57">
        <v>2183</v>
      </c>
      <c r="H57" s="36">
        <v>32.398337785693002</v>
      </c>
    </row>
    <row r="58" spans="1:8" x14ac:dyDescent="0.3">
      <c r="A58" t="s">
        <v>223</v>
      </c>
      <c r="B58" t="s">
        <v>636</v>
      </c>
      <c r="C58">
        <v>3517</v>
      </c>
      <c r="D58">
        <v>1798</v>
      </c>
      <c r="E58">
        <v>51.123116292294497</v>
      </c>
      <c r="F58">
        <v>15</v>
      </c>
      <c r="G58">
        <v>1813</v>
      </c>
      <c r="H58" s="36">
        <v>51.549616150127903</v>
      </c>
    </row>
    <row r="59" spans="1:8" x14ac:dyDescent="0.3">
      <c r="A59" t="s">
        <v>231</v>
      </c>
      <c r="B59" t="s">
        <v>608</v>
      </c>
      <c r="C59">
        <v>2214</v>
      </c>
      <c r="D59">
        <v>1119</v>
      </c>
      <c r="E59">
        <v>50.542005420054203</v>
      </c>
      <c r="F59">
        <v>5</v>
      </c>
      <c r="G59">
        <v>1124</v>
      </c>
      <c r="H59" s="36">
        <v>50.7678410117434</v>
      </c>
    </row>
    <row r="60" spans="1:8" x14ac:dyDescent="0.3">
      <c r="A60" t="s">
        <v>233</v>
      </c>
      <c r="B60" t="s">
        <v>638</v>
      </c>
      <c r="C60">
        <v>5448</v>
      </c>
      <c r="D60">
        <v>3769</v>
      </c>
      <c r="E60">
        <v>69.181350954478702</v>
      </c>
      <c r="F60">
        <v>310</v>
      </c>
      <c r="G60">
        <v>4079</v>
      </c>
      <c r="H60" s="36">
        <v>74.871512481644601</v>
      </c>
    </row>
    <row r="61" spans="1:8" x14ac:dyDescent="0.3">
      <c r="A61" t="s">
        <v>237</v>
      </c>
      <c r="B61" t="s">
        <v>645</v>
      </c>
      <c r="C61">
        <v>4585</v>
      </c>
      <c r="D61">
        <v>1482</v>
      </c>
      <c r="E61">
        <v>32.322791712104603</v>
      </c>
      <c r="F61">
        <v>125</v>
      </c>
      <c r="G61">
        <v>1607</v>
      </c>
      <c r="H61" s="36">
        <v>35.049073064340199</v>
      </c>
    </row>
    <row r="62" spans="1:8" x14ac:dyDescent="0.3">
      <c r="A62" t="s">
        <v>305</v>
      </c>
      <c r="B62" t="s">
        <v>587</v>
      </c>
      <c r="C62">
        <v>4444</v>
      </c>
      <c r="D62">
        <v>259</v>
      </c>
      <c r="E62">
        <v>5.8280828082808203</v>
      </c>
      <c r="F62">
        <v>1</v>
      </c>
      <c r="G62">
        <v>260</v>
      </c>
      <c r="H62" s="36">
        <v>5.8505850585058496</v>
      </c>
    </row>
    <row r="63" spans="1:8" x14ac:dyDescent="0.3">
      <c r="A63" t="s">
        <v>351</v>
      </c>
      <c r="B63" t="s">
        <v>622</v>
      </c>
      <c r="C63">
        <v>19620</v>
      </c>
      <c r="D63">
        <v>4942</v>
      </c>
      <c r="E63">
        <v>25.188583078491298</v>
      </c>
      <c r="F63">
        <v>2</v>
      </c>
      <c r="G63">
        <v>4944</v>
      </c>
      <c r="H63" s="36">
        <v>25.1987767584097</v>
      </c>
    </row>
    <row r="64" spans="1:8" x14ac:dyDescent="0.3">
      <c r="A64" t="s">
        <v>353</v>
      </c>
      <c r="B64" t="s">
        <v>607</v>
      </c>
      <c r="C64">
        <v>3790</v>
      </c>
      <c r="D64">
        <v>2091</v>
      </c>
      <c r="E64">
        <v>55.1715039577836</v>
      </c>
      <c r="F64">
        <v>1</v>
      </c>
      <c r="G64">
        <v>2092</v>
      </c>
      <c r="H64" s="36">
        <v>55.197889182057999</v>
      </c>
    </row>
    <row r="65" spans="1:8" x14ac:dyDescent="0.3">
      <c r="A65" t="s">
        <v>375</v>
      </c>
      <c r="B65" t="s">
        <v>550</v>
      </c>
      <c r="C65">
        <v>14685</v>
      </c>
      <c r="D65">
        <v>10618</v>
      </c>
      <c r="E65">
        <v>72.305073203949604</v>
      </c>
      <c r="F65">
        <v>12</v>
      </c>
      <c r="G65">
        <v>10630</v>
      </c>
      <c r="H65" s="36">
        <v>72.386789240721797</v>
      </c>
    </row>
    <row r="66" spans="1:8" x14ac:dyDescent="0.3">
      <c r="A66" t="s">
        <v>377</v>
      </c>
      <c r="B66" t="s">
        <v>588</v>
      </c>
      <c r="C66">
        <v>9182</v>
      </c>
      <c r="D66">
        <v>6787</v>
      </c>
      <c r="E66">
        <v>73.916358091918895</v>
      </c>
      <c r="F66">
        <v>235</v>
      </c>
      <c r="G66">
        <v>7022</v>
      </c>
      <c r="H66" s="36">
        <v>76.475713352210803</v>
      </c>
    </row>
    <row r="67" spans="1:8" x14ac:dyDescent="0.3">
      <c r="A67" t="s">
        <v>379</v>
      </c>
      <c r="B67" t="s">
        <v>619</v>
      </c>
      <c r="C67">
        <v>9710</v>
      </c>
      <c r="D67">
        <v>1400</v>
      </c>
      <c r="E67">
        <v>14.418125643666301</v>
      </c>
      <c r="F67">
        <v>18</v>
      </c>
      <c r="G67">
        <v>1418</v>
      </c>
      <c r="H67" s="36">
        <v>14.6035015447991</v>
      </c>
    </row>
    <row r="68" spans="1:8" x14ac:dyDescent="0.3">
      <c r="A68" t="s">
        <v>383</v>
      </c>
      <c r="B68" t="s">
        <v>613</v>
      </c>
      <c r="C68">
        <v>10265</v>
      </c>
      <c r="D68">
        <v>9871</v>
      </c>
      <c r="E68">
        <v>96.161714564052602</v>
      </c>
      <c r="F68">
        <v>12</v>
      </c>
      <c r="G68">
        <v>9883</v>
      </c>
      <c r="H68" s="36">
        <v>96.278616658548401</v>
      </c>
    </row>
    <row r="69" spans="1:8" x14ac:dyDescent="0.3">
      <c r="A69" t="s">
        <v>389</v>
      </c>
      <c r="B69" t="s">
        <v>649</v>
      </c>
      <c r="C69">
        <v>4259</v>
      </c>
      <c r="D69">
        <v>4342</v>
      </c>
      <c r="E69">
        <v>101.948814275651</v>
      </c>
      <c r="F69">
        <v>17</v>
      </c>
      <c r="G69">
        <v>4359</v>
      </c>
      <c r="H69" s="36">
        <v>102.347969006809</v>
      </c>
    </row>
    <row r="70" spans="1:8" x14ac:dyDescent="0.3">
      <c r="A70" t="s">
        <v>5</v>
      </c>
      <c r="B70" t="s">
        <v>552</v>
      </c>
      <c r="C70">
        <v>11013</v>
      </c>
      <c r="D70">
        <v>6907</v>
      </c>
      <c r="E70">
        <v>62.716789249069201</v>
      </c>
      <c r="F70">
        <v>10</v>
      </c>
      <c r="G70">
        <v>6917</v>
      </c>
      <c r="H70" s="36">
        <v>62.807591028784103</v>
      </c>
    </row>
    <row r="71" spans="1:8" x14ac:dyDescent="0.3">
      <c r="A71" t="s">
        <v>453</v>
      </c>
      <c r="B71" t="s">
        <v>564</v>
      </c>
      <c r="C71">
        <v>13267</v>
      </c>
      <c r="D71">
        <v>2922</v>
      </c>
      <c r="E71">
        <v>22.0245722469284</v>
      </c>
      <c r="F71">
        <v>0</v>
      </c>
      <c r="G71">
        <v>2922</v>
      </c>
      <c r="H71" s="36">
        <v>22.0245722469284</v>
      </c>
    </row>
    <row r="72" spans="1:8" x14ac:dyDescent="0.3">
      <c r="A72" t="s">
        <v>461</v>
      </c>
      <c r="B72" t="s">
        <v>618</v>
      </c>
      <c r="C72">
        <v>8467</v>
      </c>
      <c r="D72">
        <v>4331</v>
      </c>
      <c r="E72">
        <v>51.151529467343799</v>
      </c>
      <c r="F72">
        <v>7</v>
      </c>
      <c r="G72">
        <v>4338</v>
      </c>
      <c r="H72" s="36">
        <v>51.234203377819703</v>
      </c>
    </row>
    <row r="73" spans="1:8" x14ac:dyDescent="0.3">
      <c r="A73" t="s">
        <v>463</v>
      </c>
      <c r="B73" t="s">
        <v>559</v>
      </c>
      <c r="C73">
        <v>11108</v>
      </c>
      <c r="D73">
        <v>1189</v>
      </c>
      <c r="E73">
        <v>10.7039971191933</v>
      </c>
      <c r="F73">
        <v>1</v>
      </c>
      <c r="G73">
        <v>1190</v>
      </c>
      <c r="H73" s="36">
        <v>10.712999639899101</v>
      </c>
    </row>
    <row r="74" spans="1:8" x14ac:dyDescent="0.3">
      <c r="A74" t="s">
        <v>465</v>
      </c>
      <c r="B74" t="s">
        <v>603</v>
      </c>
      <c r="C74">
        <v>15147</v>
      </c>
      <c r="D74">
        <v>11429</v>
      </c>
      <c r="E74">
        <v>75.453885257806803</v>
      </c>
      <c r="F74">
        <v>13</v>
      </c>
      <c r="G74">
        <v>11442</v>
      </c>
      <c r="H74" s="36">
        <v>75.539710833828394</v>
      </c>
    </row>
    <row r="75" spans="1:8" x14ac:dyDescent="0.3">
      <c r="A75" t="s">
        <v>469</v>
      </c>
      <c r="B75" t="s">
        <v>574</v>
      </c>
      <c r="C75">
        <v>29028</v>
      </c>
      <c r="D75">
        <v>2272</v>
      </c>
      <c r="E75">
        <v>7.8269257268843804</v>
      </c>
      <c r="F75">
        <v>0</v>
      </c>
      <c r="G75">
        <v>2272</v>
      </c>
      <c r="H75" s="36">
        <v>7.8269257268843804</v>
      </c>
    </row>
    <row r="76" spans="1:8" x14ac:dyDescent="0.3">
      <c r="A76" t="s">
        <v>471</v>
      </c>
      <c r="B76" t="s">
        <v>620</v>
      </c>
      <c r="C76">
        <v>15682</v>
      </c>
      <c r="D76">
        <v>3625</v>
      </c>
      <c r="E76">
        <v>23.115674021170701</v>
      </c>
      <c r="F76">
        <v>3</v>
      </c>
      <c r="G76">
        <v>3628</v>
      </c>
      <c r="H76" s="36">
        <v>23.134804234153801</v>
      </c>
    </row>
    <row r="77" spans="1:8" x14ac:dyDescent="0.3">
      <c r="A77" t="s">
        <v>476</v>
      </c>
      <c r="B77" t="s">
        <v>592</v>
      </c>
      <c r="C77">
        <v>13032</v>
      </c>
      <c r="D77">
        <v>10167</v>
      </c>
      <c r="E77">
        <v>78.015653775322207</v>
      </c>
      <c r="F77">
        <v>25</v>
      </c>
      <c r="G77">
        <v>10192</v>
      </c>
      <c r="H77" s="36">
        <v>78.207489257212998</v>
      </c>
    </row>
    <row r="78" spans="1:8" x14ac:dyDescent="0.3">
      <c r="A78" t="s">
        <v>474</v>
      </c>
      <c r="B78" t="s">
        <v>626</v>
      </c>
      <c r="C78">
        <v>24552</v>
      </c>
      <c r="D78">
        <v>3793</v>
      </c>
      <c r="E78">
        <v>15.4488432714239</v>
      </c>
      <c r="F78">
        <v>2</v>
      </c>
      <c r="G78">
        <v>3795</v>
      </c>
      <c r="H78" s="36">
        <v>15.4569892473118</v>
      </c>
    </row>
    <row r="79" spans="1:8" x14ac:dyDescent="0.3">
      <c r="A79" t="s">
        <v>478</v>
      </c>
      <c r="B79" t="s">
        <v>646</v>
      </c>
      <c r="C79">
        <v>11671</v>
      </c>
      <c r="D79">
        <v>9185</v>
      </c>
      <c r="E79">
        <v>78.6993402450518</v>
      </c>
      <c r="F79">
        <v>44</v>
      </c>
      <c r="G79">
        <v>9229</v>
      </c>
      <c r="H79" s="36">
        <v>79.076343072572996</v>
      </c>
    </row>
    <row r="80" spans="1:8" x14ac:dyDescent="0.3">
      <c r="A80" t="s">
        <v>481</v>
      </c>
      <c r="B80" t="s">
        <v>628</v>
      </c>
      <c r="C80">
        <v>13767</v>
      </c>
      <c r="D80">
        <v>8256</v>
      </c>
      <c r="E80">
        <v>59.969492264109803</v>
      </c>
      <c r="F80">
        <v>8</v>
      </c>
      <c r="G80">
        <v>8264</v>
      </c>
      <c r="H80" s="36">
        <v>60.0276022372339</v>
      </c>
    </row>
    <row r="81" spans="1:8" x14ac:dyDescent="0.3">
      <c r="A81" t="s">
        <v>484</v>
      </c>
      <c r="B81" t="s">
        <v>611</v>
      </c>
      <c r="C81">
        <v>20266</v>
      </c>
      <c r="D81">
        <v>12203</v>
      </c>
      <c r="E81">
        <v>60.214151781308601</v>
      </c>
      <c r="F81">
        <v>1101</v>
      </c>
      <c r="G81">
        <v>13304</v>
      </c>
      <c r="H81" s="36">
        <v>65.646896279482803</v>
      </c>
    </row>
    <row r="82" spans="1:8" x14ac:dyDescent="0.3">
      <c r="A82" t="s">
        <v>487</v>
      </c>
      <c r="B82" t="s">
        <v>591</v>
      </c>
      <c r="C82">
        <v>14303</v>
      </c>
      <c r="D82">
        <v>4803</v>
      </c>
      <c r="E82">
        <v>33.580367755016397</v>
      </c>
      <c r="F82">
        <v>0</v>
      </c>
      <c r="G82">
        <v>4803</v>
      </c>
      <c r="H82" s="36">
        <v>33.580367755016397</v>
      </c>
    </row>
    <row r="83" spans="1:8" x14ac:dyDescent="0.3">
      <c r="A83" t="s">
        <v>490</v>
      </c>
      <c r="B83" t="s">
        <v>640</v>
      </c>
      <c r="C83">
        <v>10670</v>
      </c>
      <c r="D83">
        <v>4800</v>
      </c>
      <c r="E83">
        <v>44.985941893158298</v>
      </c>
      <c r="F83">
        <v>25</v>
      </c>
      <c r="G83">
        <v>4825</v>
      </c>
      <c r="H83" s="36">
        <v>45.220243673851897</v>
      </c>
    </row>
    <row r="84" spans="1:8" x14ac:dyDescent="0.3">
      <c r="A84" t="s">
        <v>492</v>
      </c>
      <c r="B84" t="s">
        <v>642</v>
      </c>
      <c r="C84">
        <v>31835</v>
      </c>
      <c r="D84">
        <v>16109</v>
      </c>
      <c r="E84">
        <v>50.601539186430003</v>
      </c>
      <c r="F84">
        <v>1550</v>
      </c>
      <c r="G84">
        <v>17659</v>
      </c>
      <c r="H84" s="36">
        <v>55.470394220197797</v>
      </c>
    </row>
    <row r="85" spans="1:8" x14ac:dyDescent="0.3">
      <c r="A85" t="s">
        <v>494</v>
      </c>
      <c r="B85" t="s">
        <v>589</v>
      </c>
      <c r="C85">
        <v>8894</v>
      </c>
      <c r="D85">
        <v>6005</v>
      </c>
      <c r="E85">
        <v>67.517427479199398</v>
      </c>
      <c r="F85">
        <v>23</v>
      </c>
      <c r="G85">
        <v>6028</v>
      </c>
      <c r="H85" s="36">
        <v>67.776028783449505</v>
      </c>
    </row>
    <row r="86" spans="1:8" x14ac:dyDescent="0.3">
      <c r="A86" t="s">
        <v>496</v>
      </c>
      <c r="B86" t="s">
        <v>609</v>
      </c>
      <c r="C86">
        <v>12138</v>
      </c>
      <c r="D86">
        <v>11249</v>
      </c>
      <c r="E86">
        <v>92.675893886966506</v>
      </c>
      <c r="F86">
        <v>33</v>
      </c>
      <c r="G86">
        <v>11282</v>
      </c>
      <c r="H86" s="36">
        <v>92.947767342231003</v>
      </c>
    </row>
    <row r="87" spans="1:8" x14ac:dyDescent="0.3">
      <c r="A87" t="s">
        <v>498</v>
      </c>
      <c r="B87" t="s">
        <v>563</v>
      </c>
      <c r="C87">
        <v>14924</v>
      </c>
      <c r="D87">
        <v>8660</v>
      </c>
      <c r="E87">
        <v>58.027338515143299</v>
      </c>
      <c r="F87">
        <v>5</v>
      </c>
      <c r="G87">
        <v>8665</v>
      </c>
      <c r="H87" s="36">
        <v>58.060841597426901</v>
      </c>
    </row>
    <row r="88" spans="1:8" x14ac:dyDescent="0.3">
      <c r="A88" t="s">
        <v>500</v>
      </c>
      <c r="B88" t="s">
        <v>595</v>
      </c>
      <c r="C88">
        <v>12605</v>
      </c>
      <c r="D88">
        <v>5891</v>
      </c>
      <c r="E88">
        <v>46.735422451408098</v>
      </c>
      <c r="F88">
        <v>21</v>
      </c>
      <c r="G88">
        <v>5912</v>
      </c>
      <c r="H88" s="36">
        <v>46.902023006743299</v>
      </c>
    </row>
    <row r="89" spans="1:8" x14ac:dyDescent="0.3">
      <c r="A89" t="s">
        <v>502</v>
      </c>
      <c r="B89" t="s">
        <v>576</v>
      </c>
      <c r="C89">
        <v>15721</v>
      </c>
      <c r="D89">
        <v>26161</v>
      </c>
      <c r="E89">
        <v>166.407989313656</v>
      </c>
      <c r="F89">
        <v>1333</v>
      </c>
      <c r="G89">
        <v>27494</v>
      </c>
      <c r="H89" s="36">
        <v>174.887093696329</v>
      </c>
    </row>
    <row r="90" spans="1:8" x14ac:dyDescent="0.3">
      <c r="A90" t="s">
        <v>504</v>
      </c>
      <c r="B90" t="s">
        <v>557</v>
      </c>
      <c r="C90">
        <v>13819</v>
      </c>
      <c r="D90">
        <v>6539</v>
      </c>
      <c r="E90">
        <v>47.318908748824001</v>
      </c>
      <c r="F90">
        <v>27</v>
      </c>
      <c r="G90">
        <v>6566</v>
      </c>
      <c r="H90" s="36">
        <v>47.514291916925899</v>
      </c>
    </row>
    <row r="91" spans="1:8" x14ac:dyDescent="0.3">
      <c r="A91" t="s">
        <v>506</v>
      </c>
      <c r="B91" t="s">
        <v>553</v>
      </c>
      <c r="C91">
        <v>13960</v>
      </c>
      <c r="D91">
        <v>8079</v>
      </c>
      <c r="E91">
        <v>57.872492836676201</v>
      </c>
      <c r="F91">
        <v>540</v>
      </c>
      <c r="G91">
        <v>8619</v>
      </c>
      <c r="H91" s="36">
        <v>61.740687679083003</v>
      </c>
    </row>
    <row r="92" spans="1:8" x14ac:dyDescent="0.3">
      <c r="A92" t="s">
        <v>508</v>
      </c>
      <c r="B92" t="s">
        <v>604</v>
      </c>
      <c r="C92">
        <v>39487</v>
      </c>
      <c r="D92">
        <v>19700</v>
      </c>
      <c r="E92">
        <v>49.889837161597399</v>
      </c>
      <c r="F92">
        <v>26</v>
      </c>
      <c r="G92">
        <v>19726</v>
      </c>
      <c r="H92" s="36">
        <v>49.955681616734601</v>
      </c>
    </row>
    <row r="93" spans="1:8" x14ac:dyDescent="0.3">
      <c r="A93" t="s">
        <v>510</v>
      </c>
      <c r="B93" t="s">
        <v>635</v>
      </c>
      <c r="C93">
        <v>21610</v>
      </c>
      <c r="D93">
        <v>12998</v>
      </c>
      <c r="E93">
        <v>60.148079592781102</v>
      </c>
      <c r="F93">
        <v>147</v>
      </c>
      <c r="G93">
        <v>13145</v>
      </c>
      <c r="H93" s="36">
        <v>60.828320222119302</v>
      </c>
    </row>
    <row r="94" spans="1:8" x14ac:dyDescent="0.3">
      <c r="A94" t="s">
        <v>512</v>
      </c>
      <c r="B94" t="s">
        <v>627</v>
      </c>
      <c r="C94">
        <v>16541</v>
      </c>
      <c r="D94">
        <v>12239</v>
      </c>
      <c r="E94">
        <v>73.991898917840501</v>
      </c>
      <c r="F94">
        <v>8</v>
      </c>
      <c r="G94">
        <v>12247</v>
      </c>
      <c r="H94" s="36">
        <v>74.040263587449303</v>
      </c>
    </row>
    <row r="95" spans="1:8" x14ac:dyDescent="0.3">
      <c r="A95" t="s">
        <v>514</v>
      </c>
      <c r="B95" t="s">
        <v>551</v>
      </c>
      <c r="C95">
        <v>31143</v>
      </c>
      <c r="D95">
        <v>16692</v>
      </c>
      <c r="E95">
        <v>53.597919275599601</v>
      </c>
      <c r="F95">
        <v>46</v>
      </c>
      <c r="G95">
        <v>16738</v>
      </c>
      <c r="H95" s="36">
        <v>53.745625020068701</v>
      </c>
    </row>
    <row r="96" spans="1:8" x14ac:dyDescent="0.3">
      <c r="A96" t="s">
        <v>516</v>
      </c>
      <c r="B96" t="s">
        <v>606</v>
      </c>
      <c r="C96">
        <v>8654</v>
      </c>
      <c r="D96">
        <v>2282</v>
      </c>
      <c r="E96">
        <v>26.3693089900624</v>
      </c>
      <c r="F96">
        <v>3</v>
      </c>
      <c r="G96">
        <v>2285</v>
      </c>
      <c r="H96" s="36">
        <v>26.403975040443701</v>
      </c>
    </row>
    <row r="97" spans="1:8" x14ac:dyDescent="0.3">
      <c r="A97" t="s">
        <v>393</v>
      </c>
      <c r="B97" t="s">
        <v>643</v>
      </c>
      <c r="C97">
        <v>11459</v>
      </c>
      <c r="D97">
        <v>4533</v>
      </c>
      <c r="E97">
        <v>39.558425691596099</v>
      </c>
      <c r="F97">
        <v>5</v>
      </c>
      <c r="G97">
        <v>4538</v>
      </c>
      <c r="H97" s="36">
        <v>39.602059516537203</v>
      </c>
    </row>
    <row r="98" spans="1:8" x14ac:dyDescent="0.3">
      <c r="A98" t="s">
        <v>395</v>
      </c>
      <c r="B98" t="s">
        <v>571</v>
      </c>
      <c r="C98">
        <v>16692</v>
      </c>
      <c r="D98">
        <v>3433</v>
      </c>
      <c r="E98">
        <v>20.5667385573927</v>
      </c>
      <c r="F98">
        <v>3</v>
      </c>
      <c r="G98">
        <v>3436</v>
      </c>
      <c r="H98" s="36">
        <v>20.5847112389168</v>
      </c>
    </row>
    <row r="99" spans="1:8" x14ac:dyDescent="0.3">
      <c r="A99" t="s">
        <v>399</v>
      </c>
      <c r="B99" t="s">
        <v>581</v>
      </c>
      <c r="C99">
        <v>10100</v>
      </c>
      <c r="D99">
        <v>1769</v>
      </c>
      <c r="E99">
        <v>17.514851485148501</v>
      </c>
      <c r="F99">
        <v>6</v>
      </c>
      <c r="G99">
        <v>1775</v>
      </c>
      <c r="H99" s="36">
        <v>17.574257425742498</v>
      </c>
    </row>
    <row r="100" spans="1:8" x14ac:dyDescent="0.3">
      <c r="A100" t="s">
        <v>401</v>
      </c>
      <c r="B100" t="s">
        <v>610</v>
      </c>
      <c r="C100">
        <v>4897</v>
      </c>
      <c r="D100">
        <v>2741</v>
      </c>
      <c r="E100">
        <v>55.973044721257899</v>
      </c>
      <c r="F100">
        <v>6</v>
      </c>
      <c r="G100">
        <v>2747</v>
      </c>
      <c r="H100" s="36">
        <v>56.095568715540097</v>
      </c>
    </row>
    <row r="101" spans="1:8" x14ac:dyDescent="0.3">
      <c r="A101" t="s">
        <v>403</v>
      </c>
      <c r="B101" t="s">
        <v>602</v>
      </c>
      <c r="C101">
        <v>5038</v>
      </c>
      <c r="D101">
        <v>2446</v>
      </c>
      <c r="E101">
        <v>48.551012306470803</v>
      </c>
      <c r="F101">
        <v>7</v>
      </c>
      <c r="G101">
        <v>2453</v>
      </c>
      <c r="H101" s="36">
        <v>48.689956331877703</v>
      </c>
    </row>
    <row r="102" spans="1:8" x14ac:dyDescent="0.3">
      <c r="A102" t="s">
        <v>524</v>
      </c>
      <c r="B102" t="s">
        <v>598</v>
      </c>
      <c r="C102">
        <v>44400</v>
      </c>
      <c r="D102">
        <v>22465</v>
      </c>
      <c r="E102">
        <v>50.596846846846802</v>
      </c>
      <c r="F102">
        <v>75</v>
      </c>
      <c r="G102">
        <v>22540</v>
      </c>
      <c r="H102" s="36">
        <v>50.7657657657657</v>
      </c>
    </row>
    <row r="103" spans="1:8" x14ac:dyDescent="0.3">
      <c r="A103" t="s">
        <v>532</v>
      </c>
      <c r="B103" t="s">
        <v>616</v>
      </c>
      <c r="C103">
        <v>17276</v>
      </c>
      <c r="D103">
        <v>7538</v>
      </c>
      <c r="E103">
        <v>43.632785366983001</v>
      </c>
      <c r="F103">
        <v>139</v>
      </c>
      <c r="G103">
        <v>7677</v>
      </c>
      <c r="H103" s="36">
        <v>44.437369761518802</v>
      </c>
    </row>
    <row r="104" spans="1:8" x14ac:dyDescent="0.3">
      <c r="A104" t="s">
        <v>530</v>
      </c>
      <c r="B104" t="s">
        <v>578</v>
      </c>
      <c r="C104">
        <v>25129</v>
      </c>
      <c r="D104">
        <v>6069</v>
      </c>
      <c r="E104">
        <v>24.151378884953601</v>
      </c>
      <c r="F104">
        <v>1</v>
      </c>
      <c r="G104">
        <v>6070</v>
      </c>
      <c r="H104" s="36">
        <v>24.1553583509093</v>
      </c>
    </row>
    <row r="105" spans="1:8" x14ac:dyDescent="0.3">
      <c r="A105" t="s">
        <v>522</v>
      </c>
      <c r="B105" t="s">
        <v>585</v>
      </c>
      <c r="C105">
        <v>9814</v>
      </c>
      <c r="D105">
        <v>1417</v>
      </c>
      <c r="E105">
        <v>14.4385571632361</v>
      </c>
      <c r="F105">
        <v>5</v>
      </c>
      <c r="G105">
        <v>1422</v>
      </c>
      <c r="H105" s="36">
        <v>14.489504789076801</v>
      </c>
    </row>
    <row r="106" spans="1:8" x14ac:dyDescent="0.3">
      <c r="A106" t="s">
        <v>520</v>
      </c>
      <c r="B106" t="s">
        <v>615</v>
      </c>
      <c r="C106">
        <v>24507</v>
      </c>
      <c r="D106">
        <v>16334</v>
      </c>
      <c r="E106">
        <v>66.650344799444994</v>
      </c>
      <c r="F106">
        <v>28</v>
      </c>
      <c r="G106">
        <v>16362</v>
      </c>
      <c r="H106" s="36">
        <v>66.764597869996294</v>
      </c>
    </row>
    <row r="107" spans="1:8" x14ac:dyDescent="0.3">
      <c r="A107" t="s">
        <v>518</v>
      </c>
      <c r="B107" t="s">
        <v>575</v>
      </c>
      <c r="C107">
        <v>17231</v>
      </c>
      <c r="D107">
        <v>11209</v>
      </c>
      <c r="E107">
        <v>65.051360919273407</v>
      </c>
      <c r="F107">
        <v>103</v>
      </c>
      <c r="G107">
        <v>11312</v>
      </c>
      <c r="H107" s="36">
        <v>65.649120770703902</v>
      </c>
    </row>
    <row r="108" spans="1:8" x14ac:dyDescent="0.3">
      <c r="A108" t="s">
        <v>528</v>
      </c>
      <c r="B108" t="s">
        <v>562</v>
      </c>
      <c r="C108">
        <v>6841</v>
      </c>
      <c r="D108">
        <v>4976</v>
      </c>
      <c r="E108">
        <v>72.737903815231604</v>
      </c>
      <c r="F108">
        <v>7</v>
      </c>
      <c r="G108">
        <v>4983</v>
      </c>
      <c r="H108" s="36">
        <v>72.840228036836706</v>
      </c>
    </row>
    <row r="109" spans="1:8" x14ac:dyDescent="0.3">
      <c r="A109" t="s">
        <v>543</v>
      </c>
      <c r="B109" t="s">
        <v>544</v>
      </c>
      <c r="C109">
        <v>7219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45585</v>
      </c>
      <c r="D110">
        <v>25201</v>
      </c>
      <c r="E110">
        <v>55.283536250959699</v>
      </c>
      <c r="F110">
        <v>103</v>
      </c>
      <c r="G110">
        <v>25304</v>
      </c>
      <c r="H110" s="36">
        <v>55.509487770099803</v>
      </c>
    </row>
    <row r="111" spans="1:8" x14ac:dyDescent="0.3">
      <c r="A111" t="s">
        <v>541</v>
      </c>
      <c r="B111" t="s">
        <v>542</v>
      </c>
      <c r="C111">
        <v>39564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7451</v>
      </c>
      <c r="D112">
        <v>3690</v>
      </c>
      <c r="E112">
        <v>49.523553885384501</v>
      </c>
      <c r="F112">
        <v>11</v>
      </c>
      <c r="G112">
        <v>3701</v>
      </c>
      <c r="H112" s="36">
        <v>49.671185075828703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10:A112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CC976-D8FA-43FC-8B06-6EDD435DD8B3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44501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10461</v>
      </c>
      <c r="E7" s="10">
        <v>6806</v>
      </c>
      <c r="F7" s="22">
        <v>0.65060701653761588</v>
      </c>
      <c r="G7" s="10">
        <v>5</v>
      </c>
      <c r="H7" s="10">
        <v>6811</v>
      </c>
      <c r="I7" s="22">
        <v>0.65108498231526624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4763</v>
      </c>
      <c r="E10" s="10">
        <v>5550</v>
      </c>
      <c r="F10" s="22">
        <v>1.1652319966407727</v>
      </c>
      <c r="G10" s="10">
        <v>2</v>
      </c>
      <c r="H10" s="10">
        <v>5552</v>
      </c>
      <c r="I10" s="22">
        <v>1.1656519000629855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3197</v>
      </c>
      <c r="E12" s="10">
        <v>2674</v>
      </c>
      <c r="F12" s="22">
        <v>0.83640913356271507</v>
      </c>
      <c r="G12" s="10">
        <v>2</v>
      </c>
      <c r="H12" s="10">
        <v>2676</v>
      </c>
      <c r="I12" s="22">
        <v>0.83703472005004687</v>
      </c>
    </row>
    <row r="13" spans="1:9" x14ac:dyDescent="0.3">
      <c r="A13" t="s">
        <v>17</v>
      </c>
      <c r="B13" t="s">
        <v>18</v>
      </c>
      <c r="C13" t="s">
        <v>456</v>
      </c>
      <c r="D13" s="10">
        <v>6038</v>
      </c>
      <c r="E13" s="10">
        <v>4615</v>
      </c>
      <c r="F13" s="22">
        <v>0.76432593574031138</v>
      </c>
      <c r="G13" s="10">
        <v>19</v>
      </c>
      <c r="H13" s="10">
        <v>4634</v>
      </c>
      <c r="I13" s="22">
        <v>0.76747267307055311</v>
      </c>
    </row>
    <row r="14" spans="1:9" x14ac:dyDescent="0.3">
      <c r="A14" t="s">
        <v>19</v>
      </c>
      <c r="B14" t="s">
        <v>20</v>
      </c>
      <c r="C14" t="s">
        <v>456</v>
      </c>
      <c r="D14" s="10">
        <v>2596</v>
      </c>
      <c r="E14" s="10">
        <v>2303</v>
      </c>
      <c r="F14" s="22">
        <v>0.88713405238828968</v>
      </c>
      <c r="G14" s="10">
        <v>3</v>
      </c>
      <c r="H14" s="10">
        <v>2306</v>
      </c>
      <c r="I14" s="22">
        <v>0.88828967642526968</v>
      </c>
    </row>
    <row r="15" spans="1:9" x14ac:dyDescent="0.3">
      <c r="A15" t="s">
        <v>21</v>
      </c>
      <c r="B15" t="s">
        <v>22</v>
      </c>
      <c r="C15" t="s">
        <v>456</v>
      </c>
      <c r="D15" s="10">
        <v>4068</v>
      </c>
      <c r="E15" s="10">
        <v>1203</v>
      </c>
      <c r="F15" s="22">
        <v>0.29572271386430676</v>
      </c>
      <c r="G15" s="10">
        <v>3</v>
      </c>
      <c r="H15" s="10">
        <v>1206</v>
      </c>
      <c r="I15" s="22">
        <v>0.29646017699115046</v>
      </c>
    </row>
    <row r="16" spans="1:9" x14ac:dyDescent="0.3">
      <c r="A16" t="s">
        <v>23</v>
      </c>
      <c r="B16" t="s">
        <v>24</v>
      </c>
      <c r="C16" t="s">
        <v>456</v>
      </c>
      <c r="D16" s="10">
        <v>5333</v>
      </c>
      <c r="E16" s="10">
        <v>3742</v>
      </c>
      <c r="F16" s="22">
        <v>0.70166885430339399</v>
      </c>
      <c r="G16" s="10">
        <v>253</v>
      </c>
      <c r="H16" s="10">
        <v>3995</v>
      </c>
      <c r="I16" s="22">
        <v>0.74910931933245828</v>
      </c>
    </row>
    <row r="17" spans="1:9" x14ac:dyDescent="0.3">
      <c r="A17" t="s">
        <v>25</v>
      </c>
      <c r="B17" t="s">
        <v>26</v>
      </c>
      <c r="C17" t="s">
        <v>456</v>
      </c>
      <c r="D17" s="10">
        <v>3857</v>
      </c>
      <c r="E17" s="10">
        <v>1740</v>
      </c>
      <c r="F17" s="22">
        <v>0.45112781954887216</v>
      </c>
      <c r="G17" s="10">
        <v>5</v>
      </c>
      <c r="H17" s="10">
        <v>1745</v>
      </c>
      <c r="I17" s="22">
        <v>0.45242416385792067</v>
      </c>
    </row>
    <row r="18" spans="1:9" x14ac:dyDescent="0.3">
      <c r="A18" t="s">
        <v>29</v>
      </c>
      <c r="B18" t="s">
        <v>30</v>
      </c>
      <c r="C18" t="s">
        <v>456</v>
      </c>
      <c r="D18" s="10">
        <v>2632</v>
      </c>
      <c r="E18" s="10">
        <v>2709</v>
      </c>
      <c r="F18" s="22">
        <v>1.0292553191489362</v>
      </c>
      <c r="G18" s="10">
        <v>58</v>
      </c>
      <c r="H18" s="10">
        <v>2767</v>
      </c>
      <c r="I18" s="22">
        <v>1.0512917933130699</v>
      </c>
    </row>
    <row r="19" spans="1:9" x14ac:dyDescent="0.3">
      <c r="A19" t="s">
        <v>31</v>
      </c>
      <c r="B19" t="s">
        <v>32</v>
      </c>
      <c r="C19" t="s">
        <v>456</v>
      </c>
      <c r="D19" s="10">
        <v>4548</v>
      </c>
      <c r="E19" s="10">
        <v>2774</v>
      </c>
      <c r="F19" s="22">
        <v>0.60993843447669305</v>
      </c>
      <c r="G19" s="10">
        <v>2</v>
      </c>
      <c r="H19" s="10">
        <v>2776</v>
      </c>
      <c r="I19" s="22">
        <v>0.61037818821459977</v>
      </c>
    </row>
    <row r="20" spans="1:9" x14ac:dyDescent="0.3">
      <c r="A20" t="s">
        <v>33</v>
      </c>
      <c r="B20" t="s">
        <v>34</v>
      </c>
      <c r="C20" t="s">
        <v>456</v>
      </c>
      <c r="D20" s="10">
        <v>6198</v>
      </c>
      <c r="E20" s="10">
        <v>4811</v>
      </c>
      <c r="F20" s="22">
        <v>0.77621813488222002</v>
      </c>
      <c r="G20" s="10">
        <v>7</v>
      </c>
      <c r="H20" s="10">
        <v>4818</v>
      </c>
      <c r="I20" s="22">
        <v>0.77734753146176183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4370</v>
      </c>
      <c r="E22" s="10">
        <v>1822</v>
      </c>
      <c r="F22" s="22">
        <v>0.41693363844393594</v>
      </c>
      <c r="G22" s="10">
        <v>3</v>
      </c>
      <c r="H22" s="10">
        <v>1825</v>
      </c>
      <c r="I22" s="22">
        <v>0.41762013729977115</v>
      </c>
    </row>
    <row r="23" spans="1:9" x14ac:dyDescent="0.3">
      <c r="A23" t="s">
        <v>39</v>
      </c>
      <c r="B23" t="s">
        <v>40</v>
      </c>
      <c r="C23" t="s">
        <v>456</v>
      </c>
      <c r="D23" s="10">
        <v>3234</v>
      </c>
      <c r="E23" s="10">
        <v>3046</v>
      </c>
      <c r="F23" s="22">
        <v>0.94186765615337043</v>
      </c>
      <c r="G23" s="10">
        <v>77</v>
      </c>
      <c r="H23" s="10">
        <v>3123</v>
      </c>
      <c r="I23" s="22">
        <v>0.96567717996289426</v>
      </c>
    </row>
    <row r="24" spans="1:9" x14ac:dyDescent="0.3">
      <c r="A24" t="s">
        <v>41</v>
      </c>
      <c r="B24" t="s">
        <v>42</v>
      </c>
      <c r="C24" t="s">
        <v>456</v>
      </c>
      <c r="D24" s="10">
        <v>2368</v>
      </c>
      <c r="E24" s="10">
        <v>818</v>
      </c>
      <c r="F24" s="22">
        <v>0.3454391891891892</v>
      </c>
      <c r="G24" s="10">
        <v>1</v>
      </c>
      <c r="H24" s="10">
        <v>819</v>
      </c>
      <c r="I24" s="22">
        <v>0.34586148648648651</v>
      </c>
    </row>
    <row r="25" spans="1:9" x14ac:dyDescent="0.3">
      <c r="A25" t="s">
        <v>43</v>
      </c>
      <c r="B25" t="s">
        <v>44</v>
      </c>
      <c r="C25" t="s">
        <v>456</v>
      </c>
      <c r="D25" s="10">
        <v>3526</v>
      </c>
      <c r="E25" s="10">
        <v>2152</v>
      </c>
      <c r="F25" s="22">
        <v>0.61032331253545091</v>
      </c>
      <c r="G25" s="10">
        <v>11</v>
      </c>
      <c r="H25" s="10">
        <v>2163</v>
      </c>
      <c r="I25" s="22">
        <v>0.61344299489506526</v>
      </c>
    </row>
    <row r="26" spans="1:9" x14ac:dyDescent="0.3">
      <c r="A26" t="s">
        <v>45</v>
      </c>
      <c r="B26" t="s">
        <v>46</v>
      </c>
      <c r="C26" t="s">
        <v>456</v>
      </c>
      <c r="D26" s="10">
        <v>5330</v>
      </c>
      <c r="E26" s="10">
        <v>2467</v>
      </c>
      <c r="F26" s="22">
        <v>0.4628517823639775</v>
      </c>
      <c r="G26" s="10">
        <v>1</v>
      </c>
      <c r="H26" s="10">
        <v>2468</v>
      </c>
      <c r="I26" s="22">
        <v>0.46303939962476548</v>
      </c>
    </row>
    <row r="27" spans="1:9" x14ac:dyDescent="0.3">
      <c r="A27" t="s">
        <v>47</v>
      </c>
      <c r="B27" t="s">
        <v>48</v>
      </c>
      <c r="C27" t="s">
        <v>456</v>
      </c>
      <c r="D27" s="10">
        <v>2954</v>
      </c>
      <c r="E27" s="10">
        <v>778</v>
      </c>
      <c r="F27" s="22">
        <v>0.26337169939065674</v>
      </c>
      <c r="G27" s="10"/>
      <c r="H27" s="10">
        <v>778</v>
      </c>
      <c r="I27" s="22">
        <v>0.26337169939065674</v>
      </c>
    </row>
    <row r="28" spans="1:9" x14ac:dyDescent="0.3">
      <c r="A28" t="s">
        <v>49</v>
      </c>
      <c r="B28" t="s">
        <v>455</v>
      </c>
      <c r="C28" t="s">
        <v>456</v>
      </c>
      <c r="D28" s="10">
        <v>5810</v>
      </c>
      <c r="E28" s="10">
        <v>818</v>
      </c>
      <c r="F28" s="22">
        <v>0.14079173838209982</v>
      </c>
      <c r="G28" s="10">
        <v>1</v>
      </c>
      <c r="H28" s="10">
        <v>819</v>
      </c>
      <c r="I28" s="22">
        <v>0.14096385542168674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3272</v>
      </c>
      <c r="E30" s="10">
        <v>1360</v>
      </c>
      <c r="F30" s="22">
        <v>0.41564792176039123</v>
      </c>
      <c r="G30" s="10">
        <v>2</v>
      </c>
      <c r="H30" s="10">
        <v>1362</v>
      </c>
      <c r="I30" s="22">
        <v>0.41625916870415647</v>
      </c>
    </row>
    <row r="31" spans="1:9" x14ac:dyDescent="0.3">
      <c r="A31" t="s">
        <v>59</v>
      </c>
      <c r="B31" t="s">
        <v>60</v>
      </c>
      <c r="C31" t="s">
        <v>456</v>
      </c>
      <c r="D31" s="10">
        <v>2297</v>
      </c>
      <c r="E31" s="10">
        <v>1163</v>
      </c>
      <c r="F31" s="22">
        <v>0.50631258162821069</v>
      </c>
      <c r="G31" s="10"/>
      <c r="H31" s="10">
        <v>1163</v>
      </c>
      <c r="I31" s="22">
        <v>0.50631258162821069</v>
      </c>
    </row>
    <row r="32" spans="1:9" x14ac:dyDescent="0.3">
      <c r="A32" t="s">
        <v>61</v>
      </c>
      <c r="B32" t="s">
        <v>62</v>
      </c>
      <c r="C32" t="s">
        <v>456</v>
      </c>
      <c r="D32" s="10">
        <v>6182</v>
      </c>
      <c r="E32" s="10">
        <v>2307</v>
      </c>
      <c r="F32" s="22">
        <v>0.37318020058233581</v>
      </c>
      <c r="G32" s="10">
        <v>5</v>
      </c>
      <c r="H32" s="10">
        <v>2312</v>
      </c>
      <c r="I32" s="22">
        <v>0.37398900032351989</v>
      </c>
    </row>
    <row r="33" spans="1:9" x14ac:dyDescent="0.3">
      <c r="A33" t="s">
        <v>63</v>
      </c>
      <c r="B33" t="s">
        <v>64</v>
      </c>
      <c r="C33" t="s">
        <v>456</v>
      </c>
      <c r="D33" s="10">
        <v>4065</v>
      </c>
      <c r="E33" s="10">
        <v>1495</v>
      </c>
      <c r="F33" s="22">
        <v>0.36777367773677738</v>
      </c>
      <c r="G33" s="10">
        <v>2</v>
      </c>
      <c r="H33" s="10">
        <v>1497</v>
      </c>
      <c r="I33" s="22">
        <v>0.36826568265682658</v>
      </c>
    </row>
    <row r="34" spans="1:9" x14ac:dyDescent="0.3">
      <c r="A34" t="s">
        <v>65</v>
      </c>
      <c r="B34" t="s">
        <v>66</v>
      </c>
      <c r="C34" t="s">
        <v>456</v>
      </c>
      <c r="D34" s="10">
        <v>4525</v>
      </c>
      <c r="E34" s="10">
        <v>3020</v>
      </c>
      <c r="F34" s="22">
        <v>0.66740331491712712</v>
      </c>
      <c r="G34" s="10">
        <v>5</v>
      </c>
      <c r="H34" s="10">
        <v>3025</v>
      </c>
      <c r="I34" s="22">
        <v>0.66850828729281764</v>
      </c>
    </row>
    <row r="35" spans="1:9" x14ac:dyDescent="0.3">
      <c r="A35" t="s">
        <v>67</v>
      </c>
      <c r="B35" t="s">
        <v>68</v>
      </c>
      <c r="C35" t="s">
        <v>456</v>
      </c>
      <c r="D35" s="10">
        <v>5208</v>
      </c>
      <c r="E35" s="10">
        <v>655</v>
      </c>
      <c r="F35" s="22">
        <v>0.12576804915514592</v>
      </c>
      <c r="G35" s="10"/>
      <c r="H35" s="10">
        <v>655</v>
      </c>
      <c r="I35" s="22">
        <v>0.12576804915514592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3589</v>
      </c>
      <c r="E37" s="10">
        <v>1121</v>
      </c>
      <c r="F37" s="22">
        <v>0.31234327110615773</v>
      </c>
      <c r="G37" s="10">
        <v>14</v>
      </c>
      <c r="H37" s="10">
        <v>1135</v>
      </c>
      <c r="I37" s="22">
        <v>0.31624407913067709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2270</v>
      </c>
      <c r="E39" s="10">
        <v>1533</v>
      </c>
      <c r="F39" s="22">
        <v>0.67533039647577098</v>
      </c>
      <c r="G39" s="10">
        <v>3</v>
      </c>
      <c r="H39" s="10">
        <v>1536</v>
      </c>
      <c r="I39" s="22">
        <v>0.6766519823788546</v>
      </c>
    </row>
    <row r="40" spans="1:9" x14ac:dyDescent="0.3">
      <c r="A40" t="s">
        <v>77</v>
      </c>
      <c r="B40" t="s">
        <v>78</v>
      </c>
      <c r="C40" t="s">
        <v>456</v>
      </c>
      <c r="D40" s="10">
        <v>7089</v>
      </c>
      <c r="E40" s="10">
        <v>3988</v>
      </c>
      <c r="F40" s="22">
        <v>0.56256171533361543</v>
      </c>
      <c r="G40" s="10">
        <v>24</v>
      </c>
      <c r="H40" s="10">
        <v>4012</v>
      </c>
      <c r="I40" s="22">
        <v>0.56594724220623505</v>
      </c>
    </row>
    <row r="41" spans="1:9" x14ac:dyDescent="0.3">
      <c r="A41" t="s">
        <v>79</v>
      </c>
      <c r="B41" t="s">
        <v>80</v>
      </c>
      <c r="C41" t="s">
        <v>456</v>
      </c>
      <c r="D41" s="10">
        <v>3598</v>
      </c>
      <c r="E41" s="10">
        <v>1555</v>
      </c>
      <c r="F41" s="22">
        <v>0.43218454697053921</v>
      </c>
      <c r="G41" s="10">
        <v>19</v>
      </c>
      <c r="H41" s="10">
        <v>1574</v>
      </c>
      <c r="I41" s="22">
        <v>0.43746525847693163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4710</v>
      </c>
      <c r="E43" s="10">
        <v>1255</v>
      </c>
      <c r="F43" s="22">
        <v>0.26645435244161358</v>
      </c>
      <c r="G43" s="10">
        <v>3</v>
      </c>
      <c r="H43" s="10">
        <v>1258</v>
      </c>
      <c r="I43" s="22">
        <v>0.26709129511677282</v>
      </c>
    </row>
    <row r="44" spans="1:9" x14ac:dyDescent="0.3">
      <c r="A44" t="s">
        <v>85</v>
      </c>
      <c r="B44" t="s">
        <v>86</v>
      </c>
      <c r="C44" t="s">
        <v>456</v>
      </c>
      <c r="D44" s="10">
        <v>2250</v>
      </c>
      <c r="E44" s="10">
        <v>850</v>
      </c>
      <c r="F44" s="22">
        <v>0.37777777777777777</v>
      </c>
      <c r="G44" s="10">
        <v>1</v>
      </c>
      <c r="H44" s="10">
        <v>851</v>
      </c>
      <c r="I44" s="22">
        <v>0.37822222222222224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2985</v>
      </c>
      <c r="E46" s="10">
        <v>3006</v>
      </c>
      <c r="F46" s="22">
        <v>1.0070351758793969</v>
      </c>
      <c r="G46" s="10">
        <v>3</v>
      </c>
      <c r="H46" s="10">
        <v>3009</v>
      </c>
      <c r="I46" s="22">
        <v>1.0080402010050251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5759</v>
      </c>
      <c r="E48" s="10">
        <v>2824</v>
      </c>
      <c r="F48" s="22">
        <v>0.49036291022747003</v>
      </c>
      <c r="G48" s="10"/>
      <c r="H48" s="10">
        <v>2824</v>
      </c>
      <c r="I48" s="22">
        <v>0.49036291022747003</v>
      </c>
    </row>
    <row r="49" spans="1:9" x14ac:dyDescent="0.3">
      <c r="A49" t="s">
        <v>97</v>
      </c>
      <c r="B49" t="s">
        <v>98</v>
      </c>
      <c r="C49" t="s">
        <v>456</v>
      </c>
      <c r="D49" s="10">
        <v>5402</v>
      </c>
      <c r="E49" s="10">
        <v>3221</v>
      </c>
      <c r="F49" s="22">
        <v>0.59626064420584968</v>
      </c>
      <c r="G49" s="10">
        <v>3</v>
      </c>
      <c r="H49" s="10">
        <v>3224</v>
      </c>
      <c r="I49" s="22">
        <v>0.59681599407626806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4616</v>
      </c>
      <c r="E53" s="10">
        <v>3180</v>
      </c>
      <c r="F53" s="22">
        <v>0.68890814558058922</v>
      </c>
      <c r="G53" s="10"/>
      <c r="H53" s="10">
        <v>3180</v>
      </c>
      <c r="I53" s="22">
        <v>0.68890814558058922</v>
      </c>
    </row>
    <row r="54" spans="1:9" x14ac:dyDescent="0.3">
      <c r="A54" t="s">
        <v>111</v>
      </c>
      <c r="B54" t="s">
        <v>112</v>
      </c>
      <c r="C54" t="s">
        <v>456</v>
      </c>
      <c r="D54" s="10">
        <v>2642</v>
      </c>
      <c r="E54" s="10">
        <v>582</v>
      </c>
      <c r="F54" s="22">
        <v>0.2202876608629826</v>
      </c>
      <c r="G54" s="10"/>
      <c r="H54" s="10">
        <v>582</v>
      </c>
      <c r="I54" s="22">
        <v>0.2202876608629826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2898</v>
      </c>
      <c r="E56" s="10">
        <v>580</v>
      </c>
      <c r="F56" s="22">
        <v>0.20013802622498275</v>
      </c>
      <c r="G56" s="10"/>
      <c r="H56" s="10">
        <v>580</v>
      </c>
      <c r="I56" s="22">
        <v>0.20013802622498275</v>
      </c>
    </row>
    <row r="57" spans="1:9" x14ac:dyDescent="0.3">
      <c r="A57" t="s">
        <v>117</v>
      </c>
      <c r="B57" t="s">
        <v>118</v>
      </c>
      <c r="C57" t="s">
        <v>456</v>
      </c>
      <c r="D57" s="10">
        <v>5009</v>
      </c>
      <c r="E57" s="10">
        <v>3029</v>
      </c>
      <c r="F57" s="22">
        <v>0.60471151926532241</v>
      </c>
      <c r="G57" s="10">
        <v>2</v>
      </c>
      <c r="H57" s="10">
        <v>3031</v>
      </c>
      <c r="I57" s="22">
        <v>0.6051108005589938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9209</v>
      </c>
      <c r="E59" s="10">
        <v>4233</v>
      </c>
      <c r="F59" s="22">
        <v>0.4596590292105549</v>
      </c>
      <c r="G59" s="10">
        <v>46</v>
      </c>
      <c r="H59" s="10">
        <v>4279</v>
      </c>
      <c r="I59" s="22">
        <v>0.46465414268650235</v>
      </c>
    </row>
    <row r="60" spans="1:9" x14ac:dyDescent="0.3">
      <c r="A60" t="s">
        <v>123</v>
      </c>
      <c r="B60" t="s">
        <v>124</v>
      </c>
      <c r="C60" t="s">
        <v>456</v>
      </c>
      <c r="D60" s="10">
        <v>6331</v>
      </c>
      <c r="E60" s="10">
        <v>2040</v>
      </c>
      <c r="F60" s="22">
        <v>0.32222397725477808</v>
      </c>
      <c r="G60" s="10">
        <v>11</v>
      </c>
      <c r="H60" s="10">
        <v>2051</v>
      </c>
      <c r="I60" s="22">
        <v>0.32396145948507343</v>
      </c>
    </row>
    <row r="61" spans="1:9" x14ac:dyDescent="0.3">
      <c r="A61" t="s">
        <v>125</v>
      </c>
      <c r="B61" t="s">
        <v>126</v>
      </c>
      <c r="C61" t="s">
        <v>456</v>
      </c>
      <c r="D61" s="10">
        <v>7286</v>
      </c>
      <c r="E61" s="10">
        <v>4320</v>
      </c>
      <c r="F61" s="22">
        <v>0.59291792478726324</v>
      </c>
      <c r="G61" s="10"/>
      <c r="H61" s="10">
        <v>4320</v>
      </c>
      <c r="I61" s="22">
        <v>0.59291792478726324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4681</v>
      </c>
      <c r="E64" s="10">
        <v>2519</v>
      </c>
      <c r="F64" s="22">
        <v>0.53813287759025852</v>
      </c>
      <c r="G64" s="10">
        <v>1</v>
      </c>
      <c r="H64" s="10">
        <v>2520</v>
      </c>
      <c r="I64" s="22">
        <v>0.53834650715659049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4223</v>
      </c>
      <c r="E67" s="10">
        <v>1903</v>
      </c>
      <c r="F67" s="22">
        <v>0.45062751598389772</v>
      </c>
      <c r="G67" s="10"/>
      <c r="H67" s="10">
        <v>1903</v>
      </c>
      <c r="I67" s="22">
        <v>0.45062751598389772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5251</v>
      </c>
      <c r="E80" s="10">
        <v>2755</v>
      </c>
      <c r="F80" s="22">
        <v>0.52466196914873353</v>
      </c>
      <c r="G80" s="10"/>
      <c r="H80" s="10">
        <v>2755</v>
      </c>
      <c r="I80" s="22">
        <v>0.52466196914873353</v>
      </c>
    </row>
    <row r="81" spans="1:9" x14ac:dyDescent="0.3">
      <c r="A81" t="s">
        <v>167</v>
      </c>
      <c r="B81" t="s">
        <v>168</v>
      </c>
      <c r="C81" t="s">
        <v>457</v>
      </c>
      <c r="D81" s="10">
        <v>2196</v>
      </c>
      <c r="E81" s="10">
        <v>1166</v>
      </c>
      <c r="F81" s="22">
        <v>0.53096539162112932</v>
      </c>
      <c r="G81" s="10"/>
      <c r="H81" s="10">
        <v>1166</v>
      </c>
      <c r="I81" s="22">
        <v>0.53096539162112932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1859</v>
      </c>
      <c r="E84" s="10">
        <v>820</v>
      </c>
      <c r="F84" s="22">
        <v>0.44109736417428724</v>
      </c>
      <c r="G84" s="10">
        <v>1</v>
      </c>
      <c r="H84" s="10">
        <v>821</v>
      </c>
      <c r="I84" s="22">
        <v>0.44163528778913397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3039</v>
      </c>
      <c r="E86" s="10">
        <v>1924</v>
      </c>
      <c r="F86" s="22">
        <v>0.63310299440605466</v>
      </c>
      <c r="G86" s="10">
        <v>1</v>
      </c>
      <c r="H86" s="10">
        <v>1925</v>
      </c>
      <c r="I86" s="22">
        <v>0.63343205001645275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3131</v>
      </c>
      <c r="E91" s="10">
        <v>1024</v>
      </c>
      <c r="F91" s="22">
        <v>0.32705206004471415</v>
      </c>
      <c r="G91" s="10">
        <v>1</v>
      </c>
      <c r="H91" s="10">
        <v>1025</v>
      </c>
      <c r="I91" s="22">
        <v>0.32737144682210156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2344</v>
      </c>
      <c r="E94" s="10">
        <v>1456</v>
      </c>
      <c r="F94" s="22">
        <v>0.62116040955631402</v>
      </c>
      <c r="G94" s="10"/>
      <c r="H94" s="10">
        <v>1456</v>
      </c>
      <c r="I94" s="22">
        <v>0.62116040955631402</v>
      </c>
    </row>
    <row r="95" spans="1:9" x14ac:dyDescent="0.3">
      <c r="A95" t="s">
        <v>197</v>
      </c>
      <c r="B95" t="s">
        <v>198</v>
      </c>
      <c r="C95" t="s">
        <v>457</v>
      </c>
      <c r="D95" s="10">
        <v>4212</v>
      </c>
      <c r="E95" s="10">
        <v>2320</v>
      </c>
      <c r="F95" s="22">
        <v>0.55080721747388417</v>
      </c>
      <c r="G95" s="10"/>
      <c r="H95" s="10">
        <v>2320</v>
      </c>
      <c r="I95" s="22">
        <v>0.55080721747388417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>
        <v>1</v>
      </c>
      <c r="F98" s="22" t="s">
        <v>536</v>
      </c>
      <c r="G98" s="10"/>
      <c r="H98" s="10">
        <v>1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15252</v>
      </c>
      <c r="E101" s="10">
        <v>6271</v>
      </c>
      <c r="F101" s="22">
        <v>0.41115919223708364</v>
      </c>
      <c r="G101" s="10">
        <v>2335</v>
      </c>
      <c r="H101" s="10">
        <v>8606</v>
      </c>
      <c r="I101" s="22">
        <v>0.56425386834513502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12553</v>
      </c>
      <c r="E102" s="10">
        <v>8731</v>
      </c>
      <c r="F102" s="22">
        <v>0.69553094877718469</v>
      </c>
      <c r="G102" s="10">
        <v>222</v>
      </c>
      <c r="H102" s="10">
        <v>8953</v>
      </c>
      <c r="I102" s="22">
        <v>0.71321596431131995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6581</v>
      </c>
      <c r="E103" s="10">
        <v>2854</v>
      </c>
      <c r="F103" s="22">
        <v>0.43367269411943471</v>
      </c>
      <c r="G103" s="10">
        <v>25</v>
      </c>
      <c r="H103" s="10">
        <v>2879</v>
      </c>
      <c r="I103" s="22">
        <v>0.43747150888922653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8896</v>
      </c>
      <c r="E105" s="10">
        <v>5532</v>
      </c>
      <c r="F105" s="22">
        <v>0.62185251798561147</v>
      </c>
      <c r="G105" s="10">
        <v>9</v>
      </c>
      <c r="H105" s="10">
        <v>5541</v>
      </c>
      <c r="I105" s="22">
        <v>0.62286420863309355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5913</v>
      </c>
      <c r="E107" s="10">
        <v>1658</v>
      </c>
      <c r="F107" s="22">
        <v>0.28039912058176897</v>
      </c>
      <c r="G107" s="10">
        <v>7</v>
      </c>
      <c r="H107" s="10">
        <v>1665</v>
      </c>
      <c r="I107" s="22">
        <v>0.28158295281582951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3725</v>
      </c>
      <c r="E108" s="10">
        <v>1488</v>
      </c>
      <c r="F108" s="22">
        <v>0.39946308724832214</v>
      </c>
      <c r="G108" s="10">
        <v>9</v>
      </c>
      <c r="H108" s="10">
        <v>1497</v>
      </c>
      <c r="I108" s="22">
        <v>0.40187919463087246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3630</v>
      </c>
      <c r="E112" s="10">
        <v>1075</v>
      </c>
      <c r="F112" s="22">
        <v>0.29614325068870523</v>
      </c>
      <c r="G112" s="10">
        <v>8</v>
      </c>
      <c r="H112" s="10">
        <v>1083</v>
      </c>
      <c r="I112" s="22">
        <v>0.29834710743801651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4758</v>
      </c>
      <c r="E113" s="10">
        <v>3483</v>
      </c>
      <c r="F113" s="22">
        <v>0.73203026481715006</v>
      </c>
      <c r="G113" s="10">
        <v>235</v>
      </c>
      <c r="H113" s="10">
        <v>3718</v>
      </c>
      <c r="I113" s="22">
        <v>0.78142076502732238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3280</v>
      </c>
      <c r="E115" s="10">
        <v>1926</v>
      </c>
      <c r="F115" s="22">
        <v>0.58719512195121948</v>
      </c>
      <c r="G115" s="10">
        <v>135</v>
      </c>
      <c r="H115" s="10">
        <v>2061</v>
      </c>
      <c r="I115" s="22">
        <v>0.62835365853658531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4416</v>
      </c>
      <c r="E149" s="10">
        <v>314</v>
      </c>
      <c r="F149" s="22">
        <v>7.1105072463768113E-2</v>
      </c>
      <c r="G149" s="10">
        <v>3</v>
      </c>
      <c r="H149" s="10">
        <v>317</v>
      </c>
      <c r="I149" s="22">
        <v>7.1784420289855072E-2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14160</v>
      </c>
      <c r="E168" s="10">
        <v>6146</v>
      </c>
      <c r="F168" s="22">
        <v>0.43403954802259886</v>
      </c>
      <c r="G168" s="10">
        <v>4</v>
      </c>
      <c r="H168" s="10">
        <v>6150</v>
      </c>
      <c r="I168" s="22">
        <v>0.43432203389830509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3785</v>
      </c>
      <c r="E169" s="10">
        <v>2434</v>
      </c>
      <c r="F169" s="22">
        <v>0.64306472919418756</v>
      </c>
      <c r="G169" s="10">
        <v>1</v>
      </c>
      <c r="H169" s="10">
        <v>2435</v>
      </c>
      <c r="I169" s="22">
        <v>0.64332892998678992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12396</v>
      </c>
      <c r="E174" s="10">
        <v>9901</v>
      </c>
      <c r="F174" s="22">
        <v>0.79872539528880282</v>
      </c>
      <c r="G174" s="10">
        <v>25</v>
      </c>
      <c r="H174" s="10">
        <v>9926</v>
      </c>
      <c r="I174" s="22">
        <v>0.80074217489512745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9411</v>
      </c>
      <c r="E175" s="10">
        <v>5177</v>
      </c>
      <c r="F175" s="22">
        <v>0.55010094570183832</v>
      </c>
      <c r="G175" s="10">
        <v>456</v>
      </c>
      <c r="H175" s="10">
        <v>5633</v>
      </c>
      <c r="I175" s="22">
        <v>0.59855488258420997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11465</v>
      </c>
      <c r="E176" s="10">
        <v>980</v>
      </c>
      <c r="F176" s="22">
        <v>8.547754034016572E-2</v>
      </c>
      <c r="G176" s="10">
        <v>13</v>
      </c>
      <c r="H176" s="10">
        <v>993</v>
      </c>
      <c r="I176" s="22">
        <v>8.6611426079372E-2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9083</v>
      </c>
      <c r="E177" s="10">
        <v>8612</v>
      </c>
      <c r="F177" s="22">
        <v>0.94814488605086422</v>
      </c>
      <c r="G177" s="10">
        <v>8</v>
      </c>
      <c r="H177" s="10">
        <v>8620</v>
      </c>
      <c r="I177" s="22">
        <v>0.94902565231751623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4505</v>
      </c>
      <c r="E179" s="10">
        <v>4766</v>
      </c>
      <c r="F179" s="22">
        <v>1.0579356270810212</v>
      </c>
      <c r="G179" s="10">
        <v>14</v>
      </c>
      <c r="H179" s="10">
        <v>4780</v>
      </c>
      <c r="I179" s="22">
        <v>1.0610432852386238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13894</v>
      </c>
      <c r="E180" s="10">
        <v>3993</v>
      </c>
      <c r="F180" s="22">
        <v>0.28739024039153593</v>
      </c>
      <c r="G180" s="10">
        <v>2</v>
      </c>
      <c r="H180" s="10">
        <v>3995</v>
      </c>
      <c r="I180" s="22">
        <v>0.28753418741902981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9943</v>
      </c>
      <c r="E181" s="10">
        <v>4153</v>
      </c>
      <c r="F181" s="22">
        <v>0.41768078044855678</v>
      </c>
      <c r="G181" s="10">
        <v>28</v>
      </c>
      <c r="H181" s="10">
        <v>4181</v>
      </c>
      <c r="I181" s="22">
        <v>0.42049683194206977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3898</v>
      </c>
      <c r="E182" s="10">
        <v>3797</v>
      </c>
      <c r="F182" s="22">
        <v>0.974089276552078</v>
      </c>
      <c r="G182" s="10">
        <v>18</v>
      </c>
      <c r="H182" s="10">
        <v>3815</v>
      </c>
      <c r="I182" s="22">
        <v>0.97870702924576702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5819</v>
      </c>
      <c r="E184" s="10">
        <v>1464</v>
      </c>
      <c r="F184" s="22">
        <v>0.25158962020965803</v>
      </c>
      <c r="G184" s="10">
        <v>2</v>
      </c>
      <c r="H184" s="10">
        <v>1466</v>
      </c>
      <c r="I184" s="22">
        <v>0.2519333218766111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4180</v>
      </c>
      <c r="E185" s="10">
        <v>2676</v>
      </c>
      <c r="F185" s="22">
        <v>0.64019138755980864</v>
      </c>
      <c r="G185" s="10">
        <v>40</v>
      </c>
      <c r="H185" s="10">
        <v>2716</v>
      </c>
      <c r="I185" s="22">
        <v>0.64976076555023921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4381</v>
      </c>
      <c r="E186" s="10">
        <v>2546</v>
      </c>
      <c r="F186" s="22">
        <v>0.5811458571102488</v>
      </c>
      <c r="G186" s="10">
        <v>34</v>
      </c>
      <c r="H186" s="10">
        <v>2580</v>
      </c>
      <c r="I186" s="22">
        <v>0.58890664231910528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8285</v>
      </c>
      <c r="E194" s="10">
        <v>4759</v>
      </c>
      <c r="F194" s="22">
        <v>0.57441158720579355</v>
      </c>
      <c r="G194" s="10">
        <v>5</v>
      </c>
      <c r="H194" s="10">
        <v>4764</v>
      </c>
      <c r="I194" s="22">
        <v>0.57501508750754371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10352</v>
      </c>
      <c r="E195" s="10">
        <v>1732</v>
      </c>
      <c r="F195" s="22">
        <v>0.16731066460587327</v>
      </c>
      <c r="G195" s="10">
        <v>6</v>
      </c>
      <c r="H195" s="10">
        <v>1738</v>
      </c>
      <c r="I195" s="22">
        <v>0.1678902627511592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12444</v>
      </c>
      <c r="E196" s="10">
        <v>11344</v>
      </c>
      <c r="F196" s="22">
        <v>0.91160398585663771</v>
      </c>
      <c r="G196" s="10">
        <v>19</v>
      </c>
      <c r="H196" s="10">
        <v>11363</v>
      </c>
      <c r="I196" s="22">
        <v>0.91313082610093221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18988</v>
      </c>
      <c r="E198" s="10">
        <v>3210</v>
      </c>
      <c r="F198" s="22">
        <v>0.16905413945649883</v>
      </c>
      <c r="G198" s="10">
        <v>2</v>
      </c>
      <c r="H198" s="10">
        <v>3212</v>
      </c>
      <c r="I198" s="22">
        <v>0.16915946913840321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14880</v>
      </c>
      <c r="E199" s="10">
        <v>3305</v>
      </c>
      <c r="F199" s="22">
        <v>0.22211021505376344</v>
      </c>
      <c r="G199" s="10">
        <v>7</v>
      </c>
      <c r="H199" s="10">
        <v>3312</v>
      </c>
      <c r="I199" s="22">
        <v>0.22258064516129034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20546</v>
      </c>
      <c r="E200" s="10">
        <v>4584</v>
      </c>
      <c r="F200" s="22">
        <v>0.2231091209967877</v>
      </c>
      <c r="G200" s="10">
        <v>8</v>
      </c>
      <c r="H200" s="10">
        <v>4592</v>
      </c>
      <c r="I200" s="22">
        <v>0.22349849119049936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14887</v>
      </c>
      <c r="E201" s="10">
        <v>9317</v>
      </c>
      <c r="F201" s="22">
        <v>0.62584805535030563</v>
      </c>
      <c r="G201" s="10">
        <v>14</v>
      </c>
      <c r="H201" s="10">
        <v>9331</v>
      </c>
      <c r="I201" s="22">
        <v>0.62678847316450592</v>
      </c>
    </row>
    <row r="202" spans="1:9" x14ac:dyDescent="0.3">
      <c r="A202" t="s">
        <v>478</v>
      </c>
      <c r="B202" t="s">
        <v>479</v>
      </c>
      <c r="C202" t="s">
        <v>480</v>
      </c>
      <c r="D202">
        <v>10135</v>
      </c>
      <c r="E202">
        <v>6597</v>
      </c>
      <c r="F202" s="22">
        <v>0.6509126788357178</v>
      </c>
      <c r="G202">
        <v>13</v>
      </c>
      <c r="H202">
        <v>6610</v>
      </c>
      <c r="I202" s="22">
        <v>0.65219536260483468</v>
      </c>
    </row>
    <row r="203" spans="1:9" x14ac:dyDescent="0.3">
      <c r="A203" t="s">
        <v>481</v>
      </c>
      <c r="B203" t="s">
        <v>482</v>
      </c>
      <c r="C203" t="s">
        <v>483</v>
      </c>
      <c r="D203">
        <v>13607</v>
      </c>
      <c r="E203">
        <v>7299</v>
      </c>
      <c r="F203" s="22">
        <v>0.53641508047328579</v>
      </c>
      <c r="G203">
        <v>71</v>
      </c>
      <c r="H203">
        <v>7370</v>
      </c>
      <c r="I203" s="22">
        <v>0.54163298302344387</v>
      </c>
    </row>
    <row r="204" spans="1:9" x14ac:dyDescent="0.3">
      <c r="A204" t="s">
        <v>484</v>
      </c>
      <c r="B204" t="s">
        <v>485</v>
      </c>
      <c r="C204" t="s">
        <v>486</v>
      </c>
      <c r="D204">
        <v>18719</v>
      </c>
      <c r="E204">
        <v>10715</v>
      </c>
      <c r="F204" s="22">
        <v>0.57241305625300498</v>
      </c>
      <c r="G204">
        <v>1118</v>
      </c>
      <c r="H204">
        <v>11833</v>
      </c>
      <c r="I204" s="22">
        <v>0.63213846893530634</v>
      </c>
    </row>
    <row r="205" spans="1:9" x14ac:dyDescent="0.3">
      <c r="A205" t="s">
        <v>487</v>
      </c>
      <c r="B205" t="s">
        <v>488</v>
      </c>
      <c r="C205" t="s">
        <v>489</v>
      </c>
      <c r="D205">
        <v>11910</v>
      </c>
      <c r="E205">
        <v>3904</v>
      </c>
      <c r="F205" s="22">
        <v>0.327791771620487</v>
      </c>
      <c r="G205">
        <v>2</v>
      </c>
      <c r="H205">
        <v>3906</v>
      </c>
      <c r="I205" s="22">
        <v>0.32795969773299749</v>
      </c>
    </row>
    <row r="206" spans="1:9" x14ac:dyDescent="0.3">
      <c r="A206" t="s">
        <v>490</v>
      </c>
      <c r="B206" t="s">
        <v>491</v>
      </c>
      <c r="C206" t="s">
        <v>480</v>
      </c>
      <c r="D206">
        <v>9939</v>
      </c>
      <c r="E206">
        <v>4657</v>
      </c>
      <c r="F206" s="22">
        <v>0.46855820505080992</v>
      </c>
      <c r="G206">
        <v>12</v>
      </c>
      <c r="H206">
        <v>4669</v>
      </c>
      <c r="I206" s="22">
        <v>0.46976556997685887</v>
      </c>
    </row>
    <row r="207" spans="1:9" x14ac:dyDescent="0.3">
      <c r="A207" t="s">
        <v>492</v>
      </c>
      <c r="B207" t="s">
        <v>493</v>
      </c>
      <c r="C207" t="s">
        <v>458</v>
      </c>
      <c r="D207">
        <v>31907</v>
      </c>
      <c r="E207">
        <v>14287</v>
      </c>
      <c r="F207" s="22">
        <v>0.44777008180023192</v>
      </c>
      <c r="G207">
        <v>1454</v>
      </c>
      <c r="H207">
        <v>15741</v>
      </c>
      <c r="I207" s="22">
        <v>0.49334001943147271</v>
      </c>
    </row>
    <row r="208" spans="1:9" x14ac:dyDescent="0.3">
      <c r="A208" t="s">
        <v>494</v>
      </c>
      <c r="B208" t="s">
        <v>495</v>
      </c>
      <c r="C208" t="s">
        <v>480</v>
      </c>
      <c r="D208">
        <v>8599</v>
      </c>
      <c r="E208">
        <v>4732</v>
      </c>
      <c r="F208" s="22">
        <v>0.55029654611001277</v>
      </c>
      <c r="G208">
        <v>49</v>
      </c>
      <c r="H208">
        <v>4781</v>
      </c>
      <c r="I208" s="22">
        <v>0.55599488312594492</v>
      </c>
    </row>
    <row r="209" spans="1:9" x14ac:dyDescent="0.3">
      <c r="A209" t="s">
        <v>496</v>
      </c>
      <c r="B209" t="s">
        <v>497</v>
      </c>
      <c r="C209" t="s">
        <v>483</v>
      </c>
      <c r="D209">
        <v>13579</v>
      </c>
      <c r="E209">
        <v>10406</v>
      </c>
      <c r="F209" s="22">
        <v>0.76633036306060831</v>
      </c>
      <c r="G209">
        <v>8</v>
      </c>
      <c r="H209">
        <v>10414</v>
      </c>
      <c r="I209" s="22">
        <v>0.76691950806392228</v>
      </c>
    </row>
    <row r="210" spans="1:9" x14ac:dyDescent="0.3">
      <c r="A210" t="s">
        <v>498</v>
      </c>
      <c r="B210" t="s">
        <v>499</v>
      </c>
      <c r="C210" t="s">
        <v>459</v>
      </c>
      <c r="D210">
        <v>15702</v>
      </c>
      <c r="E210">
        <v>10378</v>
      </c>
      <c r="F210" s="22">
        <v>0.66093491274996818</v>
      </c>
      <c r="G210">
        <v>17</v>
      </c>
      <c r="H210">
        <v>10395</v>
      </c>
      <c r="I210" s="22">
        <v>0.66201757737867784</v>
      </c>
    </row>
    <row r="211" spans="1:9" x14ac:dyDescent="0.3">
      <c r="A211" t="s">
        <v>500</v>
      </c>
      <c r="B211" t="s">
        <v>501</v>
      </c>
      <c r="C211" t="s">
        <v>483</v>
      </c>
      <c r="D211">
        <v>12683</v>
      </c>
      <c r="E211">
        <v>6347</v>
      </c>
      <c r="F211" s="22">
        <v>0.50043365134431916</v>
      </c>
      <c r="G211">
        <v>16</v>
      </c>
      <c r="H211">
        <v>6363</v>
      </c>
      <c r="I211" s="22">
        <v>0.5016951825277931</v>
      </c>
    </row>
    <row r="212" spans="1:9" x14ac:dyDescent="0.3">
      <c r="A212" t="s">
        <v>502</v>
      </c>
      <c r="B212" t="s">
        <v>503</v>
      </c>
      <c r="C212" t="s">
        <v>458</v>
      </c>
      <c r="D212">
        <v>36000</v>
      </c>
      <c r="E212">
        <v>25736</v>
      </c>
      <c r="F212" s="22">
        <v>0.71488888888888891</v>
      </c>
      <c r="G212">
        <v>525</v>
      </c>
      <c r="H212">
        <v>26261</v>
      </c>
      <c r="I212" s="22">
        <v>0.72947222222222219</v>
      </c>
    </row>
    <row r="213" spans="1:9" x14ac:dyDescent="0.3">
      <c r="A213" t="s">
        <v>504</v>
      </c>
      <c r="B213" t="s">
        <v>505</v>
      </c>
      <c r="C213" t="s">
        <v>483</v>
      </c>
      <c r="D213">
        <v>12993</v>
      </c>
      <c r="E213">
        <v>6566</v>
      </c>
      <c r="F213" s="22">
        <v>0.50534903409528209</v>
      </c>
      <c r="G213">
        <v>37</v>
      </c>
      <c r="H213">
        <v>6603</v>
      </c>
      <c r="I213" s="22">
        <v>0.50819672131147542</v>
      </c>
    </row>
    <row r="214" spans="1:9" x14ac:dyDescent="0.3">
      <c r="A214" t="s">
        <v>506</v>
      </c>
      <c r="B214" t="s">
        <v>507</v>
      </c>
      <c r="C214" t="s">
        <v>480</v>
      </c>
      <c r="D214">
        <v>13311</v>
      </c>
      <c r="E214">
        <v>7597</v>
      </c>
      <c r="F214" s="22">
        <v>0.57073097438208997</v>
      </c>
      <c r="G214">
        <v>401</v>
      </c>
      <c r="H214">
        <v>7998</v>
      </c>
      <c r="I214" s="22">
        <v>0.6008564345278341</v>
      </c>
    </row>
    <row r="215" spans="1:9" x14ac:dyDescent="0.3">
      <c r="A215" t="s">
        <v>508</v>
      </c>
      <c r="B215" t="s">
        <v>509</v>
      </c>
      <c r="C215" t="s">
        <v>459</v>
      </c>
      <c r="D215">
        <v>38105</v>
      </c>
      <c r="E215">
        <v>14562</v>
      </c>
      <c r="F215" s="22">
        <v>0.38215457289069676</v>
      </c>
      <c r="G215">
        <v>28</v>
      </c>
      <c r="H215">
        <v>14590</v>
      </c>
      <c r="I215" s="22">
        <v>0.3828893845951975</v>
      </c>
    </row>
    <row r="216" spans="1:9" x14ac:dyDescent="0.3">
      <c r="A216" t="s">
        <v>510</v>
      </c>
      <c r="B216" t="s">
        <v>511</v>
      </c>
      <c r="C216" t="s">
        <v>459</v>
      </c>
      <c r="D216">
        <v>23598</v>
      </c>
      <c r="E216">
        <v>11904</v>
      </c>
      <c r="F216" s="22">
        <v>0.5044495296211543</v>
      </c>
      <c r="G216">
        <v>44</v>
      </c>
      <c r="H216">
        <v>11948</v>
      </c>
      <c r="I216" s="22">
        <v>0.50631409441478092</v>
      </c>
    </row>
    <row r="217" spans="1:9" x14ac:dyDescent="0.3">
      <c r="A217" t="s">
        <v>512</v>
      </c>
      <c r="B217" t="s">
        <v>513</v>
      </c>
      <c r="C217" t="s">
        <v>460</v>
      </c>
      <c r="D217">
        <v>14533</v>
      </c>
      <c r="E217">
        <v>10780</v>
      </c>
      <c r="F217" s="22">
        <v>0.74176013211312186</v>
      </c>
      <c r="G217">
        <v>11</v>
      </c>
      <c r="H217">
        <v>10791</v>
      </c>
      <c r="I217" s="22">
        <v>0.74251703020711479</v>
      </c>
    </row>
    <row r="218" spans="1:9" x14ac:dyDescent="0.3">
      <c r="A218" t="s">
        <v>514</v>
      </c>
      <c r="B218" t="s">
        <v>515</v>
      </c>
      <c r="C218" t="s">
        <v>458</v>
      </c>
      <c r="D218">
        <v>26880</v>
      </c>
      <c r="E218">
        <v>17460</v>
      </c>
      <c r="F218" s="22">
        <v>0.6495535714285714</v>
      </c>
      <c r="G218">
        <v>66</v>
      </c>
      <c r="H218">
        <v>17526</v>
      </c>
      <c r="I218" s="22">
        <v>0.65200892857142856</v>
      </c>
    </row>
    <row r="219" spans="1:9" x14ac:dyDescent="0.3">
      <c r="A219" t="s">
        <v>516</v>
      </c>
      <c r="B219" t="s">
        <v>517</v>
      </c>
      <c r="C219" t="s">
        <v>459</v>
      </c>
      <c r="D219">
        <v>10227</v>
      </c>
      <c r="E219">
        <v>2393</v>
      </c>
      <c r="F219" s="22">
        <v>0.23398846191453995</v>
      </c>
      <c r="G219">
        <v>2</v>
      </c>
      <c r="H219">
        <v>2395</v>
      </c>
      <c r="I219" s="22">
        <v>0.23418402268504937</v>
      </c>
    </row>
    <row r="220" spans="1:9" x14ac:dyDescent="0.3">
      <c r="A220" t="s">
        <v>518</v>
      </c>
      <c r="B220" t="s">
        <v>519</v>
      </c>
      <c r="D220">
        <v>17702</v>
      </c>
      <c r="E220">
        <v>11640</v>
      </c>
      <c r="F220" s="22">
        <v>0.65755281889052086</v>
      </c>
      <c r="G220">
        <v>172</v>
      </c>
      <c r="H220">
        <v>11812</v>
      </c>
      <c r="I220" s="22">
        <v>0.66726923511467628</v>
      </c>
    </row>
    <row r="221" spans="1:9" x14ac:dyDescent="0.3">
      <c r="A221" t="s">
        <v>520</v>
      </c>
      <c r="B221" t="s">
        <v>521</v>
      </c>
      <c r="D221">
        <v>24922</v>
      </c>
      <c r="E221">
        <v>16601</v>
      </c>
      <c r="F221" s="22">
        <v>0.66611828906187309</v>
      </c>
      <c r="G221">
        <v>22</v>
      </c>
      <c r="H221">
        <v>16623</v>
      </c>
      <c r="I221" s="22">
        <v>0.66700104325495546</v>
      </c>
    </row>
    <row r="222" spans="1:9" x14ac:dyDescent="0.3">
      <c r="A222" t="s">
        <v>522</v>
      </c>
      <c r="B222" t="s">
        <v>523</v>
      </c>
      <c r="D222">
        <v>14181</v>
      </c>
      <c r="E222">
        <v>4032</v>
      </c>
      <c r="F222" s="22">
        <v>0.28432409562090122</v>
      </c>
      <c r="G222">
        <v>19</v>
      </c>
      <c r="H222">
        <v>4051</v>
      </c>
      <c r="I222" s="22">
        <v>0.28566391650800366</v>
      </c>
    </row>
    <row r="223" spans="1:9" x14ac:dyDescent="0.3">
      <c r="A223" t="s">
        <v>524</v>
      </c>
      <c r="B223" t="s">
        <v>525</v>
      </c>
      <c r="D223">
        <v>39715</v>
      </c>
      <c r="E223">
        <v>22195</v>
      </c>
      <c r="F223" s="22">
        <v>0.55885685509253435</v>
      </c>
      <c r="G223">
        <v>42</v>
      </c>
      <c r="H223">
        <v>22237</v>
      </c>
      <c r="I223" s="22">
        <v>0.55991439002895627</v>
      </c>
    </row>
    <row r="224" spans="1:9" x14ac:dyDescent="0.3">
      <c r="A224" t="s">
        <v>526</v>
      </c>
      <c r="B224" t="s">
        <v>527</v>
      </c>
      <c r="D224">
        <v>44186</v>
      </c>
      <c r="E224">
        <v>26483</v>
      </c>
      <c r="F224" s="22">
        <v>0.59935273616077489</v>
      </c>
      <c r="G224">
        <v>52</v>
      </c>
      <c r="H224">
        <v>26535</v>
      </c>
      <c r="I224" s="22">
        <v>0.60052957950482055</v>
      </c>
    </row>
    <row r="225" spans="1:9" x14ac:dyDescent="0.3">
      <c r="A225" t="s">
        <v>528</v>
      </c>
      <c r="B225" t="s">
        <v>529</v>
      </c>
      <c r="D225">
        <v>7617</v>
      </c>
      <c r="E225">
        <v>6818</v>
      </c>
      <c r="F225" s="22">
        <v>0.89510305894709208</v>
      </c>
      <c r="G225">
        <v>8</v>
      </c>
      <c r="H225">
        <v>6826</v>
      </c>
      <c r="I225" s="22">
        <v>0.89615334121045032</v>
      </c>
    </row>
    <row r="226" spans="1:9" x14ac:dyDescent="0.3">
      <c r="A226" t="s">
        <v>530</v>
      </c>
      <c r="B226" t="s">
        <v>531</v>
      </c>
      <c r="D226">
        <v>23438</v>
      </c>
      <c r="E226">
        <v>7035</v>
      </c>
      <c r="F226" s="22">
        <v>0.30015359672326991</v>
      </c>
      <c r="G226">
        <v>1</v>
      </c>
      <c r="H226">
        <v>7036</v>
      </c>
      <c r="I226" s="22">
        <v>0.30019626247973374</v>
      </c>
    </row>
    <row r="227" spans="1:9" x14ac:dyDescent="0.3">
      <c r="A227" t="s">
        <v>532</v>
      </c>
      <c r="B227" t="s">
        <v>533</v>
      </c>
      <c r="D227">
        <v>16156</v>
      </c>
      <c r="E227">
        <v>7939</v>
      </c>
      <c r="F227" s="22">
        <v>0.49139638524387225</v>
      </c>
      <c r="G227">
        <v>1187</v>
      </c>
      <c r="H227">
        <v>9126</v>
      </c>
      <c r="I227" s="22">
        <v>0.56486754147066109</v>
      </c>
    </row>
    <row r="228" spans="1:9" x14ac:dyDescent="0.3">
      <c r="A228" t="s">
        <v>534</v>
      </c>
      <c r="B228" t="s">
        <v>535</v>
      </c>
      <c r="D228">
        <v>6730</v>
      </c>
      <c r="E228">
        <v>4737</v>
      </c>
      <c r="F228" s="22">
        <v>0.70386329866270436</v>
      </c>
      <c r="G228">
        <v>2</v>
      </c>
      <c r="H228">
        <v>4739</v>
      </c>
      <c r="I228" s="22">
        <v>0.70416047548291238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C5254-03AD-47F0-903F-2D0BAF4C0CFE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44470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9535</v>
      </c>
      <c r="E7" s="10">
        <v>6065</v>
      </c>
      <c r="F7" s="22">
        <v>0.6360776088096487</v>
      </c>
      <c r="G7" s="10">
        <v>10</v>
      </c>
      <c r="H7" s="10">
        <v>6075</v>
      </c>
      <c r="I7" s="22">
        <v>0.63712637650760362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4655</v>
      </c>
      <c r="E10" s="10">
        <v>5088</v>
      </c>
      <c r="F10" s="22">
        <v>1.0930182599355531</v>
      </c>
      <c r="G10" s="10">
        <v>2</v>
      </c>
      <c r="H10" s="10">
        <v>5090</v>
      </c>
      <c r="I10" s="22">
        <v>1.0934479054779807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3278</v>
      </c>
      <c r="E12" s="10">
        <v>2584</v>
      </c>
      <c r="F12" s="22">
        <v>0.78828553996339235</v>
      </c>
      <c r="G12" s="10">
        <v>4</v>
      </c>
      <c r="H12" s="10">
        <v>2588</v>
      </c>
      <c r="I12" s="22">
        <v>0.78950579621720562</v>
      </c>
    </row>
    <row r="13" spans="1:9" x14ac:dyDescent="0.3">
      <c r="A13" t="s">
        <v>17</v>
      </c>
      <c r="B13" t="s">
        <v>18</v>
      </c>
      <c r="C13" t="s">
        <v>456</v>
      </c>
      <c r="D13" s="10">
        <v>6101</v>
      </c>
      <c r="E13" s="10">
        <v>4309</v>
      </c>
      <c r="F13" s="22">
        <v>0.70627765940009835</v>
      </c>
      <c r="G13" s="10">
        <v>29</v>
      </c>
      <c r="H13" s="10">
        <v>4338</v>
      </c>
      <c r="I13" s="22">
        <v>0.71103097852811015</v>
      </c>
    </row>
    <row r="14" spans="1:9" x14ac:dyDescent="0.3">
      <c r="A14" t="s">
        <v>19</v>
      </c>
      <c r="B14" t="s">
        <v>20</v>
      </c>
      <c r="C14" t="s">
        <v>456</v>
      </c>
      <c r="D14" s="10">
        <v>2685</v>
      </c>
      <c r="E14" s="10">
        <v>2471</v>
      </c>
      <c r="F14" s="22">
        <v>0.92029795158286776</v>
      </c>
      <c r="G14" s="10">
        <v>8</v>
      </c>
      <c r="H14" s="10">
        <v>2479</v>
      </c>
      <c r="I14" s="22">
        <v>0.92327746741154559</v>
      </c>
    </row>
    <row r="15" spans="1:9" x14ac:dyDescent="0.3">
      <c r="A15" t="s">
        <v>21</v>
      </c>
      <c r="B15" t="s">
        <v>22</v>
      </c>
      <c r="C15" t="s">
        <v>456</v>
      </c>
      <c r="D15" s="10">
        <v>3487</v>
      </c>
      <c r="E15" s="10">
        <v>1121</v>
      </c>
      <c r="F15" s="22">
        <v>0.32147978204760541</v>
      </c>
      <c r="G15" s="10">
        <v>7</v>
      </c>
      <c r="H15" s="10">
        <v>1128</v>
      </c>
      <c r="I15" s="22">
        <v>0.32348723831373671</v>
      </c>
    </row>
    <row r="16" spans="1:9" x14ac:dyDescent="0.3">
      <c r="A16" t="s">
        <v>23</v>
      </c>
      <c r="B16" t="s">
        <v>24</v>
      </c>
      <c r="C16" t="s">
        <v>456</v>
      </c>
      <c r="D16" s="10">
        <v>5419</v>
      </c>
      <c r="E16" s="10">
        <v>3966</v>
      </c>
      <c r="F16" s="22">
        <v>0.73186934858830044</v>
      </c>
      <c r="G16" s="10">
        <v>151</v>
      </c>
      <c r="H16" s="10">
        <v>4117</v>
      </c>
      <c r="I16" s="22">
        <v>0.75973426831518731</v>
      </c>
    </row>
    <row r="17" spans="1:9" x14ac:dyDescent="0.3">
      <c r="A17" t="s">
        <v>25</v>
      </c>
      <c r="B17" t="s">
        <v>26</v>
      </c>
      <c r="C17" t="s">
        <v>456</v>
      </c>
      <c r="D17" s="10">
        <v>5057</v>
      </c>
      <c r="E17" s="10">
        <v>1825</v>
      </c>
      <c r="F17" s="22">
        <v>0.3608859007316591</v>
      </c>
      <c r="G17" s="10">
        <v>10</v>
      </c>
      <c r="H17" s="10">
        <v>1835</v>
      </c>
      <c r="I17" s="22">
        <v>0.36286335772196954</v>
      </c>
    </row>
    <row r="18" spans="1:9" x14ac:dyDescent="0.3">
      <c r="A18" t="s">
        <v>29</v>
      </c>
      <c r="B18" t="s">
        <v>30</v>
      </c>
      <c r="C18" t="s">
        <v>456</v>
      </c>
      <c r="D18" s="10">
        <v>3231</v>
      </c>
      <c r="E18" s="10">
        <v>3419</v>
      </c>
      <c r="F18" s="22">
        <v>1.0581863200247601</v>
      </c>
      <c r="G18" s="10">
        <v>79</v>
      </c>
      <c r="H18" s="10">
        <v>3498</v>
      </c>
      <c r="I18" s="22">
        <v>1.0826369545032497</v>
      </c>
    </row>
    <row r="19" spans="1:9" x14ac:dyDescent="0.3">
      <c r="A19" t="s">
        <v>31</v>
      </c>
      <c r="B19" t="s">
        <v>32</v>
      </c>
      <c r="C19" t="s">
        <v>456</v>
      </c>
      <c r="D19" s="10">
        <v>5532</v>
      </c>
      <c r="E19" s="10">
        <v>3046</v>
      </c>
      <c r="F19" s="22">
        <v>0.55061460592913958</v>
      </c>
      <c r="G19" s="10">
        <v>4</v>
      </c>
      <c r="H19" s="10">
        <v>3050</v>
      </c>
      <c r="I19" s="22">
        <v>0.55133767172812731</v>
      </c>
    </row>
    <row r="20" spans="1:9" x14ac:dyDescent="0.3">
      <c r="A20" t="s">
        <v>33</v>
      </c>
      <c r="B20" t="s">
        <v>34</v>
      </c>
      <c r="C20" t="s">
        <v>456</v>
      </c>
      <c r="D20" s="10">
        <v>6033</v>
      </c>
      <c r="E20" s="10">
        <v>4927</v>
      </c>
      <c r="F20" s="22">
        <v>0.81667495441737115</v>
      </c>
      <c r="G20" s="10">
        <v>3</v>
      </c>
      <c r="H20" s="10">
        <v>4930</v>
      </c>
      <c r="I20" s="22">
        <v>0.81717221945963869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6184</v>
      </c>
      <c r="E22" s="10">
        <v>1806</v>
      </c>
      <c r="F22" s="22">
        <v>0.29204398447606728</v>
      </c>
      <c r="G22" s="10">
        <v>3</v>
      </c>
      <c r="H22" s="10">
        <v>1809</v>
      </c>
      <c r="I22" s="22">
        <v>0.29252910737386806</v>
      </c>
    </row>
    <row r="23" spans="1:9" x14ac:dyDescent="0.3">
      <c r="A23" t="s">
        <v>39</v>
      </c>
      <c r="B23" t="s">
        <v>40</v>
      </c>
      <c r="C23" t="s">
        <v>456</v>
      </c>
      <c r="D23" s="10">
        <v>3831</v>
      </c>
      <c r="E23" s="10">
        <v>3958</v>
      </c>
      <c r="F23" s="22">
        <v>1.0331506134168624</v>
      </c>
      <c r="G23" s="10">
        <v>99</v>
      </c>
      <c r="H23" s="10">
        <v>4057</v>
      </c>
      <c r="I23" s="22">
        <v>1.058992430174889</v>
      </c>
    </row>
    <row r="24" spans="1:9" x14ac:dyDescent="0.3">
      <c r="A24" t="s">
        <v>41</v>
      </c>
      <c r="B24" t="s">
        <v>42</v>
      </c>
      <c r="C24" t="s">
        <v>456</v>
      </c>
      <c r="D24" s="10">
        <v>2232</v>
      </c>
      <c r="E24" s="10">
        <v>729</v>
      </c>
      <c r="F24" s="22">
        <v>0.32661290322580644</v>
      </c>
      <c r="G24" s="10"/>
      <c r="H24" s="10">
        <v>729</v>
      </c>
      <c r="I24" s="22">
        <v>0.32661290322580644</v>
      </c>
    </row>
    <row r="25" spans="1:9" x14ac:dyDescent="0.3">
      <c r="A25" t="s">
        <v>43</v>
      </c>
      <c r="B25" t="s">
        <v>44</v>
      </c>
      <c r="C25" t="s">
        <v>456</v>
      </c>
      <c r="D25" s="10">
        <v>3606</v>
      </c>
      <c r="E25" s="10">
        <v>2190</v>
      </c>
      <c r="F25" s="22">
        <v>0.60732113144758737</v>
      </c>
      <c r="G25" s="10">
        <v>9</v>
      </c>
      <c r="H25" s="10">
        <v>2199</v>
      </c>
      <c r="I25" s="22">
        <v>0.60981697171381033</v>
      </c>
    </row>
    <row r="26" spans="1:9" x14ac:dyDescent="0.3">
      <c r="A26" t="s">
        <v>45</v>
      </c>
      <c r="B26" t="s">
        <v>46</v>
      </c>
      <c r="C26" t="s">
        <v>456</v>
      </c>
      <c r="D26" s="10">
        <v>5212</v>
      </c>
      <c r="E26" s="10">
        <v>2486</v>
      </c>
      <c r="F26" s="22">
        <v>0.47697620874904068</v>
      </c>
      <c r="G26" s="10"/>
      <c r="H26" s="10">
        <v>2486</v>
      </c>
      <c r="I26" s="22">
        <v>0.47697620874904068</v>
      </c>
    </row>
    <row r="27" spans="1:9" x14ac:dyDescent="0.3">
      <c r="A27" t="s">
        <v>47</v>
      </c>
      <c r="B27" t="s">
        <v>48</v>
      </c>
      <c r="C27" t="s">
        <v>456</v>
      </c>
      <c r="D27" s="10">
        <v>3084</v>
      </c>
      <c r="E27" s="10">
        <v>886</v>
      </c>
      <c r="F27" s="22">
        <v>0.28728923476005186</v>
      </c>
      <c r="G27" s="10"/>
      <c r="H27" s="10">
        <v>886</v>
      </c>
      <c r="I27" s="22">
        <v>0.28728923476005186</v>
      </c>
    </row>
    <row r="28" spans="1:9" x14ac:dyDescent="0.3">
      <c r="A28" t="s">
        <v>49</v>
      </c>
      <c r="B28" t="s">
        <v>455</v>
      </c>
      <c r="C28" t="s">
        <v>456</v>
      </c>
      <c r="D28" s="10">
        <v>5344</v>
      </c>
      <c r="E28" s="10">
        <v>758</v>
      </c>
      <c r="F28" s="22">
        <v>0.14184131736526945</v>
      </c>
      <c r="G28" s="10">
        <v>2</v>
      </c>
      <c r="H28" s="10">
        <v>760</v>
      </c>
      <c r="I28" s="22">
        <v>0.14221556886227546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3237</v>
      </c>
      <c r="E30" s="10">
        <v>1326</v>
      </c>
      <c r="F30" s="22">
        <v>0.40963855421686746</v>
      </c>
      <c r="G30" s="10"/>
      <c r="H30" s="10">
        <v>1326</v>
      </c>
      <c r="I30" s="22">
        <v>0.40963855421686746</v>
      </c>
    </row>
    <row r="31" spans="1:9" x14ac:dyDescent="0.3">
      <c r="A31" t="s">
        <v>59</v>
      </c>
      <c r="B31" t="s">
        <v>60</v>
      </c>
      <c r="C31" t="s">
        <v>456</v>
      </c>
      <c r="D31" s="10">
        <v>2480</v>
      </c>
      <c r="E31" s="10">
        <v>1429</v>
      </c>
      <c r="F31" s="22">
        <v>0.5762096774193548</v>
      </c>
      <c r="G31" s="10"/>
      <c r="H31" s="10">
        <v>1429</v>
      </c>
      <c r="I31" s="22">
        <v>0.5762096774193548</v>
      </c>
    </row>
    <row r="32" spans="1:9" x14ac:dyDescent="0.3">
      <c r="A32" t="s">
        <v>61</v>
      </c>
      <c r="B32" t="s">
        <v>62</v>
      </c>
      <c r="C32" t="s">
        <v>456</v>
      </c>
      <c r="D32" s="10">
        <v>6669</v>
      </c>
      <c r="E32" s="10">
        <v>2151</v>
      </c>
      <c r="F32" s="22">
        <v>0.32253711201079621</v>
      </c>
      <c r="G32" s="10">
        <v>4</v>
      </c>
      <c r="H32" s="10">
        <v>2155</v>
      </c>
      <c r="I32" s="22">
        <v>0.32313690208427048</v>
      </c>
    </row>
    <row r="33" spans="1:9" x14ac:dyDescent="0.3">
      <c r="A33" t="s">
        <v>63</v>
      </c>
      <c r="B33" t="s">
        <v>64</v>
      </c>
      <c r="C33" t="s">
        <v>456</v>
      </c>
      <c r="D33" s="10">
        <v>3888</v>
      </c>
      <c r="E33" s="10">
        <v>1428</v>
      </c>
      <c r="F33" s="22">
        <v>0.36728395061728397</v>
      </c>
      <c r="G33" s="10">
        <v>1</v>
      </c>
      <c r="H33" s="10">
        <v>1429</v>
      </c>
      <c r="I33" s="22">
        <v>0.36754115226337447</v>
      </c>
    </row>
    <row r="34" spans="1:9" x14ac:dyDescent="0.3">
      <c r="A34" t="s">
        <v>65</v>
      </c>
      <c r="B34" t="s">
        <v>66</v>
      </c>
      <c r="C34" t="s">
        <v>456</v>
      </c>
      <c r="D34" s="10">
        <v>4078</v>
      </c>
      <c r="E34" s="10">
        <v>2936</v>
      </c>
      <c r="F34" s="22">
        <v>0.71996076508092199</v>
      </c>
      <c r="G34" s="10">
        <v>5</v>
      </c>
      <c r="H34" s="10">
        <v>2941</v>
      </c>
      <c r="I34" s="22">
        <v>0.72118685630210888</v>
      </c>
    </row>
    <row r="35" spans="1:9" x14ac:dyDescent="0.3">
      <c r="A35" t="s">
        <v>67</v>
      </c>
      <c r="B35" t="s">
        <v>68</v>
      </c>
      <c r="C35" t="s">
        <v>456</v>
      </c>
      <c r="D35" s="10">
        <v>4922</v>
      </c>
      <c r="E35" s="10">
        <v>603</v>
      </c>
      <c r="F35" s="22">
        <v>0.12251117431938237</v>
      </c>
      <c r="G35" s="10">
        <v>2</v>
      </c>
      <c r="H35" s="10">
        <v>605</v>
      </c>
      <c r="I35" s="22">
        <v>0.12291751320601381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3483</v>
      </c>
      <c r="E37" s="10">
        <v>1073</v>
      </c>
      <c r="F37" s="22">
        <v>0.30806775768016076</v>
      </c>
      <c r="G37" s="10">
        <v>10</v>
      </c>
      <c r="H37" s="10">
        <v>1083</v>
      </c>
      <c r="I37" s="22">
        <v>0.31093884582256676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2198</v>
      </c>
      <c r="E39" s="10">
        <v>1434</v>
      </c>
      <c r="F39" s="22">
        <v>0.65241128298453144</v>
      </c>
      <c r="G39" s="10">
        <v>4</v>
      </c>
      <c r="H39" s="10">
        <v>1438</v>
      </c>
      <c r="I39" s="22">
        <v>0.65423111919927202</v>
      </c>
    </row>
    <row r="40" spans="1:9" x14ac:dyDescent="0.3">
      <c r="A40" t="s">
        <v>77</v>
      </c>
      <c r="B40" t="s">
        <v>78</v>
      </c>
      <c r="C40" t="s">
        <v>456</v>
      </c>
      <c r="D40" s="10">
        <v>6695</v>
      </c>
      <c r="E40" s="10">
        <v>4175</v>
      </c>
      <c r="F40" s="22">
        <v>0.62359970126960418</v>
      </c>
      <c r="G40" s="10">
        <v>21</v>
      </c>
      <c r="H40" s="10">
        <v>4196</v>
      </c>
      <c r="I40" s="22">
        <v>0.62673637042569086</v>
      </c>
    </row>
    <row r="41" spans="1:9" x14ac:dyDescent="0.3">
      <c r="A41" t="s">
        <v>79</v>
      </c>
      <c r="B41" t="s">
        <v>80</v>
      </c>
      <c r="C41" t="s">
        <v>456</v>
      </c>
      <c r="D41" s="10">
        <v>3075</v>
      </c>
      <c r="E41" s="10">
        <v>1569</v>
      </c>
      <c r="F41" s="22">
        <v>0.5102439024390244</v>
      </c>
      <c r="G41" s="10">
        <v>16</v>
      </c>
      <c r="H41" s="10">
        <v>1585</v>
      </c>
      <c r="I41" s="22">
        <v>0.51544715447154477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4375</v>
      </c>
      <c r="E43" s="10">
        <v>1177</v>
      </c>
      <c r="F43" s="22">
        <v>0.26902857142857145</v>
      </c>
      <c r="G43" s="10">
        <v>1</v>
      </c>
      <c r="H43" s="10">
        <v>1178</v>
      </c>
      <c r="I43" s="22">
        <v>0.26925714285714286</v>
      </c>
    </row>
    <row r="44" spans="1:9" x14ac:dyDescent="0.3">
      <c r="A44" t="s">
        <v>85</v>
      </c>
      <c r="B44" t="s">
        <v>86</v>
      </c>
      <c r="C44" t="s">
        <v>456</v>
      </c>
      <c r="D44" s="10">
        <v>2117</v>
      </c>
      <c r="E44" s="10">
        <v>806</v>
      </c>
      <c r="F44" s="22">
        <v>0.38072744449692963</v>
      </c>
      <c r="G44" s="10">
        <v>1</v>
      </c>
      <c r="H44" s="10">
        <v>807</v>
      </c>
      <c r="I44" s="22">
        <v>0.38119981105337741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2920</v>
      </c>
      <c r="E46" s="10">
        <v>2547</v>
      </c>
      <c r="F46" s="22">
        <v>0.87226027397260275</v>
      </c>
      <c r="G46" s="10">
        <v>4</v>
      </c>
      <c r="H46" s="10">
        <v>2551</v>
      </c>
      <c r="I46" s="22">
        <v>0.87363013698630132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5400</v>
      </c>
      <c r="E48" s="10">
        <v>2439</v>
      </c>
      <c r="F48" s="22">
        <v>0.45166666666666666</v>
      </c>
      <c r="G48" s="10">
        <v>1</v>
      </c>
      <c r="H48" s="10">
        <v>2440</v>
      </c>
      <c r="I48" s="22">
        <v>0.45185185185185184</v>
      </c>
    </row>
    <row r="49" spans="1:9" x14ac:dyDescent="0.3">
      <c r="A49" t="s">
        <v>97</v>
      </c>
      <c r="B49" t="s">
        <v>98</v>
      </c>
      <c r="C49" t="s">
        <v>456</v>
      </c>
      <c r="D49" s="10">
        <v>5348</v>
      </c>
      <c r="E49" s="10">
        <v>2537</v>
      </c>
      <c r="F49" s="22">
        <v>0.47438294689603588</v>
      </c>
      <c r="G49" s="10">
        <v>9</v>
      </c>
      <c r="H49" s="10">
        <v>2546</v>
      </c>
      <c r="I49" s="22">
        <v>0.47606581899775618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4440</v>
      </c>
      <c r="E53" s="10">
        <v>2365</v>
      </c>
      <c r="F53" s="22">
        <v>0.53265765765765771</v>
      </c>
      <c r="G53" s="10"/>
      <c r="H53" s="10">
        <v>2365</v>
      </c>
      <c r="I53" s="22">
        <v>0.53265765765765771</v>
      </c>
    </row>
    <row r="54" spans="1:9" x14ac:dyDescent="0.3">
      <c r="A54" t="s">
        <v>111</v>
      </c>
      <c r="B54" t="s">
        <v>112</v>
      </c>
      <c r="C54" t="s">
        <v>456</v>
      </c>
      <c r="D54" s="10">
        <v>2568</v>
      </c>
      <c r="E54" s="10">
        <v>567</v>
      </c>
      <c r="F54" s="22">
        <v>0.2207943925233645</v>
      </c>
      <c r="G54" s="10"/>
      <c r="H54" s="10">
        <v>567</v>
      </c>
      <c r="I54" s="22">
        <v>0.2207943925233645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2657</v>
      </c>
      <c r="E56" s="10">
        <v>621</v>
      </c>
      <c r="F56" s="22">
        <v>0.23372224313135115</v>
      </c>
      <c r="G56" s="10"/>
      <c r="H56" s="10">
        <v>621</v>
      </c>
      <c r="I56" s="22">
        <v>0.23372224313135115</v>
      </c>
    </row>
    <row r="57" spans="1:9" x14ac:dyDescent="0.3">
      <c r="A57" t="s">
        <v>117</v>
      </c>
      <c r="B57" t="s">
        <v>118</v>
      </c>
      <c r="C57" t="s">
        <v>456</v>
      </c>
      <c r="D57" s="10">
        <v>4873</v>
      </c>
      <c r="E57" s="10">
        <v>2886</v>
      </c>
      <c r="F57" s="22">
        <v>0.59224297147547711</v>
      </c>
      <c r="G57" s="10">
        <v>2</v>
      </c>
      <c r="H57" s="10">
        <v>2888</v>
      </c>
      <c r="I57" s="22">
        <v>0.59265339626513447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9233</v>
      </c>
      <c r="E59" s="10">
        <v>4225</v>
      </c>
      <c r="F59" s="22">
        <v>0.45759774721109064</v>
      </c>
      <c r="G59" s="10">
        <v>45</v>
      </c>
      <c r="H59" s="10">
        <v>4270</v>
      </c>
      <c r="I59" s="22">
        <v>0.46247156937073541</v>
      </c>
    </row>
    <row r="60" spans="1:9" x14ac:dyDescent="0.3">
      <c r="A60" t="s">
        <v>123</v>
      </c>
      <c r="B60" t="s">
        <v>124</v>
      </c>
      <c r="C60" t="s">
        <v>456</v>
      </c>
      <c r="D60" s="10">
        <v>5798</v>
      </c>
      <c r="E60" s="10">
        <v>1805</v>
      </c>
      <c r="F60" s="22">
        <v>0.31131424629182475</v>
      </c>
      <c r="G60" s="10">
        <v>6</v>
      </c>
      <c r="H60" s="10">
        <v>1811</v>
      </c>
      <c r="I60" s="22">
        <v>0.31234908589168681</v>
      </c>
    </row>
    <row r="61" spans="1:9" x14ac:dyDescent="0.3">
      <c r="A61" t="s">
        <v>125</v>
      </c>
      <c r="B61" t="s">
        <v>126</v>
      </c>
      <c r="C61" t="s">
        <v>456</v>
      </c>
      <c r="D61" s="10">
        <v>7015</v>
      </c>
      <c r="E61" s="10">
        <v>4009</v>
      </c>
      <c r="F61" s="22">
        <v>0.5714896650035638</v>
      </c>
      <c r="G61" s="10">
        <v>3</v>
      </c>
      <c r="H61" s="10">
        <v>4012</v>
      </c>
      <c r="I61" s="22">
        <v>0.57191732002851037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4401</v>
      </c>
      <c r="E64" s="10">
        <v>2337</v>
      </c>
      <c r="F64" s="22">
        <v>0.53101567825494211</v>
      </c>
      <c r="G64" s="10">
        <v>3</v>
      </c>
      <c r="H64" s="10">
        <v>2340</v>
      </c>
      <c r="I64" s="22">
        <v>0.5316973415132924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4236</v>
      </c>
      <c r="E67" s="10">
        <v>1932</v>
      </c>
      <c r="F67" s="22">
        <v>0.45609065155807366</v>
      </c>
      <c r="G67" s="10">
        <v>1</v>
      </c>
      <c r="H67" s="10">
        <v>1933</v>
      </c>
      <c r="I67" s="22">
        <v>0.45632672332389046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5032</v>
      </c>
      <c r="E80" s="10">
        <v>2685</v>
      </c>
      <c r="F80" s="22">
        <v>0.53358505564387915</v>
      </c>
      <c r="G80" s="10"/>
      <c r="H80" s="10">
        <v>2685</v>
      </c>
      <c r="I80" s="22">
        <v>0.53358505564387915</v>
      </c>
    </row>
    <row r="81" spans="1:9" x14ac:dyDescent="0.3">
      <c r="A81" t="s">
        <v>167</v>
      </c>
      <c r="B81" t="s">
        <v>168</v>
      </c>
      <c r="C81" t="s">
        <v>457</v>
      </c>
      <c r="D81" s="10">
        <v>2074</v>
      </c>
      <c r="E81" s="10">
        <v>1150</v>
      </c>
      <c r="F81" s="22">
        <v>0.55448408871745425</v>
      </c>
      <c r="G81" s="10">
        <v>1</v>
      </c>
      <c r="H81" s="10">
        <v>1151</v>
      </c>
      <c r="I81" s="22">
        <v>0.55496624879459977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2016</v>
      </c>
      <c r="E84" s="10">
        <v>803</v>
      </c>
      <c r="F84" s="22">
        <v>0.39831349206349204</v>
      </c>
      <c r="G84" s="10"/>
      <c r="H84" s="10">
        <v>803</v>
      </c>
      <c r="I84" s="22">
        <v>0.39831349206349204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2833</v>
      </c>
      <c r="E86" s="10">
        <v>1687</v>
      </c>
      <c r="F86" s="22">
        <v>0.5954818213907519</v>
      </c>
      <c r="G86" s="10">
        <v>2</v>
      </c>
      <c r="H86" s="10">
        <v>1689</v>
      </c>
      <c r="I86" s="22">
        <v>0.59618778679844686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3140</v>
      </c>
      <c r="E91" s="10">
        <v>982</v>
      </c>
      <c r="F91" s="22">
        <v>0.3127388535031847</v>
      </c>
      <c r="G91" s="10">
        <v>1</v>
      </c>
      <c r="H91" s="10">
        <v>983</v>
      </c>
      <c r="I91" s="22">
        <v>0.31305732484076432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2381</v>
      </c>
      <c r="E94" s="10">
        <v>1509</v>
      </c>
      <c r="F94" s="22">
        <v>0.63376732465350694</v>
      </c>
      <c r="G94" s="10"/>
      <c r="H94" s="10">
        <v>1509</v>
      </c>
      <c r="I94" s="22">
        <v>0.63376732465350694</v>
      </c>
    </row>
    <row r="95" spans="1:9" x14ac:dyDescent="0.3">
      <c r="A95" t="s">
        <v>197</v>
      </c>
      <c r="B95" t="s">
        <v>198</v>
      </c>
      <c r="C95" t="s">
        <v>457</v>
      </c>
      <c r="D95" s="10">
        <v>4039</v>
      </c>
      <c r="E95" s="10">
        <v>2068</v>
      </c>
      <c r="F95" s="22">
        <v>0.51200792275315676</v>
      </c>
      <c r="G95" s="10"/>
      <c r="H95" s="10">
        <v>2068</v>
      </c>
      <c r="I95" s="22">
        <v>0.51200792275315676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14658</v>
      </c>
      <c r="E101" s="10">
        <v>5861</v>
      </c>
      <c r="F101" s="22">
        <v>0.39984991131122938</v>
      </c>
      <c r="G101" s="10">
        <v>1939</v>
      </c>
      <c r="H101" s="10">
        <v>7800</v>
      </c>
      <c r="I101" s="22">
        <v>0.53213262382316828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12449</v>
      </c>
      <c r="E102" s="10">
        <v>8475</v>
      </c>
      <c r="F102" s="22">
        <v>0.68077757249578275</v>
      </c>
      <c r="G102" s="10">
        <v>106</v>
      </c>
      <c r="H102" s="10">
        <v>8581</v>
      </c>
      <c r="I102" s="22">
        <v>0.68929231263555302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6342</v>
      </c>
      <c r="E103" s="10">
        <v>2999</v>
      </c>
      <c r="F103" s="22">
        <v>0.47287921791233051</v>
      </c>
      <c r="G103" s="10">
        <v>11</v>
      </c>
      <c r="H103" s="10">
        <v>3010</v>
      </c>
      <c r="I103" s="22">
        <v>0.47461368653421632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9480</v>
      </c>
      <c r="E105" s="10">
        <v>5690</v>
      </c>
      <c r="F105" s="22">
        <v>0.60021097046413507</v>
      </c>
      <c r="G105" s="10">
        <v>4</v>
      </c>
      <c r="H105" s="10">
        <v>5694</v>
      </c>
      <c r="I105" s="22">
        <v>0.60063291139240504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6081</v>
      </c>
      <c r="E107" s="10">
        <v>2184</v>
      </c>
      <c r="F107" s="22">
        <v>0.35915145535273801</v>
      </c>
      <c r="G107" s="10">
        <v>6</v>
      </c>
      <c r="H107" s="10">
        <v>2190</v>
      </c>
      <c r="I107" s="22">
        <v>0.36013813517513565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3635</v>
      </c>
      <c r="E108" s="10">
        <v>1392</v>
      </c>
      <c r="F108" s="22">
        <v>0.38294360385144427</v>
      </c>
      <c r="G108" s="10">
        <v>9</v>
      </c>
      <c r="H108" s="10">
        <v>1401</v>
      </c>
      <c r="I108" s="22">
        <v>0.38541953232462173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3493</v>
      </c>
      <c r="E112" s="10">
        <v>988</v>
      </c>
      <c r="F112" s="22">
        <v>0.28285141711995421</v>
      </c>
      <c r="G112" s="10">
        <v>2</v>
      </c>
      <c r="H112" s="10">
        <v>990</v>
      </c>
      <c r="I112" s="22">
        <v>0.28342399083882047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4807</v>
      </c>
      <c r="E113" s="10">
        <v>3237</v>
      </c>
      <c r="F113" s="22">
        <v>0.67339296858747655</v>
      </c>
      <c r="G113" s="10">
        <v>222</v>
      </c>
      <c r="H113" s="10">
        <v>3459</v>
      </c>
      <c r="I113" s="22">
        <v>0.71957561888912003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3125</v>
      </c>
      <c r="E115" s="10">
        <v>2562</v>
      </c>
      <c r="F115" s="22">
        <v>0.81984000000000001</v>
      </c>
      <c r="G115" s="10">
        <v>90</v>
      </c>
      <c r="H115" s="10">
        <v>2652</v>
      </c>
      <c r="I115" s="22">
        <v>0.84863999999999995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4273</v>
      </c>
      <c r="E149" s="10">
        <v>257</v>
      </c>
      <c r="F149" s="22">
        <v>6.0145097121460329E-2</v>
      </c>
      <c r="G149" s="10">
        <v>1</v>
      </c>
      <c r="H149" s="10">
        <v>258</v>
      </c>
      <c r="I149" s="22">
        <v>6.0379124736718935E-2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13266</v>
      </c>
      <c r="E168" s="10">
        <v>5929</v>
      </c>
      <c r="F168" s="22">
        <v>0.44693200663349919</v>
      </c>
      <c r="G168" s="10">
        <v>2</v>
      </c>
      <c r="H168" s="10">
        <v>5931</v>
      </c>
      <c r="I168" s="22">
        <v>0.44708276797829039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3699</v>
      </c>
      <c r="E169" s="10">
        <v>2103</v>
      </c>
      <c r="F169" s="22">
        <v>0.5685320356853204</v>
      </c>
      <c r="G169" s="10">
        <v>2</v>
      </c>
      <c r="H169" s="10">
        <v>2105</v>
      </c>
      <c r="I169" s="22">
        <v>0.56907272235739392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12017</v>
      </c>
      <c r="E174" s="10">
        <v>9294</v>
      </c>
      <c r="F174" s="22">
        <v>0.77340434384621781</v>
      </c>
      <c r="G174" s="10">
        <v>22</v>
      </c>
      <c r="H174" s="10">
        <v>9316</v>
      </c>
      <c r="I174" s="22">
        <v>0.77523508363152205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9030</v>
      </c>
      <c r="E175" s="10">
        <v>5257</v>
      </c>
      <c r="F175" s="22">
        <v>0.58217054263565893</v>
      </c>
      <c r="G175" s="10">
        <v>317</v>
      </c>
      <c r="H175" s="10">
        <v>5574</v>
      </c>
      <c r="I175" s="22">
        <v>0.61727574750830561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11210</v>
      </c>
      <c r="E176" s="10">
        <v>765</v>
      </c>
      <c r="F176" s="22">
        <v>6.8242640499553975E-2</v>
      </c>
      <c r="G176" s="10">
        <v>5</v>
      </c>
      <c r="H176" s="10">
        <v>770</v>
      </c>
      <c r="I176" s="22">
        <v>6.8688670829616411E-2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8786</v>
      </c>
      <c r="E177" s="10">
        <v>8598</v>
      </c>
      <c r="F177" s="22">
        <v>0.97860232187571139</v>
      </c>
      <c r="G177" s="10">
        <v>10</v>
      </c>
      <c r="H177" s="10">
        <v>8608</v>
      </c>
      <c r="I177" s="22">
        <v>0.97974049624402459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4501</v>
      </c>
      <c r="E179" s="10">
        <v>4285</v>
      </c>
      <c r="F179" s="22">
        <v>0.95201066429682291</v>
      </c>
      <c r="G179" s="10">
        <v>10</v>
      </c>
      <c r="H179" s="10">
        <v>4295</v>
      </c>
      <c r="I179" s="22">
        <v>0.95423239280159966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11860</v>
      </c>
      <c r="E180" s="10">
        <v>2702</v>
      </c>
      <c r="F180" s="22">
        <v>0.22782462057335581</v>
      </c>
      <c r="G180" s="10">
        <v>1</v>
      </c>
      <c r="H180" s="10">
        <v>2703</v>
      </c>
      <c r="I180" s="22">
        <v>0.22790893760539629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9730</v>
      </c>
      <c r="E181" s="10">
        <v>4115</v>
      </c>
      <c r="F181" s="22">
        <v>0.42291880781089414</v>
      </c>
      <c r="G181" s="10">
        <v>11</v>
      </c>
      <c r="H181" s="10">
        <v>4126</v>
      </c>
      <c r="I181" s="22">
        <v>0.42404933196300104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3780</v>
      </c>
      <c r="E182" s="10">
        <v>3687</v>
      </c>
      <c r="F182" s="22">
        <v>0.97539682539682537</v>
      </c>
      <c r="G182" s="10">
        <v>27</v>
      </c>
      <c r="H182" s="10">
        <v>3714</v>
      </c>
      <c r="I182" s="22">
        <v>0.98253968253968249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5644</v>
      </c>
      <c r="E184" s="10">
        <v>1453</v>
      </c>
      <c r="F184" s="22">
        <v>0.25744153082919913</v>
      </c>
      <c r="G184" s="10">
        <v>3</v>
      </c>
      <c r="H184" s="10">
        <v>1456</v>
      </c>
      <c r="I184" s="22">
        <v>0.25797306874557052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3817</v>
      </c>
      <c r="E185" s="10">
        <v>2557</v>
      </c>
      <c r="F185" s="22">
        <v>0.66989782551742205</v>
      </c>
      <c r="G185" s="10">
        <v>25</v>
      </c>
      <c r="H185" s="10">
        <v>2582</v>
      </c>
      <c r="I185" s="22">
        <v>0.67644747183652087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3875</v>
      </c>
      <c r="E186" s="10">
        <v>2511</v>
      </c>
      <c r="F186" s="22">
        <v>0.64800000000000002</v>
      </c>
      <c r="G186" s="10">
        <v>15</v>
      </c>
      <c r="H186" s="10">
        <v>2526</v>
      </c>
      <c r="I186" s="22">
        <v>0.65187096774193554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7853</v>
      </c>
      <c r="E194" s="10">
        <v>4674</v>
      </c>
      <c r="F194" s="22">
        <v>0.595186552909716</v>
      </c>
      <c r="G194" s="10">
        <v>2</v>
      </c>
      <c r="H194" s="10">
        <v>4676</v>
      </c>
      <c r="I194" s="22">
        <v>0.59544123264994264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9173</v>
      </c>
      <c r="E195" s="10">
        <v>1645</v>
      </c>
      <c r="F195" s="22">
        <v>0.17933064428213236</v>
      </c>
      <c r="G195" s="10">
        <v>4</v>
      </c>
      <c r="H195" s="10">
        <v>1649</v>
      </c>
      <c r="I195" s="22">
        <v>0.1797667066390494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12027</v>
      </c>
      <c r="E196" s="10">
        <v>10575</v>
      </c>
      <c r="F196" s="22">
        <v>0.87927163881267145</v>
      </c>
      <c r="G196" s="10">
        <v>12</v>
      </c>
      <c r="H196" s="10">
        <v>10587</v>
      </c>
      <c r="I196" s="22">
        <v>0.88026939386380643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17695</v>
      </c>
      <c r="E198" s="10">
        <v>2966</v>
      </c>
      <c r="F198" s="22">
        <v>0.16761797117829896</v>
      </c>
      <c r="G198" s="10">
        <v>2</v>
      </c>
      <c r="H198" s="10">
        <v>2968</v>
      </c>
      <c r="I198" s="22">
        <v>0.16773099745690873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14644</v>
      </c>
      <c r="E199" s="10">
        <v>3344</v>
      </c>
      <c r="F199" s="22">
        <v>0.22835290904124556</v>
      </c>
      <c r="G199" s="10">
        <v>4</v>
      </c>
      <c r="H199" s="10">
        <v>3348</v>
      </c>
      <c r="I199" s="22">
        <v>0.22862605845397432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19579</v>
      </c>
      <c r="E200" s="10">
        <v>4316</v>
      </c>
      <c r="F200" s="22">
        <v>0.22044026763368915</v>
      </c>
      <c r="G200" s="10">
        <v>4</v>
      </c>
      <c r="H200" s="10">
        <v>4320</v>
      </c>
      <c r="I200" s="22">
        <v>0.22064456815976302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14563</v>
      </c>
      <c r="E201" s="10">
        <v>9222</v>
      </c>
      <c r="F201" s="22">
        <v>0.63324864382338808</v>
      </c>
      <c r="G201" s="10">
        <v>15</v>
      </c>
      <c r="H201" s="10">
        <v>9237</v>
      </c>
      <c r="I201" s="22">
        <v>0.63427865137677675</v>
      </c>
    </row>
    <row r="202" spans="1:9" x14ac:dyDescent="0.3">
      <c r="A202" t="s">
        <v>478</v>
      </c>
      <c r="B202" t="s">
        <v>479</v>
      </c>
      <c r="C202" t="s">
        <v>480</v>
      </c>
      <c r="D202">
        <v>9838</v>
      </c>
      <c r="E202">
        <v>6382</v>
      </c>
      <c r="F202" s="22">
        <v>0.64870908721284815</v>
      </c>
      <c r="G202">
        <v>9</v>
      </c>
      <c r="H202">
        <v>6391</v>
      </c>
      <c r="I202" s="22">
        <v>0.64962390729823138</v>
      </c>
    </row>
    <row r="203" spans="1:9" x14ac:dyDescent="0.3">
      <c r="A203" t="s">
        <v>481</v>
      </c>
      <c r="B203" t="s">
        <v>482</v>
      </c>
      <c r="C203" t="s">
        <v>483</v>
      </c>
      <c r="D203">
        <v>13695</v>
      </c>
      <c r="E203">
        <v>7258</v>
      </c>
      <c r="F203" s="22">
        <v>0.52997444322745524</v>
      </c>
      <c r="G203">
        <v>33</v>
      </c>
      <c r="H203">
        <v>7291</v>
      </c>
      <c r="I203" s="22">
        <v>0.53238408178167218</v>
      </c>
    </row>
    <row r="204" spans="1:9" x14ac:dyDescent="0.3">
      <c r="A204" t="s">
        <v>484</v>
      </c>
      <c r="B204" t="s">
        <v>485</v>
      </c>
      <c r="C204" t="s">
        <v>486</v>
      </c>
      <c r="D204">
        <v>18007</v>
      </c>
      <c r="E204">
        <v>10072</v>
      </c>
      <c r="F204" s="22">
        <v>0.55933803520852998</v>
      </c>
      <c r="G204">
        <v>1133</v>
      </c>
      <c r="H204">
        <v>11205</v>
      </c>
      <c r="I204" s="22">
        <v>0.622258010773588</v>
      </c>
    </row>
    <row r="205" spans="1:9" x14ac:dyDescent="0.3">
      <c r="A205" t="s">
        <v>487</v>
      </c>
      <c r="B205" t="s">
        <v>488</v>
      </c>
      <c r="C205" t="s">
        <v>489</v>
      </c>
      <c r="D205">
        <v>12238</v>
      </c>
      <c r="E205">
        <v>3708</v>
      </c>
      <c r="F205" s="22">
        <v>0.30299068475241053</v>
      </c>
      <c r="G205">
        <v>2</v>
      </c>
      <c r="H205">
        <v>3710</v>
      </c>
      <c r="I205" s="22">
        <v>0.30315411014871713</v>
      </c>
    </row>
    <row r="206" spans="1:9" x14ac:dyDescent="0.3">
      <c r="A206" t="s">
        <v>490</v>
      </c>
      <c r="B206" t="s">
        <v>491</v>
      </c>
      <c r="C206" t="s">
        <v>480</v>
      </c>
      <c r="D206">
        <v>9548</v>
      </c>
      <c r="E206">
        <v>4395</v>
      </c>
      <c r="F206" s="22">
        <v>0.460305823209049</v>
      </c>
      <c r="G206">
        <v>21</v>
      </c>
      <c r="H206">
        <v>4416</v>
      </c>
      <c r="I206" s="22">
        <v>0.46250523669878507</v>
      </c>
    </row>
    <row r="207" spans="1:9" x14ac:dyDescent="0.3">
      <c r="A207" t="s">
        <v>492</v>
      </c>
      <c r="B207" t="s">
        <v>493</v>
      </c>
      <c r="C207" t="s">
        <v>458</v>
      </c>
      <c r="D207">
        <v>30618</v>
      </c>
      <c r="E207">
        <v>14205</v>
      </c>
      <c r="F207" s="22">
        <v>0.4639427787575936</v>
      </c>
      <c r="G207">
        <v>1414</v>
      </c>
      <c r="H207">
        <v>15619</v>
      </c>
      <c r="I207" s="22">
        <v>0.51012476321118294</v>
      </c>
    </row>
    <row r="208" spans="1:9" x14ac:dyDescent="0.3">
      <c r="A208" t="s">
        <v>494</v>
      </c>
      <c r="B208" t="s">
        <v>495</v>
      </c>
      <c r="C208" t="s">
        <v>480</v>
      </c>
      <c r="D208">
        <v>7889</v>
      </c>
      <c r="E208">
        <v>4250</v>
      </c>
      <c r="F208" s="22">
        <v>0.53872480669286349</v>
      </c>
      <c r="G208">
        <v>29</v>
      </c>
      <c r="H208">
        <v>4279</v>
      </c>
      <c r="I208" s="22">
        <v>0.54240081125617945</v>
      </c>
    </row>
    <row r="209" spans="1:9" x14ac:dyDescent="0.3">
      <c r="A209" t="s">
        <v>496</v>
      </c>
      <c r="B209" t="s">
        <v>497</v>
      </c>
      <c r="C209" t="s">
        <v>483</v>
      </c>
      <c r="D209">
        <v>13068</v>
      </c>
      <c r="E209">
        <v>10144</v>
      </c>
      <c r="F209" s="22">
        <v>0.77624732170186717</v>
      </c>
      <c r="G209">
        <v>6</v>
      </c>
      <c r="H209">
        <v>10150</v>
      </c>
      <c r="I209" s="22">
        <v>0.77670645852464038</v>
      </c>
    </row>
    <row r="210" spans="1:9" x14ac:dyDescent="0.3">
      <c r="A210" t="s">
        <v>498</v>
      </c>
      <c r="B210" t="s">
        <v>499</v>
      </c>
      <c r="C210" t="s">
        <v>459</v>
      </c>
      <c r="D210">
        <v>15341</v>
      </c>
      <c r="E210">
        <v>9624</v>
      </c>
      <c r="F210" s="22">
        <v>0.62733850466071317</v>
      </c>
      <c r="G210">
        <v>18</v>
      </c>
      <c r="H210">
        <v>9642</v>
      </c>
      <c r="I210" s="22">
        <v>0.62851183104100128</v>
      </c>
    </row>
    <row r="211" spans="1:9" x14ac:dyDescent="0.3">
      <c r="A211" t="s">
        <v>500</v>
      </c>
      <c r="B211" t="s">
        <v>501</v>
      </c>
      <c r="C211" t="s">
        <v>483</v>
      </c>
      <c r="D211">
        <v>12052</v>
      </c>
      <c r="E211">
        <v>5578</v>
      </c>
      <c r="F211" s="22">
        <v>0.46282774643212743</v>
      </c>
      <c r="G211">
        <v>17</v>
      </c>
      <c r="H211">
        <v>5595</v>
      </c>
      <c r="I211" s="22">
        <v>0.46423830069697974</v>
      </c>
    </row>
    <row r="212" spans="1:9" x14ac:dyDescent="0.3">
      <c r="A212" t="s">
        <v>502</v>
      </c>
      <c r="B212" t="s">
        <v>503</v>
      </c>
      <c r="C212" t="s">
        <v>458</v>
      </c>
      <c r="D212">
        <v>33662</v>
      </c>
      <c r="E212">
        <v>24314</v>
      </c>
      <c r="F212" s="22">
        <v>0.72229814033628426</v>
      </c>
      <c r="G212">
        <v>511</v>
      </c>
      <c r="H212">
        <v>24825</v>
      </c>
      <c r="I212" s="22">
        <v>0.73747846236111936</v>
      </c>
    </row>
    <row r="213" spans="1:9" x14ac:dyDescent="0.3">
      <c r="A213" t="s">
        <v>504</v>
      </c>
      <c r="B213" t="s">
        <v>505</v>
      </c>
      <c r="C213" t="s">
        <v>483</v>
      </c>
      <c r="D213">
        <v>13323</v>
      </c>
      <c r="E213">
        <v>6326</v>
      </c>
      <c r="F213" s="22">
        <v>0.47481798393755159</v>
      </c>
      <c r="G213">
        <v>45</v>
      </c>
      <c r="H213">
        <v>6371</v>
      </c>
      <c r="I213" s="22">
        <v>0.4781956015912332</v>
      </c>
    </row>
    <row r="214" spans="1:9" x14ac:dyDescent="0.3">
      <c r="A214" t="s">
        <v>506</v>
      </c>
      <c r="B214" t="s">
        <v>507</v>
      </c>
      <c r="C214" t="s">
        <v>480</v>
      </c>
      <c r="D214">
        <v>12639</v>
      </c>
      <c r="E214">
        <v>6917</v>
      </c>
      <c r="F214" s="22">
        <v>0.54727430967639845</v>
      </c>
      <c r="G214">
        <v>408</v>
      </c>
      <c r="H214">
        <v>7325</v>
      </c>
      <c r="I214" s="22">
        <v>0.57955534456839941</v>
      </c>
    </row>
    <row r="215" spans="1:9" x14ac:dyDescent="0.3">
      <c r="A215" t="s">
        <v>508</v>
      </c>
      <c r="B215" t="s">
        <v>509</v>
      </c>
      <c r="C215" t="s">
        <v>459</v>
      </c>
      <c r="D215">
        <v>36618</v>
      </c>
      <c r="E215">
        <v>15134</v>
      </c>
      <c r="F215" s="22">
        <v>0.41329400841116393</v>
      </c>
      <c r="G215">
        <v>33</v>
      </c>
      <c r="H215">
        <v>15167</v>
      </c>
      <c r="I215" s="22">
        <v>0.41419520454421321</v>
      </c>
    </row>
    <row r="216" spans="1:9" x14ac:dyDescent="0.3">
      <c r="A216" t="s">
        <v>510</v>
      </c>
      <c r="B216" t="s">
        <v>511</v>
      </c>
      <c r="C216" t="s">
        <v>459</v>
      </c>
      <c r="D216">
        <v>22727</v>
      </c>
      <c r="E216">
        <v>11581</v>
      </c>
      <c r="F216" s="22">
        <v>0.50957011484137804</v>
      </c>
      <c r="G216">
        <v>64</v>
      </c>
      <c r="H216">
        <v>11645</v>
      </c>
      <c r="I216" s="22">
        <v>0.51238614863378362</v>
      </c>
    </row>
    <row r="217" spans="1:9" x14ac:dyDescent="0.3">
      <c r="A217" t="s">
        <v>512</v>
      </c>
      <c r="B217" t="s">
        <v>513</v>
      </c>
      <c r="C217" t="s">
        <v>460</v>
      </c>
      <c r="D217">
        <v>14214</v>
      </c>
      <c r="E217">
        <v>10781</v>
      </c>
      <c r="F217" s="22">
        <v>0.75847755733783595</v>
      </c>
      <c r="G217">
        <v>12</v>
      </c>
      <c r="H217">
        <v>10793</v>
      </c>
      <c r="I217" s="22">
        <v>0.75932179541297318</v>
      </c>
    </row>
    <row r="218" spans="1:9" x14ac:dyDescent="0.3">
      <c r="A218" t="s">
        <v>514</v>
      </c>
      <c r="B218" t="s">
        <v>515</v>
      </c>
      <c r="C218" t="s">
        <v>458</v>
      </c>
      <c r="D218">
        <v>26301</v>
      </c>
      <c r="E218">
        <v>15269</v>
      </c>
      <c r="F218" s="22">
        <v>0.58054826812668725</v>
      </c>
      <c r="G218">
        <v>59</v>
      </c>
      <c r="H218">
        <v>15328</v>
      </c>
      <c r="I218" s="22">
        <v>0.5827915288392076</v>
      </c>
    </row>
    <row r="219" spans="1:9" x14ac:dyDescent="0.3">
      <c r="A219" t="s">
        <v>516</v>
      </c>
      <c r="B219" t="s">
        <v>517</v>
      </c>
      <c r="C219" t="s">
        <v>459</v>
      </c>
      <c r="D219">
        <v>9790</v>
      </c>
      <c r="E219">
        <v>2264</v>
      </c>
      <c r="F219" s="22">
        <v>0.23125638406537283</v>
      </c>
      <c r="G219">
        <v>3</v>
      </c>
      <c r="H219">
        <v>2267</v>
      </c>
      <c r="I219" s="22">
        <v>0.23156281920326865</v>
      </c>
    </row>
    <row r="220" spans="1:9" x14ac:dyDescent="0.3">
      <c r="A220" t="s">
        <v>518</v>
      </c>
      <c r="B220" t="s">
        <v>519</v>
      </c>
      <c r="D220">
        <v>16793</v>
      </c>
      <c r="E220">
        <v>11576</v>
      </c>
      <c r="F220" s="22">
        <v>0.6893348418984101</v>
      </c>
      <c r="G220">
        <v>70</v>
      </c>
      <c r="H220">
        <v>11646</v>
      </c>
      <c r="I220" s="22">
        <v>0.69350324539986896</v>
      </c>
    </row>
    <row r="221" spans="1:9" x14ac:dyDescent="0.3">
      <c r="A221" t="s">
        <v>520</v>
      </c>
      <c r="B221" t="s">
        <v>521</v>
      </c>
      <c r="D221">
        <v>23589</v>
      </c>
      <c r="E221">
        <v>15728</v>
      </c>
      <c r="F221" s="22">
        <v>0.66675145194794183</v>
      </c>
      <c r="G221">
        <v>25</v>
      </c>
      <c r="H221">
        <v>15753</v>
      </c>
      <c r="I221" s="22">
        <v>0.66781126796388146</v>
      </c>
    </row>
    <row r="222" spans="1:9" x14ac:dyDescent="0.3">
      <c r="A222" t="s">
        <v>522</v>
      </c>
      <c r="B222" t="s">
        <v>523</v>
      </c>
      <c r="D222">
        <v>13162</v>
      </c>
      <c r="E222">
        <v>3960</v>
      </c>
      <c r="F222" s="22">
        <v>0.30086612976751254</v>
      </c>
      <c r="G222">
        <v>5</v>
      </c>
      <c r="H222">
        <v>3965</v>
      </c>
      <c r="I222" s="22">
        <v>0.30124601124449174</v>
      </c>
    </row>
    <row r="223" spans="1:9" x14ac:dyDescent="0.3">
      <c r="A223" t="s">
        <v>524</v>
      </c>
      <c r="B223" t="s">
        <v>525</v>
      </c>
      <c r="D223">
        <v>38301</v>
      </c>
      <c r="E223">
        <v>21128</v>
      </c>
      <c r="F223" s="22">
        <v>0.55163050573092087</v>
      </c>
      <c r="G223">
        <v>56</v>
      </c>
      <c r="H223">
        <v>21184</v>
      </c>
      <c r="I223" s="22">
        <v>0.55309260854807973</v>
      </c>
    </row>
    <row r="224" spans="1:9" x14ac:dyDescent="0.3">
      <c r="A224" t="s">
        <v>526</v>
      </c>
      <c r="B224" t="s">
        <v>527</v>
      </c>
      <c r="D224">
        <v>36273</v>
      </c>
      <c r="E224">
        <v>23968</v>
      </c>
      <c r="F224" s="22">
        <v>0.66076696165191739</v>
      </c>
      <c r="G224">
        <v>34</v>
      </c>
      <c r="H224">
        <v>24002</v>
      </c>
      <c r="I224" s="22">
        <v>0.66170429796267194</v>
      </c>
    </row>
    <row r="225" spans="1:9" x14ac:dyDescent="0.3">
      <c r="A225" t="s">
        <v>528</v>
      </c>
      <c r="B225" t="s">
        <v>529</v>
      </c>
      <c r="D225">
        <v>6914</v>
      </c>
      <c r="E225">
        <v>6039</v>
      </c>
      <c r="F225" s="22">
        <v>0.87344518368527624</v>
      </c>
      <c r="G225">
        <v>4</v>
      </c>
      <c r="H225">
        <v>6043</v>
      </c>
      <c r="I225" s="22">
        <v>0.87402371998842932</v>
      </c>
    </row>
    <row r="226" spans="1:9" x14ac:dyDescent="0.3">
      <c r="A226" t="s">
        <v>530</v>
      </c>
      <c r="B226" t="s">
        <v>531</v>
      </c>
      <c r="D226">
        <v>22550</v>
      </c>
      <c r="E226">
        <v>6334</v>
      </c>
      <c r="F226" s="22">
        <v>0.28088691796008869</v>
      </c>
      <c r="G226">
        <v>4</v>
      </c>
      <c r="H226">
        <v>6338</v>
      </c>
      <c r="I226" s="22">
        <v>0.28106430155210643</v>
      </c>
    </row>
    <row r="227" spans="1:9" x14ac:dyDescent="0.3">
      <c r="A227" t="s">
        <v>532</v>
      </c>
      <c r="B227" t="s">
        <v>533</v>
      </c>
      <c r="D227">
        <v>15620</v>
      </c>
      <c r="E227">
        <v>7789</v>
      </c>
      <c r="F227" s="22">
        <v>0.49865556978233033</v>
      </c>
      <c r="G227">
        <v>738</v>
      </c>
      <c r="H227">
        <v>8527</v>
      </c>
      <c r="I227" s="22">
        <v>0.54590268886043536</v>
      </c>
    </row>
    <row r="228" spans="1:9" x14ac:dyDescent="0.3">
      <c r="A228" t="s">
        <v>534</v>
      </c>
      <c r="B228" t="s">
        <v>535</v>
      </c>
      <c r="D228">
        <v>6353</v>
      </c>
      <c r="E228">
        <v>4122</v>
      </c>
      <c r="F228" s="22">
        <v>0.64882732567291046</v>
      </c>
      <c r="G228">
        <v>3</v>
      </c>
      <c r="H228">
        <v>4125</v>
      </c>
      <c r="I228" s="22">
        <v>0.64929954352274522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E8A7D-1B5A-4DB6-B6C6-FB3915B98574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44440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9831</v>
      </c>
      <c r="E7" s="10">
        <v>6429</v>
      </c>
      <c r="F7" s="22">
        <v>0.65395178516936225</v>
      </c>
      <c r="G7" s="10">
        <v>1</v>
      </c>
      <c r="H7" s="10">
        <v>6430</v>
      </c>
      <c r="I7" s="22">
        <v>0.65405350422134068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4723</v>
      </c>
      <c r="E10" s="10">
        <v>4866</v>
      </c>
      <c r="F10" s="22">
        <v>1.0302773660808808</v>
      </c>
      <c r="G10" s="10"/>
      <c r="H10" s="10">
        <v>4866</v>
      </c>
      <c r="I10" s="22">
        <v>1.0302773660808808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3195</v>
      </c>
      <c r="E12" s="10">
        <v>2375</v>
      </c>
      <c r="F12" s="22">
        <v>0.74334898278560246</v>
      </c>
      <c r="G12" s="10">
        <v>1</v>
      </c>
      <c r="H12" s="10">
        <v>2376</v>
      </c>
      <c r="I12" s="22">
        <v>0.74366197183098592</v>
      </c>
    </row>
    <row r="13" spans="1:9" x14ac:dyDescent="0.3">
      <c r="A13" t="s">
        <v>17</v>
      </c>
      <c r="B13" t="s">
        <v>18</v>
      </c>
      <c r="C13" t="s">
        <v>456</v>
      </c>
      <c r="D13" s="10">
        <v>6087</v>
      </c>
      <c r="E13" s="10">
        <v>4348</v>
      </c>
      <c r="F13" s="22">
        <v>0.71430918350583206</v>
      </c>
      <c r="G13" s="10">
        <v>10</v>
      </c>
      <c r="H13" s="10">
        <v>4358</v>
      </c>
      <c r="I13" s="22">
        <v>0.71595202891407916</v>
      </c>
    </row>
    <row r="14" spans="1:9" x14ac:dyDescent="0.3">
      <c r="A14" t="s">
        <v>19</v>
      </c>
      <c r="B14" t="s">
        <v>20</v>
      </c>
      <c r="C14" t="s">
        <v>456</v>
      </c>
      <c r="D14" s="10">
        <v>2756</v>
      </c>
      <c r="E14" s="10">
        <v>2236</v>
      </c>
      <c r="F14" s="22">
        <v>0.81132075471698117</v>
      </c>
      <c r="G14" s="10">
        <v>2</v>
      </c>
      <c r="H14" s="10">
        <v>2238</v>
      </c>
      <c r="I14" s="22">
        <v>0.81204644412191584</v>
      </c>
    </row>
    <row r="15" spans="1:9" x14ac:dyDescent="0.3">
      <c r="A15" t="s">
        <v>21</v>
      </c>
      <c r="B15" t="s">
        <v>22</v>
      </c>
      <c r="C15" t="s">
        <v>456</v>
      </c>
      <c r="D15" s="10">
        <v>4487</v>
      </c>
      <c r="E15" s="10">
        <v>1308</v>
      </c>
      <c r="F15" s="22">
        <v>0.29150880320927125</v>
      </c>
      <c r="G15" s="10">
        <v>9</v>
      </c>
      <c r="H15" s="10">
        <v>1317</v>
      </c>
      <c r="I15" s="22">
        <v>0.29351459772676619</v>
      </c>
    </row>
    <row r="16" spans="1:9" x14ac:dyDescent="0.3">
      <c r="A16" t="s">
        <v>23</v>
      </c>
      <c r="B16" t="s">
        <v>24</v>
      </c>
      <c r="C16" t="s">
        <v>456</v>
      </c>
      <c r="D16" s="10">
        <v>5562</v>
      </c>
      <c r="E16" s="10">
        <v>3712</v>
      </c>
      <c r="F16" s="22">
        <v>0.6673858324343761</v>
      </c>
      <c r="G16" s="10">
        <v>54</v>
      </c>
      <c r="H16" s="10">
        <v>3766</v>
      </c>
      <c r="I16" s="22">
        <v>0.67709457029845377</v>
      </c>
    </row>
    <row r="17" spans="1:9" x14ac:dyDescent="0.3">
      <c r="A17" t="s">
        <v>25</v>
      </c>
      <c r="B17" t="s">
        <v>26</v>
      </c>
      <c r="C17" t="s">
        <v>456</v>
      </c>
      <c r="D17" s="10">
        <v>3532</v>
      </c>
      <c r="E17" s="10">
        <v>1990</v>
      </c>
      <c r="F17" s="22">
        <v>0.5634201585503964</v>
      </c>
      <c r="G17" s="10">
        <v>5</v>
      </c>
      <c r="H17" s="10">
        <v>1995</v>
      </c>
      <c r="I17" s="22">
        <v>0.56483578708946769</v>
      </c>
    </row>
    <row r="18" spans="1:9" x14ac:dyDescent="0.3">
      <c r="A18" t="s">
        <v>29</v>
      </c>
      <c r="B18" t="s">
        <v>30</v>
      </c>
      <c r="C18" t="s">
        <v>456</v>
      </c>
      <c r="D18" s="10">
        <v>3089</v>
      </c>
      <c r="E18" s="10">
        <v>3106</v>
      </c>
      <c r="F18" s="22">
        <v>1.0055033991583036</v>
      </c>
      <c r="G18" s="10">
        <v>117</v>
      </c>
      <c r="H18" s="10">
        <v>3223</v>
      </c>
      <c r="I18" s="22">
        <v>1.0433797345419229</v>
      </c>
    </row>
    <row r="19" spans="1:9" x14ac:dyDescent="0.3">
      <c r="A19" t="s">
        <v>31</v>
      </c>
      <c r="B19" t="s">
        <v>32</v>
      </c>
      <c r="C19" t="s">
        <v>456</v>
      </c>
      <c r="D19" s="10">
        <v>4181</v>
      </c>
      <c r="E19" s="10">
        <v>2862</v>
      </c>
      <c r="F19" s="22">
        <v>0.68452523319779957</v>
      </c>
      <c r="G19" s="10">
        <v>6</v>
      </c>
      <c r="H19" s="10">
        <v>2868</v>
      </c>
      <c r="I19" s="22">
        <v>0.68596029657976565</v>
      </c>
    </row>
    <row r="20" spans="1:9" x14ac:dyDescent="0.3">
      <c r="A20" t="s">
        <v>33</v>
      </c>
      <c r="B20" t="s">
        <v>34</v>
      </c>
      <c r="C20" t="s">
        <v>456</v>
      </c>
      <c r="D20" s="10">
        <v>6389</v>
      </c>
      <c r="E20" s="10">
        <v>4962</v>
      </c>
      <c r="F20" s="22">
        <v>0.77664736265456258</v>
      </c>
      <c r="G20" s="10">
        <v>6</v>
      </c>
      <c r="H20" s="10">
        <v>4968</v>
      </c>
      <c r="I20" s="22">
        <v>0.77758647675692594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4404</v>
      </c>
      <c r="E22" s="10">
        <v>2117</v>
      </c>
      <c r="F22" s="22">
        <v>0.48069936421435061</v>
      </c>
      <c r="G22" s="10">
        <v>4</v>
      </c>
      <c r="H22" s="10">
        <v>2121</v>
      </c>
      <c r="I22" s="22">
        <v>0.48160762942779289</v>
      </c>
    </row>
    <row r="23" spans="1:9" x14ac:dyDescent="0.3">
      <c r="A23" t="s">
        <v>39</v>
      </c>
      <c r="B23" t="s">
        <v>40</v>
      </c>
      <c r="C23" t="s">
        <v>456</v>
      </c>
      <c r="D23" s="10">
        <v>3870</v>
      </c>
      <c r="E23" s="10">
        <v>3748</v>
      </c>
      <c r="F23" s="22">
        <v>0.96847545219638242</v>
      </c>
      <c r="G23" s="10">
        <v>73</v>
      </c>
      <c r="H23" s="10">
        <v>3821</v>
      </c>
      <c r="I23" s="22">
        <v>0.98733850129198963</v>
      </c>
    </row>
    <row r="24" spans="1:9" x14ac:dyDescent="0.3">
      <c r="A24" t="s">
        <v>41</v>
      </c>
      <c r="B24" t="s">
        <v>42</v>
      </c>
      <c r="C24" t="s">
        <v>456</v>
      </c>
      <c r="D24" s="10">
        <v>2529</v>
      </c>
      <c r="E24" s="10">
        <v>995</v>
      </c>
      <c r="F24" s="22">
        <v>0.39343614076710159</v>
      </c>
      <c r="G24" s="10"/>
      <c r="H24" s="10">
        <v>995</v>
      </c>
      <c r="I24" s="22">
        <v>0.39343614076710159</v>
      </c>
    </row>
    <row r="25" spans="1:9" x14ac:dyDescent="0.3">
      <c r="A25" t="s">
        <v>43</v>
      </c>
      <c r="B25" t="s">
        <v>44</v>
      </c>
      <c r="C25" t="s">
        <v>456</v>
      </c>
      <c r="D25" s="10">
        <v>3542</v>
      </c>
      <c r="E25" s="10">
        <v>2489</v>
      </c>
      <c r="F25" s="22">
        <v>0.70271033314511577</v>
      </c>
      <c r="G25" s="10">
        <v>5</v>
      </c>
      <c r="H25" s="10">
        <v>2494</v>
      </c>
      <c r="I25" s="22">
        <v>0.70412196499153024</v>
      </c>
    </row>
    <row r="26" spans="1:9" x14ac:dyDescent="0.3">
      <c r="A26" t="s">
        <v>45</v>
      </c>
      <c r="B26" t="s">
        <v>46</v>
      </c>
      <c r="C26" t="s">
        <v>456</v>
      </c>
      <c r="D26" s="10">
        <v>5493</v>
      </c>
      <c r="E26" s="10">
        <v>2708</v>
      </c>
      <c r="F26" s="22">
        <v>0.49299107955579829</v>
      </c>
      <c r="G26" s="10">
        <v>2</v>
      </c>
      <c r="H26" s="10">
        <v>2710</v>
      </c>
      <c r="I26" s="22">
        <v>0.49335517931913342</v>
      </c>
    </row>
    <row r="27" spans="1:9" x14ac:dyDescent="0.3">
      <c r="A27" t="s">
        <v>47</v>
      </c>
      <c r="B27" t="s">
        <v>48</v>
      </c>
      <c r="C27" t="s">
        <v>456</v>
      </c>
      <c r="D27" s="10">
        <v>3192</v>
      </c>
      <c r="E27" s="10">
        <v>1058</v>
      </c>
      <c r="F27" s="22">
        <v>0.33145363408521306</v>
      </c>
      <c r="G27" s="10">
        <v>1</v>
      </c>
      <c r="H27" s="10">
        <v>1059</v>
      </c>
      <c r="I27" s="22">
        <v>0.3317669172932331</v>
      </c>
    </row>
    <row r="28" spans="1:9" x14ac:dyDescent="0.3">
      <c r="A28" t="s">
        <v>49</v>
      </c>
      <c r="B28" t="s">
        <v>455</v>
      </c>
      <c r="C28" t="s">
        <v>456</v>
      </c>
      <c r="D28" s="10">
        <v>5864</v>
      </c>
      <c r="E28" s="10">
        <v>663</v>
      </c>
      <c r="F28" s="22">
        <v>0.11306275579809004</v>
      </c>
      <c r="G28" s="10">
        <v>3</v>
      </c>
      <c r="H28" s="10">
        <v>666</v>
      </c>
      <c r="I28" s="22">
        <v>0.11357435197817189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3243</v>
      </c>
      <c r="E30" s="10">
        <v>1769</v>
      </c>
      <c r="F30" s="22">
        <v>0.5454825778600062</v>
      </c>
      <c r="G30" s="10"/>
      <c r="H30" s="10">
        <v>1769</v>
      </c>
      <c r="I30" s="22">
        <v>0.5454825778600062</v>
      </c>
    </row>
    <row r="31" spans="1:9" x14ac:dyDescent="0.3">
      <c r="A31" t="s">
        <v>59</v>
      </c>
      <c r="B31" t="s">
        <v>60</v>
      </c>
      <c r="C31" t="s">
        <v>456</v>
      </c>
      <c r="D31" s="10">
        <v>2360</v>
      </c>
      <c r="E31" s="10">
        <v>1309</v>
      </c>
      <c r="F31" s="22">
        <v>0.5546610169491526</v>
      </c>
      <c r="G31" s="10">
        <v>1</v>
      </c>
      <c r="H31" s="10">
        <v>1310</v>
      </c>
      <c r="I31" s="22">
        <v>0.55508474576271183</v>
      </c>
    </row>
    <row r="32" spans="1:9" x14ac:dyDescent="0.3">
      <c r="A32" t="s">
        <v>61</v>
      </c>
      <c r="B32" t="s">
        <v>62</v>
      </c>
      <c r="C32" t="s">
        <v>456</v>
      </c>
      <c r="D32" s="10">
        <v>6573</v>
      </c>
      <c r="E32" s="10">
        <v>1976</v>
      </c>
      <c r="F32" s="22">
        <v>0.3006237638825498</v>
      </c>
      <c r="G32" s="10"/>
      <c r="H32" s="10">
        <v>1976</v>
      </c>
      <c r="I32" s="22">
        <v>0.3006237638825498</v>
      </c>
    </row>
    <row r="33" spans="1:9" x14ac:dyDescent="0.3">
      <c r="A33" t="s">
        <v>63</v>
      </c>
      <c r="B33" t="s">
        <v>64</v>
      </c>
      <c r="C33" t="s">
        <v>456</v>
      </c>
      <c r="D33" s="10">
        <v>4065</v>
      </c>
      <c r="E33" s="10">
        <v>1650</v>
      </c>
      <c r="F33" s="22">
        <v>0.4059040590405904</v>
      </c>
      <c r="G33" s="10">
        <v>2</v>
      </c>
      <c r="H33" s="10">
        <v>1652</v>
      </c>
      <c r="I33" s="22">
        <v>0.4063960639606396</v>
      </c>
    </row>
    <row r="34" spans="1:9" x14ac:dyDescent="0.3">
      <c r="A34" t="s">
        <v>65</v>
      </c>
      <c r="B34" t="s">
        <v>66</v>
      </c>
      <c r="C34" t="s">
        <v>456</v>
      </c>
      <c r="D34" s="10">
        <v>4463</v>
      </c>
      <c r="E34" s="10">
        <v>3014</v>
      </c>
      <c r="F34" s="22">
        <v>0.67533049518261257</v>
      </c>
      <c r="G34" s="10">
        <v>5</v>
      </c>
      <c r="H34" s="10">
        <v>3019</v>
      </c>
      <c r="I34" s="22">
        <v>0.67645081783553662</v>
      </c>
    </row>
    <row r="35" spans="1:9" x14ac:dyDescent="0.3">
      <c r="A35" t="s">
        <v>67</v>
      </c>
      <c r="B35" t="s">
        <v>68</v>
      </c>
      <c r="C35" t="s">
        <v>456</v>
      </c>
      <c r="D35" s="10">
        <v>5131</v>
      </c>
      <c r="E35" s="10">
        <v>548</v>
      </c>
      <c r="F35" s="22">
        <v>0.10680179302280257</v>
      </c>
      <c r="G35" s="10">
        <v>1</v>
      </c>
      <c r="H35" s="10">
        <v>549</v>
      </c>
      <c r="I35" s="22">
        <v>0.1069966868056909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3670</v>
      </c>
      <c r="E37" s="10">
        <v>1158</v>
      </c>
      <c r="F37" s="22">
        <v>0.31553133514986376</v>
      </c>
      <c r="G37" s="10">
        <v>15</v>
      </c>
      <c r="H37" s="10">
        <v>1173</v>
      </c>
      <c r="I37" s="22">
        <v>0.31961852861035422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2189</v>
      </c>
      <c r="E39" s="10">
        <v>1521</v>
      </c>
      <c r="F39" s="22">
        <v>0.69483782549109185</v>
      </c>
      <c r="G39" s="10">
        <v>1</v>
      </c>
      <c r="H39" s="10">
        <v>1522</v>
      </c>
      <c r="I39" s="22">
        <v>0.69529465509365007</v>
      </c>
    </row>
    <row r="40" spans="1:9" x14ac:dyDescent="0.3">
      <c r="A40" t="s">
        <v>77</v>
      </c>
      <c r="B40" t="s">
        <v>78</v>
      </c>
      <c r="C40" t="s">
        <v>456</v>
      </c>
      <c r="D40" s="10">
        <v>6890</v>
      </c>
      <c r="E40" s="10">
        <v>4324</v>
      </c>
      <c r="F40" s="22">
        <v>0.62757619738751813</v>
      </c>
      <c r="G40" s="10">
        <v>13</v>
      </c>
      <c r="H40" s="10">
        <v>4337</v>
      </c>
      <c r="I40" s="22">
        <v>0.62946298984034832</v>
      </c>
    </row>
    <row r="41" spans="1:9" x14ac:dyDescent="0.3">
      <c r="A41" t="s">
        <v>79</v>
      </c>
      <c r="B41" t="s">
        <v>80</v>
      </c>
      <c r="C41" t="s">
        <v>456</v>
      </c>
      <c r="D41" s="10">
        <v>3648</v>
      </c>
      <c r="E41" s="10">
        <v>1614</v>
      </c>
      <c r="F41" s="22">
        <v>0.44243421052631576</v>
      </c>
      <c r="G41" s="10">
        <v>9</v>
      </c>
      <c r="H41" s="10">
        <v>1623</v>
      </c>
      <c r="I41" s="22">
        <v>0.44490131578947367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4616</v>
      </c>
      <c r="E43" s="10">
        <v>1347</v>
      </c>
      <c r="F43" s="22">
        <v>0.29181109185441939</v>
      </c>
      <c r="G43" s="10">
        <v>3</v>
      </c>
      <c r="H43" s="10">
        <v>1350</v>
      </c>
      <c r="I43" s="22">
        <v>0.29246100519930673</v>
      </c>
    </row>
    <row r="44" spans="1:9" x14ac:dyDescent="0.3">
      <c r="A44" t="s">
        <v>85</v>
      </c>
      <c r="B44" t="s">
        <v>86</v>
      </c>
      <c r="C44" t="s">
        <v>456</v>
      </c>
      <c r="D44" s="10">
        <v>2253</v>
      </c>
      <c r="E44" s="10">
        <v>856</v>
      </c>
      <c r="F44" s="22">
        <v>0.37993786063027074</v>
      </c>
      <c r="G44" s="10">
        <v>3</v>
      </c>
      <c r="H44" s="10">
        <v>859</v>
      </c>
      <c r="I44" s="22">
        <v>0.38126941855304042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3020</v>
      </c>
      <c r="E46" s="10">
        <v>2839</v>
      </c>
      <c r="F46" s="22">
        <v>0.94006622516556293</v>
      </c>
      <c r="G46" s="10">
        <v>4</v>
      </c>
      <c r="H46" s="10">
        <v>2843</v>
      </c>
      <c r="I46" s="22">
        <v>0.94139072847682115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5528</v>
      </c>
      <c r="E48" s="10">
        <v>2662</v>
      </c>
      <c r="F48" s="22">
        <v>0.48154848046309695</v>
      </c>
      <c r="G48" s="10"/>
      <c r="H48" s="10">
        <v>2662</v>
      </c>
      <c r="I48" s="22">
        <v>0.48154848046309695</v>
      </c>
    </row>
    <row r="49" spans="1:9" x14ac:dyDescent="0.3">
      <c r="A49" t="s">
        <v>97</v>
      </c>
      <c r="B49" t="s">
        <v>98</v>
      </c>
      <c r="C49" t="s">
        <v>456</v>
      </c>
      <c r="D49" s="10">
        <v>4928</v>
      </c>
      <c r="E49" s="10">
        <v>3125</v>
      </c>
      <c r="F49" s="22">
        <v>0.63413149350649356</v>
      </c>
      <c r="G49" s="10">
        <v>37</v>
      </c>
      <c r="H49" s="10">
        <v>3162</v>
      </c>
      <c r="I49" s="22">
        <v>0.64163961038961037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4343</v>
      </c>
      <c r="E53" s="10">
        <v>2992</v>
      </c>
      <c r="F53" s="22">
        <v>0.68892470642413084</v>
      </c>
      <c r="G53" s="10"/>
      <c r="H53" s="10">
        <v>2992</v>
      </c>
      <c r="I53" s="22">
        <v>0.68892470642413084</v>
      </c>
    </row>
    <row r="54" spans="1:9" x14ac:dyDescent="0.3">
      <c r="A54" t="s">
        <v>111</v>
      </c>
      <c r="B54" t="s">
        <v>112</v>
      </c>
      <c r="C54" t="s">
        <v>456</v>
      </c>
      <c r="D54" s="10">
        <v>2828</v>
      </c>
      <c r="E54" s="10">
        <v>616</v>
      </c>
      <c r="F54" s="22">
        <v>0.21782178217821782</v>
      </c>
      <c r="G54" s="10"/>
      <c r="H54" s="10">
        <v>616</v>
      </c>
      <c r="I54" s="22">
        <v>0.21782178217821782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3036</v>
      </c>
      <c r="E56" s="10">
        <v>722</v>
      </c>
      <c r="F56" s="22">
        <v>0.2378129117259552</v>
      </c>
      <c r="G56" s="10"/>
      <c r="H56" s="10">
        <v>722</v>
      </c>
      <c r="I56" s="22">
        <v>0.2378129117259552</v>
      </c>
    </row>
    <row r="57" spans="1:9" x14ac:dyDescent="0.3">
      <c r="A57" t="s">
        <v>117</v>
      </c>
      <c r="B57" t="s">
        <v>118</v>
      </c>
      <c r="C57" t="s">
        <v>456</v>
      </c>
      <c r="D57" s="10">
        <v>4200</v>
      </c>
      <c r="E57" s="10">
        <v>3310</v>
      </c>
      <c r="F57" s="22">
        <v>0.78809523809523807</v>
      </c>
      <c r="G57" s="10">
        <v>5</v>
      </c>
      <c r="H57" s="10">
        <v>3315</v>
      </c>
      <c r="I57" s="22">
        <v>0.78928571428571426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9009</v>
      </c>
      <c r="E59" s="10">
        <v>4597</v>
      </c>
      <c r="F59" s="22">
        <v>0.51026751026751027</v>
      </c>
      <c r="G59" s="10">
        <v>28</v>
      </c>
      <c r="H59" s="10">
        <v>4625</v>
      </c>
      <c r="I59" s="22">
        <v>0.51337551337551335</v>
      </c>
    </row>
    <row r="60" spans="1:9" x14ac:dyDescent="0.3">
      <c r="A60" t="s">
        <v>123</v>
      </c>
      <c r="B60" t="s">
        <v>124</v>
      </c>
      <c r="C60" t="s">
        <v>456</v>
      </c>
      <c r="D60" s="10">
        <v>5688</v>
      </c>
      <c r="E60" s="10">
        <v>1854</v>
      </c>
      <c r="F60" s="22">
        <v>0.32594936708860761</v>
      </c>
      <c r="G60" s="10">
        <v>9</v>
      </c>
      <c r="H60" s="10">
        <v>1863</v>
      </c>
      <c r="I60" s="22">
        <v>0.32753164556962028</v>
      </c>
    </row>
    <row r="61" spans="1:9" x14ac:dyDescent="0.3">
      <c r="A61" t="s">
        <v>125</v>
      </c>
      <c r="B61" t="s">
        <v>126</v>
      </c>
      <c r="C61" t="s">
        <v>456</v>
      </c>
      <c r="D61" s="10">
        <v>7351</v>
      </c>
      <c r="E61" s="10">
        <v>4112</v>
      </c>
      <c r="F61" s="22">
        <v>0.55937967623452589</v>
      </c>
      <c r="G61" s="10">
        <v>1</v>
      </c>
      <c r="H61" s="10">
        <v>4113</v>
      </c>
      <c r="I61" s="22">
        <v>0.5595157121480071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4762</v>
      </c>
      <c r="E64" s="10">
        <v>2658</v>
      </c>
      <c r="F64" s="22">
        <v>0.55816883662326755</v>
      </c>
      <c r="G64" s="10">
        <v>1</v>
      </c>
      <c r="H64" s="10">
        <v>2659</v>
      </c>
      <c r="I64" s="22">
        <v>0.55837883242335151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4434</v>
      </c>
      <c r="E67" s="10">
        <v>2206</v>
      </c>
      <c r="F67" s="22">
        <v>0.4975191700496166</v>
      </c>
      <c r="G67" s="10"/>
      <c r="H67" s="10">
        <v>2206</v>
      </c>
      <c r="I67" s="22">
        <v>0.4975191700496166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5279</v>
      </c>
      <c r="E80" s="10">
        <v>2827</v>
      </c>
      <c r="F80" s="22">
        <v>0.53551809054745214</v>
      </c>
      <c r="G80" s="10"/>
      <c r="H80" s="10">
        <v>2827</v>
      </c>
      <c r="I80" s="22">
        <v>0.53551809054745214</v>
      </c>
    </row>
    <row r="81" spans="1:9" x14ac:dyDescent="0.3">
      <c r="A81" t="s">
        <v>167</v>
      </c>
      <c r="B81" t="s">
        <v>168</v>
      </c>
      <c r="C81" t="s">
        <v>457</v>
      </c>
      <c r="D81" s="10">
        <v>2380</v>
      </c>
      <c r="E81" s="10">
        <v>1442</v>
      </c>
      <c r="F81" s="22">
        <v>0.60588235294117643</v>
      </c>
      <c r="G81" s="10"/>
      <c r="H81" s="10">
        <v>1442</v>
      </c>
      <c r="I81" s="22">
        <v>0.60588235294117643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2115</v>
      </c>
      <c r="E84" s="10">
        <v>807</v>
      </c>
      <c r="F84" s="22">
        <v>0.38156028368794326</v>
      </c>
      <c r="G84" s="10">
        <v>1</v>
      </c>
      <c r="H84" s="10">
        <v>808</v>
      </c>
      <c r="I84" s="22">
        <v>0.38203309692671394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2987</v>
      </c>
      <c r="E86" s="10">
        <v>1673</v>
      </c>
      <c r="F86" s="22">
        <v>0.56009373953799801</v>
      </c>
      <c r="G86" s="10">
        <v>1</v>
      </c>
      <c r="H86" s="10">
        <v>1674</v>
      </c>
      <c r="I86" s="22">
        <v>0.56042852360227657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3698</v>
      </c>
      <c r="E91" s="10">
        <v>1226</v>
      </c>
      <c r="F91" s="22">
        <v>0.3315305570578691</v>
      </c>
      <c r="G91" s="10"/>
      <c r="H91" s="10">
        <v>1226</v>
      </c>
      <c r="I91" s="22">
        <v>0.3315305570578691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2598</v>
      </c>
      <c r="E94" s="10">
        <v>1608</v>
      </c>
      <c r="F94" s="22">
        <v>0.61893764434180143</v>
      </c>
      <c r="G94" s="10"/>
      <c r="H94" s="10">
        <v>1608</v>
      </c>
      <c r="I94" s="22">
        <v>0.61893764434180143</v>
      </c>
    </row>
    <row r="95" spans="1:9" x14ac:dyDescent="0.3">
      <c r="A95" t="s">
        <v>197</v>
      </c>
      <c r="B95" t="s">
        <v>198</v>
      </c>
      <c r="C95" t="s">
        <v>457</v>
      </c>
      <c r="D95" s="10">
        <v>4480</v>
      </c>
      <c r="E95" s="10">
        <v>2072</v>
      </c>
      <c r="F95" s="22">
        <v>0.46250000000000002</v>
      </c>
      <c r="G95" s="10">
        <v>1</v>
      </c>
      <c r="H95" s="10">
        <v>2073</v>
      </c>
      <c r="I95" s="22">
        <v>0.46272321428571428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15521</v>
      </c>
      <c r="E101" s="10">
        <v>6347</v>
      </c>
      <c r="F101" s="22">
        <v>0.40892983699503899</v>
      </c>
      <c r="G101" s="10">
        <v>1891</v>
      </c>
      <c r="H101" s="10">
        <v>8238</v>
      </c>
      <c r="I101" s="22">
        <v>0.53076477031119129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12636</v>
      </c>
      <c r="E102" s="10">
        <v>8709</v>
      </c>
      <c r="F102" s="22">
        <v>0.68922127255460586</v>
      </c>
      <c r="G102" s="10">
        <v>72</v>
      </c>
      <c r="H102" s="10">
        <v>8781</v>
      </c>
      <c r="I102" s="22">
        <v>0.69491927825261157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6386</v>
      </c>
      <c r="E103" s="10">
        <v>3519</v>
      </c>
      <c r="F103" s="22">
        <v>0.55104917005950516</v>
      </c>
      <c r="G103" s="10">
        <v>17</v>
      </c>
      <c r="H103" s="10">
        <v>3536</v>
      </c>
      <c r="I103" s="22">
        <v>0.55371124334481681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9732</v>
      </c>
      <c r="E105" s="10">
        <v>6394</v>
      </c>
      <c r="F105" s="22">
        <v>0.65700780928894364</v>
      </c>
      <c r="G105" s="10">
        <v>2</v>
      </c>
      <c r="H105" s="10">
        <v>6396</v>
      </c>
      <c r="I105" s="22">
        <v>0.657213316892725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5803</v>
      </c>
      <c r="E107" s="10">
        <v>2133</v>
      </c>
      <c r="F107" s="22">
        <v>0.36756849905221439</v>
      </c>
      <c r="G107" s="10">
        <v>15</v>
      </c>
      <c r="H107" s="10">
        <v>2148</v>
      </c>
      <c r="I107" s="22">
        <v>0.37015336894709633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3738</v>
      </c>
      <c r="E108" s="10">
        <v>1558</v>
      </c>
      <c r="F108" s="22">
        <v>0.41680042803638312</v>
      </c>
      <c r="G108" s="10">
        <v>12</v>
      </c>
      <c r="H108" s="10">
        <v>1570</v>
      </c>
      <c r="I108" s="22">
        <v>0.42001070090957732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3703</v>
      </c>
      <c r="E112" s="10">
        <v>1134</v>
      </c>
      <c r="F112" s="22">
        <v>0.30623818525519847</v>
      </c>
      <c r="G112" s="10">
        <v>1</v>
      </c>
      <c r="H112" s="10">
        <v>1135</v>
      </c>
      <c r="I112" s="22">
        <v>0.30650823656494736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4819</v>
      </c>
      <c r="E113" s="10">
        <v>3648</v>
      </c>
      <c r="F113" s="22">
        <v>0.75700352770284296</v>
      </c>
      <c r="G113" s="10">
        <v>197</v>
      </c>
      <c r="H113" s="10">
        <v>3845</v>
      </c>
      <c r="I113" s="22">
        <v>0.79788337829425193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3253</v>
      </c>
      <c r="E115" s="10">
        <v>2017</v>
      </c>
      <c r="F115" s="22">
        <v>0.62004303719643405</v>
      </c>
      <c r="G115" s="10">
        <v>93</v>
      </c>
      <c r="H115" s="10">
        <v>2110</v>
      </c>
      <c r="I115" s="22">
        <v>0.6486320319704888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4560</v>
      </c>
      <c r="E149" s="10">
        <v>323</v>
      </c>
      <c r="F149" s="22">
        <v>7.0833333333333331E-2</v>
      </c>
      <c r="G149" s="10">
        <v>2</v>
      </c>
      <c r="H149" s="10">
        <v>325</v>
      </c>
      <c r="I149" s="22">
        <v>7.1271929824561403E-2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13633</v>
      </c>
      <c r="E168" s="10">
        <v>6065</v>
      </c>
      <c r="F168" s="22">
        <v>0.44487640284603536</v>
      </c>
      <c r="G168" s="10">
        <v>4</v>
      </c>
      <c r="H168" s="10">
        <v>6069</v>
      </c>
      <c r="I168" s="22">
        <v>0.44516980855277632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3470</v>
      </c>
      <c r="E169" s="10">
        <v>2011</v>
      </c>
      <c r="F169" s="22">
        <v>0.5795389048991354</v>
      </c>
      <c r="G169" s="10">
        <v>1</v>
      </c>
      <c r="H169" s="10">
        <v>2012</v>
      </c>
      <c r="I169" s="22">
        <v>0.57982708933717575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12423</v>
      </c>
      <c r="E174" s="10">
        <v>9819</v>
      </c>
      <c r="F174" s="22">
        <v>0.79038879497705872</v>
      </c>
      <c r="G174" s="10">
        <v>24</v>
      </c>
      <c r="H174" s="10">
        <v>9843</v>
      </c>
      <c r="I174" s="22">
        <v>0.7923206954841826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8855</v>
      </c>
      <c r="E175" s="10">
        <v>5199</v>
      </c>
      <c r="F175" s="22">
        <v>0.58712591756070021</v>
      </c>
      <c r="G175" s="10">
        <v>231</v>
      </c>
      <c r="H175" s="10">
        <v>5430</v>
      </c>
      <c r="I175" s="22">
        <v>0.6132128740824393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11355</v>
      </c>
      <c r="E176" s="10">
        <v>884</v>
      </c>
      <c r="F176" s="22">
        <v>7.7851166886833995E-2</v>
      </c>
      <c r="G176" s="10">
        <v>13</v>
      </c>
      <c r="H176" s="10">
        <v>897</v>
      </c>
      <c r="I176" s="22">
        <v>7.899603698811096E-2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8865</v>
      </c>
      <c r="E177" s="10">
        <v>8383</v>
      </c>
      <c r="F177" s="22">
        <v>0.94562887760857306</v>
      </c>
      <c r="G177" s="10">
        <v>13</v>
      </c>
      <c r="H177" s="10">
        <v>8396</v>
      </c>
      <c r="I177" s="22">
        <v>0.94709531866892271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4675</v>
      </c>
      <c r="E179" s="10">
        <v>4523</v>
      </c>
      <c r="F179" s="22">
        <v>0.96748663101604282</v>
      </c>
      <c r="G179" s="10">
        <v>7</v>
      </c>
      <c r="H179" s="10">
        <v>4530</v>
      </c>
      <c r="I179" s="22">
        <v>0.96898395721925135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13115</v>
      </c>
      <c r="E180" s="10">
        <v>2897</v>
      </c>
      <c r="F180" s="22">
        <v>0.22089210827296987</v>
      </c>
      <c r="G180" s="10"/>
      <c r="H180" s="10">
        <v>2897</v>
      </c>
      <c r="I180" s="22">
        <v>0.22089210827296987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9881</v>
      </c>
      <c r="E181" s="10">
        <v>4561</v>
      </c>
      <c r="F181" s="22">
        <v>0.46159295617852442</v>
      </c>
      <c r="G181" s="10">
        <v>31</v>
      </c>
      <c r="H181" s="10">
        <v>4592</v>
      </c>
      <c r="I181" s="22">
        <v>0.46473029045643155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3796</v>
      </c>
      <c r="E182" s="10">
        <v>3549</v>
      </c>
      <c r="F182" s="22">
        <v>0.93493150684931503</v>
      </c>
      <c r="G182" s="10">
        <v>20</v>
      </c>
      <c r="H182" s="10">
        <v>3569</v>
      </c>
      <c r="I182" s="22">
        <v>0.94020021074815596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5766</v>
      </c>
      <c r="E184" s="10">
        <v>1520</v>
      </c>
      <c r="F184" s="22">
        <v>0.26361429066944153</v>
      </c>
      <c r="G184" s="10">
        <v>1</v>
      </c>
      <c r="H184" s="10">
        <v>1521</v>
      </c>
      <c r="I184" s="22">
        <v>0.26378772112382937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4338</v>
      </c>
      <c r="E185" s="10">
        <v>2674</v>
      </c>
      <c r="F185" s="22">
        <v>0.61641309359151686</v>
      </c>
      <c r="G185" s="10">
        <v>28</v>
      </c>
      <c r="H185" s="10">
        <v>2702</v>
      </c>
      <c r="I185" s="22">
        <v>0.62286768095896727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4514</v>
      </c>
      <c r="E186" s="10">
        <v>2456</v>
      </c>
      <c r="F186" s="22">
        <v>0.54408506867523265</v>
      </c>
      <c r="G186" s="10">
        <v>29</v>
      </c>
      <c r="H186" s="10">
        <v>2485</v>
      </c>
      <c r="I186" s="22">
        <v>0.55050952591936197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8242</v>
      </c>
      <c r="E194" s="10">
        <v>4901</v>
      </c>
      <c r="F194" s="22">
        <v>0.59463722397476337</v>
      </c>
      <c r="G194" s="10">
        <v>7</v>
      </c>
      <c r="H194" s="10">
        <v>4908</v>
      </c>
      <c r="I194" s="22">
        <v>0.59548653239504978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9624</v>
      </c>
      <c r="E195" s="10">
        <v>1813</v>
      </c>
      <c r="F195" s="22">
        <v>0.18838320864505403</v>
      </c>
      <c r="G195" s="10">
        <v>2</v>
      </c>
      <c r="H195" s="10">
        <v>1815</v>
      </c>
      <c r="I195" s="22">
        <v>0.18859102244389028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11215</v>
      </c>
      <c r="E196" s="10">
        <v>10412</v>
      </c>
      <c r="F196" s="22">
        <v>0.92839946500222914</v>
      </c>
      <c r="G196" s="10">
        <v>16</v>
      </c>
      <c r="H196" s="10">
        <v>10428</v>
      </c>
      <c r="I196" s="22">
        <v>0.92982612572447609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19944</v>
      </c>
      <c r="E198" s="10">
        <v>3315</v>
      </c>
      <c r="F198" s="22">
        <v>0.16621540312876054</v>
      </c>
      <c r="G198" s="10">
        <v>2</v>
      </c>
      <c r="H198" s="10">
        <v>3317</v>
      </c>
      <c r="I198" s="22">
        <v>0.1663156839149619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15739</v>
      </c>
      <c r="E199" s="10">
        <v>3471</v>
      </c>
      <c r="F199" s="22">
        <v>0.22053497680920009</v>
      </c>
      <c r="G199" s="10">
        <v>9</v>
      </c>
      <c r="H199" s="10">
        <v>3480</v>
      </c>
      <c r="I199" s="22">
        <v>0.22110680475252556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18152</v>
      </c>
      <c r="E200" s="10">
        <v>4201</v>
      </c>
      <c r="F200" s="22">
        <v>0.23143455266637286</v>
      </c>
      <c r="G200" s="10">
        <v>12</v>
      </c>
      <c r="H200" s="10">
        <v>4213</v>
      </c>
      <c r="I200" s="22">
        <v>0.23209563684442486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15796</v>
      </c>
      <c r="E201" s="10">
        <v>10343</v>
      </c>
      <c r="F201" s="22">
        <v>0.65478602177766521</v>
      </c>
      <c r="G201" s="10">
        <v>10</v>
      </c>
      <c r="H201" s="10">
        <v>10353</v>
      </c>
      <c r="I201" s="22">
        <v>0.65541909344137761</v>
      </c>
    </row>
    <row r="202" spans="1:9" x14ac:dyDescent="0.3">
      <c r="A202" t="s">
        <v>478</v>
      </c>
      <c r="B202" t="s">
        <v>479</v>
      </c>
      <c r="C202" t="s">
        <v>480</v>
      </c>
      <c r="D202">
        <v>10735</v>
      </c>
      <c r="E202">
        <v>6533</v>
      </c>
      <c r="F202" s="22">
        <v>0.60857009781089888</v>
      </c>
      <c r="G202">
        <v>14</v>
      </c>
      <c r="H202">
        <v>6547</v>
      </c>
      <c r="I202" s="22">
        <v>0.60987424312994876</v>
      </c>
    </row>
    <row r="203" spans="1:9" x14ac:dyDescent="0.3">
      <c r="A203" t="s">
        <v>481</v>
      </c>
      <c r="B203" t="s">
        <v>482</v>
      </c>
      <c r="C203" t="s">
        <v>483</v>
      </c>
      <c r="D203">
        <v>14157</v>
      </c>
      <c r="E203">
        <v>8337</v>
      </c>
      <c r="F203" s="22">
        <v>0.58889595253231619</v>
      </c>
      <c r="G203">
        <v>30</v>
      </c>
      <c r="H203">
        <v>8367</v>
      </c>
      <c r="I203" s="22">
        <v>0.59101504556050011</v>
      </c>
    </row>
    <row r="204" spans="1:9" x14ac:dyDescent="0.3">
      <c r="A204" t="s">
        <v>484</v>
      </c>
      <c r="B204" t="s">
        <v>485</v>
      </c>
      <c r="C204" t="s">
        <v>486</v>
      </c>
      <c r="D204">
        <v>18751</v>
      </c>
      <c r="E204">
        <v>10730</v>
      </c>
      <c r="F204" s="22">
        <v>0.57223614740547168</v>
      </c>
      <c r="G204">
        <v>1123</v>
      </c>
      <c r="H204">
        <v>11853</v>
      </c>
      <c r="I204" s="22">
        <v>0.63212628659804815</v>
      </c>
    </row>
    <row r="205" spans="1:9" x14ac:dyDescent="0.3">
      <c r="A205" t="s">
        <v>487</v>
      </c>
      <c r="B205" t="s">
        <v>488</v>
      </c>
      <c r="C205" t="s">
        <v>489</v>
      </c>
      <c r="D205">
        <v>11932</v>
      </c>
      <c r="E205">
        <v>4092</v>
      </c>
      <c r="F205" s="22">
        <v>0.34294334562520951</v>
      </c>
      <c r="G205">
        <v>3</v>
      </c>
      <c r="H205">
        <v>4095</v>
      </c>
      <c r="I205" s="22">
        <v>0.34319477036540397</v>
      </c>
    </row>
    <row r="206" spans="1:9" x14ac:dyDescent="0.3">
      <c r="A206" t="s">
        <v>490</v>
      </c>
      <c r="B206" t="s">
        <v>491</v>
      </c>
      <c r="C206" t="s">
        <v>480</v>
      </c>
      <c r="D206">
        <v>9805</v>
      </c>
      <c r="E206">
        <v>4442</v>
      </c>
      <c r="F206" s="22">
        <v>0.45303416624171339</v>
      </c>
      <c r="G206">
        <v>5</v>
      </c>
      <c r="H206">
        <v>4447</v>
      </c>
      <c r="I206" s="22">
        <v>0.45354411014788371</v>
      </c>
    </row>
    <row r="207" spans="1:9" x14ac:dyDescent="0.3">
      <c r="A207" t="s">
        <v>492</v>
      </c>
      <c r="B207" t="s">
        <v>493</v>
      </c>
      <c r="C207" t="s">
        <v>458</v>
      </c>
      <c r="D207">
        <v>31911</v>
      </c>
      <c r="E207">
        <v>14594</v>
      </c>
      <c r="F207" s="22">
        <v>0.45733446147096612</v>
      </c>
      <c r="G207">
        <v>1404</v>
      </c>
      <c r="H207">
        <v>15998</v>
      </c>
      <c r="I207" s="22">
        <v>0.50133182914982299</v>
      </c>
    </row>
    <row r="208" spans="1:9" x14ac:dyDescent="0.3">
      <c r="A208" t="s">
        <v>494</v>
      </c>
      <c r="B208" t="s">
        <v>495</v>
      </c>
      <c r="C208" t="s">
        <v>480</v>
      </c>
      <c r="D208">
        <v>8190</v>
      </c>
      <c r="E208">
        <v>4693</v>
      </c>
      <c r="F208" s="22">
        <v>0.57301587301587298</v>
      </c>
      <c r="G208">
        <v>21</v>
      </c>
      <c r="H208">
        <v>4714</v>
      </c>
      <c r="I208" s="22">
        <v>0.57557997557997553</v>
      </c>
    </row>
    <row r="209" spans="1:9" x14ac:dyDescent="0.3">
      <c r="A209" t="s">
        <v>496</v>
      </c>
      <c r="B209" t="s">
        <v>497</v>
      </c>
      <c r="C209" t="s">
        <v>483</v>
      </c>
      <c r="D209">
        <v>13892</v>
      </c>
      <c r="E209">
        <v>10911</v>
      </c>
      <c r="F209" s="22">
        <v>0.78541606680103659</v>
      </c>
      <c r="G209">
        <v>13</v>
      </c>
      <c r="H209">
        <v>10924</v>
      </c>
      <c r="I209" s="22">
        <v>0.78635185718399081</v>
      </c>
    </row>
    <row r="210" spans="1:9" x14ac:dyDescent="0.3">
      <c r="A210" t="s">
        <v>498</v>
      </c>
      <c r="B210" t="s">
        <v>499</v>
      </c>
      <c r="C210" t="s">
        <v>459</v>
      </c>
      <c r="D210">
        <v>14993</v>
      </c>
      <c r="E210">
        <v>9378</v>
      </c>
      <c r="F210" s="22">
        <v>0.6254918962182352</v>
      </c>
      <c r="G210">
        <v>11</v>
      </c>
      <c r="H210">
        <v>9389</v>
      </c>
      <c r="I210" s="22">
        <v>0.62622557193356898</v>
      </c>
    </row>
    <row r="211" spans="1:9" x14ac:dyDescent="0.3">
      <c r="A211" t="s">
        <v>500</v>
      </c>
      <c r="B211" t="s">
        <v>501</v>
      </c>
      <c r="C211" t="s">
        <v>483</v>
      </c>
      <c r="D211">
        <v>11202</v>
      </c>
      <c r="E211">
        <v>6175</v>
      </c>
      <c r="F211" s="22">
        <v>0.5512408498482414</v>
      </c>
      <c r="G211">
        <v>22</v>
      </c>
      <c r="H211">
        <v>6197</v>
      </c>
      <c r="I211" s="22">
        <v>0.55320478485984648</v>
      </c>
    </row>
    <row r="212" spans="1:9" x14ac:dyDescent="0.3">
      <c r="A212" t="s">
        <v>502</v>
      </c>
      <c r="B212" t="s">
        <v>503</v>
      </c>
      <c r="C212" t="s">
        <v>458</v>
      </c>
      <c r="D212">
        <v>35354</v>
      </c>
      <c r="E212">
        <v>26416</v>
      </c>
      <c r="F212" s="22">
        <v>0.74718560841771797</v>
      </c>
      <c r="G212">
        <v>505</v>
      </c>
      <c r="H212">
        <v>26921</v>
      </c>
      <c r="I212" s="22">
        <v>0.76146970639814449</v>
      </c>
    </row>
    <row r="213" spans="1:9" x14ac:dyDescent="0.3">
      <c r="A213" t="s">
        <v>504</v>
      </c>
      <c r="B213" t="s">
        <v>505</v>
      </c>
      <c r="C213" t="s">
        <v>483</v>
      </c>
      <c r="D213">
        <v>13827</v>
      </c>
      <c r="E213">
        <v>7362</v>
      </c>
      <c r="F213" s="22">
        <v>0.53243653720980688</v>
      </c>
      <c r="G213">
        <v>38</v>
      </c>
      <c r="H213">
        <v>7400</v>
      </c>
      <c r="I213" s="22">
        <v>0.53518478339480724</v>
      </c>
    </row>
    <row r="214" spans="1:9" x14ac:dyDescent="0.3">
      <c r="A214" t="s">
        <v>506</v>
      </c>
      <c r="B214" t="s">
        <v>507</v>
      </c>
      <c r="C214" t="s">
        <v>480</v>
      </c>
      <c r="D214">
        <v>13448</v>
      </c>
      <c r="E214">
        <v>7018</v>
      </c>
      <c r="F214" s="22">
        <v>0.52186198691255203</v>
      </c>
      <c r="G214">
        <v>405</v>
      </c>
      <c r="H214">
        <v>7423</v>
      </c>
      <c r="I214" s="22">
        <v>0.55197798929208808</v>
      </c>
    </row>
    <row r="215" spans="1:9" x14ac:dyDescent="0.3">
      <c r="A215" t="s">
        <v>508</v>
      </c>
      <c r="B215" t="s">
        <v>509</v>
      </c>
      <c r="C215" t="s">
        <v>459</v>
      </c>
      <c r="D215">
        <v>37364</v>
      </c>
      <c r="E215">
        <v>15467</v>
      </c>
      <c r="F215" s="22">
        <v>0.41395460871427042</v>
      </c>
      <c r="G215">
        <v>33</v>
      </c>
      <c r="H215">
        <v>15500</v>
      </c>
      <c r="I215" s="22">
        <v>0.41483781179745211</v>
      </c>
    </row>
    <row r="216" spans="1:9" x14ac:dyDescent="0.3">
      <c r="A216" t="s">
        <v>510</v>
      </c>
      <c r="B216" t="s">
        <v>511</v>
      </c>
      <c r="C216" t="s">
        <v>459</v>
      </c>
      <c r="D216">
        <v>23403</v>
      </c>
      <c r="E216">
        <v>12104</v>
      </c>
      <c r="F216" s="22">
        <v>0.51719864974575913</v>
      </c>
      <c r="G216">
        <v>42</v>
      </c>
      <c r="H216">
        <v>12146</v>
      </c>
      <c r="I216" s="22">
        <v>0.51899329145836004</v>
      </c>
    </row>
    <row r="217" spans="1:9" x14ac:dyDescent="0.3">
      <c r="A217" t="s">
        <v>512</v>
      </c>
      <c r="B217" t="s">
        <v>513</v>
      </c>
      <c r="C217" t="s">
        <v>460</v>
      </c>
      <c r="D217">
        <v>14991</v>
      </c>
      <c r="E217">
        <v>11187</v>
      </c>
      <c r="F217" s="22">
        <v>0.74624774864918952</v>
      </c>
      <c r="G217">
        <v>18</v>
      </c>
      <c r="H217">
        <v>11205</v>
      </c>
      <c r="I217" s="22">
        <v>0.74744846908144891</v>
      </c>
    </row>
    <row r="218" spans="1:9" x14ac:dyDescent="0.3">
      <c r="A218" t="s">
        <v>514</v>
      </c>
      <c r="B218" t="s">
        <v>515</v>
      </c>
      <c r="C218" t="s">
        <v>458</v>
      </c>
      <c r="D218">
        <v>24622</v>
      </c>
      <c r="E218">
        <v>18266</v>
      </c>
      <c r="F218" s="22">
        <v>0.74185687596458449</v>
      </c>
      <c r="G218">
        <v>74</v>
      </c>
      <c r="H218">
        <v>18340</v>
      </c>
      <c r="I218" s="22">
        <v>0.7448623182519698</v>
      </c>
    </row>
    <row r="219" spans="1:9" x14ac:dyDescent="0.3">
      <c r="A219" t="s">
        <v>516</v>
      </c>
      <c r="B219" t="s">
        <v>517</v>
      </c>
      <c r="C219" t="s">
        <v>459</v>
      </c>
      <c r="D219">
        <v>10293</v>
      </c>
      <c r="E219">
        <v>2580</v>
      </c>
      <c r="F219" s="22">
        <v>0.25065578548528128</v>
      </c>
      <c r="G219">
        <v>5</v>
      </c>
      <c r="H219">
        <v>2585</v>
      </c>
      <c r="I219" s="22">
        <v>0.25114155251141551</v>
      </c>
    </row>
    <row r="220" spans="1:9" x14ac:dyDescent="0.3">
      <c r="A220" t="s">
        <v>518</v>
      </c>
      <c r="B220" t="s">
        <v>519</v>
      </c>
      <c r="D220">
        <v>18283</v>
      </c>
      <c r="E220">
        <v>12725</v>
      </c>
      <c r="F220" s="22">
        <v>0.69600175025980415</v>
      </c>
      <c r="G220">
        <v>80</v>
      </c>
      <c r="H220">
        <v>12805</v>
      </c>
      <c r="I220" s="22">
        <v>0.70037739977027835</v>
      </c>
    </row>
    <row r="221" spans="1:9" x14ac:dyDescent="0.3">
      <c r="A221" t="s">
        <v>520</v>
      </c>
      <c r="B221" t="s">
        <v>521</v>
      </c>
      <c r="D221">
        <v>24299</v>
      </c>
      <c r="E221">
        <v>16272</v>
      </c>
      <c r="F221" s="22">
        <v>0.66965718753858183</v>
      </c>
      <c r="G221">
        <v>26</v>
      </c>
      <c r="H221">
        <v>16298</v>
      </c>
      <c r="I221" s="22">
        <v>0.6707271904193588</v>
      </c>
    </row>
    <row r="222" spans="1:9" x14ac:dyDescent="0.3">
      <c r="A222" t="s">
        <v>522</v>
      </c>
      <c r="B222" t="s">
        <v>523</v>
      </c>
      <c r="D222">
        <v>13566</v>
      </c>
      <c r="E222">
        <v>4501</v>
      </c>
      <c r="F222" s="22">
        <v>0.33178534571723428</v>
      </c>
      <c r="G222">
        <v>12</v>
      </c>
      <c r="H222">
        <v>4513</v>
      </c>
      <c r="I222" s="22">
        <v>0.33266991006929086</v>
      </c>
    </row>
    <row r="223" spans="1:9" x14ac:dyDescent="0.3">
      <c r="A223" t="s">
        <v>524</v>
      </c>
      <c r="B223" t="s">
        <v>525</v>
      </c>
      <c r="D223">
        <v>40989</v>
      </c>
      <c r="E223">
        <v>20841</v>
      </c>
      <c r="F223" s="22">
        <v>0.50845348752104225</v>
      </c>
      <c r="G223">
        <v>80</v>
      </c>
      <c r="H223">
        <v>20921</v>
      </c>
      <c r="I223" s="22">
        <v>0.51040523067164356</v>
      </c>
    </row>
    <row r="224" spans="1:9" x14ac:dyDescent="0.3">
      <c r="A224" t="s">
        <v>526</v>
      </c>
      <c r="B224" t="s">
        <v>527</v>
      </c>
      <c r="D224">
        <v>38694</v>
      </c>
      <c r="E224">
        <v>22965</v>
      </c>
      <c r="F224" s="22">
        <v>0.59350286866180801</v>
      </c>
      <c r="G224">
        <v>51</v>
      </c>
      <c r="H224">
        <v>23016</v>
      </c>
      <c r="I224" s="22">
        <v>0.59482090246549857</v>
      </c>
    </row>
    <row r="225" spans="1:9" x14ac:dyDescent="0.3">
      <c r="A225" t="s">
        <v>528</v>
      </c>
      <c r="B225" t="s">
        <v>529</v>
      </c>
      <c r="D225">
        <v>7499</v>
      </c>
      <c r="E225">
        <v>6679</v>
      </c>
      <c r="F225" s="22">
        <v>0.89065208694492604</v>
      </c>
      <c r="G225">
        <v>2</v>
      </c>
      <c r="H225">
        <v>6681</v>
      </c>
      <c r="I225" s="22">
        <v>0.8909187891718896</v>
      </c>
    </row>
    <row r="226" spans="1:9" x14ac:dyDescent="0.3">
      <c r="A226" t="s">
        <v>530</v>
      </c>
      <c r="B226" t="s">
        <v>531</v>
      </c>
      <c r="D226">
        <v>23627</v>
      </c>
      <c r="E226">
        <v>7894</v>
      </c>
      <c r="F226" s="22">
        <v>0.33410928175392557</v>
      </c>
      <c r="G226">
        <v>3</v>
      </c>
      <c r="H226">
        <v>7897</v>
      </c>
      <c r="I226" s="22">
        <v>0.33423625513184069</v>
      </c>
    </row>
    <row r="227" spans="1:9" x14ac:dyDescent="0.3">
      <c r="A227" t="s">
        <v>532</v>
      </c>
      <c r="B227" t="s">
        <v>533</v>
      </c>
      <c r="D227">
        <v>15429</v>
      </c>
      <c r="E227">
        <v>8341</v>
      </c>
      <c r="F227" s="22">
        <v>0.54060535355499384</v>
      </c>
      <c r="G227">
        <v>889</v>
      </c>
      <c r="H227">
        <v>9230</v>
      </c>
      <c r="I227" s="22">
        <v>0.59822412340397957</v>
      </c>
    </row>
    <row r="228" spans="1:9" x14ac:dyDescent="0.3">
      <c r="A228" t="s">
        <v>534</v>
      </c>
      <c r="B228" t="s">
        <v>535</v>
      </c>
      <c r="D228">
        <v>6515</v>
      </c>
      <c r="E228">
        <v>4528</v>
      </c>
      <c r="F228" s="22">
        <v>0.69501151189562549</v>
      </c>
      <c r="G228">
        <v>3</v>
      </c>
      <c r="H228">
        <v>4531</v>
      </c>
      <c r="I228" s="22">
        <v>0.69547198772064467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A6915-4D13-4655-9382-4928734ADE29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44409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8865</v>
      </c>
      <c r="E7" s="10">
        <v>5737</v>
      </c>
      <c r="F7" s="22">
        <v>0.64715172024816692</v>
      </c>
      <c r="G7" s="10">
        <v>3</v>
      </c>
      <c r="H7" s="10">
        <v>5740</v>
      </c>
      <c r="I7" s="22">
        <v>0.64749012972363229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4092</v>
      </c>
      <c r="E10" s="10">
        <v>4548</v>
      </c>
      <c r="F10" s="22">
        <v>1.1114369501466275</v>
      </c>
      <c r="G10" s="10"/>
      <c r="H10" s="10">
        <v>4548</v>
      </c>
      <c r="I10" s="22">
        <v>1.1114369501466275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2978</v>
      </c>
      <c r="E12" s="10">
        <v>2476</v>
      </c>
      <c r="F12" s="22">
        <v>0.83143049026192073</v>
      </c>
      <c r="G12" s="10">
        <v>2</v>
      </c>
      <c r="H12" s="10">
        <v>2478</v>
      </c>
      <c r="I12" s="22">
        <v>0.832102081934184</v>
      </c>
    </row>
    <row r="13" spans="1:9" x14ac:dyDescent="0.3">
      <c r="A13" t="s">
        <v>17</v>
      </c>
      <c r="B13" t="s">
        <v>18</v>
      </c>
      <c r="C13" t="s">
        <v>456</v>
      </c>
      <c r="D13" s="10">
        <v>5575</v>
      </c>
      <c r="E13" s="10">
        <v>4522</v>
      </c>
      <c r="F13" s="22">
        <v>0.81112107623318386</v>
      </c>
      <c r="G13" s="10">
        <v>18</v>
      </c>
      <c r="H13" s="10">
        <v>4540</v>
      </c>
      <c r="I13" s="22">
        <v>0.81434977578475332</v>
      </c>
    </row>
    <row r="14" spans="1:9" x14ac:dyDescent="0.3">
      <c r="A14" t="s">
        <v>19</v>
      </c>
      <c r="B14" t="s">
        <v>20</v>
      </c>
      <c r="C14" t="s">
        <v>456</v>
      </c>
      <c r="D14" s="10">
        <v>2357</v>
      </c>
      <c r="E14" s="10">
        <v>1874</v>
      </c>
      <c r="F14" s="22">
        <v>0.79507848960543059</v>
      </c>
      <c r="G14" s="10">
        <v>2</v>
      </c>
      <c r="H14" s="10">
        <v>1876</v>
      </c>
      <c r="I14" s="22">
        <v>0.79592702588035635</v>
      </c>
    </row>
    <row r="15" spans="1:9" x14ac:dyDescent="0.3">
      <c r="A15" t="s">
        <v>21</v>
      </c>
      <c r="B15" t="s">
        <v>22</v>
      </c>
      <c r="C15" t="s">
        <v>456</v>
      </c>
      <c r="D15" s="10">
        <v>4272</v>
      </c>
      <c r="E15" s="10">
        <v>1107</v>
      </c>
      <c r="F15" s="22">
        <v>0.25912921348314605</v>
      </c>
      <c r="G15" s="10">
        <v>6</v>
      </c>
      <c r="H15" s="10">
        <v>1113</v>
      </c>
      <c r="I15" s="22">
        <v>0.26053370786516855</v>
      </c>
    </row>
    <row r="16" spans="1:9" x14ac:dyDescent="0.3">
      <c r="A16" t="s">
        <v>23</v>
      </c>
      <c r="B16" t="s">
        <v>24</v>
      </c>
      <c r="C16" t="s">
        <v>456</v>
      </c>
      <c r="D16" s="10">
        <v>4806</v>
      </c>
      <c r="E16" s="10">
        <v>2663</v>
      </c>
      <c r="F16" s="22">
        <v>0.55409904286308775</v>
      </c>
      <c r="G16" s="10">
        <v>142</v>
      </c>
      <c r="H16" s="10">
        <v>2805</v>
      </c>
      <c r="I16" s="22">
        <v>0.58364544319600498</v>
      </c>
    </row>
    <row r="17" spans="1:9" x14ac:dyDescent="0.3">
      <c r="A17" t="s">
        <v>25</v>
      </c>
      <c r="B17" t="s">
        <v>26</v>
      </c>
      <c r="C17" t="s">
        <v>456</v>
      </c>
      <c r="D17" s="10">
        <v>3082</v>
      </c>
      <c r="E17" s="10">
        <v>1866</v>
      </c>
      <c r="F17" s="22">
        <v>0.60545100584036338</v>
      </c>
      <c r="G17" s="10">
        <v>10</v>
      </c>
      <c r="H17" s="10">
        <v>1876</v>
      </c>
      <c r="I17" s="22">
        <v>0.60869565217391308</v>
      </c>
    </row>
    <row r="18" spans="1:9" x14ac:dyDescent="0.3">
      <c r="A18" t="s">
        <v>29</v>
      </c>
      <c r="B18" t="s">
        <v>30</v>
      </c>
      <c r="C18" t="s">
        <v>456</v>
      </c>
      <c r="D18" s="10">
        <v>2985</v>
      </c>
      <c r="E18" s="10">
        <v>2952</v>
      </c>
      <c r="F18" s="22">
        <v>0.98894472361809049</v>
      </c>
      <c r="G18" s="10">
        <v>61</v>
      </c>
      <c r="H18" s="10">
        <v>3013</v>
      </c>
      <c r="I18" s="22">
        <v>1.0093802345058627</v>
      </c>
    </row>
    <row r="19" spans="1:9" x14ac:dyDescent="0.3">
      <c r="A19" t="s">
        <v>31</v>
      </c>
      <c r="B19" t="s">
        <v>32</v>
      </c>
      <c r="C19" t="s">
        <v>456</v>
      </c>
      <c r="D19" s="10">
        <v>3379</v>
      </c>
      <c r="E19" s="10">
        <v>2443</v>
      </c>
      <c r="F19" s="22">
        <v>0.72299496892571768</v>
      </c>
      <c r="G19" s="10">
        <v>2</v>
      </c>
      <c r="H19" s="10">
        <v>2445</v>
      </c>
      <c r="I19" s="22">
        <v>0.72358686001775674</v>
      </c>
    </row>
    <row r="20" spans="1:9" x14ac:dyDescent="0.3">
      <c r="A20" t="s">
        <v>33</v>
      </c>
      <c r="B20" t="s">
        <v>34</v>
      </c>
      <c r="C20" t="s">
        <v>456</v>
      </c>
      <c r="D20" s="10">
        <v>5462</v>
      </c>
      <c r="E20" s="10">
        <v>4153</v>
      </c>
      <c r="F20" s="22">
        <v>0.76034419626510441</v>
      </c>
      <c r="G20" s="10">
        <v>6</v>
      </c>
      <c r="H20" s="10">
        <v>4159</v>
      </c>
      <c r="I20" s="22">
        <v>0.76144269498352257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3701</v>
      </c>
      <c r="E22" s="10">
        <v>1983</v>
      </c>
      <c r="F22" s="22">
        <v>0.53580113482842473</v>
      </c>
      <c r="G22" s="10">
        <v>3</v>
      </c>
      <c r="H22" s="10">
        <v>1986</v>
      </c>
      <c r="I22" s="22">
        <v>0.53661172656038914</v>
      </c>
    </row>
    <row r="23" spans="1:9" x14ac:dyDescent="0.3">
      <c r="A23" t="s">
        <v>39</v>
      </c>
      <c r="B23" t="s">
        <v>40</v>
      </c>
      <c r="C23" t="s">
        <v>456</v>
      </c>
      <c r="D23" s="10">
        <v>3526</v>
      </c>
      <c r="E23" s="10">
        <v>3347</v>
      </c>
      <c r="F23" s="22">
        <v>0.9492342597844583</v>
      </c>
      <c r="G23" s="10">
        <v>96</v>
      </c>
      <c r="H23" s="10">
        <v>3443</v>
      </c>
      <c r="I23" s="22">
        <v>0.97646057855927393</v>
      </c>
    </row>
    <row r="24" spans="1:9" x14ac:dyDescent="0.3">
      <c r="A24" t="s">
        <v>41</v>
      </c>
      <c r="B24" t="s">
        <v>42</v>
      </c>
      <c r="C24" t="s">
        <v>456</v>
      </c>
      <c r="D24" s="10">
        <v>2374</v>
      </c>
      <c r="E24" s="10">
        <v>1001</v>
      </c>
      <c r="F24" s="22">
        <v>0.42165122156697554</v>
      </c>
      <c r="G24" s="10"/>
      <c r="H24" s="10">
        <v>1001</v>
      </c>
      <c r="I24" s="22">
        <v>0.42165122156697554</v>
      </c>
    </row>
    <row r="25" spans="1:9" x14ac:dyDescent="0.3">
      <c r="A25" t="s">
        <v>43</v>
      </c>
      <c r="B25" t="s">
        <v>44</v>
      </c>
      <c r="C25" t="s">
        <v>456</v>
      </c>
      <c r="D25" s="10">
        <v>3324</v>
      </c>
      <c r="E25" s="10">
        <v>2313</v>
      </c>
      <c r="F25" s="22">
        <v>0.69584837545126355</v>
      </c>
      <c r="G25" s="10">
        <v>10</v>
      </c>
      <c r="H25" s="10">
        <v>2323</v>
      </c>
      <c r="I25" s="22">
        <v>0.69885679903730447</v>
      </c>
    </row>
    <row r="26" spans="1:9" x14ac:dyDescent="0.3">
      <c r="A26" t="s">
        <v>45</v>
      </c>
      <c r="B26" t="s">
        <v>46</v>
      </c>
      <c r="C26" t="s">
        <v>456</v>
      </c>
      <c r="D26" s="10">
        <v>4922</v>
      </c>
      <c r="E26" s="10">
        <v>2343</v>
      </c>
      <c r="F26" s="22">
        <v>0.47602600568874442</v>
      </c>
      <c r="G26" s="10"/>
      <c r="H26" s="10">
        <v>2343</v>
      </c>
      <c r="I26" s="22">
        <v>0.47602600568874442</v>
      </c>
    </row>
    <row r="27" spans="1:9" x14ac:dyDescent="0.3">
      <c r="A27" t="s">
        <v>47</v>
      </c>
      <c r="B27" t="s">
        <v>48</v>
      </c>
      <c r="C27" t="s">
        <v>456</v>
      </c>
      <c r="D27" s="10">
        <v>2863</v>
      </c>
      <c r="E27" s="10">
        <v>916</v>
      </c>
      <c r="F27" s="22">
        <v>0.31994411456514144</v>
      </c>
      <c r="G27" s="10">
        <v>1</v>
      </c>
      <c r="H27" s="10">
        <v>917</v>
      </c>
      <c r="I27" s="22">
        <v>0.32029339853300731</v>
      </c>
    </row>
    <row r="28" spans="1:9" x14ac:dyDescent="0.3">
      <c r="A28" t="s">
        <v>49</v>
      </c>
      <c r="B28" t="s">
        <v>455</v>
      </c>
      <c r="C28" t="s">
        <v>456</v>
      </c>
      <c r="D28" s="10">
        <v>4910</v>
      </c>
      <c r="E28" s="10">
        <v>522</v>
      </c>
      <c r="F28" s="22">
        <v>0.10631364562118126</v>
      </c>
      <c r="G28" s="10">
        <v>1</v>
      </c>
      <c r="H28" s="10">
        <v>523</v>
      </c>
      <c r="I28" s="22">
        <v>0.1065173116089613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2811</v>
      </c>
      <c r="E30" s="10">
        <v>1139</v>
      </c>
      <c r="F30" s="22">
        <v>0.40519388118107436</v>
      </c>
      <c r="G30" s="10"/>
      <c r="H30" s="10">
        <v>1139</v>
      </c>
      <c r="I30" s="22">
        <v>0.40519388118107436</v>
      </c>
    </row>
    <row r="31" spans="1:9" x14ac:dyDescent="0.3">
      <c r="A31" t="s">
        <v>59</v>
      </c>
      <c r="B31" t="s">
        <v>60</v>
      </c>
      <c r="C31" t="s">
        <v>456</v>
      </c>
      <c r="D31" s="10">
        <v>1984</v>
      </c>
      <c r="E31" s="10">
        <v>1100</v>
      </c>
      <c r="F31" s="22">
        <v>0.55443548387096775</v>
      </c>
      <c r="G31" s="10">
        <v>3</v>
      </c>
      <c r="H31" s="10">
        <v>1103</v>
      </c>
      <c r="I31" s="22">
        <v>0.55594758064516125</v>
      </c>
    </row>
    <row r="32" spans="1:9" x14ac:dyDescent="0.3">
      <c r="A32" t="s">
        <v>61</v>
      </c>
      <c r="B32" t="s">
        <v>62</v>
      </c>
      <c r="C32" t="s">
        <v>456</v>
      </c>
      <c r="D32" s="10">
        <v>6081</v>
      </c>
      <c r="E32" s="10">
        <v>1938</v>
      </c>
      <c r="F32" s="22">
        <v>0.31869758263443515</v>
      </c>
      <c r="G32" s="10">
        <v>3</v>
      </c>
      <c r="H32" s="10">
        <v>1941</v>
      </c>
      <c r="I32" s="22">
        <v>0.31919092254563391</v>
      </c>
    </row>
    <row r="33" spans="1:9" x14ac:dyDescent="0.3">
      <c r="A33" t="s">
        <v>63</v>
      </c>
      <c r="B33" t="s">
        <v>64</v>
      </c>
      <c r="C33" t="s">
        <v>456</v>
      </c>
      <c r="D33" s="10">
        <v>3435</v>
      </c>
      <c r="E33" s="10">
        <v>1466</v>
      </c>
      <c r="F33" s="22">
        <v>0.42678311499272198</v>
      </c>
      <c r="G33" s="10">
        <v>2</v>
      </c>
      <c r="H33" s="10">
        <v>1468</v>
      </c>
      <c r="I33" s="22">
        <v>0.42736535662299857</v>
      </c>
    </row>
    <row r="34" spans="1:9" x14ac:dyDescent="0.3">
      <c r="A34" t="s">
        <v>65</v>
      </c>
      <c r="B34" t="s">
        <v>66</v>
      </c>
      <c r="C34" t="s">
        <v>456</v>
      </c>
      <c r="D34" s="10">
        <v>4106</v>
      </c>
      <c r="E34" s="10">
        <v>2593</v>
      </c>
      <c r="F34" s="22">
        <v>0.63151485630784221</v>
      </c>
      <c r="G34" s="10">
        <v>7</v>
      </c>
      <c r="H34" s="10">
        <v>2600</v>
      </c>
      <c r="I34" s="22">
        <v>0.6332196785192401</v>
      </c>
    </row>
    <row r="35" spans="1:9" x14ac:dyDescent="0.3">
      <c r="A35" t="s">
        <v>67</v>
      </c>
      <c r="B35" t="s">
        <v>68</v>
      </c>
      <c r="C35" t="s">
        <v>456</v>
      </c>
      <c r="D35" s="10">
        <v>4586</v>
      </c>
      <c r="E35" s="10">
        <v>554</v>
      </c>
      <c r="F35" s="22">
        <v>0.12080244221543829</v>
      </c>
      <c r="G35" s="10"/>
      <c r="H35" s="10">
        <v>554</v>
      </c>
      <c r="I35" s="22">
        <v>0.12080244221543829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3434</v>
      </c>
      <c r="E37" s="10">
        <v>1066</v>
      </c>
      <c r="F37" s="22">
        <v>0.31042516016307514</v>
      </c>
      <c r="G37" s="10">
        <v>9</v>
      </c>
      <c r="H37" s="10">
        <v>1075</v>
      </c>
      <c r="I37" s="22">
        <v>0.3130460104834013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2125</v>
      </c>
      <c r="E39" s="10">
        <v>1538</v>
      </c>
      <c r="F39" s="22">
        <v>0.72376470588235298</v>
      </c>
      <c r="G39" s="10">
        <v>4</v>
      </c>
      <c r="H39" s="10">
        <v>1542</v>
      </c>
      <c r="I39" s="22">
        <v>0.72564705882352942</v>
      </c>
    </row>
    <row r="40" spans="1:9" x14ac:dyDescent="0.3">
      <c r="A40" t="s">
        <v>77</v>
      </c>
      <c r="B40" t="s">
        <v>78</v>
      </c>
      <c r="C40" t="s">
        <v>456</v>
      </c>
      <c r="D40" s="10">
        <v>5631</v>
      </c>
      <c r="E40" s="10">
        <v>4086</v>
      </c>
      <c r="F40" s="22">
        <v>0.72562599893446988</v>
      </c>
      <c r="G40" s="10">
        <v>28</v>
      </c>
      <c r="H40" s="10">
        <v>4114</v>
      </c>
      <c r="I40" s="22">
        <v>0.7305984727401883</v>
      </c>
    </row>
    <row r="41" spans="1:9" x14ac:dyDescent="0.3">
      <c r="A41" t="s">
        <v>79</v>
      </c>
      <c r="B41" t="s">
        <v>80</v>
      </c>
      <c r="C41" t="s">
        <v>456</v>
      </c>
      <c r="D41" s="10">
        <v>3757</v>
      </c>
      <c r="E41" s="10">
        <v>1454</v>
      </c>
      <c r="F41" s="22">
        <v>0.38701091296247003</v>
      </c>
      <c r="G41" s="10">
        <v>15</v>
      </c>
      <c r="H41" s="10">
        <v>1469</v>
      </c>
      <c r="I41" s="22">
        <v>0.39100346020761245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4093</v>
      </c>
      <c r="E43" s="10">
        <v>1297</v>
      </c>
      <c r="F43" s="22">
        <v>0.31688248228683119</v>
      </c>
      <c r="G43" s="10">
        <v>4</v>
      </c>
      <c r="H43" s="10">
        <v>1301</v>
      </c>
      <c r="I43" s="22">
        <v>0.31785976056682141</v>
      </c>
    </row>
    <row r="44" spans="1:9" x14ac:dyDescent="0.3">
      <c r="A44" t="s">
        <v>85</v>
      </c>
      <c r="B44" t="s">
        <v>86</v>
      </c>
      <c r="C44" t="s">
        <v>456</v>
      </c>
      <c r="D44" s="10">
        <v>1888</v>
      </c>
      <c r="E44" s="10">
        <v>713</v>
      </c>
      <c r="F44" s="22">
        <v>0.37764830508474578</v>
      </c>
      <c r="G44" s="10">
        <v>2</v>
      </c>
      <c r="H44" s="10">
        <v>715</v>
      </c>
      <c r="I44" s="22">
        <v>0.37870762711864409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2651</v>
      </c>
      <c r="E46" s="10">
        <v>2720</v>
      </c>
      <c r="F46" s="22">
        <v>1.026027913994719</v>
      </c>
      <c r="G46" s="10">
        <v>9</v>
      </c>
      <c r="H46" s="10">
        <v>2729</v>
      </c>
      <c r="I46" s="22">
        <v>1.0294228592983781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4965</v>
      </c>
      <c r="E48" s="10">
        <v>2384</v>
      </c>
      <c r="F48" s="22">
        <v>0.48016112789526688</v>
      </c>
      <c r="G48" s="10"/>
      <c r="H48" s="10">
        <v>2384</v>
      </c>
      <c r="I48" s="22">
        <v>0.48016112789526688</v>
      </c>
    </row>
    <row r="49" spans="1:9" x14ac:dyDescent="0.3">
      <c r="A49" t="s">
        <v>97</v>
      </c>
      <c r="B49" t="s">
        <v>98</v>
      </c>
      <c r="C49" t="s">
        <v>456</v>
      </c>
      <c r="D49" s="10">
        <v>4774</v>
      </c>
      <c r="E49" s="10">
        <v>2663</v>
      </c>
      <c r="F49" s="22">
        <v>0.55781315458734815</v>
      </c>
      <c r="G49" s="10">
        <v>6</v>
      </c>
      <c r="H49" s="10">
        <v>2669</v>
      </c>
      <c r="I49" s="22">
        <v>0.55906996229576877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4126</v>
      </c>
      <c r="E53" s="10">
        <v>2438</v>
      </c>
      <c r="F53" s="22">
        <v>0.59088705768298599</v>
      </c>
      <c r="G53" s="10"/>
      <c r="H53" s="10">
        <v>2438</v>
      </c>
      <c r="I53" s="22">
        <v>0.59088705768298599</v>
      </c>
    </row>
    <row r="54" spans="1:9" x14ac:dyDescent="0.3">
      <c r="A54" t="s">
        <v>111</v>
      </c>
      <c r="B54" t="s">
        <v>112</v>
      </c>
      <c r="C54" t="s">
        <v>456</v>
      </c>
      <c r="D54" s="10">
        <v>2554</v>
      </c>
      <c r="E54" s="10">
        <v>490</v>
      </c>
      <c r="F54" s="22">
        <v>0.1918559122944401</v>
      </c>
      <c r="G54" s="10">
        <v>1</v>
      </c>
      <c r="H54" s="10">
        <v>491</v>
      </c>
      <c r="I54" s="22">
        <v>0.19224745497259202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2660</v>
      </c>
      <c r="E56" s="10">
        <v>689</v>
      </c>
      <c r="F56" s="22">
        <v>0.25902255639097743</v>
      </c>
      <c r="G56" s="10"/>
      <c r="H56" s="10">
        <v>689</v>
      </c>
      <c r="I56" s="22">
        <v>0.25902255639097743</v>
      </c>
    </row>
    <row r="57" spans="1:9" x14ac:dyDescent="0.3">
      <c r="A57" t="s">
        <v>117</v>
      </c>
      <c r="B57" t="s">
        <v>118</v>
      </c>
      <c r="C57" t="s">
        <v>456</v>
      </c>
      <c r="D57" s="10">
        <v>4511</v>
      </c>
      <c r="E57" s="10">
        <v>3092</v>
      </c>
      <c r="F57" s="22">
        <v>0.68543560186211483</v>
      </c>
      <c r="G57" s="10">
        <v>4</v>
      </c>
      <c r="H57" s="10">
        <v>3096</v>
      </c>
      <c r="I57" s="22">
        <v>0.68632232320993125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8552</v>
      </c>
      <c r="E59" s="10">
        <v>3709</v>
      </c>
      <c r="F59" s="22">
        <v>0.43369971936389151</v>
      </c>
      <c r="G59" s="10">
        <v>30</v>
      </c>
      <c r="H59" s="10">
        <v>3739</v>
      </c>
      <c r="I59" s="22">
        <v>0.43720767072029937</v>
      </c>
    </row>
    <row r="60" spans="1:9" x14ac:dyDescent="0.3">
      <c r="A60" t="s">
        <v>123</v>
      </c>
      <c r="B60" t="s">
        <v>124</v>
      </c>
      <c r="C60" t="s">
        <v>456</v>
      </c>
      <c r="D60" s="10">
        <v>4881</v>
      </c>
      <c r="E60" s="10">
        <v>1385</v>
      </c>
      <c r="F60" s="22">
        <v>0.28375332923581231</v>
      </c>
      <c r="G60" s="10">
        <v>7</v>
      </c>
      <c r="H60" s="10">
        <v>1392</v>
      </c>
      <c r="I60" s="22">
        <v>0.28518746158574065</v>
      </c>
    </row>
    <row r="61" spans="1:9" x14ac:dyDescent="0.3">
      <c r="A61" t="s">
        <v>125</v>
      </c>
      <c r="B61" t="s">
        <v>126</v>
      </c>
      <c r="C61" t="s">
        <v>456</v>
      </c>
      <c r="D61" s="10">
        <v>6962</v>
      </c>
      <c r="E61" s="10">
        <v>3909</v>
      </c>
      <c r="F61" s="22">
        <v>0.56147658718758975</v>
      </c>
      <c r="G61" s="10">
        <v>5</v>
      </c>
      <c r="H61" s="10">
        <v>3914</v>
      </c>
      <c r="I61" s="22">
        <v>0.56219477161735132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4117</v>
      </c>
      <c r="E64" s="10">
        <v>2120</v>
      </c>
      <c r="F64" s="22">
        <v>0.51493806169540923</v>
      </c>
      <c r="G64" s="10"/>
      <c r="H64" s="10">
        <v>2120</v>
      </c>
      <c r="I64" s="22">
        <v>0.51493806169540923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4162</v>
      </c>
      <c r="E67" s="10">
        <v>1848</v>
      </c>
      <c r="F67" s="22">
        <v>0.44401729937530032</v>
      </c>
      <c r="G67" s="10"/>
      <c r="H67" s="10">
        <v>1848</v>
      </c>
      <c r="I67" s="22">
        <v>0.44401729937530032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5029</v>
      </c>
      <c r="E80" s="10">
        <v>2389</v>
      </c>
      <c r="F80" s="22">
        <v>0.47504474050507062</v>
      </c>
      <c r="G80" s="10">
        <v>2</v>
      </c>
      <c r="H80" s="10">
        <v>2391</v>
      </c>
      <c r="I80" s="22">
        <v>0.47544243388347585</v>
      </c>
    </row>
    <row r="81" spans="1:9" x14ac:dyDescent="0.3">
      <c r="A81" t="s">
        <v>167</v>
      </c>
      <c r="B81" t="s">
        <v>168</v>
      </c>
      <c r="C81" t="s">
        <v>457</v>
      </c>
      <c r="D81" s="10">
        <v>1825</v>
      </c>
      <c r="E81" s="10">
        <v>1160</v>
      </c>
      <c r="F81" s="22">
        <v>0.63561643835616444</v>
      </c>
      <c r="G81" s="10"/>
      <c r="H81" s="10">
        <v>1160</v>
      </c>
      <c r="I81" s="22">
        <v>0.63561643835616444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2244</v>
      </c>
      <c r="E84" s="10">
        <v>674</v>
      </c>
      <c r="F84" s="22">
        <v>0.30035650623885918</v>
      </c>
      <c r="G84" s="10"/>
      <c r="H84" s="10">
        <v>674</v>
      </c>
      <c r="I84" s="22">
        <v>0.30035650623885918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2583</v>
      </c>
      <c r="E86" s="10">
        <v>1540</v>
      </c>
      <c r="F86" s="22">
        <v>0.59620596205962062</v>
      </c>
      <c r="G86" s="10"/>
      <c r="H86" s="10">
        <v>1540</v>
      </c>
      <c r="I86" s="22">
        <v>0.59620596205962062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3114</v>
      </c>
      <c r="E91" s="10">
        <v>888</v>
      </c>
      <c r="F91" s="22">
        <v>0.28516377649325625</v>
      </c>
      <c r="G91" s="10"/>
      <c r="H91" s="10">
        <v>888</v>
      </c>
      <c r="I91" s="22">
        <v>0.28516377649325625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2280</v>
      </c>
      <c r="E94" s="10">
        <v>1654</v>
      </c>
      <c r="F94" s="22">
        <v>0.7254385964912281</v>
      </c>
      <c r="G94" s="10"/>
      <c r="H94" s="10">
        <v>1654</v>
      </c>
      <c r="I94" s="22">
        <v>0.7254385964912281</v>
      </c>
    </row>
    <row r="95" spans="1:9" x14ac:dyDescent="0.3">
      <c r="A95" t="s">
        <v>197</v>
      </c>
      <c r="B95" t="s">
        <v>198</v>
      </c>
      <c r="C95" t="s">
        <v>457</v>
      </c>
      <c r="D95" s="10">
        <v>3903</v>
      </c>
      <c r="E95" s="10">
        <v>1980</v>
      </c>
      <c r="F95" s="22">
        <v>0.50730207532667182</v>
      </c>
      <c r="G95" s="10"/>
      <c r="H95" s="10">
        <v>1980</v>
      </c>
      <c r="I95" s="22">
        <v>0.50730207532667182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13702</v>
      </c>
      <c r="E101" s="10">
        <v>5388</v>
      </c>
      <c r="F101" s="22">
        <v>0.39322726609254122</v>
      </c>
      <c r="G101" s="10">
        <v>1162</v>
      </c>
      <c r="H101" s="10">
        <v>6550</v>
      </c>
      <c r="I101" s="22">
        <v>0.47803240402860897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10908</v>
      </c>
      <c r="E102" s="10">
        <v>7034</v>
      </c>
      <c r="F102" s="22">
        <v>0.6448478181151448</v>
      </c>
      <c r="G102" s="10">
        <v>55</v>
      </c>
      <c r="H102" s="10">
        <v>7089</v>
      </c>
      <c r="I102" s="22">
        <v>0.64988998899889994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5312</v>
      </c>
      <c r="E103" s="10">
        <v>2800</v>
      </c>
      <c r="F103" s="22">
        <v>0.52710843373493976</v>
      </c>
      <c r="G103" s="10">
        <v>8</v>
      </c>
      <c r="H103" s="10">
        <v>2808</v>
      </c>
      <c r="I103" s="22">
        <v>0.52861445783132532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8352</v>
      </c>
      <c r="E105" s="10">
        <v>5431</v>
      </c>
      <c r="F105" s="22">
        <v>0.65026340996168586</v>
      </c>
      <c r="G105" s="10">
        <v>4</v>
      </c>
      <c r="H105" s="10">
        <v>5435</v>
      </c>
      <c r="I105" s="22">
        <v>0.65074233716475094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5280</v>
      </c>
      <c r="E107" s="10">
        <v>2275</v>
      </c>
      <c r="F107" s="22">
        <v>0.4308712121212121</v>
      </c>
      <c r="G107" s="10">
        <v>13</v>
      </c>
      <c r="H107" s="10">
        <v>2288</v>
      </c>
      <c r="I107" s="22">
        <v>0.43333333333333335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3331</v>
      </c>
      <c r="E108" s="10">
        <v>1501</v>
      </c>
      <c r="F108" s="22">
        <v>0.45061543080156108</v>
      </c>
      <c r="G108" s="10">
        <v>11</v>
      </c>
      <c r="H108" s="10">
        <v>1512</v>
      </c>
      <c r="I108" s="22">
        <v>0.45391774241969379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3356</v>
      </c>
      <c r="E112" s="10">
        <v>1237</v>
      </c>
      <c r="F112" s="22">
        <v>0.36859356376638858</v>
      </c>
      <c r="G112" s="10">
        <v>2</v>
      </c>
      <c r="H112" s="10">
        <v>1239</v>
      </c>
      <c r="I112" s="22">
        <v>0.36918951132300359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4468</v>
      </c>
      <c r="E113" s="10">
        <v>3290</v>
      </c>
      <c r="F113" s="22">
        <v>0.73634735899731418</v>
      </c>
      <c r="G113" s="10">
        <v>117</v>
      </c>
      <c r="H113" s="10">
        <v>3407</v>
      </c>
      <c r="I113" s="22">
        <v>0.7625335720680394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2701</v>
      </c>
      <c r="E115" s="10">
        <v>1830</v>
      </c>
      <c r="F115" s="22">
        <v>0.67752684191040358</v>
      </c>
      <c r="G115" s="10">
        <v>67</v>
      </c>
      <c r="H115" s="10">
        <v>1897</v>
      </c>
      <c r="I115" s="22">
        <v>0.70233246945575711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3723</v>
      </c>
      <c r="E149" s="10">
        <v>291</v>
      </c>
      <c r="F149" s="22">
        <v>7.8162771958098301E-2</v>
      </c>
      <c r="G149" s="10">
        <v>1</v>
      </c>
      <c r="H149" s="10">
        <v>292</v>
      </c>
      <c r="I149" s="22">
        <v>7.8431372549019607E-2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12072</v>
      </c>
      <c r="E168" s="10">
        <v>5549</v>
      </c>
      <c r="F168" s="22">
        <v>0.45965871438038436</v>
      </c>
      <c r="G168" s="10">
        <v>1</v>
      </c>
      <c r="H168" s="10">
        <v>5550</v>
      </c>
      <c r="I168" s="22">
        <v>0.45974155069582506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3045</v>
      </c>
      <c r="E169" s="10">
        <v>1738</v>
      </c>
      <c r="F169" s="22">
        <v>0.57077175697865357</v>
      </c>
      <c r="G169" s="10"/>
      <c r="H169" s="10">
        <v>1738</v>
      </c>
      <c r="I169" s="22">
        <v>0.57077175697865357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11399</v>
      </c>
      <c r="E174" s="10">
        <v>8591</v>
      </c>
      <c r="F174" s="22">
        <v>0.75366260198263002</v>
      </c>
      <c r="G174" s="10">
        <v>20</v>
      </c>
      <c r="H174" s="10">
        <v>8611</v>
      </c>
      <c r="I174" s="22">
        <v>0.75541714185454867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8756</v>
      </c>
      <c r="E175" s="10">
        <v>4597</v>
      </c>
      <c r="F175" s="22">
        <v>0.52501142074006391</v>
      </c>
      <c r="G175" s="10">
        <v>315</v>
      </c>
      <c r="H175" s="10">
        <v>4912</v>
      </c>
      <c r="I175" s="22">
        <v>0.56098675194152581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10446</v>
      </c>
      <c r="E176" s="10">
        <v>819</v>
      </c>
      <c r="F176" s="22">
        <v>7.8403216542217116E-2</v>
      </c>
      <c r="G176" s="10">
        <v>17</v>
      </c>
      <c r="H176" s="10">
        <v>836</v>
      </c>
      <c r="I176" s="22">
        <v>8.0030633735401105E-2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8156</v>
      </c>
      <c r="E177" s="10">
        <v>7697</v>
      </c>
      <c r="F177" s="22">
        <v>0.94372241294752335</v>
      </c>
      <c r="G177" s="10">
        <v>15</v>
      </c>
      <c r="H177" s="10">
        <v>7712</v>
      </c>
      <c r="I177" s="22">
        <v>0.94556154977930362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4043</v>
      </c>
      <c r="E179" s="10">
        <v>4519</v>
      </c>
      <c r="F179" s="22">
        <v>1.1177343556764778</v>
      </c>
      <c r="G179" s="10">
        <v>8</v>
      </c>
      <c r="H179" s="10">
        <v>4527</v>
      </c>
      <c r="I179" s="22">
        <v>1.1197130843433094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9519</v>
      </c>
      <c r="E180" s="10">
        <v>2366</v>
      </c>
      <c r="F180" s="22">
        <v>0.24855552053787164</v>
      </c>
      <c r="G180" s="10">
        <v>1</v>
      </c>
      <c r="H180" s="10">
        <v>2367</v>
      </c>
      <c r="I180" s="22">
        <v>0.24866057358966279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9313</v>
      </c>
      <c r="E181" s="10">
        <v>4092</v>
      </c>
      <c r="F181" s="22">
        <v>0.43938580478900463</v>
      </c>
      <c r="G181" s="10">
        <v>20</v>
      </c>
      <c r="H181" s="10">
        <v>4112</v>
      </c>
      <c r="I181" s="22">
        <v>0.44153334049178566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3152</v>
      </c>
      <c r="E182" s="10">
        <v>3099</v>
      </c>
      <c r="F182" s="22">
        <v>0.98318527918781728</v>
      </c>
      <c r="G182" s="10">
        <v>61</v>
      </c>
      <c r="H182" s="10">
        <v>3160</v>
      </c>
      <c r="I182" s="22">
        <v>1.0025380710659899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5471</v>
      </c>
      <c r="E184" s="10">
        <v>1742</v>
      </c>
      <c r="F184" s="22">
        <v>0.31840614147322244</v>
      </c>
      <c r="G184" s="10">
        <v>3</v>
      </c>
      <c r="H184" s="10">
        <v>1745</v>
      </c>
      <c r="I184" s="22">
        <v>0.3189544872966551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3880</v>
      </c>
      <c r="E185" s="10">
        <v>2366</v>
      </c>
      <c r="F185" s="22">
        <v>0.60979381443298974</v>
      </c>
      <c r="G185" s="10">
        <v>16</v>
      </c>
      <c r="H185" s="10">
        <v>2382</v>
      </c>
      <c r="I185" s="22">
        <v>0.61391752577319592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3956</v>
      </c>
      <c r="E186" s="10">
        <v>2341</v>
      </c>
      <c r="F186" s="22">
        <v>0.59175935288169867</v>
      </c>
      <c r="G186" s="10">
        <v>18</v>
      </c>
      <c r="H186" s="10">
        <v>2359</v>
      </c>
      <c r="I186" s="22">
        <v>0.59630940343781602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7183</v>
      </c>
      <c r="E194" s="10">
        <v>3974</v>
      </c>
      <c r="F194" s="22">
        <v>0.55325073089238475</v>
      </c>
      <c r="G194" s="10">
        <v>1</v>
      </c>
      <c r="H194" s="10">
        <v>3975</v>
      </c>
      <c r="I194" s="22">
        <v>0.55338994848948908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9757</v>
      </c>
      <c r="E195" s="10">
        <v>1704</v>
      </c>
      <c r="F195" s="22">
        <v>0.1746438454442964</v>
      </c>
      <c r="G195" s="10"/>
      <c r="H195" s="10">
        <v>1704</v>
      </c>
      <c r="I195" s="22">
        <v>0.1746438454442964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11554</v>
      </c>
      <c r="E196" s="10">
        <v>9412</v>
      </c>
      <c r="F196" s="22">
        <v>0.81460965899255666</v>
      </c>
      <c r="G196" s="10">
        <v>6</v>
      </c>
      <c r="H196" s="10">
        <v>9418</v>
      </c>
      <c r="I196" s="22">
        <v>0.81512895966764753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18989</v>
      </c>
      <c r="E198" s="10">
        <v>3023</v>
      </c>
      <c r="F198" s="22">
        <v>0.15919743009110537</v>
      </c>
      <c r="G198" s="10"/>
      <c r="H198" s="10">
        <v>3023</v>
      </c>
      <c r="I198" s="22">
        <v>0.15919743009110537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13765</v>
      </c>
      <c r="E199" s="10">
        <v>3183</v>
      </c>
      <c r="F199" s="22">
        <v>0.23123864874682165</v>
      </c>
      <c r="G199" s="10">
        <v>3</v>
      </c>
      <c r="H199" s="10">
        <v>3186</v>
      </c>
      <c r="I199" s="22">
        <v>0.23145659280784597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17084</v>
      </c>
      <c r="E200" s="10">
        <v>3816</v>
      </c>
      <c r="F200" s="22">
        <v>0.2233668929992976</v>
      </c>
      <c r="G200" s="10">
        <v>4</v>
      </c>
      <c r="H200" s="10">
        <v>3820</v>
      </c>
      <c r="I200" s="22">
        <v>0.22360103020369937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13835</v>
      </c>
      <c r="E201" s="10">
        <v>8763</v>
      </c>
      <c r="F201" s="22">
        <v>0.63339356704011562</v>
      </c>
      <c r="G201" s="10">
        <v>8</v>
      </c>
      <c r="H201" s="10">
        <v>8771</v>
      </c>
      <c r="I201" s="22">
        <v>0.6339718106252259</v>
      </c>
    </row>
    <row r="202" spans="1:9" x14ac:dyDescent="0.3">
      <c r="A202" t="s">
        <v>478</v>
      </c>
      <c r="B202" t="s">
        <v>479</v>
      </c>
      <c r="C202" t="s">
        <v>480</v>
      </c>
      <c r="D202">
        <v>9832</v>
      </c>
      <c r="E202">
        <v>5869</v>
      </c>
      <c r="F202" s="22">
        <v>0.59692839707078926</v>
      </c>
      <c r="G202">
        <v>9</v>
      </c>
      <c r="H202">
        <v>5878</v>
      </c>
      <c r="I202" s="22">
        <v>0.59784377542717659</v>
      </c>
    </row>
    <row r="203" spans="1:9" x14ac:dyDescent="0.3">
      <c r="A203" t="s">
        <v>481</v>
      </c>
      <c r="B203" t="s">
        <v>482</v>
      </c>
      <c r="C203" t="s">
        <v>483</v>
      </c>
      <c r="D203">
        <v>12534</v>
      </c>
      <c r="E203">
        <v>6786</v>
      </c>
      <c r="F203" s="22">
        <v>0.54140737194830058</v>
      </c>
      <c r="G203">
        <v>49</v>
      </c>
      <c r="H203">
        <v>6835</v>
      </c>
      <c r="I203" s="22">
        <v>0.54531673847135786</v>
      </c>
    </row>
    <row r="204" spans="1:9" x14ac:dyDescent="0.3">
      <c r="A204" t="s">
        <v>484</v>
      </c>
      <c r="B204" t="s">
        <v>485</v>
      </c>
      <c r="C204" t="s">
        <v>486</v>
      </c>
      <c r="D204">
        <v>15980</v>
      </c>
      <c r="E204">
        <v>9039</v>
      </c>
      <c r="F204" s="22">
        <v>0.56564455569461825</v>
      </c>
      <c r="G204">
        <v>892</v>
      </c>
      <c r="H204">
        <v>9931</v>
      </c>
      <c r="I204" s="22">
        <v>0.6214643304130163</v>
      </c>
    </row>
    <row r="205" spans="1:9" x14ac:dyDescent="0.3">
      <c r="A205" t="s">
        <v>487</v>
      </c>
      <c r="B205" t="s">
        <v>488</v>
      </c>
      <c r="C205" t="s">
        <v>489</v>
      </c>
      <c r="D205">
        <v>10991</v>
      </c>
      <c r="E205">
        <v>3558</v>
      </c>
      <c r="F205" s="22">
        <v>0.32371940678737149</v>
      </c>
      <c r="G205">
        <v>2</v>
      </c>
      <c r="H205">
        <v>3560</v>
      </c>
      <c r="I205" s="22">
        <v>0.32390137385133289</v>
      </c>
    </row>
    <row r="206" spans="1:9" x14ac:dyDescent="0.3">
      <c r="A206" t="s">
        <v>490</v>
      </c>
      <c r="B206" t="s">
        <v>491</v>
      </c>
      <c r="C206" t="s">
        <v>480</v>
      </c>
      <c r="D206">
        <v>9034</v>
      </c>
      <c r="E206">
        <v>3819</v>
      </c>
      <c r="F206" s="22">
        <v>0.42273632942218287</v>
      </c>
      <c r="G206">
        <v>2</v>
      </c>
      <c r="H206">
        <v>3821</v>
      </c>
      <c r="I206" s="22">
        <v>0.42295771529776399</v>
      </c>
    </row>
    <row r="207" spans="1:9" x14ac:dyDescent="0.3">
      <c r="A207" t="s">
        <v>492</v>
      </c>
      <c r="B207" t="s">
        <v>493</v>
      </c>
      <c r="C207" t="s">
        <v>458</v>
      </c>
      <c r="D207">
        <v>27848</v>
      </c>
      <c r="E207">
        <v>13379</v>
      </c>
      <c r="F207" s="22">
        <v>0.4804294742889974</v>
      </c>
      <c r="G207">
        <v>1233</v>
      </c>
      <c r="H207">
        <v>14612</v>
      </c>
      <c r="I207" s="22">
        <v>0.5247055443837978</v>
      </c>
    </row>
    <row r="208" spans="1:9" x14ac:dyDescent="0.3">
      <c r="A208" t="s">
        <v>494</v>
      </c>
      <c r="B208" t="s">
        <v>495</v>
      </c>
      <c r="C208" t="s">
        <v>480</v>
      </c>
      <c r="D208">
        <v>7277</v>
      </c>
      <c r="E208">
        <v>4002</v>
      </c>
      <c r="F208" s="22">
        <v>0.54995190325683663</v>
      </c>
      <c r="G208">
        <v>23</v>
      </c>
      <c r="H208">
        <v>4025</v>
      </c>
      <c r="I208" s="22">
        <v>0.55311254637900231</v>
      </c>
    </row>
    <row r="209" spans="1:9" x14ac:dyDescent="0.3">
      <c r="A209" t="s">
        <v>496</v>
      </c>
      <c r="B209" t="s">
        <v>497</v>
      </c>
      <c r="C209" t="s">
        <v>483</v>
      </c>
      <c r="D209">
        <v>12053</v>
      </c>
      <c r="E209">
        <v>9995</v>
      </c>
      <c r="F209" s="22">
        <v>0.82925412760308637</v>
      </c>
      <c r="G209">
        <v>17</v>
      </c>
      <c r="H209">
        <v>10012</v>
      </c>
      <c r="I209" s="22">
        <v>0.83066456483862938</v>
      </c>
    </row>
    <row r="210" spans="1:9" x14ac:dyDescent="0.3">
      <c r="A210" t="s">
        <v>498</v>
      </c>
      <c r="B210" t="s">
        <v>499</v>
      </c>
      <c r="C210" t="s">
        <v>459</v>
      </c>
      <c r="D210">
        <v>14505</v>
      </c>
      <c r="E210">
        <v>9879</v>
      </c>
      <c r="F210" s="22">
        <v>0.68107549120992761</v>
      </c>
      <c r="G210">
        <v>26</v>
      </c>
      <c r="H210">
        <v>9905</v>
      </c>
      <c r="I210" s="22">
        <v>0.68286797655980691</v>
      </c>
    </row>
    <row r="211" spans="1:9" x14ac:dyDescent="0.3">
      <c r="A211" t="s">
        <v>500</v>
      </c>
      <c r="B211" t="s">
        <v>501</v>
      </c>
      <c r="C211" t="s">
        <v>483</v>
      </c>
      <c r="D211">
        <v>10484</v>
      </c>
      <c r="E211">
        <v>5406</v>
      </c>
      <c r="F211" s="22">
        <v>0.51564288439526895</v>
      </c>
      <c r="G211">
        <v>20</v>
      </c>
      <c r="H211">
        <v>5426</v>
      </c>
      <c r="I211" s="22">
        <v>0.51755055322396037</v>
      </c>
    </row>
    <row r="212" spans="1:9" x14ac:dyDescent="0.3">
      <c r="A212" t="s">
        <v>502</v>
      </c>
      <c r="B212" t="s">
        <v>503</v>
      </c>
      <c r="C212" t="s">
        <v>458</v>
      </c>
      <c r="D212">
        <v>32038</v>
      </c>
      <c r="E212">
        <v>23781</v>
      </c>
      <c r="F212" s="22">
        <v>0.74227479867657153</v>
      </c>
      <c r="G212">
        <v>543</v>
      </c>
      <c r="H212">
        <v>24324</v>
      </c>
      <c r="I212" s="22">
        <v>0.75922342218615391</v>
      </c>
    </row>
    <row r="213" spans="1:9" x14ac:dyDescent="0.3">
      <c r="A213" t="s">
        <v>504</v>
      </c>
      <c r="B213" t="s">
        <v>505</v>
      </c>
      <c r="C213" t="s">
        <v>483</v>
      </c>
      <c r="D213">
        <v>12425</v>
      </c>
      <c r="E213">
        <v>6910</v>
      </c>
      <c r="F213" s="22">
        <v>0.55613682092555328</v>
      </c>
      <c r="G213">
        <v>56</v>
      </c>
      <c r="H213">
        <v>6966</v>
      </c>
      <c r="I213" s="22">
        <v>0.56064386317907444</v>
      </c>
    </row>
    <row r="214" spans="1:9" x14ac:dyDescent="0.3">
      <c r="A214" t="s">
        <v>506</v>
      </c>
      <c r="B214" t="s">
        <v>507</v>
      </c>
      <c r="C214" t="s">
        <v>480</v>
      </c>
      <c r="D214">
        <v>12139</v>
      </c>
      <c r="E214">
        <v>6573</v>
      </c>
      <c r="F214" s="22">
        <v>0.54147788120932527</v>
      </c>
      <c r="G214">
        <v>357</v>
      </c>
      <c r="H214">
        <v>6930</v>
      </c>
      <c r="I214" s="22">
        <v>0.57088722300024719</v>
      </c>
    </row>
    <row r="215" spans="1:9" x14ac:dyDescent="0.3">
      <c r="A215" t="s">
        <v>508</v>
      </c>
      <c r="B215" t="s">
        <v>509</v>
      </c>
      <c r="C215" t="s">
        <v>459</v>
      </c>
      <c r="D215">
        <v>33779</v>
      </c>
      <c r="E215">
        <v>13171</v>
      </c>
      <c r="F215" s="22">
        <v>0.38991681222061042</v>
      </c>
      <c r="G215">
        <v>29</v>
      </c>
      <c r="H215">
        <v>13200</v>
      </c>
      <c r="I215" s="22">
        <v>0.39077533378726426</v>
      </c>
    </row>
    <row r="216" spans="1:9" x14ac:dyDescent="0.3">
      <c r="A216" t="s">
        <v>510</v>
      </c>
      <c r="B216" t="s">
        <v>511</v>
      </c>
      <c r="C216" t="s">
        <v>459</v>
      </c>
      <c r="D216">
        <v>20835</v>
      </c>
      <c r="E216">
        <v>10901</v>
      </c>
      <c r="F216" s="22">
        <v>0.52320614350851935</v>
      </c>
      <c r="G216">
        <v>38</v>
      </c>
      <c r="H216">
        <v>10939</v>
      </c>
      <c r="I216" s="22">
        <v>0.52502999760019198</v>
      </c>
    </row>
    <row r="217" spans="1:9" x14ac:dyDescent="0.3">
      <c r="A217" t="s">
        <v>512</v>
      </c>
      <c r="B217" t="s">
        <v>513</v>
      </c>
      <c r="C217" t="s">
        <v>460</v>
      </c>
      <c r="D217">
        <v>13950</v>
      </c>
      <c r="E217">
        <v>10167</v>
      </c>
      <c r="F217" s="22">
        <v>0.72881720430107522</v>
      </c>
      <c r="G217">
        <v>25</v>
      </c>
      <c r="H217">
        <v>10192</v>
      </c>
      <c r="I217" s="22">
        <v>0.73060931899641579</v>
      </c>
    </row>
    <row r="218" spans="1:9" x14ac:dyDescent="0.3">
      <c r="A218" t="s">
        <v>514</v>
      </c>
      <c r="B218" t="s">
        <v>515</v>
      </c>
      <c r="C218" t="s">
        <v>458</v>
      </c>
      <c r="D218">
        <v>23057</v>
      </c>
      <c r="E218">
        <v>15494</v>
      </c>
      <c r="F218" s="22">
        <v>0.67198681528386173</v>
      </c>
      <c r="G218">
        <v>85</v>
      </c>
      <c r="H218">
        <v>15579</v>
      </c>
      <c r="I218" s="22">
        <v>0.6756733313093638</v>
      </c>
    </row>
    <row r="219" spans="1:9" x14ac:dyDescent="0.3">
      <c r="A219" t="s">
        <v>516</v>
      </c>
      <c r="B219" t="s">
        <v>517</v>
      </c>
      <c r="C219" t="s">
        <v>459</v>
      </c>
      <c r="D219">
        <v>8864</v>
      </c>
      <c r="E219">
        <v>1944</v>
      </c>
      <c r="F219" s="22">
        <v>0.21931407942238268</v>
      </c>
      <c r="G219">
        <v>1</v>
      </c>
      <c r="H219">
        <v>1945</v>
      </c>
      <c r="I219" s="22">
        <v>0.21942689530685922</v>
      </c>
    </row>
    <row r="220" spans="1:9" x14ac:dyDescent="0.3">
      <c r="A220" t="s">
        <v>518</v>
      </c>
      <c r="B220" t="s">
        <v>519</v>
      </c>
      <c r="D220">
        <v>16517</v>
      </c>
      <c r="E220">
        <v>12037</v>
      </c>
      <c r="F220" s="22">
        <v>0.72876430344493548</v>
      </c>
      <c r="G220">
        <v>55</v>
      </c>
      <c r="H220">
        <v>12092</v>
      </c>
      <c r="I220" s="22">
        <v>0.73209420596960706</v>
      </c>
    </row>
    <row r="221" spans="1:9" x14ac:dyDescent="0.3">
      <c r="A221" t="s">
        <v>520</v>
      </c>
      <c r="B221" t="s">
        <v>521</v>
      </c>
      <c r="D221">
        <v>21216</v>
      </c>
      <c r="E221">
        <v>13562</v>
      </c>
      <c r="F221" s="22">
        <v>0.63923453996983404</v>
      </c>
      <c r="G221">
        <v>19</v>
      </c>
      <c r="H221">
        <v>13581</v>
      </c>
      <c r="I221" s="22">
        <v>0.6401300904977375</v>
      </c>
    </row>
    <row r="222" spans="1:9" x14ac:dyDescent="0.3">
      <c r="A222" t="s">
        <v>522</v>
      </c>
      <c r="B222" t="s">
        <v>523</v>
      </c>
      <c r="D222">
        <v>12518</v>
      </c>
      <c r="E222">
        <v>3973</v>
      </c>
      <c r="F222" s="22">
        <v>0.31738296852532355</v>
      </c>
      <c r="G222">
        <v>4</v>
      </c>
      <c r="H222">
        <v>3977</v>
      </c>
      <c r="I222" s="22">
        <v>0.31770250838792141</v>
      </c>
    </row>
    <row r="223" spans="1:9" x14ac:dyDescent="0.3">
      <c r="A223" t="s">
        <v>524</v>
      </c>
      <c r="B223" t="s">
        <v>525</v>
      </c>
      <c r="D223">
        <v>35767</v>
      </c>
      <c r="E223">
        <v>19182</v>
      </c>
      <c r="F223" s="22">
        <v>0.53630441468392653</v>
      </c>
      <c r="G223">
        <v>92</v>
      </c>
      <c r="H223">
        <v>19274</v>
      </c>
      <c r="I223" s="22">
        <v>0.5388766181116672</v>
      </c>
    </row>
    <row r="224" spans="1:9" x14ac:dyDescent="0.3">
      <c r="A224" t="s">
        <v>526</v>
      </c>
      <c r="B224" t="s">
        <v>527</v>
      </c>
      <c r="D224">
        <v>34931</v>
      </c>
      <c r="E224">
        <v>20771</v>
      </c>
      <c r="F224" s="22">
        <v>0.59462941226990351</v>
      </c>
      <c r="G224">
        <v>42</v>
      </c>
      <c r="H224">
        <v>20813</v>
      </c>
      <c r="I224" s="22">
        <v>0.59583178265723857</v>
      </c>
    </row>
    <row r="225" spans="1:9" x14ac:dyDescent="0.3">
      <c r="A225" t="s">
        <v>528</v>
      </c>
      <c r="B225" t="s">
        <v>529</v>
      </c>
      <c r="D225">
        <v>6793</v>
      </c>
      <c r="E225">
        <v>5609</v>
      </c>
      <c r="F225" s="22">
        <v>0.8257029294862358</v>
      </c>
      <c r="G225">
        <v>5</v>
      </c>
      <c r="H225">
        <v>5614</v>
      </c>
      <c r="I225" s="22">
        <v>0.82643898130428384</v>
      </c>
    </row>
    <row r="226" spans="1:9" x14ac:dyDescent="0.3">
      <c r="A226" t="s">
        <v>530</v>
      </c>
      <c r="B226" t="s">
        <v>531</v>
      </c>
      <c r="D226">
        <v>21817</v>
      </c>
      <c r="E226">
        <v>6704</v>
      </c>
      <c r="F226" s="22">
        <v>0.30728331117935553</v>
      </c>
      <c r="H226">
        <v>6704</v>
      </c>
      <c r="I226" s="22">
        <v>0.30728331117935553</v>
      </c>
    </row>
    <row r="227" spans="1:9" x14ac:dyDescent="0.3">
      <c r="A227" t="s">
        <v>532</v>
      </c>
      <c r="B227" t="s">
        <v>533</v>
      </c>
      <c r="D227">
        <v>14515</v>
      </c>
      <c r="E227">
        <v>7560</v>
      </c>
      <c r="F227" s="22">
        <v>0.52084050981743024</v>
      </c>
      <c r="G227">
        <v>831</v>
      </c>
      <c r="H227">
        <v>8391</v>
      </c>
      <c r="I227" s="22">
        <v>0.57809162934894931</v>
      </c>
    </row>
    <row r="228" spans="1:9" x14ac:dyDescent="0.3">
      <c r="A228" t="s">
        <v>534</v>
      </c>
      <c r="B228" t="s">
        <v>535</v>
      </c>
      <c r="D228">
        <v>5848</v>
      </c>
      <c r="E228">
        <v>4311</v>
      </c>
      <c r="F228" s="22">
        <v>0.73717510259917918</v>
      </c>
      <c r="G228">
        <v>6</v>
      </c>
      <c r="H228">
        <v>4317</v>
      </c>
      <c r="I228" s="22">
        <v>0.73820109439124482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F30A-8CDC-4686-9CFA-B54A5C79F59F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44378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10017</v>
      </c>
      <c r="E7" s="10">
        <v>6320</v>
      </c>
      <c r="F7" s="22">
        <v>0.63092742338025354</v>
      </c>
      <c r="G7" s="10">
        <v>8</v>
      </c>
      <c r="H7" s="10">
        <v>6328</v>
      </c>
      <c r="I7" s="22">
        <v>0.63172606568832979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4650</v>
      </c>
      <c r="E10" s="10">
        <v>4389</v>
      </c>
      <c r="F10" s="22">
        <v>0.94387096774193546</v>
      </c>
      <c r="G10" s="10">
        <v>1</v>
      </c>
      <c r="H10" s="10">
        <v>4390</v>
      </c>
      <c r="I10" s="22">
        <v>0.94408602150537635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3396</v>
      </c>
      <c r="E12" s="10">
        <v>2309</v>
      </c>
      <c r="F12" s="22">
        <v>0.67991755005889276</v>
      </c>
      <c r="G12" s="10">
        <v>1</v>
      </c>
      <c r="H12" s="10">
        <v>2310</v>
      </c>
      <c r="I12" s="22">
        <v>0.68021201413427557</v>
      </c>
    </row>
    <row r="13" spans="1:9" x14ac:dyDescent="0.3">
      <c r="A13" t="s">
        <v>17</v>
      </c>
      <c r="B13" t="s">
        <v>18</v>
      </c>
      <c r="C13" t="s">
        <v>456</v>
      </c>
      <c r="D13" s="10">
        <v>6590</v>
      </c>
      <c r="E13" s="10">
        <v>4246</v>
      </c>
      <c r="F13" s="22">
        <v>0.64430955993930195</v>
      </c>
      <c r="G13" s="10">
        <v>16</v>
      </c>
      <c r="H13" s="10">
        <v>4262</v>
      </c>
      <c r="I13" s="22">
        <v>0.64673748103186646</v>
      </c>
    </row>
    <row r="14" spans="1:9" x14ac:dyDescent="0.3">
      <c r="A14" t="s">
        <v>19</v>
      </c>
      <c r="B14" t="s">
        <v>20</v>
      </c>
      <c r="C14" t="s">
        <v>456</v>
      </c>
      <c r="D14" s="10">
        <v>2439</v>
      </c>
      <c r="E14" s="10">
        <v>1950</v>
      </c>
      <c r="F14" s="22">
        <v>0.79950799507995085</v>
      </c>
      <c r="G14" s="10">
        <v>1</v>
      </c>
      <c r="H14" s="10">
        <v>1951</v>
      </c>
      <c r="I14" s="22">
        <v>0.79991799917999185</v>
      </c>
    </row>
    <row r="15" spans="1:9" x14ac:dyDescent="0.3">
      <c r="A15" t="s">
        <v>21</v>
      </c>
      <c r="B15" t="s">
        <v>22</v>
      </c>
      <c r="C15" t="s">
        <v>456</v>
      </c>
      <c r="D15" s="10">
        <v>3636</v>
      </c>
      <c r="E15" s="10">
        <v>1186</v>
      </c>
      <c r="F15" s="22">
        <v>0.32618261826182621</v>
      </c>
      <c r="G15" s="10">
        <v>8</v>
      </c>
      <c r="H15" s="10">
        <v>1194</v>
      </c>
      <c r="I15" s="22">
        <v>0.32838283828382836</v>
      </c>
    </row>
    <row r="16" spans="1:9" x14ac:dyDescent="0.3">
      <c r="A16" t="s">
        <v>23</v>
      </c>
      <c r="B16" t="s">
        <v>24</v>
      </c>
      <c r="C16" t="s">
        <v>456</v>
      </c>
      <c r="D16" s="10">
        <v>5182</v>
      </c>
      <c r="E16" s="10">
        <v>3342</v>
      </c>
      <c r="F16" s="22">
        <v>0.64492473948282514</v>
      </c>
      <c r="G16" s="10">
        <v>112</v>
      </c>
      <c r="H16" s="10">
        <v>3454</v>
      </c>
      <c r="I16" s="22">
        <v>0.66653801620995756</v>
      </c>
    </row>
    <row r="17" spans="1:9" x14ac:dyDescent="0.3">
      <c r="A17" t="s">
        <v>25</v>
      </c>
      <c r="B17" t="s">
        <v>26</v>
      </c>
      <c r="C17" t="s">
        <v>456</v>
      </c>
      <c r="D17" s="10">
        <v>3342</v>
      </c>
      <c r="E17" s="10">
        <v>1802</v>
      </c>
      <c r="F17" s="22">
        <v>0.53919808497905442</v>
      </c>
      <c r="G17" s="10">
        <v>1</v>
      </c>
      <c r="H17" s="10">
        <v>1803</v>
      </c>
      <c r="I17" s="22">
        <v>0.53949730700179532</v>
      </c>
    </row>
    <row r="18" spans="1:9" x14ac:dyDescent="0.3">
      <c r="A18" t="s">
        <v>29</v>
      </c>
      <c r="B18" t="s">
        <v>30</v>
      </c>
      <c r="C18" t="s">
        <v>456</v>
      </c>
      <c r="D18" s="10">
        <v>2926</v>
      </c>
      <c r="E18" s="10">
        <v>2887</v>
      </c>
      <c r="F18" s="22">
        <v>0.98667122351332881</v>
      </c>
      <c r="G18" s="10">
        <v>47</v>
      </c>
      <c r="H18" s="10">
        <v>2934</v>
      </c>
      <c r="I18" s="22">
        <v>1.0027341079972658</v>
      </c>
    </row>
    <row r="19" spans="1:9" x14ac:dyDescent="0.3">
      <c r="A19" t="s">
        <v>31</v>
      </c>
      <c r="B19" t="s">
        <v>32</v>
      </c>
      <c r="C19" t="s">
        <v>456</v>
      </c>
      <c r="D19" s="10">
        <v>4079</v>
      </c>
      <c r="E19" s="10">
        <v>2560</v>
      </c>
      <c r="F19" s="22">
        <v>0.62760480509928906</v>
      </c>
      <c r="G19" s="10">
        <v>2</v>
      </c>
      <c r="H19" s="10">
        <v>2562</v>
      </c>
      <c r="I19" s="22">
        <v>0.62809512135327283</v>
      </c>
    </row>
    <row r="20" spans="1:9" x14ac:dyDescent="0.3">
      <c r="A20" t="s">
        <v>33</v>
      </c>
      <c r="B20" t="s">
        <v>34</v>
      </c>
      <c r="C20" t="s">
        <v>456</v>
      </c>
      <c r="D20" s="10">
        <v>5664</v>
      </c>
      <c r="E20" s="10">
        <v>4293</v>
      </c>
      <c r="F20" s="22">
        <v>0.75794491525423724</v>
      </c>
      <c r="G20" s="10">
        <v>1</v>
      </c>
      <c r="H20" s="10">
        <v>4294</v>
      </c>
      <c r="I20" s="22">
        <v>0.75812146892655363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4051</v>
      </c>
      <c r="E22" s="10">
        <v>1962</v>
      </c>
      <c r="F22" s="22">
        <v>0.48432485805973835</v>
      </c>
      <c r="G22" s="10">
        <v>3</v>
      </c>
      <c r="H22" s="10">
        <v>1965</v>
      </c>
      <c r="I22" s="22">
        <v>0.48506541594667985</v>
      </c>
    </row>
    <row r="23" spans="1:9" x14ac:dyDescent="0.3">
      <c r="A23" t="s">
        <v>39</v>
      </c>
      <c r="B23" t="s">
        <v>40</v>
      </c>
      <c r="C23" t="s">
        <v>456</v>
      </c>
      <c r="D23" s="10">
        <v>3720</v>
      </c>
      <c r="E23" s="10">
        <v>3576</v>
      </c>
      <c r="F23" s="22">
        <v>0.96129032258064517</v>
      </c>
      <c r="G23" s="10">
        <v>92</v>
      </c>
      <c r="H23" s="10">
        <v>3668</v>
      </c>
      <c r="I23" s="22">
        <v>0.98602150537634403</v>
      </c>
    </row>
    <row r="24" spans="1:9" x14ac:dyDescent="0.3">
      <c r="A24" t="s">
        <v>41</v>
      </c>
      <c r="B24" t="s">
        <v>42</v>
      </c>
      <c r="C24" t="s">
        <v>456</v>
      </c>
      <c r="D24" s="10">
        <v>2355</v>
      </c>
      <c r="E24" s="10">
        <v>755</v>
      </c>
      <c r="F24" s="22">
        <v>0.3205944798301486</v>
      </c>
      <c r="G24" s="10"/>
      <c r="H24" s="10">
        <v>755</v>
      </c>
      <c r="I24" s="22">
        <v>0.3205944798301486</v>
      </c>
    </row>
    <row r="25" spans="1:9" x14ac:dyDescent="0.3">
      <c r="A25" t="s">
        <v>43</v>
      </c>
      <c r="B25" t="s">
        <v>44</v>
      </c>
      <c r="C25" t="s">
        <v>456</v>
      </c>
      <c r="D25" s="10">
        <v>3544</v>
      </c>
      <c r="E25" s="10">
        <v>2284</v>
      </c>
      <c r="F25" s="22">
        <v>0.64446952595936791</v>
      </c>
      <c r="G25" s="10">
        <v>3</v>
      </c>
      <c r="H25" s="10">
        <v>2287</v>
      </c>
      <c r="I25" s="22">
        <v>0.64531602708803615</v>
      </c>
    </row>
    <row r="26" spans="1:9" x14ac:dyDescent="0.3">
      <c r="A26" t="s">
        <v>45</v>
      </c>
      <c r="B26" t="s">
        <v>46</v>
      </c>
      <c r="C26" t="s">
        <v>456</v>
      </c>
      <c r="D26" s="10">
        <v>5345</v>
      </c>
      <c r="E26" s="10">
        <v>2420</v>
      </c>
      <c r="F26" s="22">
        <v>0.45275958840037417</v>
      </c>
      <c r="G26" s="10">
        <v>2</v>
      </c>
      <c r="H26" s="10">
        <v>2422</v>
      </c>
      <c r="I26" s="22">
        <v>0.45313376987839105</v>
      </c>
    </row>
    <row r="27" spans="1:9" x14ac:dyDescent="0.3">
      <c r="A27" t="s">
        <v>47</v>
      </c>
      <c r="B27" t="s">
        <v>48</v>
      </c>
      <c r="C27" t="s">
        <v>456</v>
      </c>
      <c r="D27" s="10">
        <v>3250</v>
      </c>
      <c r="E27" s="10">
        <v>798</v>
      </c>
      <c r="F27" s="22">
        <v>0.24553846153846154</v>
      </c>
      <c r="G27" s="10">
        <v>1</v>
      </c>
      <c r="H27" s="10">
        <v>799</v>
      </c>
      <c r="I27" s="22">
        <v>0.24584615384615385</v>
      </c>
    </row>
    <row r="28" spans="1:9" x14ac:dyDescent="0.3">
      <c r="A28" t="s">
        <v>49</v>
      </c>
      <c r="B28" t="s">
        <v>455</v>
      </c>
      <c r="C28" t="s">
        <v>456</v>
      </c>
      <c r="D28" s="10">
        <v>5046</v>
      </c>
      <c r="E28" s="10">
        <v>546</v>
      </c>
      <c r="F28" s="22">
        <v>0.10820451843043995</v>
      </c>
      <c r="G28" s="10"/>
      <c r="H28" s="10">
        <v>546</v>
      </c>
      <c r="I28" s="22">
        <v>0.10820451843043995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3268</v>
      </c>
      <c r="E30" s="10">
        <v>1406</v>
      </c>
      <c r="F30" s="22">
        <v>0.43023255813953487</v>
      </c>
      <c r="G30" s="10"/>
      <c r="H30" s="10">
        <v>1406</v>
      </c>
      <c r="I30" s="22">
        <v>0.43023255813953487</v>
      </c>
    </row>
    <row r="31" spans="1:9" x14ac:dyDescent="0.3">
      <c r="A31" t="s">
        <v>59</v>
      </c>
      <c r="B31" t="s">
        <v>60</v>
      </c>
      <c r="C31" t="s">
        <v>456</v>
      </c>
      <c r="D31" s="10">
        <v>2202</v>
      </c>
      <c r="E31" s="10">
        <v>1262</v>
      </c>
      <c r="F31" s="22">
        <v>0.5731153496821072</v>
      </c>
      <c r="G31" s="10">
        <v>1</v>
      </c>
      <c r="H31" s="10">
        <v>1263</v>
      </c>
      <c r="I31" s="22">
        <v>0.57356948228882831</v>
      </c>
    </row>
    <row r="32" spans="1:9" x14ac:dyDescent="0.3">
      <c r="A32" t="s">
        <v>61</v>
      </c>
      <c r="B32" t="s">
        <v>62</v>
      </c>
      <c r="C32" t="s">
        <v>456</v>
      </c>
      <c r="D32" s="10">
        <v>6353</v>
      </c>
      <c r="E32" s="10">
        <v>1808</v>
      </c>
      <c r="F32" s="22">
        <v>0.28458995750039351</v>
      </c>
      <c r="G32" s="10">
        <v>3</v>
      </c>
      <c r="H32" s="10">
        <v>1811</v>
      </c>
      <c r="I32" s="22">
        <v>0.28506217535022826</v>
      </c>
    </row>
    <row r="33" spans="1:9" x14ac:dyDescent="0.3">
      <c r="A33" t="s">
        <v>63</v>
      </c>
      <c r="B33" t="s">
        <v>64</v>
      </c>
      <c r="C33" t="s">
        <v>456</v>
      </c>
      <c r="D33" s="10">
        <v>4038</v>
      </c>
      <c r="E33" s="10">
        <v>1291</v>
      </c>
      <c r="F33" s="22">
        <v>0.31971272907379888</v>
      </c>
      <c r="G33" s="10"/>
      <c r="H33" s="10">
        <v>1291</v>
      </c>
      <c r="I33" s="22">
        <v>0.31971272907379888</v>
      </c>
    </row>
    <row r="34" spans="1:9" x14ac:dyDescent="0.3">
      <c r="A34" t="s">
        <v>65</v>
      </c>
      <c r="B34" t="s">
        <v>66</v>
      </c>
      <c r="C34" t="s">
        <v>456</v>
      </c>
      <c r="D34" s="10">
        <v>4353</v>
      </c>
      <c r="E34" s="10">
        <v>2781</v>
      </c>
      <c r="F34" s="22">
        <v>0.63886974500344595</v>
      </c>
      <c r="G34" s="10">
        <v>6</v>
      </c>
      <c r="H34" s="10">
        <v>2787</v>
      </c>
      <c r="I34" s="22">
        <v>0.64024810475534111</v>
      </c>
    </row>
    <row r="35" spans="1:9" x14ac:dyDescent="0.3">
      <c r="A35" t="s">
        <v>67</v>
      </c>
      <c r="B35" t="s">
        <v>68</v>
      </c>
      <c r="C35" t="s">
        <v>456</v>
      </c>
      <c r="D35" s="10">
        <v>4845</v>
      </c>
      <c r="E35" s="10">
        <v>374</v>
      </c>
      <c r="F35" s="22">
        <v>7.7192982456140355E-2</v>
      </c>
      <c r="G35" s="10"/>
      <c r="H35" s="10">
        <v>374</v>
      </c>
      <c r="I35" s="22">
        <v>7.7192982456140355E-2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3730</v>
      </c>
      <c r="E37" s="10">
        <v>1012</v>
      </c>
      <c r="F37" s="22">
        <v>0.271313672922252</v>
      </c>
      <c r="G37" s="10">
        <v>12</v>
      </c>
      <c r="H37" s="10">
        <v>1024</v>
      </c>
      <c r="I37" s="22">
        <v>0.27453083109919574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2298</v>
      </c>
      <c r="E39" s="10">
        <v>1622</v>
      </c>
      <c r="F39" s="22">
        <v>0.70583115752828551</v>
      </c>
      <c r="G39" s="10">
        <v>3</v>
      </c>
      <c r="H39" s="10">
        <v>1625</v>
      </c>
      <c r="I39" s="22">
        <v>0.70713664055700609</v>
      </c>
    </row>
    <row r="40" spans="1:9" x14ac:dyDescent="0.3">
      <c r="A40" t="s">
        <v>77</v>
      </c>
      <c r="B40" t="s">
        <v>78</v>
      </c>
      <c r="C40" t="s">
        <v>456</v>
      </c>
      <c r="D40" s="10">
        <v>6438</v>
      </c>
      <c r="E40" s="10">
        <v>3735</v>
      </c>
      <c r="F40" s="22">
        <v>0.58014911463187324</v>
      </c>
      <c r="G40" s="10">
        <v>16</v>
      </c>
      <c r="H40" s="10">
        <v>3751</v>
      </c>
      <c r="I40" s="22">
        <v>0.58263435849642742</v>
      </c>
    </row>
    <row r="41" spans="1:9" x14ac:dyDescent="0.3">
      <c r="A41" t="s">
        <v>79</v>
      </c>
      <c r="B41" t="s">
        <v>80</v>
      </c>
      <c r="C41" t="s">
        <v>456</v>
      </c>
      <c r="D41" s="10">
        <v>4020</v>
      </c>
      <c r="E41" s="10">
        <v>1468</v>
      </c>
      <c r="F41" s="22">
        <v>0.36517412935323385</v>
      </c>
      <c r="G41" s="10">
        <v>8</v>
      </c>
      <c r="H41" s="10">
        <v>1476</v>
      </c>
      <c r="I41" s="22">
        <v>0.36716417910447763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4219</v>
      </c>
      <c r="E43" s="10">
        <v>1269</v>
      </c>
      <c r="F43" s="22">
        <v>0.30078217587105949</v>
      </c>
      <c r="G43" s="10">
        <v>3</v>
      </c>
      <c r="H43" s="10">
        <v>1272</v>
      </c>
      <c r="I43" s="22">
        <v>0.30149324484474993</v>
      </c>
    </row>
    <row r="44" spans="1:9" x14ac:dyDescent="0.3">
      <c r="A44" t="s">
        <v>85</v>
      </c>
      <c r="B44" t="s">
        <v>86</v>
      </c>
      <c r="C44" t="s">
        <v>456</v>
      </c>
      <c r="D44" s="10">
        <v>2110</v>
      </c>
      <c r="E44" s="10">
        <v>828</v>
      </c>
      <c r="F44" s="22">
        <v>0.39241706161137441</v>
      </c>
      <c r="G44" s="10">
        <v>1</v>
      </c>
      <c r="H44" s="10">
        <v>829</v>
      </c>
      <c r="I44" s="22">
        <v>0.39289099526066351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2729</v>
      </c>
      <c r="E46" s="10">
        <v>2242</v>
      </c>
      <c r="F46" s="22">
        <v>0.82154635397581532</v>
      </c>
      <c r="G46" s="10">
        <v>1</v>
      </c>
      <c r="H46" s="10">
        <v>2243</v>
      </c>
      <c r="I46" s="22">
        <v>0.8219127885672407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5401</v>
      </c>
      <c r="E48" s="10">
        <v>2594</v>
      </c>
      <c r="F48" s="22">
        <v>0.4802814293649324</v>
      </c>
      <c r="G48" s="10">
        <v>2</v>
      </c>
      <c r="H48" s="10">
        <v>2596</v>
      </c>
      <c r="I48" s="22">
        <v>0.48065173116089616</v>
      </c>
    </row>
    <row r="49" spans="1:9" x14ac:dyDescent="0.3">
      <c r="A49" t="s">
        <v>97</v>
      </c>
      <c r="B49" t="s">
        <v>98</v>
      </c>
      <c r="C49" t="s">
        <v>456</v>
      </c>
      <c r="D49" s="10">
        <v>5122</v>
      </c>
      <c r="E49" s="10">
        <v>2795</v>
      </c>
      <c r="F49" s="22">
        <v>0.54568527918781728</v>
      </c>
      <c r="G49" s="10">
        <v>8</v>
      </c>
      <c r="H49" s="10">
        <v>2803</v>
      </c>
      <c r="I49" s="22">
        <v>0.54724716907458026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4381</v>
      </c>
      <c r="E53" s="10">
        <v>2658</v>
      </c>
      <c r="F53" s="22">
        <v>0.60671079662177585</v>
      </c>
      <c r="G53" s="10"/>
      <c r="H53" s="10">
        <v>2658</v>
      </c>
      <c r="I53" s="22">
        <v>0.60671079662177585</v>
      </c>
    </row>
    <row r="54" spans="1:9" x14ac:dyDescent="0.3">
      <c r="A54" t="s">
        <v>111</v>
      </c>
      <c r="B54" t="s">
        <v>112</v>
      </c>
      <c r="C54" t="s">
        <v>456</v>
      </c>
      <c r="D54" s="10">
        <v>2738</v>
      </c>
      <c r="E54" s="10">
        <v>594</v>
      </c>
      <c r="F54" s="22">
        <v>0.21694667640613585</v>
      </c>
      <c r="G54" s="10"/>
      <c r="H54" s="10">
        <v>594</v>
      </c>
      <c r="I54" s="22">
        <v>0.21694667640613585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2680</v>
      </c>
      <c r="E56" s="10">
        <v>675</v>
      </c>
      <c r="F56" s="22">
        <v>0.25186567164179102</v>
      </c>
      <c r="G56" s="10">
        <v>1</v>
      </c>
      <c r="H56" s="10">
        <v>676</v>
      </c>
      <c r="I56" s="22">
        <v>0.25223880597014925</v>
      </c>
    </row>
    <row r="57" spans="1:9" x14ac:dyDescent="0.3">
      <c r="A57" t="s">
        <v>117</v>
      </c>
      <c r="B57" t="s">
        <v>118</v>
      </c>
      <c r="C57" t="s">
        <v>456</v>
      </c>
      <c r="D57" s="10">
        <v>4931</v>
      </c>
      <c r="E57" s="10">
        <v>3278</v>
      </c>
      <c r="F57" s="22">
        <v>0.66477387953761913</v>
      </c>
      <c r="G57" s="10">
        <v>6</v>
      </c>
      <c r="H57" s="10">
        <v>3284</v>
      </c>
      <c r="I57" s="22">
        <v>0.66599067126343536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9205</v>
      </c>
      <c r="E59" s="10">
        <v>4275</v>
      </c>
      <c r="F59" s="22">
        <v>0.46442151004888649</v>
      </c>
      <c r="G59" s="10">
        <v>36</v>
      </c>
      <c r="H59" s="10">
        <v>4311</v>
      </c>
      <c r="I59" s="22">
        <v>0.46833242802824554</v>
      </c>
    </row>
    <row r="60" spans="1:9" x14ac:dyDescent="0.3">
      <c r="A60" t="s">
        <v>123</v>
      </c>
      <c r="B60" t="s">
        <v>124</v>
      </c>
      <c r="C60" t="s">
        <v>456</v>
      </c>
      <c r="D60" s="10">
        <v>5801</v>
      </c>
      <c r="E60" s="10">
        <v>1399</v>
      </c>
      <c r="F60" s="22">
        <v>0.24116531632477159</v>
      </c>
      <c r="G60" s="10">
        <v>7</v>
      </c>
      <c r="H60" s="10">
        <v>1406</v>
      </c>
      <c r="I60" s="22">
        <v>0.242372004826754</v>
      </c>
    </row>
    <row r="61" spans="1:9" x14ac:dyDescent="0.3">
      <c r="A61" t="s">
        <v>125</v>
      </c>
      <c r="B61" t="s">
        <v>126</v>
      </c>
      <c r="C61" t="s">
        <v>456</v>
      </c>
      <c r="D61" s="10">
        <v>7043</v>
      </c>
      <c r="E61" s="10">
        <v>4082</v>
      </c>
      <c r="F61" s="22">
        <v>0.57958256424818966</v>
      </c>
      <c r="G61" s="10">
        <v>1</v>
      </c>
      <c r="H61" s="10">
        <v>4083</v>
      </c>
      <c r="I61" s="22">
        <v>0.57972454919778504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4661</v>
      </c>
      <c r="E64" s="10">
        <v>2405</v>
      </c>
      <c r="F64" s="22">
        <v>0.51598369448616177</v>
      </c>
      <c r="G64" s="10">
        <v>1</v>
      </c>
      <c r="H64" s="10">
        <v>2406</v>
      </c>
      <c r="I64" s="22">
        <v>0.51619824072087539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4406</v>
      </c>
      <c r="E67" s="10">
        <v>1767</v>
      </c>
      <c r="F67" s="22">
        <v>0.40104403086699952</v>
      </c>
      <c r="G67" s="10"/>
      <c r="H67" s="10">
        <v>1767</v>
      </c>
      <c r="I67" s="22">
        <v>0.40104403086699952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5230</v>
      </c>
      <c r="E80" s="10">
        <v>2525</v>
      </c>
      <c r="F80" s="22">
        <v>0.48279158699808794</v>
      </c>
      <c r="G80" s="10">
        <v>3</v>
      </c>
      <c r="H80" s="10">
        <v>2528</v>
      </c>
      <c r="I80" s="22">
        <v>0.48336520076481837</v>
      </c>
    </row>
    <row r="81" spans="1:9" x14ac:dyDescent="0.3">
      <c r="A81" t="s">
        <v>167</v>
      </c>
      <c r="B81" t="s">
        <v>168</v>
      </c>
      <c r="C81" t="s">
        <v>457</v>
      </c>
      <c r="D81" s="10">
        <v>1983</v>
      </c>
      <c r="E81" s="10">
        <v>1380</v>
      </c>
      <c r="F81" s="22">
        <v>0.69591527987897128</v>
      </c>
      <c r="G81" s="10"/>
      <c r="H81" s="10">
        <v>1380</v>
      </c>
      <c r="I81" s="22">
        <v>0.69591527987897128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2213</v>
      </c>
      <c r="E84" s="10">
        <v>769</v>
      </c>
      <c r="F84" s="22">
        <v>0.34749209218255761</v>
      </c>
      <c r="G84" s="10"/>
      <c r="H84" s="10">
        <v>769</v>
      </c>
      <c r="I84" s="22">
        <v>0.34749209218255761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2872</v>
      </c>
      <c r="E86" s="10">
        <v>1663</v>
      </c>
      <c r="F86" s="22">
        <v>0.57903899721448471</v>
      </c>
      <c r="G86" s="10">
        <v>1</v>
      </c>
      <c r="H86" s="10">
        <v>1664</v>
      </c>
      <c r="I86" s="22">
        <v>0.57938718662952648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3490</v>
      </c>
      <c r="E91" s="10">
        <v>1018</v>
      </c>
      <c r="F91" s="22">
        <v>0.29169054441260744</v>
      </c>
      <c r="G91" s="10"/>
      <c r="H91" s="10">
        <v>1018</v>
      </c>
      <c r="I91" s="22">
        <v>0.29169054441260744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2148</v>
      </c>
      <c r="E94" s="10">
        <v>1787</v>
      </c>
      <c r="F94" s="22">
        <v>0.83193668528864062</v>
      </c>
      <c r="G94" s="10"/>
      <c r="H94" s="10">
        <v>1787</v>
      </c>
      <c r="I94" s="22">
        <v>0.83193668528864062</v>
      </c>
    </row>
    <row r="95" spans="1:9" x14ac:dyDescent="0.3">
      <c r="A95" t="s">
        <v>197</v>
      </c>
      <c r="B95" t="s">
        <v>198</v>
      </c>
      <c r="C95" t="s">
        <v>457</v>
      </c>
      <c r="D95" s="10">
        <v>4381</v>
      </c>
      <c r="E95" s="10">
        <v>2025</v>
      </c>
      <c r="F95" s="22">
        <v>0.46222323670394888</v>
      </c>
      <c r="G95" s="10"/>
      <c r="H95" s="10">
        <v>2025</v>
      </c>
      <c r="I95" s="22">
        <v>0.46222323670394888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14992</v>
      </c>
      <c r="E101" s="10">
        <v>5784</v>
      </c>
      <c r="F101" s="22">
        <v>0.38580576307363929</v>
      </c>
      <c r="G101" s="10">
        <v>1583</v>
      </c>
      <c r="H101" s="10">
        <v>7367</v>
      </c>
      <c r="I101" s="22">
        <v>0.49139541088580574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11757</v>
      </c>
      <c r="E102" s="10">
        <v>7808</v>
      </c>
      <c r="F102" s="22">
        <v>0.66411499532193585</v>
      </c>
      <c r="G102" s="10">
        <v>76</v>
      </c>
      <c r="H102" s="10">
        <v>7884</v>
      </c>
      <c r="I102" s="22">
        <v>0.67057922939525394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5557</v>
      </c>
      <c r="E103" s="10">
        <v>2686</v>
      </c>
      <c r="F103" s="22">
        <v>0.48335432787475258</v>
      </c>
      <c r="G103" s="10">
        <v>12</v>
      </c>
      <c r="H103" s="10">
        <v>2698</v>
      </c>
      <c r="I103" s="22">
        <v>0.48551376642073063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9080</v>
      </c>
      <c r="E105" s="10">
        <v>5964</v>
      </c>
      <c r="F105" s="22">
        <v>0.65682819383259916</v>
      </c>
      <c r="G105" s="10">
        <v>3</v>
      </c>
      <c r="H105" s="10">
        <v>5967</v>
      </c>
      <c r="I105" s="22">
        <v>0.65715859030837009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6694</v>
      </c>
      <c r="E107" s="10">
        <v>2910</v>
      </c>
      <c r="F107" s="22">
        <v>0.4347176576038243</v>
      </c>
      <c r="G107" s="10">
        <v>11</v>
      </c>
      <c r="H107" s="10">
        <v>2921</v>
      </c>
      <c r="I107" s="22">
        <v>0.43636092022706902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3915</v>
      </c>
      <c r="E108" s="10">
        <v>1574</v>
      </c>
      <c r="F108" s="22">
        <v>0.40204342273307792</v>
      </c>
      <c r="G108" s="10">
        <v>14</v>
      </c>
      <c r="H108" s="10">
        <v>1588</v>
      </c>
      <c r="I108" s="22">
        <v>0.40561941251596423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3584</v>
      </c>
      <c r="E112" s="10">
        <v>1190</v>
      </c>
      <c r="F112" s="22">
        <v>0.33203125</v>
      </c>
      <c r="G112" s="10">
        <v>2</v>
      </c>
      <c r="H112" s="10">
        <v>1192</v>
      </c>
      <c r="I112" s="22">
        <v>0.3325892857142857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4655</v>
      </c>
      <c r="E113" s="10">
        <v>3589</v>
      </c>
      <c r="F113" s="22">
        <v>0.77099892588614394</v>
      </c>
      <c r="G113" s="10">
        <v>163</v>
      </c>
      <c r="H113" s="10">
        <v>3752</v>
      </c>
      <c r="I113" s="22">
        <v>0.80601503759398496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3215</v>
      </c>
      <c r="E115" s="10">
        <v>1869</v>
      </c>
      <c r="F115" s="22">
        <v>0.58133748055987555</v>
      </c>
      <c r="G115" s="10">
        <v>83</v>
      </c>
      <c r="H115" s="10">
        <v>1952</v>
      </c>
      <c r="I115" s="22">
        <v>0.60715396578538106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4171</v>
      </c>
      <c r="E149" s="10">
        <v>315</v>
      </c>
      <c r="F149" s="22">
        <v>7.5521457684008628E-2</v>
      </c>
      <c r="G149" s="10"/>
      <c r="H149" s="10">
        <v>315</v>
      </c>
      <c r="I149" s="22">
        <v>7.5521457684008628E-2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14502</v>
      </c>
      <c r="E168" s="10">
        <v>6366</v>
      </c>
      <c r="F168" s="22">
        <v>0.43897393462970624</v>
      </c>
      <c r="G168" s="10">
        <v>5</v>
      </c>
      <c r="H168" s="10">
        <v>6371</v>
      </c>
      <c r="I168" s="22">
        <v>0.43931871466004691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3383</v>
      </c>
      <c r="E169" s="10">
        <v>1912</v>
      </c>
      <c r="F169" s="22">
        <v>0.56517883535323676</v>
      </c>
      <c r="G169" s="10">
        <v>1</v>
      </c>
      <c r="H169" s="10">
        <v>1913</v>
      </c>
      <c r="I169" s="22">
        <v>0.56547443097842154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12602</v>
      </c>
      <c r="E174" s="10">
        <v>9302</v>
      </c>
      <c r="F174" s="22">
        <v>0.73813680368195522</v>
      </c>
      <c r="G174" s="10">
        <v>16</v>
      </c>
      <c r="H174" s="10">
        <v>9318</v>
      </c>
      <c r="I174" s="22">
        <v>0.73940644342167905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9466</v>
      </c>
      <c r="E175" s="10">
        <v>4795</v>
      </c>
      <c r="F175" s="22">
        <v>0.5065497570251426</v>
      </c>
      <c r="G175" s="10">
        <v>389</v>
      </c>
      <c r="H175" s="10">
        <v>5184</v>
      </c>
      <c r="I175" s="22">
        <v>0.54764420029579552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11227</v>
      </c>
      <c r="E176" s="10">
        <v>926</v>
      </c>
      <c r="F176" s="22">
        <v>8.2479736349870852E-2</v>
      </c>
      <c r="G176" s="10">
        <v>15</v>
      </c>
      <c r="H176" s="10">
        <v>941</v>
      </c>
      <c r="I176" s="22">
        <v>8.3815801193551254E-2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8610</v>
      </c>
      <c r="E177" s="10">
        <v>8228</v>
      </c>
      <c r="F177" s="22">
        <v>0.95563298490127757</v>
      </c>
      <c r="G177" s="10">
        <v>4</v>
      </c>
      <c r="H177" s="10">
        <v>8232</v>
      </c>
      <c r="I177" s="22">
        <v>0.95609756097560972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4209</v>
      </c>
      <c r="E179" s="10">
        <v>3807</v>
      </c>
      <c r="F179" s="22">
        <v>0.90449037776193875</v>
      </c>
      <c r="G179" s="10">
        <v>9</v>
      </c>
      <c r="H179" s="10">
        <v>3816</v>
      </c>
      <c r="I179" s="22">
        <v>0.90662865288667138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11362</v>
      </c>
      <c r="E180" s="10">
        <v>2395</v>
      </c>
      <c r="F180" s="22">
        <v>0.21079035381094877</v>
      </c>
      <c r="G180" s="10">
        <v>1</v>
      </c>
      <c r="H180" s="10">
        <v>2396</v>
      </c>
      <c r="I180" s="22">
        <v>0.21087836648477382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9458</v>
      </c>
      <c r="E181" s="10">
        <v>4019</v>
      </c>
      <c r="F181" s="22">
        <v>0.42493127511101714</v>
      </c>
      <c r="G181" s="10">
        <v>28</v>
      </c>
      <c r="H181" s="10">
        <v>4047</v>
      </c>
      <c r="I181" s="22">
        <v>0.42789173186720236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3509</v>
      </c>
      <c r="E182" s="10">
        <v>3064</v>
      </c>
      <c r="F182" s="22">
        <v>0.87318324308919926</v>
      </c>
      <c r="G182" s="10">
        <v>72</v>
      </c>
      <c r="H182" s="10">
        <v>3136</v>
      </c>
      <c r="I182" s="22">
        <v>0.89370190937589056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5949</v>
      </c>
      <c r="E184" s="10">
        <v>1735</v>
      </c>
      <c r="F184" s="22">
        <v>0.29164565473188769</v>
      </c>
      <c r="G184" s="10">
        <v>4</v>
      </c>
      <c r="H184" s="10">
        <v>1739</v>
      </c>
      <c r="I184" s="22">
        <v>0.29231803664481426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3685</v>
      </c>
      <c r="E185" s="10">
        <v>2139</v>
      </c>
      <c r="F185" s="22">
        <v>0.58046132971506104</v>
      </c>
      <c r="G185" s="10">
        <v>25</v>
      </c>
      <c r="H185" s="10">
        <v>2164</v>
      </c>
      <c r="I185" s="22">
        <v>0.5872455902306648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3830</v>
      </c>
      <c r="E186" s="10">
        <v>2049</v>
      </c>
      <c r="F186" s="22">
        <v>0.53498694516971279</v>
      </c>
      <c r="G186" s="10">
        <v>18</v>
      </c>
      <c r="H186" s="10">
        <v>2067</v>
      </c>
      <c r="I186" s="22">
        <v>0.53968668407310705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7924</v>
      </c>
      <c r="E194" s="10">
        <v>4089</v>
      </c>
      <c r="F194" s="22">
        <v>0.51602725896012114</v>
      </c>
      <c r="G194" s="10"/>
      <c r="H194" s="10">
        <v>4089</v>
      </c>
      <c r="I194" s="22">
        <v>0.51602725896012114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9744</v>
      </c>
      <c r="E195" s="10">
        <v>1798</v>
      </c>
      <c r="F195" s="22">
        <v>0.18452380952380953</v>
      </c>
      <c r="G195" s="10">
        <v>1</v>
      </c>
      <c r="H195" s="10">
        <v>1799</v>
      </c>
      <c r="I195" s="22">
        <v>0.1846264367816092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11572</v>
      </c>
      <c r="E196" s="10">
        <v>9857</v>
      </c>
      <c r="F196" s="22">
        <v>0.85179744210162456</v>
      </c>
      <c r="G196" s="10">
        <v>7</v>
      </c>
      <c r="H196" s="10">
        <v>9864</v>
      </c>
      <c r="I196" s="22">
        <v>0.85240235050120983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18405</v>
      </c>
      <c r="E198" s="10">
        <v>3221</v>
      </c>
      <c r="F198" s="22">
        <v>0.17500679163270849</v>
      </c>
      <c r="G198" s="10"/>
      <c r="H198" s="10">
        <v>3221</v>
      </c>
      <c r="I198" s="22">
        <v>0.17500679163270849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14967</v>
      </c>
      <c r="E199" s="10">
        <v>3204</v>
      </c>
      <c r="F199" s="22">
        <v>0.21407095610342755</v>
      </c>
      <c r="G199" s="10">
        <v>9</v>
      </c>
      <c r="H199" s="10">
        <v>3213</v>
      </c>
      <c r="I199" s="22">
        <v>0.21467227901383043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19853</v>
      </c>
      <c r="E200" s="10">
        <v>4386</v>
      </c>
      <c r="F200" s="22">
        <v>0.22092378985543745</v>
      </c>
      <c r="G200" s="10">
        <v>7</v>
      </c>
      <c r="H200" s="10">
        <v>4393</v>
      </c>
      <c r="I200" s="22">
        <v>0.22127638140331435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14350</v>
      </c>
      <c r="E201" s="10">
        <v>8781</v>
      </c>
      <c r="F201" s="22">
        <v>0.61191637630662021</v>
      </c>
      <c r="G201" s="10">
        <v>15</v>
      </c>
      <c r="H201" s="10">
        <v>8796</v>
      </c>
      <c r="I201" s="22">
        <v>0.61296167247386757</v>
      </c>
    </row>
    <row r="202" spans="1:9" x14ac:dyDescent="0.3">
      <c r="A202" t="s">
        <v>478</v>
      </c>
      <c r="B202" t="s">
        <v>479</v>
      </c>
      <c r="C202" t="s">
        <v>480</v>
      </c>
      <c r="D202">
        <v>10761</v>
      </c>
      <c r="E202">
        <v>6109</v>
      </c>
      <c r="F202" s="22">
        <v>0.56769816931511941</v>
      </c>
      <c r="G202">
        <v>16</v>
      </c>
      <c r="H202">
        <v>6125</v>
      </c>
      <c r="I202" s="22">
        <v>0.56918501997955584</v>
      </c>
    </row>
    <row r="203" spans="1:9" x14ac:dyDescent="0.3">
      <c r="A203" t="s">
        <v>481</v>
      </c>
      <c r="B203" t="s">
        <v>482</v>
      </c>
      <c r="C203" t="s">
        <v>483</v>
      </c>
      <c r="D203">
        <v>12864</v>
      </c>
      <c r="E203">
        <v>8522</v>
      </c>
      <c r="F203" s="22">
        <v>0.66246890547263682</v>
      </c>
      <c r="G203">
        <v>31</v>
      </c>
      <c r="H203">
        <v>8553</v>
      </c>
      <c r="I203" s="22">
        <v>0.66487873134328357</v>
      </c>
    </row>
    <row r="204" spans="1:9" x14ac:dyDescent="0.3">
      <c r="A204" t="s">
        <v>484</v>
      </c>
      <c r="B204" t="s">
        <v>485</v>
      </c>
      <c r="C204" t="s">
        <v>486</v>
      </c>
      <c r="D204">
        <v>18111</v>
      </c>
      <c r="E204">
        <v>9825</v>
      </c>
      <c r="F204" s="22">
        <v>0.54248799072386944</v>
      </c>
      <c r="G204">
        <v>1124</v>
      </c>
      <c r="H204">
        <v>10949</v>
      </c>
      <c r="I204" s="22">
        <v>0.60454972116393357</v>
      </c>
    </row>
    <row r="205" spans="1:9" x14ac:dyDescent="0.3">
      <c r="A205" t="s">
        <v>487</v>
      </c>
      <c r="B205" t="s">
        <v>488</v>
      </c>
      <c r="C205" t="s">
        <v>489</v>
      </c>
      <c r="D205">
        <v>12411</v>
      </c>
      <c r="E205">
        <v>3950</v>
      </c>
      <c r="F205" s="22">
        <v>0.31826605430666344</v>
      </c>
      <c r="G205">
        <v>2</v>
      </c>
      <c r="H205">
        <v>3952</v>
      </c>
      <c r="I205" s="22">
        <v>0.31842720167593264</v>
      </c>
    </row>
    <row r="206" spans="1:9" x14ac:dyDescent="0.3">
      <c r="A206" t="s">
        <v>490</v>
      </c>
      <c r="B206" t="s">
        <v>491</v>
      </c>
      <c r="C206" t="s">
        <v>480</v>
      </c>
      <c r="D206">
        <v>9796</v>
      </c>
      <c r="E206">
        <v>4064</v>
      </c>
      <c r="F206" s="22">
        <v>0.41486320947325439</v>
      </c>
      <c r="G206">
        <v>2</v>
      </c>
      <c r="H206">
        <v>4066</v>
      </c>
      <c r="I206" s="22">
        <v>0.41506737443854635</v>
      </c>
    </row>
    <row r="207" spans="1:9" x14ac:dyDescent="0.3">
      <c r="A207" t="s">
        <v>492</v>
      </c>
      <c r="B207" t="s">
        <v>493</v>
      </c>
      <c r="C207" t="s">
        <v>458</v>
      </c>
      <c r="D207">
        <v>31036</v>
      </c>
      <c r="E207">
        <v>13943</v>
      </c>
      <c r="F207" s="22">
        <v>0.44925248098981829</v>
      </c>
      <c r="G207">
        <v>1511</v>
      </c>
      <c r="H207">
        <v>15454</v>
      </c>
      <c r="I207" s="22">
        <v>0.49793787859260213</v>
      </c>
    </row>
    <row r="208" spans="1:9" x14ac:dyDescent="0.3">
      <c r="A208" t="s">
        <v>494</v>
      </c>
      <c r="B208" t="s">
        <v>495</v>
      </c>
      <c r="C208" t="s">
        <v>480</v>
      </c>
      <c r="D208">
        <v>8297</v>
      </c>
      <c r="E208">
        <v>4412</v>
      </c>
      <c r="F208" s="22">
        <v>0.53175846691575268</v>
      </c>
      <c r="G208">
        <v>27</v>
      </c>
      <c r="H208">
        <v>4439</v>
      </c>
      <c r="I208" s="22">
        <v>0.53501265517656982</v>
      </c>
    </row>
    <row r="209" spans="1:9" x14ac:dyDescent="0.3">
      <c r="A209" t="s">
        <v>496</v>
      </c>
      <c r="B209" t="s">
        <v>497</v>
      </c>
      <c r="C209" t="s">
        <v>483</v>
      </c>
      <c r="D209">
        <v>13723</v>
      </c>
      <c r="E209">
        <v>10646</v>
      </c>
      <c r="F209" s="22">
        <v>0.77577789113167672</v>
      </c>
      <c r="G209">
        <v>15</v>
      </c>
      <c r="H209">
        <v>10661</v>
      </c>
      <c r="I209" s="22">
        <v>0.77687094658602351</v>
      </c>
    </row>
    <row r="210" spans="1:9" x14ac:dyDescent="0.3">
      <c r="A210" t="s">
        <v>498</v>
      </c>
      <c r="B210" t="s">
        <v>499</v>
      </c>
      <c r="C210" t="s">
        <v>459</v>
      </c>
      <c r="D210">
        <v>14687</v>
      </c>
      <c r="E210">
        <v>9640</v>
      </c>
      <c r="F210" s="22">
        <v>0.65636276979641861</v>
      </c>
      <c r="G210">
        <v>36</v>
      </c>
      <c r="H210">
        <v>9676</v>
      </c>
      <c r="I210" s="22">
        <v>0.65881391706951731</v>
      </c>
    </row>
    <row r="211" spans="1:9" x14ac:dyDescent="0.3">
      <c r="A211" t="s">
        <v>500</v>
      </c>
      <c r="B211" t="s">
        <v>501</v>
      </c>
      <c r="C211" t="s">
        <v>483</v>
      </c>
      <c r="D211">
        <v>11663</v>
      </c>
      <c r="E211">
        <v>5439</v>
      </c>
      <c r="F211" s="22">
        <v>0.46634656606362002</v>
      </c>
      <c r="G211">
        <v>40</v>
      </c>
      <c r="H211">
        <v>5479</v>
      </c>
      <c r="I211" s="22">
        <v>0.46977621538197717</v>
      </c>
    </row>
    <row r="212" spans="1:9" x14ac:dyDescent="0.3">
      <c r="A212" t="s">
        <v>502</v>
      </c>
      <c r="B212" t="s">
        <v>503</v>
      </c>
      <c r="C212" t="s">
        <v>458</v>
      </c>
      <c r="D212">
        <v>34190</v>
      </c>
      <c r="E212">
        <v>25172</v>
      </c>
      <c r="F212" s="22">
        <v>0.7362386662766891</v>
      </c>
      <c r="G212">
        <v>450</v>
      </c>
      <c r="H212">
        <v>25622</v>
      </c>
      <c r="I212" s="22">
        <v>0.74940040947645514</v>
      </c>
    </row>
    <row r="213" spans="1:9" x14ac:dyDescent="0.3">
      <c r="A213" t="s">
        <v>504</v>
      </c>
      <c r="B213" t="s">
        <v>505</v>
      </c>
      <c r="C213" t="s">
        <v>483</v>
      </c>
      <c r="D213">
        <v>12877</v>
      </c>
      <c r="E213">
        <v>7142</v>
      </c>
      <c r="F213" s="22">
        <v>0.55463229012968862</v>
      </c>
      <c r="G213">
        <v>28</v>
      </c>
      <c r="H213">
        <v>7170</v>
      </c>
      <c r="I213" s="22">
        <v>0.55680670963733792</v>
      </c>
    </row>
    <row r="214" spans="1:9" x14ac:dyDescent="0.3">
      <c r="A214" t="s">
        <v>506</v>
      </c>
      <c r="B214" t="s">
        <v>507</v>
      </c>
      <c r="C214" t="s">
        <v>480</v>
      </c>
      <c r="D214">
        <v>12313</v>
      </c>
      <c r="E214">
        <v>6594</v>
      </c>
      <c r="F214" s="22">
        <v>0.53553155201819214</v>
      </c>
      <c r="G214">
        <v>359</v>
      </c>
      <c r="H214">
        <v>6953</v>
      </c>
      <c r="I214" s="22">
        <v>0.56468772841712012</v>
      </c>
    </row>
    <row r="215" spans="1:9" x14ac:dyDescent="0.3">
      <c r="A215" t="s">
        <v>508</v>
      </c>
      <c r="B215" t="s">
        <v>509</v>
      </c>
      <c r="C215" t="s">
        <v>459</v>
      </c>
      <c r="D215">
        <v>36410</v>
      </c>
      <c r="E215">
        <v>14117</v>
      </c>
      <c r="F215" s="22">
        <v>0.38772315297995058</v>
      </c>
      <c r="G215">
        <v>20</v>
      </c>
      <c r="H215">
        <v>14137</v>
      </c>
      <c r="I215" s="22">
        <v>0.38827245262290577</v>
      </c>
    </row>
    <row r="216" spans="1:9" x14ac:dyDescent="0.3">
      <c r="A216" t="s">
        <v>510</v>
      </c>
      <c r="B216" t="s">
        <v>511</v>
      </c>
      <c r="C216" t="s">
        <v>459</v>
      </c>
      <c r="D216">
        <v>22770</v>
      </c>
      <c r="E216">
        <v>11516</v>
      </c>
      <c r="F216" s="22">
        <v>0.50575318401405356</v>
      </c>
      <c r="G216">
        <v>53</v>
      </c>
      <c r="H216">
        <v>11569</v>
      </c>
      <c r="I216" s="22">
        <v>0.50808080808080813</v>
      </c>
    </row>
    <row r="217" spans="1:9" x14ac:dyDescent="0.3">
      <c r="A217" t="s">
        <v>512</v>
      </c>
      <c r="B217" t="s">
        <v>513</v>
      </c>
      <c r="C217" t="s">
        <v>460</v>
      </c>
      <c r="D217">
        <v>14474</v>
      </c>
      <c r="E217">
        <v>10122</v>
      </c>
      <c r="F217" s="22">
        <v>0.69932292386347938</v>
      </c>
      <c r="G217">
        <v>8</v>
      </c>
      <c r="H217">
        <v>10130</v>
      </c>
      <c r="I217" s="22">
        <v>0.69987563907696559</v>
      </c>
    </row>
    <row r="218" spans="1:9" x14ac:dyDescent="0.3">
      <c r="A218" t="s">
        <v>514</v>
      </c>
      <c r="B218" t="s">
        <v>515</v>
      </c>
      <c r="C218" t="s">
        <v>458</v>
      </c>
      <c r="D218">
        <v>24335</v>
      </c>
      <c r="E218">
        <v>15550</v>
      </c>
      <c r="F218" s="22">
        <v>0.63899732895007189</v>
      </c>
      <c r="G218">
        <v>97</v>
      </c>
      <c r="H218">
        <v>15647</v>
      </c>
      <c r="I218" s="22">
        <v>0.64298335730429423</v>
      </c>
    </row>
    <row r="219" spans="1:9" x14ac:dyDescent="0.3">
      <c r="A219" t="s">
        <v>516</v>
      </c>
      <c r="B219" t="s">
        <v>517</v>
      </c>
      <c r="C219" t="s">
        <v>459</v>
      </c>
      <c r="D219">
        <v>9901</v>
      </c>
      <c r="E219">
        <v>2211</v>
      </c>
      <c r="F219" s="22">
        <v>0.22331077668922331</v>
      </c>
      <c r="G219">
        <v>1</v>
      </c>
      <c r="H219">
        <v>2212</v>
      </c>
      <c r="I219" s="22">
        <v>0.22341177658822342</v>
      </c>
    </row>
    <row r="220" spans="1:9" x14ac:dyDescent="0.3">
      <c r="A220" t="s">
        <v>518</v>
      </c>
      <c r="B220" t="s">
        <v>519</v>
      </c>
      <c r="D220">
        <v>18009</v>
      </c>
      <c r="E220">
        <v>12314</v>
      </c>
      <c r="F220" s="22">
        <v>0.6837692264978622</v>
      </c>
      <c r="G220">
        <v>84</v>
      </c>
      <c r="H220">
        <v>12398</v>
      </c>
      <c r="I220" s="22">
        <v>0.68843356099727915</v>
      </c>
    </row>
    <row r="221" spans="1:9" x14ac:dyDescent="0.3">
      <c r="A221" t="s">
        <v>520</v>
      </c>
      <c r="B221" t="s">
        <v>521</v>
      </c>
      <c r="D221">
        <v>23014</v>
      </c>
      <c r="E221">
        <v>15384</v>
      </c>
      <c r="F221" s="22">
        <v>0.66846267489354305</v>
      </c>
      <c r="G221">
        <v>27</v>
      </c>
      <c r="H221">
        <v>15411</v>
      </c>
      <c r="I221" s="22">
        <v>0.66963587381593814</v>
      </c>
    </row>
    <row r="222" spans="1:9" x14ac:dyDescent="0.3">
      <c r="A222" t="s">
        <v>522</v>
      </c>
      <c r="B222" t="s">
        <v>523</v>
      </c>
      <c r="D222">
        <v>14053</v>
      </c>
      <c r="E222">
        <v>4348</v>
      </c>
      <c r="F222" s="22">
        <v>0.30940012808652956</v>
      </c>
      <c r="G222">
        <v>10</v>
      </c>
      <c r="H222">
        <v>4358</v>
      </c>
      <c r="I222" s="22">
        <v>0.31011171991745534</v>
      </c>
    </row>
    <row r="223" spans="1:9" x14ac:dyDescent="0.3">
      <c r="A223" t="s">
        <v>524</v>
      </c>
      <c r="B223" t="s">
        <v>525</v>
      </c>
      <c r="D223">
        <v>37883</v>
      </c>
      <c r="E223">
        <v>19799</v>
      </c>
      <c r="F223" s="22">
        <v>0.52263548293429773</v>
      </c>
      <c r="G223">
        <v>29</v>
      </c>
      <c r="H223">
        <v>19828</v>
      </c>
      <c r="I223" s="22">
        <v>0.52340099780904359</v>
      </c>
    </row>
    <row r="224" spans="1:9" x14ac:dyDescent="0.3">
      <c r="A224" t="s">
        <v>526</v>
      </c>
      <c r="B224" t="s">
        <v>527</v>
      </c>
      <c r="D224">
        <v>38470</v>
      </c>
      <c r="E224">
        <v>21907</v>
      </c>
      <c r="F224" s="22">
        <v>0.56945671952170518</v>
      </c>
      <c r="G224">
        <v>38</v>
      </c>
      <c r="H224">
        <v>21945</v>
      </c>
      <c r="I224" s="22">
        <v>0.57044450220951393</v>
      </c>
    </row>
    <row r="225" spans="1:9" x14ac:dyDescent="0.3">
      <c r="A225" t="s">
        <v>528</v>
      </c>
      <c r="B225" t="s">
        <v>529</v>
      </c>
      <c r="D225">
        <v>7380</v>
      </c>
      <c r="E225">
        <v>6332</v>
      </c>
      <c r="F225" s="22">
        <v>0.85799457994579942</v>
      </c>
      <c r="G225">
        <v>6</v>
      </c>
      <c r="H225">
        <v>6338</v>
      </c>
      <c r="I225" s="22">
        <v>0.85880758807588076</v>
      </c>
    </row>
    <row r="226" spans="1:9" x14ac:dyDescent="0.3">
      <c r="A226" t="s">
        <v>530</v>
      </c>
      <c r="B226" t="s">
        <v>531</v>
      </c>
      <c r="D226">
        <v>23656</v>
      </c>
      <c r="E226">
        <v>7520</v>
      </c>
      <c r="F226" s="22">
        <v>0.31788975312817042</v>
      </c>
      <c r="G226">
        <v>1</v>
      </c>
      <c r="H226">
        <v>7521</v>
      </c>
      <c r="I226" s="22">
        <v>0.31793202570172474</v>
      </c>
    </row>
    <row r="227" spans="1:9" x14ac:dyDescent="0.3">
      <c r="A227" t="s">
        <v>532</v>
      </c>
      <c r="B227" t="s">
        <v>533</v>
      </c>
      <c r="D227">
        <v>15812</v>
      </c>
      <c r="E227">
        <v>8294</v>
      </c>
      <c r="F227" s="22">
        <v>0.52453832532253986</v>
      </c>
      <c r="G227">
        <v>1019</v>
      </c>
      <c r="H227">
        <v>9313</v>
      </c>
      <c r="I227" s="22">
        <v>0.58898305084745761</v>
      </c>
    </row>
    <row r="228" spans="1:9" x14ac:dyDescent="0.3">
      <c r="A228" t="s">
        <v>534</v>
      </c>
      <c r="B228" t="s">
        <v>535</v>
      </c>
      <c r="D228">
        <v>5949</v>
      </c>
      <c r="E228">
        <v>4249</v>
      </c>
      <c r="F228" s="22">
        <v>0.71423768700621948</v>
      </c>
      <c r="G228">
        <v>6</v>
      </c>
      <c r="H228">
        <v>4255</v>
      </c>
      <c r="I228" s="22">
        <v>0.7152462598756093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A1D88-B7E2-4728-8E29-90026075C2E5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44348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10424</v>
      </c>
      <c r="E7" s="10">
        <v>6069</v>
      </c>
      <c r="F7" s="22">
        <v>0.58221412125863392</v>
      </c>
      <c r="G7" s="10">
        <v>5</v>
      </c>
      <c r="H7" s="10">
        <v>6074</v>
      </c>
      <c r="I7" s="22">
        <v>0.58269378357636226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5265</v>
      </c>
      <c r="E10" s="10">
        <v>4650</v>
      </c>
      <c r="F10" s="22">
        <v>0.88319088319088324</v>
      </c>
      <c r="G10" s="10">
        <v>1</v>
      </c>
      <c r="H10" s="10">
        <v>4651</v>
      </c>
      <c r="I10" s="22">
        <v>0.88338081671415003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3370</v>
      </c>
      <c r="E12" s="10">
        <v>2208</v>
      </c>
      <c r="F12" s="22">
        <v>0.65519287833827888</v>
      </c>
      <c r="G12" s="10">
        <v>3</v>
      </c>
      <c r="H12" s="10">
        <v>2211</v>
      </c>
      <c r="I12" s="22">
        <v>0.65608308605341248</v>
      </c>
    </row>
    <row r="13" spans="1:9" x14ac:dyDescent="0.3">
      <c r="A13" t="s">
        <v>17</v>
      </c>
      <c r="B13" t="s">
        <v>18</v>
      </c>
      <c r="C13" t="s">
        <v>456</v>
      </c>
      <c r="D13" s="10">
        <v>6224</v>
      </c>
      <c r="E13" s="10">
        <v>4123</v>
      </c>
      <c r="F13" s="22">
        <v>0.66243573264781486</v>
      </c>
      <c r="G13" s="10">
        <v>21</v>
      </c>
      <c r="H13" s="10">
        <v>4144</v>
      </c>
      <c r="I13" s="22">
        <v>0.66580976863753216</v>
      </c>
    </row>
    <row r="14" spans="1:9" x14ac:dyDescent="0.3">
      <c r="A14" t="s">
        <v>19</v>
      </c>
      <c r="B14" t="s">
        <v>20</v>
      </c>
      <c r="C14" t="s">
        <v>456</v>
      </c>
      <c r="D14" s="10">
        <v>2620</v>
      </c>
      <c r="E14" s="10">
        <v>1942</v>
      </c>
      <c r="F14" s="22">
        <v>0.74122137404580157</v>
      </c>
      <c r="G14" s="10">
        <v>3</v>
      </c>
      <c r="H14" s="10">
        <v>1945</v>
      </c>
      <c r="I14" s="22">
        <v>0.74236641221374045</v>
      </c>
    </row>
    <row r="15" spans="1:9" x14ac:dyDescent="0.3">
      <c r="A15" t="s">
        <v>21</v>
      </c>
      <c r="B15" t="s">
        <v>22</v>
      </c>
      <c r="C15" t="s">
        <v>456</v>
      </c>
      <c r="D15" s="10">
        <v>3054</v>
      </c>
      <c r="E15" s="10">
        <v>1187</v>
      </c>
      <c r="F15" s="22">
        <v>0.38867059593975117</v>
      </c>
      <c r="G15" s="10">
        <v>4</v>
      </c>
      <c r="H15" s="10">
        <v>1191</v>
      </c>
      <c r="I15" s="22">
        <v>0.38998035363457761</v>
      </c>
    </row>
    <row r="16" spans="1:9" x14ac:dyDescent="0.3">
      <c r="A16" t="s">
        <v>23</v>
      </c>
      <c r="B16" t="s">
        <v>24</v>
      </c>
      <c r="C16" t="s">
        <v>456</v>
      </c>
      <c r="D16" s="10">
        <v>5362</v>
      </c>
      <c r="E16" s="10">
        <v>3599</v>
      </c>
      <c r="F16" s="22">
        <v>0.67120477433793357</v>
      </c>
      <c r="G16" s="10">
        <v>142</v>
      </c>
      <c r="H16" s="10">
        <v>3741</v>
      </c>
      <c r="I16" s="22">
        <v>0.69768743006340916</v>
      </c>
    </row>
    <row r="17" spans="1:9" x14ac:dyDescent="0.3">
      <c r="A17" t="s">
        <v>25</v>
      </c>
      <c r="B17" t="s">
        <v>26</v>
      </c>
      <c r="C17" t="s">
        <v>456</v>
      </c>
      <c r="D17" s="10">
        <v>3136</v>
      </c>
      <c r="E17" s="10">
        <v>1919</v>
      </c>
      <c r="F17" s="22">
        <v>0.61192602040816324</v>
      </c>
      <c r="G17" s="10">
        <v>9</v>
      </c>
      <c r="H17" s="10">
        <v>1928</v>
      </c>
      <c r="I17" s="22">
        <v>0.61479591836734693</v>
      </c>
    </row>
    <row r="18" spans="1:9" x14ac:dyDescent="0.3">
      <c r="A18" t="s">
        <v>29</v>
      </c>
      <c r="B18" t="s">
        <v>30</v>
      </c>
      <c r="C18" t="s">
        <v>456</v>
      </c>
      <c r="D18" s="10">
        <v>3081</v>
      </c>
      <c r="E18" s="10">
        <v>2863</v>
      </c>
      <c r="F18" s="22">
        <v>0.92924375202856213</v>
      </c>
      <c r="G18" s="10">
        <v>37</v>
      </c>
      <c r="H18" s="10">
        <v>2900</v>
      </c>
      <c r="I18" s="22">
        <v>0.94125283998701725</v>
      </c>
    </row>
    <row r="19" spans="1:9" x14ac:dyDescent="0.3">
      <c r="A19" t="s">
        <v>31</v>
      </c>
      <c r="B19" t="s">
        <v>32</v>
      </c>
      <c r="C19" t="s">
        <v>456</v>
      </c>
      <c r="D19" s="10">
        <v>4205</v>
      </c>
      <c r="E19" s="10">
        <v>2585</v>
      </c>
      <c r="F19" s="22">
        <v>0.6147443519619501</v>
      </c>
      <c r="G19" s="10">
        <v>5</v>
      </c>
      <c r="H19" s="10">
        <v>2590</v>
      </c>
      <c r="I19" s="22">
        <v>0.61593341260404277</v>
      </c>
    </row>
    <row r="20" spans="1:9" x14ac:dyDescent="0.3">
      <c r="A20" t="s">
        <v>33</v>
      </c>
      <c r="B20" t="s">
        <v>34</v>
      </c>
      <c r="C20" t="s">
        <v>456</v>
      </c>
      <c r="D20" s="10">
        <v>6351</v>
      </c>
      <c r="E20" s="10">
        <v>4576</v>
      </c>
      <c r="F20" s="22">
        <v>0.72051645410171627</v>
      </c>
      <c r="G20" s="10">
        <v>4</v>
      </c>
      <c r="H20" s="10">
        <v>4580</v>
      </c>
      <c r="I20" s="22">
        <v>0.72114627617698002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4114</v>
      </c>
      <c r="E22" s="10">
        <v>1990</v>
      </c>
      <c r="F22" s="22">
        <v>0.48371414681575109</v>
      </c>
      <c r="G22" s="10">
        <v>1</v>
      </c>
      <c r="H22" s="10">
        <v>1991</v>
      </c>
      <c r="I22" s="22">
        <v>0.48395721925133689</v>
      </c>
    </row>
    <row r="23" spans="1:9" x14ac:dyDescent="0.3">
      <c r="A23" t="s">
        <v>39</v>
      </c>
      <c r="B23" t="s">
        <v>40</v>
      </c>
      <c r="C23" t="s">
        <v>456</v>
      </c>
      <c r="D23" s="10">
        <v>3760</v>
      </c>
      <c r="E23" s="10">
        <v>3359</v>
      </c>
      <c r="F23" s="22">
        <v>0.89335106382978724</v>
      </c>
      <c r="G23" s="10">
        <v>77</v>
      </c>
      <c r="H23" s="10">
        <v>3436</v>
      </c>
      <c r="I23" s="22">
        <v>0.91382978723404251</v>
      </c>
    </row>
    <row r="24" spans="1:9" x14ac:dyDescent="0.3">
      <c r="A24" t="s">
        <v>41</v>
      </c>
      <c r="B24" t="s">
        <v>42</v>
      </c>
      <c r="C24" t="s">
        <v>456</v>
      </c>
      <c r="D24" s="10">
        <v>2522</v>
      </c>
      <c r="E24" s="10">
        <v>711</v>
      </c>
      <c r="F24" s="22">
        <v>0.28191911181601903</v>
      </c>
      <c r="G24" s="10"/>
      <c r="H24" s="10">
        <v>711</v>
      </c>
      <c r="I24" s="22">
        <v>0.28191911181601903</v>
      </c>
    </row>
    <row r="25" spans="1:9" x14ac:dyDescent="0.3">
      <c r="A25" t="s">
        <v>43</v>
      </c>
      <c r="B25" t="s">
        <v>44</v>
      </c>
      <c r="C25" t="s">
        <v>456</v>
      </c>
      <c r="D25" s="10">
        <v>2994</v>
      </c>
      <c r="E25" s="10">
        <v>2272</v>
      </c>
      <c r="F25" s="22">
        <v>0.75885103540414167</v>
      </c>
      <c r="G25" s="10">
        <v>4</v>
      </c>
      <c r="H25" s="10">
        <v>2276</v>
      </c>
      <c r="I25" s="22">
        <v>0.76018704074816301</v>
      </c>
    </row>
    <row r="26" spans="1:9" x14ac:dyDescent="0.3">
      <c r="A26" t="s">
        <v>45</v>
      </c>
      <c r="B26" t="s">
        <v>46</v>
      </c>
      <c r="C26" t="s">
        <v>456</v>
      </c>
      <c r="D26" s="10">
        <v>5754</v>
      </c>
      <c r="E26" s="10">
        <v>2654</v>
      </c>
      <c r="F26" s="22">
        <v>0.46124435175530065</v>
      </c>
      <c r="G26" s="10"/>
      <c r="H26" s="10">
        <v>2654</v>
      </c>
      <c r="I26" s="22">
        <v>0.46124435175530065</v>
      </c>
    </row>
    <row r="27" spans="1:9" x14ac:dyDescent="0.3">
      <c r="A27" t="s">
        <v>47</v>
      </c>
      <c r="B27" t="s">
        <v>48</v>
      </c>
      <c r="C27" t="s">
        <v>456</v>
      </c>
      <c r="D27" s="10">
        <v>3028</v>
      </c>
      <c r="E27" s="10">
        <v>705</v>
      </c>
      <c r="F27" s="22">
        <v>0.23282694848084545</v>
      </c>
      <c r="G27" s="10"/>
      <c r="H27" s="10">
        <v>705</v>
      </c>
      <c r="I27" s="22">
        <v>0.23282694848084545</v>
      </c>
    </row>
    <row r="28" spans="1:9" x14ac:dyDescent="0.3">
      <c r="A28" t="s">
        <v>49</v>
      </c>
      <c r="B28" t="s">
        <v>455</v>
      </c>
      <c r="C28" t="s">
        <v>456</v>
      </c>
      <c r="D28" s="10">
        <v>5511</v>
      </c>
      <c r="E28" s="10">
        <v>549</v>
      </c>
      <c r="F28" s="22">
        <v>9.9618943930321183E-2</v>
      </c>
      <c r="G28" s="10">
        <v>1</v>
      </c>
      <c r="H28" s="10">
        <v>550</v>
      </c>
      <c r="I28" s="22">
        <v>9.9800399201596807E-2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3407</v>
      </c>
      <c r="E30" s="10">
        <v>1288</v>
      </c>
      <c r="F30" s="22">
        <v>0.37804520105664807</v>
      </c>
      <c r="G30" s="10"/>
      <c r="H30" s="10">
        <v>1288</v>
      </c>
      <c r="I30" s="22">
        <v>0.37804520105664807</v>
      </c>
    </row>
    <row r="31" spans="1:9" x14ac:dyDescent="0.3">
      <c r="A31" t="s">
        <v>59</v>
      </c>
      <c r="B31" t="s">
        <v>60</v>
      </c>
      <c r="C31" t="s">
        <v>456</v>
      </c>
      <c r="D31" s="10">
        <v>2335</v>
      </c>
      <c r="E31" s="10">
        <v>1262</v>
      </c>
      <c r="F31" s="22">
        <v>0.54047109207708777</v>
      </c>
      <c r="G31" s="10">
        <v>1</v>
      </c>
      <c r="H31" s="10">
        <v>1263</v>
      </c>
      <c r="I31" s="22">
        <v>0.54089935760171304</v>
      </c>
    </row>
    <row r="32" spans="1:9" x14ac:dyDescent="0.3">
      <c r="A32" t="s">
        <v>61</v>
      </c>
      <c r="B32" t="s">
        <v>62</v>
      </c>
      <c r="C32" t="s">
        <v>456</v>
      </c>
      <c r="D32" s="10">
        <v>6803</v>
      </c>
      <c r="E32" s="10">
        <v>1854</v>
      </c>
      <c r="F32" s="22">
        <v>0.27252682640011761</v>
      </c>
      <c r="G32" s="10">
        <v>1</v>
      </c>
      <c r="H32" s="10">
        <v>1855</v>
      </c>
      <c r="I32" s="22">
        <v>0.27267382037336468</v>
      </c>
    </row>
    <row r="33" spans="1:9" x14ac:dyDescent="0.3">
      <c r="A33" t="s">
        <v>63</v>
      </c>
      <c r="B33" t="s">
        <v>64</v>
      </c>
      <c r="C33" t="s">
        <v>456</v>
      </c>
      <c r="D33" s="10">
        <v>4165</v>
      </c>
      <c r="E33" s="10">
        <v>921</v>
      </c>
      <c r="F33" s="22">
        <v>0.22112845138055223</v>
      </c>
      <c r="G33" s="10">
        <v>1</v>
      </c>
      <c r="H33" s="10">
        <v>922</v>
      </c>
      <c r="I33" s="22">
        <v>0.22136854741896758</v>
      </c>
    </row>
    <row r="34" spans="1:9" x14ac:dyDescent="0.3">
      <c r="A34" t="s">
        <v>65</v>
      </c>
      <c r="B34" t="s">
        <v>66</v>
      </c>
      <c r="C34" t="s">
        <v>456</v>
      </c>
      <c r="D34" s="10">
        <v>4593</v>
      </c>
      <c r="E34" s="10">
        <v>2909</v>
      </c>
      <c r="F34" s="22">
        <v>0.63335510559547137</v>
      </c>
      <c r="G34" s="10">
        <v>7</v>
      </c>
      <c r="H34" s="10">
        <v>2916</v>
      </c>
      <c r="I34" s="22">
        <v>0.63487916394513388</v>
      </c>
    </row>
    <row r="35" spans="1:9" x14ac:dyDescent="0.3">
      <c r="A35" t="s">
        <v>67</v>
      </c>
      <c r="B35" t="s">
        <v>68</v>
      </c>
      <c r="C35" t="s">
        <v>456</v>
      </c>
      <c r="D35" s="10">
        <v>5312</v>
      </c>
      <c r="E35" s="10">
        <v>328</v>
      </c>
      <c r="F35" s="22">
        <v>6.1746987951807226E-2</v>
      </c>
      <c r="G35" s="10">
        <v>3</v>
      </c>
      <c r="H35" s="10">
        <v>331</v>
      </c>
      <c r="I35" s="22">
        <v>6.2311746987951805E-2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3888</v>
      </c>
      <c r="E37" s="10">
        <v>1054</v>
      </c>
      <c r="F37" s="22">
        <v>0.27109053497942387</v>
      </c>
      <c r="G37" s="10">
        <v>5</v>
      </c>
      <c r="H37" s="10">
        <v>1059</v>
      </c>
      <c r="I37" s="22">
        <v>0.27237654320987653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2326</v>
      </c>
      <c r="E39" s="10">
        <v>1600</v>
      </c>
      <c r="F39" s="22">
        <v>0.68787618228718828</v>
      </c>
      <c r="G39" s="10">
        <v>3</v>
      </c>
      <c r="H39" s="10">
        <v>1603</v>
      </c>
      <c r="I39" s="22">
        <v>0.68916595012897675</v>
      </c>
    </row>
    <row r="40" spans="1:9" x14ac:dyDescent="0.3">
      <c r="A40" t="s">
        <v>77</v>
      </c>
      <c r="B40" t="s">
        <v>78</v>
      </c>
      <c r="C40" t="s">
        <v>456</v>
      </c>
      <c r="D40" s="10">
        <v>6746</v>
      </c>
      <c r="E40" s="10">
        <v>4455</v>
      </c>
      <c r="F40" s="22">
        <v>0.66039134301808478</v>
      </c>
      <c r="G40" s="10">
        <v>7</v>
      </c>
      <c r="H40" s="10">
        <v>4462</v>
      </c>
      <c r="I40" s="22">
        <v>0.66142899495997631</v>
      </c>
    </row>
    <row r="41" spans="1:9" x14ac:dyDescent="0.3">
      <c r="A41" t="s">
        <v>79</v>
      </c>
      <c r="B41" t="s">
        <v>80</v>
      </c>
      <c r="C41" t="s">
        <v>456</v>
      </c>
      <c r="D41" s="10">
        <v>3617</v>
      </c>
      <c r="E41" s="10">
        <v>1508</v>
      </c>
      <c r="F41" s="22">
        <v>0.41692009952999726</v>
      </c>
      <c r="G41" s="10">
        <v>14</v>
      </c>
      <c r="H41" s="10">
        <v>1522</v>
      </c>
      <c r="I41" s="22">
        <v>0.42079071053359135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4664</v>
      </c>
      <c r="E43" s="10">
        <v>1427</v>
      </c>
      <c r="F43" s="22">
        <v>0.30596054888507718</v>
      </c>
      <c r="G43" s="10">
        <v>1</v>
      </c>
      <c r="H43" s="10">
        <v>1428</v>
      </c>
      <c r="I43" s="22">
        <v>0.30617495711835335</v>
      </c>
    </row>
    <row r="44" spans="1:9" x14ac:dyDescent="0.3">
      <c r="A44" t="s">
        <v>85</v>
      </c>
      <c r="B44" t="s">
        <v>86</v>
      </c>
      <c r="C44" t="s">
        <v>456</v>
      </c>
      <c r="D44" s="10">
        <v>2241</v>
      </c>
      <c r="E44" s="10">
        <v>757</v>
      </c>
      <c r="F44" s="22">
        <v>0.33779562695225346</v>
      </c>
      <c r="G44" s="10"/>
      <c r="H44" s="10">
        <v>757</v>
      </c>
      <c r="I44" s="22">
        <v>0.33779562695225346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2821</v>
      </c>
      <c r="E46" s="10">
        <v>2276</v>
      </c>
      <c r="F46" s="22">
        <v>0.80680609712867779</v>
      </c>
      <c r="G46" s="10"/>
      <c r="H46" s="10">
        <v>2276</v>
      </c>
      <c r="I46" s="22">
        <v>0.80680609712867779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5612</v>
      </c>
      <c r="E48" s="10">
        <v>2460</v>
      </c>
      <c r="F48" s="22">
        <v>0.43834640057020668</v>
      </c>
      <c r="G48" s="10"/>
      <c r="H48" s="10">
        <v>2460</v>
      </c>
      <c r="I48" s="22">
        <v>0.43834640057020668</v>
      </c>
    </row>
    <row r="49" spans="1:9" x14ac:dyDescent="0.3">
      <c r="A49" t="s">
        <v>97</v>
      </c>
      <c r="B49" t="s">
        <v>98</v>
      </c>
      <c r="C49" t="s">
        <v>456</v>
      </c>
      <c r="D49" s="10">
        <v>5373</v>
      </c>
      <c r="E49" s="10">
        <v>2860</v>
      </c>
      <c r="F49" s="22">
        <v>0.53229108505490419</v>
      </c>
      <c r="G49" s="10">
        <v>7</v>
      </c>
      <c r="H49" s="10">
        <v>2867</v>
      </c>
      <c r="I49" s="22">
        <v>0.53359389540294067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4328</v>
      </c>
      <c r="E53" s="10">
        <v>2749</v>
      </c>
      <c r="F53" s="22">
        <v>0.6351663585951941</v>
      </c>
      <c r="G53" s="10"/>
      <c r="H53" s="10">
        <v>2749</v>
      </c>
      <c r="I53" s="22">
        <v>0.6351663585951941</v>
      </c>
    </row>
    <row r="54" spans="1:9" x14ac:dyDescent="0.3">
      <c r="A54" t="s">
        <v>111</v>
      </c>
      <c r="B54" t="s">
        <v>112</v>
      </c>
      <c r="C54" t="s">
        <v>456</v>
      </c>
      <c r="D54" s="10">
        <v>3055</v>
      </c>
      <c r="E54" s="10">
        <v>554</v>
      </c>
      <c r="F54" s="22">
        <v>0.18134206219312601</v>
      </c>
      <c r="G54" s="10"/>
      <c r="H54" s="10">
        <v>554</v>
      </c>
      <c r="I54" s="22">
        <v>0.18134206219312601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2933</v>
      </c>
      <c r="E56" s="10">
        <v>468</v>
      </c>
      <c r="F56" s="22">
        <v>0.15956358677122401</v>
      </c>
      <c r="G56" s="10"/>
      <c r="H56" s="10">
        <v>468</v>
      </c>
      <c r="I56" s="22">
        <v>0.15956358677122401</v>
      </c>
    </row>
    <row r="57" spans="1:9" x14ac:dyDescent="0.3">
      <c r="A57" t="s">
        <v>117</v>
      </c>
      <c r="B57" t="s">
        <v>118</v>
      </c>
      <c r="C57" t="s">
        <v>456</v>
      </c>
      <c r="D57" s="10">
        <v>5085</v>
      </c>
      <c r="E57" s="10">
        <v>3120</v>
      </c>
      <c r="F57" s="22">
        <v>0.6135693215339233</v>
      </c>
      <c r="G57" s="10">
        <v>6</v>
      </c>
      <c r="H57" s="10">
        <v>3126</v>
      </c>
      <c r="I57" s="22">
        <v>0.61474926253687312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9639</v>
      </c>
      <c r="E59" s="10">
        <v>4602</v>
      </c>
      <c r="F59" s="22">
        <v>0.47743541861188921</v>
      </c>
      <c r="G59" s="10">
        <v>26</v>
      </c>
      <c r="H59" s="10">
        <v>4628</v>
      </c>
      <c r="I59" s="22">
        <v>0.48013279385828406</v>
      </c>
    </row>
    <row r="60" spans="1:9" x14ac:dyDescent="0.3">
      <c r="A60" t="s">
        <v>123</v>
      </c>
      <c r="B60" t="s">
        <v>124</v>
      </c>
      <c r="C60" t="s">
        <v>456</v>
      </c>
      <c r="D60" s="10">
        <v>6364</v>
      </c>
      <c r="E60" s="10">
        <v>1589</v>
      </c>
      <c r="F60" s="22">
        <v>0.24968573224387178</v>
      </c>
      <c r="G60" s="10">
        <v>14</v>
      </c>
      <c r="H60" s="10">
        <v>1603</v>
      </c>
      <c r="I60" s="22">
        <v>0.25188560653676934</v>
      </c>
    </row>
    <row r="61" spans="1:9" x14ac:dyDescent="0.3">
      <c r="A61" t="s">
        <v>125</v>
      </c>
      <c r="B61" t="s">
        <v>126</v>
      </c>
      <c r="C61" t="s">
        <v>456</v>
      </c>
      <c r="D61" s="10">
        <v>7746</v>
      </c>
      <c r="E61" s="10">
        <v>4461</v>
      </c>
      <c r="F61" s="22">
        <v>0.57591014717273437</v>
      </c>
      <c r="G61" s="10">
        <v>2</v>
      </c>
      <c r="H61" s="10">
        <v>4463</v>
      </c>
      <c r="I61" s="22">
        <v>0.57616834495223346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4756</v>
      </c>
      <c r="E64" s="10">
        <v>2411</v>
      </c>
      <c r="F64" s="22">
        <v>0.5069386038687973</v>
      </c>
      <c r="G64" s="10">
        <v>1</v>
      </c>
      <c r="H64" s="10">
        <v>2412</v>
      </c>
      <c r="I64" s="22">
        <v>0.50714886459209418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4805</v>
      </c>
      <c r="E67" s="10">
        <v>2001</v>
      </c>
      <c r="F67" s="22">
        <v>0.41644120707596255</v>
      </c>
      <c r="G67" s="10"/>
      <c r="H67" s="10">
        <v>2001</v>
      </c>
      <c r="I67" s="22">
        <v>0.41644120707596255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5655</v>
      </c>
      <c r="E80" s="10">
        <v>2802</v>
      </c>
      <c r="F80" s="22">
        <v>0.49549071618037133</v>
      </c>
      <c r="G80" s="10">
        <v>1</v>
      </c>
      <c r="H80" s="10">
        <v>2803</v>
      </c>
      <c r="I80" s="22">
        <v>0.49566755083996461</v>
      </c>
    </row>
    <row r="81" spans="1:9" x14ac:dyDescent="0.3">
      <c r="A81" t="s">
        <v>167</v>
      </c>
      <c r="B81" t="s">
        <v>168</v>
      </c>
      <c r="C81" t="s">
        <v>457</v>
      </c>
      <c r="D81" s="10">
        <v>2057</v>
      </c>
      <c r="E81" s="10">
        <v>1112</v>
      </c>
      <c r="F81" s="22">
        <v>0.5405930967428294</v>
      </c>
      <c r="G81" s="10"/>
      <c r="H81" s="10">
        <v>1112</v>
      </c>
      <c r="I81" s="22">
        <v>0.5405930967428294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2666</v>
      </c>
      <c r="E84" s="10">
        <v>998</v>
      </c>
      <c r="F84" s="22">
        <v>0.3743435858964741</v>
      </c>
      <c r="G84" s="10">
        <v>2</v>
      </c>
      <c r="H84" s="10">
        <v>1000</v>
      </c>
      <c r="I84" s="22">
        <v>0.37509377344336087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2835</v>
      </c>
      <c r="E86" s="10">
        <v>1525</v>
      </c>
      <c r="F86" s="22">
        <v>0.53791887125220461</v>
      </c>
      <c r="G86" s="10"/>
      <c r="H86" s="10">
        <v>1525</v>
      </c>
      <c r="I86" s="22">
        <v>0.53791887125220461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3779</v>
      </c>
      <c r="E91" s="10">
        <v>1124</v>
      </c>
      <c r="F91" s="22">
        <v>0.29743318338184704</v>
      </c>
      <c r="G91" s="10"/>
      <c r="H91" s="10">
        <v>1124</v>
      </c>
      <c r="I91" s="22">
        <v>0.29743318338184704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2372</v>
      </c>
      <c r="E94" s="10">
        <v>1523</v>
      </c>
      <c r="F94" s="22">
        <v>0.64207419898819562</v>
      </c>
      <c r="G94" s="10"/>
      <c r="H94" s="10">
        <v>1523</v>
      </c>
      <c r="I94" s="22">
        <v>0.64207419898819562</v>
      </c>
    </row>
    <row r="95" spans="1:9" x14ac:dyDescent="0.3">
      <c r="A95" t="s">
        <v>197</v>
      </c>
      <c r="B95" t="s">
        <v>198</v>
      </c>
      <c r="C95" t="s">
        <v>457</v>
      </c>
      <c r="D95" s="10">
        <v>4357</v>
      </c>
      <c r="E95" s="10">
        <v>1900</v>
      </c>
      <c r="F95" s="22">
        <v>0.43607987147119576</v>
      </c>
      <c r="G95" s="10">
        <v>1</v>
      </c>
      <c r="H95" s="10">
        <v>1901</v>
      </c>
      <c r="I95" s="22">
        <v>0.4363093871930227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16046</v>
      </c>
      <c r="E101" s="10">
        <v>7091</v>
      </c>
      <c r="F101" s="22">
        <v>0.44191698865760937</v>
      </c>
      <c r="G101" s="10">
        <v>1610</v>
      </c>
      <c r="H101" s="10">
        <v>8701</v>
      </c>
      <c r="I101" s="22">
        <v>0.54225352112676062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13125</v>
      </c>
      <c r="E102" s="10">
        <v>8179</v>
      </c>
      <c r="F102" s="22">
        <v>0.62316190476190481</v>
      </c>
      <c r="G102" s="10">
        <v>77</v>
      </c>
      <c r="H102" s="10">
        <v>8256</v>
      </c>
      <c r="I102" s="22">
        <v>0.62902857142857138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5881</v>
      </c>
      <c r="E103" s="10">
        <v>2980</v>
      </c>
      <c r="F103" s="22">
        <v>0.50671654480530526</v>
      </c>
      <c r="G103" s="10">
        <v>9</v>
      </c>
      <c r="H103" s="10">
        <v>2989</v>
      </c>
      <c r="I103" s="22">
        <v>0.50824689678626089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9699</v>
      </c>
      <c r="E105" s="10">
        <v>6913</v>
      </c>
      <c r="F105" s="22">
        <v>0.71275389215383034</v>
      </c>
      <c r="G105" s="10">
        <v>10</v>
      </c>
      <c r="H105" s="10">
        <v>6923</v>
      </c>
      <c r="I105" s="22">
        <v>0.71378492628105994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5285</v>
      </c>
      <c r="E107" s="10">
        <v>1238</v>
      </c>
      <c r="F107" s="22">
        <v>0.23424787133396405</v>
      </c>
      <c r="G107" s="10">
        <v>23</v>
      </c>
      <c r="H107" s="10">
        <v>1261</v>
      </c>
      <c r="I107" s="22">
        <v>0.23859981078524126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4208</v>
      </c>
      <c r="E108" s="10">
        <v>1356</v>
      </c>
      <c r="F108" s="22">
        <v>0.32224334600760457</v>
      </c>
      <c r="G108" s="10">
        <v>8</v>
      </c>
      <c r="H108" s="10">
        <v>1364</v>
      </c>
      <c r="I108" s="22">
        <v>0.32414448669201523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3588</v>
      </c>
      <c r="E112" s="10">
        <v>1090</v>
      </c>
      <c r="F112" s="22">
        <v>0.30379041248606464</v>
      </c>
      <c r="G112" s="10">
        <v>1</v>
      </c>
      <c r="H112" s="10">
        <v>1091</v>
      </c>
      <c r="I112" s="22">
        <v>0.30406911928651059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4872</v>
      </c>
      <c r="E113" s="10">
        <v>3486</v>
      </c>
      <c r="F113" s="22">
        <v>0.71551724137931039</v>
      </c>
      <c r="G113" s="10">
        <v>159</v>
      </c>
      <c r="H113" s="10">
        <v>3645</v>
      </c>
      <c r="I113" s="22">
        <v>0.74815270935960587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3543</v>
      </c>
      <c r="E115" s="10">
        <v>2137</v>
      </c>
      <c r="F115" s="22">
        <v>0.60316116285633647</v>
      </c>
      <c r="G115" s="10">
        <v>95</v>
      </c>
      <c r="H115" s="10">
        <v>2232</v>
      </c>
      <c r="I115" s="22">
        <v>0.62997459779847587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4301</v>
      </c>
      <c r="E149" s="10">
        <v>520</v>
      </c>
      <c r="F149" s="22">
        <v>0.12090211578702627</v>
      </c>
      <c r="G149" s="10"/>
      <c r="H149" s="10">
        <v>520</v>
      </c>
      <c r="I149" s="22">
        <v>0.12090211578702627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14363</v>
      </c>
      <c r="E168" s="10">
        <v>6818</v>
      </c>
      <c r="F168" s="22">
        <v>0.47469191673048805</v>
      </c>
      <c r="G168" s="10">
        <v>2</v>
      </c>
      <c r="H168" s="10">
        <v>6820</v>
      </c>
      <c r="I168" s="22">
        <v>0.4748311634059737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3363</v>
      </c>
      <c r="E169" s="10">
        <v>1983</v>
      </c>
      <c r="F169" s="22">
        <v>0.58965209634255134</v>
      </c>
      <c r="G169" s="10"/>
      <c r="H169" s="10">
        <v>1983</v>
      </c>
      <c r="I169" s="22">
        <v>0.58965209634255134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22" t="s">
        <v>536</v>
      </c>
      <c r="G172" s="10"/>
      <c r="H172" s="10">
        <v>0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12965</v>
      </c>
      <c r="E174" s="10">
        <v>9483</v>
      </c>
      <c r="F174" s="22">
        <v>0.73143077516390287</v>
      </c>
      <c r="G174" s="10">
        <v>13</v>
      </c>
      <c r="H174" s="10">
        <v>9496</v>
      </c>
      <c r="I174" s="22">
        <v>0.73243347473968379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9846</v>
      </c>
      <c r="E175" s="10">
        <v>4885</v>
      </c>
      <c r="F175" s="22">
        <v>0.49614056469632339</v>
      </c>
      <c r="G175" s="10">
        <v>1002</v>
      </c>
      <c r="H175" s="10">
        <v>5887</v>
      </c>
      <c r="I175" s="22">
        <v>0.59790777980905951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11585</v>
      </c>
      <c r="E176" s="10">
        <v>772</v>
      </c>
      <c r="F176" s="22">
        <v>6.6637893828226158E-2</v>
      </c>
      <c r="G176" s="10">
        <v>17</v>
      </c>
      <c r="H176" s="10">
        <v>789</v>
      </c>
      <c r="I176" s="22">
        <v>6.8105308588692279E-2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8892</v>
      </c>
      <c r="E177" s="10">
        <v>8654</v>
      </c>
      <c r="F177" s="22">
        <v>0.9732343679712101</v>
      </c>
      <c r="G177" s="10">
        <v>6</v>
      </c>
      <c r="H177" s="10">
        <v>8660</v>
      </c>
      <c r="I177" s="22">
        <v>0.97390913180386862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4523</v>
      </c>
      <c r="E179" s="10">
        <v>4273</v>
      </c>
      <c r="F179" s="22">
        <v>0.94472695113862482</v>
      </c>
      <c r="G179" s="10">
        <v>10</v>
      </c>
      <c r="H179" s="10">
        <v>4283</v>
      </c>
      <c r="I179" s="22">
        <v>0.94693787309307986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11062</v>
      </c>
      <c r="E180" s="10">
        <v>2344</v>
      </c>
      <c r="F180" s="22">
        <v>0.21189658289640209</v>
      </c>
      <c r="G180" s="10">
        <v>1</v>
      </c>
      <c r="H180" s="10">
        <v>2345</v>
      </c>
      <c r="I180" s="22">
        <v>0.21198698246248418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10704</v>
      </c>
      <c r="E181" s="10">
        <v>4506</v>
      </c>
      <c r="F181" s="22">
        <v>0.42096412556053814</v>
      </c>
      <c r="G181" s="10">
        <v>9</v>
      </c>
      <c r="H181" s="10">
        <v>4515</v>
      </c>
      <c r="I181" s="22">
        <v>0.42180493273542602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3823</v>
      </c>
      <c r="E182" s="10">
        <v>3276</v>
      </c>
      <c r="F182" s="22">
        <v>0.85691865027465342</v>
      </c>
      <c r="G182" s="10">
        <v>57</v>
      </c>
      <c r="H182" s="10">
        <v>3333</v>
      </c>
      <c r="I182" s="22">
        <v>0.87182840701020137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5914</v>
      </c>
      <c r="E184" s="10">
        <v>1380</v>
      </c>
      <c r="F184" s="22">
        <v>0.23334460601961449</v>
      </c>
      <c r="G184" s="10">
        <v>4</v>
      </c>
      <c r="H184" s="10">
        <v>1384</v>
      </c>
      <c r="I184" s="22">
        <v>0.23402096719648291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4103</v>
      </c>
      <c r="E185" s="10">
        <v>2189</v>
      </c>
      <c r="F185" s="22">
        <v>0.53351206434316356</v>
      </c>
      <c r="G185" s="10">
        <v>13</v>
      </c>
      <c r="H185" s="10">
        <v>2202</v>
      </c>
      <c r="I185" s="22">
        <v>0.53668047769924443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4302</v>
      </c>
      <c r="E186" s="10">
        <v>2298</v>
      </c>
      <c r="F186" s="22">
        <v>0.53417015341701535</v>
      </c>
      <c r="G186" s="10">
        <v>18</v>
      </c>
      <c r="H186" s="10">
        <v>2316</v>
      </c>
      <c r="I186" s="22">
        <v>0.53835425383542534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8325</v>
      </c>
      <c r="E194" s="10">
        <v>4289</v>
      </c>
      <c r="F194" s="22">
        <v>0.51519519519519519</v>
      </c>
      <c r="G194" s="10">
        <v>3</v>
      </c>
      <c r="H194" s="10">
        <v>4292</v>
      </c>
      <c r="I194" s="22">
        <v>0.51555555555555554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10933</v>
      </c>
      <c r="E195" s="10">
        <v>1930</v>
      </c>
      <c r="F195" s="22">
        <v>0.17652977224915395</v>
      </c>
      <c r="G195" s="10">
        <v>1</v>
      </c>
      <c r="H195" s="10">
        <v>1931</v>
      </c>
      <c r="I195" s="22">
        <v>0.17662123845239183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12539</v>
      </c>
      <c r="E196" s="10">
        <v>10882</v>
      </c>
      <c r="F196" s="22">
        <v>0.86785230082143716</v>
      </c>
      <c r="G196" s="10">
        <v>16</v>
      </c>
      <c r="H196" s="10">
        <v>10898</v>
      </c>
      <c r="I196" s="22">
        <v>0.86912831964271475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20384</v>
      </c>
      <c r="E198" s="10">
        <v>3465</v>
      </c>
      <c r="F198" s="22">
        <v>0.16998626373626374</v>
      </c>
      <c r="G198" s="10">
        <v>2</v>
      </c>
      <c r="H198" s="10">
        <v>3467</v>
      </c>
      <c r="I198" s="22">
        <v>0.17008437990580846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15715</v>
      </c>
      <c r="E199" s="10">
        <v>3632</v>
      </c>
      <c r="F199" s="22">
        <v>0.23111676741966275</v>
      </c>
      <c r="G199" s="10">
        <v>3</v>
      </c>
      <c r="H199" s="10">
        <v>3635</v>
      </c>
      <c r="I199" s="22">
        <v>0.2313076678332803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20325</v>
      </c>
      <c r="E200" s="10">
        <v>4537</v>
      </c>
      <c r="F200" s="22">
        <v>0.22322263222632227</v>
      </c>
      <c r="G200" s="10">
        <v>6</v>
      </c>
      <c r="H200" s="10">
        <v>4543</v>
      </c>
      <c r="I200" s="22">
        <v>0.22351783517835178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16310</v>
      </c>
      <c r="E201" s="10">
        <v>10631</v>
      </c>
      <c r="F201" s="22">
        <v>0.65180870631514409</v>
      </c>
      <c r="G201" s="10">
        <v>33</v>
      </c>
      <c r="H201" s="10">
        <v>10664</v>
      </c>
      <c r="I201" s="22">
        <v>0.65383200490496629</v>
      </c>
    </row>
    <row r="202" spans="1:9" x14ac:dyDescent="0.3">
      <c r="A202" t="s">
        <v>478</v>
      </c>
      <c r="B202" t="s">
        <v>479</v>
      </c>
      <c r="C202" t="s">
        <v>480</v>
      </c>
      <c r="D202">
        <v>11899</v>
      </c>
      <c r="E202">
        <v>6376</v>
      </c>
      <c r="F202" s="22">
        <v>0.53584334818051937</v>
      </c>
      <c r="G202">
        <v>13</v>
      </c>
      <c r="H202">
        <v>6389</v>
      </c>
      <c r="I202" s="22">
        <v>0.53693587696445078</v>
      </c>
    </row>
    <row r="203" spans="1:9" x14ac:dyDescent="0.3">
      <c r="A203" t="s">
        <v>481</v>
      </c>
      <c r="B203" t="s">
        <v>482</v>
      </c>
      <c r="C203" t="s">
        <v>483</v>
      </c>
      <c r="D203">
        <v>13504</v>
      </c>
      <c r="E203">
        <v>8883</v>
      </c>
      <c r="F203" s="22">
        <v>0.65780509478672988</v>
      </c>
      <c r="G203">
        <v>74</v>
      </c>
      <c r="H203">
        <v>8957</v>
      </c>
      <c r="I203" s="22">
        <v>0.66328495260663511</v>
      </c>
    </row>
    <row r="204" spans="1:9" x14ac:dyDescent="0.3">
      <c r="A204" t="s">
        <v>484</v>
      </c>
      <c r="B204" t="s">
        <v>485</v>
      </c>
      <c r="C204" t="s">
        <v>486</v>
      </c>
      <c r="D204">
        <v>18356</v>
      </c>
      <c r="E204">
        <v>10109</v>
      </c>
      <c r="F204" s="22">
        <v>0.55071911091741121</v>
      </c>
      <c r="G204">
        <v>1016</v>
      </c>
      <c r="H204">
        <v>11125</v>
      </c>
      <c r="I204" s="22">
        <v>0.6060688603181521</v>
      </c>
    </row>
    <row r="205" spans="1:9" x14ac:dyDescent="0.3">
      <c r="A205" t="s">
        <v>487</v>
      </c>
      <c r="B205" t="s">
        <v>488</v>
      </c>
      <c r="C205" t="s">
        <v>489</v>
      </c>
      <c r="D205">
        <v>13421</v>
      </c>
      <c r="E205">
        <v>4118</v>
      </c>
      <c r="F205" s="22">
        <v>0.30683257581402279</v>
      </c>
      <c r="G205">
        <v>2</v>
      </c>
      <c r="H205">
        <v>4120</v>
      </c>
      <c r="I205" s="22">
        <v>0.30698159600625885</v>
      </c>
    </row>
    <row r="206" spans="1:9" x14ac:dyDescent="0.3">
      <c r="A206" t="s">
        <v>490</v>
      </c>
      <c r="B206" t="s">
        <v>491</v>
      </c>
      <c r="C206" t="s">
        <v>480</v>
      </c>
      <c r="D206">
        <v>10017</v>
      </c>
      <c r="E206">
        <v>4157</v>
      </c>
      <c r="F206" s="22">
        <v>0.41499450933413196</v>
      </c>
      <c r="G206">
        <v>5</v>
      </c>
      <c r="H206">
        <v>4162</v>
      </c>
      <c r="I206" s="22">
        <v>0.41549366077667965</v>
      </c>
    </row>
    <row r="207" spans="1:9" x14ac:dyDescent="0.3">
      <c r="A207" t="s">
        <v>492</v>
      </c>
      <c r="B207" t="s">
        <v>493</v>
      </c>
      <c r="C207" t="s">
        <v>458</v>
      </c>
      <c r="D207">
        <v>32612</v>
      </c>
      <c r="E207">
        <v>14825</v>
      </c>
      <c r="F207" s="22">
        <v>0.45458726849012632</v>
      </c>
      <c r="G207">
        <v>1553</v>
      </c>
      <c r="H207">
        <v>16378</v>
      </c>
      <c r="I207" s="22">
        <v>0.50220777627867041</v>
      </c>
    </row>
    <row r="208" spans="1:9" x14ac:dyDescent="0.3">
      <c r="A208" t="s">
        <v>494</v>
      </c>
      <c r="B208" t="s">
        <v>495</v>
      </c>
      <c r="C208" t="s">
        <v>480</v>
      </c>
      <c r="D208">
        <v>8229</v>
      </c>
      <c r="E208">
        <v>4697</v>
      </c>
      <c r="F208" s="22">
        <v>0.5707862437720258</v>
      </c>
      <c r="G208">
        <v>26</v>
      </c>
      <c r="H208">
        <v>4723</v>
      </c>
      <c r="I208" s="22">
        <v>0.57394580143395313</v>
      </c>
    </row>
    <row r="209" spans="1:9" x14ac:dyDescent="0.3">
      <c r="A209" t="s">
        <v>496</v>
      </c>
      <c r="B209" t="s">
        <v>497</v>
      </c>
      <c r="C209" t="s">
        <v>483</v>
      </c>
      <c r="D209">
        <v>14649</v>
      </c>
      <c r="E209">
        <v>11765</v>
      </c>
      <c r="F209" s="22">
        <v>0.8031264932759915</v>
      </c>
      <c r="G209">
        <v>29</v>
      </c>
      <c r="H209">
        <v>11794</v>
      </c>
      <c r="I209" s="22">
        <v>0.80510615059048396</v>
      </c>
    </row>
    <row r="210" spans="1:9" x14ac:dyDescent="0.3">
      <c r="A210" t="s">
        <v>498</v>
      </c>
      <c r="B210" t="s">
        <v>499</v>
      </c>
      <c r="C210" t="s">
        <v>459</v>
      </c>
      <c r="D210">
        <v>17190</v>
      </c>
      <c r="E210">
        <v>10908</v>
      </c>
      <c r="F210" s="22">
        <v>0.63455497382198955</v>
      </c>
      <c r="G210">
        <v>16</v>
      </c>
      <c r="H210">
        <v>10924</v>
      </c>
      <c r="I210" s="22">
        <v>0.63548574752763232</v>
      </c>
    </row>
    <row r="211" spans="1:9" x14ac:dyDescent="0.3">
      <c r="A211" t="s">
        <v>500</v>
      </c>
      <c r="B211" t="s">
        <v>501</v>
      </c>
      <c r="C211" t="s">
        <v>483</v>
      </c>
      <c r="D211">
        <v>11914</v>
      </c>
      <c r="E211">
        <v>5544</v>
      </c>
      <c r="F211" s="22">
        <v>0.46533490011750883</v>
      </c>
      <c r="G211">
        <v>26</v>
      </c>
      <c r="H211">
        <v>5570</v>
      </c>
      <c r="I211" s="22">
        <v>0.4675172066476414</v>
      </c>
    </row>
    <row r="212" spans="1:9" x14ac:dyDescent="0.3">
      <c r="A212" t="s">
        <v>502</v>
      </c>
      <c r="B212" t="s">
        <v>503</v>
      </c>
      <c r="C212" t="s">
        <v>458</v>
      </c>
      <c r="D212">
        <v>34018</v>
      </c>
      <c r="E212">
        <v>24092</v>
      </c>
      <c r="F212" s="22">
        <v>0.70821329884178963</v>
      </c>
      <c r="G212">
        <v>681</v>
      </c>
      <c r="H212">
        <v>24773</v>
      </c>
      <c r="I212" s="22">
        <v>0.72823211241107644</v>
      </c>
    </row>
    <row r="213" spans="1:9" x14ac:dyDescent="0.3">
      <c r="A213" t="s">
        <v>504</v>
      </c>
      <c r="B213" t="s">
        <v>505</v>
      </c>
      <c r="C213" t="s">
        <v>483</v>
      </c>
      <c r="D213">
        <v>13778</v>
      </c>
      <c r="E213">
        <v>7883</v>
      </c>
      <c r="F213" s="22">
        <v>0.57214399767745683</v>
      </c>
      <c r="G213">
        <v>30</v>
      </c>
      <c r="H213">
        <v>7913</v>
      </c>
      <c r="I213" s="22">
        <v>0.57432138191319493</v>
      </c>
    </row>
    <row r="214" spans="1:9" x14ac:dyDescent="0.3">
      <c r="A214" t="s">
        <v>506</v>
      </c>
      <c r="B214" t="s">
        <v>507</v>
      </c>
      <c r="C214" t="s">
        <v>480</v>
      </c>
      <c r="D214">
        <v>13520</v>
      </c>
      <c r="E214">
        <v>6523</v>
      </c>
      <c r="F214" s="22">
        <v>0.48247041420118342</v>
      </c>
      <c r="G214">
        <v>279</v>
      </c>
      <c r="H214">
        <v>6802</v>
      </c>
      <c r="I214" s="22">
        <v>0.5031065088757396</v>
      </c>
    </row>
    <row r="215" spans="1:9" x14ac:dyDescent="0.3">
      <c r="A215" t="s">
        <v>508</v>
      </c>
      <c r="B215" t="s">
        <v>509</v>
      </c>
      <c r="C215" t="s">
        <v>459</v>
      </c>
      <c r="D215">
        <v>36911</v>
      </c>
      <c r="E215">
        <v>15408</v>
      </c>
      <c r="F215" s="22">
        <v>0.41743653653382462</v>
      </c>
      <c r="G215">
        <v>35</v>
      </c>
      <c r="H215">
        <v>15443</v>
      </c>
      <c r="I215" s="22">
        <v>0.41838476334967895</v>
      </c>
    </row>
    <row r="216" spans="1:9" x14ac:dyDescent="0.3">
      <c r="A216" t="s">
        <v>510</v>
      </c>
      <c r="B216" t="s">
        <v>511</v>
      </c>
      <c r="C216" t="s">
        <v>459</v>
      </c>
      <c r="D216">
        <v>24691</v>
      </c>
      <c r="E216">
        <v>13098</v>
      </c>
      <c r="F216" s="22">
        <v>0.53047669191203273</v>
      </c>
      <c r="G216">
        <v>42</v>
      </c>
      <c r="H216">
        <v>13140</v>
      </c>
      <c r="I216" s="22">
        <v>0.53217771657689039</v>
      </c>
    </row>
    <row r="217" spans="1:9" x14ac:dyDescent="0.3">
      <c r="A217" t="s">
        <v>512</v>
      </c>
      <c r="B217" t="s">
        <v>513</v>
      </c>
      <c r="C217" t="s">
        <v>460</v>
      </c>
      <c r="D217">
        <v>14842</v>
      </c>
      <c r="E217">
        <v>10809</v>
      </c>
      <c r="F217" s="22">
        <v>0.7282711224902304</v>
      </c>
      <c r="G217">
        <v>24</v>
      </c>
      <c r="H217">
        <v>10833</v>
      </c>
      <c r="I217" s="22">
        <v>0.7298881552351435</v>
      </c>
    </row>
    <row r="218" spans="1:9" x14ac:dyDescent="0.3">
      <c r="A218" t="s">
        <v>514</v>
      </c>
      <c r="B218" t="s">
        <v>515</v>
      </c>
      <c r="C218" t="s">
        <v>458</v>
      </c>
      <c r="D218">
        <v>25396</v>
      </c>
      <c r="E218">
        <v>16904</v>
      </c>
      <c r="F218" s="22">
        <v>0.66561663254055758</v>
      </c>
      <c r="G218">
        <v>137</v>
      </c>
      <c r="H218">
        <v>17041</v>
      </c>
      <c r="I218" s="22">
        <v>0.67101118286344308</v>
      </c>
    </row>
    <row r="219" spans="1:9" x14ac:dyDescent="0.3">
      <c r="A219" t="s">
        <v>516</v>
      </c>
      <c r="B219" t="s">
        <v>517</v>
      </c>
      <c r="C219" t="s">
        <v>459</v>
      </c>
      <c r="D219">
        <v>10525</v>
      </c>
      <c r="E219">
        <v>2517</v>
      </c>
      <c r="F219" s="22">
        <v>0.23914489311163895</v>
      </c>
      <c r="H219">
        <v>2517</v>
      </c>
      <c r="I219" s="22">
        <v>0.23914489311163895</v>
      </c>
    </row>
    <row r="220" spans="1:9" x14ac:dyDescent="0.3">
      <c r="A220" t="s">
        <v>518</v>
      </c>
      <c r="B220" t="s">
        <v>519</v>
      </c>
      <c r="D220">
        <v>18199</v>
      </c>
      <c r="E220">
        <v>12962</v>
      </c>
      <c r="F220" s="22">
        <v>0.71223693609538985</v>
      </c>
      <c r="G220">
        <v>67</v>
      </c>
      <c r="H220">
        <v>13029</v>
      </c>
      <c r="I220" s="22">
        <v>0.7159184570580801</v>
      </c>
    </row>
    <row r="221" spans="1:9" x14ac:dyDescent="0.3">
      <c r="A221" t="s">
        <v>520</v>
      </c>
      <c r="B221" t="s">
        <v>521</v>
      </c>
      <c r="D221">
        <v>24023</v>
      </c>
      <c r="E221">
        <v>16821</v>
      </c>
      <c r="F221" s="22">
        <v>0.70020397119427213</v>
      </c>
      <c r="G221">
        <v>29</v>
      </c>
      <c r="H221">
        <v>16850</v>
      </c>
      <c r="I221" s="22">
        <v>0.70141114765016854</v>
      </c>
    </row>
    <row r="222" spans="1:9" x14ac:dyDescent="0.3">
      <c r="A222" t="s">
        <v>522</v>
      </c>
      <c r="B222" t="s">
        <v>523</v>
      </c>
      <c r="D222">
        <v>14530</v>
      </c>
      <c r="E222">
        <v>3965</v>
      </c>
      <c r="F222" s="22">
        <v>0.27288368891947695</v>
      </c>
      <c r="G222">
        <v>5</v>
      </c>
      <c r="H222">
        <v>3970</v>
      </c>
      <c r="I222" s="22">
        <v>0.2732278045423262</v>
      </c>
    </row>
    <row r="223" spans="1:9" x14ac:dyDescent="0.3">
      <c r="A223" t="s">
        <v>524</v>
      </c>
      <c r="B223" t="s">
        <v>525</v>
      </c>
      <c r="D223">
        <v>40021</v>
      </c>
      <c r="E223">
        <v>21815</v>
      </c>
      <c r="F223" s="22">
        <v>0.5450888283651083</v>
      </c>
      <c r="G223">
        <v>97</v>
      </c>
      <c r="H223">
        <v>21912</v>
      </c>
      <c r="I223" s="22">
        <v>0.54751255590814818</v>
      </c>
    </row>
    <row r="224" spans="1:9" x14ac:dyDescent="0.3">
      <c r="A224" t="s">
        <v>526</v>
      </c>
      <c r="B224" t="s">
        <v>527</v>
      </c>
      <c r="D224">
        <v>40208</v>
      </c>
      <c r="E224">
        <v>22491</v>
      </c>
      <c r="F224" s="22">
        <v>0.559366295264624</v>
      </c>
      <c r="G224">
        <v>63</v>
      </c>
      <c r="H224">
        <v>22554</v>
      </c>
      <c r="I224" s="22">
        <v>0.56093314763231195</v>
      </c>
    </row>
    <row r="225" spans="1:9" x14ac:dyDescent="0.3">
      <c r="A225" t="s">
        <v>528</v>
      </c>
      <c r="B225" t="s">
        <v>529</v>
      </c>
      <c r="D225">
        <v>7962</v>
      </c>
      <c r="E225">
        <v>6686</v>
      </c>
      <c r="F225" s="22">
        <v>0.83973875910575235</v>
      </c>
      <c r="G225">
        <v>11</v>
      </c>
      <c r="H225">
        <v>6697</v>
      </c>
      <c r="I225" s="22">
        <v>0.84112032152725447</v>
      </c>
    </row>
    <row r="226" spans="1:9" x14ac:dyDescent="0.3">
      <c r="A226" t="s">
        <v>530</v>
      </c>
      <c r="B226" t="s">
        <v>531</v>
      </c>
      <c r="D226">
        <v>24988</v>
      </c>
      <c r="E226">
        <v>7326</v>
      </c>
      <c r="F226" s="22">
        <v>0.29318072674883944</v>
      </c>
      <c r="G226">
        <v>2</v>
      </c>
      <c r="H226">
        <v>7328</v>
      </c>
      <c r="I226" s="22">
        <v>0.29326076516728028</v>
      </c>
    </row>
    <row r="227" spans="1:9" x14ac:dyDescent="0.3">
      <c r="A227" t="s">
        <v>532</v>
      </c>
      <c r="B227" t="s">
        <v>533</v>
      </c>
      <c r="D227">
        <v>16330</v>
      </c>
      <c r="E227">
        <v>7833</v>
      </c>
      <c r="F227" s="22">
        <v>0.47966932026944276</v>
      </c>
      <c r="G227">
        <v>939</v>
      </c>
      <c r="H227">
        <v>8772</v>
      </c>
      <c r="I227" s="22">
        <v>0.53717085119412122</v>
      </c>
    </row>
    <row r="228" spans="1:9" x14ac:dyDescent="0.3">
      <c r="A228" t="s">
        <v>534</v>
      </c>
      <c r="B228" t="s">
        <v>535</v>
      </c>
      <c r="D228">
        <v>5927</v>
      </c>
      <c r="E228">
        <v>4286</v>
      </c>
      <c r="F228" s="22">
        <v>0.72313143242787248</v>
      </c>
      <c r="G228">
        <v>3</v>
      </c>
      <c r="H228">
        <v>4289</v>
      </c>
      <c r="I228" s="22">
        <v>0.72363759068668809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B6FB7-9AFB-4043-B3C0-3B6C6D7444EA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44317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22" t="s">
        <v>536</v>
      </c>
      <c r="G5" s="10"/>
      <c r="H5" s="10">
        <v>0</v>
      </c>
      <c r="I5" s="22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22" t="s">
        <v>536</v>
      </c>
      <c r="G6" s="10"/>
      <c r="H6" s="10">
        <v>0</v>
      </c>
      <c r="I6" s="22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9717</v>
      </c>
      <c r="E7" s="10">
        <v>5516</v>
      </c>
      <c r="F7" s="22">
        <v>0.56766491715550071</v>
      </c>
      <c r="G7" s="10">
        <v>3</v>
      </c>
      <c r="H7" s="10">
        <v>5519</v>
      </c>
      <c r="I7" s="22">
        <v>0.56797365442008851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22" t="s">
        <v>536</v>
      </c>
      <c r="G8" s="10"/>
      <c r="H8" s="10">
        <v>0</v>
      </c>
      <c r="I8" s="22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22" t="s">
        <v>536</v>
      </c>
      <c r="G9" s="10"/>
      <c r="H9" s="10">
        <v>0</v>
      </c>
      <c r="I9" s="22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4765</v>
      </c>
      <c r="E10" s="10">
        <v>4467</v>
      </c>
      <c r="F10" s="22">
        <v>0.93746065057712491</v>
      </c>
      <c r="G10" s="10">
        <v>4</v>
      </c>
      <c r="H10" s="10">
        <v>4471</v>
      </c>
      <c r="I10" s="22">
        <v>0.93830010493179439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22" t="s">
        <v>536</v>
      </c>
      <c r="G11" s="10"/>
      <c r="H11" s="10">
        <v>0</v>
      </c>
      <c r="I11" s="22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3244</v>
      </c>
      <c r="E12" s="10">
        <v>1679</v>
      </c>
      <c r="F12" s="22">
        <v>0.51757090012330453</v>
      </c>
      <c r="G12" s="10">
        <v>3</v>
      </c>
      <c r="H12" s="10">
        <v>1682</v>
      </c>
      <c r="I12" s="22">
        <v>0.51849568434032056</v>
      </c>
    </row>
    <row r="13" spans="1:9" x14ac:dyDescent="0.3">
      <c r="A13" t="s">
        <v>17</v>
      </c>
      <c r="B13" t="s">
        <v>18</v>
      </c>
      <c r="C13" t="s">
        <v>456</v>
      </c>
      <c r="D13" s="10">
        <v>5890</v>
      </c>
      <c r="E13" s="10">
        <v>2869</v>
      </c>
      <c r="F13" s="22">
        <v>0.48709677419354841</v>
      </c>
      <c r="G13" s="10">
        <v>14</v>
      </c>
      <c r="H13" s="10">
        <v>2883</v>
      </c>
      <c r="I13" s="22">
        <v>0.48947368421052634</v>
      </c>
    </row>
    <row r="14" spans="1:9" x14ac:dyDescent="0.3">
      <c r="A14" t="s">
        <v>19</v>
      </c>
      <c r="B14" t="s">
        <v>20</v>
      </c>
      <c r="C14" t="s">
        <v>456</v>
      </c>
      <c r="D14" s="10">
        <v>2393</v>
      </c>
      <c r="E14" s="10">
        <v>1923</v>
      </c>
      <c r="F14" s="22">
        <v>0.80359381529460927</v>
      </c>
      <c r="G14" s="10"/>
      <c r="H14" s="10">
        <v>1923</v>
      </c>
      <c r="I14" s="22">
        <v>0.80359381529460927</v>
      </c>
    </row>
    <row r="15" spans="1:9" x14ac:dyDescent="0.3">
      <c r="A15" t="s">
        <v>21</v>
      </c>
      <c r="B15" t="s">
        <v>22</v>
      </c>
      <c r="C15" t="s">
        <v>456</v>
      </c>
      <c r="D15" s="10">
        <v>2591</v>
      </c>
      <c r="E15" s="10">
        <v>1109</v>
      </c>
      <c r="F15" s="22">
        <v>0.4280200694712466</v>
      </c>
      <c r="G15" s="10">
        <v>3</v>
      </c>
      <c r="H15" s="10">
        <v>1112</v>
      </c>
      <c r="I15" s="22">
        <v>0.42917792358162871</v>
      </c>
    </row>
    <row r="16" spans="1:9" x14ac:dyDescent="0.3">
      <c r="A16" t="s">
        <v>23</v>
      </c>
      <c r="B16" t="s">
        <v>24</v>
      </c>
      <c r="C16" t="s">
        <v>456</v>
      </c>
      <c r="D16" s="10">
        <v>4879</v>
      </c>
      <c r="E16" s="10">
        <v>3450</v>
      </c>
      <c r="F16" s="22">
        <v>0.70711211313793809</v>
      </c>
      <c r="G16" s="10">
        <v>140</v>
      </c>
      <c r="H16" s="10">
        <v>3590</v>
      </c>
      <c r="I16" s="22">
        <v>0.73580651772904282</v>
      </c>
    </row>
    <row r="17" spans="1:9" x14ac:dyDescent="0.3">
      <c r="A17" t="s">
        <v>25</v>
      </c>
      <c r="B17" t="s">
        <v>26</v>
      </c>
      <c r="C17" t="s">
        <v>456</v>
      </c>
      <c r="D17" s="10">
        <v>2964</v>
      </c>
      <c r="E17" s="10">
        <v>1670</v>
      </c>
      <c r="F17" s="22">
        <v>0.56342780026990558</v>
      </c>
      <c r="G17" s="10">
        <v>3</v>
      </c>
      <c r="H17" s="10">
        <v>1673</v>
      </c>
      <c r="I17" s="22">
        <v>0.56443994601889336</v>
      </c>
    </row>
    <row r="18" spans="1:9" x14ac:dyDescent="0.3">
      <c r="A18" t="s">
        <v>29</v>
      </c>
      <c r="B18" t="s">
        <v>30</v>
      </c>
      <c r="C18" t="s">
        <v>456</v>
      </c>
      <c r="D18" s="10">
        <v>2855</v>
      </c>
      <c r="E18" s="10">
        <v>2540</v>
      </c>
      <c r="F18" s="22">
        <v>0.88966725043782835</v>
      </c>
      <c r="G18" s="10">
        <v>32</v>
      </c>
      <c r="H18" s="10">
        <v>2572</v>
      </c>
      <c r="I18" s="22">
        <v>0.90087565674255687</v>
      </c>
    </row>
    <row r="19" spans="1:9" x14ac:dyDescent="0.3">
      <c r="A19" t="s">
        <v>31</v>
      </c>
      <c r="B19" t="s">
        <v>32</v>
      </c>
      <c r="C19" t="s">
        <v>456</v>
      </c>
      <c r="D19" s="10">
        <v>3707</v>
      </c>
      <c r="E19" s="10">
        <v>2473</v>
      </c>
      <c r="F19" s="22">
        <v>0.66711626652279477</v>
      </c>
      <c r="G19" s="10">
        <v>16</v>
      </c>
      <c r="H19" s="10">
        <v>2489</v>
      </c>
      <c r="I19" s="22">
        <v>0.67143242514162393</v>
      </c>
    </row>
    <row r="20" spans="1:9" x14ac:dyDescent="0.3">
      <c r="A20" t="s">
        <v>33</v>
      </c>
      <c r="B20" t="s">
        <v>34</v>
      </c>
      <c r="C20" t="s">
        <v>456</v>
      </c>
      <c r="D20" s="10">
        <v>5563</v>
      </c>
      <c r="E20" s="10">
        <v>4044</v>
      </c>
      <c r="F20" s="22">
        <v>0.72694589250404462</v>
      </c>
      <c r="G20" s="10">
        <v>1</v>
      </c>
      <c r="H20" s="10">
        <v>4045</v>
      </c>
      <c r="I20" s="22">
        <v>0.72712565162682008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22" t="s">
        <v>536</v>
      </c>
      <c r="G21" s="10"/>
      <c r="H21" s="10">
        <v>0</v>
      </c>
      <c r="I21" s="22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3880</v>
      </c>
      <c r="E22" s="10">
        <v>1897</v>
      </c>
      <c r="F22" s="22">
        <v>0.48891752577319586</v>
      </c>
      <c r="G22" s="10">
        <v>1</v>
      </c>
      <c r="H22" s="10">
        <v>1898</v>
      </c>
      <c r="I22" s="22">
        <v>0.48917525773195875</v>
      </c>
    </row>
    <row r="23" spans="1:9" x14ac:dyDescent="0.3">
      <c r="A23" t="s">
        <v>39</v>
      </c>
      <c r="B23" t="s">
        <v>40</v>
      </c>
      <c r="C23" t="s">
        <v>456</v>
      </c>
      <c r="D23" s="10">
        <v>3362</v>
      </c>
      <c r="E23" s="10">
        <v>2933</v>
      </c>
      <c r="F23" s="22">
        <v>0.87239738251041044</v>
      </c>
      <c r="G23" s="10">
        <v>58</v>
      </c>
      <c r="H23" s="10">
        <v>2991</v>
      </c>
      <c r="I23" s="22">
        <v>0.88964901844140387</v>
      </c>
    </row>
    <row r="24" spans="1:9" x14ac:dyDescent="0.3">
      <c r="A24" t="s">
        <v>41</v>
      </c>
      <c r="B24" t="s">
        <v>42</v>
      </c>
      <c r="C24" t="s">
        <v>456</v>
      </c>
      <c r="D24" s="10">
        <v>2391</v>
      </c>
      <c r="E24" s="10">
        <v>710</v>
      </c>
      <c r="F24" s="22">
        <v>0.2969468841488917</v>
      </c>
      <c r="G24" s="10"/>
      <c r="H24" s="10">
        <v>710</v>
      </c>
      <c r="I24" s="22">
        <v>0.2969468841488917</v>
      </c>
    </row>
    <row r="25" spans="1:9" x14ac:dyDescent="0.3">
      <c r="A25" t="s">
        <v>43</v>
      </c>
      <c r="B25" t="s">
        <v>44</v>
      </c>
      <c r="C25" t="s">
        <v>456</v>
      </c>
      <c r="D25" s="10">
        <v>2888</v>
      </c>
      <c r="E25" s="10">
        <v>2005</v>
      </c>
      <c r="F25" s="22">
        <v>0.69425207756232687</v>
      </c>
      <c r="G25" s="10">
        <v>8</v>
      </c>
      <c r="H25" s="10">
        <v>2013</v>
      </c>
      <c r="I25" s="22">
        <v>0.69702216066481992</v>
      </c>
    </row>
    <row r="26" spans="1:9" x14ac:dyDescent="0.3">
      <c r="A26" t="s">
        <v>45</v>
      </c>
      <c r="B26" t="s">
        <v>46</v>
      </c>
      <c r="C26" t="s">
        <v>456</v>
      </c>
      <c r="D26" s="10">
        <v>5353</v>
      </c>
      <c r="E26" s="10">
        <v>2106</v>
      </c>
      <c r="F26" s="22">
        <v>0.39342424808518589</v>
      </c>
      <c r="G26" s="10"/>
      <c r="H26" s="10">
        <v>2106</v>
      </c>
      <c r="I26" s="22">
        <v>0.39342424808518589</v>
      </c>
    </row>
    <row r="27" spans="1:9" x14ac:dyDescent="0.3">
      <c r="A27" t="s">
        <v>47</v>
      </c>
      <c r="B27" t="s">
        <v>48</v>
      </c>
      <c r="C27" t="s">
        <v>456</v>
      </c>
      <c r="D27" s="10">
        <v>2907</v>
      </c>
      <c r="E27" s="10">
        <v>709</v>
      </c>
      <c r="F27" s="22">
        <v>0.24389404884760921</v>
      </c>
      <c r="G27" s="10"/>
      <c r="H27" s="10">
        <v>709</v>
      </c>
      <c r="I27" s="22">
        <v>0.24389404884760921</v>
      </c>
    </row>
    <row r="28" spans="1:9" x14ac:dyDescent="0.3">
      <c r="A28" t="s">
        <v>49</v>
      </c>
      <c r="B28" t="s">
        <v>455</v>
      </c>
      <c r="C28" t="s">
        <v>456</v>
      </c>
      <c r="D28" s="10">
        <v>5013</v>
      </c>
      <c r="E28" s="10">
        <v>533</v>
      </c>
      <c r="F28" s="22">
        <v>0.10632355874725713</v>
      </c>
      <c r="G28" s="10">
        <v>1</v>
      </c>
      <c r="H28" s="10">
        <v>534</v>
      </c>
      <c r="I28" s="22">
        <v>0.10652304009575105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22" t="s">
        <v>536</v>
      </c>
      <c r="G29" s="10"/>
      <c r="H29" s="10">
        <v>0</v>
      </c>
      <c r="I29" s="22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3149</v>
      </c>
      <c r="E30" s="10">
        <v>1113</v>
      </c>
      <c r="F30" s="22">
        <v>0.35344553826611624</v>
      </c>
      <c r="G30" s="10"/>
      <c r="H30" s="10">
        <v>1113</v>
      </c>
      <c r="I30" s="22">
        <v>0.35344553826611624</v>
      </c>
    </row>
    <row r="31" spans="1:9" x14ac:dyDescent="0.3">
      <c r="A31" t="s">
        <v>59</v>
      </c>
      <c r="B31" t="s">
        <v>60</v>
      </c>
      <c r="C31" t="s">
        <v>456</v>
      </c>
      <c r="D31" s="10">
        <v>2116</v>
      </c>
      <c r="E31" s="10">
        <v>1112</v>
      </c>
      <c r="F31" s="22">
        <v>0.52551984877126656</v>
      </c>
      <c r="G31" s="10"/>
      <c r="H31" s="10">
        <v>1112</v>
      </c>
      <c r="I31" s="22">
        <v>0.52551984877126656</v>
      </c>
    </row>
    <row r="32" spans="1:9" x14ac:dyDescent="0.3">
      <c r="A32" t="s">
        <v>61</v>
      </c>
      <c r="B32" t="s">
        <v>62</v>
      </c>
      <c r="C32" t="s">
        <v>456</v>
      </c>
      <c r="D32" s="10">
        <v>6538</v>
      </c>
      <c r="E32" s="10">
        <v>1627</v>
      </c>
      <c r="F32" s="22">
        <v>0.24885286020189659</v>
      </c>
      <c r="G32" s="10">
        <v>2</v>
      </c>
      <c r="H32" s="10">
        <v>1629</v>
      </c>
      <c r="I32" s="22">
        <v>0.24915876414805752</v>
      </c>
    </row>
    <row r="33" spans="1:9" x14ac:dyDescent="0.3">
      <c r="A33" t="s">
        <v>63</v>
      </c>
      <c r="B33" t="s">
        <v>64</v>
      </c>
      <c r="C33" t="s">
        <v>456</v>
      </c>
      <c r="D33" s="10">
        <v>3623</v>
      </c>
      <c r="E33" s="10">
        <v>954</v>
      </c>
      <c r="F33" s="22">
        <v>0.26331769252001103</v>
      </c>
      <c r="G33" s="10">
        <v>3</v>
      </c>
      <c r="H33" s="10">
        <v>957</v>
      </c>
      <c r="I33" s="22">
        <v>0.26414573557825005</v>
      </c>
    </row>
    <row r="34" spans="1:9" x14ac:dyDescent="0.3">
      <c r="A34" t="s">
        <v>65</v>
      </c>
      <c r="B34" t="s">
        <v>66</v>
      </c>
      <c r="C34" t="s">
        <v>456</v>
      </c>
      <c r="D34" s="10">
        <v>3946</v>
      </c>
      <c r="E34" s="10">
        <v>2738</v>
      </c>
      <c r="F34" s="22">
        <v>0.69386720729853013</v>
      </c>
      <c r="G34" s="10">
        <v>1</v>
      </c>
      <c r="H34" s="10">
        <v>2739</v>
      </c>
      <c r="I34" s="22">
        <v>0.69412062848454126</v>
      </c>
    </row>
    <row r="35" spans="1:9" x14ac:dyDescent="0.3">
      <c r="A35" t="s">
        <v>67</v>
      </c>
      <c r="B35" t="s">
        <v>68</v>
      </c>
      <c r="C35" t="s">
        <v>456</v>
      </c>
      <c r="D35" s="10">
        <v>5015</v>
      </c>
      <c r="E35" s="10">
        <v>236</v>
      </c>
      <c r="F35" s="22">
        <v>4.7058823529411764E-2</v>
      </c>
      <c r="G35" s="10"/>
      <c r="H35" s="10">
        <v>236</v>
      </c>
      <c r="I35" s="22">
        <v>4.7058823529411764E-2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22" t="s">
        <v>536</v>
      </c>
      <c r="G36" s="10"/>
      <c r="H36" s="10">
        <v>0</v>
      </c>
      <c r="I36" s="22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3594</v>
      </c>
      <c r="E37" s="10">
        <v>972</v>
      </c>
      <c r="F37" s="22">
        <v>0.27045075125208679</v>
      </c>
      <c r="G37" s="10">
        <v>5</v>
      </c>
      <c r="H37" s="10">
        <v>977</v>
      </c>
      <c r="I37" s="22">
        <v>0.27184195882025597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22" t="s">
        <v>536</v>
      </c>
      <c r="G38" s="10"/>
      <c r="H38" s="10">
        <v>0</v>
      </c>
      <c r="I38" s="22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2126</v>
      </c>
      <c r="E39" s="10">
        <v>1467</v>
      </c>
      <c r="F39" s="22">
        <v>0.69002822201317027</v>
      </c>
      <c r="G39" s="10">
        <v>1</v>
      </c>
      <c r="H39" s="10">
        <v>1468</v>
      </c>
      <c r="I39" s="22">
        <v>0.69049858889934146</v>
      </c>
    </row>
    <row r="40" spans="1:9" x14ac:dyDescent="0.3">
      <c r="A40" t="s">
        <v>77</v>
      </c>
      <c r="B40" t="s">
        <v>78</v>
      </c>
      <c r="C40" t="s">
        <v>456</v>
      </c>
      <c r="D40" s="10">
        <v>5854</v>
      </c>
      <c r="E40" s="10">
        <v>3632</v>
      </c>
      <c r="F40" s="22">
        <v>0.62043047488896486</v>
      </c>
      <c r="G40" s="10">
        <v>13</v>
      </c>
      <c r="H40" s="10">
        <v>3645</v>
      </c>
      <c r="I40" s="22">
        <v>0.62265117868124364</v>
      </c>
    </row>
    <row r="41" spans="1:9" x14ac:dyDescent="0.3">
      <c r="A41" t="s">
        <v>79</v>
      </c>
      <c r="B41" t="s">
        <v>80</v>
      </c>
      <c r="C41" t="s">
        <v>456</v>
      </c>
      <c r="D41" s="10">
        <v>3114</v>
      </c>
      <c r="E41" s="10">
        <v>1382</v>
      </c>
      <c r="F41" s="22">
        <v>0.44380218368657676</v>
      </c>
      <c r="G41" s="10">
        <v>12</v>
      </c>
      <c r="H41" s="10">
        <v>1394</v>
      </c>
      <c r="I41" s="22">
        <v>0.4476557482337829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22" t="s">
        <v>536</v>
      </c>
      <c r="G42" s="10"/>
      <c r="H42" s="10">
        <v>0</v>
      </c>
      <c r="I42" s="22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3873</v>
      </c>
      <c r="E43" s="10">
        <v>1361</v>
      </c>
      <c r="F43" s="22">
        <v>0.35140717789827008</v>
      </c>
      <c r="G43" s="10">
        <v>3</v>
      </c>
      <c r="H43" s="10">
        <v>1364</v>
      </c>
      <c r="I43" s="22">
        <v>0.35218177123676736</v>
      </c>
    </row>
    <row r="44" spans="1:9" x14ac:dyDescent="0.3">
      <c r="A44" t="s">
        <v>85</v>
      </c>
      <c r="B44" t="s">
        <v>86</v>
      </c>
      <c r="C44" t="s">
        <v>456</v>
      </c>
      <c r="D44" s="10">
        <v>2013</v>
      </c>
      <c r="E44" s="10">
        <v>678</v>
      </c>
      <c r="F44" s="22">
        <v>0.33681073025335323</v>
      </c>
      <c r="G44" s="10"/>
      <c r="H44" s="10">
        <v>678</v>
      </c>
      <c r="I44" s="22">
        <v>0.33681073025335323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22" t="s">
        <v>536</v>
      </c>
      <c r="G45" s="10"/>
      <c r="H45" s="10">
        <v>0</v>
      </c>
      <c r="I45" s="22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2593</v>
      </c>
      <c r="E46" s="10">
        <v>2412</v>
      </c>
      <c r="F46" s="22">
        <v>0.93019668337832628</v>
      </c>
      <c r="G46" s="10"/>
      <c r="H46" s="10">
        <v>2412</v>
      </c>
      <c r="I46" s="22">
        <v>0.93019668337832628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22" t="s">
        <v>536</v>
      </c>
      <c r="G47" s="10"/>
      <c r="H47" s="10">
        <v>0</v>
      </c>
      <c r="I47" s="22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5334</v>
      </c>
      <c r="E48" s="10">
        <v>2362</v>
      </c>
      <c r="F48" s="22">
        <v>0.442819647544057</v>
      </c>
      <c r="G48" s="10">
        <v>2</v>
      </c>
      <c r="H48" s="10">
        <v>2364</v>
      </c>
      <c r="I48" s="22">
        <v>0.44319460067491562</v>
      </c>
    </row>
    <row r="49" spans="1:9" x14ac:dyDescent="0.3">
      <c r="A49" t="s">
        <v>97</v>
      </c>
      <c r="B49" t="s">
        <v>98</v>
      </c>
      <c r="C49" t="s">
        <v>456</v>
      </c>
      <c r="D49" s="10">
        <v>4817</v>
      </c>
      <c r="E49" s="10">
        <v>3206</v>
      </c>
      <c r="F49" s="22">
        <v>0.66555947685281291</v>
      </c>
      <c r="G49" s="10">
        <v>7</v>
      </c>
      <c r="H49" s="10">
        <v>3213</v>
      </c>
      <c r="I49" s="22">
        <v>0.66701266348349597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22" t="s">
        <v>536</v>
      </c>
      <c r="G50" s="10"/>
      <c r="H50" s="10">
        <v>0</v>
      </c>
      <c r="I50" s="22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22" t="s">
        <v>536</v>
      </c>
      <c r="G51" s="10"/>
      <c r="H51" s="10">
        <v>0</v>
      </c>
      <c r="I51" s="22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22" t="s">
        <v>536</v>
      </c>
      <c r="G52" s="10"/>
      <c r="H52" s="10">
        <v>0</v>
      </c>
      <c r="I52" s="22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4003</v>
      </c>
      <c r="E53" s="10">
        <v>2920</v>
      </c>
      <c r="F53" s="22">
        <v>0.729452910317262</v>
      </c>
      <c r="G53" s="10"/>
      <c r="H53" s="10">
        <v>2920</v>
      </c>
      <c r="I53" s="22">
        <v>0.729452910317262</v>
      </c>
    </row>
    <row r="54" spans="1:9" x14ac:dyDescent="0.3">
      <c r="A54" t="s">
        <v>111</v>
      </c>
      <c r="B54" t="s">
        <v>112</v>
      </c>
      <c r="C54" t="s">
        <v>456</v>
      </c>
      <c r="D54" s="10">
        <v>2531</v>
      </c>
      <c r="E54" s="10">
        <v>599</v>
      </c>
      <c r="F54" s="22">
        <v>0.23666534966416436</v>
      </c>
      <c r="G54" s="10"/>
      <c r="H54" s="10">
        <v>599</v>
      </c>
      <c r="I54" s="22">
        <v>0.23666534966416436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22" t="s">
        <v>536</v>
      </c>
      <c r="G55" s="10"/>
      <c r="H55" s="10">
        <v>0</v>
      </c>
      <c r="I55" s="22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2387</v>
      </c>
      <c r="E56" s="10">
        <v>623</v>
      </c>
      <c r="F56" s="22">
        <v>0.26099706744868034</v>
      </c>
      <c r="G56" s="10"/>
      <c r="H56" s="10">
        <v>623</v>
      </c>
      <c r="I56" s="22">
        <v>0.26099706744868034</v>
      </c>
    </row>
    <row r="57" spans="1:9" x14ac:dyDescent="0.3">
      <c r="A57" t="s">
        <v>117</v>
      </c>
      <c r="B57" t="s">
        <v>118</v>
      </c>
      <c r="C57" t="s">
        <v>456</v>
      </c>
      <c r="D57" s="10">
        <v>3520</v>
      </c>
      <c r="E57" s="10">
        <v>3424</v>
      </c>
      <c r="F57" s="22">
        <v>0.97272727272727277</v>
      </c>
      <c r="G57" s="10">
        <v>5</v>
      </c>
      <c r="H57" s="10">
        <v>3429</v>
      </c>
      <c r="I57" s="22">
        <v>0.97414772727272725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22" t="s">
        <v>536</v>
      </c>
      <c r="G58" s="10"/>
      <c r="H58" s="10">
        <v>0</v>
      </c>
      <c r="I58" s="22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8613</v>
      </c>
      <c r="E59" s="10">
        <v>4142</v>
      </c>
      <c r="F59" s="22">
        <v>0.48090096365958435</v>
      </c>
      <c r="G59" s="10">
        <v>27</v>
      </c>
      <c r="H59" s="10">
        <v>4169</v>
      </c>
      <c r="I59" s="22">
        <v>0.48403575989782888</v>
      </c>
    </row>
    <row r="60" spans="1:9" x14ac:dyDescent="0.3">
      <c r="A60" t="s">
        <v>123</v>
      </c>
      <c r="B60" t="s">
        <v>124</v>
      </c>
      <c r="C60" t="s">
        <v>456</v>
      </c>
      <c r="D60" s="10">
        <v>6738</v>
      </c>
      <c r="E60" s="10">
        <v>1438</v>
      </c>
      <c r="F60" s="22">
        <v>0.21341644404867913</v>
      </c>
      <c r="G60" s="10">
        <v>17</v>
      </c>
      <c r="H60" s="10">
        <v>1455</v>
      </c>
      <c r="I60" s="22">
        <v>0.21593944790739092</v>
      </c>
    </row>
    <row r="61" spans="1:9" x14ac:dyDescent="0.3">
      <c r="A61" t="s">
        <v>125</v>
      </c>
      <c r="B61" t="s">
        <v>126</v>
      </c>
      <c r="C61" t="s">
        <v>456</v>
      </c>
      <c r="D61" s="10">
        <v>6384</v>
      </c>
      <c r="E61" s="10">
        <v>3883</v>
      </c>
      <c r="F61" s="22">
        <v>0.6082393483709273</v>
      </c>
      <c r="G61" s="10">
        <v>2</v>
      </c>
      <c r="H61" s="10">
        <v>3885</v>
      </c>
      <c r="I61" s="22">
        <v>0.60855263157894735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22" t="s">
        <v>536</v>
      </c>
      <c r="G62" s="10"/>
      <c r="H62" s="10">
        <v>0</v>
      </c>
      <c r="I62" s="22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22" t="s">
        <v>536</v>
      </c>
      <c r="G63" s="10"/>
      <c r="H63" s="10">
        <v>0</v>
      </c>
      <c r="I63" s="22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4264</v>
      </c>
      <c r="E64" s="10">
        <v>2260</v>
      </c>
      <c r="F64" s="22">
        <v>0.53001876172607876</v>
      </c>
      <c r="G64" s="10">
        <v>3</v>
      </c>
      <c r="H64" s="10">
        <v>2263</v>
      </c>
      <c r="I64" s="22">
        <v>0.53072232645403372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22" t="s">
        <v>536</v>
      </c>
      <c r="G65" s="10"/>
      <c r="H65" s="10">
        <v>0</v>
      </c>
      <c r="I65" s="22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22" t="s">
        <v>536</v>
      </c>
      <c r="G66" s="10"/>
      <c r="H66" s="10">
        <v>0</v>
      </c>
      <c r="I66" s="22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4266</v>
      </c>
      <c r="E67" s="10">
        <v>1761</v>
      </c>
      <c r="F67" s="22">
        <v>0.41279887482419125</v>
      </c>
      <c r="G67" s="10">
        <v>2</v>
      </c>
      <c r="H67" s="10">
        <v>1763</v>
      </c>
      <c r="I67" s="22">
        <v>0.41326769807782465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22" t="s">
        <v>536</v>
      </c>
      <c r="G68" s="10"/>
      <c r="H68" s="10">
        <v>0</v>
      </c>
      <c r="I68" s="22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22" t="s">
        <v>536</v>
      </c>
      <c r="G69" s="10"/>
      <c r="H69" s="10">
        <v>0</v>
      </c>
      <c r="I69" s="22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22" t="s">
        <v>536</v>
      </c>
      <c r="G70" s="10"/>
      <c r="H70" s="10">
        <v>0</v>
      </c>
      <c r="I70" s="22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22" t="s">
        <v>536</v>
      </c>
      <c r="G71" s="10"/>
      <c r="H71" s="10">
        <v>0</v>
      </c>
      <c r="I71" s="22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22" t="s">
        <v>536</v>
      </c>
      <c r="G72" s="10"/>
      <c r="H72" s="10">
        <v>0</v>
      </c>
      <c r="I72" s="22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22" t="s">
        <v>536</v>
      </c>
      <c r="G73" s="10"/>
      <c r="H73" s="10"/>
      <c r="I73" s="22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22" t="s">
        <v>536</v>
      </c>
      <c r="G74" s="10"/>
      <c r="H74" s="10">
        <v>0</v>
      </c>
      <c r="I74" s="22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22" t="s">
        <v>536</v>
      </c>
      <c r="G75" s="10"/>
      <c r="H75" s="10">
        <v>0</v>
      </c>
      <c r="I75" s="22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22" t="s">
        <v>536</v>
      </c>
      <c r="G76" s="10"/>
      <c r="H76" s="10">
        <v>0</v>
      </c>
      <c r="I76" s="22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22" t="s">
        <v>536</v>
      </c>
      <c r="G77" s="10"/>
      <c r="H77" s="10">
        <v>0</v>
      </c>
      <c r="I77" s="22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22" t="s">
        <v>536</v>
      </c>
      <c r="G78" s="10"/>
      <c r="H78" s="10">
        <v>0</v>
      </c>
      <c r="I78" s="22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22" t="s">
        <v>536</v>
      </c>
      <c r="G79" s="10"/>
      <c r="H79" s="10">
        <v>0</v>
      </c>
      <c r="I79" s="22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5041</v>
      </c>
      <c r="E80" s="10">
        <v>2429</v>
      </c>
      <c r="F80" s="22">
        <v>0.48184883951596907</v>
      </c>
      <c r="G80" s="10">
        <v>1</v>
      </c>
      <c r="H80" s="10">
        <v>2430</v>
      </c>
      <c r="I80" s="22">
        <v>0.48204721285459234</v>
      </c>
    </row>
    <row r="81" spans="1:9" x14ac:dyDescent="0.3">
      <c r="A81" t="s">
        <v>167</v>
      </c>
      <c r="B81" t="s">
        <v>168</v>
      </c>
      <c r="C81" t="s">
        <v>457</v>
      </c>
      <c r="D81" s="10">
        <v>1728</v>
      </c>
      <c r="E81" s="10">
        <v>1012</v>
      </c>
      <c r="F81" s="22">
        <v>0.58564814814814814</v>
      </c>
      <c r="G81" s="10"/>
      <c r="H81" s="10">
        <v>1012</v>
      </c>
      <c r="I81" s="22">
        <v>0.58564814814814814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/>
      <c r="F82" s="22" t="s">
        <v>536</v>
      </c>
      <c r="G82" s="10"/>
      <c r="H82" s="10">
        <v>0</v>
      </c>
      <c r="I82" s="22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22" t="s">
        <v>536</v>
      </c>
      <c r="G83" s="10"/>
      <c r="H83" s="10">
        <v>0</v>
      </c>
      <c r="I83" s="22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2321</v>
      </c>
      <c r="E84" s="10">
        <v>811</v>
      </c>
      <c r="F84" s="22">
        <v>0.34941835415769062</v>
      </c>
      <c r="G84" s="10"/>
      <c r="H84" s="10">
        <v>811</v>
      </c>
      <c r="I84" s="22">
        <v>0.34941835415769062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22" t="s">
        <v>536</v>
      </c>
      <c r="G85" s="10"/>
      <c r="H85" s="10">
        <v>0</v>
      </c>
      <c r="I85" s="22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2615</v>
      </c>
      <c r="E86" s="10">
        <v>1357</v>
      </c>
      <c r="F86" s="22">
        <v>0.51892925430210324</v>
      </c>
      <c r="G86" s="10"/>
      <c r="H86" s="10">
        <v>1357</v>
      </c>
      <c r="I86" s="22">
        <v>0.51892925430210324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22" t="s">
        <v>536</v>
      </c>
      <c r="G87" s="10"/>
      <c r="H87" s="10">
        <v>0</v>
      </c>
      <c r="I87" s="22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22" t="s">
        <v>536</v>
      </c>
      <c r="G88" s="10"/>
      <c r="H88" s="10">
        <v>0</v>
      </c>
      <c r="I88" s="22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22" t="s">
        <v>536</v>
      </c>
      <c r="G89" s="10"/>
      <c r="H89" s="10">
        <v>0</v>
      </c>
      <c r="I89" s="22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22" t="s">
        <v>536</v>
      </c>
      <c r="G90" s="10"/>
      <c r="H90" s="10">
        <v>0</v>
      </c>
      <c r="I90" s="22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3365</v>
      </c>
      <c r="E91" s="10">
        <v>926</v>
      </c>
      <c r="F91" s="22">
        <v>0.27518573551263004</v>
      </c>
      <c r="G91" s="10"/>
      <c r="H91" s="10">
        <v>926</v>
      </c>
      <c r="I91" s="22">
        <v>0.27518573551263004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22" t="s">
        <v>536</v>
      </c>
      <c r="G92" s="10"/>
      <c r="H92" s="10">
        <v>0</v>
      </c>
      <c r="I92" s="22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22" t="s">
        <v>536</v>
      </c>
      <c r="G93" s="10"/>
      <c r="H93" s="10">
        <v>0</v>
      </c>
      <c r="I93" s="22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2141</v>
      </c>
      <c r="E94" s="10">
        <v>1303</v>
      </c>
      <c r="F94" s="22">
        <v>0.6085941148995796</v>
      </c>
      <c r="G94" s="10"/>
      <c r="H94" s="10">
        <v>1303</v>
      </c>
      <c r="I94" s="22">
        <v>0.6085941148995796</v>
      </c>
    </row>
    <row r="95" spans="1:9" x14ac:dyDescent="0.3">
      <c r="A95" t="s">
        <v>197</v>
      </c>
      <c r="B95" t="s">
        <v>198</v>
      </c>
      <c r="C95" t="s">
        <v>457</v>
      </c>
      <c r="D95" s="10">
        <v>3763</v>
      </c>
      <c r="E95" s="10">
        <v>1662</v>
      </c>
      <c r="F95" s="22">
        <v>0.44166888121179909</v>
      </c>
      <c r="G95" s="10"/>
      <c r="H95" s="10">
        <v>1662</v>
      </c>
      <c r="I95" s="22">
        <v>0.44166888121179909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22" t="s">
        <v>536</v>
      </c>
      <c r="G96" s="10"/>
      <c r="H96" s="10">
        <v>0</v>
      </c>
      <c r="I96" s="22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22" t="s">
        <v>536</v>
      </c>
      <c r="G97" s="10"/>
      <c r="H97" s="10">
        <v>0</v>
      </c>
      <c r="I97" s="22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22" t="s">
        <v>536</v>
      </c>
      <c r="G98" s="10"/>
      <c r="H98" s="10">
        <v>0</v>
      </c>
      <c r="I98" s="22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22" t="s">
        <v>536</v>
      </c>
      <c r="G99" s="10"/>
      <c r="H99" s="10">
        <v>0</v>
      </c>
      <c r="I99" s="22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/>
      <c r="F100" s="22" t="s">
        <v>536</v>
      </c>
      <c r="G100" s="10"/>
      <c r="H100" s="10">
        <v>0</v>
      </c>
      <c r="I100" s="22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12942</v>
      </c>
      <c r="E101" s="10">
        <v>7365</v>
      </c>
      <c r="F101" s="22">
        <v>0.56907742234585068</v>
      </c>
      <c r="G101" s="10">
        <v>1595</v>
      </c>
      <c r="H101" s="10">
        <v>8960</v>
      </c>
      <c r="I101" s="22">
        <v>0.69231957966311231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11773</v>
      </c>
      <c r="E102" s="10">
        <v>7240</v>
      </c>
      <c r="F102" s="22">
        <v>0.61496644865369909</v>
      </c>
      <c r="G102" s="10">
        <v>72</v>
      </c>
      <c r="H102" s="10">
        <v>7312</v>
      </c>
      <c r="I102" s="22">
        <v>0.62108213709334914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5459</v>
      </c>
      <c r="E103" s="10">
        <v>2690</v>
      </c>
      <c r="F103" s="22">
        <v>0.49276424253526285</v>
      </c>
      <c r="G103" s="10">
        <v>9</v>
      </c>
      <c r="H103" s="10">
        <v>2699</v>
      </c>
      <c r="I103" s="22">
        <v>0.49441289613482325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22" t="s">
        <v>536</v>
      </c>
      <c r="G104" s="10"/>
      <c r="H104" s="10">
        <v>0</v>
      </c>
      <c r="I104" s="22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8748</v>
      </c>
      <c r="E105" s="10">
        <v>6092</v>
      </c>
      <c r="F105" s="22">
        <v>0.69638774577046181</v>
      </c>
      <c r="G105" s="10">
        <v>1</v>
      </c>
      <c r="H105" s="10">
        <v>6093</v>
      </c>
      <c r="I105" s="22">
        <v>0.69650205761316875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22" t="s">
        <v>536</v>
      </c>
      <c r="G106" s="10"/>
      <c r="H106" s="10">
        <v>0</v>
      </c>
      <c r="I106" s="22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5464</v>
      </c>
      <c r="E107" s="10">
        <v>1058</v>
      </c>
      <c r="F107" s="22">
        <v>0.19363103953147878</v>
      </c>
      <c r="G107" s="10">
        <v>11</v>
      </c>
      <c r="H107" s="10">
        <v>1069</v>
      </c>
      <c r="I107" s="22">
        <v>0.19564421669106882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3727</v>
      </c>
      <c r="E108" s="10">
        <v>1021</v>
      </c>
      <c r="F108" s="22">
        <v>0.27394687416152402</v>
      </c>
      <c r="G108" s="10">
        <v>5</v>
      </c>
      <c r="H108" s="10">
        <v>1026</v>
      </c>
      <c r="I108" s="22">
        <v>0.27528843573920042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22" t="s">
        <v>536</v>
      </c>
      <c r="G109" s="10"/>
      <c r="H109" s="10">
        <v>0</v>
      </c>
      <c r="I109" s="22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22" t="s">
        <v>536</v>
      </c>
      <c r="G110" s="10"/>
      <c r="H110" s="10">
        <v>0</v>
      </c>
      <c r="I110" s="22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22" t="s">
        <v>536</v>
      </c>
      <c r="G111" s="10"/>
      <c r="H111" s="10">
        <v>0</v>
      </c>
      <c r="I111" s="22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3301</v>
      </c>
      <c r="E112" s="10">
        <v>1131</v>
      </c>
      <c r="F112" s="22">
        <v>0.34262344744016965</v>
      </c>
      <c r="G112" s="10">
        <v>3</v>
      </c>
      <c r="H112" s="10">
        <v>1134</v>
      </c>
      <c r="I112" s="22">
        <v>0.343532262950621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4589</v>
      </c>
      <c r="E113" s="10">
        <v>3351</v>
      </c>
      <c r="F113" s="22">
        <v>0.73022444977119194</v>
      </c>
      <c r="G113" s="10">
        <v>154</v>
      </c>
      <c r="H113" s="10">
        <v>3505</v>
      </c>
      <c r="I113" s="22">
        <v>0.76378295925038131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22" t="s">
        <v>536</v>
      </c>
      <c r="G114" s="10"/>
      <c r="H114" s="10">
        <v>0</v>
      </c>
      <c r="I114" s="22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3130</v>
      </c>
      <c r="E115" s="10">
        <v>2156</v>
      </c>
      <c r="F115" s="22">
        <v>0.68881789137380189</v>
      </c>
      <c r="G115" s="10">
        <v>76</v>
      </c>
      <c r="H115" s="10">
        <v>2232</v>
      </c>
      <c r="I115" s="22">
        <v>0.71309904153354631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22" t="s">
        <v>536</v>
      </c>
      <c r="G116" s="10"/>
      <c r="H116" s="10">
        <v>0</v>
      </c>
      <c r="I116" s="22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22" t="s">
        <v>536</v>
      </c>
      <c r="G117" s="10"/>
      <c r="H117" s="10">
        <v>0</v>
      </c>
      <c r="I117" s="22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22" t="s">
        <v>536</v>
      </c>
      <c r="G118" s="10"/>
      <c r="H118" s="10">
        <v>0</v>
      </c>
      <c r="I118" s="22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22" t="s">
        <v>536</v>
      </c>
      <c r="G119" s="10"/>
      <c r="H119" s="10">
        <v>0</v>
      </c>
      <c r="I119" s="22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22" t="s">
        <v>536</v>
      </c>
      <c r="G120" s="10"/>
      <c r="H120" s="10">
        <v>0</v>
      </c>
      <c r="I120" s="22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22" t="s">
        <v>536</v>
      </c>
      <c r="G121" s="10"/>
      <c r="H121" s="10">
        <v>0</v>
      </c>
      <c r="I121" s="22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22" t="s">
        <v>536</v>
      </c>
      <c r="G122" s="10"/>
      <c r="H122" s="10">
        <v>0</v>
      </c>
      <c r="I122" s="22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22" t="s">
        <v>536</v>
      </c>
      <c r="G123" s="10"/>
      <c r="H123" s="10">
        <v>0</v>
      </c>
      <c r="I123" s="22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22" t="s">
        <v>536</v>
      </c>
      <c r="G124" s="10"/>
      <c r="H124" s="10">
        <v>0</v>
      </c>
      <c r="I124" s="22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22" t="s">
        <v>536</v>
      </c>
      <c r="G125" s="10"/>
      <c r="H125" s="10">
        <v>0</v>
      </c>
      <c r="I125" s="22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22" t="s">
        <v>536</v>
      </c>
      <c r="G126" s="10"/>
      <c r="H126" s="10">
        <v>0</v>
      </c>
      <c r="I126" s="22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22" t="s">
        <v>536</v>
      </c>
      <c r="G127" s="10"/>
      <c r="H127" s="10">
        <v>0</v>
      </c>
      <c r="I127" s="22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22" t="s">
        <v>536</v>
      </c>
      <c r="G128" s="10"/>
      <c r="H128" s="10">
        <v>0</v>
      </c>
      <c r="I128" s="22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22" t="s">
        <v>536</v>
      </c>
      <c r="G129" s="10"/>
      <c r="H129" s="10">
        <v>0</v>
      </c>
      <c r="I129" s="22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22" t="s">
        <v>536</v>
      </c>
      <c r="G130" s="10"/>
      <c r="H130" s="10">
        <v>0</v>
      </c>
      <c r="I130" s="22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22" t="s">
        <v>536</v>
      </c>
      <c r="G131" s="10"/>
      <c r="H131" s="10">
        <v>0</v>
      </c>
      <c r="I131" s="22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22" t="s">
        <v>536</v>
      </c>
      <c r="G132" s="10"/>
      <c r="H132" s="10">
        <v>0</v>
      </c>
      <c r="I132" s="22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22" t="s">
        <v>536</v>
      </c>
      <c r="G133" s="10"/>
      <c r="H133" s="10">
        <v>0</v>
      </c>
      <c r="I133" s="22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22" t="s">
        <v>536</v>
      </c>
      <c r="G134" s="10"/>
      <c r="H134" s="10">
        <v>0</v>
      </c>
      <c r="I134" s="22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22" t="s">
        <v>536</v>
      </c>
      <c r="G135" s="10"/>
      <c r="H135" s="10">
        <v>0</v>
      </c>
      <c r="I135" s="22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22" t="s">
        <v>536</v>
      </c>
      <c r="G136" s="10"/>
      <c r="H136" s="10">
        <v>0</v>
      </c>
      <c r="I136" s="22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22" t="s">
        <v>536</v>
      </c>
      <c r="G137" s="10"/>
      <c r="H137" s="10">
        <v>0</v>
      </c>
      <c r="I137" s="22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22" t="s">
        <v>536</v>
      </c>
      <c r="G138" s="10"/>
      <c r="H138" s="10">
        <v>0</v>
      </c>
      <c r="I138" s="22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22" t="s">
        <v>536</v>
      </c>
      <c r="G139" s="10"/>
      <c r="H139" s="10">
        <v>0</v>
      </c>
      <c r="I139" s="22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22" t="s">
        <v>536</v>
      </c>
      <c r="G140" s="10"/>
      <c r="H140" s="10">
        <v>0</v>
      </c>
      <c r="I140" s="22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22" t="s">
        <v>536</v>
      </c>
      <c r="G141" s="10"/>
      <c r="H141" s="10">
        <v>0</v>
      </c>
      <c r="I141" s="22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22" t="s">
        <v>536</v>
      </c>
      <c r="G142" s="10"/>
      <c r="H142" s="10">
        <v>0</v>
      </c>
      <c r="I142" s="22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22" t="s">
        <v>536</v>
      </c>
      <c r="G143" s="10"/>
      <c r="H143" s="10">
        <v>0</v>
      </c>
      <c r="I143" s="22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22" t="s">
        <v>536</v>
      </c>
      <c r="G144" s="10"/>
      <c r="H144" s="10">
        <v>0</v>
      </c>
      <c r="I144" s="22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22" t="s">
        <v>536</v>
      </c>
      <c r="G145" s="10"/>
      <c r="H145" s="10">
        <v>0</v>
      </c>
      <c r="I145" s="22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22" t="s">
        <v>536</v>
      </c>
      <c r="G146" s="10"/>
      <c r="H146" s="10">
        <v>0</v>
      </c>
      <c r="I146" s="22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22" t="s">
        <v>536</v>
      </c>
      <c r="G147" s="10"/>
      <c r="H147" s="10">
        <v>0</v>
      </c>
      <c r="I147" s="22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22" t="s">
        <v>536</v>
      </c>
      <c r="G148" s="10"/>
      <c r="H148" s="10">
        <v>0</v>
      </c>
      <c r="I148" s="22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4080</v>
      </c>
      <c r="E149" s="10"/>
      <c r="F149" s="22">
        <v>0</v>
      </c>
      <c r="G149" s="10"/>
      <c r="H149" s="10">
        <v>0</v>
      </c>
      <c r="I149" s="22">
        <v>0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22" t="s">
        <v>536</v>
      </c>
      <c r="G150" s="10"/>
      <c r="H150" s="10">
        <v>0</v>
      </c>
      <c r="I150" s="22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22" t="s">
        <v>536</v>
      </c>
      <c r="G151" s="10"/>
      <c r="H151" s="10">
        <v>0</v>
      </c>
      <c r="I151" s="22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22" t="s">
        <v>536</v>
      </c>
      <c r="G152" s="10"/>
      <c r="H152" s="10">
        <v>0</v>
      </c>
      <c r="I152" s="22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22" t="s">
        <v>536</v>
      </c>
      <c r="G153" s="10"/>
      <c r="H153" s="10">
        <v>0</v>
      </c>
      <c r="I153" s="22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22" t="s">
        <v>536</v>
      </c>
      <c r="G154" s="10"/>
      <c r="H154" s="10">
        <v>0</v>
      </c>
      <c r="I154" s="22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22" t="s">
        <v>536</v>
      </c>
      <c r="G155" s="10"/>
      <c r="H155" s="10">
        <v>0</v>
      </c>
      <c r="I155" s="22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22" t="s">
        <v>536</v>
      </c>
      <c r="G156" s="10"/>
      <c r="H156" s="10">
        <v>0</v>
      </c>
      <c r="I156" s="22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22" t="s">
        <v>536</v>
      </c>
      <c r="G157" s="10"/>
      <c r="H157" s="10">
        <v>0</v>
      </c>
      <c r="I157" s="22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22" t="s">
        <v>536</v>
      </c>
      <c r="G158" s="10"/>
      <c r="H158" s="10">
        <v>0</v>
      </c>
      <c r="I158" s="22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22" t="s">
        <v>536</v>
      </c>
      <c r="G159" s="10"/>
      <c r="H159" s="10">
        <v>0</v>
      </c>
      <c r="I159" s="22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22" t="s">
        <v>536</v>
      </c>
      <c r="G160" s="10"/>
      <c r="H160" s="10">
        <v>0</v>
      </c>
      <c r="I160" s="22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22" t="s">
        <v>536</v>
      </c>
      <c r="G161" s="10"/>
      <c r="H161" s="10">
        <v>0</v>
      </c>
      <c r="I161" s="22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22" t="s">
        <v>536</v>
      </c>
      <c r="G162" s="10"/>
      <c r="H162" s="10">
        <v>0</v>
      </c>
      <c r="I162" s="22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22" t="s">
        <v>536</v>
      </c>
      <c r="G163" s="10"/>
      <c r="H163" s="10">
        <v>0</v>
      </c>
      <c r="I163" s="22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22" t="s">
        <v>536</v>
      </c>
      <c r="G164" s="10"/>
      <c r="H164" s="10">
        <v>0</v>
      </c>
      <c r="I164" s="22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22" t="s">
        <v>536</v>
      </c>
      <c r="G165" s="10"/>
      <c r="H165" s="10">
        <v>0</v>
      </c>
      <c r="I165" s="22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22" t="s">
        <v>536</v>
      </c>
      <c r="G166" s="10"/>
      <c r="H166" s="10">
        <v>0</v>
      </c>
      <c r="I166" s="22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22" t="s">
        <v>536</v>
      </c>
      <c r="G167" s="10"/>
      <c r="H167" s="10">
        <v>0</v>
      </c>
      <c r="I167" s="22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13802</v>
      </c>
      <c r="E168" s="10">
        <v>6359</v>
      </c>
      <c r="F168" s="22">
        <v>0.46073032893783511</v>
      </c>
      <c r="G168" s="10">
        <v>2</v>
      </c>
      <c r="H168" s="10">
        <v>6361</v>
      </c>
      <c r="I168" s="22">
        <v>0.46087523547311982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3195</v>
      </c>
      <c r="E169" s="10">
        <v>1861</v>
      </c>
      <c r="F169" s="22">
        <v>0.58247261345852896</v>
      </c>
      <c r="G169" s="10"/>
      <c r="H169" s="10">
        <v>1861</v>
      </c>
      <c r="I169" s="22">
        <v>0.58247261345852896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22" t="s">
        <v>536</v>
      </c>
      <c r="G170" s="10"/>
      <c r="H170" s="10">
        <v>0</v>
      </c>
      <c r="I170" s="22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22" t="s">
        <v>536</v>
      </c>
      <c r="G171" s="10"/>
      <c r="H171" s="10">
        <v>0</v>
      </c>
      <c r="I171" s="22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>
        <v>1</v>
      </c>
      <c r="F172" s="22" t="s">
        <v>536</v>
      </c>
      <c r="G172" s="10"/>
      <c r="H172" s="10">
        <v>1</v>
      </c>
      <c r="I172" s="22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22" t="s">
        <v>536</v>
      </c>
      <c r="G173" s="10"/>
      <c r="H173" s="10">
        <v>0</v>
      </c>
      <c r="I173" s="22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12940</v>
      </c>
      <c r="E174" s="10">
        <v>7894</v>
      </c>
      <c r="F174" s="22">
        <v>0.61004636785162292</v>
      </c>
      <c r="G174" s="10">
        <v>13</v>
      </c>
      <c r="H174" s="10">
        <v>7907</v>
      </c>
      <c r="I174" s="22">
        <v>0.61105100463678519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9357</v>
      </c>
      <c r="E175" s="10">
        <v>4711</v>
      </c>
      <c r="F175" s="22">
        <v>0.50347333547077056</v>
      </c>
      <c r="G175" s="10">
        <v>598</v>
      </c>
      <c r="H175" s="10">
        <v>5309</v>
      </c>
      <c r="I175" s="22">
        <v>0.56738270813294855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10520</v>
      </c>
      <c r="E176" s="10">
        <v>821</v>
      </c>
      <c r="F176" s="22">
        <v>7.8041825095057041E-2</v>
      </c>
      <c r="G176" s="10">
        <v>8</v>
      </c>
      <c r="H176" s="10">
        <v>829</v>
      </c>
      <c r="I176" s="22">
        <v>7.8802281368821295E-2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8396</v>
      </c>
      <c r="E177" s="10">
        <v>8355</v>
      </c>
      <c r="F177" s="22">
        <v>0.99511672224868986</v>
      </c>
      <c r="G177" s="10">
        <v>9</v>
      </c>
      <c r="H177" s="10">
        <v>8364</v>
      </c>
      <c r="I177" s="22">
        <v>0.99618866126727013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22" t="s">
        <v>536</v>
      </c>
      <c r="G178" s="10"/>
      <c r="H178" s="10">
        <v>0</v>
      </c>
      <c r="I178" s="22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4180</v>
      </c>
      <c r="E179" s="10">
        <v>3922</v>
      </c>
      <c r="F179" s="22">
        <v>0.93827751196172249</v>
      </c>
      <c r="G179" s="10">
        <v>3</v>
      </c>
      <c r="H179" s="10">
        <v>3925</v>
      </c>
      <c r="I179" s="22">
        <v>0.93899521531100483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11617</v>
      </c>
      <c r="E180" s="10">
        <v>2062</v>
      </c>
      <c r="F180" s="22">
        <v>0.17749849358698458</v>
      </c>
      <c r="G180" s="10">
        <v>3</v>
      </c>
      <c r="H180" s="10">
        <v>2065</v>
      </c>
      <c r="I180" s="22">
        <v>0.17775673581819748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9940</v>
      </c>
      <c r="E181" s="10">
        <v>4110</v>
      </c>
      <c r="F181" s="22">
        <v>0.41348088531187122</v>
      </c>
      <c r="G181" s="10">
        <v>15</v>
      </c>
      <c r="H181" s="10">
        <v>4125</v>
      </c>
      <c r="I181" s="22">
        <v>0.41498993963782699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3602</v>
      </c>
      <c r="E182" s="10">
        <v>3139</v>
      </c>
      <c r="F182" s="22">
        <v>0.87146029983342588</v>
      </c>
      <c r="G182" s="10">
        <v>44</v>
      </c>
      <c r="H182" s="10">
        <v>3183</v>
      </c>
      <c r="I182" s="22">
        <v>0.88367573570238755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22" t="s">
        <v>536</v>
      </c>
      <c r="G183" s="10"/>
      <c r="H183" s="10">
        <v>0</v>
      </c>
      <c r="I183" s="22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4984</v>
      </c>
      <c r="E184" s="10">
        <v>1274</v>
      </c>
      <c r="F184" s="22">
        <v>0.2556179775280899</v>
      </c>
      <c r="G184" s="10">
        <v>5</v>
      </c>
      <c r="H184" s="10">
        <v>1279</v>
      </c>
      <c r="I184" s="22">
        <v>0.2566211878009631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3526</v>
      </c>
      <c r="E185" s="10">
        <v>1867</v>
      </c>
      <c r="F185" s="22">
        <v>0.529495178672717</v>
      </c>
      <c r="G185" s="10">
        <v>14</v>
      </c>
      <c r="H185" s="10">
        <v>1881</v>
      </c>
      <c r="I185" s="22">
        <v>0.53346568349404422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3882</v>
      </c>
      <c r="E186" s="10">
        <v>1816</v>
      </c>
      <c r="F186" s="22">
        <v>0.46780010303967029</v>
      </c>
      <c r="G186" s="10">
        <v>21</v>
      </c>
      <c r="H186" s="10">
        <v>1837</v>
      </c>
      <c r="I186" s="22">
        <v>0.47320968572900568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22" t="s">
        <v>536</v>
      </c>
      <c r="G187" s="10"/>
      <c r="H187" s="10">
        <v>0</v>
      </c>
      <c r="I187" s="22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22" t="s">
        <v>536</v>
      </c>
      <c r="G188" s="10"/>
      <c r="H188" s="10">
        <v>0</v>
      </c>
      <c r="I188" s="22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22" t="s">
        <v>536</v>
      </c>
      <c r="G189" s="10"/>
      <c r="H189" s="10">
        <v>0</v>
      </c>
      <c r="I189" s="22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22" t="s">
        <v>536</v>
      </c>
      <c r="G190" s="10"/>
      <c r="H190" s="10">
        <v>0</v>
      </c>
      <c r="I190" s="22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22" t="s">
        <v>536</v>
      </c>
      <c r="G191" s="10"/>
      <c r="H191" s="10">
        <v>0</v>
      </c>
      <c r="I191" s="22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22" t="s">
        <v>536</v>
      </c>
      <c r="G192" s="10"/>
      <c r="H192" s="10">
        <v>0</v>
      </c>
      <c r="I192" s="22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22" t="s">
        <v>536</v>
      </c>
      <c r="G193" s="10"/>
      <c r="H193" s="10">
        <v>0</v>
      </c>
      <c r="I193" s="22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7028</v>
      </c>
      <c r="E194" s="10">
        <v>3885</v>
      </c>
      <c r="F194" s="22">
        <v>0.5527888446215139</v>
      </c>
      <c r="G194" s="10">
        <v>4</v>
      </c>
      <c r="H194" s="10">
        <v>3889</v>
      </c>
      <c r="I194" s="22">
        <v>0.55335799658508822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10112</v>
      </c>
      <c r="E195" s="10">
        <v>1648</v>
      </c>
      <c r="F195" s="22">
        <v>0.16297468354430381</v>
      </c>
      <c r="G195" s="10">
        <v>4</v>
      </c>
      <c r="H195" s="10">
        <v>1652</v>
      </c>
      <c r="I195" s="22">
        <v>0.16337025316455697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12167</v>
      </c>
      <c r="E196" s="10">
        <v>10746</v>
      </c>
      <c r="F196" s="22">
        <v>0.88320867921426816</v>
      </c>
      <c r="G196" s="10">
        <v>11</v>
      </c>
      <c r="H196" s="10">
        <v>10757</v>
      </c>
      <c r="I196" s="22">
        <v>0.88411276403386208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22" t="s">
        <v>536</v>
      </c>
      <c r="G197" s="10"/>
      <c r="H197" s="10">
        <v>0</v>
      </c>
      <c r="I197" s="22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18134</v>
      </c>
      <c r="E198" s="10">
        <v>3044</v>
      </c>
      <c r="F198" s="22">
        <v>0.16786147568104115</v>
      </c>
      <c r="G198" s="10">
        <v>1</v>
      </c>
      <c r="H198" s="10">
        <v>3045</v>
      </c>
      <c r="I198" s="22">
        <v>0.16791662071247382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13812</v>
      </c>
      <c r="E199" s="10">
        <v>3273</v>
      </c>
      <c r="F199" s="22">
        <v>0.23696785403996526</v>
      </c>
      <c r="G199" s="10">
        <v>5</v>
      </c>
      <c r="H199" s="10">
        <v>3278</v>
      </c>
      <c r="I199" s="22">
        <v>0.23732985809441065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18625</v>
      </c>
      <c r="E200" s="10">
        <v>4100</v>
      </c>
      <c r="F200" s="22">
        <v>0.22013422818791947</v>
      </c>
      <c r="G200" s="10">
        <v>12</v>
      </c>
      <c r="H200" s="10">
        <v>4112</v>
      </c>
      <c r="I200" s="22">
        <v>0.22077852348993288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14380</v>
      </c>
      <c r="E201" s="10">
        <v>9093</v>
      </c>
      <c r="F201" s="22">
        <v>0.63233657858136305</v>
      </c>
      <c r="G201" s="10">
        <v>17</v>
      </c>
      <c r="H201" s="10">
        <v>9110</v>
      </c>
      <c r="I201" s="22">
        <v>0.63351877607788598</v>
      </c>
    </row>
    <row r="202" spans="1:9" x14ac:dyDescent="0.3">
      <c r="A202" t="s">
        <v>478</v>
      </c>
      <c r="B202" t="s">
        <v>479</v>
      </c>
      <c r="C202" t="s">
        <v>480</v>
      </c>
      <c r="D202">
        <v>10525</v>
      </c>
      <c r="E202">
        <v>5515</v>
      </c>
      <c r="F202" s="22">
        <v>0.52399049881235149</v>
      </c>
      <c r="G202">
        <v>8</v>
      </c>
      <c r="H202">
        <v>5523</v>
      </c>
      <c r="I202" s="22">
        <v>0.52475059382422806</v>
      </c>
    </row>
    <row r="203" spans="1:9" x14ac:dyDescent="0.3">
      <c r="A203" t="s">
        <v>481</v>
      </c>
      <c r="B203" t="s">
        <v>482</v>
      </c>
      <c r="C203" t="s">
        <v>483</v>
      </c>
      <c r="D203">
        <v>12863</v>
      </c>
      <c r="E203">
        <v>8306</v>
      </c>
      <c r="F203" s="22">
        <v>0.64572805721837834</v>
      </c>
      <c r="G203">
        <v>22</v>
      </c>
      <c r="H203">
        <v>8328</v>
      </c>
      <c r="I203" s="22">
        <v>0.64743838917826324</v>
      </c>
    </row>
    <row r="204" spans="1:9" x14ac:dyDescent="0.3">
      <c r="A204" t="s">
        <v>484</v>
      </c>
      <c r="B204" t="s">
        <v>485</v>
      </c>
      <c r="C204" t="s">
        <v>486</v>
      </c>
      <c r="D204">
        <v>16758</v>
      </c>
      <c r="E204">
        <v>9056</v>
      </c>
      <c r="F204" s="22">
        <v>0.54039861558658553</v>
      </c>
      <c r="G204">
        <v>934</v>
      </c>
      <c r="H204">
        <v>9990</v>
      </c>
      <c r="I204" s="22">
        <v>0.59613319011815258</v>
      </c>
    </row>
    <row r="205" spans="1:9" x14ac:dyDescent="0.3">
      <c r="A205" t="s">
        <v>487</v>
      </c>
      <c r="B205" t="s">
        <v>488</v>
      </c>
      <c r="C205" t="s">
        <v>489</v>
      </c>
      <c r="D205">
        <v>12452</v>
      </c>
      <c r="E205">
        <v>3711</v>
      </c>
      <c r="F205" s="22">
        <v>0.29802441374879535</v>
      </c>
      <c r="G205">
        <v>3</v>
      </c>
      <c r="H205">
        <v>3714</v>
      </c>
      <c r="I205" s="22">
        <v>0.29826533890138129</v>
      </c>
    </row>
    <row r="206" spans="1:9" x14ac:dyDescent="0.3">
      <c r="A206" t="s">
        <v>490</v>
      </c>
      <c r="B206" t="s">
        <v>491</v>
      </c>
      <c r="C206" t="s">
        <v>480</v>
      </c>
      <c r="D206">
        <v>8920</v>
      </c>
      <c r="E206">
        <v>3587</v>
      </c>
      <c r="F206" s="22">
        <v>0.40213004484304932</v>
      </c>
      <c r="G206">
        <v>3</v>
      </c>
      <c r="H206">
        <v>3590</v>
      </c>
      <c r="I206" s="22">
        <v>0.40246636771300448</v>
      </c>
    </row>
    <row r="207" spans="1:9" x14ac:dyDescent="0.3">
      <c r="A207" t="s">
        <v>492</v>
      </c>
      <c r="B207" t="s">
        <v>493</v>
      </c>
      <c r="C207" t="s">
        <v>458</v>
      </c>
      <c r="D207">
        <v>28503</v>
      </c>
      <c r="E207">
        <v>12209</v>
      </c>
      <c r="F207" s="22">
        <v>0.42834087639897556</v>
      </c>
      <c r="G207">
        <v>1501</v>
      </c>
      <c r="H207">
        <v>13710</v>
      </c>
      <c r="I207" s="22">
        <v>0.48100199978949582</v>
      </c>
    </row>
    <row r="208" spans="1:9" x14ac:dyDescent="0.3">
      <c r="A208" t="s">
        <v>494</v>
      </c>
      <c r="B208" t="s">
        <v>495</v>
      </c>
      <c r="C208" t="s">
        <v>480</v>
      </c>
      <c r="D208">
        <v>7474</v>
      </c>
      <c r="E208">
        <v>4424</v>
      </c>
      <c r="F208" s="22">
        <v>0.59191865132459187</v>
      </c>
      <c r="G208">
        <v>35</v>
      </c>
      <c r="H208">
        <v>4459</v>
      </c>
      <c r="I208" s="22">
        <v>0.59660155204709664</v>
      </c>
    </row>
    <row r="209" spans="1:9" x14ac:dyDescent="0.3">
      <c r="A209" t="s">
        <v>496</v>
      </c>
      <c r="B209" t="s">
        <v>497</v>
      </c>
      <c r="C209" t="s">
        <v>483</v>
      </c>
      <c r="D209">
        <v>13169</v>
      </c>
      <c r="E209">
        <v>10071</v>
      </c>
      <c r="F209" s="22">
        <v>0.76475055053534813</v>
      </c>
      <c r="G209">
        <v>13</v>
      </c>
      <c r="H209">
        <v>10084</v>
      </c>
      <c r="I209" s="22">
        <v>0.76573771736654261</v>
      </c>
    </row>
    <row r="210" spans="1:9" x14ac:dyDescent="0.3">
      <c r="A210" t="s">
        <v>498</v>
      </c>
      <c r="B210" t="s">
        <v>499</v>
      </c>
      <c r="C210" t="s">
        <v>459</v>
      </c>
      <c r="D210">
        <v>13225</v>
      </c>
      <c r="E210">
        <v>8411</v>
      </c>
      <c r="F210" s="22">
        <v>0.63599243856332699</v>
      </c>
      <c r="G210">
        <v>11</v>
      </c>
      <c r="H210">
        <v>8422</v>
      </c>
      <c r="I210" s="22">
        <v>0.63682419659735345</v>
      </c>
    </row>
    <row r="211" spans="1:9" x14ac:dyDescent="0.3">
      <c r="A211" t="s">
        <v>500</v>
      </c>
      <c r="B211" t="s">
        <v>501</v>
      </c>
      <c r="C211" t="s">
        <v>483</v>
      </c>
      <c r="D211">
        <v>8168</v>
      </c>
      <c r="E211">
        <v>5431</v>
      </c>
      <c r="F211" s="22">
        <v>0.66491185112634676</v>
      </c>
      <c r="G211">
        <v>16</v>
      </c>
      <c r="H211">
        <v>5447</v>
      </c>
      <c r="I211" s="22">
        <v>0.66687071498530848</v>
      </c>
    </row>
    <row r="212" spans="1:9" x14ac:dyDescent="0.3">
      <c r="A212" t="s">
        <v>502</v>
      </c>
      <c r="B212" t="s">
        <v>503</v>
      </c>
      <c r="C212" t="s">
        <v>458</v>
      </c>
      <c r="D212">
        <v>31553</v>
      </c>
      <c r="E212">
        <v>22282</v>
      </c>
      <c r="F212" s="22">
        <v>0.70617690869330962</v>
      </c>
      <c r="G212">
        <v>363</v>
      </c>
      <c r="H212">
        <v>22645</v>
      </c>
      <c r="I212" s="22">
        <v>0.71768136151871453</v>
      </c>
    </row>
    <row r="213" spans="1:9" x14ac:dyDescent="0.3">
      <c r="A213" t="s">
        <v>504</v>
      </c>
      <c r="B213" t="s">
        <v>505</v>
      </c>
      <c r="C213" t="s">
        <v>483</v>
      </c>
      <c r="D213">
        <v>13227</v>
      </c>
      <c r="E213">
        <v>7716</v>
      </c>
      <c r="F213" s="22">
        <v>0.5833522340666818</v>
      </c>
      <c r="G213">
        <v>71</v>
      </c>
      <c r="H213">
        <v>7787</v>
      </c>
      <c r="I213" s="22">
        <v>0.58872004233764275</v>
      </c>
    </row>
    <row r="214" spans="1:9" x14ac:dyDescent="0.3">
      <c r="A214" t="s">
        <v>506</v>
      </c>
      <c r="B214" t="s">
        <v>507</v>
      </c>
      <c r="C214" t="s">
        <v>480</v>
      </c>
      <c r="D214">
        <v>12646</v>
      </c>
      <c r="E214">
        <v>5904</v>
      </c>
      <c r="F214" s="22">
        <v>0.46686699351573618</v>
      </c>
      <c r="G214">
        <v>294</v>
      </c>
      <c r="H214">
        <v>6198</v>
      </c>
      <c r="I214" s="22">
        <v>0.49011545152617431</v>
      </c>
    </row>
    <row r="215" spans="1:9" x14ac:dyDescent="0.3">
      <c r="A215" t="s">
        <v>508</v>
      </c>
      <c r="B215" t="s">
        <v>509</v>
      </c>
      <c r="C215" t="s">
        <v>459</v>
      </c>
      <c r="D215">
        <v>32911</v>
      </c>
      <c r="E215">
        <v>12755</v>
      </c>
      <c r="F215" s="22">
        <v>0.38756039014311322</v>
      </c>
      <c r="G215">
        <v>31</v>
      </c>
      <c r="H215">
        <v>12786</v>
      </c>
      <c r="I215" s="22">
        <v>0.38850232445079153</v>
      </c>
    </row>
    <row r="216" spans="1:9" x14ac:dyDescent="0.3">
      <c r="A216" t="s">
        <v>510</v>
      </c>
      <c r="B216" t="s">
        <v>511</v>
      </c>
      <c r="C216" t="s">
        <v>459</v>
      </c>
      <c r="D216">
        <v>21072</v>
      </c>
      <c r="E216">
        <v>10355</v>
      </c>
      <c r="F216" s="22">
        <v>0.49141040242976464</v>
      </c>
      <c r="G216">
        <v>68</v>
      </c>
      <c r="H216">
        <v>10423</v>
      </c>
      <c r="I216" s="22">
        <v>0.49463743356112377</v>
      </c>
    </row>
    <row r="217" spans="1:9" x14ac:dyDescent="0.3">
      <c r="A217" t="s">
        <v>512</v>
      </c>
      <c r="B217" t="s">
        <v>513</v>
      </c>
      <c r="C217" t="s">
        <v>460</v>
      </c>
      <c r="D217">
        <v>15004</v>
      </c>
      <c r="E217">
        <v>10150</v>
      </c>
      <c r="F217" s="22">
        <v>0.67648627032791253</v>
      </c>
      <c r="G217">
        <v>17</v>
      </c>
      <c r="H217">
        <v>10167</v>
      </c>
      <c r="I217" s="22">
        <v>0.67761930151959482</v>
      </c>
    </row>
    <row r="218" spans="1:9" x14ac:dyDescent="0.3">
      <c r="A218" t="s">
        <v>514</v>
      </c>
      <c r="B218" t="s">
        <v>515</v>
      </c>
      <c r="C218" t="s">
        <v>458</v>
      </c>
      <c r="D218">
        <v>22811</v>
      </c>
      <c r="E218">
        <v>15129</v>
      </c>
      <c r="F218" s="22">
        <v>0.66323265091403272</v>
      </c>
      <c r="G218">
        <v>67</v>
      </c>
      <c r="H218">
        <v>15196</v>
      </c>
      <c r="I218" s="22">
        <v>0.66616983034500898</v>
      </c>
    </row>
    <row r="219" spans="1:9" x14ac:dyDescent="0.3">
      <c r="A219" t="s">
        <v>516</v>
      </c>
      <c r="B219" t="s">
        <v>517</v>
      </c>
      <c r="C219" t="s">
        <v>459</v>
      </c>
      <c r="D219">
        <v>9740</v>
      </c>
      <c r="E219">
        <v>2160</v>
      </c>
      <c r="F219" s="22">
        <v>0.22176591375770022</v>
      </c>
      <c r="G219">
        <v>1</v>
      </c>
      <c r="H219">
        <v>2161</v>
      </c>
      <c r="I219" s="22">
        <v>0.22186858316221766</v>
      </c>
    </row>
    <row r="220" spans="1:9" x14ac:dyDescent="0.3">
      <c r="A220" t="s">
        <v>518</v>
      </c>
      <c r="B220" t="s">
        <v>519</v>
      </c>
      <c r="D220">
        <v>15983</v>
      </c>
      <c r="E220">
        <v>10561</v>
      </c>
      <c r="F220" s="22">
        <v>0.66076456234749426</v>
      </c>
      <c r="G220">
        <v>53</v>
      </c>
      <c r="H220">
        <v>10614</v>
      </c>
      <c r="I220" s="22">
        <v>0.66408058562222361</v>
      </c>
    </row>
    <row r="221" spans="1:9" x14ac:dyDescent="0.3">
      <c r="A221" t="s">
        <v>520</v>
      </c>
      <c r="B221" t="s">
        <v>521</v>
      </c>
      <c r="D221">
        <v>22415</v>
      </c>
      <c r="E221">
        <v>15438</v>
      </c>
      <c r="F221" s="22">
        <v>0.68873522194958736</v>
      </c>
      <c r="G221">
        <v>20</v>
      </c>
      <c r="H221">
        <v>15458</v>
      </c>
      <c r="I221" s="22">
        <v>0.68962748159714482</v>
      </c>
    </row>
    <row r="222" spans="1:9" x14ac:dyDescent="0.3">
      <c r="A222" t="s">
        <v>522</v>
      </c>
      <c r="B222" t="s">
        <v>523</v>
      </c>
      <c r="D222">
        <v>12059</v>
      </c>
      <c r="E222">
        <v>3791</v>
      </c>
      <c r="F222" s="22">
        <v>0.31437100920474337</v>
      </c>
      <c r="G222">
        <v>18</v>
      </c>
      <c r="H222">
        <v>3809</v>
      </c>
      <c r="I222" s="22">
        <v>0.31586367028775186</v>
      </c>
    </row>
    <row r="223" spans="1:9" x14ac:dyDescent="0.3">
      <c r="A223" t="s">
        <v>524</v>
      </c>
      <c r="B223" t="s">
        <v>525</v>
      </c>
      <c r="D223">
        <v>35991</v>
      </c>
      <c r="E223">
        <v>18871</v>
      </c>
      <c r="F223" s="22">
        <v>0.52432552582590097</v>
      </c>
      <c r="G223">
        <v>45</v>
      </c>
      <c r="H223">
        <v>18916</v>
      </c>
      <c r="I223" s="22">
        <v>0.52557583840404543</v>
      </c>
    </row>
    <row r="224" spans="1:9" x14ac:dyDescent="0.3">
      <c r="A224" t="s">
        <v>526</v>
      </c>
      <c r="B224" t="s">
        <v>527</v>
      </c>
      <c r="D224">
        <v>36242</v>
      </c>
      <c r="E224">
        <v>21186</v>
      </c>
      <c r="F224" s="22">
        <v>0.58457038794768501</v>
      </c>
      <c r="G224">
        <v>38</v>
      </c>
      <c r="H224">
        <v>21224</v>
      </c>
      <c r="I224" s="22">
        <v>0.58561889520445887</v>
      </c>
    </row>
    <row r="225" spans="1:9" x14ac:dyDescent="0.3">
      <c r="A225" t="s">
        <v>528</v>
      </c>
      <c r="B225" t="s">
        <v>529</v>
      </c>
      <c r="D225">
        <v>7248</v>
      </c>
      <c r="E225">
        <v>6096</v>
      </c>
      <c r="F225" s="22">
        <v>0.84105960264900659</v>
      </c>
      <c r="G225">
        <v>4</v>
      </c>
      <c r="H225">
        <v>6100</v>
      </c>
      <c r="I225" s="22">
        <v>0.8416114790286976</v>
      </c>
    </row>
    <row r="226" spans="1:9" x14ac:dyDescent="0.3">
      <c r="A226" t="s">
        <v>530</v>
      </c>
      <c r="B226" t="s">
        <v>531</v>
      </c>
      <c r="D226">
        <v>22008</v>
      </c>
      <c r="E226">
        <v>7095</v>
      </c>
      <c r="F226" s="22">
        <v>0.32238276990185388</v>
      </c>
      <c r="G226">
        <v>2</v>
      </c>
      <c r="H226">
        <v>7097</v>
      </c>
      <c r="I226" s="22">
        <v>0.3224736459469284</v>
      </c>
    </row>
    <row r="227" spans="1:9" x14ac:dyDescent="0.3">
      <c r="A227" t="s">
        <v>532</v>
      </c>
      <c r="B227" t="s">
        <v>533</v>
      </c>
      <c r="D227">
        <v>15355</v>
      </c>
      <c r="E227">
        <v>7342</v>
      </c>
      <c r="F227" s="22">
        <v>0.47815043959622272</v>
      </c>
      <c r="G227">
        <v>637</v>
      </c>
      <c r="H227">
        <v>7979</v>
      </c>
      <c r="I227" s="22">
        <v>0.51963529794855101</v>
      </c>
    </row>
    <row r="228" spans="1:9" x14ac:dyDescent="0.3">
      <c r="A228" t="s">
        <v>534</v>
      </c>
      <c r="B228" t="s">
        <v>535</v>
      </c>
      <c r="D228">
        <v>5201</v>
      </c>
      <c r="E228">
        <v>4134</v>
      </c>
      <c r="F228" s="22">
        <v>0.79484714477985008</v>
      </c>
      <c r="G228">
        <v>4</v>
      </c>
      <c r="H228">
        <v>4138</v>
      </c>
      <c r="I228" s="22">
        <v>0.79561622764852913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69B58-20EA-40A2-98BA-A6518100F737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44287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9675</v>
      </c>
      <c r="E7" s="10">
        <v>5544</v>
      </c>
      <c r="F7" s="6">
        <v>0.57302325581395352</v>
      </c>
      <c r="G7" s="10">
        <v>3</v>
      </c>
      <c r="H7" s="10">
        <v>5547</v>
      </c>
      <c r="I7" s="6">
        <v>0.57333333333333336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4935</v>
      </c>
      <c r="E10" s="10">
        <v>4372</v>
      </c>
      <c r="F10" s="6">
        <v>0.88591691995947319</v>
      </c>
      <c r="G10" s="10">
        <v>1</v>
      </c>
      <c r="H10" s="10">
        <v>4373</v>
      </c>
      <c r="I10" s="6">
        <v>0.8861195542046606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3178</v>
      </c>
      <c r="E12" s="10">
        <v>1645</v>
      </c>
      <c r="F12" s="6">
        <v>0.51762114537444937</v>
      </c>
      <c r="G12" s="10"/>
      <c r="H12" s="10">
        <v>1645</v>
      </c>
      <c r="I12" s="6">
        <v>0.51762114537444937</v>
      </c>
    </row>
    <row r="13" spans="1:9" x14ac:dyDescent="0.3">
      <c r="A13" t="s">
        <v>17</v>
      </c>
      <c r="B13" t="s">
        <v>18</v>
      </c>
      <c r="C13" t="s">
        <v>456</v>
      </c>
      <c r="D13" s="10">
        <v>5856</v>
      </c>
      <c r="E13" s="10">
        <v>2976</v>
      </c>
      <c r="F13" s="6">
        <v>0.50819672131147542</v>
      </c>
      <c r="G13" s="10">
        <v>9</v>
      </c>
      <c r="H13" s="10">
        <v>2985</v>
      </c>
      <c r="I13" s="6">
        <v>0.50973360655737709</v>
      </c>
    </row>
    <row r="14" spans="1:9" x14ac:dyDescent="0.3">
      <c r="A14" t="s">
        <v>19</v>
      </c>
      <c r="B14" t="s">
        <v>20</v>
      </c>
      <c r="C14" t="s">
        <v>456</v>
      </c>
      <c r="D14" s="10">
        <v>2663</v>
      </c>
      <c r="E14" s="10">
        <v>2185</v>
      </c>
      <c r="F14" s="6">
        <v>0.82050319188884713</v>
      </c>
      <c r="G14" s="10">
        <v>2</v>
      </c>
      <c r="H14" s="10">
        <v>2187</v>
      </c>
      <c r="I14" s="6">
        <v>0.82125422455876829</v>
      </c>
    </row>
    <row r="15" spans="1:9" x14ac:dyDescent="0.3">
      <c r="A15" t="s">
        <v>21</v>
      </c>
      <c r="B15" t="s">
        <v>22</v>
      </c>
      <c r="C15" t="s">
        <v>456</v>
      </c>
      <c r="D15" s="10">
        <v>2837</v>
      </c>
      <c r="E15" s="10">
        <v>1058</v>
      </c>
      <c r="F15" s="6">
        <v>0.37292915051110326</v>
      </c>
      <c r="G15" s="10">
        <v>3</v>
      </c>
      <c r="H15" s="10">
        <v>1061</v>
      </c>
      <c r="I15" s="6">
        <v>0.37398660556926333</v>
      </c>
    </row>
    <row r="16" spans="1:9" x14ac:dyDescent="0.3">
      <c r="A16" t="s">
        <v>23</v>
      </c>
      <c r="B16" t="s">
        <v>24</v>
      </c>
      <c r="C16" t="s">
        <v>456</v>
      </c>
      <c r="D16" s="10">
        <v>5214</v>
      </c>
      <c r="E16" s="10">
        <v>3655</v>
      </c>
      <c r="F16" s="6">
        <v>0.70099731492136552</v>
      </c>
      <c r="G16" s="10">
        <v>122</v>
      </c>
      <c r="H16" s="10">
        <v>3777</v>
      </c>
      <c r="I16" s="6">
        <v>0.72439585730724976</v>
      </c>
    </row>
    <row r="17" spans="1:9" x14ac:dyDescent="0.3">
      <c r="A17" t="s">
        <v>25</v>
      </c>
      <c r="B17" t="s">
        <v>26</v>
      </c>
      <c r="C17" t="s">
        <v>456</v>
      </c>
      <c r="D17" s="10">
        <v>2892</v>
      </c>
      <c r="E17" s="10">
        <v>1838</v>
      </c>
      <c r="F17" s="6">
        <v>0.63554633471645916</v>
      </c>
      <c r="G17" s="10">
        <v>5</v>
      </c>
      <c r="H17" s="10">
        <v>1843</v>
      </c>
      <c r="I17" s="6">
        <v>0.63727524204702624</v>
      </c>
    </row>
    <row r="18" spans="1:9" x14ac:dyDescent="0.3">
      <c r="A18" t="s">
        <v>29</v>
      </c>
      <c r="B18" t="s">
        <v>30</v>
      </c>
      <c r="C18" t="s">
        <v>456</v>
      </c>
      <c r="D18" s="10">
        <v>3073</v>
      </c>
      <c r="E18" s="10">
        <v>2871</v>
      </c>
      <c r="F18" s="6">
        <v>0.9342661893914741</v>
      </c>
      <c r="G18" s="10">
        <v>52</v>
      </c>
      <c r="H18" s="10">
        <v>2923</v>
      </c>
      <c r="I18" s="6">
        <v>0.9511877643996095</v>
      </c>
    </row>
    <row r="19" spans="1:9" x14ac:dyDescent="0.3">
      <c r="A19" t="s">
        <v>31</v>
      </c>
      <c r="B19" t="s">
        <v>32</v>
      </c>
      <c r="C19" t="s">
        <v>456</v>
      </c>
      <c r="D19" s="10">
        <v>3623</v>
      </c>
      <c r="E19" s="10">
        <v>2544</v>
      </c>
      <c r="F19" s="6">
        <v>0.70218051338669607</v>
      </c>
      <c r="G19" s="10">
        <v>8</v>
      </c>
      <c r="H19" s="10">
        <v>2552</v>
      </c>
      <c r="I19" s="6">
        <v>0.70438862820866688</v>
      </c>
    </row>
    <row r="20" spans="1:9" x14ac:dyDescent="0.3">
      <c r="A20" t="s">
        <v>33</v>
      </c>
      <c r="B20" t="s">
        <v>34</v>
      </c>
      <c r="C20" t="s">
        <v>456</v>
      </c>
      <c r="D20" s="10">
        <v>6058</v>
      </c>
      <c r="E20" s="10">
        <v>4588</v>
      </c>
      <c r="F20" s="6">
        <v>0.75734565863321224</v>
      </c>
      <c r="G20" s="10">
        <v>3</v>
      </c>
      <c r="H20" s="10">
        <v>4591</v>
      </c>
      <c r="I20" s="6">
        <v>0.7578408715747772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3534</v>
      </c>
      <c r="E22" s="10">
        <v>1896</v>
      </c>
      <c r="F22" s="6">
        <v>0.53650254668930386</v>
      </c>
      <c r="G22" s="10">
        <v>2</v>
      </c>
      <c r="H22" s="10">
        <v>1898</v>
      </c>
      <c r="I22" s="6">
        <v>0.53706847764572718</v>
      </c>
    </row>
    <row r="23" spans="1:9" x14ac:dyDescent="0.3">
      <c r="A23" t="s">
        <v>39</v>
      </c>
      <c r="B23" t="s">
        <v>40</v>
      </c>
      <c r="C23" t="s">
        <v>456</v>
      </c>
      <c r="D23" s="10">
        <v>4080</v>
      </c>
      <c r="E23" s="10">
        <v>3670</v>
      </c>
      <c r="F23" s="6">
        <v>0.89950980392156865</v>
      </c>
      <c r="G23" s="10">
        <v>70</v>
      </c>
      <c r="H23" s="10">
        <v>3740</v>
      </c>
      <c r="I23" s="6">
        <v>0.91666666666666663</v>
      </c>
    </row>
    <row r="24" spans="1:9" x14ac:dyDescent="0.3">
      <c r="A24" t="s">
        <v>41</v>
      </c>
      <c r="B24" t="s">
        <v>42</v>
      </c>
      <c r="C24" t="s">
        <v>456</v>
      </c>
      <c r="D24" s="10">
        <v>2140</v>
      </c>
      <c r="E24" s="10">
        <v>701</v>
      </c>
      <c r="F24" s="6">
        <v>0.32757009345794391</v>
      </c>
      <c r="G24" s="10"/>
      <c r="H24" s="10">
        <v>701</v>
      </c>
      <c r="I24" s="6">
        <v>0.32757009345794391</v>
      </c>
    </row>
    <row r="25" spans="1:9" x14ac:dyDescent="0.3">
      <c r="A25" t="s">
        <v>43</v>
      </c>
      <c r="B25" t="s">
        <v>44</v>
      </c>
      <c r="C25" t="s">
        <v>456</v>
      </c>
      <c r="D25" s="10">
        <v>3115</v>
      </c>
      <c r="E25" s="10">
        <v>2187</v>
      </c>
      <c r="F25" s="6">
        <v>0.70208667736757624</v>
      </c>
      <c r="G25" s="10">
        <v>3</v>
      </c>
      <c r="H25" s="10">
        <v>2190</v>
      </c>
      <c r="I25" s="6">
        <v>0.7030497592295345</v>
      </c>
    </row>
    <row r="26" spans="1:9" x14ac:dyDescent="0.3">
      <c r="A26" t="s">
        <v>45</v>
      </c>
      <c r="B26" t="s">
        <v>46</v>
      </c>
      <c r="C26" t="s">
        <v>456</v>
      </c>
      <c r="D26" s="10">
        <v>5297</v>
      </c>
      <c r="E26" s="10">
        <v>2327</v>
      </c>
      <c r="F26" s="6">
        <v>0.43930526713233908</v>
      </c>
      <c r="G26" s="10"/>
      <c r="H26" s="10">
        <v>2327</v>
      </c>
      <c r="I26" s="6">
        <v>0.43930526713233908</v>
      </c>
    </row>
    <row r="27" spans="1:9" x14ac:dyDescent="0.3">
      <c r="A27" t="s">
        <v>47</v>
      </c>
      <c r="B27" t="s">
        <v>48</v>
      </c>
      <c r="C27" t="s">
        <v>456</v>
      </c>
      <c r="D27" s="10">
        <v>3018</v>
      </c>
      <c r="E27" s="10">
        <v>769</v>
      </c>
      <c r="F27" s="6">
        <v>0.25480450629555995</v>
      </c>
      <c r="G27" s="10">
        <v>3</v>
      </c>
      <c r="H27" s="10">
        <v>772</v>
      </c>
      <c r="I27" s="6">
        <v>0.25579854208084823</v>
      </c>
    </row>
    <row r="28" spans="1:9" x14ac:dyDescent="0.3">
      <c r="A28" t="s">
        <v>49</v>
      </c>
      <c r="B28" t="s">
        <v>455</v>
      </c>
      <c r="C28" t="s">
        <v>456</v>
      </c>
      <c r="D28" s="10">
        <v>4978</v>
      </c>
      <c r="E28" s="10">
        <v>517</v>
      </c>
      <c r="F28" s="6">
        <v>0.10385697067095219</v>
      </c>
      <c r="G28" s="10"/>
      <c r="H28" s="10">
        <v>517</v>
      </c>
      <c r="I28" s="6">
        <v>0.10385697067095219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2964</v>
      </c>
      <c r="E30" s="10">
        <v>1110</v>
      </c>
      <c r="F30" s="6">
        <v>0.37449392712550605</v>
      </c>
      <c r="G30" s="10">
        <v>4</v>
      </c>
      <c r="H30" s="10">
        <v>1114</v>
      </c>
      <c r="I30" s="6">
        <v>0.37584345479082321</v>
      </c>
    </row>
    <row r="31" spans="1:9" x14ac:dyDescent="0.3">
      <c r="A31" t="s">
        <v>59</v>
      </c>
      <c r="B31" t="s">
        <v>60</v>
      </c>
      <c r="C31" t="s">
        <v>456</v>
      </c>
      <c r="D31" s="10">
        <v>2086</v>
      </c>
      <c r="E31" s="10">
        <v>1187</v>
      </c>
      <c r="F31" s="6">
        <v>0.5690316395014382</v>
      </c>
      <c r="G31" s="10">
        <v>1</v>
      </c>
      <c r="H31" s="10">
        <v>1188</v>
      </c>
      <c r="I31" s="6">
        <v>0.56951102588686486</v>
      </c>
    </row>
    <row r="32" spans="1:9" x14ac:dyDescent="0.3">
      <c r="A32" t="s">
        <v>61</v>
      </c>
      <c r="B32" t="s">
        <v>62</v>
      </c>
      <c r="C32" t="s">
        <v>456</v>
      </c>
      <c r="D32" s="10">
        <v>6434</v>
      </c>
      <c r="E32" s="10">
        <v>1619</v>
      </c>
      <c r="F32" s="6">
        <v>0.25163195523779919</v>
      </c>
      <c r="G32" s="10"/>
      <c r="H32" s="10">
        <v>1619</v>
      </c>
      <c r="I32" s="6">
        <v>0.25163195523779919</v>
      </c>
    </row>
    <row r="33" spans="1:9" x14ac:dyDescent="0.3">
      <c r="A33" t="s">
        <v>63</v>
      </c>
      <c r="B33" t="s">
        <v>64</v>
      </c>
      <c r="C33" t="s">
        <v>456</v>
      </c>
      <c r="D33" s="10">
        <v>3690</v>
      </c>
      <c r="E33" s="10">
        <v>1040</v>
      </c>
      <c r="F33" s="6">
        <v>0.28184281842818426</v>
      </c>
      <c r="G33" s="10">
        <v>1</v>
      </c>
      <c r="H33" s="10">
        <v>1041</v>
      </c>
      <c r="I33" s="6">
        <v>0.28211382113821137</v>
      </c>
    </row>
    <row r="34" spans="1:9" x14ac:dyDescent="0.3">
      <c r="A34" t="s">
        <v>65</v>
      </c>
      <c r="B34" t="s">
        <v>66</v>
      </c>
      <c r="C34" t="s">
        <v>456</v>
      </c>
      <c r="D34" s="10">
        <v>3971</v>
      </c>
      <c r="E34" s="10">
        <v>2715</v>
      </c>
      <c r="F34" s="6">
        <v>0.68370687484260895</v>
      </c>
      <c r="G34" s="10">
        <v>4</v>
      </c>
      <c r="H34" s="10">
        <v>2719</v>
      </c>
      <c r="I34" s="6">
        <v>0.68471417778897004</v>
      </c>
    </row>
    <row r="35" spans="1:9" x14ac:dyDescent="0.3">
      <c r="A35" t="s">
        <v>67</v>
      </c>
      <c r="B35" t="s">
        <v>68</v>
      </c>
      <c r="C35" t="s">
        <v>456</v>
      </c>
      <c r="D35" s="10">
        <v>4749</v>
      </c>
      <c r="E35" s="10">
        <v>403</v>
      </c>
      <c r="F35" s="6">
        <v>8.485997052010949E-2</v>
      </c>
      <c r="G35" s="10"/>
      <c r="H35" s="10">
        <v>403</v>
      </c>
      <c r="I35" s="6">
        <v>8.485997052010949E-2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3263</v>
      </c>
      <c r="E37" s="10">
        <v>1055</v>
      </c>
      <c r="F37" s="6">
        <v>0.32332209623046276</v>
      </c>
      <c r="G37" s="10">
        <v>3</v>
      </c>
      <c r="H37" s="10">
        <v>1058</v>
      </c>
      <c r="I37" s="6">
        <v>0.3242414955562366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1963</v>
      </c>
      <c r="E39" s="10">
        <v>1462</v>
      </c>
      <c r="F39" s="6">
        <v>0.74477840040753951</v>
      </c>
      <c r="G39" s="10">
        <v>4</v>
      </c>
      <c r="H39" s="10">
        <v>1466</v>
      </c>
      <c r="I39" s="6">
        <v>0.74681609780947533</v>
      </c>
    </row>
    <row r="40" spans="1:9" x14ac:dyDescent="0.3">
      <c r="A40" t="s">
        <v>77</v>
      </c>
      <c r="B40" t="s">
        <v>78</v>
      </c>
      <c r="C40" t="s">
        <v>456</v>
      </c>
      <c r="D40" s="10">
        <v>5887</v>
      </c>
      <c r="E40" s="10">
        <v>3704</v>
      </c>
      <c r="F40" s="6">
        <v>0.62918294547307629</v>
      </c>
      <c r="G40" s="10">
        <v>27</v>
      </c>
      <c r="H40" s="10">
        <v>3731</v>
      </c>
      <c r="I40" s="6">
        <v>0.63376932223543403</v>
      </c>
    </row>
    <row r="41" spans="1:9" x14ac:dyDescent="0.3">
      <c r="A41" t="s">
        <v>79</v>
      </c>
      <c r="B41" t="s">
        <v>80</v>
      </c>
      <c r="C41" t="s">
        <v>456</v>
      </c>
      <c r="D41" s="10">
        <v>3441</v>
      </c>
      <c r="E41" s="10">
        <v>1424</v>
      </c>
      <c r="F41" s="6">
        <v>0.41383318802673641</v>
      </c>
      <c r="G41" s="10">
        <v>8</v>
      </c>
      <c r="H41" s="10">
        <v>1432</v>
      </c>
      <c r="I41" s="6">
        <v>0.41615809357744843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4053</v>
      </c>
      <c r="E43" s="10">
        <v>1384</v>
      </c>
      <c r="F43" s="6">
        <v>0.34147545028374043</v>
      </c>
      <c r="G43" s="10">
        <v>10</v>
      </c>
      <c r="H43" s="10">
        <v>1394</v>
      </c>
      <c r="I43" s="6">
        <v>0.34394275845053046</v>
      </c>
    </row>
    <row r="44" spans="1:9" x14ac:dyDescent="0.3">
      <c r="A44" t="s">
        <v>85</v>
      </c>
      <c r="B44" t="s">
        <v>86</v>
      </c>
      <c r="C44" t="s">
        <v>456</v>
      </c>
      <c r="D44" s="10">
        <v>1972</v>
      </c>
      <c r="E44" s="10">
        <v>662</v>
      </c>
      <c r="F44" s="6">
        <v>0.3356997971602434</v>
      </c>
      <c r="G44" s="10"/>
      <c r="H44" s="10">
        <v>662</v>
      </c>
      <c r="I44" s="6">
        <v>0.3356997971602434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2629</v>
      </c>
      <c r="E46" s="10">
        <v>2518</v>
      </c>
      <c r="F46" s="6">
        <v>0.95777862305058958</v>
      </c>
      <c r="G46" s="10">
        <v>1</v>
      </c>
      <c r="H46" s="10">
        <v>2519</v>
      </c>
      <c r="I46" s="6">
        <v>0.95815899581589958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5319</v>
      </c>
      <c r="E48" s="10">
        <v>2238</v>
      </c>
      <c r="F48" s="6">
        <v>0.42075578116187251</v>
      </c>
      <c r="G48" s="10"/>
      <c r="H48" s="10">
        <v>2238</v>
      </c>
      <c r="I48" s="6">
        <v>0.42075578116187251</v>
      </c>
    </row>
    <row r="49" spans="1:9" x14ac:dyDescent="0.3">
      <c r="A49" t="s">
        <v>97</v>
      </c>
      <c r="B49" t="s">
        <v>98</v>
      </c>
      <c r="C49" t="s">
        <v>456</v>
      </c>
      <c r="D49" s="10">
        <v>4727</v>
      </c>
      <c r="E49" s="10">
        <v>2709</v>
      </c>
      <c r="F49" s="6">
        <v>0.57309075523587905</v>
      </c>
      <c r="G49" s="10">
        <v>14</v>
      </c>
      <c r="H49" s="10">
        <v>2723</v>
      </c>
      <c r="I49" s="6">
        <v>0.57605246456526338</v>
      </c>
    </row>
    <row r="50" spans="1:9" x14ac:dyDescent="0.3">
      <c r="A50" t="s">
        <v>99</v>
      </c>
      <c r="B50" t="s">
        <v>100</v>
      </c>
      <c r="C50" t="s">
        <v>456</v>
      </c>
      <c r="D50" s="10" t="s">
        <v>438</v>
      </c>
      <c r="E50" s="10"/>
      <c r="F50" s="6" t="s">
        <v>536</v>
      </c>
      <c r="G50" s="10"/>
      <c r="H50" s="10">
        <v>0</v>
      </c>
      <c r="I50" s="6" t="s">
        <v>536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3754</v>
      </c>
      <c r="E53" s="10">
        <v>2373</v>
      </c>
      <c r="F53" s="6">
        <v>0.6321257325519446</v>
      </c>
      <c r="G53" s="10"/>
      <c r="H53" s="10">
        <v>2373</v>
      </c>
      <c r="I53" s="6">
        <v>0.6321257325519446</v>
      </c>
    </row>
    <row r="54" spans="1:9" x14ac:dyDescent="0.3">
      <c r="A54" t="s">
        <v>111</v>
      </c>
      <c r="B54" t="s">
        <v>112</v>
      </c>
      <c r="C54" t="s">
        <v>456</v>
      </c>
      <c r="D54" s="10">
        <v>2437</v>
      </c>
      <c r="E54" s="10">
        <v>585</v>
      </c>
      <c r="F54" s="6">
        <v>0.24004924086992205</v>
      </c>
      <c r="G54" s="10"/>
      <c r="H54" s="10">
        <v>585</v>
      </c>
      <c r="I54" s="6">
        <v>0.24004924086992205</v>
      </c>
    </row>
    <row r="55" spans="1:9" x14ac:dyDescent="0.3">
      <c r="A55" t="s">
        <v>113</v>
      </c>
      <c r="B55" t="s">
        <v>114</v>
      </c>
      <c r="C55" t="s">
        <v>456</v>
      </c>
      <c r="D55" s="10" t="s">
        <v>438</v>
      </c>
      <c r="E55" s="10"/>
      <c r="F55" s="6" t="s">
        <v>536</v>
      </c>
      <c r="G55" s="10"/>
      <c r="H55" s="10">
        <v>0</v>
      </c>
      <c r="I55" s="6" t="s">
        <v>536</v>
      </c>
    </row>
    <row r="56" spans="1:9" x14ac:dyDescent="0.3">
      <c r="A56" t="s">
        <v>115</v>
      </c>
      <c r="B56" t="s">
        <v>116</v>
      </c>
      <c r="C56" t="s">
        <v>456</v>
      </c>
      <c r="D56" s="10">
        <v>2273</v>
      </c>
      <c r="E56" s="10">
        <v>527</v>
      </c>
      <c r="F56" s="6">
        <v>0.23185217773867137</v>
      </c>
      <c r="G56" s="10"/>
      <c r="H56" s="10">
        <v>527</v>
      </c>
      <c r="I56" s="6">
        <v>0.23185217773867137</v>
      </c>
    </row>
    <row r="57" spans="1:9" x14ac:dyDescent="0.3">
      <c r="A57" t="s">
        <v>117</v>
      </c>
      <c r="B57" t="s">
        <v>118</v>
      </c>
      <c r="C57" t="s">
        <v>456</v>
      </c>
      <c r="D57" s="10">
        <v>3570</v>
      </c>
      <c r="E57" s="10">
        <v>3479</v>
      </c>
      <c r="F57" s="6">
        <v>0.97450980392156861</v>
      </c>
      <c r="G57" s="10">
        <v>4</v>
      </c>
      <c r="H57" s="10">
        <v>3483</v>
      </c>
      <c r="I57" s="6">
        <v>0.97563025210084031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8896</v>
      </c>
      <c r="E59" s="10">
        <v>4246</v>
      </c>
      <c r="F59" s="6">
        <v>0.4772931654676259</v>
      </c>
      <c r="G59" s="10">
        <v>20</v>
      </c>
      <c r="H59" s="10">
        <v>4266</v>
      </c>
      <c r="I59" s="6">
        <v>0.47954136690647481</v>
      </c>
    </row>
    <row r="60" spans="1:9" x14ac:dyDescent="0.3">
      <c r="A60" t="s">
        <v>123</v>
      </c>
      <c r="B60" t="s">
        <v>124</v>
      </c>
      <c r="C60" t="s">
        <v>456</v>
      </c>
      <c r="D60" s="10">
        <v>5687</v>
      </c>
      <c r="E60" s="10">
        <v>1531</v>
      </c>
      <c r="F60" s="6">
        <v>0.26921048004220149</v>
      </c>
      <c r="G60" s="10">
        <v>12</v>
      </c>
      <c r="H60" s="10">
        <v>1543</v>
      </c>
      <c r="I60" s="6">
        <v>0.27132055565324426</v>
      </c>
    </row>
    <row r="61" spans="1:9" x14ac:dyDescent="0.3">
      <c r="A61" t="s">
        <v>125</v>
      </c>
      <c r="B61" t="s">
        <v>126</v>
      </c>
      <c r="C61" t="s">
        <v>456</v>
      </c>
      <c r="D61" s="10">
        <v>7106</v>
      </c>
      <c r="E61" s="10">
        <v>4215</v>
      </c>
      <c r="F61" s="6">
        <v>0.59316070925978048</v>
      </c>
      <c r="G61" s="10">
        <v>3</v>
      </c>
      <c r="H61" s="10">
        <v>4218</v>
      </c>
      <c r="I61" s="6">
        <v>0.5935828877005348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4155</v>
      </c>
      <c r="E64" s="10">
        <v>2160</v>
      </c>
      <c r="F64" s="6">
        <v>0.51985559566786999</v>
      </c>
      <c r="G64" s="10">
        <v>1</v>
      </c>
      <c r="H64" s="10">
        <v>2161</v>
      </c>
      <c r="I64" s="6">
        <v>0.5200962695547533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4236</v>
      </c>
      <c r="E67" s="10">
        <v>1812</v>
      </c>
      <c r="F67" s="6">
        <v>0.42776203966005666</v>
      </c>
      <c r="G67" s="10">
        <v>4</v>
      </c>
      <c r="H67" s="10">
        <v>1816</v>
      </c>
      <c r="I67" s="6">
        <v>0.42870632672332387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 t="s">
        <v>438</v>
      </c>
      <c r="E70" s="10"/>
      <c r="F70" s="6" t="s">
        <v>536</v>
      </c>
      <c r="G70" s="10"/>
      <c r="H70" s="10">
        <v>0</v>
      </c>
      <c r="I70" s="6" t="s">
        <v>536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4930</v>
      </c>
      <c r="E80" s="10">
        <v>2459</v>
      </c>
      <c r="F80" s="6">
        <v>0.49878296146044626</v>
      </c>
      <c r="G80" s="10">
        <v>1</v>
      </c>
      <c r="H80" s="10">
        <v>2460</v>
      </c>
      <c r="I80" s="6">
        <v>0.49898580121703856</v>
      </c>
    </row>
    <row r="81" spans="1:9" x14ac:dyDescent="0.3">
      <c r="A81" t="s">
        <v>167</v>
      </c>
      <c r="B81" t="s">
        <v>168</v>
      </c>
      <c r="C81" t="s">
        <v>457</v>
      </c>
      <c r="D81" s="10">
        <v>1812</v>
      </c>
      <c r="E81" s="10">
        <v>989</v>
      </c>
      <c r="F81" s="6">
        <v>0.54580573951434874</v>
      </c>
      <c r="G81" s="10"/>
      <c r="H81" s="10">
        <v>989</v>
      </c>
      <c r="I81" s="6">
        <v>0.54580573951434874</v>
      </c>
    </row>
    <row r="82" spans="1:9" x14ac:dyDescent="0.3">
      <c r="A82" t="s">
        <v>169</v>
      </c>
      <c r="B82" t="s">
        <v>170</v>
      </c>
      <c r="C82" t="s">
        <v>457</v>
      </c>
      <c r="D82" s="10" t="s">
        <v>438</v>
      </c>
      <c r="E82" s="10">
        <v>1</v>
      </c>
      <c r="F82" s="6" t="s">
        <v>536</v>
      </c>
      <c r="G82" s="10"/>
      <c r="H82" s="10">
        <v>1</v>
      </c>
      <c r="I82" s="6" t="s">
        <v>536</v>
      </c>
    </row>
    <row r="83" spans="1:9" x14ac:dyDescent="0.3">
      <c r="A83" t="s">
        <v>171</v>
      </c>
      <c r="B83" t="s">
        <v>172</v>
      </c>
      <c r="C83" t="s">
        <v>457</v>
      </c>
      <c r="D83" s="10" t="s">
        <v>438</v>
      </c>
      <c r="E83" s="10"/>
      <c r="F83" s="6" t="s">
        <v>536</v>
      </c>
      <c r="G83" s="10"/>
      <c r="H83" s="10">
        <v>0</v>
      </c>
      <c r="I83" s="6" t="s">
        <v>536</v>
      </c>
    </row>
    <row r="84" spans="1:9" x14ac:dyDescent="0.3">
      <c r="A84" t="s">
        <v>173</v>
      </c>
      <c r="B84" t="s">
        <v>174</v>
      </c>
      <c r="C84" t="s">
        <v>457</v>
      </c>
      <c r="D84" s="10">
        <v>2325</v>
      </c>
      <c r="E84" s="10">
        <v>816</v>
      </c>
      <c r="F84" s="6">
        <v>0.35096774193548386</v>
      </c>
      <c r="G84" s="10"/>
      <c r="H84" s="10">
        <v>816</v>
      </c>
      <c r="I84" s="6">
        <v>0.35096774193548386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2398</v>
      </c>
      <c r="E86" s="10">
        <v>1262</v>
      </c>
      <c r="F86" s="6">
        <v>0.52627189324437029</v>
      </c>
      <c r="G86" s="10"/>
      <c r="H86" s="10">
        <v>1262</v>
      </c>
      <c r="I86" s="6">
        <v>0.52627189324437029</v>
      </c>
    </row>
    <row r="87" spans="1:9" x14ac:dyDescent="0.3">
      <c r="A87" t="s">
        <v>179</v>
      </c>
      <c r="B87" t="s">
        <v>180</v>
      </c>
      <c r="C87" t="s">
        <v>457</v>
      </c>
      <c r="D87" s="10" t="s">
        <v>438</v>
      </c>
      <c r="E87" s="10"/>
      <c r="F87" s="6" t="s">
        <v>536</v>
      </c>
      <c r="G87" s="10"/>
      <c r="H87" s="10">
        <v>0</v>
      </c>
      <c r="I87" s="6" t="s">
        <v>536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 t="s">
        <v>438</v>
      </c>
      <c r="E89" s="10"/>
      <c r="F89" s="6" t="s">
        <v>536</v>
      </c>
      <c r="G89" s="10"/>
      <c r="H89" s="10">
        <v>0</v>
      </c>
      <c r="I89" s="6" t="s">
        <v>536</v>
      </c>
    </row>
    <row r="90" spans="1:9" x14ac:dyDescent="0.3">
      <c r="A90" t="s">
        <v>185</v>
      </c>
      <c r="B90" t="s">
        <v>186</v>
      </c>
      <c r="C90" t="s">
        <v>457</v>
      </c>
      <c r="D90" s="10" t="s">
        <v>438</v>
      </c>
      <c r="E90" s="10"/>
      <c r="F90" s="6" t="s">
        <v>536</v>
      </c>
      <c r="G90" s="10"/>
      <c r="H90" s="10">
        <v>0</v>
      </c>
      <c r="I90" s="6" t="s">
        <v>536</v>
      </c>
    </row>
    <row r="91" spans="1:9" x14ac:dyDescent="0.3">
      <c r="A91" t="s">
        <v>189</v>
      </c>
      <c r="B91" t="s">
        <v>190</v>
      </c>
      <c r="C91" t="s">
        <v>457</v>
      </c>
      <c r="D91" s="10">
        <v>2932</v>
      </c>
      <c r="E91" s="10">
        <v>909</v>
      </c>
      <c r="F91" s="6">
        <v>0.31002728512960437</v>
      </c>
      <c r="G91" s="10"/>
      <c r="H91" s="10">
        <v>909</v>
      </c>
      <c r="I91" s="6">
        <v>0.31002728512960437</v>
      </c>
    </row>
    <row r="92" spans="1:9" x14ac:dyDescent="0.3">
      <c r="A92" t="s">
        <v>191</v>
      </c>
      <c r="B92" t="s">
        <v>192</v>
      </c>
      <c r="C92" t="s">
        <v>457</v>
      </c>
      <c r="D92" s="10" t="s">
        <v>438</v>
      </c>
      <c r="E92" s="10"/>
      <c r="F92" s="6" t="s">
        <v>536</v>
      </c>
      <c r="G92" s="10"/>
      <c r="H92" s="10">
        <v>0</v>
      </c>
      <c r="I92" s="6" t="s">
        <v>536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2083</v>
      </c>
      <c r="E94" s="10">
        <v>1404</v>
      </c>
      <c r="F94" s="6">
        <v>0.67402784445511277</v>
      </c>
      <c r="G94" s="10"/>
      <c r="H94" s="10">
        <v>1404</v>
      </c>
      <c r="I94" s="6">
        <v>0.67402784445511277</v>
      </c>
    </row>
    <row r="95" spans="1:9" x14ac:dyDescent="0.3">
      <c r="A95" t="s">
        <v>197</v>
      </c>
      <c r="B95" t="s">
        <v>198</v>
      </c>
      <c r="C95" t="s">
        <v>457</v>
      </c>
      <c r="D95" s="10">
        <v>3743</v>
      </c>
      <c r="E95" s="10">
        <v>1597</v>
      </c>
      <c r="F95" s="6">
        <v>0.42666310446166178</v>
      </c>
      <c r="G95" s="10"/>
      <c r="H95" s="10">
        <v>1597</v>
      </c>
      <c r="I95" s="6">
        <v>0.42666310446166178</v>
      </c>
    </row>
    <row r="96" spans="1:9" x14ac:dyDescent="0.3">
      <c r="A96" t="s">
        <v>199</v>
      </c>
      <c r="B96" t="s">
        <v>200</v>
      </c>
      <c r="C96" t="s">
        <v>457</v>
      </c>
      <c r="D96" s="10" t="s">
        <v>438</v>
      </c>
      <c r="E96" s="10"/>
      <c r="F96" s="6" t="s">
        <v>536</v>
      </c>
      <c r="G96" s="10"/>
      <c r="H96" s="10">
        <v>0</v>
      </c>
      <c r="I96" s="6" t="s">
        <v>536</v>
      </c>
    </row>
    <row r="97" spans="1:9" x14ac:dyDescent="0.3">
      <c r="A97" t="s">
        <v>201</v>
      </c>
      <c r="B97" t="s">
        <v>202</v>
      </c>
      <c r="C97" t="s">
        <v>457</v>
      </c>
      <c r="D97" s="10" t="s">
        <v>438</v>
      </c>
      <c r="E97" s="10"/>
      <c r="F97" s="6" t="s">
        <v>536</v>
      </c>
      <c r="G97" s="10"/>
      <c r="H97" s="10">
        <v>0</v>
      </c>
      <c r="I97" s="6" t="s">
        <v>536</v>
      </c>
    </row>
    <row r="98" spans="1:9" x14ac:dyDescent="0.3">
      <c r="A98" t="s">
        <v>203</v>
      </c>
      <c r="B98" t="s">
        <v>204</v>
      </c>
      <c r="C98" t="s">
        <v>457</v>
      </c>
      <c r="D98" s="10" t="s">
        <v>438</v>
      </c>
      <c r="E98" s="10"/>
      <c r="F98" s="6" t="s">
        <v>536</v>
      </c>
      <c r="G98" s="10"/>
      <c r="H98" s="10">
        <v>0</v>
      </c>
      <c r="I98" s="6" t="s">
        <v>536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 t="s">
        <v>438</v>
      </c>
      <c r="E100" s="10">
        <v>1</v>
      </c>
      <c r="F100" s="6" t="s">
        <v>536</v>
      </c>
      <c r="G100" s="10"/>
      <c r="H100" s="10">
        <v>1</v>
      </c>
      <c r="I100" s="6" t="s">
        <v>536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12974</v>
      </c>
      <c r="E101" s="10">
        <v>7726</v>
      </c>
      <c r="F101" s="6">
        <v>0.59549868968706643</v>
      </c>
      <c r="G101" s="10">
        <v>1561</v>
      </c>
      <c r="H101" s="10">
        <v>9287</v>
      </c>
      <c r="I101" s="6">
        <v>0.71581624788037612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10998</v>
      </c>
      <c r="E102" s="10">
        <v>6754</v>
      </c>
      <c r="F102" s="6">
        <v>0.61411165666484813</v>
      </c>
      <c r="G102" s="10">
        <v>63</v>
      </c>
      <c r="H102" s="10">
        <v>6817</v>
      </c>
      <c r="I102" s="6">
        <v>0.61983997090380072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6015</v>
      </c>
      <c r="E103" s="10">
        <v>2693</v>
      </c>
      <c r="F103" s="6">
        <v>0.44771404821280131</v>
      </c>
      <c r="G103" s="10">
        <v>7</v>
      </c>
      <c r="H103" s="10">
        <v>2700</v>
      </c>
      <c r="I103" s="6">
        <v>0.44887780548628431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8541</v>
      </c>
      <c r="E105" s="10">
        <v>6172</v>
      </c>
      <c r="F105" s="6">
        <v>0.7226320103032432</v>
      </c>
      <c r="G105" s="10">
        <v>3</v>
      </c>
      <c r="H105" s="10">
        <v>6175</v>
      </c>
      <c r="I105" s="6">
        <v>0.72298325722983259</v>
      </c>
    </row>
    <row r="106" spans="1:9" x14ac:dyDescent="0.3">
      <c r="A106" t="s">
        <v>219</v>
      </c>
      <c r="B106" t="s">
        <v>220</v>
      </c>
      <c r="C106" t="s">
        <v>457</v>
      </c>
      <c r="D106" s="10" t="s">
        <v>438</v>
      </c>
      <c r="E106" s="10"/>
      <c r="F106" s="6" t="s">
        <v>536</v>
      </c>
      <c r="G106" s="10"/>
      <c r="H106" s="10">
        <v>0</v>
      </c>
      <c r="I106" s="6" t="s">
        <v>536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5151</v>
      </c>
      <c r="E107" s="10">
        <v>1342</v>
      </c>
      <c r="F107" s="6">
        <v>0.26053193554649584</v>
      </c>
      <c r="G107" s="10">
        <v>18</v>
      </c>
      <c r="H107" s="10">
        <v>1360</v>
      </c>
      <c r="I107" s="6">
        <v>0.264026402640264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3920</v>
      </c>
      <c r="E108" s="10">
        <v>1232</v>
      </c>
      <c r="F108" s="6">
        <v>0.31428571428571428</v>
      </c>
      <c r="G108" s="10">
        <v>5</v>
      </c>
      <c r="H108" s="10">
        <v>1237</v>
      </c>
      <c r="I108" s="6">
        <v>0.3155612244897959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3303</v>
      </c>
      <c r="E112" s="10">
        <v>1184</v>
      </c>
      <c r="F112" s="6">
        <v>0.358462004238571</v>
      </c>
      <c r="G112" s="10">
        <v>2</v>
      </c>
      <c r="H112" s="10">
        <v>1186</v>
      </c>
      <c r="I112" s="6">
        <v>0.35906751438086587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4477</v>
      </c>
      <c r="E113" s="10">
        <v>3467</v>
      </c>
      <c r="F113" s="6">
        <v>0.77440250167522895</v>
      </c>
      <c r="G113" s="10">
        <v>133</v>
      </c>
      <c r="H113" s="10">
        <v>3600</v>
      </c>
      <c r="I113" s="6">
        <v>0.80410989501898589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3265</v>
      </c>
      <c r="E115" s="10">
        <v>1815</v>
      </c>
      <c r="F115" s="6">
        <v>0.555895865237366</v>
      </c>
      <c r="G115" s="10">
        <v>54</v>
      </c>
      <c r="H115" s="10">
        <v>1869</v>
      </c>
      <c r="I115" s="6">
        <v>0.5724349157733537</v>
      </c>
    </row>
    <row r="116" spans="1:9" x14ac:dyDescent="0.3">
      <c r="A116" t="s">
        <v>239</v>
      </c>
      <c r="B116" t="s">
        <v>240</v>
      </c>
      <c r="C116" t="s">
        <v>458</v>
      </c>
      <c r="D116" s="10" t="s">
        <v>438</v>
      </c>
      <c r="E116" s="10"/>
      <c r="F116" s="6" t="s">
        <v>536</v>
      </c>
      <c r="G116" s="10"/>
      <c r="H116" s="10">
        <v>0</v>
      </c>
      <c r="I116" s="6" t="s">
        <v>536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 t="s">
        <v>438</v>
      </c>
      <c r="E119" s="10"/>
      <c r="F119" s="6" t="s">
        <v>536</v>
      </c>
      <c r="G119" s="10"/>
      <c r="H119" s="10">
        <v>0</v>
      </c>
      <c r="I119" s="6" t="s">
        <v>536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 t="s">
        <v>438</v>
      </c>
      <c r="E122" s="10"/>
      <c r="F122" s="6" t="s">
        <v>536</v>
      </c>
      <c r="G122" s="10"/>
      <c r="H122" s="10">
        <v>0</v>
      </c>
      <c r="I122" s="6" t="s">
        <v>536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 t="s">
        <v>438</v>
      </c>
      <c r="E124" s="10"/>
      <c r="F124" s="6" t="s">
        <v>536</v>
      </c>
      <c r="G124" s="10"/>
      <c r="H124" s="10">
        <v>0</v>
      </c>
      <c r="I124" s="6" t="s">
        <v>536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 t="s">
        <v>438</v>
      </c>
      <c r="E126" s="10"/>
      <c r="F126" s="6" t="s">
        <v>536</v>
      </c>
      <c r="G126" s="10"/>
      <c r="H126" s="10">
        <v>0</v>
      </c>
      <c r="I126" s="6" t="s">
        <v>536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 t="s">
        <v>438</v>
      </c>
      <c r="E128" s="10"/>
      <c r="F128" s="6" t="s">
        <v>536</v>
      </c>
      <c r="G128" s="10"/>
      <c r="H128" s="10">
        <v>0</v>
      </c>
      <c r="I128" s="6" t="s">
        <v>536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 t="s">
        <v>438</v>
      </c>
      <c r="E130" s="10"/>
      <c r="F130" s="6" t="s">
        <v>536</v>
      </c>
      <c r="G130" s="10"/>
      <c r="H130" s="10">
        <v>0</v>
      </c>
      <c r="I130" s="6" t="s">
        <v>536</v>
      </c>
    </row>
    <row r="131" spans="1:9" x14ac:dyDescent="0.3">
      <c r="A131" t="s">
        <v>269</v>
      </c>
      <c r="B131" t="s">
        <v>270</v>
      </c>
      <c r="C131" t="s">
        <v>458</v>
      </c>
      <c r="D131" s="10" t="s">
        <v>438</v>
      </c>
      <c r="E131" s="10"/>
      <c r="F131" s="6" t="s">
        <v>536</v>
      </c>
      <c r="G131" s="10"/>
      <c r="H131" s="10">
        <v>0</v>
      </c>
      <c r="I131" s="6" t="s">
        <v>536</v>
      </c>
    </row>
    <row r="132" spans="1:9" x14ac:dyDescent="0.3">
      <c r="A132" t="s">
        <v>271</v>
      </c>
      <c r="B132" t="s">
        <v>272</v>
      </c>
      <c r="C132" t="s">
        <v>458</v>
      </c>
      <c r="D132" s="10" t="s">
        <v>438</v>
      </c>
      <c r="E132" s="10"/>
      <c r="F132" s="6" t="s">
        <v>536</v>
      </c>
      <c r="G132" s="10"/>
      <c r="H132" s="10">
        <v>0</v>
      </c>
      <c r="I132" s="6" t="s">
        <v>536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 t="s">
        <v>438</v>
      </c>
      <c r="E137" s="10"/>
      <c r="F137" s="6" t="s">
        <v>536</v>
      </c>
      <c r="G137" s="10"/>
      <c r="H137" s="10">
        <v>0</v>
      </c>
      <c r="I137" s="6" t="s">
        <v>536</v>
      </c>
    </row>
    <row r="138" spans="1:9" x14ac:dyDescent="0.3">
      <c r="A138" t="s">
        <v>283</v>
      </c>
      <c r="B138" t="s">
        <v>284</v>
      </c>
      <c r="C138" t="s">
        <v>458</v>
      </c>
      <c r="D138" s="10" t="s">
        <v>438</v>
      </c>
      <c r="E138" s="10"/>
      <c r="F138" s="6" t="s">
        <v>536</v>
      </c>
      <c r="G138" s="10"/>
      <c r="H138" s="10">
        <v>0</v>
      </c>
      <c r="I138" s="6" t="s">
        <v>536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 t="s">
        <v>438</v>
      </c>
      <c r="E143" s="10"/>
      <c r="F143" s="6" t="s">
        <v>536</v>
      </c>
      <c r="G143" s="10"/>
      <c r="H143" s="10">
        <v>0</v>
      </c>
      <c r="I143" s="6" t="s">
        <v>536</v>
      </c>
    </row>
    <row r="144" spans="1:9" x14ac:dyDescent="0.3">
      <c r="A144" t="s">
        <v>295</v>
      </c>
      <c r="B144" t="s">
        <v>296</v>
      </c>
      <c r="C144" t="s">
        <v>458</v>
      </c>
      <c r="D144" s="10" t="s">
        <v>438</v>
      </c>
      <c r="E144" s="10"/>
      <c r="F144" s="6" t="s">
        <v>536</v>
      </c>
      <c r="G144" s="10"/>
      <c r="H144" s="10">
        <v>0</v>
      </c>
      <c r="I144" s="6" t="s">
        <v>536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 t="s">
        <v>438</v>
      </c>
      <c r="E146" s="10"/>
      <c r="F146" s="6" t="s">
        <v>536</v>
      </c>
      <c r="G146" s="10"/>
      <c r="H146" s="10">
        <v>0</v>
      </c>
      <c r="I146" s="6" t="s">
        <v>536</v>
      </c>
    </row>
    <row r="147" spans="1:9" x14ac:dyDescent="0.3">
      <c r="A147" t="s">
        <v>301</v>
      </c>
      <c r="B147" t="s">
        <v>302</v>
      </c>
      <c r="C147" t="s">
        <v>458</v>
      </c>
      <c r="D147" s="10" t="s">
        <v>438</v>
      </c>
      <c r="E147" s="10"/>
      <c r="F147" s="6" t="s">
        <v>536</v>
      </c>
      <c r="G147" s="10"/>
      <c r="H147" s="10">
        <v>0</v>
      </c>
      <c r="I147" s="6" t="s">
        <v>536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4151</v>
      </c>
      <c r="E149" s="10">
        <v>390</v>
      </c>
      <c r="F149" s="6">
        <v>9.3953264273668999E-2</v>
      </c>
      <c r="G149" s="10"/>
      <c r="H149" s="10">
        <v>390</v>
      </c>
      <c r="I149" s="6">
        <v>9.3953264273668999E-2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 t="s">
        <v>438</v>
      </c>
      <c r="E162" s="10"/>
      <c r="F162" s="6" t="s">
        <v>536</v>
      </c>
      <c r="G162" s="10"/>
      <c r="H162" s="10">
        <v>0</v>
      </c>
      <c r="I162" s="6" t="s">
        <v>536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 t="s">
        <v>438</v>
      </c>
      <c r="E165" s="10"/>
      <c r="F165" s="6" t="s">
        <v>536</v>
      </c>
      <c r="G165" s="10"/>
      <c r="H165" s="10">
        <v>0</v>
      </c>
      <c r="I165" s="6" t="s">
        <v>536</v>
      </c>
    </row>
    <row r="166" spans="1:9" x14ac:dyDescent="0.3">
      <c r="A166" t="s">
        <v>343</v>
      </c>
      <c r="B166" t="s">
        <v>344</v>
      </c>
      <c r="C166" t="s">
        <v>459</v>
      </c>
      <c r="D166" s="10" t="s">
        <v>438</v>
      </c>
      <c r="E166" s="10"/>
      <c r="F166" s="6" t="s">
        <v>536</v>
      </c>
      <c r="G166" s="10"/>
      <c r="H166" s="10">
        <v>0</v>
      </c>
      <c r="I166" s="6" t="s">
        <v>536</v>
      </c>
    </row>
    <row r="167" spans="1:9" x14ac:dyDescent="0.3">
      <c r="A167" t="s">
        <v>345</v>
      </c>
      <c r="B167" t="s">
        <v>346</v>
      </c>
      <c r="C167" t="s">
        <v>459</v>
      </c>
      <c r="D167" s="10" t="s">
        <v>438</v>
      </c>
      <c r="E167" s="10"/>
      <c r="F167" s="6" t="s">
        <v>536</v>
      </c>
      <c r="G167" s="10"/>
      <c r="H167" s="10">
        <v>0</v>
      </c>
      <c r="I167" s="6" t="s">
        <v>536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12767</v>
      </c>
      <c r="E168" s="10">
        <v>6052</v>
      </c>
      <c r="F168" s="6">
        <v>0.47403462050599199</v>
      </c>
      <c r="G168" s="10">
        <v>4</v>
      </c>
      <c r="H168" s="10">
        <v>6056</v>
      </c>
      <c r="I168" s="6">
        <v>0.47434792825252603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3122</v>
      </c>
      <c r="E169" s="10">
        <v>1738</v>
      </c>
      <c r="F169" s="6">
        <v>0.55669442664958357</v>
      </c>
      <c r="G169" s="10"/>
      <c r="H169" s="10">
        <v>1738</v>
      </c>
      <c r="I169" s="6">
        <v>0.55669442664958357</v>
      </c>
    </row>
    <row r="170" spans="1:9" x14ac:dyDescent="0.3">
      <c r="A170" t="s">
        <v>357</v>
      </c>
      <c r="B170" t="s">
        <v>358</v>
      </c>
      <c r="C170" t="s">
        <v>459</v>
      </c>
      <c r="D170" s="10" t="s">
        <v>438</v>
      </c>
      <c r="E170" s="10"/>
      <c r="F170" s="6" t="s">
        <v>536</v>
      </c>
      <c r="G170" s="10"/>
      <c r="H170" s="10">
        <v>0</v>
      </c>
      <c r="I170" s="6" t="s">
        <v>536</v>
      </c>
    </row>
    <row r="171" spans="1:9" x14ac:dyDescent="0.3">
      <c r="A171" t="s">
        <v>361</v>
      </c>
      <c r="B171" t="s">
        <v>362</v>
      </c>
      <c r="C171" t="s">
        <v>459</v>
      </c>
      <c r="D171" s="10" t="s">
        <v>438</v>
      </c>
      <c r="E171" s="10"/>
      <c r="F171" s="6" t="s">
        <v>536</v>
      </c>
      <c r="G171" s="10"/>
      <c r="H171" s="10">
        <v>0</v>
      </c>
      <c r="I171" s="6" t="s">
        <v>536</v>
      </c>
    </row>
    <row r="172" spans="1:9" x14ac:dyDescent="0.3">
      <c r="A172" t="s">
        <v>365</v>
      </c>
      <c r="B172" t="s">
        <v>366</v>
      </c>
      <c r="C172" t="s">
        <v>459</v>
      </c>
      <c r="D172" s="10" t="s">
        <v>438</v>
      </c>
      <c r="E172" s="10"/>
      <c r="F172" s="6" t="s">
        <v>536</v>
      </c>
      <c r="G172" s="10"/>
      <c r="H172" s="10">
        <v>0</v>
      </c>
      <c r="I172" s="6" t="s">
        <v>536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12331</v>
      </c>
      <c r="E174" s="10">
        <v>7672</v>
      </c>
      <c r="F174" s="6">
        <v>0.62217176222528592</v>
      </c>
      <c r="G174" s="10">
        <v>11</v>
      </c>
      <c r="H174" s="10">
        <v>7683</v>
      </c>
      <c r="I174" s="6">
        <v>0.62306382288541073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9658</v>
      </c>
      <c r="E175" s="10">
        <v>4423</v>
      </c>
      <c r="F175" s="6">
        <v>0.45796231103748186</v>
      </c>
      <c r="G175" s="10">
        <v>1055</v>
      </c>
      <c r="H175" s="10">
        <v>5478</v>
      </c>
      <c r="I175" s="6">
        <v>0.56719817767653757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10689</v>
      </c>
      <c r="E176" s="10">
        <v>768</v>
      </c>
      <c r="F176" s="6">
        <v>7.1849564973337082E-2</v>
      </c>
      <c r="G176" s="10">
        <v>13</v>
      </c>
      <c r="H176" s="10">
        <v>781</v>
      </c>
      <c r="I176" s="6">
        <v>7.3065768547104504E-2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8287</v>
      </c>
      <c r="E177" s="10">
        <v>7958</v>
      </c>
      <c r="F177" s="6">
        <v>0.96029926390732467</v>
      </c>
      <c r="G177" s="10">
        <v>11</v>
      </c>
      <c r="H177" s="10">
        <v>7969</v>
      </c>
      <c r="I177" s="6">
        <v>0.96162664414142629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4094</v>
      </c>
      <c r="E179" s="10">
        <v>4035</v>
      </c>
      <c r="F179" s="6">
        <v>0.98558866634098685</v>
      </c>
      <c r="G179" s="10">
        <v>14</v>
      </c>
      <c r="H179" s="10">
        <v>4049</v>
      </c>
      <c r="I179" s="6">
        <v>0.98900830483634583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11323</v>
      </c>
      <c r="E180" s="10">
        <v>2490</v>
      </c>
      <c r="F180" s="6">
        <v>0.21990638523359535</v>
      </c>
      <c r="G180" s="10">
        <v>3</v>
      </c>
      <c r="H180" s="10">
        <v>2493</v>
      </c>
      <c r="I180" s="6">
        <v>0.22017133268568401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9159</v>
      </c>
      <c r="E181" s="10">
        <v>3744</v>
      </c>
      <c r="F181" s="6">
        <v>0.40877825090075337</v>
      </c>
      <c r="G181" s="10">
        <v>23</v>
      </c>
      <c r="H181" s="10">
        <v>3767</v>
      </c>
      <c r="I181" s="6">
        <v>0.41128944207882956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3870</v>
      </c>
      <c r="E182" s="10">
        <v>3208</v>
      </c>
      <c r="F182" s="6">
        <v>0.82894056847545217</v>
      </c>
      <c r="G182" s="10">
        <v>61</v>
      </c>
      <c r="H182" s="10">
        <v>3269</v>
      </c>
      <c r="I182" s="6">
        <v>0.84470284237726101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5410</v>
      </c>
      <c r="E184" s="10">
        <v>1651</v>
      </c>
      <c r="F184" s="6">
        <v>0.30517560073937156</v>
      </c>
      <c r="G184" s="10">
        <v>7</v>
      </c>
      <c r="H184" s="10">
        <v>1658</v>
      </c>
      <c r="I184" s="6">
        <v>0.30646950092421443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3757</v>
      </c>
      <c r="E185" s="10">
        <v>1933</v>
      </c>
      <c r="F185" s="6">
        <v>0.51450625499068403</v>
      </c>
      <c r="G185" s="10">
        <v>14</v>
      </c>
      <c r="H185" s="10">
        <v>1947</v>
      </c>
      <c r="I185" s="6">
        <v>0.51823263241948359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4284</v>
      </c>
      <c r="E186" s="10">
        <v>1858</v>
      </c>
      <c r="F186" s="6">
        <v>0.43370681605975725</v>
      </c>
      <c r="G186" s="10">
        <v>14</v>
      </c>
      <c r="H186" s="10">
        <v>1872</v>
      </c>
      <c r="I186" s="6">
        <v>0.43697478991596639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 t="s">
        <v>438</v>
      </c>
      <c r="E190" s="10"/>
      <c r="F190" s="6" t="s">
        <v>536</v>
      </c>
      <c r="G190" s="10"/>
      <c r="H190" s="10">
        <v>0</v>
      </c>
      <c r="I190" s="6" t="s">
        <v>536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6962</v>
      </c>
      <c r="E194" s="10">
        <v>3774</v>
      </c>
      <c r="F194" s="6">
        <v>0.54208560758402757</v>
      </c>
      <c r="G194" s="10">
        <v>3</v>
      </c>
      <c r="H194" s="10">
        <v>3777</v>
      </c>
      <c r="I194" s="6">
        <v>0.54251651824188452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9588</v>
      </c>
      <c r="E195" s="10">
        <v>1725</v>
      </c>
      <c r="F195" s="6">
        <v>0.17991239048811014</v>
      </c>
      <c r="G195" s="10">
        <v>2</v>
      </c>
      <c r="H195" s="10">
        <v>1727</v>
      </c>
      <c r="I195" s="6">
        <v>0.18012098456403838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11752</v>
      </c>
      <c r="E196" s="10">
        <v>11142</v>
      </c>
      <c r="F196" s="6">
        <v>0.94809394145677328</v>
      </c>
      <c r="G196" s="10">
        <v>5</v>
      </c>
      <c r="H196" s="10">
        <v>11147</v>
      </c>
      <c r="I196" s="6">
        <v>0.94851940095302922</v>
      </c>
    </row>
    <row r="197" spans="1:9" x14ac:dyDescent="0.3">
      <c r="A197" t="s">
        <v>467</v>
      </c>
      <c r="B197" t="s">
        <v>468</v>
      </c>
      <c r="C197" t="s">
        <v>459</v>
      </c>
      <c r="D197" s="10" t="s">
        <v>438</v>
      </c>
      <c r="E197" s="10"/>
      <c r="F197" s="6" t="s">
        <v>536</v>
      </c>
      <c r="G197" s="10"/>
      <c r="H197" s="10">
        <v>0</v>
      </c>
      <c r="I197" s="6" t="s">
        <v>536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12777</v>
      </c>
      <c r="E198" s="10">
        <v>3037</v>
      </c>
      <c r="F198" s="6">
        <v>0.23769272912264225</v>
      </c>
      <c r="G198" s="10">
        <v>1</v>
      </c>
      <c r="H198" s="10">
        <v>3038</v>
      </c>
      <c r="I198" s="6">
        <v>0.23777099475620256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14179</v>
      </c>
      <c r="E199" s="10">
        <v>3254</v>
      </c>
      <c r="F199" s="6">
        <v>0.22949432258974539</v>
      </c>
      <c r="G199" s="10">
        <v>6</v>
      </c>
      <c r="H199" s="10">
        <v>3260</v>
      </c>
      <c r="I199" s="6">
        <v>0.22991748360251074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19514</v>
      </c>
      <c r="E200" s="10">
        <v>3896</v>
      </c>
      <c r="F200" s="6">
        <v>0.19965153223326843</v>
      </c>
      <c r="G200" s="10">
        <v>7</v>
      </c>
      <c r="H200" s="10">
        <v>3903</v>
      </c>
      <c r="I200" s="6">
        <v>0.20001024905196269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14727</v>
      </c>
      <c r="E201" s="10">
        <v>9110</v>
      </c>
      <c r="F201" s="6">
        <v>0.618591702315475</v>
      </c>
      <c r="G201" s="10">
        <v>15</v>
      </c>
      <c r="H201" s="10">
        <v>9125</v>
      </c>
      <c r="I201" s="6">
        <v>0.61961023969579687</v>
      </c>
    </row>
    <row r="202" spans="1:9" x14ac:dyDescent="0.3">
      <c r="A202" t="s">
        <v>478</v>
      </c>
      <c r="B202" t="s">
        <v>479</v>
      </c>
      <c r="C202" t="s">
        <v>480</v>
      </c>
      <c r="D202">
        <v>10972</v>
      </c>
      <c r="E202">
        <v>5948</v>
      </c>
      <c r="F202" s="6">
        <v>0.54210718191760843</v>
      </c>
      <c r="G202">
        <v>4</v>
      </c>
      <c r="H202">
        <v>5952</v>
      </c>
      <c r="I202" s="6">
        <v>0.54247174626321548</v>
      </c>
    </row>
    <row r="203" spans="1:9" x14ac:dyDescent="0.3">
      <c r="A203" t="s">
        <v>481</v>
      </c>
      <c r="B203" t="s">
        <v>482</v>
      </c>
      <c r="C203" t="s">
        <v>483</v>
      </c>
      <c r="D203">
        <v>12171</v>
      </c>
      <c r="E203">
        <v>7337</v>
      </c>
      <c r="F203" s="6">
        <v>0.60282639060060805</v>
      </c>
      <c r="G203">
        <v>44</v>
      </c>
      <c r="H203">
        <v>7381</v>
      </c>
      <c r="I203" s="6">
        <v>0.60644154136882755</v>
      </c>
    </row>
    <row r="204" spans="1:9" x14ac:dyDescent="0.3">
      <c r="A204" t="s">
        <v>484</v>
      </c>
      <c r="B204" t="s">
        <v>485</v>
      </c>
      <c r="C204" t="s">
        <v>486</v>
      </c>
      <c r="D204">
        <v>17302</v>
      </c>
      <c r="E204">
        <v>9966</v>
      </c>
      <c r="F204" s="6">
        <v>0.57600277424575197</v>
      </c>
      <c r="G204">
        <v>962</v>
      </c>
      <c r="H204">
        <v>10928</v>
      </c>
      <c r="I204" s="6">
        <v>0.63160328285747314</v>
      </c>
    </row>
    <row r="205" spans="1:9" x14ac:dyDescent="0.3">
      <c r="A205" t="s">
        <v>487</v>
      </c>
      <c r="B205" t="s">
        <v>488</v>
      </c>
      <c r="C205" t="s">
        <v>489</v>
      </c>
      <c r="D205">
        <v>12096</v>
      </c>
      <c r="E205">
        <v>3799</v>
      </c>
      <c r="F205" s="6">
        <v>0.31407076719576721</v>
      </c>
      <c r="G205">
        <v>2</v>
      </c>
      <c r="H205">
        <v>3801</v>
      </c>
      <c r="I205" s="6">
        <v>0.3142361111111111</v>
      </c>
    </row>
    <row r="206" spans="1:9" x14ac:dyDescent="0.3">
      <c r="A206" t="s">
        <v>490</v>
      </c>
      <c r="B206" t="s">
        <v>491</v>
      </c>
      <c r="C206" t="s">
        <v>480</v>
      </c>
      <c r="D206">
        <v>9279</v>
      </c>
      <c r="E206">
        <v>3904</v>
      </c>
      <c r="F206" s="6">
        <v>0.42073499299493478</v>
      </c>
      <c r="G206">
        <v>2</v>
      </c>
      <c r="H206">
        <v>3906</v>
      </c>
      <c r="I206" s="6">
        <v>0.42095053346265759</v>
      </c>
    </row>
    <row r="207" spans="1:9" x14ac:dyDescent="0.3">
      <c r="A207" t="s">
        <v>492</v>
      </c>
      <c r="B207" t="s">
        <v>493</v>
      </c>
      <c r="C207" t="s">
        <v>458</v>
      </c>
      <c r="D207">
        <v>27815</v>
      </c>
      <c r="E207">
        <v>12603</v>
      </c>
      <c r="F207" s="6">
        <v>0.45310084486787705</v>
      </c>
      <c r="G207">
        <v>902</v>
      </c>
      <c r="H207">
        <v>13505</v>
      </c>
      <c r="I207" s="6">
        <v>0.4855293906165738</v>
      </c>
    </row>
    <row r="208" spans="1:9" x14ac:dyDescent="0.3">
      <c r="A208" t="s">
        <v>494</v>
      </c>
      <c r="B208" t="s">
        <v>495</v>
      </c>
      <c r="C208" t="s">
        <v>480</v>
      </c>
      <c r="D208">
        <v>7800</v>
      </c>
      <c r="E208">
        <v>4340</v>
      </c>
      <c r="F208" s="6">
        <v>0.55641025641025643</v>
      </c>
      <c r="G208">
        <v>43</v>
      </c>
      <c r="H208">
        <v>4383</v>
      </c>
      <c r="I208" s="6">
        <v>0.56192307692307697</v>
      </c>
    </row>
    <row r="209" spans="1:9" x14ac:dyDescent="0.3">
      <c r="A209" t="s">
        <v>496</v>
      </c>
      <c r="B209" t="s">
        <v>497</v>
      </c>
      <c r="C209" t="s">
        <v>483</v>
      </c>
      <c r="D209">
        <v>12942</v>
      </c>
      <c r="E209">
        <v>9757</v>
      </c>
      <c r="F209" s="6">
        <v>0.75390202441662801</v>
      </c>
      <c r="G209">
        <v>7</v>
      </c>
      <c r="H209">
        <v>9764</v>
      </c>
      <c r="I209" s="6">
        <v>0.7544428990882398</v>
      </c>
    </row>
    <row r="210" spans="1:9" x14ac:dyDescent="0.3">
      <c r="A210" t="s">
        <v>498</v>
      </c>
      <c r="B210" t="s">
        <v>499</v>
      </c>
      <c r="C210" t="s">
        <v>459</v>
      </c>
      <c r="D210">
        <v>14152</v>
      </c>
      <c r="E210">
        <v>8744</v>
      </c>
      <c r="F210" s="6">
        <v>0.61786319954776714</v>
      </c>
      <c r="G210">
        <v>13</v>
      </c>
      <c r="H210">
        <v>8757</v>
      </c>
      <c r="I210" s="6">
        <v>0.61878179762577723</v>
      </c>
    </row>
    <row r="211" spans="1:9" x14ac:dyDescent="0.3">
      <c r="A211" t="s">
        <v>500</v>
      </c>
      <c r="B211" t="s">
        <v>501</v>
      </c>
      <c r="C211" t="s">
        <v>483</v>
      </c>
      <c r="D211">
        <v>7885</v>
      </c>
      <c r="E211">
        <v>5295</v>
      </c>
      <c r="F211" s="6">
        <v>0.67152821813570074</v>
      </c>
      <c r="G211">
        <v>12</v>
      </c>
      <c r="H211">
        <v>5307</v>
      </c>
      <c r="I211" s="6">
        <v>0.6730500951173114</v>
      </c>
    </row>
    <row r="212" spans="1:9" x14ac:dyDescent="0.3">
      <c r="A212" t="s">
        <v>502</v>
      </c>
      <c r="B212" t="s">
        <v>503</v>
      </c>
      <c r="C212" t="s">
        <v>458</v>
      </c>
      <c r="D212">
        <v>31170</v>
      </c>
      <c r="E212">
        <v>22311</v>
      </c>
      <c r="F212" s="6">
        <v>0.71578440808469679</v>
      </c>
      <c r="G212">
        <v>108</v>
      </c>
      <c r="H212">
        <v>22419</v>
      </c>
      <c r="I212" s="6">
        <v>0.71924927815206929</v>
      </c>
    </row>
    <row r="213" spans="1:9" x14ac:dyDescent="0.3">
      <c r="A213" t="s">
        <v>504</v>
      </c>
      <c r="B213" t="s">
        <v>505</v>
      </c>
      <c r="C213" t="s">
        <v>483</v>
      </c>
      <c r="D213">
        <v>11545</v>
      </c>
      <c r="E213">
        <v>6078</v>
      </c>
      <c r="F213" s="6">
        <v>0.52646167171935898</v>
      </c>
      <c r="G213">
        <v>34</v>
      </c>
      <c r="H213">
        <v>6112</v>
      </c>
      <c r="I213" s="6">
        <v>0.52940666955391946</v>
      </c>
    </row>
    <row r="214" spans="1:9" x14ac:dyDescent="0.3">
      <c r="A214" t="s">
        <v>506</v>
      </c>
      <c r="B214" t="s">
        <v>507</v>
      </c>
      <c r="C214" t="s">
        <v>480</v>
      </c>
      <c r="D214">
        <v>12478</v>
      </c>
      <c r="E214">
        <v>6524</v>
      </c>
      <c r="F214" s="6">
        <v>0.5228401987497997</v>
      </c>
      <c r="G214">
        <v>303</v>
      </c>
      <c r="H214">
        <v>6827</v>
      </c>
      <c r="I214" s="6">
        <v>0.54712293636800768</v>
      </c>
    </row>
    <row r="215" spans="1:9" x14ac:dyDescent="0.3">
      <c r="A215" t="s">
        <v>508</v>
      </c>
      <c r="B215" t="s">
        <v>509</v>
      </c>
      <c r="C215" t="s">
        <v>459</v>
      </c>
      <c r="D215">
        <v>32865</v>
      </c>
      <c r="E215">
        <v>12384</v>
      </c>
      <c r="F215" s="6">
        <v>0.376814240073026</v>
      </c>
      <c r="G215">
        <v>20</v>
      </c>
      <c r="H215">
        <v>12404</v>
      </c>
      <c r="I215" s="6">
        <v>0.37742279020234293</v>
      </c>
    </row>
    <row r="216" spans="1:9" x14ac:dyDescent="0.3">
      <c r="A216" t="s">
        <v>510</v>
      </c>
      <c r="B216" t="s">
        <v>511</v>
      </c>
      <c r="C216" t="s">
        <v>459</v>
      </c>
      <c r="D216">
        <v>21678</v>
      </c>
      <c r="E216">
        <v>11343</v>
      </c>
      <c r="F216" s="6">
        <v>0.5232493772488237</v>
      </c>
      <c r="G216">
        <v>39</v>
      </c>
      <c r="H216">
        <v>11382</v>
      </c>
      <c r="I216" s="6">
        <v>0.52504843620260166</v>
      </c>
    </row>
    <row r="217" spans="1:9" x14ac:dyDescent="0.3">
      <c r="A217" t="s">
        <v>512</v>
      </c>
      <c r="B217" t="s">
        <v>513</v>
      </c>
      <c r="C217" t="s">
        <v>460</v>
      </c>
      <c r="D217">
        <v>15305</v>
      </c>
      <c r="E217">
        <v>10582</v>
      </c>
      <c r="F217" s="6">
        <v>0.69140803658934991</v>
      </c>
      <c r="G217">
        <v>31</v>
      </c>
      <c r="H217">
        <v>10613</v>
      </c>
      <c r="I217" s="6">
        <v>0.69343351845802026</v>
      </c>
    </row>
    <row r="218" spans="1:9" x14ac:dyDescent="0.3">
      <c r="A218" t="s">
        <v>514</v>
      </c>
      <c r="B218" t="s">
        <v>515</v>
      </c>
      <c r="C218" t="s">
        <v>458</v>
      </c>
      <c r="D218">
        <v>21975</v>
      </c>
      <c r="E218">
        <v>13627</v>
      </c>
      <c r="F218" s="6">
        <v>0.62011376564277587</v>
      </c>
      <c r="G218">
        <v>45</v>
      </c>
      <c r="H218">
        <v>13672</v>
      </c>
      <c r="I218" s="6">
        <v>0.62216154721274175</v>
      </c>
    </row>
    <row r="219" spans="1:9" x14ac:dyDescent="0.3">
      <c r="A219" t="s">
        <v>516</v>
      </c>
      <c r="B219" t="s">
        <v>517</v>
      </c>
      <c r="C219" t="s">
        <v>459</v>
      </c>
      <c r="D219">
        <v>8797</v>
      </c>
      <c r="E219">
        <v>1938</v>
      </c>
      <c r="F219" s="6">
        <v>0.2203023758099352</v>
      </c>
      <c r="G219">
        <v>1</v>
      </c>
      <c r="H219">
        <v>1939</v>
      </c>
      <c r="I219" s="6">
        <v>0.22041605092645219</v>
      </c>
    </row>
    <row r="220" spans="1:9" x14ac:dyDescent="0.3">
      <c r="A220" t="s">
        <v>518</v>
      </c>
      <c r="B220" t="s">
        <v>519</v>
      </c>
      <c r="D220">
        <v>15524</v>
      </c>
      <c r="E220">
        <v>10311</v>
      </c>
      <c r="F220" s="6">
        <v>0.66419737181138883</v>
      </c>
      <c r="G220">
        <v>48</v>
      </c>
      <c r="H220">
        <v>10359</v>
      </c>
      <c r="I220" s="6">
        <v>0.66728935841278025</v>
      </c>
    </row>
    <row r="221" spans="1:9" x14ac:dyDescent="0.3">
      <c r="A221" t="s">
        <v>520</v>
      </c>
      <c r="B221" t="s">
        <v>521</v>
      </c>
      <c r="D221">
        <v>21953</v>
      </c>
      <c r="E221">
        <v>14994</v>
      </c>
      <c r="F221" s="6">
        <v>0.68300460073794012</v>
      </c>
      <c r="G221">
        <v>21</v>
      </c>
      <c r="H221">
        <v>15015</v>
      </c>
      <c r="I221" s="6">
        <v>0.68396118981460396</v>
      </c>
    </row>
    <row r="222" spans="1:9" x14ac:dyDescent="0.3">
      <c r="A222" t="s">
        <v>522</v>
      </c>
      <c r="B222" t="s">
        <v>523</v>
      </c>
      <c r="D222">
        <v>12076</v>
      </c>
      <c r="E222">
        <v>3608</v>
      </c>
      <c r="F222" s="6">
        <v>0.29877442861874792</v>
      </c>
      <c r="G222">
        <v>9</v>
      </c>
      <c r="H222">
        <v>3617</v>
      </c>
      <c r="I222" s="6">
        <v>0.29951970851275256</v>
      </c>
    </row>
    <row r="223" spans="1:9" x14ac:dyDescent="0.3">
      <c r="A223" t="s">
        <v>524</v>
      </c>
      <c r="B223" t="s">
        <v>525</v>
      </c>
      <c r="D223">
        <v>36105</v>
      </c>
      <c r="E223">
        <v>18556</v>
      </c>
      <c r="F223" s="6">
        <v>0.5139454369200942</v>
      </c>
      <c r="G223">
        <v>19</v>
      </c>
      <c r="H223">
        <v>18575</v>
      </c>
      <c r="I223" s="6">
        <v>0.51447167982273923</v>
      </c>
    </row>
    <row r="224" spans="1:9" x14ac:dyDescent="0.3">
      <c r="A224" t="s">
        <v>526</v>
      </c>
      <c r="B224" t="s">
        <v>527</v>
      </c>
      <c r="D224">
        <v>35330</v>
      </c>
      <c r="E224">
        <v>18631</v>
      </c>
      <c r="F224" s="6">
        <v>0.52734220209453719</v>
      </c>
      <c r="G224">
        <v>35</v>
      </c>
      <c r="H224">
        <v>18666</v>
      </c>
      <c r="I224" s="6">
        <v>0.52833286159071613</v>
      </c>
    </row>
    <row r="225" spans="1:9" x14ac:dyDescent="0.3">
      <c r="A225" t="s">
        <v>528</v>
      </c>
      <c r="B225" t="s">
        <v>529</v>
      </c>
      <c r="D225">
        <v>6702</v>
      </c>
      <c r="E225">
        <v>5754</v>
      </c>
      <c r="F225" s="6">
        <v>0.85854968666069831</v>
      </c>
      <c r="G225">
        <v>7</v>
      </c>
      <c r="H225">
        <v>5761</v>
      </c>
      <c r="I225" s="6">
        <v>0.8595941509997016</v>
      </c>
    </row>
    <row r="226" spans="1:9" x14ac:dyDescent="0.3">
      <c r="A226" t="s">
        <v>530</v>
      </c>
      <c r="B226" t="s">
        <v>531</v>
      </c>
      <c r="D226">
        <v>21335</v>
      </c>
      <c r="E226">
        <v>7402</v>
      </c>
      <c r="F226" s="6">
        <v>0.34694164518397003</v>
      </c>
      <c r="H226">
        <v>7402</v>
      </c>
      <c r="I226" s="6">
        <v>0.34694164518397003</v>
      </c>
    </row>
    <row r="227" spans="1:9" x14ac:dyDescent="0.3">
      <c r="A227" t="s">
        <v>532</v>
      </c>
      <c r="B227" t="s">
        <v>533</v>
      </c>
      <c r="D227">
        <v>14880</v>
      </c>
      <c r="E227">
        <v>6393</v>
      </c>
      <c r="F227" s="6">
        <v>0.42963709677419354</v>
      </c>
      <c r="G227">
        <v>590</v>
      </c>
      <c r="H227">
        <v>6983</v>
      </c>
      <c r="I227" s="6">
        <v>0.46928763440860216</v>
      </c>
    </row>
    <row r="228" spans="1:9" x14ac:dyDescent="0.3">
      <c r="A228" t="s">
        <v>534</v>
      </c>
      <c r="B228" t="s">
        <v>535</v>
      </c>
      <c r="D228">
        <v>5659</v>
      </c>
      <c r="E228">
        <v>4454</v>
      </c>
      <c r="F228" s="6">
        <v>0.78706485244742885</v>
      </c>
      <c r="G228">
        <v>5</v>
      </c>
      <c r="H228">
        <v>4459</v>
      </c>
      <c r="I228" s="6">
        <v>0.78794840077752248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1B2D6-6BDE-4F7E-95FA-0E8AE7E19C25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44256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10563</v>
      </c>
      <c r="E7" s="10">
        <v>6319</v>
      </c>
      <c r="F7" s="6">
        <v>0.59822020259396003</v>
      </c>
      <c r="G7" s="10">
        <v>6</v>
      </c>
      <c r="H7" s="10">
        <v>6325</v>
      </c>
      <c r="I7" s="6">
        <v>0.59878822304269619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5124</v>
      </c>
      <c r="E10" s="10">
        <v>4948</v>
      </c>
      <c r="F10" s="6">
        <v>0.96565183450429348</v>
      </c>
      <c r="G10" s="10"/>
      <c r="H10" s="10">
        <v>4948</v>
      </c>
      <c r="I10" s="6">
        <v>0.96565183450429348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3466</v>
      </c>
      <c r="E12" s="10">
        <v>1710</v>
      </c>
      <c r="F12" s="6">
        <v>0.49336410848240048</v>
      </c>
      <c r="G12" s="10">
        <v>5</v>
      </c>
      <c r="H12" s="10">
        <v>1715</v>
      </c>
      <c r="I12" s="6">
        <v>0.49480669359492208</v>
      </c>
    </row>
    <row r="13" spans="1:9" x14ac:dyDescent="0.3">
      <c r="A13" t="s">
        <v>17</v>
      </c>
      <c r="B13" t="s">
        <v>18</v>
      </c>
      <c r="C13" t="s">
        <v>456</v>
      </c>
      <c r="D13" s="10">
        <v>6125</v>
      </c>
      <c r="E13" s="10">
        <v>3022</v>
      </c>
      <c r="F13" s="6">
        <v>0.4933877551020408</v>
      </c>
      <c r="G13" s="10">
        <v>21</v>
      </c>
      <c r="H13" s="10">
        <v>3043</v>
      </c>
      <c r="I13" s="6">
        <v>0.49681632653061225</v>
      </c>
    </row>
    <row r="14" spans="1:9" x14ac:dyDescent="0.3">
      <c r="A14" t="s">
        <v>19</v>
      </c>
      <c r="B14" t="s">
        <v>20</v>
      </c>
      <c r="C14" t="s">
        <v>456</v>
      </c>
      <c r="D14" s="10">
        <v>2760</v>
      </c>
      <c r="E14" s="10">
        <v>2250</v>
      </c>
      <c r="F14" s="6">
        <v>0.81521739130434778</v>
      </c>
      <c r="G14" s="10"/>
      <c r="H14" s="10">
        <v>2250</v>
      </c>
      <c r="I14" s="6">
        <v>0.81521739130434778</v>
      </c>
    </row>
    <row r="15" spans="1:9" x14ac:dyDescent="0.3">
      <c r="A15" t="s">
        <v>21</v>
      </c>
      <c r="B15" t="s">
        <v>22</v>
      </c>
      <c r="C15" t="s">
        <v>456</v>
      </c>
      <c r="D15" s="10">
        <v>3521</v>
      </c>
      <c r="E15" s="10">
        <v>1230</v>
      </c>
      <c r="F15" s="6">
        <v>0.34933257597273504</v>
      </c>
      <c r="G15" s="10">
        <v>6</v>
      </c>
      <c r="H15" s="10">
        <v>1236</v>
      </c>
      <c r="I15" s="6">
        <v>0.35103663731894347</v>
      </c>
    </row>
    <row r="16" spans="1:9" x14ac:dyDescent="0.3">
      <c r="A16" t="s">
        <v>23</v>
      </c>
      <c r="B16" t="s">
        <v>24</v>
      </c>
      <c r="C16" t="s">
        <v>456</v>
      </c>
      <c r="D16" s="10">
        <v>5508</v>
      </c>
      <c r="E16" s="10">
        <v>3689</v>
      </c>
      <c r="F16" s="6">
        <v>0.66975308641975306</v>
      </c>
      <c r="G16" s="10">
        <v>62</v>
      </c>
      <c r="H16" s="10">
        <v>3751</v>
      </c>
      <c r="I16" s="6">
        <v>0.68100944081336234</v>
      </c>
    </row>
    <row r="17" spans="1:9" x14ac:dyDescent="0.3">
      <c r="A17" t="s">
        <v>25</v>
      </c>
      <c r="B17" t="s">
        <v>26</v>
      </c>
      <c r="C17" t="s">
        <v>456</v>
      </c>
      <c r="D17" s="10">
        <v>3166</v>
      </c>
      <c r="E17" s="10">
        <v>1904</v>
      </c>
      <c r="F17" s="6">
        <v>0.60138976626658247</v>
      </c>
      <c r="G17" s="10">
        <v>2</v>
      </c>
      <c r="H17" s="10">
        <v>1906</v>
      </c>
      <c r="I17" s="6">
        <v>0.6020214782059381</v>
      </c>
    </row>
    <row r="18" spans="1:9" x14ac:dyDescent="0.3">
      <c r="A18" t="s">
        <v>29</v>
      </c>
      <c r="B18" t="s">
        <v>30</v>
      </c>
      <c r="C18" t="s">
        <v>456</v>
      </c>
      <c r="D18" s="10">
        <v>3380</v>
      </c>
      <c r="E18" s="10">
        <v>3062</v>
      </c>
      <c r="F18" s="6">
        <v>0.90591715976331366</v>
      </c>
      <c r="G18" s="10">
        <v>42</v>
      </c>
      <c r="H18" s="10">
        <v>3104</v>
      </c>
      <c r="I18" s="6">
        <v>0.91834319526627217</v>
      </c>
    </row>
    <row r="19" spans="1:9" x14ac:dyDescent="0.3">
      <c r="A19" t="s">
        <v>31</v>
      </c>
      <c r="B19" t="s">
        <v>32</v>
      </c>
      <c r="C19" t="s">
        <v>456</v>
      </c>
      <c r="D19" s="10">
        <v>4243</v>
      </c>
      <c r="E19" s="10">
        <v>2667</v>
      </c>
      <c r="F19" s="6">
        <v>0.62856469479142119</v>
      </c>
      <c r="G19" s="10">
        <v>7</v>
      </c>
      <c r="H19" s="10">
        <v>2674</v>
      </c>
      <c r="I19" s="6">
        <v>0.6302144708932359</v>
      </c>
    </row>
    <row r="20" spans="1:9" x14ac:dyDescent="0.3">
      <c r="A20" t="s">
        <v>33</v>
      </c>
      <c r="B20" t="s">
        <v>34</v>
      </c>
      <c r="C20" t="s">
        <v>456</v>
      </c>
      <c r="D20" s="10">
        <v>6349</v>
      </c>
      <c r="E20" s="10">
        <v>4809</v>
      </c>
      <c r="F20" s="6">
        <v>0.75744211686879825</v>
      </c>
      <c r="G20" s="10">
        <v>1</v>
      </c>
      <c r="H20" s="10">
        <v>4810</v>
      </c>
      <c r="I20" s="6">
        <v>0.75759962198771458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3835</v>
      </c>
      <c r="E22" s="10">
        <v>1860</v>
      </c>
      <c r="F22" s="6">
        <v>0.48500651890482399</v>
      </c>
      <c r="G22" s="10">
        <v>1</v>
      </c>
      <c r="H22" s="10">
        <v>1861</v>
      </c>
      <c r="I22" s="6">
        <v>0.48526727509778356</v>
      </c>
    </row>
    <row r="23" spans="1:9" x14ac:dyDescent="0.3">
      <c r="A23" t="s">
        <v>39</v>
      </c>
      <c r="B23" t="s">
        <v>40</v>
      </c>
      <c r="C23" t="s">
        <v>456</v>
      </c>
      <c r="D23" s="10">
        <v>4148</v>
      </c>
      <c r="E23" s="10">
        <v>3623</v>
      </c>
      <c r="F23" s="6">
        <v>0.87343297974927681</v>
      </c>
      <c r="G23" s="10">
        <v>74</v>
      </c>
      <c r="H23" s="10">
        <v>3697</v>
      </c>
      <c r="I23" s="6">
        <v>0.89127290260366443</v>
      </c>
    </row>
    <row r="24" spans="1:9" x14ac:dyDescent="0.3">
      <c r="A24" t="s">
        <v>41</v>
      </c>
      <c r="B24" t="s">
        <v>42</v>
      </c>
      <c r="C24" t="s">
        <v>456</v>
      </c>
      <c r="D24" s="10">
        <v>2569</v>
      </c>
      <c r="E24" s="10">
        <v>802</v>
      </c>
      <c r="F24" s="6">
        <v>0.31218372907746206</v>
      </c>
      <c r="G24" s="10"/>
      <c r="H24" s="10">
        <v>802</v>
      </c>
      <c r="I24" s="6">
        <v>0.31218372907746206</v>
      </c>
    </row>
    <row r="25" spans="1:9" x14ac:dyDescent="0.3">
      <c r="A25" t="s">
        <v>43</v>
      </c>
      <c r="B25" t="s">
        <v>44</v>
      </c>
      <c r="C25" t="s">
        <v>456</v>
      </c>
      <c r="D25" s="10">
        <v>3550</v>
      </c>
      <c r="E25" s="10">
        <v>2292</v>
      </c>
      <c r="F25" s="6">
        <v>0.64563380281690141</v>
      </c>
      <c r="G25" s="10">
        <v>2</v>
      </c>
      <c r="H25" s="10">
        <v>2294</v>
      </c>
      <c r="I25" s="6">
        <v>0.64619718309859153</v>
      </c>
    </row>
    <row r="26" spans="1:9" x14ac:dyDescent="0.3">
      <c r="A26" t="s">
        <v>45</v>
      </c>
      <c r="B26" t="s">
        <v>46</v>
      </c>
      <c r="C26" t="s">
        <v>456</v>
      </c>
      <c r="D26" s="10">
        <v>5822</v>
      </c>
      <c r="E26" s="10">
        <v>2317</v>
      </c>
      <c r="F26" s="6">
        <v>0.39797320508416351</v>
      </c>
      <c r="G26" s="10"/>
      <c r="H26" s="10">
        <v>2317</v>
      </c>
      <c r="I26" s="6">
        <v>0.39797320508416351</v>
      </c>
    </row>
    <row r="27" spans="1:9" x14ac:dyDescent="0.3">
      <c r="A27" t="s">
        <v>47</v>
      </c>
      <c r="B27" t="s">
        <v>48</v>
      </c>
      <c r="C27" t="s">
        <v>456</v>
      </c>
      <c r="D27" s="10">
        <v>3212</v>
      </c>
      <c r="E27" s="10">
        <v>710</v>
      </c>
      <c r="F27" s="6">
        <v>0.22104607721046077</v>
      </c>
      <c r="G27" s="10">
        <v>2</v>
      </c>
      <c r="H27" s="10">
        <v>712</v>
      </c>
      <c r="I27" s="6">
        <v>0.22166874221668742</v>
      </c>
    </row>
    <row r="28" spans="1:9" x14ac:dyDescent="0.3">
      <c r="A28" t="s">
        <v>49</v>
      </c>
      <c r="B28" t="s">
        <v>455</v>
      </c>
      <c r="C28" t="s">
        <v>456</v>
      </c>
      <c r="D28" s="10">
        <v>5308</v>
      </c>
      <c r="E28" s="10">
        <v>529</v>
      </c>
      <c r="F28" s="6">
        <v>9.9660889223813109E-2</v>
      </c>
      <c r="G28" s="10">
        <v>3</v>
      </c>
      <c r="H28" s="10">
        <v>532</v>
      </c>
      <c r="I28" s="6">
        <v>0.10022607385079126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3583</v>
      </c>
      <c r="E30" s="10">
        <v>1045</v>
      </c>
      <c r="F30" s="6">
        <v>0.2916550376779235</v>
      </c>
      <c r="G30" s="10"/>
      <c r="H30" s="10">
        <v>1045</v>
      </c>
      <c r="I30" s="6">
        <v>0.2916550376779235</v>
      </c>
    </row>
    <row r="31" spans="1:9" x14ac:dyDescent="0.3">
      <c r="A31" t="s">
        <v>59</v>
      </c>
      <c r="B31" t="s">
        <v>60</v>
      </c>
      <c r="C31" t="s">
        <v>456</v>
      </c>
      <c r="D31" s="10">
        <v>2278</v>
      </c>
      <c r="E31" s="10">
        <v>1186</v>
      </c>
      <c r="F31" s="6">
        <v>0.52063213345039505</v>
      </c>
      <c r="G31" s="10">
        <v>1</v>
      </c>
      <c r="H31" s="10">
        <v>1187</v>
      </c>
      <c r="I31" s="6">
        <v>0.52107111501316949</v>
      </c>
    </row>
    <row r="32" spans="1:9" x14ac:dyDescent="0.3">
      <c r="A32" t="s">
        <v>61</v>
      </c>
      <c r="B32" t="s">
        <v>62</v>
      </c>
      <c r="C32" t="s">
        <v>456</v>
      </c>
      <c r="D32" s="10">
        <v>6962</v>
      </c>
      <c r="E32" s="10">
        <v>1722</v>
      </c>
      <c r="F32" s="6">
        <v>0.24734271760988222</v>
      </c>
      <c r="G32" s="10"/>
      <c r="H32" s="10">
        <v>1722</v>
      </c>
      <c r="I32" s="6">
        <v>0.24734271760988222</v>
      </c>
    </row>
    <row r="33" spans="1:9" x14ac:dyDescent="0.3">
      <c r="A33" t="s">
        <v>63</v>
      </c>
      <c r="B33" t="s">
        <v>64</v>
      </c>
      <c r="C33" t="s">
        <v>456</v>
      </c>
      <c r="D33" s="10">
        <v>3913</v>
      </c>
      <c r="E33" s="10">
        <v>988</v>
      </c>
      <c r="F33" s="6">
        <v>0.25249169435215946</v>
      </c>
      <c r="G33" s="10"/>
      <c r="H33" s="10">
        <v>988</v>
      </c>
      <c r="I33" s="6">
        <v>0.25249169435215946</v>
      </c>
    </row>
    <row r="34" spans="1:9" x14ac:dyDescent="0.3">
      <c r="A34" t="s">
        <v>65</v>
      </c>
      <c r="B34" t="s">
        <v>66</v>
      </c>
      <c r="C34" t="s">
        <v>456</v>
      </c>
      <c r="D34" s="10">
        <v>4705</v>
      </c>
      <c r="E34" s="10">
        <v>3085</v>
      </c>
      <c r="F34" s="6">
        <v>0.65568544102019133</v>
      </c>
      <c r="G34" s="10">
        <v>4</v>
      </c>
      <c r="H34" s="10">
        <v>3089</v>
      </c>
      <c r="I34" s="6">
        <v>0.65653560042507975</v>
      </c>
    </row>
    <row r="35" spans="1:9" x14ac:dyDescent="0.3">
      <c r="A35" t="s">
        <v>67</v>
      </c>
      <c r="B35" t="s">
        <v>68</v>
      </c>
      <c r="C35" t="s">
        <v>456</v>
      </c>
      <c r="D35" s="10">
        <v>5781</v>
      </c>
      <c r="E35" s="10">
        <v>620</v>
      </c>
      <c r="F35" s="6">
        <v>0.10724788098944819</v>
      </c>
      <c r="G35" s="10"/>
      <c r="H35" s="10">
        <v>620</v>
      </c>
      <c r="I35" s="6">
        <v>0.10724788098944819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3690</v>
      </c>
      <c r="E37" s="10">
        <v>1091</v>
      </c>
      <c r="F37" s="6">
        <v>0.29566395663956641</v>
      </c>
      <c r="G37" s="10">
        <v>3</v>
      </c>
      <c r="H37" s="10">
        <v>1094</v>
      </c>
      <c r="I37" s="6">
        <v>0.29647696476964769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2369</v>
      </c>
      <c r="E39" s="10">
        <v>1690</v>
      </c>
      <c r="F39" s="6">
        <v>0.71338117349092445</v>
      </c>
      <c r="G39" s="10">
        <v>2</v>
      </c>
      <c r="H39" s="10">
        <v>1692</v>
      </c>
      <c r="I39" s="6">
        <v>0.71422541156606167</v>
      </c>
    </row>
    <row r="40" spans="1:9" x14ac:dyDescent="0.3">
      <c r="A40" t="s">
        <v>77</v>
      </c>
      <c r="B40" t="s">
        <v>78</v>
      </c>
      <c r="C40" t="s">
        <v>456</v>
      </c>
      <c r="D40" s="10">
        <v>6714</v>
      </c>
      <c r="E40" s="10">
        <v>4369</v>
      </c>
      <c r="F40" s="6">
        <v>0.65072981829013998</v>
      </c>
      <c r="G40" s="10">
        <v>7</v>
      </c>
      <c r="H40" s="10">
        <v>4376</v>
      </c>
      <c r="I40" s="6">
        <v>0.65177241584748291</v>
      </c>
    </row>
    <row r="41" spans="1:9" x14ac:dyDescent="0.3">
      <c r="A41" t="s">
        <v>79</v>
      </c>
      <c r="B41" t="s">
        <v>80</v>
      </c>
      <c r="C41" t="s">
        <v>456</v>
      </c>
      <c r="D41" s="10">
        <v>4081</v>
      </c>
      <c r="E41" s="10">
        <v>1614</v>
      </c>
      <c r="F41" s="6">
        <v>0.39549130115167852</v>
      </c>
      <c r="G41" s="10">
        <v>6</v>
      </c>
      <c r="H41" s="10">
        <v>1620</v>
      </c>
      <c r="I41" s="6">
        <v>0.39696152903700072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4542</v>
      </c>
      <c r="E43" s="10">
        <v>1444</v>
      </c>
      <c r="F43" s="6">
        <v>0.31792162043152794</v>
      </c>
      <c r="G43" s="10">
        <v>2</v>
      </c>
      <c r="H43" s="10">
        <v>1446</v>
      </c>
      <c r="I43" s="6">
        <v>0.31836195508586523</v>
      </c>
    </row>
    <row r="44" spans="1:9" x14ac:dyDescent="0.3">
      <c r="A44" t="s">
        <v>85</v>
      </c>
      <c r="B44" t="s">
        <v>86</v>
      </c>
      <c r="C44" t="s">
        <v>456</v>
      </c>
      <c r="D44" s="10">
        <v>2223</v>
      </c>
      <c r="E44" s="10">
        <v>692</v>
      </c>
      <c r="F44" s="6">
        <v>0.31129104813315339</v>
      </c>
      <c r="G44" s="10"/>
      <c r="H44" s="10">
        <v>692</v>
      </c>
      <c r="I44" s="6">
        <v>0.31129104813315339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2983</v>
      </c>
      <c r="E46" s="10">
        <v>2514</v>
      </c>
      <c r="F46" s="6">
        <v>0.84277572913174659</v>
      </c>
      <c r="G46" s="10"/>
      <c r="H46" s="10">
        <v>2514</v>
      </c>
      <c r="I46" s="6">
        <v>0.84277572913174659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5628</v>
      </c>
      <c r="E48" s="10">
        <v>2169</v>
      </c>
      <c r="F48" s="6">
        <v>0.3853944562899787</v>
      </c>
      <c r="G48" s="10"/>
      <c r="H48" s="10">
        <v>2169</v>
      </c>
      <c r="I48" s="6">
        <v>0.3853944562899787</v>
      </c>
    </row>
    <row r="49" spans="1:9" x14ac:dyDescent="0.3">
      <c r="A49" t="s">
        <v>97</v>
      </c>
      <c r="B49" t="s">
        <v>98</v>
      </c>
      <c r="C49" t="s">
        <v>456</v>
      </c>
      <c r="D49" s="10">
        <v>5360</v>
      </c>
      <c r="E49" s="10">
        <v>2780</v>
      </c>
      <c r="F49" s="6">
        <v>0.51865671641791045</v>
      </c>
      <c r="G49" s="10">
        <v>4</v>
      </c>
      <c r="H49" s="10">
        <v>2784</v>
      </c>
      <c r="I49" s="6">
        <v>0.5194029850746269</v>
      </c>
    </row>
    <row r="50" spans="1:9" x14ac:dyDescent="0.3">
      <c r="A50" t="s">
        <v>99</v>
      </c>
      <c r="B50" t="s">
        <v>100</v>
      </c>
      <c r="C50" t="s">
        <v>456</v>
      </c>
      <c r="D50" s="10">
        <v>2907</v>
      </c>
      <c r="E50" s="10">
        <v>2204</v>
      </c>
      <c r="F50" s="6">
        <v>0.75816993464052285</v>
      </c>
      <c r="G50" s="10">
        <v>1</v>
      </c>
      <c r="H50" s="10">
        <v>2205</v>
      </c>
      <c r="I50" s="6">
        <v>0.75851393188854488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4654</v>
      </c>
      <c r="E53" s="10">
        <v>2593</v>
      </c>
      <c r="F53" s="6">
        <v>0.55715513536742589</v>
      </c>
      <c r="G53" s="10"/>
      <c r="H53" s="10">
        <v>2593</v>
      </c>
      <c r="I53" s="6">
        <v>0.55715513536742589</v>
      </c>
    </row>
    <row r="54" spans="1:9" x14ac:dyDescent="0.3">
      <c r="A54" t="s">
        <v>111</v>
      </c>
      <c r="B54" t="s">
        <v>112</v>
      </c>
      <c r="C54" t="s">
        <v>456</v>
      </c>
      <c r="D54" s="10">
        <v>2785</v>
      </c>
      <c r="E54" s="10">
        <v>578</v>
      </c>
      <c r="F54" s="6">
        <v>0.20754039497307003</v>
      </c>
      <c r="G54" s="10"/>
      <c r="H54" s="10">
        <v>578</v>
      </c>
      <c r="I54" s="6">
        <v>0.20754039497307003</v>
      </c>
    </row>
    <row r="55" spans="1:9" x14ac:dyDescent="0.3">
      <c r="A55" t="s">
        <v>113</v>
      </c>
      <c r="B55" t="s">
        <v>114</v>
      </c>
      <c r="C55" t="s">
        <v>456</v>
      </c>
      <c r="D55" s="10">
        <v>3442</v>
      </c>
      <c r="E55" s="10">
        <v>2049</v>
      </c>
      <c r="F55" s="6">
        <v>0.59529343404997093</v>
      </c>
      <c r="G55" s="10"/>
      <c r="H55" s="10">
        <v>2049</v>
      </c>
      <c r="I55" s="6">
        <v>0.59529343404997093</v>
      </c>
    </row>
    <row r="56" spans="1:9" x14ac:dyDescent="0.3">
      <c r="A56" t="s">
        <v>115</v>
      </c>
      <c r="B56" t="s">
        <v>116</v>
      </c>
      <c r="C56" t="s">
        <v>456</v>
      </c>
      <c r="D56" s="10">
        <v>2605</v>
      </c>
      <c r="E56" s="10">
        <v>573</v>
      </c>
      <c r="F56" s="6">
        <v>0.2199616122840691</v>
      </c>
      <c r="G56" s="10"/>
      <c r="H56" s="10">
        <v>573</v>
      </c>
      <c r="I56" s="6">
        <v>0.2199616122840691</v>
      </c>
    </row>
    <row r="57" spans="1:9" x14ac:dyDescent="0.3">
      <c r="A57" t="s">
        <v>117</v>
      </c>
      <c r="B57" t="s">
        <v>118</v>
      </c>
      <c r="C57" t="s">
        <v>456</v>
      </c>
      <c r="D57" s="10">
        <v>3682</v>
      </c>
      <c r="E57" s="10">
        <v>3287</v>
      </c>
      <c r="F57" s="6">
        <v>0.89272134709397066</v>
      </c>
      <c r="G57" s="10">
        <v>1</v>
      </c>
      <c r="H57" s="10">
        <v>3288</v>
      </c>
      <c r="I57" s="6">
        <v>0.89299293862031504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10098</v>
      </c>
      <c r="E59" s="10">
        <v>4698</v>
      </c>
      <c r="F59" s="6">
        <v>0.46524064171122997</v>
      </c>
      <c r="G59" s="10">
        <v>35</v>
      </c>
      <c r="H59" s="10">
        <v>4733</v>
      </c>
      <c r="I59" s="6">
        <v>0.46870667458902754</v>
      </c>
    </row>
    <row r="60" spans="1:9" x14ac:dyDescent="0.3">
      <c r="A60" t="s">
        <v>123</v>
      </c>
      <c r="B60" t="s">
        <v>124</v>
      </c>
      <c r="C60" t="s">
        <v>456</v>
      </c>
      <c r="D60" s="10">
        <v>6048</v>
      </c>
      <c r="E60" s="10">
        <v>1605</v>
      </c>
      <c r="F60" s="6">
        <v>0.26537698412698413</v>
      </c>
      <c r="G60" s="10">
        <v>14</v>
      </c>
      <c r="H60" s="10">
        <v>1619</v>
      </c>
      <c r="I60" s="6">
        <v>0.26769179894179895</v>
      </c>
    </row>
    <row r="61" spans="1:9" x14ac:dyDescent="0.3">
      <c r="A61" t="s">
        <v>125</v>
      </c>
      <c r="B61" t="s">
        <v>126</v>
      </c>
      <c r="C61" t="s">
        <v>456</v>
      </c>
      <c r="D61" s="10">
        <v>7826</v>
      </c>
      <c r="E61" s="10">
        <v>4350</v>
      </c>
      <c r="F61" s="6">
        <v>0.5558395093278814</v>
      </c>
      <c r="G61" s="10"/>
      <c r="H61" s="10">
        <v>4350</v>
      </c>
      <c r="I61" s="6">
        <v>0.5558395093278814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4796</v>
      </c>
      <c r="E64" s="10">
        <v>2418</v>
      </c>
      <c r="F64" s="6">
        <v>0.50417014178482067</v>
      </c>
      <c r="G64" s="10">
        <v>3</v>
      </c>
      <c r="H64" s="10">
        <v>2421</v>
      </c>
      <c r="I64" s="6">
        <v>0.50479566305254375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5173</v>
      </c>
      <c r="E67" s="10">
        <v>1995</v>
      </c>
      <c r="F67" s="6">
        <v>0.38565629228687415</v>
      </c>
      <c r="G67" s="10"/>
      <c r="H67" s="10">
        <v>1995</v>
      </c>
      <c r="I67" s="6">
        <v>0.38565629228687415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5552</v>
      </c>
      <c r="E70" s="10">
        <v>9327</v>
      </c>
      <c r="F70" s="6">
        <v>1.6799351585014408</v>
      </c>
      <c r="G70" s="10">
        <v>45</v>
      </c>
      <c r="H70" s="10">
        <v>9372</v>
      </c>
      <c r="I70" s="6">
        <v>1.6880403458213256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5786</v>
      </c>
      <c r="E80" s="10">
        <v>2809</v>
      </c>
      <c r="F80" s="6">
        <v>0.48548219840995505</v>
      </c>
      <c r="G80" s="10">
        <v>1</v>
      </c>
      <c r="H80" s="10">
        <v>2810</v>
      </c>
      <c r="I80" s="6">
        <v>0.48565502938126515</v>
      </c>
    </row>
    <row r="81" spans="1:9" x14ac:dyDescent="0.3">
      <c r="A81" t="s">
        <v>167</v>
      </c>
      <c r="B81" t="s">
        <v>168</v>
      </c>
      <c r="C81" t="s">
        <v>457</v>
      </c>
      <c r="D81" s="10">
        <v>2016</v>
      </c>
      <c r="E81" s="10">
        <v>1074</v>
      </c>
      <c r="F81" s="6">
        <v>0.53273809523809523</v>
      </c>
      <c r="G81" s="10"/>
      <c r="H81" s="10">
        <v>1074</v>
      </c>
      <c r="I81" s="6">
        <v>0.53273809523809523</v>
      </c>
    </row>
    <row r="82" spans="1:9" x14ac:dyDescent="0.3">
      <c r="A82" t="s">
        <v>169</v>
      </c>
      <c r="B82" t="s">
        <v>170</v>
      </c>
      <c r="C82" t="s">
        <v>457</v>
      </c>
      <c r="D82" s="10">
        <v>9143</v>
      </c>
      <c r="E82" s="10">
        <v>3076</v>
      </c>
      <c r="F82" s="6">
        <v>0.3364322432461993</v>
      </c>
      <c r="G82" s="10">
        <v>587</v>
      </c>
      <c r="H82" s="10">
        <v>3663</v>
      </c>
      <c r="I82" s="6">
        <v>0.40063436508804551</v>
      </c>
    </row>
    <row r="83" spans="1:9" x14ac:dyDescent="0.3">
      <c r="A83" t="s">
        <v>171</v>
      </c>
      <c r="B83" t="s">
        <v>172</v>
      </c>
      <c r="C83" t="s">
        <v>457</v>
      </c>
      <c r="D83" s="10">
        <v>5264</v>
      </c>
      <c r="E83" s="10">
        <v>3677</v>
      </c>
      <c r="F83" s="6">
        <v>0.69851823708206684</v>
      </c>
      <c r="G83" s="10">
        <v>2</v>
      </c>
      <c r="H83" s="10">
        <v>3679</v>
      </c>
      <c r="I83" s="6">
        <v>0.69889817629179329</v>
      </c>
    </row>
    <row r="84" spans="1:9" x14ac:dyDescent="0.3">
      <c r="A84" t="s">
        <v>173</v>
      </c>
      <c r="B84" t="s">
        <v>174</v>
      </c>
      <c r="C84" t="s">
        <v>457</v>
      </c>
      <c r="D84" s="10">
        <v>2238</v>
      </c>
      <c r="E84" s="10">
        <v>877</v>
      </c>
      <c r="F84" s="6">
        <v>0.39186773905272565</v>
      </c>
      <c r="G84" s="10">
        <v>1</v>
      </c>
      <c r="H84" s="10">
        <v>878</v>
      </c>
      <c r="I84" s="6">
        <v>0.39231456657730118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2647</v>
      </c>
      <c r="E86" s="10">
        <v>1357</v>
      </c>
      <c r="F86" s="6">
        <v>0.51265583679637328</v>
      </c>
      <c r="G86" s="10">
        <v>1</v>
      </c>
      <c r="H86" s="10">
        <v>1358</v>
      </c>
      <c r="I86" s="6">
        <v>0.51303362296939936</v>
      </c>
    </row>
    <row r="87" spans="1:9" x14ac:dyDescent="0.3">
      <c r="A87" t="s">
        <v>179</v>
      </c>
      <c r="B87" t="s">
        <v>180</v>
      </c>
      <c r="C87" t="s">
        <v>457</v>
      </c>
      <c r="D87" s="10">
        <v>2957</v>
      </c>
      <c r="E87" s="10">
        <v>1416</v>
      </c>
      <c r="F87" s="6">
        <v>0.47886371322286103</v>
      </c>
      <c r="G87" s="10">
        <v>3</v>
      </c>
      <c r="H87" s="10">
        <v>1419</v>
      </c>
      <c r="I87" s="6">
        <v>0.47987825498816367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11201</v>
      </c>
      <c r="E89" s="10">
        <v>2269</v>
      </c>
      <c r="F89" s="6">
        <v>0.20257119900008927</v>
      </c>
      <c r="G89" s="10"/>
      <c r="H89" s="10">
        <v>2269</v>
      </c>
      <c r="I89" s="6">
        <v>0.20257119900008927</v>
      </c>
    </row>
    <row r="90" spans="1:9" x14ac:dyDescent="0.3">
      <c r="A90" t="s">
        <v>185</v>
      </c>
      <c r="B90" t="s">
        <v>186</v>
      </c>
      <c r="C90" t="s">
        <v>457</v>
      </c>
      <c r="D90" s="10">
        <v>5611</v>
      </c>
      <c r="E90" s="10">
        <v>4550</v>
      </c>
      <c r="F90" s="6">
        <v>0.81090714667617181</v>
      </c>
      <c r="G90" s="10">
        <v>6</v>
      </c>
      <c r="H90" s="10">
        <v>4556</v>
      </c>
      <c r="I90" s="6">
        <v>0.81197647478167889</v>
      </c>
    </row>
    <row r="91" spans="1:9" x14ac:dyDescent="0.3">
      <c r="A91" t="s">
        <v>189</v>
      </c>
      <c r="B91" t="s">
        <v>190</v>
      </c>
      <c r="C91" t="s">
        <v>457</v>
      </c>
      <c r="D91" s="10">
        <v>3140</v>
      </c>
      <c r="E91" s="10">
        <v>1018</v>
      </c>
      <c r="F91" s="6">
        <v>0.32420382165605094</v>
      </c>
      <c r="G91" s="10"/>
      <c r="H91" s="10">
        <v>1018</v>
      </c>
      <c r="I91" s="6">
        <v>0.32420382165605094</v>
      </c>
    </row>
    <row r="92" spans="1:9" x14ac:dyDescent="0.3">
      <c r="A92" t="s">
        <v>191</v>
      </c>
      <c r="B92" t="s">
        <v>192</v>
      </c>
      <c r="C92" t="s">
        <v>457</v>
      </c>
      <c r="D92" s="10">
        <v>4694</v>
      </c>
      <c r="E92" s="10">
        <v>1449</v>
      </c>
      <c r="F92" s="6">
        <v>0.30869194716659565</v>
      </c>
      <c r="G92" s="10">
        <v>2</v>
      </c>
      <c r="H92" s="10">
        <v>1451</v>
      </c>
      <c r="I92" s="6">
        <v>0.30911802300809543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2252</v>
      </c>
      <c r="E94" s="10">
        <v>1499</v>
      </c>
      <c r="F94" s="6">
        <v>0.66563055062166965</v>
      </c>
      <c r="G94" s="10"/>
      <c r="H94" s="10">
        <v>1499</v>
      </c>
      <c r="I94" s="6">
        <v>0.66563055062166965</v>
      </c>
    </row>
    <row r="95" spans="1:9" x14ac:dyDescent="0.3">
      <c r="A95" t="s">
        <v>197</v>
      </c>
      <c r="B95" t="s">
        <v>198</v>
      </c>
      <c r="C95" t="s">
        <v>457</v>
      </c>
      <c r="D95" s="10">
        <v>4037</v>
      </c>
      <c r="E95" s="10">
        <v>1681</v>
      </c>
      <c r="F95" s="6">
        <v>0.41639831558087687</v>
      </c>
      <c r="G95" s="10"/>
      <c r="H95" s="10">
        <v>1681</v>
      </c>
      <c r="I95" s="6">
        <v>0.41639831558087687</v>
      </c>
    </row>
    <row r="96" spans="1:9" x14ac:dyDescent="0.3">
      <c r="A96" t="s">
        <v>199</v>
      </c>
      <c r="B96" t="s">
        <v>200</v>
      </c>
      <c r="C96" t="s">
        <v>457</v>
      </c>
      <c r="D96" s="10">
        <v>2286</v>
      </c>
      <c r="E96" s="10">
        <v>2135</v>
      </c>
      <c r="F96" s="6">
        <v>0.93394575678040248</v>
      </c>
      <c r="G96" s="10"/>
      <c r="H96" s="10">
        <v>2135</v>
      </c>
      <c r="I96" s="6">
        <v>0.93394575678040248</v>
      </c>
    </row>
    <row r="97" spans="1:9" x14ac:dyDescent="0.3">
      <c r="A97" t="s">
        <v>201</v>
      </c>
      <c r="B97" t="s">
        <v>202</v>
      </c>
      <c r="C97" t="s">
        <v>457</v>
      </c>
      <c r="D97" s="10">
        <v>4762</v>
      </c>
      <c r="E97" s="10">
        <v>853</v>
      </c>
      <c r="F97" s="6">
        <v>0.17912641747165056</v>
      </c>
      <c r="G97" s="10"/>
      <c r="H97" s="10">
        <v>853</v>
      </c>
      <c r="I97" s="6">
        <v>0.17912641747165056</v>
      </c>
    </row>
    <row r="98" spans="1:9" x14ac:dyDescent="0.3">
      <c r="A98" t="s">
        <v>203</v>
      </c>
      <c r="B98" t="s">
        <v>204</v>
      </c>
      <c r="C98" t="s">
        <v>457</v>
      </c>
      <c r="D98" s="10">
        <v>3768</v>
      </c>
      <c r="E98" s="10">
        <v>1386</v>
      </c>
      <c r="F98" s="6">
        <v>0.36783439490445857</v>
      </c>
      <c r="G98" s="10"/>
      <c r="H98" s="10">
        <v>1386</v>
      </c>
      <c r="I98" s="6">
        <v>0.36783439490445857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8415</v>
      </c>
      <c r="E100" s="10">
        <v>3900</v>
      </c>
      <c r="F100" s="6">
        <v>0.46345811051693403</v>
      </c>
      <c r="G100" s="10">
        <v>24</v>
      </c>
      <c r="H100" s="10">
        <v>3924</v>
      </c>
      <c r="I100" s="6">
        <v>0.46631016042780749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14411</v>
      </c>
      <c r="E101" s="10">
        <v>7674</v>
      </c>
      <c r="F101" s="6">
        <v>0.53250988827978629</v>
      </c>
      <c r="G101" s="10">
        <v>1032</v>
      </c>
      <c r="H101" s="10">
        <v>8706</v>
      </c>
      <c r="I101" s="6">
        <v>0.60412185136354168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11908</v>
      </c>
      <c r="E102" s="10">
        <v>7446</v>
      </c>
      <c r="F102" s="6">
        <v>0.6252939200537454</v>
      </c>
      <c r="G102" s="10">
        <v>43</v>
      </c>
      <c r="H102" s="10">
        <v>7489</v>
      </c>
      <c r="I102" s="6">
        <v>0.62890493785690293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6893</v>
      </c>
      <c r="E103" s="10">
        <v>3295</v>
      </c>
      <c r="F103" s="6">
        <v>0.4780211809081677</v>
      </c>
      <c r="G103" s="10">
        <v>3</v>
      </c>
      <c r="H103" s="10">
        <v>3298</v>
      </c>
      <c r="I103" s="6">
        <v>0.47845640504860004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9859</v>
      </c>
      <c r="E105" s="10">
        <v>6536</v>
      </c>
      <c r="F105" s="6">
        <v>0.66294756060452376</v>
      </c>
      <c r="G105" s="10">
        <v>4</v>
      </c>
      <c r="H105" s="10">
        <v>6540</v>
      </c>
      <c r="I105" s="6">
        <v>0.66335328126584847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2905</v>
      </c>
      <c r="E106" s="10">
        <v>2226</v>
      </c>
      <c r="F106" s="6">
        <v>0.76626506024096386</v>
      </c>
      <c r="G106" s="10">
        <v>1</v>
      </c>
      <c r="H106" s="10">
        <v>2227</v>
      </c>
      <c r="I106" s="6">
        <v>0.76660929432013769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4940</v>
      </c>
      <c r="E107" s="10">
        <v>1480</v>
      </c>
      <c r="F107" s="6">
        <v>0.29959514170040485</v>
      </c>
      <c r="G107" s="10">
        <v>6</v>
      </c>
      <c r="H107" s="10">
        <v>1486</v>
      </c>
      <c r="I107" s="6">
        <v>0.30080971659919026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4152</v>
      </c>
      <c r="E108" s="10">
        <v>1233</v>
      </c>
      <c r="F108" s="6">
        <v>0.29696531791907516</v>
      </c>
      <c r="G108" s="10">
        <v>2</v>
      </c>
      <c r="H108" s="10">
        <v>1235</v>
      </c>
      <c r="I108" s="6">
        <v>0.29744701348747593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3497</v>
      </c>
      <c r="E112" s="10">
        <v>1281</v>
      </c>
      <c r="F112" s="6">
        <v>0.36631398341435517</v>
      </c>
      <c r="G112" s="10">
        <v>2</v>
      </c>
      <c r="H112" s="10">
        <v>1283</v>
      </c>
      <c r="I112" s="6">
        <v>0.36688590220188733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5045</v>
      </c>
      <c r="E113" s="10">
        <v>3594</v>
      </c>
      <c r="F113" s="6">
        <v>0.71238850346878102</v>
      </c>
      <c r="G113" s="10">
        <v>101</v>
      </c>
      <c r="H113" s="10">
        <v>3695</v>
      </c>
      <c r="I113" s="6">
        <v>0.73240832507433107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3623</v>
      </c>
      <c r="E115" s="10">
        <v>1986</v>
      </c>
      <c r="F115" s="6">
        <v>0.54816450455423682</v>
      </c>
      <c r="G115" s="10">
        <v>69</v>
      </c>
      <c r="H115" s="10">
        <v>2055</v>
      </c>
      <c r="I115" s="6">
        <v>0.56720949489373451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3559</v>
      </c>
      <c r="E116" s="10">
        <v>972</v>
      </c>
      <c r="F116" s="6">
        <v>0.27311042427648213</v>
      </c>
      <c r="G116" s="10"/>
      <c r="H116" s="10">
        <v>972</v>
      </c>
      <c r="I116" s="6">
        <v>0.27311042427648213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6637</v>
      </c>
      <c r="E119" s="10">
        <v>3099</v>
      </c>
      <c r="F119" s="6">
        <v>0.46692782883833056</v>
      </c>
      <c r="G119" s="10">
        <v>5</v>
      </c>
      <c r="H119" s="10">
        <v>3104</v>
      </c>
      <c r="I119" s="6">
        <v>0.46768118125659186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5572</v>
      </c>
      <c r="E122" s="10">
        <v>3346</v>
      </c>
      <c r="F122" s="6">
        <v>0.60050251256281406</v>
      </c>
      <c r="G122" s="10">
        <v>2</v>
      </c>
      <c r="H122" s="10">
        <v>3348</v>
      </c>
      <c r="I122" s="6">
        <v>0.60086145010768122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6313</v>
      </c>
      <c r="E124" s="10">
        <v>2241</v>
      </c>
      <c r="F124" s="6">
        <v>0.35498178362109933</v>
      </c>
      <c r="G124" s="10">
        <v>2</v>
      </c>
      <c r="H124" s="10">
        <v>2243</v>
      </c>
      <c r="I124" s="6">
        <v>0.35529859021067639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4554</v>
      </c>
      <c r="E126" s="10">
        <v>3183</v>
      </c>
      <c r="F126" s="6">
        <v>0.69894598155467724</v>
      </c>
      <c r="G126" s="10">
        <v>10</v>
      </c>
      <c r="H126" s="10">
        <v>3193</v>
      </c>
      <c r="I126" s="6">
        <v>0.70114185331576639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4975</v>
      </c>
      <c r="E128" s="10">
        <v>3834</v>
      </c>
      <c r="F128" s="6">
        <v>0.77065326633165832</v>
      </c>
      <c r="G128" s="10">
        <v>5</v>
      </c>
      <c r="H128" s="10">
        <v>3839</v>
      </c>
      <c r="I128" s="6">
        <v>0.77165829145728648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5197</v>
      </c>
      <c r="E130" s="10">
        <v>1244</v>
      </c>
      <c r="F130" s="6">
        <v>0.23936886665383875</v>
      </c>
      <c r="G130" s="10"/>
      <c r="H130" s="10">
        <v>1244</v>
      </c>
      <c r="I130" s="6">
        <v>0.23936886665383875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5633</v>
      </c>
      <c r="E131" s="10">
        <v>1576</v>
      </c>
      <c r="F131" s="6">
        <v>0.27977986863127996</v>
      </c>
      <c r="G131" s="10">
        <v>5</v>
      </c>
      <c r="H131" s="10">
        <v>1581</v>
      </c>
      <c r="I131" s="6">
        <v>0.28066749511805433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4037</v>
      </c>
      <c r="E132" s="10">
        <v>2260</v>
      </c>
      <c r="F132" s="6">
        <v>0.55982164973990589</v>
      </c>
      <c r="G132" s="10">
        <v>4</v>
      </c>
      <c r="H132" s="10">
        <v>2264</v>
      </c>
      <c r="I132" s="6">
        <v>0.56081248451820664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6228</v>
      </c>
      <c r="E137" s="10">
        <v>3769</v>
      </c>
      <c r="F137" s="6">
        <v>0.60517019910083492</v>
      </c>
      <c r="G137" s="10">
        <v>2</v>
      </c>
      <c r="H137" s="10">
        <v>3771</v>
      </c>
      <c r="I137" s="6">
        <v>0.6054913294797688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6369</v>
      </c>
      <c r="E138" s="10">
        <v>3386</v>
      </c>
      <c r="F138" s="6">
        <v>0.53163761972052126</v>
      </c>
      <c r="G138" s="10">
        <v>6</v>
      </c>
      <c r="H138" s="10">
        <v>3392</v>
      </c>
      <c r="I138" s="6">
        <v>0.53257968283875023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1</v>
      </c>
      <c r="F141" s="6" t="s">
        <v>536</v>
      </c>
      <c r="G141" s="10"/>
      <c r="H141" s="10">
        <v>1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5001</v>
      </c>
      <c r="E143" s="10">
        <v>3255</v>
      </c>
      <c r="F143" s="6">
        <v>0.65086982603479304</v>
      </c>
      <c r="G143" s="10"/>
      <c r="H143" s="10">
        <v>3255</v>
      </c>
      <c r="I143" s="6">
        <v>0.65086982603479304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5884</v>
      </c>
      <c r="E144" s="10">
        <v>4769</v>
      </c>
      <c r="F144" s="6">
        <v>0.81050305914343979</v>
      </c>
      <c r="G144" s="10">
        <v>1</v>
      </c>
      <c r="H144" s="10">
        <v>4770</v>
      </c>
      <c r="I144" s="6">
        <v>0.81067301155676408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3499</v>
      </c>
      <c r="E146" s="10">
        <v>2398</v>
      </c>
      <c r="F146" s="6">
        <v>0.68533866819091172</v>
      </c>
      <c r="G146" s="10">
        <v>3</v>
      </c>
      <c r="H146" s="10">
        <v>2401</v>
      </c>
      <c r="I146" s="6">
        <v>0.68619605601600453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2769</v>
      </c>
      <c r="E147" s="10">
        <v>1504</v>
      </c>
      <c r="F147" s="6">
        <v>0.54315637414228968</v>
      </c>
      <c r="G147" s="10"/>
      <c r="H147" s="10">
        <v>1504</v>
      </c>
      <c r="I147" s="6">
        <v>0.54315637414228968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5326</v>
      </c>
      <c r="E149" s="10">
        <v>368</v>
      </c>
      <c r="F149" s="6">
        <v>6.9095005632745024E-2</v>
      </c>
      <c r="G149" s="10"/>
      <c r="H149" s="10">
        <v>368</v>
      </c>
      <c r="I149" s="6">
        <v>6.9095005632745024E-2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1807</v>
      </c>
      <c r="E162" s="10">
        <v>721</v>
      </c>
      <c r="F162" s="6">
        <v>0.3990038738240177</v>
      </c>
      <c r="G162" s="10"/>
      <c r="H162" s="10">
        <v>721</v>
      </c>
      <c r="I162" s="6">
        <v>0.3990038738240177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3454</v>
      </c>
      <c r="E165" s="10">
        <v>2000</v>
      </c>
      <c r="F165" s="6">
        <v>0.57903879559930516</v>
      </c>
      <c r="G165" s="10"/>
      <c r="H165" s="10">
        <v>2000</v>
      </c>
      <c r="I165" s="6">
        <v>0.57903879559930516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2652</v>
      </c>
      <c r="E166" s="10">
        <v>2182</v>
      </c>
      <c r="F166" s="6">
        <v>0.8227752639517345</v>
      </c>
      <c r="G166" s="10"/>
      <c r="H166" s="10">
        <v>2182</v>
      </c>
      <c r="I166" s="6">
        <v>0.8227752639517345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2312</v>
      </c>
      <c r="E167" s="10">
        <v>1231</v>
      </c>
      <c r="F167" s="6">
        <v>0.53243944636678198</v>
      </c>
      <c r="G167" s="10"/>
      <c r="H167" s="10">
        <v>1231</v>
      </c>
      <c r="I167" s="6">
        <v>0.53243944636678198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13598</v>
      </c>
      <c r="E168" s="10">
        <v>6741</v>
      </c>
      <c r="F168" s="6">
        <v>0.49573466686277395</v>
      </c>
      <c r="G168" s="10"/>
      <c r="H168" s="10">
        <v>6741</v>
      </c>
      <c r="I168" s="6">
        <v>0.49573466686277395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2995</v>
      </c>
      <c r="E169" s="10">
        <v>2144</v>
      </c>
      <c r="F169" s="6">
        <v>0.71585976627712855</v>
      </c>
      <c r="G169" s="10"/>
      <c r="H169" s="10">
        <v>2144</v>
      </c>
      <c r="I169" s="6">
        <v>0.71585976627712855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3587</v>
      </c>
      <c r="E170" s="10">
        <v>2349</v>
      </c>
      <c r="F170" s="6">
        <v>0.65486478951770277</v>
      </c>
      <c r="G170" s="10">
        <v>3</v>
      </c>
      <c r="H170" s="10">
        <v>2352</v>
      </c>
      <c r="I170" s="6">
        <v>0.65570114301644833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2781</v>
      </c>
      <c r="E171" s="10">
        <v>2203</v>
      </c>
      <c r="F171" s="6">
        <v>0.79216109313196692</v>
      </c>
      <c r="G171" s="10">
        <v>11</v>
      </c>
      <c r="H171" s="10">
        <v>2214</v>
      </c>
      <c r="I171" s="6">
        <v>0.79611650485436891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8803</v>
      </c>
      <c r="E172" s="10">
        <v>6340</v>
      </c>
      <c r="F172" s="6">
        <v>0.72020901965239126</v>
      </c>
      <c r="G172" s="10">
        <v>1</v>
      </c>
      <c r="H172" s="10">
        <v>6341</v>
      </c>
      <c r="I172" s="6">
        <v>0.72032261728956037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12749</v>
      </c>
      <c r="E174" s="10">
        <v>7780</v>
      </c>
      <c r="F174" s="6">
        <v>0.61024394070123145</v>
      </c>
      <c r="G174" s="10">
        <v>2</v>
      </c>
      <c r="H174" s="10">
        <v>7782</v>
      </c>
      <c r="I174" s="6">
        <v>0.61040081575025495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9949</v>
      </c>
      <c r="E175" s="10">
        <v>4454</v>
      </c>
      <c r="F175" s="6">
        <v>0.44768318423962206</v>
      </c>
      <c r="G175" s="10">
        <v>864</v>
      </c>
      <c r="H175" s="10">
        <v>5318</v>
      </c>
      <c r="I175" s="6">
        <v>0.53452608302341942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11601</v>
      </c>
      <c r="E176" s="10">
        <v>887</v>
      </c>
      <c r="F176" s="6">
        <v>7.6458925954659085E-2</v>
      </c>
      <c r="G176" s="10">
        <v>8</v>
      </c>
      <c r="H176" s="10">
        <v>895</v>
      </c>
      <c r="I176" s="6">
        <v>7.7148521679165583E-2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8945</v>
      </c>
      <c r="E177" s="10">
        <v>8716</v>
      </c>
      <c r="F177" s="6">
        <v>0.97439910564561205</v>
      </c>
      <c r="G177" s="10">
        <v>15</v>
      </c>
      <c r="H177" s="10">
        <v>8731</v>
      </c>
      <c r="I177" s="6">
        <v>0.97607602012297368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4381</v>
      </c>
      <c r="E179" s="10">
        <v>3894</v>
      </c>
      <c r="F179" s="6">
        <v>0.88883816480255651</v>
      </c>
      <c r="G179" s="10">
        <v>7</v>
      </c>
      <c r="H179" s="10">
        <v>3901</v>
      </c>
      <c r="I179" s="6">
        <v>0.89043597352202697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12171</v>
      </c>
      <c r="E180" s="10">
        <v>2419</v>
      </c>
      <c r="F180" s="6">
        <v>0.19875112973461506</v>
      </c>
      <c r="G180" s="10">
        <v>4</v>
      </c>
      <c r="H180" s="10">
        <v>2423</v>
      </c>
      <c r="I180" s="6">
        <v>0.19907977980445321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10193</v>
      </c>
      <c r="E181" s="10">
        <v>4008</v>
      </c>
      <c r="F181" s="6">
        <v>0.3932110271755126</v>
      </c>
      <c r="G181" s="10">
        <v>13</v>
      </c>
      <c r="H181" s="10">
        <v>4021</v>
      </c>
      <c r="I181" s="6">
        <v>0.39448641224369663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4176</v>
      </c>
      <c r="E182" s="10">
        <v>3833</v>
      </c>
      <c r="F182" s="6">
        <v>0.9178639846743295</v>
      </c>
      <c r="G182" s="10">
        <v>52</v>
      </c>
      <c r="H182" s="10">
        <v>3885</v>
      </c>
      <c r="I182" s="6">
        <v>0.93031609195402298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5343</v>
      </c>
      <c r="E184" s="10">
        <v>1796</v>
      </c>
      <c r="F184" s="6">
        <v>0.336140744899869</v>
      </c>
      <c r="G184" s="10">
        <v>2</v>
      </c>
      <c r="H184" s="10">
        <v>1798</v>
      </c>
      <c r="I184" s="6">
        <v>0.33651506644207374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4168</v>
      </c>
      <c r="E185" s="10">
        <v>2292</v>
      </c>
      <c r="F185" s="6">
        <v>0.5499040307101728</v>
      </c>
      <c r="G185" s="10">
        <v>8</v>
      </c>
      <c r="H185" s="10">
        <v>2300</v>
      </c>
      <c r="I185" s="6">
        <v>0.55182341650671785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4141</v>
      </c>
      <c r="E186" s="10">
        <v>2122</v>
      </c>
      <c r="F186" s="6">
        <v>0.51243660951461001</v>
      </c>
      <c r="G186" s="10">
        <v>14</v>
      </c>
      <c r="H186" s="10">
        <v>2136</v>
      </c>
      <c r="I186" s="6">
        <v>0.51581743540207681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4081</v>
      </c>
      <c r="E190" s="10">
        <v>878</v>
      </c>
      <c r="F190" s="6">
        <v>0.21514334721881892</v>
      </c>
      <c r="G190" s="10">
        <v>1</v>
      </c>
      <c r="H190" s="10">
        <v>879</v>
      </c>
      <c r="I190" s="6">
        <v>0.21538838519970596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8586</v>
      </c>
      <c r="E194" s="10">
        <v>4507</v>
      </c>
      <c r="F194" s="6">
        <v>0.52492429536454699</v>
      </c>
      <c r="G194" s="10">
        <v>2</v>
      </c>
      <c r="H194" s="10">
        <v>4509</v>
      </c>
      <c r="I194" s="6">
        <v>0.52515723270440251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7900</v>
      </c>
      <c r="E195" s="10">
        <v>1807</v>
      </c>
      <c r="F195" s="6">
        <v>0.22873417721518988</v>
      </c>
      <c r="G195" s="10">
        <v>1</v>
      </c>
      <c r="H195" s="10">
        <v>1808</v>
      </c>
      <c r="I195" s="6">
        <v>0.22886075949367088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12873</v>
      </c>
      <c r="E196" s="10">
        <v>11964</v>
      </c>
      <c r="F196" s="6">
        <v>0.92938708925658353</v>
      </c>
      <c r="G196" s="10">
        <v>12</v>
      </c>
      <c r="H196" s="10">
        <v>11976</v>
      </c>
      <c r="I196" s="6">
        <v>0.93031927289676064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7399</v>
      </c>
      <c r="E197" s="10">
        <v>2650</v>
      </c>
      <c r="F197" s="6">
        <v>0.35815650763616708</v>
      </c>
      <c r="G197" s="10">
        <v>3</v>
      </c>
      <c r="H197" s="10">
        <v>2653</v>
      </c>
      <c r="I197" s="6">
        <v>0.35856196783349104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14248</v>
      </c>
      <c r="E198" s="10">
        <v>3429</v>
      </c>
      <c r="F198" s="6">
        <v>0.24066535654126894</v>
      </c>
      <c r="G198" s="10">
        <v>2</v>
      </c>
      <c r="H198" s="10">
        <v>3431</v>
      </c>
      <c r="I198" s="6">
        <v>0.24080572711959572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16139</v>
      </c>
      <c r="E199" s="10">
        <v>3562</v>
      </c>
      <c r="F199" s="6">
        <v>0.22070760270153045</v>
      </c>
      <c r="G199" s="10">
        <v>2</v>
      </c>
      <c r="H199" s="10">
        <v>3564</v>
      </c>
      <c r="I199" s="6">
        <v>0.22083152611685977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21442</v>
      </c>
      <c r="E200" s="10">
        <v>7723</v>
      </c>
      <c r="F200" s="6">
        <v>0.36018095326928457</v>
      </c>
      <c r="G200" s="10">
        <v>6</v>
      </c>
      <c r="H200" s="10">
        <v>7729</v>
      </c>
      <c r="I200" s="6">
        <v>0.36046077791250813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16150</v>
      </c>
      <c r="E201" s="10">
        <v>9934</v>
      </c>
      <c r="F201" s="6">
        <v>0.61510835913312689</v>
      </c>
      <c r="G201" s="10">
        <v>18</v>
      </c>
      <c r="H201" s="10">
        <v>9952</v>
      </c>
      <c r="I201" s="6">
        <v>0.61622291021671827</v>
      </c>
    </row>
    <row r="202" spans="1:9" x14ac:dyDescent="0.3">
      <c r="A202" t="s">
        <v>478</v>
      </c>
      <c r="B202" t="s">
        <v>479</v>
      </c>
      <c r="C202" t="s">
        <v>480</v>
      </c>
      <c r="D202">
        <v>11324</v>
      </c>
      <c r="E202">
        <v>6137</v>
      </c>
      <c r="F202" s="6">
        <v>0.54194630872483218</v>
      </c>
      <c r="G202">
        <v>7</v>
      </c>
      <c r="H202">
        <v>6144</v>
      </c>
      <c r="I202" s="6">
        <v>0.5425644648534087</v>
      </c>
    </row>
    <row r="203" spans="1:9" x14ac:dyDescent="0.3">
      <c r="A203" t="s">
        <v>481</v>
      </c>
      <c r="B203" t="s">
        <v>482</v>
      </c>
      <c r="C203" t="s">
        <v>483</v>
      </c>
      <c r="D203">
        <v>13227</v>
      </c>
      <c r="E203">
        <v>8340</v>
      </c>
      <c r="F203" s="6">
        <v>0.63052846450442279</v>
      </c>
      <c r="G203">
        <v>26</v>
      </c>
      <c r="H203">
        <v>8366</v>
      </c>
      <c r="I203" s="6">
        <v>0.63249414077266197</v>
      </c>
    </row>
    <row r="204" spans="1:9" x14ac:dyDescent="0.3">
      <c r="A204" t="s">
        <v>484</v>
      </c>
      <c r="B204" t="s">
        <v>485</v>
      </c>
      <c r="C204" t="s">
        <v>486</v>
      </c>
      <c r="D204">
        <v>18513</v>
      </c>
      <c r="E204">
        <v>9915</v>
      </c>
      <c r="F204" s="6">
        <v>0.53556959974072271</v>
      </c>
      <c r="G204">
        <v>922</v>
      </c>
      <c r="H204">
        <v>10837</v>
      </c>
      <c r="I204" s="6">
        <v>0.58537244098741426</v>
      </c>
    </row>
    <row r="205" spans="1:9" x14ac:dyDescent="0.3">
      <c r="A205" t="s">
        <v>487</v>
      </c>
      <c r="B205" t="s">
        <v>488</v>
      </c>
      <c r="C205" t="s">
        <v>489</v>
      </c>
      <c r="D205">
        <v>14253</v>
      </c>
      <c r="E205">
        <v>4216</v>
      </c>
      <c r="F205" s="6">
        <v>0.29579737599101946</v>
      </c>
      <c r="G205">
        <v>2</v>
      </c>
      <c r="H205">
        <v>4218</v>
      </c>
      <c r="I205" s="6">
        <v>0.29593769732687858</v>
      </c>
    </row>
    <row r="206" spans="1:9" x14ac:dyDescent="0.3">
      <c r="A206" t="s">
        <v>490</v>
      </c>
      <c r="B206" t="s">
        <v>491</v>
      </c>
      <c r="C206" t="s">
        <v>480</v>
      </c>
      <c r="D206">
        <v>9867</v>
      </c>
      <c r="E206">
        <v>3778</v>
      </c>
      <c r="F206" s="6">
        <v>0.38289246984899161</v>
      </c>
      <c r="H206">
        <v>3778</v>
      </c>
      <c r="I206" s="6">
        <v>0.38289246984899161</v>
      </c>
    </row>
    <row r="207" spans="1:9" x14ac:dyDescent="0.3">
      <c r="A207" t="s">
        <v>492</v>
      </c>
      <c r="B207" t="s">
        <v>493</v>
      </c>
      <c r="C207" t="s">
        <v>458</v>
      </c>
      <c r="D207">
        <v>31125</v>
      </c>
      <c r="E207">
        <v>13022</v>
      </c>
      <c r="F207" s="6">
        <v>0.41837751004016066</v>
      </c>
      <c r="G207">
        <v>1201</v>
      </c>
      <c r="H207">
        <v>14223</v>
      </c>
      <c r="I207" s="6">
        <v>0.45696385542168677</v>
      </c>
    </row>
    <row r="208" spans="1:9" x14ac:dyDescent="0.3">
      <c r="A208" t="s">
        <v>494</v>
      </c>
      <c r="B208" t="s">
        <v>495</v>
      </c>
      <c r="C208" t="s">
        <v>480</v>
      </c>
      <c r="D208">
        <v>8477</v>
      </c>
      <c r="E208">
        <v>4749</v>
      </c>
      <c r="F208" s="6">
        <v>0.56022177657190042</v>
      </c>
      <c r="G208">
        <v>20</v>
      </c>
      <c r="H208">
        <v>4769</v>
      </c>
      <c r="I208" s="6">
        <v>0.56258110180488385</v>
      </c>
    </row>
    <row r="209" spans="1:9" x14ac:dyDescent="0.3">
      <c r="A209" t="s">
        <v>496</v>
      </c>
      <c r="B209" t="s">
        <v>497</v>
      </c>
      <c r="C209" t="s">
        <v>483</v>
      </c>
      <c r="D209">
        <v>13957</v>
      </c>
      <c r="E209">
        <v>10415</v>
      </c>
      <c r="F209" s="6">
        <v>0.74622053449881776</v>
      </c>
      <c r="G209">
        <v>12</v>
      </c>
      <c r="H209">
        <v>10427</v>
      </c>
      <c r="I209" s="6">
        <v>0.7470803181199398</v>
      </c>
    </row>
    <row r="210" spans="1:9" x14ac:dyDescent="0.3">
      <c r="A210" t="s">
        <v>498</v>
      </c>
      <c r="B210" t="s">
        <v>499</v>
      </c>
      <c r="C210" t="s">
        <v>459</v>
      </c>
      <c r="D210">
        <v>15907</v>
      </c>
      <c r="E210">
        <v>9067</v>
      </c>
      <c r="F210" s="6">
        <v>0.57000062865405166</v>
      </c>
      <c r="G210">
        <v>2</v>
      </c>
      <c r="H210">
        <v>9069</v>
      </c>
      <c r="I210" s="6">
        <v>0.57012635946438672</v>
      </c>
    </row>
    <row r="211" spans="1:9" x14ac:dyDescent="0.3">
      <c r="A211" t="s">
        <v>500</v>
      </c>
      <c r="B211" t="s">
        <v>501</v>
      </c>
      <c r="C211" t="s">
        <v>483</v>
      </c>
      <c r="D211">
        <v>8371</v>
      </c>
      <c r="E211">
        <v>5543</v>
      </c>
      <c r="F211" s="6">
        <v>0.66216700513678173</v>
      </c>
      <c r="G211">
        <v>12</v>
      </c>
      <c r="H211">
        <v>5555</v>
      </c>
      <c r="I211" s="6">
        <v>0.66360052562417871</v>
      </c>
    </row>
    <row r="212" spans="1:9" x14ac:dyDescent="0.3">
      <c r="A212" t="s">
        <v>502</v>
      </c>
      <c r="B212" t="s">
        <v>503</v>
      </c>
      <c r="C212" t="s">
        <v>458</v>
      </c>
      <c r="D212">
        <v>33937</v>
      </c>
      <c r="E212">
        <v>23278</v>
      </c>
      <c r="F212" s="6">
        <v>0.68591802457494766</v>
      </c>
      <c r="G212">
        <v>135</v>
      </c>
      <c r="H212">
        <v>23413</v>
      </c>
      <c r="I212" s="6">
        <v>0.68989598373456695</v>
      </c>
    </row>
    <row r="213" spans="1:9" x14ac:dyDescent="0.3">
      <c r="A213" t="s">
        <v>504</v>
      </c>
      <c r="B213" t="s">
        <v>505</v>
      </c>
      <c r="C213" t="s">
        <v>483</v>
      </c>
      <c r="D213">
        <v>11701</v>
      </c>
      <c r="E213">
        <v>6068</v>
      </c>
      <c r="F213" s="6">
        <v>0.51858815485855914</v>
      </c>
      <c r="G213">
        <v>7</v>
      </c>
      <c r="H213">
        <v>6075</v>
      </c>
      <c r="I213" s="6">
        <v>0.51918639432527136</v>
      </c>
    </row>
    <row r="214" spans="1:9" x14ac:dyDescent="0.3">
      <c r="A214" t="s">
        <v>506</v>
      </c>
      <c r="B214" t="s">
        <v>507</v>
      </c>
      <c r="C214" t="s">
        <v>480</v>
      </c>
      <c r="D214">
        <v>13661</v>
      </c>
      <c r="E214">
        <v>6479</v>
      </c>
      <c r="F214" s="6">
        <v>0.47426981919332406</v>
      </c>
      <c r="G214">
        <v>292</v>
      </c>
      <c r="H214">
        <v>6771</v>
      </c>
      <c r="I214" s="6">
        <v>0.49564453553912596</v>
      </c>
    </row>
    <row r="215" spans="1:9" x14ac:dyDescent="0.3">
      <c r="A215" t="s">
        <v>508</v>
      </c>
      <c r="B215" t="s">
        <v>509</v>
      </c>
      <c r="C215" t="s">
        <v>459</v>
      </c>
      <c r="D215">
        <v>36575</v>
      </c>
      <c r="E215">
        <v>12179</v>
      </c>
      <c r="F215" s="6">
        <v>0.332987012987013</v>
      </c>
      <c r="G215">
        <v>25</v>
      </c>
      <c r="H215">
        <v>12204</v>
      </c>
      <c r="I215" s="6">
        <v>0.33367053998632945</v>
      </c>
    </row>
    <row r="216" spans="1:9" x14ac:dyDescent="0.3">
      <c r="A216" t="s">
        <v>510</v>
      </c>
      <c r="B216" t="s">
        <v>511</v>
      </c>
      <c r="C216" t="s">
        <v>459</v>
      </c>
      <c r="D216">
        <v>23631</v>
      </c>
      <c r="E216">
        <v>11804</v>
      </c>
      <c r="F216" s="6">
        <v>0.49951335110659728</v>
      </c>
      <c r="G216">
        <v>44</v>
      </c>
      <c r="H216">
        <v>11848</v>
      </c>
      <c r="I216" s="6">
        <v>0.50137531209005115</v>
      </c>
    </row>
    <row r="217" spans="1:9" x14ac:dyDescent="0.3">
      <c r="A217" t="s">
        <v>512</v>
      </c>
      <c r="B217" t="s">
        <v>513</v>
      </c>
      <c r="C217" t="s">
        <v>460</v>
      </c>
      <c r="D217">
        <v>15755</v>
      </c>
      <c r="E217">
        <v>10244</v>
      </c>
      <c r="F217" s="6">
        <v>0.6502062837194541</v>
      </c>
      <c r="G217">
        <v>28</v>
      </c>
      <c r="H217">
        <v>10272</v>
      </c>
      <c r="I217" s="6">
        <v>0.65198349730244365</v>
      </c>
    </row>
    <row r="218" spans="1:9" x14ac:dyDescent="0.3">
      <c r="A218" t="s">
        <v>514</v>
      </c>
      <c r="B218" t="s">
        <v>515</v>
      </c>
      <c r="C218" t="s">
        <v>458</v>
      </c>
      <c r="D218">
        <v>23601</v>
      </c>
      <c r="E218">
        <v>13394</v>
      </c>
      <c r="F218" s="6">
        <v>0.5675183254946824</v>
      </c>
      <c r="G218">
        <v>18</v>
      </c>
      <c r="H218">
        <v>13412</v>
      </c>
      <c r="I218" s="6">
        <v>0.56828100504215928</v>
      </c>
    </row>
    <row r="219" spans="1:9" x14ac:dyDescent="0.3">
      <c r="A219" t="s">
        <v>516</v>
      </c>
      <c r="B219" t="s">
        <v>517</v>
      </c>
      <c r="C219" t="s">
        <v>459</v>
      </c>
      <c r="D219">
        <v>10273</v>
      </c>
      <c r="E219">
        <v>2166</v>
      </c>
      <c r="F219" s="6">
        <v>0.21084395989487004</v>
      </c>
      <c r="G219">
        <v>3</v>
      </c>
      <c r="H219">
        <v>2169</v>
      </c>
      <c r="I219" s="6">
        <v>0.21113598754015381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74D74-8208-4D23-A798-58CDAF473F15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44228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8281</v>
      </c>
      <c r="E7" s="10">
        <v>5692</v>
      </c>
      <c r="F7" s="6">
        <v>0.68735659944451155</v>
      </c>
      <c r="G7" s="10">
        <v>4</v>
      </c>
      <c r="H7" s="10">
        <v>5696</v>
      </c>
      <c r="I7" s="6">
        <v>0.68783963289457795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3761</v>
      </c>
      <c r="E10" s="10">
        <v>4046</v>
      </c>
      <c r="F10" s="6">
        <v>1.0757777186918374</v>
      </c>
      <c r="G10" s="10"/>
      <c r="H10" s="10">
        <v>4046</v>
      </c>
      <c r="I10" s="6">
        <v>1.0757777186918374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2717</v>
      </c>
      <c r="E12" s="10">
        <v>1272</v>
      </c>
      <c r="F12" s="6">
        <v>0.4681634155318366</v>
      </c>
      <c r="G12" s="10">
        <v>3</v>
      </c>
      <c r="H12" s="10">
        <v>1275</v>
      </c>
      <c r="I12" s="6">
        <v>0.46926757453073242</v>
      </c>
    </row>
    <row r="13" spans="1:9" x14ac:dyDescent="0.3">
      <c r="A13" t="s">
        <v>17</v>
      </c>
      <c r="B13" t="s">
        <v>18</v>
      </c>
      <c r="C13" t="s">
        <v>456</v>
      </c>
      <c r="D13" s="10">
        <v>4778</v>
      </c>
      <c r="E13" s="10">
        <v>2170</v>
      </c>
      <c r="F13" s="6">
        <v>0.45416492256174129</v>
      </c>
      <c r="G13" s="10">
        <v>30</v>
      </c>
      <c r="H13" s="10">
        <v>2200</v>
      </c>
      <c r="I13" s="6">
        <v>0.46044370029300963</v>
      </c>
    </row>
    <row r="14" spans="1:9" x14ac:dyDescent="0.3">
      <c r="A14" t="s">
        <v>19</v>
      </c>
      <c r="B14" t="s">
        <v>20</v>
      </c>
      <c r="C14" t="s">
        <v>456</v>
      </c>
      <c r="D14" s="10">
        <v>2201</v>
      </c>
      <c r="E14" s="10">
        <v>2036</v>
      </c>
      <c r="F14" s="6">
        <v>0.9250340754202635</v>
      </c>
      <c r="G14" s="10">
        <v>2</v>
      </c>
      <c r="H14" s="10">
        <v>2038</v>
      </c>
      <c r="I14" s="6">
        <v>0.92594275329395725</v>
      </c>
    </row>
    <row r="15" spans="1:9" x14ac:dyDescent="0.3">
      <c r="A15" t="s">
        <v>21</v>
      </c>
      <c r="B15" t="s">
        <v>22</v>
      </c>
      <c r="C15" t="s">
        <v>456</v>
      </c>
      <c r="D15" s="10">
        <v>2852</v>
      </c>
      <c r="E15" s="10">
        <v>929</v>
      </c>
      <c r="F15" s="6">
        <v>0.32573632538569425</v>
      </c>
      <c r="G15" s="10">
        <v>6</v>
      </c>
      <c r="H15" s="10">
        <v>935</v>
      </c>
      <c r="I15" s="6">
        <v>0.32784011220196352</v>
      </c>
    </row>
    <row r="16" spans="1:9" x14ac:dyDescent="0.3">
      <c r="A16" t="s">
        <v>23</v>
      </c>
      <c r="B16" t="s">
        <v>24</v>
      </c>
      <c r="C16" t="s">
        <v>456</v>
      </c>
      <c r="D16" s="10">
        <v>4257</v>
      </c>
      <c r="E16" s="10">
        <v>4011</v>
      </c>
      <c r="F16" s="6">
        <v>0.94221282593375622</v>
      </c>
      <c r="G16" s="10">
        <v>68</v>
      </c>
      <c r="H16" s="10">
        <v>4079</v>
      </c>
      <c r="I16" s="6">
        <v>0.95818651632605123</v>
      </c>
    </row>
    <row r="17" spans="1:9" x14ac:dyDescent="0.3">
      <c r="A17" t="s">
        <v>25</v>
      </c>
      <c r="B17" t="s">
        <v>26</v>
      </c>
      <c r="C17" t="s">
        <v>456</v>
      </c>
      <c r="D17" s="10">
        <v>2353</v>
      </c>
      <c r="E17" s="10">
        <v>1446</v>
      </c>
      <c r="F17" s="6">
        <v>0.61453463663408414</v>
      </c>
      <c r="G17" s="10">
        <v>2</v>
      </c>
      <c r="H17" s="10">
        <v>1448</v>
      </c>
      <c r="I17" s="6">
        <v>0.61538461538461542</v>
      </c>
    </row>
    <row r="18" spans="1:9" x14ac:dyDescent="0.3">
      <c r="A18" t="s">
        <v>29</v>
      </c>
      <c r="B18" t="s">
        <v>30</v>
      </c>
      <c r="C18" t="s">
        <v>456</v>
      </c>
      <c r="D18" s="10">
        <v>2784</v>
      </c>
      <c r="E18" s="10">
        <v>2423</v>
      </c>
      <c r="F18" s="6">
        <v>0.87033045977011492</v>
      </c>
      <c r="G18" s="10">
        <v>29</v>
      </c>
      <c r="H18" s="10">
        <v>2452</v>
      </c>
      <c r="I18" s="6">
        <v>0.88074712643678166</v>
      </c>
    </row>
    <row r="19" spans="1:9" x14ac:dyDescent="0.3">
      <c r="A19" t="s">
        <v>31</v>
      </c>
      <c r="B19" t="s">
        <v>32</v>
      </c>
      <c r="C19" t="s">
        <v>456</v>
      </c>
      <c r="D19" s="10">
        <v>3188</v>
      </c>
      <c r="E19" s="10">
        <v>1824</v>
      </c>
      <c r="F19" s="6">
        <v>0.57214554579673782</v>
      </c>
      <c r="G19" s="10">
        <v>14</v>
      </c>
      <c r="H19" s="10">
        <v>1838</v>
      </c>
      <c r="I19" s="6">
        <v>0.57653701380175659</v>
      </c>
    </row>
    <row r="20" spans="1:9" x14ac:dyDescent="0.3">
      <c r="A20" t="s">
        <v>33</v>
      </c>
      <c r="B20" t="s">
        <v>34</v>
      </c>
      <c r="C20" t="s">
        <v>456</v>
      </c>
      <c r="D20" s="10">
        <v>5100</v>
      </c>
      <c r="E20" s="10">
        <v>4634</v>
      </c>
      <c r="F20" s="6">
        <v>0.9086274509803921</v>
      </c>
      <c r="G20" s="10">
        <v>1</v>
      </c>
      <c r="H20" s="10">
        <v>4635</v>
      </c>
      <c r="I20" s="6">
        <v>0.9088235294117647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3117</v>
      </c>
      <c r="E22" s="10">
        <v>1522</v>
      </c>
      <c r="F22" s="6">
        <v>0.4882900224574912</v>
      </c>
      <c r="G22" s="10">
        <v>1</v>
      </c>
      <c r="H22" s="10">
        <v>1523</v>
      </c>
      <c r="I22" s="6">
        <v>0.48861084376002567</v>
      </c>
    </row>
    <row r="23" spans="1:9" x14ac:dyDescent="0.3">
      <c r="A23" t="s">
        <v>39</v>
      </c>
      <c r="B23" t="s">
        <v>40</v>
      </c>
      <c r="C23" t="s">
        <v>456</v>
      </c>
      <c r="D23" s="10">
        <v>3322</v>
      </c>
      <c r="E23" s="10">
        <v>2754</v>
      </c>
      <c r="F23" s="6">
        <v>0.82901866345574959</v>
      </c>
      <c r="G23" s="10">
        <v>32</v>
      </c>
      <c r="H23" s="10">
        <v>2786</v>
      </c>
      <c r="I23" s="6">
        <v>0.83865141481035521</v>
      </c>
    </row>
    <row r="24" spans="1:9" x14ac:dyDescent="0.3">
      <c r="A24" t="s">
        <v>41</v>
      </c>
      <c r="B24" t="s">
        <v>42</v>
      </c>
      <c r="C24" t="s">
        <v>456</v>
      </c>
      <c r="D24" s="10">
        <v>1837</v>
      </c>
      <c r="E24" s="10">
        <v>522</v>
      </c>
      <c r="F24" s="6">
        <v>0.28415895481763748</v>
      </c>
      <c r="G24" s="10"/>
      <c r="H24" s="10">
        <v>522</v>
      </c>
      <c r="I24" s="6">
        <v>0.28415895481763748</v>
      </c>
    </row>
    <row r="25" spans="1:9" x14ac:dyDescent="0.3">
      <c r="A25" t="s">
        <v>43</v>
      </c>
      <c r="B25" t="s">
        <v>44</v>
      </c>
      <c r="C25" t="s">
        <v>456</v>
      </c>
      <c r="D25" s="10">
        <v>3044</v>
      </c>
      <c r="E25" s="10">
        <v>2004</v>
      </c>
      <c r="F25" s="6">
        <v>0.65834428383705645</v>
      </c>
      <c r="G25" s="10">
        <v>1</v>
      </c>
      <c r="H25" s="10">
        <v>2005</v>
      </c>
      <c r="I25" s="6">
        <v>0.65867279894875164</v>
      </c>
    </row>
    <row r="26" spans="1:9" x14ac:dyDescent="0.3">
      <c r="A26" t="s">
        <v>45</v>
      </c>
      <c r="B26" t="s">
        <v>46</v>
      </c>
      <c r="C26" t="s">
        <v>456</v>
      </c>
      <c r="D26" s="10">
        <v>4318</v>
      </c>
      <c r="E26" s="10">
        <v>1730</v>
      </c>
      <c r="F26" s="6">
        <v>0.40064844835572022</v>
      </c>
      <c r="G26" s="10"/>
      <c r="H26" s="10">
        <v>1730</v>
      </c>
      <c r="I26" s="6">
        <v>0.40064844835572022</v>
      </c>
    </row>
    <row r="27" spans="1:9" x14ac:dyDescent="0.3">
      <c r="A27" t="s">
        <v>47</v>
      </c>
      <c r="B27" t="s">
        <v>48</v>
      </c>
      <c r="C27" t="s">
        <v>456</v>
      </c>
      <c r="D27" s="10">
        <v>2317</v>
      </c>
      <c r="E27" s="10">
        <v>527</v>
      </c>
      <c r="F27" s="6">
        <v>0.22744928787224861</v>
      </c>
      <c r="G27" s="10"/>
      <c r="H27" s="10">
        <v>527</v>
      </c>
      <c r="I27" s="6">
        <v>0.22744928787224861</v>
      </c>
    </row>
    <row r="28" spans="1:9" x14ac:dyDescent="0.3">
      <c r="A28" t="s">
        <v>49</v>
      </c>
      <c r="B28" t="s">
        <v>455</v>
      </c>
      <c r="C28" t="s">
        <v>456</v>
      </c>
      <c r="D28" s="10">
        <v>3904</v>
      </c>
      <c r="E28" s="10">
        <v>385</v>
      </c>
      <c r="F28" s="6">
        <v>9.861680327868852E-2</v>
      </c>
      <c r="G28" s="10"/>
      <c r="H28" s="10">
        <v>385</v>
      </c>
      <c r="I28" s="6">
        <v>9.861680327868852E-2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2801</v>
      </c>
      <c r="E30" s="10">
        <v>873</v>
      </c>
      <c r="F30" s="6">
        <v>0.31167440199928598</v>
      </c>
      <c r="G30" s="10"/>
      <c r="H30" s="10">
        <v>873</v>
      </c>
      <c r="I30" s="6">
        <v>0.31167440199928598</v>
      </c>
    </row>
    <row r="31" spans="1:9" x14ac:dyDescent="0.3">
      <c r="A31" t="s">
        <v>59</v>
      </c>
      <c r="B31" t="s">
        <v>60</v>
      </c>
      <c r="C31" t="s">
        <v>456</v>
      </c>
      <c r="D31" s="10">
        <v>1789</v>
      </c>
      <c r="E31" s="10">
        <v>944</v>
      </c>
      <c r="F31" s="6">
        <v>0.52766908887646735</v>
      </c>
      <c r="G31" s="10">
        <v>1</v>
      </c>
      <c r="H31" s="10">
        <v>945</v>
      </c>
      <c r="I31" s="6">
        <v>0.52822806036892123</v>
      </c>
    </row>
    <row r="32" spans="1:9" x14ac:dyDescent="0.3">
      <c r="A32" t="s">
        <v>61</v>
      </c>
      <c r="B32" t="s">
        <v>62</v>
      </c>
      <c r="C32" t="s">
        <v>456</v>
      </c>
      <c r="D32" s="10">
        <v>5345</v>
      </c>
      <c r="E32" s="10">
        <v>1386</v>
      </c>
      <c r="F32" s="6">
        <v>0.25930776426566887</v>
      </c>
      <c r="G32" s="10">
        <v>1</v>
      </c>
      <c r="H32" s="10">
        <v>1387</v>
      </c>
      <c r="I32" s="6">
        <v>0.25949485500467728</v>
      </c>
    </row>
    <row r="33" spans="1:9" x14ac:dyDescent="0.3">
      <c r="A33" t="s">
        <v>63</v>
      </c>
      <c r="B33" t="s">
        <v>64</v>
      </c>
      <c r="C33" t="s">
        <v>456</v>
      </c>
      <c r="D33" s="10">
        <v>3283</v>
      </c>
      <c r="E33" s="10">
        <v>807</v>
      </c>
      <c r="F33" s="6">
        <v>0.24581175753883644</v>
      </c>
      <c r="G33" s="10"/>
      <c r="H33" s="10">
        <v>807</v>
      </c>
      <c r="I33" s="6">
        <v>0.24581175753883644</v>
      </c>
    </row>
    <row r="34" spans="1:9" x14ac:dyDescent="0.3">
      <c r="A34" t="s">
        <v>65</v>
      </c>
      <c r="B34" t="s">
        <v>66</v>
      </c>
      <c r="C34" t="s">
        <v>456</v>
      </c>
      <c r="D34" s="10">
        <v>3833</v>
      </c>
      <c r="E34" s="10">
        <v>2251</v>
      </c>
      <c r="F34" s="6">
        <v>0.58726845812679362</v>
      </c>
      <c r="G34" s="10">
        <v>5</v>
      </c>
      <c r="H34" s="10">
        <v>2256</v>
      </c>
      <c r="I34" s="6">
        <v>0.58857291938429424</v>
      </c>
    </row>
    <row r="35" spans="1:9" x14ac:dyDescent="0.3">
      <c r="A35" t="s">
        <v>67</v>
      </c>
      <c r="B35" t="s">
        <v>68</v>
      </c>
      <c r="C35" t="s">
        <v>456</v>
      </c>
      <c r="D35" s="10">
        <v>4602</v>
      </c>
      <c r="E35" s="10">
        <v>236</v>
      </c>
      <c r="F35" s="6">
        <v>5.128205128205128E-2</v>
      </c>
      <c r="G35" s="10"/>
      <c r="H35" s="10">
        <v>236</v>
      </c>
      <c r="I35" s="6">
        <v>5.128205128205128E-2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3243</v>
      </c>
      <c r="E37" s="10">
        <v>936</v>
      </c>
      <c r="F37" s="6">
        <v>0.28862164662349676</v>
      </c>
      <c r="G37" s="10">
        <v>3</v>
      </c>
      <c r="H37" s="10">
        <v>939</v>
      </c>
      <c r="I37" s="6">
        <v>0.2895467160037003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1965</v>
      </c>
      <c r="E39" s="10">
        <v>1492</v>
      </c>
      <c r="F39" s="6">
        <v>0.75928753180661579</v>
      </c>
      <c r="G39" s="10">
        <v>1</v>
      </c>
      <c r="H39" s="10">
        <v>1493</v>
      </c>
      <c r="I39" s="6">
        <v>0.75979643765903304</v>
      </c>
    </row>
    <row r="40" spans="1:9" x14ac:dyDescent="0.3">
      <c r="A40" t="s">
        <v>77</v>
      </c>
      <c r="B40" t="s">
        <v>78</v>
      </c>
      <c r="C40" t="s">
        <v>456</v>
      </c>
      <c r="D40" s="10">
        <v>5022</v>
      </c>
      <c r="E40" s="10">
        <v>4160</v>
      </c>
      <c r="F40" s="6">
        <v>0.82835523695738744</v>
      </c>
      <c r="G40" s="10">
        <v>6</v>
      </c>
      <c r="H40" s="10">
        <v>4166</v>
      </c>
      <c r="I40" s="6">
        <v>0.82954998008761449</v>
      </c>
    </row>
    <row r="41" spans="1:9" x14ac:dyDescent="0.3">
      <c r="A41" t="s">
        <v>79</v>
      </c>
      <c r="B41" t="s">
        <v>80</v>
      </c>
      <c r="C41" t="s">
        <v>456</v>
      </c>
      <c r="D41" s="10">
        <v>3282</v>
      </c>
      <c r="E41" s="10">
        <v>1297</v>
      </c>
      <c r="F41" s="6">
        <v>0.39518586227909813</v>
      </c>
      <c r="G41" s="10">
        <v>8</v>
      </c>
      <c r="H41" s="10">
        <v>1305</v>
      </c>
      <c r="I41" s="6">
        <v>0.39762340036563071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3486</v>
      </c>
      <c r="E43" s="10">
        <v>1207</v>
      </c>
      <c r="F43" s="6">
        <v>0.34624211130235227</v>
      </c>
      <c r="G43" s="10">
        <v>6</v>
      </c>
      <c r="H43" s="10">
        <v>1213</v>
      </c>
      <c r="I43" s="6">
        <v>0.34796328169822144</v>
      </c>
    </row>
    <row r="44" spans="1:9" x14ac:dyDescent="0.3">
      <c r="A44" t="s">
        <v>85</v>
      </c>
      <c r="B44" t="s">
        <v>86</v>
      </c>
      <c r="C44" t="s">
        <v>456</v>
      </c>
      <c r="D44" s="10">
        <v>1654</v>
      </c>
      <c r="E44" s="10">
        <v>516</v>
      </c>
      <c r="F44" s="6">
        <v>0.31197097944377267</v>
      </c>
      <c r="G44" s="10"/>
      <c r="H44" s="10">
        <v>516</v>
      </c>
      <c r="I44" s="6">
        <v>0.31197097944377267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2380</v>
      </c>
      <c r="E46" s="10">
        <v>1981</v>
      </c>
      <c r="F46" s="6">
        <v>0.83235294117647063</v>
      </c>
      <c r="G46" s="10"/>
      <c r="H46" s="10">
        <v>1981</v>
      </c>
      <c r="I46" s="6">
        <v>0.83235294117647063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4433</v>
      </c>
      <c r="E48" s="10">
        <v>1622</v>
      </c>
      <c r="F48" s="6">
        <v>0.36589217234378524</v>
      </c>
      <c r="G48" s="10">
        <v>1</v>
      </c>
      <c r="H48" s="10">
        <v>1623</v>
      </c>
      <c r="I48" s="6">
        <v>0.36611775321452739</v>
      </c>
    </row>
    <row r="49" spans="1:9" x14ac:dyDescent="0.3">
      <c r="A49" t="s">
        <v>97</v>
      </c>
      <c r="B49" t="s">
        <v>98</v>
      </c>
      <c r="C49" t="s">
        <v>456</v>
      </c>
      <c r="D49" s="10">
        <v>4192</v>
      </c>
      <c r="E49" s="10">
        <v>2298</v>
      </c>
      <c r="F49" s="6">
        <v>0.54818702290076338</v>
      </c>
      <c r="G49" s="10">
        <v>8</v>
      </c>
      <c r="H49" s="10">
        <v>2306</v>
      </c>
      <c r="I49" s="6">
        <v>0.55009541984732824</v>
      </c>
    </row>
    <row r="50" spans="1:9" x14ac:dyDescent="0.3">
      <c r="A50" t="s">
        <v>99</v>
      </c>
      <c r="B50" t="s">
        <v>100</v>
      </c>
      <c r="C50" t="s">
        <v>456</v>
      </c>
      <c r="D50" s="10">
        <v>2463</v>
      </c>
      <c r="E50" s="10">
        <v>1821</v>
      </c>
      <c r="F50" s="6">
        <v>0.73934226552984161</v>
      </c>
      <c r="G50" s="10">
        <v>1</v>
      </c>
      <c r="H50" s="10">
        <v>1822</v>
      </c>
      <c r="I50" s="6">
        <v>0.73974827446203817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3938</v>
      </c>
      <c r="E53" s="10">
        <v>2343</v>
      </c>
      <c r="F53" s="6">
        <v>0.5949720670391061</v>
      </c>
      <c r="G53" s="10"/>
      <c r="H53" s="10">
        <v>2343</v>
      </c>
      <c r="I53" s="6">
        <v>0.5949720670391061</v>
      </c>
    </row>
    <row r="54" spans="1:9" x14ac:dyDescent="0.3">
      <c r="A54" t="s">
        <v>111</v>
      </c>
      <c r="B54" t="s">
        <v>112</v>
      </c>
      <c r="C54" t="s">
        <v>456</v>
      </c>
      <c r="D54" s="10">
        <v>2201</v>
      </c>
      <c r="E54" s="10">
        <v>447</v>
      </c>
      <c r="F54" s="6">
        <v>0.20308950477055884</v>
      </c>
      <c r="G54" s="10">
        <v>1</v>
      </c>
      <c r="H54" s="10">
        <v>448</v>
      </c>
      <c r="I54" s="6">
        <v>0.20354384370740572</v>
      </c>
    </row>
    <row r="55" spans="1:9" x14ac:dyDescent="0.3">
      <c r="A55" t="s">
        <v>113</v>
      </c>
      <c r="B55" t="s">
        <v>114</v>
      </c>
      <c r="C55" t="s">
        <v>456</v>
      </c>
      <c r="D55" s="10">
        <v>2774</v>
      </c>
      <c r="E55" s="10">
        <v>1558</v>
      </c>
      <c r="F55" s="6">
        <v>0.56164383561643838</v>
      </c>
      <c r="G55" s="10"/>
      <c r="H55" s="10">
        <v>1558</v>
      </c>
      <c r="I55" s="6">
        <v>0.56164383561643838</v>
      </c>
    </row>
    <row r="56" spans="1:9" x14ac:dyDescent="0.3">
      <c r="A56" t="s">
        <v>115</v>
      </c>
      <c r="B56" t="s">
        <v>116</v>
      </c>
      <c r="C56" t="s">
        <v>456</v>
      </c>
      <c r="D56" s="10">
        <v>2143</v>
      </c>
      <c r="E56" s="10">
        <v>414</v>
      </c>
      <c r="F56" s="6">
        <v>0.19318712085860942</v>
      </c>
      <c r="G56" s="10"/>
      <c r="H56" s="10">
        <v>414</v>
      </c>
      <c r="I56" s="6">
        <v>0.19318712085860942</v>
      </c>
    </row>
    <row r="57" spans="1:9" x14ac:dyDescent="0.3">
      <c r="A57" t="s">
        <v>117</v>
      </c>
      <c r="B57" t="s">
        <v>118</v>
      </c>
      <c r="C57" t="s">
        <v>456</v>
      </c>
      <c r="D57" s="10">
        <v>2960</v>
      </c>
      <c r="E57" s="10">
        <v>2934</v>
      </c>
      <c r="F57" s="6">
        <v>0.99121621621621625</v>
      </c>
      <c r="G57" s="10">
        <v>49</v>
      </c>
      <c r="H57" s="10">
        <v>2983</v>
      </c>
      <c r="I57" s="6">
        <v>1.0077702702702702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7662</v>
      </c>
      <c r="E59" s="10">
        <v>3579</v>
      </c>
      <c r="F59" s="6">
        <v>0.46711041503523887</v>
      </c>
      <c r="G59" s="10">
        <v>23</v>
      </c>
      <c r="H59" s="10">
        <v>3602</v>
      </c>
      <c r="I59" s="6">
        <v>0.47011224223440357</v>
      </c>
    </row>
    <row r="60" spans="1:9" x14ac:dyDescent="0.3">
      <c r="A60" t="s">
        <v>123</v>
      </c>
      <c r="B60" t="s">
        <v>124</v>
      </c>
      <c r="C60" t="s">
        <v>456</v>
      </c>
      <c r="D60" s="10">
        <v>4089</v>
      </c>
      <c r="E60" s="10">
        <v>1213</v>
      </c>
      <c r="F60" s="6">
        <v>0.29664954756664219</v>
      </c>
      <c r="G60" s="10">
        <v>7</v>
      </c>
      <c r="H60" s="10">
        <v>1220</v>
      </c>
      <c r="I60" s="6">
        <v>0.29836145756908777</v>
      </c>
    </row>
    <row r="61" spans="1:9" x14ac:dyDescent="0.3">
      <c r="A61" t="s">
        <v>125</v>
      </c>
      <c r="B61" t="s">
        <v>126</v>
      </c>
      <c r="C61" t="s">
        <v>456</v>
      </c>
      <c r="D61" s="10">
        <v>6367</v>
      </c>
      <c r="E61" s="10">
        <v>3400</v>
      </c>
      <c r="F61" s="6">
        <v>0.53400345531647553</v>
      </c>
      <c r="G61" s="10">
        <v>1</v>
      </c>
      <c r="H61" s="10">
        <v>3401</v>
      </c>
      <c r="I61" s="6">
        <v>0.5341605151562745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3680</v>
      </c>
      <c r="E64" s="10">
        <v>1798</v>
      </c>
      <c r="F64" s="6">
        <v>0.48858695652173911</v>
      </c>
      <c r="G64" s="10"/>
      <c r="H64" s="10">
        <v>1798</v>
      </c>
      <c r="I64" s="6">
        <v>0.48858695652173911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3784</v>
      </c>
      <c r="E67" s="10">
        <v>1558</v>
      </c>
      <c r="F67" s="6">
        <v>0.41173361522198731</v>
      </c>
      <c r="G67" s="10"/>
      <c r="H67" s="10">
        <v>1558</v>
      </c>
      <c r="I67" s="6">
        <v>0.41173361522198731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3851</v>
      </c>
      <c r="E70" s="10">
        <v>5246</v>
      </c>
      <c r="F70" s="6">
        <v>1.3622435730978966</v>
      </c>
      <c r="G70" s="10">
        <v>32</v>
      </c>
      <c r="H70" s="10">
        <v>5278</v>
      </c>
      <c r="I70" s="6">
        <v>1.3705531030901064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4348</v>
      </c>
      <c r="E80" s="10">
        <v>2118</v>
      </c>
      <c r="F80" s="6">
        <v>0.48712051517939281</v>
      </c>
      <c r="G80" s="10"/>
      <c r="H80" s="10">
        <v>2118</v>
      </c>
      <c r="I80" s="6">
        <v>0.48712051517939281</v>
      </c>
    </row>
    <row r="81" spans="1:9" x14ac:dyDescent="0.3">
      <c r="A81" t="s">
        <v>167</v>
      </c>
      <c r="B81" t="s">
        <v>168</v>
      </c>
      <c r="C81" t="s">
        <v>457</v>
      </c>
      <c r="D81" s="10">
        <v>1588</v>
      </c>
      <c r="E81" s="10">
        <v>1017</v>
      </c>
      <c r="F81" s="6">
        <v>0.64042821158690177</v>
      </c>
      <c r="G81" s="10"/>
      <c r="H81" s="10">
        <v>1017</v>
      </c>
      <c r="I81" s="6">
        <v>0.64042821158690177</v>
      </c>
    </row>
    <row r="82" spans="1:9" x14ac:dyDescent="0.3">
      <c r="A82" t="s">
        <v>169</v>
      </c>
      <c r="B82" t="s">
        <v>170</v>
      </c>
      <c r="C82" t="s">
        <v>457</v>
      </c>
      <c r="D82" s="10">
        <v>7088</v>
      </c>
      <c r="E82" s="10">
        <v>1973</v>
      </c>
      <c r="F82" s="6">
        <v>0.27835778781038373</v>
      </c>
      <c r="G82" s="10">
        <v>450</v>
      </c>
      <c r="H82" s="10">
        <v>2423</v>
      </c>
      <c r="I82" s="6">
        <v>0.34184537246049662</v>
      </c>
    </row>
    <row r="83" spans="1:9" x14ac:dyDescent="0.3">
      <c r="A83" t="s">
        <v>171</v>
      </c>
      <c r="B83" t="s">
        <v>172</v>
      </c>
      <c r="C83" t="s">
        <v>457</v>
      </c>
      <c r="D83" s="10">
        <v>4152</v>
      </c>
      <c r="E83" s="10">
        <v>2605</v>
      </c>
      <c r="F83" s="6">
        <v>0.62740847784200382</v>
      </c>
      <c r="G83" s="10">
        <v>1</v>
      </c>
      <c r="H83" s="10">
        <v>2606</v>
      </c>
      <c r="I83" s="6">
        <v>0.62764932562620424</v>
      </c>
    </row>
    <row r="84" spans="1:9" x14ac:dyDescent="0.3">
      <c r="A84" t="s">
        <v>173</v>
      </c>
      <c r="B84" t="s">
        <v>174</v>
      </c>
      <c r="C84" t="s">
        <v>457</v>
      </c>
      <c r="D84" s="10">
        <v>1744</v>
      </c>
      <c r="E84" s="10">
        <v>707</v>
      </c>
      <c r="F84" s="6">
        <v>0.40538990825688076</v>
      </c>
      <c r="G84" s="10"/>
      <c r="H84" s="10">
        <v>707</v>
      </c>
      <c r="I84" s="6">
        <v>0.40538990825688076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2162</v>
      </c>
      <c r="E86" s="10">
        <v>1079</v>
      </c>
      <c r="F86" s="6">
        <v>0.49907493061979646</v>
      </c>
      <c r="G86" s="10"/>
      <c r="H86" s="10">
        <v>1079</v>
      </c>
      <c r="I86" s="6">
        <v>0.49907493061979646</v>
      </c>
    </row>
    <row r="87" spans="1:9" x14ac:dyDescent="0.3">
      <c r="A87" t="s">
        <v>179</v>
      </c>
      <c r="B87" t="s">
        <v>180</v>
      </c>
      <c r="C87" t="s">
        <v>457</v>
      </c>
      <c r="D87" s="10">
        <v>2285</v>
      </c>
      <c r="E87" s="10">
        <v>822</v>
      </c>
      <c r="F87" s="6">
        <v>0.35973741794310721</v>
      </c>
      <c r="G87" s="10">
        <v>1</v>
      </c>
      <c r="H87" s="10">
        <v>823</v>
      </c>
      <c r="I87" s="6">
        <v>0.36017505470459521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8762</v>
      </c>
      <c r="E89" s="10">
        <v>1891</v>
      </c>
      <c r="F89" s="6">
        <v>0.21581830632275736</v>
      </c>
      <c r="G89" s="10"/>
      <c r="H89" s="10">
        <v>1891</v>
      </c>
      <c r="I89" s="6">
        <v>0.21581830632275736</v>
      </c>
    </row>
    <row r="90" spans="1:9" x14ac:dyDescent="0.3">
      <c r="A90" t="s">
        <v>185</v>
      </c>
      <c r="B90" t="s">
        <v>186</v>
      </c>
      <c r="C90" t="s">
        <v>457</v>
      </c>
      <c r="D90" s="10">
        <v>4301</v>
      </c>
      <c r="E90" s="10">
        <v>3563</v>
      </c>
      <c r="F90" s="6">
        <v>0.82841199720995118</v>
      </c>
      <c r="G90" s="10">
        <v>10</v>
      </c>
      <c r="H90" s="10">
        <v>3573</v>
      </c>
      <c r="I90" s="6">
        <v>0.83073703789816322</v>
      </c>
    </row>
    <row r="91" spans="1:9" x14ac:dyDescent="0.3">
      <c r="A91" t="s">
        <v>189</v>
      </c>
      <c r="B91" t="s">
        <v>190</v>
      </c>
      <c r="C91" t="s">
        <v>457</v>
      </c>
      <c r="D91" s="10">
        <v>2465</v>
      </c>
      <c r="E91" s="10">
        <v>807</v>
      </c>
      <c r="F91" s="6">
        <v>0.32738336713995941</v>
      </c>
      <c r="G91" s="10"/>
      <c r="H91" s="10">
        <v>807</v>
      </c>
      <c r="I91" s="6">
        <v>0.32738336713995941</v>
      </c>
    </row>
    <row r="92" spans="1:9" x14ac:dyDescent="0.3">
      <c r="A92" t="s">
        <v>191</v>
      </c>
      <c r="B92" t="s">
        <v>192</v>
      </c>
      <c r="C92" t="s">
        <v>457</v>
      </c>
      <c r="D92" s="10">
        <v>3928</v>
      </c>
      <c r="E92" s="10">
        <v>900</v>
      </c>
      <c r="F92" s="6">
        <v>0.22912423625254583</v>
      </c>
      <c r="G92" s="10">
        <v>1</v>
      </c>
      <c r="H92" s="10">
        <v>901</v>
      </c>
      <c r="I92" s="6">
        <v>0.22937881873727087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1835</v>
      </c>
      <c r="E94" s="10">
        <v>1319</v>
      </c>
      <c r="F94" s="6">
        <v>0.71880108991825609</v>
      </c>
      <c r="G94" s="10"/>
      <c r="H94" s="10">
        <v>1319</v>
      </c>
      <c r="I94" s="6">
        <v>0.71880108991825609</v>
      </c>
    </row>
    <row r="95" spans="1:9" x14ac:dyDescent="0.3">
      <c r="A95" t="s">
        <v>197</v>
      </c>
      <c r="B95" t="s">
        <v>198</v>
      </c>
      <c r="C95" t="s">
        <v>457</v>
      </c>
      <c r="D95" s="10">
        <v>3204</v>
      </c>
      <c r="E95" s="10">
        <v>1332</v>
      </c>
      <c r="F95" s="6">
        <v>0.4157303370786517</v>
      </c>
      <c r="G95" s="10"/>
      <c r="H95" s="10">
        <v>1332</v>
      </c>
      <c r="I95" s="6">
        <v>0.4157303370786517</v>
      </c>
    </row>
    <row r="96" spans="1:9" x14ac:dyDescent="0.3">
      <c r="A96" t="s">
        <v>199</v>
      </c>
      <c r="B96" t="s">
        <v>200</v>
      </c>
      <c r="C96" t="s">
        <v>457</v>
      </c>
      <c r="D96" s="10">
        <v>1737</v>
      </c>
      <c r="E96" s="10">
        <v>1743</v>
      </c>
      <c r="F96" s="6">
        <v>1.003454231433506</v>
      </c>
      <c r="G96" s="10"/>
      <c r="H96" s="10">
        <v>1743</v>
      </c>
      <c r="I96" s="6">
        <v>1.003454231433506</v>
      </c>
    </row>
    <row r="97" spans="1:9" x14ac:dyDescent="0.3">
      <c r="A97" t="s">
        <v>201</v>
      </c>
      <c r="B97" t="s">
        <v>202</v>
      </c>
      <c r="C97" t="s">
        <v>457</v>
      </c>
      <c r="D97" s="10">
        <v>3611</v>
      </c>
      <c r="E97" s="10">
        <v>623</v>
      </c>
      <c r="F97" s="6">
        <v>0.17252838548878427</v>
      </c>
      <c r="G97" s="10"/>
      <c r="H97" s="10">
        <v>623</v>
      </c>
      <c r="I97" s="6">
        <v>0.17252838548878427</v>
      </c>
    </row>
    <row r="98" spans="1:9" x14ac:dyDescent="0.3">
      <c r="A98" t="s">
        <v>203</v>
      </c>
      <c r="B98" t="s">
        <v>204</v>
      </c>
      <c r="C98" t="s">
        <v>457</v>
      </c>
      <c r="D98" s="10">
        <v>3052</v>
      </c>
      <c r="E98" s="10">
        <v>1107</v>
      </c>
      <c r="F98" s="6">
        <v>0.3627129750982962</v>
      </c>
      <c r="G98" s="10">
        <v>1</v>
      </c>
      <c r="H98" s="10">
        <v>1108</v>
      </c>
      <c r="I98" s="6">
        <v>0.36304062909567497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6780</v>
      </c>
      <c r="E100" s="10">
        <v>3100</v>
      </c>
      <c r="F100" s="6">
        <v>0.45722713864306785</v>
      </c>
      <c r="G100" s="10">
        <v>13</v>
      </c>
      <c r="H100" s="10">
        <v>3113</v>
      </c>
      <c r="I100" s="6">
        <v>0.45914454277286137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10878</v>
      </c>
      <c r="E101" s="10">
        <v>5668</v>
      </c>
      <c r="F101" s="6">
        <v>0.52105166390880675</v>
      </c>
      <c r="G101" s="10">
        <v>745</v>
      </c>
      <c r="H101" s="10">
        <v>6413</v>
      </c>
      <c r="I101" s="6">
        <v>0.58953851810994673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9817</v>
      </c>
      <c r="E102" s="10">
        <v>7069</v>
      </c>
      <c r="F102" s="6">
        <v>0.72007741672608738</v>
      </c>
      <c r="G102" s="10">
        <v>38</v>
      </c>
      <c r="H102" s="10">
        <v>7107</v>
      </c>
      <c r="I102" s="6">
        <v>0.7239482530304574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4751</v>
      </c>
      <c r="E103" s="10">
        <v>2502</v>
      </c>
      <c r="F103" s="6">
        <v>0.52662597347926754</v>
      </c>
      <c r="G103" s="10">
        <v>5</v>
      </c>
      <c r="H103" s="10">
        <v>2507</v>
      </c>
      <c r="I103" s="6">
        <v>0.52767838349821095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7800</v>
      </c>
      <c r="E105" s="10">
        <v>5131</v>
      </c>
      <c r="F105" s="6">
        <v>0.65782051282051279</v>
      </c>
      <c r="G105" s="10">
        <v>1</v>
      </c>
      <c r="H105" s="10">
        <v>5132</v>
      </c>
      <c r="I105" s="6">
        <v>0.6579487179487179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2215</v>
      </c>
      <c r="E106" s="10">
        <v>1534</v>
      </c>
      <c r="F106" s="6">
        <v>0.69255079006772013</v>
      </c>
      <c r="G106" s="10"/>
      <c r="H106" s="10">
        <v>1534</v>
      </c>
      <c r="I106" s="6">
        <v>0.69255079006772013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4021</v>
      </c>
      <c r="E107" s="10">
        <v>1192</v>
      </c>
      <c r="F107" s="6">
        <v>0.29644367072867445</v>
      </c>
      <c r="G107" s="10">
        <v>6</v>
      </c>
      <c r="H107" s="10">
        <v>1198</v>
      </c>
      <c r="I107" s="6">
        <v>0.29793583685650338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2683</v>
      </c>
      <c r="E108" s="10">
        <v>1134</v>
      </c>
      <c r="F108" s="6">
        <v>0.42266120014908687</v>
      </c>
      <c r="G108" s="10">
        <v>1</v>
      </c>
      <c r="H108" s="10">
        <v>1135</v>
      </c>
      <c r="I108" s="6">
        <v>0.42303391725680206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2389</v>
      </c>
      <c r="E112" s="10">
        <v>706</v>
      </c>
      <c r="F112" s="6">
        <v>0.29552113855169526</v>
      </c>
      <c r="G112" s="10">
        <v>2</v>
      </c>
      <c r="H112" s="10">
        <v>708</v>
      </c>
      <c r="I112" s="6">
        <v>0.2963583089158644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4027</v>
      </c>
      <c r="E113" s="10">
        <v>2865</v>
      </c>
      <c r="F113" s="6">
        <v>0.71144772783709953</v>
      </c>
      <c r="G113" s="10">
        <v>87</v>
      </c>
      <c r="H113" s="10">
        <v>2952</v>
      </c>
      <c r="I113" s="6">
        <v>0.73305189967717899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2724</v>
      </c>
      <c r="E115" s="10">
        <v>1773</v>
      </c>
      <c r="F115" s="6">
        <v>0.65088105726872247</v>
      </c>
      <c r="G115" s="10">
        <v>31</v>
      </c>
      <c r="H115" s="10">
        <v>1804</v>
      </c>
      <c r="I115" s="6">
        <v>0.66226138032305437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3197</v>
      </c>
      <c r="E116" s="10">
        <v>746</v>
      </c>
      <c r="F116" s="6">
        <v>0.23334375977478886</v>
      </c>
      <c r="G116" s="10">
        <v>1</v>
      </c>
      <c r="H116" s="10">
        <v>747</v>
      </c>
      <c r="I116" s="6">
        <v>0.23365655301845481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4857</v>
      </c>
      <c r="E119" s="10">
        <v>2530</v>
      </c>
      <c r="F119" s="6">
        <v>0.52089767346098415</v>
      </c>
      <c r="G119" s="10">
        <v>2</v>
      </c>
      <c r="H119" s="10">
        <v>2532</v>
      </c>
      <c r="I119" s="6">
        <v>0.52130945027794939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4622</v>
      </c>
      <c r="E122" s="10">
        <v>2609</v>
      </c>
      <c r="F122" s="6">
        <v>0.56447425356988312</v>
      </c>
      <c r="G122" s="10">
        <v>3</v>
      </c>
      <c r="H122" s="10">
        <v>2612</v>
      </c>
      <c r="I122" s="6">
        <v>0.56512332323669412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4469</v>
      </c>
      <c r="E124" s="10">
        <v>2216</v>
      </c>
      <c r="F124" s="6">
        <v>0.49586037144775119</v>
      </c>
      <c r="G124" s="10">
        <v>1</v>
      </c>
      <c r="H124" s="10">
        <v>2217</v>
      </c>
      <c r="I124" s="6">
        <v>0.49608413515327815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3251</v>
      </c>
      <c r="E126" s="10">
        <v>2856</v>
      </c>
      <c r="F126" s="6">
        <v>0.87849892340818214</v>
      </c>
      <c r="G126" s="10">
        <v>26</v>
      </c>
      <c r="H126" s="10">
        <v>2882</v>
      </c>
      <c r="I126" s="6">
        <v>0.88649646262688409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4022</v>
      </c>
      <c r="E128" s="10">
        <v>3667</v>
      </c>
      <c r="F128" s="6">
        <v>0.91173545499751363</v>
      </c>
      <c r="G128" s="10">
        <v>10</v>
      </c>
      <c r="H128" s="10">
        <v>3677</v>
      </c>
      <c r="I128" s="6">
        <v>0.91422178020885136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3548</v>
      </c>
      <c r="E130" s="10">
        <v>935</v>
      </c>
      <c r="F130" s="6">
        <v>0.26352874859075537</v>
      </c>
      <c r="G130" s="10">
        <v>1</v>
      </c>
      <c r="H130" s="10">
        <v>936</v>
      </c>
      <c r="I130" s="6">
        <v>0.26381059751972941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4719</v>
      </c>
      <c r="E131" s="10">
        <v>1079</v>
      </c>
      <c r="F131" s="6">
        <v>0.22865013774104684</v>
      </c>
      <c r="G131" s="10">
        <v>3</v>
      </c>
      <c r="H131" s="10">
        <v>1082</v>
      </c>
      <c r="I131" s="6">
        <v>0.22928586564950201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2874</v>
      </c>
      <c r="E132" s="10">
        <v>2110</v>
      </c>
      <c r="F132" s="6">
        <v>0.73416840640222691</v>
      </c>
      <c r="G132" s="10">
        <v>15</v>
      </c>
      <c r="H132" s="10">
        <v>2125</v>
      </c>
      <c r="I132" s="6">
        <v>0.73938761308281142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3604</v>
      </c>
      <c r="E137" s="10">
        <v>3209</v>
      </c>
      <c r="F137" s="6">
        <v>0.89039955604883458</v>
      </c>
      <c r="G137" s="10">
        <v>5</v>
      </c>
      <c r="H137" s="10">
        <v>3214</v>
      </c>
      <c r="I137" s="6">
        <v>0.8917869034406215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6128</v>
      </c>
      <c r="E138" s="10">
        <v>2569</v>
      </c>
      <c r="F138" s="6">
        <v>0.41922323759791125</v>
      </c>
      <c r="G138" s="10">
        <v>5</v>
      </c>
      <c r="H138" s="10">
        <v>2574</v>
      </c>
      <c r="I138" s="6">
        <v>0.42003916449086159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2</v>
      </c>
      <c r="F141" s="6" t="s">
        <v>536</v>
      </c>
      <c r="G141" s="10"/>
      <c r="H141" s="10">
        <v>2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4576</v>
      </c>
      <c r="E143" s="10">
        <v>2492</v>
      </c>
      <c r="F143" s="6">
        <v>0.54458041958041958</v>
      </c>
      <c r="G143" s="10">
        <v>1</v>
      </c>
      <c r="H143" s="10">
        <v>2493</v>
      </c>
      <c r="I143" s="6">
        <v>0.54479895104895104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5836</v>
      </c>
      <c r="E144" s="10">
        <v>3229</v>
      </c>
      <c r="F144" s="6">
        <v>0.55328992460589443</v>
      </c>
      <c r="G144" s="10">
        <v>1</v>
      </c>
      <c r="H144" s="10">
        <v>3230</v>
      </c>
      <c r="I144" s="6">
        <v>0.55346127484578478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2429</v>
      </c>
      <c r="E146" s="10">
        <v>2258</v>
      </c>
      <c r="F146" s="6">
        <v>0.92960065870728692</v>
      </c>
      <c r="G146" s="10"/>
      <c r="H146" s="10">
        <v>2258</v>
      </c>
      <c r="I146" s="6">
        <v>0.92960065870728692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1916</v>
      </c>
      <c r="E147" s="10">
        <v>1444</v>
      </c>
      <c r="F147" s="6">
        <v>0.75365344467640916</v>
      </c>
      <c r="G147" s="10">
        <v>1</v>
      </c>
      <c r="H147" s="10">
        <v>1445</v>
      </c>
      <c r="I147" s="6">
        <v>0.75417536534446761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4003</v>
      </c>
      <c r="E149" s="10">
        <v>327</v>
      </c>
      <c r="F149" s="6">
        <v>8.1688733449912565E-2</v>
      </c>
      <c r="G149" s="10"/>
      <c r="H149" s="10">
        <v>327</v>
      </c>
      <c r="I149" s="6">
        <v>8.1688733449912565E-2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1721</v>
      </c>
      <c r="E162" s="10">
        <v>580</v>
      </c>
      <c r="F162" s="6">
        <v>0.337013364323068</v>
      </c>
      <c r="G162" s="10">
        <v>2</v>
      </c>
      <c r="H162" s="10">
        <v>582</v>
      </c>
      <c r="I162" s="6">
        <v>0.3381754793724579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2530</v>
      </c>
      <c r="E165" s="10">
        <v>1537</v>
      </c>
      <c r="F165" s="6">
        <v>0.60750988142292495</v>
      </c>
      <c r="G165" s="10"/>
      <c r="H165" s="10">
        <v>1537</v>
      </c>
      <c r="I165" s="6">
        <v>0.60750988142292495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1912</v>
      </c>
      <c r="E166" s="10">
        <v>1587</v>
      </c>
      <c r="F166" s="6">
        <v>0.83002092050209209</v>
      </c>
      <c r="G166" s="10">
        <v>1</v>
      </c>
      <c r="H166" s="10">
        <v>1588</v>
      </c>
      <c r="I166" s="6">
        <v>0.83054393305439334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1861</v>
      </c>
      <c r="E167" s="10">
        <v>829</v>
      </c>
      <c r="F167" s="6">
        <v>0.44545943041375602</v>
      </c>
      <c r="G167" s="10"/>
      <c r="H167" s="10">
        <v>829</v>
      </c>
      <c r="I167" s="6">
        <v>0.44545943041375602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10578</v>
      </c>
      <c r="E168" s="10">
        <v>5118</v>
      </c>
      <c r="F168" s="6">
        <v>0.48383437322745321</v>
      </c>
      <c r="G168" s="10">
        <v>2</v>
      </c>
      <c r="H168" s="10">
        <v>5120</v>
      </c>
      <c r="I168" s="6">
        <v>0.48402344488561166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2108</v>
      </c>
      <c r="E169" s="10">
        <v>1450</v>
      </c>
      <c r="F169" s="6">
        <v>0.68785578747628084</v>
      </c>
      <c r="G169" s="10"/>
      <c r="H169" s="10">
        <v>1450</v>
      </c>
      <c r="I169" s="6">
        <v>0.68785578747628084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2420</v>
      </c>
      <c r="E170" s="10">
        <v>1683</v>
      </c>
      <c r="F170" s="6">
        <v>0.69545454545454544</v>
      </c>
      <c r="G170" s="10"/>
      <c r="H170" s="10">
        <v>1683</v>
      </c>
      <c r="I170" s="6">
        <v>0.69545454545454544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2457</v>
      </c>
      <c r="E171" s="10">
        <v>1929</v>
      </c>
      <c r="F171" s="6">
        <v>0.78510378510378509</v>
      </c>
      <c r="G171" s="10">
        <v>8</v>
      </c>
      <c r="H171" s="10">
        <v>1937</v>
      </c>
      <c r="I171" s="6">
        <v>0.78835978835978837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6216</v>
      </c>
      <c r="E172" s="10">
        <v>5346</v>
      </c>
      <c r="F172" s="6">
        <v>0.86003861003861004</v>
      </c>
      <c r="G172" s="10">
        <v>2</v>
      </c>
      <c r="H172" s="10">
        <v>5348</v>
      </c>
      <c r="I172" s="6">
        <v>0.86036036036036034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9686</v>
      </c>
      <c r="E174" s="10">
        <v>6053</v>
      </c>
      <c r="F174" s="6">
        <v>0.62492256865579188</v>
      </c>
      <c r="G174" s="10">
        <v>2</v>
      </c>
      <c r="H174" s="10">
        <v>6055</v>
      </c>
      <c r="I174" s="6">
        <v>0.62512905224034687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8081</v>
      </c>
      <c r="E175" s="10">
        <v>3083</v>
      </c>
      <c r="F175" s="6">
        <v>0.38151218908550921</v>
      </c>
      <c r="G175" s="10">
        <v>1119</v>
      </c>
      <c r="H175" s="10">
        <v>4202</v>
      </c>
      <c r="I175" s="6">
        <v>0.51998515035267912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8348</v>
      </c>
      <c r="E176" s="10">
        <v>684</v>
      </c>
      <c r="F176" s="6">
        <v>8.1935793004312404E-2</v>
      </c>
      <c r="G176" s="10">
        <v>8</v>
      </c>
      <c r="H176" s="10">
        <v>692</v>
      </c>
      <c r="I176" s="6">
        <v>8.2894106372783896E-2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6778</v>
      </c>
      <c r="E177" s="10">
        <v>5938</v>
      </c>
      <c r="F177" s="6">
        <v>0.87606963706107999</v>
      </c>
      <c r="G177" s="10">
        <v>11</v>
      </c>
      <c r="H177" s="10">
        <v>5949</v>
      </c>
      <c r="I177" s="6">
        <v>0.8776925346709944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3493</v>
      </c>
      <c r="E179" s="10">
        <v>2936</v>
      </c>
      <c r="F179" s="6">
        <v>0.84053821929573436</v>
      </c>
      <c r="G179" s="10">
        <v>4</v>
      </c>
      <c r="H179" s="10">
        <v>2940</v>
      </c>
      <c r="I179" s="6">
        <v>0.84168336673346689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10447</v>
      </c>
      <c r="E180" s="10">
        <v>1841</v>
      </c>
      <c r="F180" s="6">
        <v>0.17622283909256245</v>
      </c>
      <c r="G180" s="10">
        <v>5</v>
      </c>
      <c r="H180" s="10">
        <v>1846</v>
      </c>
      <c r="I180" s="6">
        <v>0.17670144539102134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8024</v>
      </c>
      <c r="E181" s="10">
        <v>3174</v>
      </c>
      <c r="F181" s="6">
        <v>0.39556331006979062</v>
      </c>
      <c r="G181" s="10">
        <v>12</v>
      </c>
      <c r="H181" s="10">
        <v>3186</v>
      </c>
      <c r="I181" s="6">
        <v>0.39705882352941174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3269</v>
      </c>
      <c r="E182" s="10">
        <v>3069</v>
      </c>
      <c r="F182" s="6">
        <v>0.93881921076781893</v>
      </c>
      <c r="G182" s="10">
        <v>139</v>
      </c>
      <c r="H182" s="10">
        <v>3208</v>
      </c>
      <c r="I182" s="6">
        <v>0.98133985928418477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3974</v>
      </c>
      <c r="E184" s="10">
        <v>1042</v>
      </c>
      <c r="F184" s="6">
        <v>0.2622043281328636</v>
      </c>
      <c r="G184" s="10">
        <v>2</v>
      </c>
      <c r="H184" s="10">
        <v>1044</v>
      </c>
      <c r="I184" s="6">
        <v>0.26270759939607446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3048</v>
      </c>
      <c r="E185" s="10">
        <v>1500</v>
      </c>
      <c r="F185" s="6">
        <v>0.49212598425196852</v>
      </c>
      <c r="G185" s="10">
        <v>7</v>
      </c>
      <c r="H185" s="10">
        <v>1507</v>
      </c>
      <c r="I185" s="6">
        <v>0.49442257217847768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3113</v>
      </c>
      <c r="E186" s="10">
        <v>1477</v>
      </c>
      <c r="F186" s="6">
        <v>0.47446193382589141</v>
      </c>
      <c r="G186" s="10">
        <v>12</v>
      </c>
      <c r="H186" s="10">
        <v>1489</v>
      </c>
      <c r="I186" s="6">
        <v>0.47831673626726628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3536</v>
      </c>
      <c r="E190" s="10">
        <v>617</v>
      </c>
      <c r="F190" s="6">
        <v>0.17449095022624433</v>
      </c>
      <c r="G190" s="10">
        <v>3</v>
      </c>
      <c r="H190" s="10">
        <v>620</v>
      </c>
      <c r="I190" s="6">
        <v>0.17533936651583709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6868</v>
      </c>
      <c r="E194" s="10">
        <v>3353</v>
      </c>
      <c r="F194" s="6">
        <v>0.4882061735585323</v>
      </c>
      <c r="G194" s="10">
        <v>2</v>
      </c>
      <c r="H194" s="10">
        <v>3355</v>
      </c>
      <c r="I194" s="6">
        <v>0.48849737914967967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6313</v>
      </c>
      <c r="E195" s="10">
        <v>1770</v>
      </c>
      <c r="F195" s="6">
        <v>0.28037383177570091</v>
      </c>
      <c r="G195" s="10">
        <v>2</v>
      </c>
      <c r="H195" s="10">
        <v>1772</v>
      </c>
      <c r="I195" s="6">
        <v>0.28069063836527802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10724</v>
      </c>
      <c r="E196" s="10">
        <v>9506</v>
      </c>
      <c r="F196" s="6">
        <v>0.88642297650130553</v>
      </c>
      <c r="G196" s="10">
        <v>11</v>
      </c>
      <c r="H196" s="10">
        <v>9517</v>
      </c>
      <c r="I196" s="6">
        <v>0.8874487131667288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6212</v>
      </c>
      <c r="E197" s="10">
        <v>1851</v>
      </c>
      <c r="F197" s="6">
        <v>0.29797166773985834</v>
      </c>
      <c r="G197" s="10">
        <v>1</v>
      </c>
      <c r="H197" s="10">
        <v>1852</v>
      </c>
      <c r="I197" s="6">
        <v>0.29813264649066323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12054</v>
      </c>
      <c r="E198" s="10">
        <v>2912</v>
      </c>
      <c r="F198" s="6">
        <v>0.2415795586527294</v>
      </c>
      <c r="G198" s="10"/>
      <c r="H198" s="10">
        <v>2912</v>
      </c>
      <c r="I198" s="6">
        <v>0.2415795586527294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12542</v>
      </c>
      <c r="E199" s="10">
        <v>2784</v>
      </c>
      <c r="F199" s="6">
        <v>0.22197416679955351</v>
      </c>
      <c r="G199" s="10">
        <v>5</v>
      </c>
      <c r="H199" s="10">
        <v>2789</v>
      </c>
      <c r="I199" s="6">
        <v>0.22237282730027108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15466</v>
      </c>
      <c r="E200" s="10">
        <v>3529</v>
      </c>
      <c r="F200" s="6">
        <v>0.22817793870425448</v>
      </c>
      <c r="G200" s="10">
        <v>7</v>
      </c>
      <c r="H200" s="10">
        <v>3536</v>
      </c>
      <c r="I200" s="6">
        <v>0.22863054442001809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12444</v>
      </c>
      <c r="E201" s="10">
        <v>7393</v>
      </c>
      <c r="F201" s="6">
        <v>0.59410157505625205</v>
      </c>
      <c r="G201" s="10">
        <v>11</v>
      </c>
      <c r="H201" s="10">
        <v>7404</v>
      </c>
      <c r="I201" s="6">
        <v>0.5949855351976856</v>
      </c>
    </row>
    <row r="202" spans="1:9" x14ac:dyDescent="0.3">
      <c r="A202" t="s">
        <v>478</v>
      </c>
      <c r="B202" t="s">
        <v>479</v>
      </c>
      <c r="C202" t="s">
        <v>480</v>
      </c>
      <c r="D202">
        <v>8924</v>
      </c>
      <c r="E202">
        <v>4757</v>
      </c>
      <c r="F202" s="6">
        <v>0.5330569251456746</v>
      </c>
      <c r="G202">
        <v>7</v>
      </c>
      <c r="H202">
        <v>4764</v>
      </c>
      <c r="I202" s="6">
        <v>0.53384132675930074</v>
      </c>
    </row>
    <row r="203" spans="1:9" x14ac:dyDescent="0.3">
      <c r="A203" t="s">
        <v>481</v>
      </c>
      <c r="B203" t="s">
        <v>482</v>
      </c>
      <c r="C203" t="s">
        <v>483</v>
      </c>
      <c r="D203">
        <v>10097</v>
      </c>
      <c r="E203">
        <v>5731</v>
      </c>
      <c r="F203" s="6">
        <v>0.56759433495097555</v>
      </c>
      <c r="G203">
        <v>36</v>
      </c>
      <c r="H203">
        <v>5767</v>
      </c>
      <c r="I203" s="6">
        <v>0.57115975042091716</v>
      </c>
    </row>
    <row r="204" spans="1:9" x14ac:dyDescent="0.3">
      <c r="A204" t="s">
        <v>484</v>
      </c>
      <c r="B204" t="s">
        <v>485</v>
      </c>
      <c r="C204" t="s">
        <v>486</v>
      </c>
      <c r="D204">
        <v>13346</v>
      </c>
      <c r="E204">
        <v>7042</v>
      </c>
      <c r="F204" s="6">
        <v>0.52764873370298215</v>
      </c>
      <c r="G204">
        <v>654</v>
      </c>
      <c r="H204">
        <v>7696</v>
      </c>
      <c r="I204" s="6">
        <v>0.57665218042859279</v>
      </c>
    </row>
    <row r="205" spans="1:9" x14ac:dyDescent="0.3">
      <c r="A205" t="s">
        <v>487</v>
      </c>
      <c r="B205" t="s">
        <v>488</v>
      </c>
      <c r="C205" t="s">
        <v>489</v>
      </c>
      <c r="D205">
        <v>11367</v>
      </c>
      <c r="E205">
        <v>3264</v>
      </c>
      <c r="F205" s="6">
        <v>0.28714700448667196</v>
      </c>
      <c r="H205">
        <v>3264</v>
      </c>
      <c r="I205" s="6">
        <v>0.28714700448667196</v>
      </c>
    </row>
    <row r="206" spans="1:9" x14ac:dyDescent="0.3">
      <c r="A206" t="s">
        <v>490</v>
      </c>
      <c r="B206" t="s">
        <v>491</v>
      </c>
      <c r="C206" t="s">
        <v>480</v>
      </c>
      <c r="D206">
        <v>7517</v>
      </c>
      <c r="E206">
        <v>3093</v>
      </c>
      <c r="F206" s="6">
        <v>0.41146734069442598</v>
      </c>
      <c r="G206">
        <v>2</v>
      </c>
      <c r="H206">
        <v>3095</v>
      </c>
      <c r="I206" s="6">
        <v>0.41173340428362376</v>
      </c>
    </row>
    <row r="207" spans="1:9" x14ac:dyDescent="0.3">
      <c r="A207" t="s">
        <v>492</v>
      </c>
      <c r="B207" t="s">
        <v>493</v>
      </c>
      <c r="C207" t="s">
        <v>458</v>
      </c>
      <c r="D207">
        <v>23936</v>
      </c>
      <c r="E207">
        <v>10441</v>
      </c>
      <c r="F207" s="6">
        <v>0.4362048796791444</v>
      </c>
      <c r="G207">
        <v>980</v>
      </c>
      <c r="H207">
        <v>11421</v>
      </c>
      <c r="I207" s="6">
        <v>0.47714739304812837</v>
      </c>
    </row>
    <row r="208" spans="1:9" x14ac:dyDescent="0.3">
      <c r="A208" t="s">
        <v>494</v>
      </c>
      <c r="B208" t="s">
        <v>495</v>
      </c>
      <c r="C208" t="s">
        <v>480</v>
      </c>
      <c r="D208">
        <v>6192</v>
      </c>
      <c r="E208">
        <v>3395</v>
      </c>
      <c r="F208" s="6">
        <v>0.54828811369509045</v>
      </c>
      <c r="G208">
        <v>31</v>
      </c>
      <c r="H208">
        <v>3426</v>
      </c>
      <c r="I208" s="6">
        <v>0.55329457364341084</v>
      </c>
    </row>
    <row r="209" spans="1:9" x14ac:dyDescent="0.3">
      <c r="A209" t="s">
        <v>496</v>
      </c>
      <c r="B209" t="s">
        <v>497</v>
      </c>
      <c r="C209" t="s">
        <v>483</v>
      </c>
      <c r="D209">
        <v>11317</v>
      </c>
      <c r="E209">
        <v>8348</v>
      </c>
      <c r="F209" s="6">
        <v>0.73765132102147213</v>
      </c>
      <c r="G209">
        <v>8</v>
      </c>
      <c r="H209">
        <v>8356</v>
      </c>
      <c r="I209" s="6">
        <v>0.73835822214367763</v>
      </c>
    </row>
    <row r="210" spans="1:9" x14ac:dyDescent="0.3">
      <c r="A210" t="s">
        <v>498</v>
      </c>
      <c r="B210" t="s">
        <v>499</v>
      </c>
      <c r="C210" t="s">
        <v>459</v>
      </c>
      <c r="D210">
        <v>13398</v>
      </c>
      <c r="E210">
        <v>8030</v>
      </c>
      <c r="F210" s="6">
        <v>0.59934318555008215</v>
      </c>
      <c r="G210">
        <v>9</v>
      </c>
      <c r="H210">
        <v>8039</v>
      </c>
      <c r="I210" s="6">
        <v>0.60001492760113451</v>
      </c>
    </row>
    <row r="211" spans="1:9" x14ac:dyDescent="0.3">
      <c r="A211" t="s">
        <v>500</v>
      </c>
      <c r="B211" t="s">
        <v>501</v>
      </c>
      <c r="C211" t="s">
        <v>483</v>
      </c>
      <c r="D211">
        <v>6549</v>
      </c>
      <c r="E211">
        <v>4149</v>
      </c>
      <c r="F211" s="6">
        <v>0.63353183692166748</v>
      </c>
      <c r="G211">
        <v>15</v>
      </c>
      <c r="H211">
        <v>4164</v>
      </c>
      <c r="I211" s="6">
        <v>0.63582226294090705</v>
      </c>
    </row>
    <row r="212" spans="1:9" x14ac:dyDescent="0.3">
      <c r="A212" t="s">
        <v>502</v>
      </c>
      <c r="B212" t="s">
        <v>503</v>
      </c>
      <c r="C212" t="s">
        <v>458</v>
      </c>
      <c r="D212">
        <v>25112</v>
      </c>
      <c r="E212">
        <v>17436</v>
      </c>
      <c r="F212" s="6">
        <v>0.69432940426887546</v>
      </c>
      <c r="G212">
        <v>122</v>
      </c>
      <c r="H212">
        <v>17558</v>
      </c>
      <c r="I212" s="6">
        <v>0.69918763937559736</v>
      </c>
    </row>
    <row r="213" spans="1:9" x14ac:dyDescent="0.3">
      <c r="A213" t="s">
        <v>504</v>
      </c>
      <c r="B213" t="s">
        <v>505</v>
      </c>
      <c r="C213" t="s">
        <v>483</v>
      </c>
      <c r="D213">
        <v>9541</v>
      </c>
      <c r="E213">
        <v>4596</v>
      </c>
      <c r="F213" s="6">
        <v>0.48171051252489255</v>
      </c>
      <c r="G213">
        <v>30</v>
      </c>
      <c r="H213">
        <v>4626</v>
      </c>
      <c r="I213" s="6">
        <v>0.48485483701918036</v>
      </c>
    </row>
    <row r="214" spans="1:9" x14ac:dyDescent="0.3">
      <c r="A214" t="s">
        <v>506</v>
      </c>
      <c r="B214" t="s">
        <v>507</v>
      </c>
      <c r="C214" t="s">
        <v>480</v>
      </c>
      <c r="D214">
        <v>12048</v>
      </c>
      <c r="E214">
        <v>4927</v>
      </c>
      <c r="F214" s="6">
        <v>0.4089475431606906</v>
      </c>
      <c r="G214">
        <v>307</v>
      </c>
      <c r="H214">
        <v>5234</v>
      </c>
      <c r="I214" s="6">
        <v>0.43442895086321381</v>
      </c>
    </row>
    <row r="215" spans="1:9" x14ac:dyDescent="0.3">
      <c r="A215" t="s">
        <v>508</v>
      </c>
      <c r="B215" t="s">
        <v>509</v>
      </c>
      <c r="C215" t="s">
        <v>459</v>
      </c>
      <c r="D215">
        <v>26224</v>
      </c>
      <c r="E215">
        <v>9039</v>
      </c>
      <c r="F215" s="6">
        <v>0.34468425869432578</v>
      </c>
      <c r="G215">
        <v>34</v>
      </c>
      <c r="H215">
        <v>9073</v>
      </c>
      <c r="I215" s="6">
        <v>0.34598078096400242</v>
      </c>
    </row>
    <row r="216" spans="1:9" x14ac:dyDescent="0.3">
      <c r="A216" t="s">
        <v>510</v>
      </c>
      <c r="B216" t="s">
        <v>511</v>
      </c>
      <c r="C216" t="s">
        <v>459</v>
      </c>
      <c r="D216">
        <v>17527</v>
      </c>
      <c r="E216">
        <v>8807</v>
      </c>
      <c r="F216" s="6">
        <v>0.50248188509157299</v>
      </c>
      <c r="G216">
        <v>51</v>
      </c>
      <c r="H216">
        <v>8858</v>
      </c>
      <c r="I216" s="6">
        <v>0.50539168140583102</v>
      </c>
    </row>
    <row r="217" spans="1:9" x14ac:dyDescent="0.3">
      <c r="A217" t="s">
        <v>512</v>
      </c>
      <c r="B217" t="s">
        <v>513</v>
      </c>
      <c r="C217" t="s">
        <v>460</v>
      </c>
      <c r="D217">
        <v>12696</v>
      </c>
      <c r="E217">
        <v>9118</v>
      </c>
      <c r="F217" s="6">
        <v>0.71817895400126019</v>
      </c>
      <c r="G217">
        <v>33</v>
      </c>
      <c r="H217">
        <v>9151</v>
      </c>
      <c r="I217" s="6">
        <v>0.72077819785759289</v>
      </c>
    </row>
    <row r="218" spans="1:9" x14ac:dyDescent="0.3">
      <c r="A218" t="s">
        <v>514</v>
      </c>
      <c r="B218" t="s">
        <v>515</v>
      </c>
      <c r="C218" t="s">
        <v>458</v>
      </c>
      <c r="D218">
        <v>18686</v>
      </c>
      <c r="E218">
        <v>10754</v>
      </c>
      <c r="F218" s="6">
        <v>0.57551107781226585</v>
      </c>
      <c r="G218">
        <v>17</v>
      </c>
      <c r="H218">
        <v>10771</v>
      </c>
      <c r="I218" s="6">
        <v>0.57642084983410036</v>
      </c>
    </row>
    <row r="219" spans="1:9" x14ac:dyDescent="0.3">
      <c r="A219" t="s">
        <v>516</v>
      </c>
      <c r="B219" t="s">
        <v>517</v>
      </c>
      <c r="C219" t="s">
        <v>459</v>
      </c>
      <c r="D219">
        <v>7693</v>
      </c>
      <c r="E219">
        <v>1614</v>
      </c>
      <c r="F219" s="6">
        <v>0.20980111789938904</v>
      </c>
      <c r="G219">
        <v>12</v>
      </c>
      <c r="H219">
        <v>1626</v>
      </c>
      <c r="I219" s="6">
        <v>0.21136097751202393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0A8C3-C45E-420D-986D-8A956A2FE280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45292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6596</v>
      </c>
      <c r="D5">
        <v>5175</v>
      </c>
      <c r="E5">
        <v>78.456640388113996</v>
      </c>
      <c r="F5">
        <v>9</v>
      </c>
      <c r="G5">
        <v>5184</v>
      </c>
      <c r="H5" s="36">
        <v>78.593086719223706</v>
      </c>
    </row>
    <row r="6" spans="1:8" x14ac:dyDescent="0.3">
      <c r="A6" t="s">
        <v>15</v>
      </c>
      <c r="B6" t="s">
        <v>570</v>
      </c>
      <c r="C6">
        <v>4014</v>
      </c>
      <c r="D6">
        <v>2820</v>
      </c>
      <c r="E6">
        <v>70.254110612855001</v>
      </c>
      <c r="F6">
        <v>0</v>
      </c>
      <c r="G6">
        <v>2820</v>
      </c>
      <c r="H6" s="36">
        <v>70.254110612855001</v>
      </c>
    </row>
    <row r="7" spans="1:8" x14ac:dyDescent="0.3">
      <c r="A7" t="s">
        <v>17</v>
      </c>
      <c r="B7" t="s">
        <v>584</v>
      </c>
      <c r="C7">
        <v>5545</v>
      </c>
      <c r="D7">
        <v>6760</v>
      </c>
      <c r="E7">
        <v>121.911632100991</v>
      </c>
      <c r="F7">
        <v>3</v>
      </c>
      <c r="G7">
        <v>6763</v>
      </c>
      <c r="H7" s="36">
        <v>121.965734896302</v>
      </c>
    </row>
    <row r="8" spans="1:8" x14ac:dyDescent="0.3">
      <c r="A8" t="s">
        <v>19</v>
      </c>
      <c r="B8" t="s">
        <v>617</v>
      </c>
      <c r="C8">
        <v>2084</v>
      </c>
      <c r="D8">
        <v>2902</v>
      </c>
      <c r="E8">
        <v>139.25143953934699</v>
      </c>
      <c r="F8">
        <v>16</v>
      </c>
      <c r="G8">
        <v>2918</v>
      </c>
      <c r="H8" s="36">
        <v>140.01919385796501</v>
      </c>
    </row>
    <row r="9" spans="1:8" x14ac:dyDescent="0.3">
      <c r="A9" t="s">
        <v>21</v>
      </c>
      <c r="B9" t="s">
        <v>560</v>
      </c>
      <c r="C9">
        <v>4049</v>
      </c>
      <c r="D9">
        <v>1788</v>
      </c>
      <c r="E9">
        <v>44.159051617683303</v>
      </c>
      <c r="F9">
        <v>14</v>
      </c>
      <c r="G9">
        <v>1802</v>
      </c>
      <c r="H9" s="36">
        <v>44.504816003951497</v>
      </c>
    </row>
    <row r="10" spans="1:8" x14ac:dyDescent="0.3">
      <c r="A10" t="s">
        <v>23</v>
      </c>
      <c r="B10" t="s">
        <v>614</v>
      </c>
      <c r="C10">
        <v>5338</v>
      </c>
      <c r="D10">
        <v>5268</v>
      </c>
      <c r="E10">
        <v>98.688647433495603</v>
      </c>
      <c r="F10">
        <v>43</v>
      </c>
      <c r="G10">
        <v>5311</v>
      </c>
      <c r="H10" s="36">
        <v>99.494192581491106</v>
      </c>
    </row>
    <row r="11" spans="1:8" x14ac:dyDescent="0.3">
      <c r="A11" t="s">
        <v>25</v>
      </c>
      <c r="B11" t="s">
        <v>567</v>
      </c>
      <c r="C11">
        <v>3053</v>
      </c>
      <c r="D11">
        <v>1482</v>
      </c>
      <c r="E11">
        <v>48.5424172944644</v>
      </c>
      <c r="F11">
        <v>3</v>
      </c>
      <c r="G11">
        <v>1485</v>
      </c>
      <c r="H11" s="36">
        <v>48.640681297084797</v>
      </c>
    </row>
    <row r="12" spans="1:8" x14ac:dyDescent="0.3">
      <c r="A12" t="s">
        <v>29</v>
      </c>
      <c r="B12" t="s">
        <v>580</v>
      </c>
      <c r="C12">
        <v>3448</v>
      </c>
      <c r="D12">
        <v>3378</v>
      </c>
      <c r="E12">
        <v>97.969837587006893</v>
      </c>
      <c r="F12">
        <v>7</v>
      </c>
      <c r="G12">
        <v>3385</v>
      </c>
      <c r="H12" s="36">
        <v>98.172853828306202</v>
      </c>
    </row>
    <row r="13" spans="1:8" x14ac:dyDescent="0.3">
      <c r="A13" t="s">
        <v>31</v>
      </c>
      <c r="B13" t="s">
        <v>625</v>
      </c>
      <c r="C13">
        <v>4005</v>
      </c>
      <c r="D13">
        <v>2279</v>
      </c>
      <c r="E13">
        <v>56.903870162297103</v>
      </c>
      <c r="F13">
        <v>0</v>
      </c>
      <c r="G13">
        <v>2279</v>
      </c>
      <c r="H13" s="36">
        <v>56.903870162297103</v>
      </c>
    </row>
    <row r="14" spans="1:8" x14ac:dyDescent="0.3">
      <c r="A14" t="s">
        <v>33</v>
      </c>
      <c r="B14" t="s">
        <v>577</v>
      </c>
      <c r="C14">
        <v>4655</v>
      </c>
      <c r="D14">
        <v>5714</v>
      </c>
      <c r="E14">
        <v>122.749731471535</v>
      </c>
      <c r="F14">
        <v>42</v>
      </c>
      <c r="G14">
        <v>5756</v>
      </c>
      <c r="H14" s="36">
        <v>123.651987110633</v>
      </c>
    </row>
    <row r="15" spans="1:8" x14ac:dyDescent="0.3">
      <c r="A15" t="s">
        <v>37</v>
      </c>
      <c r="B15" t="s">
        <v>545</v>
      </c>
      <c r="C15">
        <v>4341</v>
      </c>
      <c r="D15">
        <v>1761</v>
      </c>
      <c r="E15">
        <v>40.566689702833401</v>
      </c>
      <c r="F15">
        <v>0</v>
      </c>
      <c r="G15">
        <v>1761</v>
      </c>
      <c r="H15" s="36">
        <v>40.566689702833401</v>
      </c>
    </row>
    <row r="16" spans="1:8" x14ac:dyDescent="0.3">
      <c r="A16" t="s">
        <v>39</v>
      </c>
      <c r="B16" t="s">
        <v>558</v>
      </c>
      <c r="C16">
        <v>3895</v>
      </c>
      <c r="D16">
        <v>3656</v>
      </c>
      <c r="E16">
        <v>93.863928112965297</v>
      </c>
      <c r="F16">
        <v>16</v>
      </c>
      <c r="G16">
        <v>3672</v>
      </c>
      <c r="H16" s="36">
        <v>94.274711168164302</v>
      </c>
    </row>
    <row r="17" spans="1:8" x14ac:dyDescent="0.3">
      <c r="A17" t="s">
        <v>41</v>
      </c>
      <c r="B17" t="s">
        <v>644</v>
      </c>
      <c r="C17">
        <v>2585</v>
      </c>
      <c r="D17">
        <v>859</v>
      </c>
      <c r="E17">
        <v>33.230174081237898</v>
      </c>
      <c r="F17">
        <v>0</v>
      </c>
      <c r="G17">
        <v>859</v>
      </c>
      <c r="H17" s="36">
        <v>33.230174081237898</v>
      </c>
    </row>
    <row r="18" spans="1:8" x14ac:dyDescent="0.3">
      <c r="A18" t="s">
        <v>43</v>
      </c>
      <c r="B18" t="s">
        <v>566</v>
      </c>
      <c r="C18">
        <v>4127</v>
      </c>
      <c r="D18">
        <v>2158</v>
      </c>
      <c r="E18">
        <v>52.289798885388898</v>
      </c>
      <c r="F18">
        <v>5</v>
      </c>
      <c r="G18">
        <v>2163</v>
      </c>
      <c r="H18" s="36">
        <v>52.410952265568199</v>
      </c>
    </row>
    <row r="19" spans="1:8" x14ac:dyDescent="0.3">
      <c r="A19" t="s">
        <v>45</v>
      </c>
      <c r="B19" t="s">
        <v>594</v>
      </c>
      <c r="C19">
        <v>5770</v>
      </c>
      <c r="D19">
        <v>2340</v>
      </c>
      <c r="E19">
        <v>40.554592720970497</v>
      </c>
      <c r="F19">
        <v>2</v>
      </c>
      <c r="G19">
        <v>2342</v>
      </c>
      <c r="H19" s="36">
        <v>40.589254766031097</v>
      </c>
    </row>
    <row r="20" spans="1:8" x14ac:dyDescent="0.3">
      <c r="A20" t="s">
        <v>47</v>
      </c>
      <c r="B20" t="s">
        <v>601</v>
      </c>
      <c r="C20">
        <v>3544</v>
      </c>
      <c r="D20">
        <v>1408</v>
      </c>
      <c r="E20">
        <v>39.729119638826099</v>
      </c>
      <c r="F20">
        <v>1</v>
      </c>
      <c r="G20">
        <v>1409</v>
      </c>
      <c r="H20" s="36">
        <v>39.757336343115099</v>
      </c>
    </row>
    <row r="21" spans="1:8" x14ac:dyDescent="0.3">
      <c r="A21" t="s">
        <v>49</v>
      </c>
      <c r="B21" t="s">
        <v>572</v>
      </c>
      <c r="C21">
        <v>6024</v>
      </c>
      <c r="D21">
        <v>1289</v>
      </c>
      <c r="E21">
        <v>21.3977423638778</v>
      </c>
      <c r="F21">
        <v>6</v>
      </c>
      <c r="G21">
        <v>1295</v>
      </c>
      <c r="H21" s="36">
        <v>21.497343957503301</v>
      </c>
    </row>
    <row r="22" spans="1:8" x14ac:dyDescent="0.3">
      <c r="A22" t="s">
        <v>57</v>
      </c>
      <c r="B22" t="s">
        <v>596</v>
      </c>
      <c r="C22">
        <v>3273</v>
      </c>
      <c r="D22">
        <v>1486</v>
      </c>
      <c r="E22">
        <v>45.401772074549299</v>
      </c>
      <c r="F22">
        <v>1</v>
      </c>
      <c r="G22">
        <v>1487</v>
      </c>
      <c r="H22" s="36">
        <v>45.432325084020697</v>
      </c>
    </row>
    <row r="23" spans="1:8" x14ac:dyDescent="0.3">
      <c r="A23" t="s">
        <v>59</v>
      </c>
      <c r="B23" t="s">
        <v>547</v>
      </c>
      <c r="C23">
        <v>2984</v>
      </c>
      <c r="D23">
        <v>947</v>
      </c>
      <c r="E23">
        <v>31.735924932975799</v>
      </c>
      <c r="F23">
        <v>0</v>
      </c>
      <c r="G23">
        <v>947</v>
      </c>
      <c r="H23" s="36">
        <v>31.735924932975799</v>
      </c>
    </row>
    <row r="24" spans="1:8" x14ac:dyDescent="0.3">
      <c r="A24" t="s">
        <v>61</v>
      </c>
      <c r="B24" t="s">
        <v>561</v>
      </c>
      <c r="C24">
        <v>6666</v>
      </c>
      <c r="D24">
        <v>2175</v>
      </c>
      <c r="E24">
        <v>32.628262826282601</v>
      </c>
      <c r="F24">
        <v>1</v>
      </c>
      <c r="G24">
        <v>2176</v>
      </c>
      <c r="H24" s="36">
        <v>32.6432643264326</v>
      </c>
    </row>
    <row r="25" spans="1:8" x14ac:dyDescent="0.3">
      <c r="A25" t="s">
        <v>63</v>
      </c>
      <c r="B25" t="s">
        <v>632</v>
      </c>
      <c r="C25">
        <v>4378</v>
      </c>
      <c r="D25">
        <v>1824</v>
      </c>
      <c r="E25">
        <v>41.662859753311999</v>
      </c>
      <c r="F25">
        <v>1</v>
      </c>
      <c r="G25">
        <v>1825</v>
      </c>
      <c r="H25" s="36">
        <v>41.6857012334399</v>
      </c>
    </row>
    <row r="26" spans="1:8" x14ac:dyDescent="0.3">
      <c r="A26" t="s">
        <v>65</v>
      </c>
      <c r="B26" t="s">
        <v>624</v>
      </c>
      <c r="C26">
        <v>4119</v>
      </c>
      <c r="D26">
        <v>2374</v>
      </c>
      <c r="E26">
        <v>57.635348385530399</v>
      </c>
      <c r="F26">
        <v>0</v>
      </c>
      <c r="G26">
        <v>2374</v>
      </c>
      <c r="H26" s="36">
        <v>57.635348385530399</v>
      </c>
    </row>
    <row r="27" spans="1:8" x14ac:dyDescent="0.3">
      <c r="A27" t="s">
        <v>67</v>
      </c>
      <c r="B27" t="s">
        <v>612</v>
      </c>
      <c r="C27">
        <v>5284</v>
      </c>
      <c r="D27">
        <v>240</v>
      </c>
      <c r="E27">
        <v>4.5420136260408697</v>
      </c>
      <c r="F27">
        <v>0</v>
      </c>
      <c r="G27">
        <v>240</v>
      </c>
      <c r="H27" s="36">
        <v>4.5420136260408697</v>
      </c>
    </row>
    <row r="28" spans="1:8" x14ac:dyDescent="0.3">
      <c r="A28" t="s">
        <v>71</v>
      </c>
      <c r="B28" t="s">
        <v>631</v>
      </c>
      <c r="C28">
        <v>3991</v>
      </c>
      <c r="D28">
        <v>964</v>
      </c>
      <c r="E28">
        <v>24.154347281383099</v>
      </c>
      <c r="F28">
        <v>16</v>
      </c>
      <c r="G28">
        <v>980</v>
      </c>
      <c r="H28" s="36">
        <v>24.555249310949598</v>
      </c>
    </row>
    <row r="29" spans="1:8" x14ac:dyDescent="0.3">
      <c r="A29" t="s">
        <v>75</v>
      </c>
      <c r="B29" t="s">
        <v>569</v>
      </c>
      <c r="C29">
        <v>2652</v>
      </c>
      <c r="D29">
        <v>1417</v>
      </c>
      <c r="E29">
        <v>53.431372549019599</v>
      </c>
      <c r="F29">
        <v>1</v>
      </c>
      <c r="G29">
        <v>1418</v>
      </c>
      <c r="H29" s="36">
        <v>53.469079939668099</v>
      </c>
    </row>
    <row r="30" spans="1:8" x14ac:dyDescent="0.3">
      <c r="A30" t="s">
        <v>77</v>
      </c>
      <c r="B30" t="s">
        <v>630</v>
      </c>
      <c r="C30">
        <v>7111</v>
      </c>
      <c r="D30">
        <v>5995</v>
      </c>
      <c r="E30">
        <v>84.306004781324702</v>
      </c>
      <c r="F30">
        <v>69</v>
      </c>
      <c r="G30">
        <v>6064</v>
      </c>
      <c r="H30" s="36">
        <v>85.276332442694397</v>
      </c>
    </row>
    <row r="31" spans="1:8" x14ac:dyDescent="0.3">
      <c r="A31" t="s">
        <v>79</v>
      </c>
      <c r="B31" t="s">
        <v>579</v>
      </c>
      <c r="C31">
        <v>3331</v>
      </c>
      <c r="D31">
        <v>2288</v>
      </c>
      <c r="E31">
        <v>68.688081657159998</v>
      </c>
      <c r="F31">
        <v>13</v>
      </c>
      <c r="G31">
        <v>2301</v>
      </c>
      <c r="H31" s="36">
        <v>69.078354848393801</v>
      </c>
    </row>
    <row r="32" spans="1:8" x14ac:dyDescent="0.3">
      <c r="A32" t="s">
        <v>83</v>
      </c>
      <c r="B32" t="s">
        <v>648</v>
      </c>
      <c r="C32">
        <v>5670</v>
      </c>
      <c r="D32">
        <v>1240</v>
      </c>
      <c r="E32">
        <v>21.869488536155199</v>
      </c>
      <c r="F32">
        <v>5</v>
      </c>
      <c r="G32">
        <v>1245</v>
      </c>
      <c r="H32" s="36">
        <v>21.957671957671899</v>
      </c>
    </row>
    <row r="33" spans="1:8" x14ac:dyDescent="0.3">
      <c r="A33" t="s">
        <v>85</v>
      </c>
      <c r="B33" t="s">
        <v>565</v>
      </c>
      <c r="C33">
        <v>2478</v>
      </c>
      <c r="D33">
        <v>1144</v>
      </c>
      <c r="E33">
        <v>46.166263115415603</v>
      </c>
      <c r="F33">
        <v>0</v>
      </c>
      <c r="G33">
        <v>1144</v>
      </c>
      <c r="H33" s="36">
        <v>46.166263115415603</v>
      </c>
    </row>
    <row r="34" spans="1:8" x14ac:dyDescent="0.3">
      <c r="A34" t="s">
        <v>89</v>
      </c>
      <c r="B34" t="s">
        <v>549</v>
      </c>
      <c r="C34">
        <v>2856</v>
      </c>
      <c r="D34">
        <v>2817</v>
      </c>
      <c r="E34">
        <v>98.634453781512605</v>
      </c>
      <c r="F34">
        <v>10</v>
      </c>
      <c r="G34">
        <v>2827</v>
      </c>
      <c r="H34" s="36">
        <v>98.984593837535002</v>
      </c>
    </row>
    <row r="35" spans="1:8" x14ac:dyDescent="0.3">
      <c r="A35" t="s">
        <v>95</v>
      </c>
      <c r="B35" t="s">
        <v>590</v>
      </c>
      <c r="C35">
        <v>5868</v>
      </c>
      <c r="D35">
        <v>2800</v>
      </c>
      <c r="E35">
        <v>47.7164280845262</v>
      </c>
      <c r="F35">
        <v>1</v>
      </c>
      <c r="G35">
        <v>2801</v>
      </c>
      <c r="H35" s="36">
        <v>47.733469665984998</v>
      </c>
    </row>
    <row r="36" spans="1:8" x14ac:dyDescent="0.3">
      <c r="A36" t="s">
        <v>97</v>
      </c>
      <c r="B36" t="s">
        <v>546</v>
      </c>
      <c r="C36">
        <v>6062</v>
      </c>
      <c r="D36">
        <v>2101</v>
      </c>
      <c r="E36">
        <v>34.658528538436101</v>
      </c>
      <c r="F36">
        <v>3</v>
      </c>
      <c r="G36">
        <v>2104</v>
      </c>
      <c r="H36" s="36">
        <v>34.708017156054098</v>
      </c>
    </row>
    <row r="37" spans="1:8" x14ac:dyDescent="0.3">
      <c r="A37" t="s">
        <v>107</v>
      </c>
      <c r="B37" t="s">
        <v>650</v>
      </c>
      <c r="C37">
        <v>4819</v>
      </c>
      <c r="D37">
        <v>1491</v>
      </c>
      <c r="E37">
        <v>30.9400290516704</v>
      </c>
      <c r="F37">
        <v>0</v>
      </c>
      <c r="G37">
        <v>1491</v>
      </c>
      <c r="H37" s="36">
        <v>30.9400290516704</v>
      </c>
    </row>
    <row r="38" spans="1:8" x14ac:dyDescent="0.3">
      <c r="A38" t="s">
        <v>111</v>
      </c>
      <c r="B38" t="s">
        <v>593</v>
      </c>
      <c r="C38">
        <v>3053</v>
      </c>
      <c r="D38">
        <v>739</v>
      </c>
      <c r="E38">
        <v>24.2056993121519</v>
      </c>
      <c r="F38">
        <v>1</v>
      </c>
      <c r="G38">
        <v>740</v>
      </c>
      <c r="H38" s="36">
        <v>24.2384539796921</v>
      </c>
    </row>
    <row r="39" spans="1:8" x14ac:dyDescent="0.3">
      <c r="A39" t="s">
        <v>115</v>
      </c>
      <c r="B39" t="s">
        <v>633</v>
      </c>
      <c r="C39">
        <v>3424</v>
      </c>
      <c r="D39">
        <v>661</v>
      </c>
      <c r="E39">
        <v>19.304906542055999</v>
      </c>
      <c r="F39">
        <v>0</v>
      </c>
      <c r="G39">
        <v>661</v>
      </c>
      <c r="H39" s="36">
        <v>19.304906542055999</v>
      </c>
    </row>
    <row r="40" spans="1:8" x14ac:dyDescent="0.3">
      <c r="A40" t="s">
        <v>117</v>
      </c>
      <c r="B40" t="s">
        <v>647</v>
      </c>
      <c r="C40">
        <v>5328</v>
      </c>
      <c r="D40">
        <v>3038</v>
      </c>
      <c r="E40">
        <v>57.019519519519498</v>
      </c>
      <c r="F40">
        <v>10</v>
      </c>
      <c r="G40">
        <v>3048</v>
      </c>
      <c r="H40" s="36">
        <v>57.207207207207198</v>
      </c>
    </row>
    <row r="41" spans="1:8" x14ac:dyDescent="0.3">
      <c r="A41" t="s">
        <v>121</v>
      </c>
      <c r="B41" t="s">
        <v>555</v>
      </c>
      <c r="C41">
        <v>9400</v>
      </c>
      <c r="D41">
        <v>3916</v>
      </c>
      <c r="E41">
        <v>41.659574468085097</v>
      </c>
      <c r="F41">
        <v>158</v>
      </c>
      <c r="G41">
        <v>4074</v>
      </c>
      <c r="H41" s="36">
        <v>43.340425531914804</v>
      </c>
    </row>
    <row r="42" spans="1:8" x14ac:dyDescent="0.3">
      <c r="A42" t="s">
        <v>123</v>
      </c>
      <c r="B42" t="s">
        <v>573</v>
      </c>
      <c r="C42">
        <v>6244</v>
      </c>
      <c r="D42">
        <v>2765</v>
      </c>
      <c r="E42">
        <v>44.282511210762301</v>
      </c>
      <c r="F42">
        <v>19</v>
      </c>
      <c r="G42">
        <v>2784</v>
      </c>
      <c r="H42" s="36">
        <v>44.586803331197899</v>
      </c>
    </row>
    <row r="43" spans="1:8" x14ac:dyDescent="0.3">
      <c r="A43" t="s">
        <v>125</v>
      </c>
      <c r="B43" t="s">
        <v>623</v>
      </c>
      <c r="C43">
        <v>7737</v>
      </c>
      <c r="D43">
        <v>3535</v>
      </c>
      <c r="E43">
        <v>45.6895437508078</v>
      </c>
      <c r="F43">
        <v>2</v>
      </c>
      <c r="G43">
        <v>3537</v>
      </c>
      <c r="H43" s="36">
        <v>45.715393563396603</v>
      </c>
    </row>
    <row r="44" spans="1:8" x14ac:dyDescent="0.3">
      <c r="A44" t="s">
        <v>131</v>
      </c>
      <c r="B44" t="s">
        <v>586</v>
      </c>
      <c r="C44">
        <v>4815</v>
      </c>
      <c r="D44">
        <v>2445</v>
      </c>
      <c r="E44">
        <v>50.778816199376898</v>
      </c>
      <c r="F44">
        <v>0</v>
      </c>
      <c r="G44">
        <v>2445</v>
      </c>
      <c r="H44" s="36">
        <v>50.778816199376898</v>
      </c>
    </row>
    <row r="45" spans="1:8" x14ac:dyDescent="0.3">
      <c r="A45" t="s">
        <v>137</v>
      </c>
      <c r="B45" t="s">
        <v>605</v>
      </c>
      <c r="C45">
        <v>4444</v>
      </c>
      <c r="D45">
        <v>2012</v>
      </c>
      <c r="E45">
        <v>45.274527452745197</v>
      </c>
      <c r="F45">
        <v>0</v>
      </c>
      <c r="G45">
        <v>2012</v>
      </c>
      <c r="H45" s="36">
        <v>45.274527452745197</v>
      </c>
    </row>
    <row r="46" spans="1:8" x14ac:dyDescent="0.3">
      <c r="A46" t="s">
        <v>163</v>
      </c>
      <c r="B46" t="s">
        <v>548</v>
      </c>
      <c r="C46">
        <v>5436</v>
      </c>
      <c r="D46">
        <v>2683</v>
      </c>
      <c r="E46">
        <v>49.356144223693803</v>
      </c>
      <c r="F46">
        <v>0</v>
      </c>
      <c r="G46">
        <v>2683</v>
      </c>
      <c r="H46" s="36">
        <v>49.356144223693803</v>
      </c>
    </row>
    <row r="47" spans="1:8" x14ac:dyDescent="0.3">
      <c r="A47" t="s">
        <v>167</v>
      </c>
      <c r="B47" t="s">
        <v>583</v>
      </c>
      <c r="C47">
        <v>2636</v>
      </c>
      <c r="D47">
        <v>1176</v>
      </c>
      <c r="E47">
        <v>44.613050075872501</v>
      </c>
      <c r="F47">
        <v>0</v>
      </c>
      <c r="G47">
        <v>1176</v>
      </c>
      <c r="H47" s="36">
        <v>44.613050075872501</v>
      </c>
    </row>
    <row r="48" spans="1:8" x14ac:dyDescent="0.3">
      <c r="A48" t="s">
        <v>173</v>
      </c>
      <c r="B48" t="s">
        <v>634</v>
      </c>
      <c r="C48">
        <v>2656</v>
      </c>
      <c r="D48">
        <v>1084</v>
      </c>
      <c r="E48">
        <v>40.813253012048101</v>
      </c>
      <c r="F48">
        <v>0</v>
      </c>
      <c r="G48">
        <v>1084</v>
      </c>
      <c r="H48" s="36">
        <v>40.813253012048101</v>
      </c>
    </row>
    <row r="49" spans="1:8" x14ac:dyDescent="0.3">
      <c r="A49" t="s">
        <v>177</v>
      </c>
      <c r="B49" t="s">
        <v>582</v>
      </c>
      <c r="C49">
        <v>3376</v>
      </c>
      <c r="D49">
        <v>1896</v>
      </c>
      <c r="E49">
        <v>56.161137440758203</v>
      </c>
      <c r="F49">
        <v>0</v>
      </c>
      <c r="G49">
        <v>1896</v>
      </c>
      <c r="H49" s="36">
        <v>56.161137440758203</v>
      </c>
    </row>
    <row r="50" spans="1:8" x14ac:dyDescent="0.3">
      <c r="A50" t="s">
        <v>189</v>
      </c>
      <c r="B50" t="s">
        <v>639</v>
      </c>
      <c r="C50">
        <v>4353</v>
      </c>
      <c r="D50">
        <v>1260</v>
      </c>
      <c r="E50">
        <v>28.945554789800099</v>
      </c>
      <c r="F50">
        <v>0</v>
      </c>
      <c r="G50">
        <v>1260</v>
      </c>
      <c r="H50" s="36">
        <v>28.945554789800099</v>
      </c>
    </row>
    <row r="51" spans="1:8" x14ac:dyDescent="0.3">
      <c r="A51" t="s">
        <v>195</v>
      </c>
      <c r="B51" t="s">
        <v>621</v>
      </c>
      <c r="C51">
        <v>2261</v>
      </c>
      <c r="D51">
        <v>1292</v>
      </c>
      <c r="E51">
        <v>57.142857142857103</v>
      </c>
      <c r="F51">
        <v>0</v>
      </c>
      <c r="G51">
        <v>1292</v>
      </c>
      <c r="H51" s="36">
        <v>57.142857142857103</v>
      </c>
    </row>
    <row r="52" spans="1:8" x14ac:dyDescent="0.3">
      <c r="A52" t="s">
        <v>197</v>
      </c>
      <c r="B52" t="s">
        <v>629</v>
      </c>
      <c r="C52">
        <v>4429</v>
      </c>
      <c r="D52">
        <v>2219</v>
      </c>
      <c r="E52">
        <v>50.1016030706705</v>
      </c>
      <c r="F52">
        <v>1</v>
      </c>
      <c r="G52">
        <v>2220</v>
      </c>
      <c r="H52" s="36">
        <v>50.124181530819598</v>
      </c>
    </row>
    <row r="53" spans="1:8" x14ac:dyDescent="0.3">
      <c r="A53" t="s">
        <v>209</v>
      </c>
      <c r="B53" t="s">
        <v>568</v>
      </c>
      <c r="C53">
        <v>15944</v>
      </c>
      <c r="D53">
        <v>10033</v>
      </c>
      <c r="E53">
        <v>62.926492724535798</v>
      </c>
      <c r="F53">
        <v>2979</v>
      </c>
      <c r="G53">
        <v>13012</v>
      </c>
      <c r="H53" s="36">
        <v>81.610637230305997</v>
      </c>
    </row>
    <row r="54" spans="1:8" x14ac:dyDescent="0.3">
      <c r="A54" t="s">
        <v>211</v>
      </c>
      <c r="B54" t="s">
        <v>597</v>
      </c>
      <c r="C54">
        <v>13846</v>
      </c>
      <c r="D54">
        <v>9166</v>
      </c>
      <c r="E54">
        <v>66.199624440271506</v>
      </c>
      <c r="F54">
        <v>173</v>
      </c>
      <c r="G54">
        <v>9339</v>
      </c>
      <c r="H54" s="36">
        <v>67.449082767586304</v>
      </c>
    </row>
    <row r="55" spans="1:8" x14ac:dyDescent="0.3">
      <c r="A55" t="s">
        <v>213</v>
      </c>
      <c r="B55" t="s">
        <v>556</v>
      </c>
      <c r="C55">
        <v>7228</v>
      </c>
      <c r="D55">
        <v>2823</v>
      </c>
      <c r="E55">
        <v>39.0564471499723</v>
      </c>
      <c r="F55">
        <v>22</v>
      </c>
      <c r="G55">
        <v>2845</v>
      </c>
      <c r="H55" s="36">
        <v>39.360819037078002</v>
      </c>
    </row>
    <row r="56" spans="1:8" x14ac:dyDescent="0.3">
      <c r="A56" t="s">
        <v>217</v>
      </c>
      <c r="B56" t="s">
        <v>599</v>
      </c>
      <c r="C56">
        <v>14022</v>
      </c>
      <c r="D56">
        <v>5975</v>
      </c>
      <c r="E56">
        <v>42.611610326629503</v>
      </c>
      <c r="F56">
        <v>9</v>
      </c>
      <c r="G56">
        <v>5984</v>
      </c>
      <c r="H56" s="36">
        <v>42.675795179004403</v>
      </c>
    </row>
    <row r="57" spans="1:8" x14ac:dyDescent="0.3">
      <c r="A57" t="s">
        <v>221</v>
      </c>
      <c r="B57" t="s">
        <v>554</v>
      </c>
      <c r="C57">
        <v>6529</v>
      </c>
      <c r="D57">
        <v>1555</v>
      </c>
      <c r="E57">
        <v>23.8168172767652</v>
      </c>
      <c r="F57">
        <v>24</v>
      </c>
      <c r="G57">
        <v>1579</v>
      </c>
      <c r="H57" s="36">
        <v>24.184408025731301</v>
      </c>
    </row>
    <row r="58" spans="1:8" x14ac:dyDescent="0.3">
      <c r="A58" t="s">
        <v>223</v>
      </c>
      <c r="B58" t="s">
        <v>636</v>
      </c>
      <c r="C58">
        <v>3733</v>
      </c>
      <c r="D58">
        <v>1896</v>
      </c>
      <c r="E58">
        <v>50.790249129386503</v>
      </c>
      <c r="F58">
        <v>16</v>
      </c>
      <c r="G58">
        <v>1912</v>
      </c>
      <c r="H58" s="36">
        <v>51.218858826680901</v>
      </c>
    </row>
    <row r="59" spans="1:8" x14ac:dyDescent="0.3">
      <c r="A59" t="s">
        <v>231</v>
      </c>
      <c r="B59" t="s">
        <v>608</v>
      </c>
      <c r="C59">
        <v>2222</v>
      </c>
      <c r="D59">
        <v>1324</v>
      </c>
      <c r="E59">
        <v>59.585958595859502</v>
      </c>
      <c r="F59">
        <v>3</v>
      </c>
      <c r="G59">
        <v>1327</v>
      </c>
      <c r="H59" s="36">
        <v>59.720972097209703</v>
      </c>
    </row>
    <row r="60" spans="1:8" x14ac:dyDescent="0.3">
      <c r="A60" t="s">
        <v>233</v>
      </c>
      <c r="B60" t="s">
        <v>638</v>
      </c>
      <c r="C60">
        <v>5311</v>
      </c>
      <c r="D60">
        <v>3777</v>
      </c>
      <c r="E60">
        <v>71.1165505554509</v>
      </c>
      <c r="F60">
        <v>436</v>
      </c>
      <c r="G60">
        <v>4213</v>
      </c>
      <c r="H60" s="36">
        <v>79.325927320655197</v>
      </c>
    </row>
    <row r="61" spans="1:8" x14ac:dyDescent="0.3">
      <c r="A61" t="s">
        <v>237</v>
      </c>
      <c r="B61" t="s">
        <v>645</v>
      </c>
      <c r="C61">
        <v>4878</v>
      </c>
      <c r="D61">
        <v>1456</v>
      </c>
      <c r="E61">
        <v>29.848298482984799</v>
      </c>
      <c r="F61">
        <v>197</v>
      </c>
      <c r="G61">
        <v>1653</v>
      </c>
      <c r="H61" s="36">
        <v>33.886838868388601</v>
      </c>
    </row>
    <row r="62" spans="1:8" x14ac:dyDescent="0.3">
      <c r="A62" t="s">
        <v>305</v>
      </c>
      <c r="B62" t="s">
        <v>587</v>
      </c>
      <c r="C62">
        <v>4335</v>
      </c>
      <c r="D62">
        <v>259</v>
      </c>
      <c r="E62">
        <v>5.9746251441753104</v>
      </c>
      <c r="F62">
        <v>1</v>
      </c>
      <c r="G62">
        <v>260</v>
      </c>
      <c r="H62" s="36">
        <v>5.9976931949250201</v>
      </c>
    </row>
    <row r="63" spans="1:8" x14ac:dyDescent="0.3">
      <c r="A63" t="s">
        <v>351</v>
      </c>
      <c r="B63" t="s">
        <v>622</v>
      </c>
      <c r="C63">
        <v>20229</v>
      </c>
      <c r="D63">
        <v>5153</v>
      </c>
      <c r="E63">
        <v>25.473330367294398</v>
      </c>
      <c r="F63">
        <v>2</v>
      </c>
      <c r="G63">
        <v>5155</v>
      </c>
      <c r="H63" s="36">
        <v>25.483217163478098</v>
      </c>
    </row>
    <row r="64" spans="1:8" x14ac:dyDescent="0.3">
      <c r="A64" t="s">
        <v>353</v>
      </c>
      <c r="B64" t="s">
        <v>607</v>
      </c>
      <c r="C64">
        <v>3898</v>
      </c>
      <c r="D64">
        <v>1747</v>
      </c>
      <c r="E64">
        <v>44.817855310415602</v>
      </c>
      <c r="F64">
        <v>0</v>
      </c>
      <c r="G64">
        <v>1747</v>
      </c>
      <c r="H64" s="36">
        <v>44.817855310415602</v>
      </c>
    </row>
    <row r="65" spans="1:8" x14ac:dyDescent="0.3">
      <c r="A65" t="s">
        <v>375</v>
      </c>
      <c r="B65" t="s">
        <v>550</v>
      </c>
      <c r="C65">
        <v>15042</v>
      </c>
      <c r="D65">
        <v>11404</v>
      </c>
      <c r="E65">
        <v>75.814386384789202</v>
      </c>
      <c r="F65">
        <v>12</v>
      </c>
      <c r="G65">
        <v>11416</v>
      </c>
      <c r="H65" s="36">
        <v>75.894163010238003</v>
      </c>
    </row>
    <row r="66" spans="1:8" x14ac:dyDescent="0.3">
      <c r="A66" t="s">
        <v>377</v>
      </c>
      <c r="B66" t="s">
        <v>588</v>
      </c>
      <c r="C66">
        <v>9704</v>
      </c>
      <c r="D66">
        <v>7244</v>
      </c>
      <c r="E66">
        <v>74.649629018961207</v>
      </c>
      <c r="F66">
        <v>162</v>
      </c>
      <c r="G66">
        <v>7406</v>
      </c>
      <c r="H66" s="36">
        <v>76.3190436933223</v>
      </c>
    </row>
    <row r="67" spans="1:8" x14ac:dyDescent="0.3">
      <c r="A67" t="s">
        <v>379</v>
      </c>
      <c r="B67" t="s">
        <v>619</v>
      </c>
      <c r="C67">
        <v>9823</v>
      </c>
      <c r="D67">
        <v>1365</v>
      </c>
      <c r="E67">
        <v>13.8959584648274</v>
      </c>
      <c r="F67">
        <v>15</v>
      </c>
      <c r="G67">
        <v>1380</v>
      </c>
      <c r="H67" s="36">
        <v>14.0486613051002</v>
      </c>
    </row>
    <row r="68" spans="1:8" x14ac:dyDescent="0.3">
      <c r="A68" t="s">
        <v>383</v>
      </c>
      <c r="B68" t="s">
        <v>613</v>
      </c>
      <c r="C68">
        <v>10095</v>
      </c>
      <c r="D68">
        <v>9660</v>
      </c>
      <c r="E68">
        <v>95.6909361069836</v>
      </c>
      <c r="F68">
        <v>10</v>
      </c>
      <c r="G68">
        <v>9670</v>
      </c>
      <c r="H68" s="36">
        <v>95.789995047052997</v>
      </c>
    </row>
    <row r="69" spans="1:8" x14ac:dyDescent="0.3">
      <c r="A69" t="s">
        <v>389</v>
      </c>
      <c r="B69" t="s">
        <v>649</v>
      </c>
      <c r="C69">
        <v>4331</v>
      </c>
      <c r="D69">
        <v>5186</v>
      </c>
      <c r="E69">
        <v>119.74139921496101</v>
      </c>
      <c r="F69">
        <v>27</v>
      </c>
      <c r="G69">
        <v>5213</v>
      </c>
      <c r="H69" s="36">
        <v>120.36481182175</v>
      </c>
    </row>
    <row r="70" spans="1:8" x14ac:dyDescent="0.3">
      <c r="A70" t="s">
        <v>5</v>
      </c>
      <c r="B70" t="s">
        <v>552</v>
      </c>
      <c r="C70">
        <v>11151</v>
      </c>
      <c r="D70">
        <v>7443</v>
      </c>
      <c r="E70">
        <v>66.747376916868404</v>
      </c>
      <c r="F70">
        <v>2</v>
      </c>
      <c r="G70">
        <v>7445</v>
      </c>
      <c r="H70" s="36">
        <v>66.765312528024396</v>
      </c>
    </row>
    <row r="71" spans="1:8" x14ac:dyDescent="0.3">
      <c r="A71" t="s">
        <v>453</v>
      </c>
      <c r="B71" t="s">
        <v>564</v>
      </c>
      <c r="C71">
        <v>13952</v>
      </c>
      <c r="D71">
        <v>2979</v>
      </c>
      <c r="E71">
        <v>21.351777522935699</v>
      </c>
      <c r="F71">
        <v>1</v>
      </c>
      <c r="G71">
        <v>2980</v>
      </c>
      <c r="H71" s="36">
        <v>21.3589449541284</v>
      </c>
    </row>
    <row r="72" spans="1:8" x14ac:dyDescent="0.3">
      <c r="A72" t="s">
        <v>461</v>
      </c>
      <c r="B72" t="s">
        <v>618</v>
      </c>
      <c r="C72">
        <v>8316</v>
      </c>
      <c r="D72">
        <v>4410</v>
      </c>
      <c r="E72">
        <v>53.030303030303003</v>
      </c>
      <c r="F72">
        <v>9</v>
      </c>
      <c r="G72">
        <v>4419</v>
      </c>
      <c r="H72" s="36">
        <v>53.138528138528102</v>
      </c>
    </row>
    <row r="73" spans="1:8" x14ac:dyDescent="0.3">
      <c r="A73" t="s">
        <v>463</v>
      </c>
      <c r="B73" t="s">
        <v>559</v>
      </c>
      <c r="C73">
        <v>11226</v>
      </c>
      <c r="D73">
        <v>1148</v>
      </c>
      <c r="E73">
        <v>10.2262604667735</v>
      </c>
      <c r="F73">
        <v>0</v>
      </c>
      <c r="G73">
        <v>1148</v>
      </c>
      <c r="H73" s="36">
        <v>10.2262604667735</v>
      </c>
    </row>
    <row r="74" spans="1:8" x14ac:dyDescent="0.3">
      <c r="A74" t="s">
        <v>465</v>
      </c>
      <c r="B74" t="s">
        <v>603</v>
      </c>
      <c r="C74">
        <v>15897</v>
      </c>
      <c r="D74">
        <v>12319</v>
      </c>
      <c r="E74">
        <v>77.492608668302196</v>
      </c>
      <c r="F74">
        <v>19</v>
      </c>
      <c r="G74">
        <v>12338</v>
      </c>
      <c r="H74" s="36">
        <v>77.612128074479401</v>
      </c>
    </row>
    <row r="75" spans="1:8" x14ac:dyDescent="0.3">
      <c r="A75" t="s">
        <v>469</v>
      </c>
      <c r="B75" t="s">
        <v>574</v>
      </c>
      <c r="C75">
        <v>28374</v>
      </c>
      <c r="D75">
        <v>2265</v>
      </c>
      <c r="E75">
        <v>7.9826601818566196</v>
      </c>
      <c r="F75">
        <v>0</v>
      </c>
      <c r="G75">
        <v>2265</v>
      </c>
      <c r="H75" s="36">
        <v>7.9826601818566196</v>
      </c>
    </row>
    <row r="76" spans="1:8" x14ac:dyDescent="0.3">
      <c r="A76" t="s">
        <v>471</v>
      </c>
      <c r="B76" t="s">
        <v>620</v>
      </c>
      <c r="C76">
        <v>16161</v>
      </c>
      <c r="D76">
        <v>3773</v>
      </c>
      <c r="E76">
        <v>23.346327578738901</v>
      </c>
      <c r="F76">
        <v>5</v>
      </c>
      <c r="G76">
        <v>3778</v>
      </c>
      <c r="H76" s="36">
        <v>23.377266258275998</v>
      </c>
    </row>
    <row r="77" spans="1:8" x14ac:dyDescent="0.3">
      <c r="A77" t="s">
        <v>476</v>
      </c>
      <c r="B77" t="s">
        <v>592</v>
      </c>
      <c r="C77">
        <v>13639</v>
      </c>
      <c r="D77">
        <v>11425</v>
      </c>
      <c r="E77">
        <v>83.767138353251696</v>
      </c>
      <c r="F77">
        <v>32</v>
      </c>
      <c r="G77">
        <v>11457</v>
      </c>
      <c r="H77" s="36">
        <v>84.001759659799106</v>
      </c>
    </row>
    <row r="78" spans="1:8" x14ac:dyDescent="0.3">
      <c r="A78" t="s">
        <v>474</v>
      </c>
      <c r="B78" t="s">
        <v>626</v>
      </c>
      <c r="C78">
        <v>24229</v>
      </c>
      <c r="D78">
        <v>3887</v>
      </c>
      <c r="E78">
        <v>16.042758677617702</v>
      </c>
      <c r="F78">
        <v>7</v>
      </c>
      <c r="G78">
        <v>3894</v>
      </c>
      <c r="H78" s="36">
        <v>16.071649676008001</v>
      </c>
    </row>
    <row r="79" spans="1:8" x14ac:dyDescent="0.3">
      <c r="A79" t="s">
        <v>478</v>
      </c>
      <c r="B79" t="s">
        <v>646</v>
      </c>
      <c r="C79">
        <v>11702</v>
      </c>
      <c r="D79">
        <v>9235</v>
      </c>
      <c r="E79">
        <v>78.918133652367104</v>
      </c>
      <c r="F79">
        <v>51</v>
      </c>
      <c r="G79">
        <v>9286</v>
      </c>
      <c r="H79" s="36">
        <v>79.353956588617294</v>
      </c>
    </row>
    <row r="80" spans="1:8" x14ac:dyDescent="0.3">
      <c r="A80" t="s">
        <v>481</v>
      </c>
      <c r="B80" t="s">
        <v>628</v>
      </c>
      <c r="C80">
        <v>13869</v>
      </c>
      <c r="D80">
        <v>9321</v>
      </c>
      <c r="E80">
        <v>67.207441055591602</v>
      </c>
      <c r="F80">
        <v>3</v>
      </c>
      <c r="G80">
        <v>9324</v>
      </c>
      <c r="H80" s="36">
        <v>67.229072031148604</v>
      </c>
    </row>
    <row r="81" spans="1:8" x14ac:dyDescent="0.3">
      <c r="A81" t="s">
        <v>484</v>
      </c>
      <c r="B81" t="s">
        <v>611</v>
      </c>
      <c r="C81">
        <v>20583</v>
      </c>
      <c r="D81">
        <v>12341</v>
      </c>
      <c r="E81">
        <v>59.957246271194599</v>
      </c>
      <c r="F81">
        <v>1213</v>
      </c>
      <c r="G81">
        <v>13554</v>
      </c>
      <c r="H81" s="36">
        <v>65.850459116746805</v>
      </c>
    </row>
    <row r="82" spans="1:8" x14ac:dyDescent="0.3">
      <c r="A82" t="s">
        <v>487</v>
      </c>
      <c r="B82" t="s">
        <v>591</v>
      </c>
      <c r="C82">
        <v>14328</v>
      </c>
      <c r="D82">
        <v>4708</v>
      </c>
      <c r="E82">
        <v>32.858738135119999</v>
      </c>
      <c r="F82">
        <v>4</v>
      </c>
      <c r="G82">
        <v>4712</v>
      </c>
      <c r="H82" s="36">
        <v>32.886655499720803</v>
      </c>
    </row>
    <row r="83" spans="1:8" x14ac:dyDescent="0.3">
      <c r="A83" t="s">
        <v>490</v>
      </c>
      <c r="B83" t="s">
        <v>640</v>
      </c>
      <c r="C83">
        <v>10969</v>
      </c>
      <c r="D83">
        <v>4931</v>
      </c>
      <c r="E83">
        <v>44.953961163278301</v>
      </c>
      <c r="F83">
        <v>20</v>
      </c>
      <c r="G83">
        <v>4951</v>
      </c>
      <c r="H83" s="36">
        <v>45.136293189898801</v>
      </c>
    </row>
    <row r="84" spans="1:8" x14ac:dyDescent="0.3">
      <c r="A84" t="s">
        <v>492</v>
      </c>
      <c r="B84" t="s">
        <v>642</v>
      </c>
      <c r="C84">
        <v>32484</v>
      </c>
      <c r="D84">
        <v>16368</v>
      </c>
      <c r="E84">
        <v>50.387883265607599</v>
      </c>
      <c r="F84">
        <v>1571</v>
      </c>
      <c r="G84">
        <v>17939</v>
      </c>
      <c r="H84" s="36">
        <v>55.224110331239999</v>
      </c>
    </row>
    <row r="85" spans="1:8" x14ac:dyDescent="0.3">
      <c r="A85" t="s">
        <v>494</v>
      </c>
      <c r="B85" t="s">
        <v>589</v>
      </c>
      <c r="C85">
        <v>8855</v>
      </c>
      <c r="D85">
        <v>5840</v>
      </c>
      <c r="E85">
        <v>65.951439864483305</v>
      </c>
      <c r="F85">
        <v>17</v>
      </c>
      <c r="G85">
        <v>5857</v>
      </c>
      <c r="H85" s="36">
        <v>66.1434217955957</v>
      </c>
    </row>
    <row r="86" spans="1:8" x14ac:dyDescent="0.3">
      <c r="A86" t="s">
        <v>496</v>
      </c>
      <c r="B86" t="s">
        <v>609</v>
      </c>
      <c r="C86">
        <v>13452</v>
      </c>
      <c r="D86">
        <v>12580</v>
      </c>
      <c r="E86">
        <v>93.517692536425798</v>
      </c>
      <c r="F86">
        <v>48</v>
      </c>
      <c r="G86">
        <v>12628</v>
      </c>
      <c r="H86" s="36">
        <v>93.874516800475703</v>
      </c>
    </row>
    <row r="87" spans="1:8" x14ac:dyDescent="0.3">
      <c r="A87" t="s">
        <v>498</v>
      </c>
      <c r="B87" t="s">
        <v>563</v>
      </c>
      <c r="C87">
        <v>14851</v>
      </c>
      <c r="D87">
        <v>8456</v>
      </c>
      <c r="E87">
        <v>56.938926671604598</v>
      </c>
      <c r="F87">
        <v>15</v>
      </c>
      <c r="G87">
        <v>8471</v>
      </c>
      <c r="H87" s="36">
        <v>57.039929971045702</v>
      </c>
    </row>
    <row r="88" spans="1:8" x14ac:dyDescent="0.3">
      <c r="A88" t="s">
        <v>500</v>
      </c>
      <c r="B88" t="s">
        <v>595</v>
      </c>
      <c r="C88">
        <v>13188</v>
      </c>
      <c r="D88">
        <v>6709</v>
      </c>
      <c r="E88">
        <v>50.872004852896502</v>
      </c>
      <c r="F88">
        <v>24</v>
      </c>
      <c r="G88">
        <v>6733</v>
      </c>
      <c r="H88" s="36">
        <v>51.053988474370598</v>
      </c>
    </row>
    <row r="89" spans="1:8" x14ac:dyDescent="0.3">
      <c r="A89" t="s">
        <v>502</v>
      </c>
      <c r="B89" t="s">
        <v>576</v>
      </c>
      <c r="C89">
        <v>15922</v>
      </c>
      <c r="D89">
        <v>25917</v>
      </c>
      <c r="E89">
        <v>162.77477703805999</v>
      </c>
      <c r="F89">
        <v>825</v>
      </c>
      <c r="G89">
        <v>26742</v>
      </c>
      <c r="H89" s="36">
        <v>167.95628689863</v>
      </c>
    </row>
    <row r="90" spans="1:8" x14ac:dyDescent="0.3">
      <c r="A90" t="s">
        <v>504</v>
      </c>
      <c r="B90" t="s">
        <v>557</v>
      </c>
      <c r="C90">
        <v>13805</v>
      </c>
      <c r="D90">
        <v>6526</v>
      </c>
      <c r="E90">
        <v>47.272727272727202</v>
      </c>
      <c r="F90">
        <v>42</v>
      </c>
      <c r="G90">
        <v>6568</v>
      </c>
      <c r="H90" s="36">
        <v>47.5769648678015</v>
      </c>
    </row>
    <row r="91" spans="1:8" x14ac:dyDescent="0.3">
      <c r="A91" t="s">
        <v>506</v>
      </c>
      <c r="B91" t="s">
        <v>553</v>
      </c>
      <c r="C91">
        <v>14283</v>
      </c>
      <c r="D91">
        <v>8637</v>
      </c>
      <c r="E91">
        <v>60.470489392984597</v>
      </c>
      <c r="F91">
        <v>601</v>
      </c>
      <c r="G91">
        <v>9238</v>
      </c>
      <c r="H91" s="36">
        <v>64.678288874886206</v>
      </c>
    </row>
    <row r="92" spans="1:8" x14ac:dyDescent="0.3">
      <c r="A92" t="s">
        <v>508</v>
      </c>
      <c r="B92" t="s">
        <v>604</v>
      </c>
      <c r="C92">
        <v>41223</v>
      </c>
      <c r="D92">
        <v>21938</v>
      </c>
      <c r="E92">
        <v>53.217863813890297</v>
      </c>
      <c r="F92">
        <v>22</v>
      </c>
      <c r="G92">
        <v>21960</v>
      </c>
      <c r="H92" s="36">
        <v>53.2712320791791</v>
      </c>
    </row>
    <row r="93" spans="1:8" x14ac:dyDescent="0.3">
      <c r="A93" t="s">
        <v>510</v>
      </c>
      <c r="B93" t="s">
        <v>635</v>
      </c>
      <c r="C93">
        <v>23088</v>
      </c>
      <c r="D93">
        <v>12887</v>
      </c>
      <c r="E93">
        <v>55.816874566874503</v>
      </c>
      <c r="F93">
        <v>79</v>
      </c>
      <c r="G93">
        <v>12966</v>
      </c>
      <c r="H93" s="36">
        <v>56.159043659043597</v>
      </c>
    </row>
    <row r="94" spans="1:8" x14ac:dyDescent="0.3">
      <c r="A94" t="s">
        <v>512</v>
      </c>
      <c r="B94" t="s">
        <v>627</v>
      </c>
      <c r="C94">
        <v>17962</v>
      </c>
      <c r="D94">
        <v>13587</v>
      </c>
      <c r="E94">
        <v>75.64302416212</v>
      </c>
      <c r="F94">
        <v>10</v>
      </c>
      <c r="G94">
        <v>13597</v>
      </c>
      <c r="H94" s="36">
        <v>75.698697249749401</v>
      </c>
    </row>
    <row r="95" spans="1:8" x14ac:dyDescent="0.3">
      <c r="A95" t="s">
        <v>514</v>
      </c>
      <c r="B95" t="s">
        <v>551</v>
      </c>
      <c r="C95">
        <v>29356</v>
      </c>
      <c r="D95">
        <v>16009</v>
      </c>
      <c r="E95">
        <v>54.533996457283003</v>
      </c>
      <c r="F95">
        <v>70</v>
      </c>
      <c r="G95">
        <v>16079</v>
      </c>
      <c r="H95" s="36">
        <v>54.772448562474402</v>
      </c>
    </row>
    <row r="96" spans="1:8" x14ac:dyDescent="0.3">
      <c r="A96" t="s">
        <v>516</v>
      </c>
      <c r="B96" t="s">
        <v>606</v>
      </c>
      <c r="C96">
        <v>8842</v>
      </c>
      <c r="D96">
        <v>2555</v>
      </c>
      <c r="E96">
        <v>28.896177335444399</v>
      </c>
      <c r="F96">
        <v>3</v>
      </c>
      <c r="G96">
        <v>2558</v>
      </c>
      <c r="H96" s="36">
        <v>28.930106310789402</v>
      </c>
    </row>
    <row r="97" spans="1:8" x14ac:dyDescent="0.3">
      <c r="A97" t="s">
        <v>393</v>
      </c>
      <c r="B97" t="s">
        <v>643</v>
      </c>
      <c r="C97">
        <v>11815</v>
      </c>
      <c r="D97">
        <v>4845</v>
      </c>
      <c r="E97">
        <v>41.0071942446043</v>
      </c>
      <c r="F97">
        <v>4</v>
      </c>
      <c r="G97">
        <v>4849</v>
      </c>
      <c r="H97" s="36">
        <v>41.041049513330499</v>
      </c>
    </row>
    <row r="98" spans="1:8" x14ac:dyDescent="0.3">
      <c r="A98" t="s">
        <v>395</v>
      </c>
      <c r="B98" t="s">
        <v>571</v>
      </c>
      <c r="C98">
        <v>4308</v>
      </c>
      <c r="D98">
        <v>4102</v>
      </c>
      <c r="E98">
        <v>95.218198700092799</v>
      </c>
      <c r="F98">
        <v>12</v>
      </c>
      <c r="G98">
        <v>4114</v>
      </c>
      <c r="H98" s="36">
        <v>95.496750232126203</v>
      </c>
    </row>
    <row r="99" spans="1:8" x14ac:dyDescent="0.3">
      <c r="A99" t="s">
        <v>399</v>
      </c>
      <c r="B99" t="s">
        <v>581</v>
      </c>
      <c r="C99">
        <v>10161</v>
      </c>
      <c r="D99">
        <v>1982</v>
      </c>
      <c r="E99">
        <v>19.5059541383722</v>
      </c>
      <c r="F99">
        <v>5</v>
      </c>
      <c r="G99">
        <v>1987</v>
      </c>
      <c r="H99" s="36">
        <v>19.555161893514398</v>
      </c>
    </row>
    <row r="100" spans="1:8" x14ac:dyDescent="0.3">
      <c r="A100" t="s">
        <v>401</v>
      </c>
      <c r="B100" t="s">
        <v>610</v>
      </c>
      <c r="C100">
        <v>4908</v>
      </c>
      <c r="D100">
        <v>2891</v>
      </c>
      <c r="E100">
        <v>58.903830480847503</v>
      </c>
      <c r="F100">
        <v>4</v>
      </c>
      <c r="G100">
        <v>2895</v>
      </c>
      <c r="H100" s="36">
        <v>58.985330073349601</v>
      </c>
    </row>
    <row r="101" spans="1:8" x14ac:dyDescent="0.3">
      <c r="A101" t="s">
        <v>403</v>
      </c>
      <c r="B101" t="s">
        <v>602</v>
      </c>
      <c r="C101">
        <v>5046</v>
      </c>
      <c r="D101">
        <v>2445</v>
      </c>
      <c r="E101">
        <v>48.454221165279399</v>
      </c>
      <c r="F101">
        <v>6</v>
      </c>
      <c r="G101">
        <v>2451</v>
      </c>
      <c r="H101" s="36">
        <v>48.573127229488698</v>
      </c>
    </row>
    <row r="102" spans="1:8" x14ac:dyDescent="0.3">
      <c r="A102" t="s">
        <v>524</v>
      </c>
      <c r="B102" t="s">
        <v>598</v>
      </c>
      <c r="C102">
        <v>43518</v>
      </c>
      <c r="D102">
        <v>24555</v>
      </c>
      <c r="E102">
        <v>56.424927616158797</v>
      </c>
      <c r="F102">
        <v>59</v>
      </c>
      <c r="G102">
        <v>24614</v>
      </c>
      <c r="H102" s="36">
        <v>56.560503699618501</v>
      </c>
    </row>
    <row r="103" spans="1:8" x14ac:dyDescent="0.3">
      <c r="A103" t="s">
        <v>532</v>
      </c>
      <c r="B103" t="s">
        <v>616</v>
      </c>
      <c r="C103">
        <v>18485</v>
      </c>
      <c r="D103">
        <v>8390</v>
      </c>
      <c r="E103">
        <v>45.388152556126499</v>
      </c>
      <c r="F103">
        <v>92</v>
      </c>
      <c r="G103">
        <v>8482</v>
      </c>
      <c r="H103" s="36">
        <v>45.8858533946443</v>
      </c>
    </row>
    <row r="104" spans="1:8" x14ac:dyDescent="0.3">
      <c r="A104" t="s">
        <v>530</v>
      </c>
      <c r="B104" t="s">
        <v>578</v>
      </c>
      <c r="C104">
        <v>24962</v>
      </c>
      <c r="D104">
        <v>6566</v>
      </c>
      <c r="E104">
        <v>26.303982052720102</v>
      </c>
      <c r="F104">
        <v>1</v>
      </c>
      <c r="G104">
        <v>6567</v>
      </c>
      <c r="H104" s="36">
        <v>26.307988141975802</v>
      </c>
    </row>
    <row r="105" spans="1:8" x14ac:dyDescent="0.3">
      <c r="A105" t="s">
        <v>522</v>
      </c>
      <c r="B105" t="s">
        <v>585</v>
      </c>
      <c r="C105">
        <v>13456</v>
      </c>
      <c r="D105">
        <v>1439</v>
      </c>
      <c r="E105">
        <v>10.694114149821599</v>
      </c>
      <c r="F105">
        <v>7</v>
      </c>
      <c r="G105">
        <v>1446</v>
      </c>
      <c r="H105" s="36">
        <v>10.746135552913101</v>
      </c>
    </row>
    <row r="106" spans="1:8" x14ac:dyDescent="0.3">
      <c r="A106" t="s">
        <v>520</v>
      </c>
      <c r="B106" t="s">
        <v>615</v>
      </c>
      <c r="C106">
        <v>23869</v>
      </c>
      <c r="D106">
        <v>15365</v>
      </c>
      <c r="E106">
        <v>64.372198248774495</v>
      </c>
      <c r="F106">
        <v>61</v>
      </c>
      <c r="G106">
        <v>15426</v>
      </c>
      <c r="H106" s="36">
        <v>64.627759855880001</v>
      </c>
    </row>
    <row r="107" spans="1:8" x14ac:dyDescent="0.3">
      <c r="A107" t="s">
        <v>518</v>
      </c>
      <c r="B107" t="s">
        <v>575</v>
      </c>
      <c r="C107">
        <v>17416</v>
      </c>
      <c r="D107">
        <v>11758</v>
      </c>
      <c r="E107">
        <v>67.512632062471198</v>
      </c>
      <c r="F107">
        <v>145</v>
      </c>
      <c r="G107">
        <v>11903</v>
      </c>
      <c r="H107" s="36">
        <v>68.345199816260902</v>
      </c>
    </row>
    <row r="108" spans="1:8" x14ac:dyDescent="0.3">
      <c r="A108" t="s">
        <v>528</v>
      </c>
      <c r="B108" t="s">
        <v>562</v>
      </c>
      <c r="C108">
        <v>6955</v>
      </c>
      <c r="D108">
        <v>5552</v>
      </c>
      <c r="E108">
        <v>79.827462257368794</v>
      </c>
      <c r="F108">
        <v>3</v>
      </c>
      <c r="G108">
        <v>5555</v>
      </c>
      <c r="H108" s="36">
        <v>79.870596693026599</v>
      </c>
    </row>
    <row r="109" spans="1:8" x14ac:dyDescent="0.3">
      <c r="A109" t="s">
        <v>543</v>
      </c>
      <c r="B109" t="s">
        <v>544</v>
      </c>
      <c r="C109">
        <v>7066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44833</v>
      </c>
      <c r="D110">
        <v>26443</v>
      </c>
      <c r="E110">
        <v>58.981107666227999</v>
      </c>
      <c r="F110">
        <v>99</v>
      </c>
      <c r="G110">
        <v>26542</v>
      </c>
      <c r="H110" s="36">
        <v>59.201927151874699</v>
      </c>
    </row>
    <row r="111" spans="1:8" x14ac:dyDescent="0.3">
      <c r="A111" t="s">
        <v>541</v>
      </c>
      <c r="B111" t="s">
        <v>542</v>
      </c>
      <c r="C111">
        <v>39108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7740</v>
      </c>
      <c r="D112">
        <v>4272</v>
      </c>
      <c r="E112">
        <v>55.193798449612402</v>
      </c>
      <c r="F112">
        <v>11</v>
      </c>
      <c r="G112">
        <v>4283</v>
      </c>
      <c r="H112" s="36">
        <v>55.3359173126615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5A96-E0D9-49ED-B872-EE11EC8D7B2F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44197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8277</v>
      </c>
      <c r="E7" s="10">
        <v>4934</v>
      </c>
      <c r="F7" s="6">
        <v>0.59610970158269905</v>
      </c>
      <c r="G7" s="10">
        <v>4</v>
      </c>
      <c r="H7" s="10">
        <v>4938</v>
      </c>
      <c r="I7" s="6">
        <v>0.59659296846683585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3733</v>
      </c>
      <c r="E10" s="10">
        <v>4159</v>
      </c>
      <c r="F10" s="6">
        <v>1.1141173319046342</v>
      </c>
      <c r="G10" s="10">
        <v>5</v>
      </c>
      <c r="H10" s="10">
        <v>4164</v>
      </c>
      <c r="I10" s="6">
        <v>1.1154567372086794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2753</v>
      </c>
      <c r="E12" s="10">
        <v>1215</v>
      </c>
      <c r="F12" s="6">
        <v>0.44133672357428261</v>
      </c>
      <c r="G12" s="10"/>
      <c r="H12" s="10">
        <v>1215</v>
      </c>
      <c r="I12" s="6">
        <v>0.44133672357428261</v>
      </c>
    </row>
    <row r="13" spans="1:9" x14ac:dyDescent="0.3">
      <c r="A13" t="s">
        <v>17</v>
      </c>
      <c r="B13" t="s">
        <v>18</v>
      </c>
      <c r="C13" t="s">
        <v>456</v>
      </c>
      <c r="D13" s="10">
        <v>4469</v>
      </c>
      <c r="E13" s="10">
        <v>2042</v>
      </c>
      <c r="F13" s="6">
        <v>0.45692548668605953</v>
      </c>
      <c r="G13" s="10">
        <v>13</v>
      </c>
      <c r="H13" s="10">
        <v>2055</v>
      </c>
      <c r="I13" s="6">
        <v>0.45983441485791005</v>
      </c>
    </row>
    <row r="14" spans="1:9" x14ac:dyDescent="0.3">
      <c r="A14" t="s">
        <v>19</v>
      </c>
      <c r="B14" t="s">
        <v>20</v>
      </c>
      <c r="C14" t="s">
        <v>456</v>
      </c>
      <c r="D14" s="10">
        <v>2232</v>
      </c>
      <c r="E14" s="10">
        <v>1849</v>
      </c>
      <c r="F14" s="6">
        <v>0.82840501792114696</v>
      </c>
      <c r="G14" s="10">
        <v>1</v>
      </c>
      <c r="H14" s="10">
        <v>1850</v>
      </c>
      <c r="I14" s="6">
        <v>0.82885304659498205</v>
      </c>
    </row>
    <row r="15" spans="1:9" x14ac:dyDescent="0.3">
      <c r="A15" t="s">
        <v>21</v>
      </c>
      <c r="B15" t="s">
        <v>22</v>
      </c>
      <c r="C15" t="s">
        <v>456</v>
      </c>
      <c r="D15" s="10">
        <v>2410</v>
      </c>
      <c r="E15" s="10">
        <v>893</v>
      </c>
      <c r="F15" s="6">
        <v>0.37053941908713695</v>
      </c>
      <c r="G15" s="10">
        <v>7</v>
      </c>
      <c r="H15" s="10">
        <v>900</v>
      </c>
      <c r="I15" s="6">
        <v>0.37344398340248963</v>
      </c>
    </row>
    <row r="16" spans="1:9" x14ac:dyDescent="0.3">
      <c r="A16" t="s">
        <v>23</v>
      </c>
      <c r="B16" t="s">
        <v>24</v>
      </c>
      <c r="C16" t="s">
        <v>456</v>
      </c>
      <c r="D16" s="10">
        <v>4100</v>
      </c>
      <c r="E16" s="10">
        <v>4032</v>
      </c>
      <c r="F16" s="6">
        <v>0.98341463414634145</v>
      </c>
      <c r="G16" s="10">
        <v>99</v>
      </c>
      <c r="H16" s="10">
        <v>4131</v>
      </c>
      <c r="I16" s="6">
        <v>1.0075609756097561</v>
      </c>
    </row>
    <row r="17" spans="1:9" x14ac:dyDescent="0.3">
      <c r="A17" t="s">
        <v>25</v>
      </c>
      <c r="B17" t="s">
        <v>26</v>
      </c>
      <c r="C17" t="s">
        <v>456</v>
      </c>
      <c r="D17" s="10">
        <v>2265</v>
      </c>
      <c r="E17" s="10">
        <v>1646</v>
      </c>
      <c r="F17" s="6">
        <v>0.72671081677704197</v>
      </c>
      <c r="G17" s="10">
        <v>8</v>
      </c>
      <c r="H17" s="10">
        <v>1654</v>
      </c>
      <c r="I17" s="6">
        <v>0.73024282560706399</v>
      </c>
    </row>
    <row r="18" spans="1:9" x14ac:dyDescent="0.3">
      <c r="A18" t="s">
        <v>29</v>
      </c>
      <c r="B18" t="s">
        <v>30</v>
      </c>
      <c r="C18" t="s">
        <v>456</v>
      </c>
      <c r="D18" s="10">
        <v>2769</v>
      </c>
      <c r="E18" s="10">
        <v>2399</v>
      </c>
      <c r="F18" s="6">
        <v>0.86637775370169734</v>
      </c>
      <c r="G18" s="10">
        <v>12</v>
      </c>
      <c r="H18" s="10">
        <v>2411</v>
      </c>
      <c r="I18" s="6">
        <v>0.87071144817623691</v>
      </c>
    </row>
    <row r="19" spans="1:9" x14ac:dyDescent="0.3">
      <c r="A19" t="s">
        <v>31</v>
      </c>
      <c r="B19" t="s">
        <v>32</v>
      </c>
      <c r="C19" t="s">
        <v>456</v>
      </c>
      <c r="D19" s="10">
        <v>3007</v>
      </c>
      <c r="E19" s="10">
        <v>1932</v>
      </c>
      <c r="F19" s="6">
        <v>0.64250083139341541</v>
      </c>
      <c r="G19" s="10">
        <v>19</v>
      </c>
      <c r="H19" s="10">
        <v>1951</v>
      </c>
      <c r="I19" s="6">
        <v>0.64881942135018289</v>
      </c>
    </row>
    <row r="20" spans="1:9" x14ac:dyDescent="0.3">
      <c r="A20" t="s">
        <v>33</v>
      </c>
      <c r="B20" t="s">
        <v>34</v>
      </c>
      <c r="C20" t="s">
        <v>456</v>
      </c>
      <c r="D20" s="10">
        <v>5337</v>
      </c>
      <c r="E20" s="10">
        <v>4227</v>
      </c>
      <c r="F20" s="6">
        <v>0.79201798763350195</v>
      </c>
      <c r="G20" s="10">
        <v>1</v>
      </c>
      <c r="H20" s="10">
        <v>4228</v>
      </c>
      <c r="I20" s="6">
        <v>0.79220535881581411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3024</v>
      </c>
      <c r="E22" s="10">
        <v>1747</v>
      </c>
      <c r="F22" s="6">
        <v>0.57771164021164023</v>
      </c>
      <c r="G22" s="10">
        <v>4</v>
      </c>
      <c r="H22" s="10">
        <v>1751</v>
      </c>
      <c r="I22" s="6">
        <v>0.57903439153439151</v>
      </c>
    </row>
    <row r="23" spans="1:9" x14ac:dyDescent="0.3">
      <c r="A23" t="s">
        <v>39</v>
      </c>
      <c r="B23" t="s">
        <v>40</v>
      </c>
      <c r="C23" t="s">
        <v>456</v>
      </c>
      <c r="D23" s="10">
        <v>3389</v>
      </c>
      <c r="E23" s="10">
        <v>2795</v>
      </c>
      <c r="F23" s="6">
        <v>0.82472705812924163</v>
      </c>
      <c r="G23" s="10">
        <v>29</v>
      </c>
      <c r="H23" s="10">
        <v>2824</v>
      </c>
      <c r="I23" s="6">
        <v>0.83328415461788141</v>
      </c>
    </row>
    <row r="24" spans="1:9" x14ac:dyDescent="0.3">
      <c r="A24" t="s">
        <v>41</v>
      </c>
      <c r="B24" t="s">
        <v>42</v>
      </c>
      <c r="C24" t="s">
        <v>456</v>
      </c>
      <c r="D24" s="10">
        <v>1878</v>
      </c>
      <c r="E24" s="10">
        <v>477</v>
      </c>
      <c r="F24" s="6">
        <v>0.2539936102236422</v>
      </c>
      <c r="G24" s="10"/>
      <c r="H24" s="10">
        <v>477</v>
      </c>
      <c r="I24" s="6">
        <v>0.2539936102236422</v>
      </c>
    </row>
    <row r="25" spans="1:9" x14ac:dyDescent="0.3">
      <c r="A25" t="s">
        <v>43</v>
      </c>
      <c r="B25" t="s">
        <v>44</v>
      </c>
      <c r="C25" t="s">
        <v>456</v>
      </c>
      <c r="D25" s="10">
        <v>2786</v>
      </c>
      <c r="E25" s="10">
        <v>1954</v>
      </c>
      <c r="F25" s="6">
        <v>0.70136396267049539</v>
      </c>
      <c r="G25" s="10">
        <v>3</v>
      </c>
      <c r="H25" s="10">
        <v>1957</v>
      </c>
      <c r="I25" s="6">
        <v>0.70244077530509696</v>
      </c>
    </row>
    <row r="26" spans="1:9" x14ac:dyDescent="0.3">
      <c r="A26" t="s">
        <v>45</v>
      </c>
      <c r="B26" t="s">
        <v>46</v>
      </c>
      <c r="C26" t="s">
        <v>456</v>
      </c>
      <c r="D26" s="10">
        <v>3969</v>
      </c>
      <c r="E26" s="10">
        <v>1597</v>
      </c>
      <c r="F26" s="6">
        <v>0.40236835474930716</v>
      </c>
      <c r="G26" s="10"/>
      <c r="H26" s="10">
        <v>1597</v>
      </c>
      <c r="I26" s="6">
        <v>0.40236835474930716</v>
      </c>
    </row>
    <row r="27" spans="1:9" x14ac:dyDescent="0.3">
      <c r="A27" t="s">
        <v>47</v>
      </c>
      <c r="B27" t="s">
        <v>48</v>
      </c>
      <c r="C27" t="s">
        <v>456</v>
      </c>
      <c r="D27" s="10">
        <v>2258</v>
      </c>
      <c r="E27" s="10">
        <v>428</v>
      </c>
      <c r="F27" s="6">
        <v>0.18954827280779452</v>
      </c>
      <c r="G27" s="10">
        <v>2</v>
      </c>
      <c r="H27" s="10">
        <v>430</v>
      </c>
      <c r="I27" s="6">
        <v>0.19043401240035429</v>
      </c>
    </row>
    <row r="28" spans="1:9" x14ac:dyDescent="0.3">
      <c r="A28" t="s">
        <v>49</v>
      </c>
      <c r="B28" t="s">
        <v>455</v>
      </c>
      <c r="C28" t="s">
        <v>456</v>
      </c>
      <c r="D28" s="10">
        <v>3746</v>
      </c>
      <c r="E28" s="10">
        <v>361</v>
      </c>
      <c r="F28" s="6">
        <v>9.6369460758142012E-2</v>
      </c>
      <c r="G28" s="10"/>
      <c r="H28" s="10">
        <v>361</v>
      </c>
      <c r="I28" s="6">
        <v>9.6369460758142012E-2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2591</v>
      </c>
      <c r="E30" s="10">
        <v>808</v>
      </c>
      <c r="F30" s="6">
        <v>0.31184870706291007</v>
      </c>
      <c r="G30" s="10">
        <v>1</v>
      </c>
      <c r="H30" s="10">
        <v>809</v>
      </c>
      <c r="I30" s="6">
        <v>0.31223465843303744</v>
      </c>
    </row>
    <row r="31" spans="1:9" x14ac:dyDescent="0.3">
      <c r="A31" t="s">
        <v>59</v>
      </c>
      <c r="B31" t="s">
        <v>60</v>
      </c>
      <c r="C31" t="s">
        <v>456</v>
      </c>
      <c r="D31" s="10">
        <v>1770</v>
      </c>
      <c r="E31" s="10">
        <v>988</v>
      </c>
      <c r="F31" s="6">
        <v>0.55819209039548023</v>
      </c>
      <c r="G31" s="10"/>
      <c r="H31" s="10">
        <v>988</v>
      </c>
      <c r="I31" s="6">
        <v>0.55819209039548023</v>
      </c>
    </row>
    <row r="32" spans="1:9" x14ac:dyDescent="0.3">
      <c r="A32" t="s">
        <v>61</v>
      </c>
      <c r="B32" t="s">
        <v>62</v>
      </c>
      <c r="C32" t="s">
        <v>456</v>
      </c>
      <c r="D32" s="10">
        <v>4906</v>
      </c>
      <c r="E32" s="10">
        <v>1346</v>
      </c>
      <c r="F32" s="6">
        <v>0.27435792906644924</v>
      </c>
      <c r="G32" s="10"/>
      <c r="H32" s="10">
        <v>1346</v>
      </c>
      <c r="I32" s="6">
        <v>0.27435792906644924</v>
      </c>
    </row>
    <row r="33" spans="1:9" x14ac:dyDescent="0.3">
      <c r="A33" t="s">
        <v>63</v>
      </c>
      <c r="B33" t="s">
        <v>64</v>
      </c>
      <c r="C33" t="s">
        <v>456</v>
      </c>
      <c r="D33" s="10">
        <v>3025</v>
      </c>
      <c r="E33" s="10">
        <v>743</v>
      </c>
      <c r="F33" s="6">
        <v>0.24561983471074381</v>
      </c>
      <c r="G33" s="10">
        <v>2</v>
      </c>
      <c r="H33" s="10">
        <v>745</v>
      </c>
      <c r="I33" s="6">
        <v>0.24628099173553719</v>
      </c>
    </row>
    <row r="34" spans="1:9" x14ac:dyDescent="0.3">
      <c r="A34" t="s">
        <v>65</v>
      </c>
      <c r="B34" t="s">
        <v>66</v>
      </c>
      <c r="C34" t="s">
        <v>456</v>
      </c>
      <c r="D34" s="10">
        <v>3386</v>
      </c>
      <c r="E34" s="10">
        <v>2352</v>
      </c>
      <c r="F34" s="6">
        <v>0.69462492616656824</v>
      </c>
      <c r="G34" s="10">
        <v>10</v>
      </c>
      <c r="H34" s="10">
        <v>2362</v>
      </c>
      <c r="I34" s="6">
        <v>0.69757826343768459</v>
      </c>
    </row>
    <row r="35" spans="1:9" x14ac:dyDescent="0.3">
      <c r="A35" t="s">
        <v>67</v>
      </c>
      <c r="B35" t="s">
        <v>68</v>
      </c>
      <c r="C35" t="s">
        <v>456</v>
      </c>
      <c r="D35" s="10">
        <v>4163</v>
      </c>
      <c r="E35" s="10">
        <v>392</v>
      </c>
      <c r="F35" s="6">
        <v>9.416286331972136E-2</v>
      </c>
      <c r="G35" s="10"/>
      <c r="H35" s="10">
        <v>392</v>
      </c>
      <c r="I35" s="6">
        <v>9.416286331972136E-2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2954</v>
      </c>
      <c r="E37" s="10">
        <v>733</v>
      </c>
      <c r="F37" s="6">
        <v>0.24813811780636424</v>
      </c>
      <c r="G37" s="10">
        <v>4</v>
      </c>
      <c r="H37" s="10">
        <v>737</v>
      </c>
      <c r="I37" s="6">
        <v>0.24949221394719026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1925</v>
      </c>
      <c r="E39" s="10">
        <v>1440</v>
      </c>
      <c r="F39" s="6">
        <v>0.74805194805194808</v>
      </c>
      <c r="G39" s="10"/>
      <c r="H39" s="10">
        <v>1440</v>
      </c>
      <c r="I39" s="6">
        <v>0.74805194805194808</v>
      </c>
    </row>
    <row r="40" spans="1:9" x14ac:dyDescent="0.3">
      <c r="A40" t="s">
        <v>77</v>
      </c>
      <c r="B40" t="s">
        <v>78</v>
      </c>
      <c r="C40" t="s">
        <v>456</v>
      </c>
      <c r="D40" s="10">
        <v>4766</v>
      </c>
      <c r="E40" s="10">
        <v>3365</v>
      </c>
      <c r="F40" s="6">
        <v>0.70604280318925727</v>
      </c>
      <c r="G40" s="10">
        <v>5</v>
      </c>
      <c r="H40" s="10">
        <v>3370</v>
      </c>
      <c r="I40" s="6">
        <v>0.70709190096516994</v>
      </c>
    </row>
    <row r="41" spans="1:9" x14ac:dyDescent="0.3">
      <c r="A41" t="s">
        <v>79</v>
      </c>
      <c r="B41" t="s">
        <v>80</v>
      </c>
      <c r="C41" t="s">
        <v>456</v>
      </c>
      <c r="D41" s="10">
        <v>2848</v>
      </c>
      <c r="E41" s="10">
        <v>1212</v>
      </c>
      <c r="F41" s="6">
        <v>0.425561797752809</v>
      </c>
      <c r="G41" s="10">
        <v>7</v>
      </c>
      <c r="H41" s="10">
        <v>1219</v>
      </c>
      <c r="I41" s="6">
        <v>0.4280196629213483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3894</v>
      </c>
      <c r="E43" s="10">
        <v>1206</v>
      </c>
      <c r="F43" s="6">
        <v>0.30970724191063176</v>
      </c>
      <c r="G43" s="10">
        <v>6</v>
      </c>
      <c r="H43" s="10">
        <v>1212</v>
      </c>
      <c r="I43" s="6">
        <v>0.31124807395993837</v>
      </c>
    </row>
    <row r="44" spans="1:9" x14ac:dyDescent="0.3">
      <c r="A44" t="s">
        <v>85</v>
      </c>
      <c r="B44" t="s">
        <v>86</v>
      </c>
      <c r="C44" t="s">
        <v>456</v>
      </c>
      <c r="D44" s="10">
        <v>1492</v>
      </c>
      <c r="E44" s="10">
        <v>471</v>
      </c>
      <c r="F44" s="6">
        <v>0.31568364611260052</v>
      </c>
      <c r="G44" s="10">
        <v>1</v>
      </c>
      <c r="H44" s="10">
        <v>472</v>
      </c>
      <c r="I44" s="6">
        <v>0.3163538873994638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2357</v>
      </c>
      <c r="E46" s="10">
        <v>2048</v>
      </c>
      <c r="F46" s="6">
        <v>0.86890114552397113</v>
      </c>
      <c r="G46" s="10"/>
      <c r="H46" s="10">
        <v>2048</v>
      </c>
      <c r="I46" s="6">
        <v>0.86890114552397113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3976</v>
      </c>
      <c r="E48" s="10">
        <v>1270</v>
      </c>
      <c r="F48" s="6">
        <v>0.31941649899396379</v>
      </c>
      <c r="G48" s="10"/>
      <c r="H48" s="10">
        <v>1270</v>
      </c>
      <c r="I48" s="6">
        <v>0.31941649899396379</v>
      </c>
    </row>
    <row r="49" spans="1:9" x14ac:dyDescent="0.3">
      <c r="A49" t="s">
        <v>97</v>
      </c>
      <c r="B49" t="s">
        <v>98</v>
      </c>
      <c r="C49" t="s">
        <v>456</v>
      </c>
      <c r="D49" s="10">
        <v>3973</v>
      </c>
      <c r="E49" s="10">
        <v>2242</v>
      </c>
      <c r="F49" s="6">
        <v>0.56430908633274601</v>
      </c>
      <c r="G49" s="10">
        <v>10</v>
      </c>
      <c r="H49" s="10">
        <v>2252</v>
      </c>
      <c r="I49" s="6">
        <v>0.56682607601308832</v>
      </c>
    </row>
    <row r="50" spans="1:9" x14ac:dyDescent="0.3">
      <c r="A50" t="s">
        <v>99</v>
      </c>
      <c r="B50" t="s">
        <v>100</v>
      </c>
      <c r="C50" t="s">
        <v>456</v>
      </c>
      <c r="D50" s="10">
        <v>2520</v>
      </c>
      <c r="E50" s="10">
        <v>1780</v>
      </c>
      <c r="F50" s="6">
        <v>0.70634920634920639</v>
      </c>
      <c r="G50" s="10">
        <v>2</v>
      </c>
      <c r="H50" s="10">
        <v>1782</v>
      </c>
      <c r="I50" s="6">
        <v>0.70714285714285718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3736</v>
      </c>
      <c r="E53" s="10">
        <v>2091</v>
      </c>
      <c r="F53" s="6">
        <v>0.55968950749464663</v>
      </c>
      <c r="G53" s="10"/>
      <c r="H53" s="10">
        <v>2091</v>
      </c>
      <c r="I53" s="6">
        <v>0.55968950749464663</v>
      </c>
    </row>
    <row r="54" spans="1:9" x14ac:dyDescent="0.3">
      <c r="A54" t="s">
        <v>111</v>
      </c>
      <c r="B54" t="s">
        <v>112</v>
      </c>
      <c r="C54" t="s">
        <v>456</v>
      </c>
      <c r="D54" s="10">
        <v>2177</v>
      </c>
      <c r="E54" s="10">
        <v>327</v>
      </c>
      <c r="F54" s="6">
        <v>0.15020670647680295</v>
      </c>
      <c r="G54" s="10"/>
      <c r="H54" s="10">
        <v>327</v>
      </c>
      <c r="I54" s="6">
        <v>0.15020670647680295</v>
      </c>
    </row>
    <row r="55" spans="1:9" x14ac:dyDescent="0.3">
      <c r="A55" t="s">
        <v>113</v>
      </c>
      <c r="B55" t="s">
        <v>114</v>
      </c>
      <c r="C55" t="s">
        <v>456</v>
      </c>
      <c r="D55" s="10">
        <v>2651</v>
      </c>
      <c r="E55" s="10">
        <v>1590</v>
      </c>
      <c r="F55" s="6">
        <v>0.59977367031308937</v>
      </c>
      <c r="G55" s="10"/>
      <c r="H55" s="10">
        <v>1590</v>
      </c>
      <c r="I55" s="6">
        <v>0.59977367031308937</v>
      </c>
    </row>
    <row r="56" spans="1:9" x14ac:dyDescent="0.3">
      <c r="A56" t="s">
        <v>115</v>
      </c>
      <c r="B56" t="s">
        <v>116</v>
      </c>
      <c r="C56" t="s">
        <v>456</v>
      </c>
      <c r="D56" s="10">
        <v>2067</v>
      </c>
      <c r="E56" s="10">
        <v>357</v>
      </c>
      <c r="F56" s="6">
        <v>0.17271407837445574</v>
      </c>
      <c r="G56" s="10"/>
      <c r="H56" s="10">
        <v>357</v>
      </c>
      <c r="I56" s="6">
        <v>0.17271407837445574</v>
      </c>
    </row>
    <row r="57" spans="1:9" x14ac:dyDescent="0.3">
      <c r="A57" t="s">
        <v>117</v>
      </c>
      <c r="B57" t="s">
        <v>118</v>
      </c>
      <c r="C57" t="s">
        <v>456</v>
      </c>
      <c r="D57" s="10">
        <v>2696</v>
      </c>
      <c r="E57" s="10">
        <v>2768</v>
      </c>
      <c r="F57" s="6">
        <v>1.0267062314540059</v>
      </c>
      <c r="G57" s="10">
        <v>61</v>
      </c>
      <c r="H57" s="10">
        <v>2829</v>
      </c>
      <c r="I57" s="6">
        <v>1.04933234421365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7259</v>
      </c>
      <c r="E59" s="10">
        <v>3870</v>
      </c>
      <c r="F59" s="6">
        <v>0.53313128530100562</v>
      </c>
      <c r="G59" s="10">
        <v>27</v>
      </c>
      <c r="H59" s="10">
        <v>3897</v>
      </c>
      <c r="I59" s="6">
        <v>0.53685080589612899</v>
      </c>
    </row>
    <row r="60" spans="1:9" x14ac:dyDescent="0.3">
      <c r="A60" t="s">
        <v>123</v>
      </c>
      <c r="B60" t="s">
        <v>124</v>
      </c>
      <c r="C60" t="s">
        <v>456</v>
      </c>
      <c r="D60" s="10">
        <v>3807</v>
      </c>
      <c r="E60" s="10">
        <v>1055</v>
      </c>
      <c r="F60" s="6">
        <v>0.2771210927239296</v>
      </c>
      <c r="G60" s="10">
        <v>6</v>
      </c>
      <c r="H60" s="10">
        <v>1061</v>
      </c>
      <c r="I60" s="6">
        <v>0.27869713685316522</v>
      </c>
    </row>
    <row r="61" spans="1:9" x14ac:dyDescent="0.3">
      <c r="A61" t="s">
        <v>125</v>
      </c>
      <c r="B61" t="s">
        <v>126</v>
      </c>
      <c r="C61" t="s">
        <v>456</v>
      </c>
      <c r="D61" s="10">
        <v>6042</v>
      </c>
      <c r="E61" s="10">
        <v>3466</v>
      </c>
      <c r="F61" s="6">
        <v>0.57365110890433635</v>
      </c>
      <c r="G61" s="10">
        <v>1</v>
      </c>
      <c r="H61" s="10">
        <v>3467</v>
      </c>
      <c r="I61" s="6">
        <v>0.5738166170142337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3618</v>
      </c>
      <c r="E64" s="10">
        <v>1922</v>
      </c>
      <c r="F64" s="6">
        <v>0.53123272526257603</v>
      </c>
      <c r="G64" s="10">
        <v>3</v>
      </c>
      <c r="H64" s="10">
        <v>1925</v>
      </c>
      <c r="I64" s="6">
        <v>0.53206191265892755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3778</v>
      </c>
      <c r="E67" s="10">
        <v>1564</v>
      </c>
      <c r="F67" s="6">
        <v>0.41397564849126522</v>
      </c>
      <c r="G67" s="10"/>
      <c r="H67" s="10">
        <v>1564</v>
      </c>
      <c r="I67" s="6">
        <v>0.41397564849126522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2523</v>
      </c>
      <c r="E70" s="10">
        <v>3371</v>
      </c>
      <c r="F70" s="6">
        <v>1.3361078081648832</v>
      </c>
      <c r="G70" s="10">
        <v>13</v>
      </c>
      <c r="H70" s="10">
        <v>3384</v>
      </c>
      <c r="I70" s="6">
        <v>1.3412604042806182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4035</v>
      </c>
      <c r="E80" s="10">
        <v>1994</v>
      </c>
      <c r="F80" s="6">
        <v>0.49417596034696404</v>
      </c>
      <c r="G80" s="10">
        <v>1</v>
      </c>
      <c r="H80" s="10">
        <v>1995</v>
      </c>
      <c r="I80" s="6">
        <v>0.49442379182156132</v>
      </c>
    </row>
    <row r="81" spans="1:9" x14ac:dyDescent="0.3">
      <c r="A81" t="s">
        <v>167</v>
      </c>
      <c r="B81" t="s">
        <v>168</v>
      </c>
      <c r="C81" t="s">
        <v>457</v>
      </c>
      <c r="D81" s="10">
        <v>1487</v>
      </c>
      <c r="E81" s="10">
        <v>761</v>
      </c>
      <c r="F81" s="6">
        <v>0.51176866173503699</v>
      </c>
      <c r="G81" s="10"/>
      <c r="H81" s="10">
        <v>761</v>
      </c>
      <c r="I81" s="6">
        <v>0.51176866173503699</v>
      </c>
    </row>
    <row r="82" spans="1:9" x14ac:dyDescent="0.3">
      <c r="A82" t="s">
        <v>169</v>
      </c>
      <c r="B82" t="s">
        <v>170</v>
      </c>
      <c r="C82" t="s">
        <v>457</v>
      </c>
      <c r="D82" s="10">
        <v>5202</v>
      </c>
      <c r="E82" s="10">
        <v>1940</v>
      </c>
      <c r="F82" s="6">
        <v>0.37293348712033836</v>
      </c>
      <c r="G82" s="10">
        <v>503</v>
      </c>
      <c r="H82" s="10">
        <v>2443</v>
      </c>
      <c r="I82" s="6">
        <v>0.46962706651287967</v>
      </c>
    </row>
    <row r="83" spans="1:9" x14ac:dyDescent="0.3">
      <c r="A83" t="s">
        <v>171</v>
      </c>
      <c r="B83" t="s">
        <v>172</v>
      </c>
      <c r="C83" t="s">
        <v>457</v>
      </c>
      <c r="D83" s="10">
        <v>4035</v>
      </c>
      <c r="E83" s="10">
        <v>2299</v>
      </c>
      <c r="F83" s="6">
        <v>0.56976456009913257</v>
      </c>
      <c r="G83" s="10">
        <v>1</v>
      </c>
      <c r="H83" s="10">
        <v>2300</v>
      </c>
      <c r="I83" s="6">
        <v>0.57001239157372985</v>
      </c>
    </row>
    <row r="84" spans="1:9" x14ac:dyDescent="0.3">
      <c r="A84" t="s">
        <v>173</v>
      </c>
      <c r="B84" t="s">
        <v>174</v>
      </c>
      <c r="C84" t="s">
        <v>457</v>
      </c>
      <c r="D84" s="10">
        <v>1696</v>
      </c>
      <c r="E84" s="10">
        <v>615</v>
      </c>
      <c r="F84" s="6">
        <v>0.36261792452830188</v>
      </c>
      <c r="G84" s="10"/>
      <c r="H84" s="10">
        <v>615</v>
      </c>
      <c r="I84" s="6">
        <v>0.36261792452830188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1967</v>
      </c>
      <c r="E86" s="10">
        <v>1012</v>
      </c>
      <c r="F86" s="6">
        <v>0.51448906964921204</v>
      </c>
      <c r="G86" s="10">
        <v>2</v>
      </c>
      <c r="H86" s="10">
        <v>1014</v>
      </c>
      <c r="I86" s="6">
        <v>0.51550584646670061</v>
      </c>
    </row>
    <row r="87" spans="1:9" x14ac:dyDescent="0.3">
      <c r="A87" t="s">
        <v>179</v>
      </c>
      <c r="B87" t="s">
        <v>180</v>
      </c>
      <c r="C87" t="s">
        <v>457</v>
      </c>
      <c r="D87" s="10">
        <v>1802</v>
      </c>
      <c r="E87" s="10">
        <v>724</v>
      </c>
      <c r="F87" s="6">
        <v>0.40177580466148721</v>
      </c>
      <c r="G87" s="10">
        <v>1</v>
      </c>
      <c r="H87" s="10">
        <v>725</v>
      </c>
      <c r="I87" s="6">
        <v>0.40233074361820198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9935</v>
      </c>
      <c r="E89" s="10">
        <v>2049</v>
      </c>
      <c r="F89" s="6">
        <v>0.2062405636638148</v>
      </c>
      <c r="G89" s="10"/>
      <c r="H89" s="10">
        <v>2049</v>
      </c>
      <c r="I89" s="6">
        <v>0.2062405636638148</v>
      </c>
    </row>
    <row r="90" spans="1:9" x14ac:dyDescent="0.3">
      <c r="A90" t="s">
        <v>185</v>
      </c>
      <c r="B90" t="s">
        <v>186</v>
      </c>
      <c r="C90" t="s">
        <v>457</v>
      </c>
      <c r="D90" s="10">
        <v>4031</v>
      </c>
      <c r="E90" s="10">
        <v>3206</v>
      </c>
      <c r="F90" s="6">
        <v>0.79533614487720172</v>
      </c>
      <c r="G90" s="10">
        <v>5</v>
      </c>
      <c r="H90" s="10">
        <v>3211</v>
      </c>
      <c r="I90" s="6">
        <v>0.79657653187794597</v>
      </c>
    </row>
    <row r="91" spans="1:9" x14ac:dyDescent="0.3">
      <c r="A91" t="s">
        <v>189</v>
      </c>
      <c r="B91" t="s">
        <v>190</v>
      </c>
      <c r="C91" t="s">
        <v>457</v>
      </c>
      <c r="D91" s="10">
        <v>2310</v>
      </c>
      <c r="E91" s="10">
        <v>678</v>
      </c>
      <c r="F91" s="6">
        <v>0.29350649350649349</v>
      </c>
      <c r="G91" s="10"/>
      <c r="H91" s="10">
        <v>678</v>
      </c>
      <c r="I91" s="6">
        <v>0.29350649350649349</v>
      </c>
    </row>
    <row r="92" spans="1:9" x14ac:dyDescent="0.3">
      <c r="A92" t="s">
        <v>191</v>
      </c>
      <c r="B92" t="s">
        <v>192</v>
      </c>
      <c r="C92" t="s">
        <v>457</v>
      </c>
      <c r="D92" s="10">
        <v>3220</v>
      </c>
      <c r="E92" s="10">
        <v>901</v>
      </c>
      <c r="F92" s="6">
        <v>0.27981366459627327</v>
      </c>
      <c r="G92" s="10">
        <v>1</v>
      </c>
      <c r="H92" s="10">
        <v>902</v>
      </c>
      <c r="I92" s="6">
        <v>0.28012422360248446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1736</v>
      </c>
      <c r="E94" s="10">
        <v>1196</v>
      </c>
      <c r="F94" s="6">
        <v>0.68894009216589858</v>
      </c>
      <c r="G94" s="10"/>
      <c r="H94" s="10">
        <v>1196</v>
      </c>
      <c r="I94" s="6">
        <v>0.68894009216589858</v>
      </c>
    </row>
    <row r="95" spans="1:9" x14ac:dyDescent="0.3">
      <c r="A95" t="s">
        <v>197</v>
      </c>
      <c r="B95" t="s">
        <v>198</v>
      </c>
      <c r="C95" t="s">
        <v>457</v>
      </c>
      <c r="D95" s="10">
        <v>2883</v>
      </c>
      <c r="E95" s="10">
        <v>1239</v>
      </c>
      <c r="F95" s="6">
        <v>0.42976066597294482</v>
      </c>
      <c r="G95" s="10"/>
      <c r="H95" s="10">
        <v>1239</v>
      </c>
      <c r="I95" s="6">
        <v>0.42976066597294482</v>
      </c>
    </row>
    <row r="96" spans="1:9" x14ac:dyDescent="0.3">
      <c r="A96" t="s">
        <v>199</v>
      </c>
      <c r="B96" t="s">
        <v>200</v>
      </c>
      <c r="C96" t="s">
        <v>457</v>
      </c>
      <c r="D96" s="10">
        <v>1641</v>
      </c>
      <c r="E96" s="10">
        <v>1625</v>
      </c>
      <c r="F96" s="6">
        <v>0.99024984765386959</v>
      </c>
      <c r="G96" s="10"/>
      <c r="H96" s="10">
        <v>1625</v>
      </c>
      <c r="I96" s="6">
        <v>0.99024984765386959</v>
      </c>
    </row>
    <row r="97" spans="1:9" x14ac:dyDescent="0.3">
      <c r="A97" t="s">
        <v>201</v>
      </c>
      <c r="B97" t="s">
        <v>202</v>
      </c>
      <c r="C97" t="s">
        <v>457</v>
      </c>
      <c r="D97" s="10">
        <v>3441</v>
      </c>
      <c r="E97" s="10">
        <v>567</v>
      </c>
      <c r="F97" s="6">
        <v>0.16477768090671316</v>
      </c>
      <c r="G97" s="10"/>
      <c r="H97" s="10">
        <v>567</v>
      </c>
      <c r="I97" s="6">
        <v>0.16477768090671316</v>
      </c>
    </row>
    <row r="98" spans="1:9" x14ac:dyDescent="0.3">
      <c r="A98" t="s">
        <v>203</v>
      </c>
      <c r="B98" t="s">
        <v>204</v>
      </c>
      <c r="C98" t="s">
        <v>457</v>
      </c>
      <c r="D98" s="10">
        <v>2553</v>
      </c>
      <c r="E98" s="10">
        <v>604</v>
      </c>
      <c r="F98" s="6">
        <v>0.23658441049745396</v>
      </c>
      <c r="G98" s="10"/>
      <c r="H98" s="10">
        <v>604</v>
      </c>
      <c r="I98" s="6">
        <v>0.23658441049745396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5676</v>
      </c>
      <c r="E100" s="10">
        <v>2574</v>
      </c>
      <c r="F100" s="6">
        <v>0.45348837209302323</v>
      </c>
      <c r="G100" s="10">
        <v>21</v>
      </c>
      <c r="H100" s="10">
        <v>2595</v>
      </c>
      <c r="I100" s="6">
        <v>0.45718816067653278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9553</v>
      </c>
      <c r="E101" s="10">
        <v>4981</v>
      </c>
      <c r="F101" s="6">
        <v>0.52140688788862133</v>
      </c>
      <c r="G101" s="10">
        <v>841</v>
      </c>
      <c r="H101" s="10">
        <v>5822</v>
      </c>
      <c r="I101" s="6">
        <v>0.6094420600858369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8885</v>
      </c>
      <c r="E102" s="10">
        <v>6175</v>
      </c>
      <c r="F102" s="6">
        <v>0.69499155880697805</v>
      </c>
      <c r="G102" s="10">
        <v>29</v>
      </c>
      <c r="H102" s="10">
        <v>6204</v>
      </c>
      <c r="I102" s="6">
        <v>0.69825548677546423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4161</v>
      </c>
      <c r="E103" s="10">
        <v>2284</v>
      </c>
      <c r="F103" s="6">
        <v>0.54890651285748615</v>
      </c>
      <c r="G103" s="10">
        <v>1</v>
      </c>
      <c r="H103" s="10">
        <v>2285</v>
      </c>
      <c r="I103" s="6">
        <v>0.54914683970199474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6956</v>
      </c>
      <c r="E105" s="10">
        <v>4577</v>
      </c>
      <c r="F105" s="6">
        <v>0.65799309948246121</v>
      </c>
      <c r="G105" s="10">
        <v>2</v>
      </c>
      <c r="H105" s="10">
        <v>4579</v>
      </c>
      <c r="I105" s="6">
        <v>0.65828062104657847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2097</v>
      </c>
      <c r="E106" s="10">
        <v>1586</v>
      </c>
      <c r="F106" s="6">
        <v>0.75631855030996664</v>
      </c>
      <c r="G106" s="10"/>
      <c r="H106" s="10">
        <v>1586</v>
      </c>
      <c r="I106" s="6">
        <v>0.75631855030996664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3875</v>
      </c>
      <c r="E107" s="10">
        <v>1083</v>
      </c>
      <c r="F107" s="6">
        <v>0.27948387096774191</v>
      </c>
      <c r="G107" s="10">
        <v>1</v>
      </c>
      <c r="H107" s="10">
        <v>1084</v>
      </c>
      <c r="I107" s="6">
        <v>0.27974193548387094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2773</v>
      </c>
      <c r="E108" s="10">
        <v>1082</v>
      </c>
      <c r="F108" s="6">
        <v>0.39019112874143524</v>
      </c>
      <c r="G108" s="10">
        <v>2</v>
      </c>
      <c r="H108" s="10">
        <v>1084</v>
      </c>
      <c r="I108" s="6">
        <v>0.39091236927515327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2512</v>
      </c>
      <c r="E112" s="10">
        <v>783</v>
      </c>
      <c r="F112" s="6">
        <v>0.31170382165605093</v>
      </c>
      <c r="G112" s="10"/>
      <c r="H112" s="10">
        <v>783</v>
      </c>
      <c r="I112" s="6">
        <v>0.31170382165605093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3754</v>
      </c>
      <c r="E113" s="10">
        <v>2771</v>
      </c>
      <c r="F113" s="6">
        <v>0.73814597762386791</v>
      </c>
      <c r="G113" s="10">
        <v>84</v>
      </c>
      <c r="H113" s="10">
        <v>2855</v>
      </c>
      <c r="I113" s="6">
        <v>0.76052210974960044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2336</v>
      </c>
      <c r="E115" s="10">
        <v>1452</v>
      </c>
      <c r="F115" s="6">
        <v>0.62157534246575341</v>
      </c>
      <c r="G115" s="10">
        <v>35</v>
      </c>
      <c r="H115" s="10">
        <v>1487</v>
      </c>
      <c r="I115" s="6">
        <v>0.6365582191780822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2882</v>
      </c>
      <c r="E116" s="10">
        <v>697</v>
      </c>
      <c r="F116" s="6">
        <v>0.24184594031922277</v>
      </c>
      <c r="G116" s="10">
        <v>1</v>
      </c>
      <c r="H116" s="10">
        <v>698</v>
      </c>
      <c r="I116" s="6">
        <v>0.24219292158223457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3947</v>
      </c>
      <c r="E119" s="10">
        <v>1817</v>
      </c>
      <c r="F119" s="6">
        <v>0.46034963263237905</v>
      </c>
      <c r="G119" s="10"/>
      <c r="H119" s="10">
        <v>1817</v>
      </c>
      <c r="I119" s="6">
        <v>0.46034963263237905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3838</v>
      </c>
      <c r="E122" s="10">
        <v>1669</v>
      </c>
      <c r="F122" s="6">
        <v>0.43486190724335594</v>
      </c>
      <c r="G122" s="10"/>
      <c r="H122" s="10">
        <v>1669</v>
      </c>
      <c r="I122" s="6">
        <v>0.43486190724335594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3727</v>
      </c>
      <c r="E124" s="10">
        <v>1641</v>
      </c>
      <c r="F124" s="6">
        <v>0.44030050979339952</v>
      </c>
      <c r="G124" s="10">
        <v>1</v>
      </c>
      <c r="H124" s="10">
        <v>1642</v>
      </c>
      <c r="I124" s="6">
        <v>0.44056882210893478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2150</v>
      </c>
      <c r="E126" s="10">
        <v>2608</v>
      </c>
      <c r="F126" s="6">
        <v>1.2130232558139535</v>
      </c>
      <c r="G126" s="10">
        <v>6</v>
      </c>
      <c r="H126" s="10">
        <v>2614</v>
      </c>
      <c r="I126" s="6">
        <v>1.2158139534883721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3090</v>
      </c>
      <c r="E128" s="10">
        <v>2447</v>
      </c>
      <c r="F128" s="6">
        <v>0.79190938511326858</v>
      </c>
      <c r="G128" s="10">
        <v>9</v>
      </c>
      <c r="H128" s="10">
        <v>2456</v>
      </c>
      <c r="I128" s="6">
        <v>0.7948220064724919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3064</v>
      </c>
      <c r="E130" s="10">
        <v>825</v>
      </c>
      <c r="F130" s="6">
        <v>0.26925587467362927</v>
      </c>
      <c r="G130" s="10"/>
      <c r="H130" s="10">
        <v>825</v>
      </c>
      <c r="I130" s="6">
        <v>0.26925587467362927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4317</v>
      </c>
      <c r="E131" s="10">
        <v>963</v>
      </c>
      <c r="F131" s="6">
        <v>0.22307157748436415</v>
      </c>
      <c r="G131" s="10">
        <v>1</v>
      </c>
      <c r="H131" s="10">
        <v>964</v>
      </c>
      <c r="I131" s="6">
        <v>0.22330321982858467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2671</v>
      </c>
      <c r="E132" s="10">
        <v>2264</v>
      </c>
      <c r="F132" s="6">
        <v>0.84762261325346311</v>
      </c>
      <c r="G132" s="10">
        <v>10</v>
      </c>
      <c r="H132" s="10">
        <v>2274</v>
      </c>
      <c r="I132" s="6">
        <v>0.85136652938974167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3402</v>
      </c>
      <c r="E137" s="10">
        <v>2905</v>
      </c>
      <c r="F137" s="6">
        <v>0.85390946502057619</v>
      </c>
      <c r="G137" s="10">
        <v>5</v>
      </c>
      <c r="H137" s="10">
        <v>2910</v>
      </c>
      <c r="I137" s="6">
        <v>0.85537918871252205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5722</v>
      </c>
      <c r="E138" s="10">
        <v>1969</v>
      </c>
      <c r="F138" s="6">
        <v>0.34411045089129677</v>
      </c>
      <c r="G138" s="10">
        <v>4</v>
      </c>
      <c r="H138" s="10">
        <v>1973</v>
      </c>
      <c r="I138" s="6">
        <v>0.34480950716532682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4301</v>
      </c>
      <c r="E143" s="10">
        <v>2261</v>
      </c>
      <c r="F143" s="6">
        <v>0.52569169960474305</v>
      </c>
      <c r="G143" s="10">
        <v>8</v>
      </c>
      <c r="H143" s="10">
        <v>2269</v>
      </c>
      <c r="I143" s="6">
        <v>0.5275517321553127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5524</v>
      </c>
      <c r="E144" s="10">
        <v>3378</v>
      </c>
      <c r="F144" s="6">
        <v>0.61151339608979005</v>
      </c>
      <c r="G144" s="10">
        <v>5</v>
      </c>
      <c r="H144" s="10">
        <v>3383</v>
      </c>
      <c r="I144" s="6">
        <v>0.6124185372918175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1857</v>
      </c>
      <c r="E146" s="10">
        <v>1358</v>
      </c>
      <c r="F146" s="6">
        <v>0.7312870220786214</v>
      </c>
      <c r="G146" s="10">
        <v>3</v>
      </c>
      <c r="H146" s="10">
        <v>1361</v>
      </c>
      <c r="I146" s="6">
        <v>0.73290253096392033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1487</v>
      </c>
      <c r="E147" s="10">
        <v>908</v>
      </c>
      <c r="F147" s="6">
        <v>0.61062542030934763</v>
      </c>
      <c r="G147" s="10"/>
      <c r="H147" s="10">
        <v>908</v>
      </c>
      <c r="I147" s="6">
        <v>0.61062542030934763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3595</v>
      </c>
      <c r="E149" s="10">
        <v>344</v>
      </c>
      <c r="F149" s="6">
        <v>9.5688456189151602E-2</v>
      </c>
      <c r="G149" s="10">
        <v>2</v>
      </c>
      <c r="H149" s="10">
        <v>346</v>
      </c>
      <c r="I149" s="6">
        <v>9.6244784422809454E-2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1192</v>
      </c>
      <c r="E162" s="10">
        <v>496</v>
      </c>
      <c r="F162" s="6">
        <v>0.41610738255033558</v>
      </c>
      <c r="G162" s="10">
        <v>1</v>
      </c>
      <c r="H162" s="10">
        <v>497</v>
      </c>
      <c r="I162" s="6">
        <v>0.41694630872483224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2159</v>
      </c>
      <c r="E165" s="10">
        <v>1559</v>
      </c>
      <c r="F165" s="6">
        <v>0.7220935618341825</v>
      </c>
      <c r="G165" s="10"/>
      <c r="H165" s="10">
        <v>1559</v>
      </c>
      <c r="I165" s="6">
        <v>0.7220935618341825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1824</v>
      </c>
      <c r="E166" s="10">
        <v>1268</v>
      </c>
      <c r="F166" s="6">
        <v>0.69517543859649122</v>
      </c>
      <c r="G166" s="10"/>
      <c r="H166" s="10">
        <v>1268</v>
      </c>
      <c r="I166" s="6">
        <v>0.69517543859649122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1512</v>
      </c>
      <c r="E167" s="10">
        <v>701</v>
      </c>
      <c r="F167" s="6">
        <v>0.46362433862433861</v>
      </c>
      <c r="G167" s="10"/>
      <c r="H167" s="10">
        <v>701</v>
      </c>
      <c r="I167" s="6">
        <v>0.46362433862433861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10113</v>
      </c>
      <c r="E168" s="10">
        <v>5199</v>
      </c>
      <c r="F168" s="6">
        <v>0.51409077425096406</v>
      </c>
      <c r="G168" s="10"/>
      <c r="H168" s="10">
        <v>5199</v>
      </c>
      <c r="I168" s="6">
        <v>0.51409077425096406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2055</v>
      </c>
      <c r="E169" s="10">
        <v>1242</v>
      </c>
      <c r="F169" s="6">
        <v>0.60437956204379562</v>
      </c>
      <c r="G169" s="10"/>
      <c r="H169" s="10">
        <v>1242</v>
      </c>
      <c r="I169" s="6">
        <v>0.60437956204379562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2100</v>
      </c>
      <c r="E170" s="10">
        <v>1288</v>
      </c>
      <c r="F170" s="6">
        <v>0.61333333333333329</v>
      </c>
      <c r="G170" s="10"/>
      <c r="H170" s="10">
        <v>1288</v>
      </c>
      <c r="I170" s="6">
        <v>0.61333333333333329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2103</v>
      </c>
      <c r="E171" s="10">
        <v>1732</v>
      </c>
      <c r="F171" s="6">
        <v>0.82358535425582502</v>
      </c>
      <c r="G171" s="10">
        <v>10</v>
      </c>
      <c r="H171" s="10">
        <v>1742</v>
      </c>
      <c r="I171" s="6">
        <v>0.82834046600095101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6669</v>
      </c>
      <c r="E172" s="10">
        <v>4985</v>
      </c>
      <c r="F172" s="6">
        <v>0.74748837906732646</v>
      </c>
      <c r="G172" s="10">
        <v>1</v>
      </c>
      <c r="H172" s="10">
        <v>4986</v>
      </c>
      <c r="I172" s="6">
        <v>0.74763832658569496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9539</v>
      </c>
      <c r="E174" s="10">
        <v>6381</v>
      </c>
      <c r="F174" s="6">
        <v>0.66893804382010691</v>
      </c>
      <c r="G174" s="10">
        <v>2</v>
      </c>
      <c r="H174" s="10">
        <v>6383</v>
      </c>
      <c r="I174" s="6">
        <v>0.66914770940350143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7636</v>
      </c>
      <c r="E175" s="10">
        <v>2907</v>
      </c>
      <c r="F175" s="6">
        <v>0.38069669984284965</v>
      </c>
      <c r="G175" s="10">
        <v>983</v>
      </c>
      <c r="H175" s="10">
        <v>3890</v>
      </c>
      <c r="I175" s="6">
        <v>0.5094290204295443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7833</v>
      </c>
      <c r="E176" s="10">
        <v>924</v>
      </c>
      <c r="F176" s="6">
        <v>0.11796246648793565</v>
      </c>
      <c r="G176" s="10">
        <v>17</v>
      </c>
      <c r="H176" s="10">
        <v>941</v>
      </c>
      <c r="I176" s="6">
        <v>0.12013277160730244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6813</v>
      </c>
      <c r="E177" s="10">
        <v>6396</v>
      </c>
      <c r="F177" s="6">
        <v>0.93879348304711585</v>
      </c>
      <c r="G177" s="10">
        <v>13</v>
      </c>
      <c r="H177" s="10">
        <v>6409</v>
      </c>
      <c r="I177" s="6">
        <v>0.9407015998825774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3467</v>
      </c>
      <c r="E179" s="10">
        <v>3004</v>
      </c>
      <c r="F179" s="6">
        <v>0.86645514854340933</v>
      </c>
      <c r="G179" s="10">
        <v>6</v>
      </c>
      <c r="H179" s="10">
        <v>3010</v>
      </c>
      <c r="I179" s="6">
        <v>0.8681857513700606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10070</v>
      </c>
      <c r="E180" s="10">
        <v>2290</v>
      </c>
      <c r="F180" s="6">
        <v>0.22740814299900694</v>
      </c>
      <c r="G180" s="10">
        <v>2</v>
      </c>
      <c r="H180" s="10">
        <v>2292</v>
      </c>
      <c r="I180" s="6">
        <v>0.22760675273088382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7741</v>
      </c>
      <c r="E181" s="10">
        <v>2863</v>
      </c>
      <c r="F181" s="6">
        <v>0.36984885673685569</v>
      </c>
      <c r="G181" s="10">
        <v>15</v>
      </c>
      <c r="H181" s="10">
        <v>2878</v>
      </c>
      <c r="I181" s="6">
        <v>0.37178659087973132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2959</v>
      </c>
      <c r="E182" s="10">
        <v>2764</v>
      </c>
      <c r="F182" s="6">
        <v>0.93409935789117948</v>
      </c>
      <c r="G182" s="10">
        <v>157</v>
      </c>
      <c r="H182" s="10">
        <v>2921</v>
      </c>
      <c r="I182" s="6">
        <v>0.98715782358905035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4058</v>
      </c>
      <c r="E184" s="10">
        <v>1172</v>
      </c>
      <c r="F184" s="6">
        <v>0.28881222276983737</v>
      </c>
      <c r="G184" s="10"/>
      <c r="H184" s="10">
        <v>1172</v>
      </c>
      <c r="I184" s="6">
        <v>0.28881222276983737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3009</v>
      </c>
      <c r="E185" s="10">
        <v>1549</v>
      </c>
      <c r="F185" s="6">
        <v>0.51478896643403127</v>
      </c>
      <c r="G185" s="10">
        <v>7</v>
      </c>
      <c r="H185" s="10">
        <v>1556</v>
      </c>
      <c r="I185" s="6">
        <v>0.51711532070455302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2802</v>
      </c>
      <c r="E186" s="10">
        <v>1446</v>
      </c>
      <c r="F186" s="6">
        <v>0.51605995717344755</v>
      </c>
      <c r="G186" s="10">
        <v>13</v>
      </c>
      <c r="H186" s="10">
        <v>1459</v>
      </c>
      <c r="I186" s="6">
        <v>0.52069950035688795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2919</v>
      </c>
      <c r="E190" s="10">
        <v>563</v>
      </c>
      <c r="F190" s="6">
        <v>0.19287427201096266</v>
      </c>
      <c r="G190" s="10">
        <v>2</v>
      </c>
      <c r="H190" s="10">
        <v>565</v>
      </c>
      <c r="I190" s="6">
        <v>0.1935594381637547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5924</v>
      </c>
      <c r="E194" s="10">
        <v>2921</v>
      </c>
      <c r="F194" s="6">
        <v>0.49307900067521943</v>
      </c>
      <c r="G194" s="10">
        <v>1</v>
      </c>
      <c r="H194" s="10">
        <v>2922</v>
      </c>
      <c r="I194" s="6">
        <v>0.49324780553679948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6258</v>
      </c>
      <c r="E195" s="10">
        <v>1456</v>
      </c>
      <c r="F195" s="6">
        <v>0.23266219239373601</v>
      </c>
      <c r="G195" s="10"/>
      <c r="H195" s="10">
        <v>1456</v>
      </c>
      <c r="I195" s="6">
        <v>0.23266219239373601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10119</v>
      </c>
      <c r="E196" s="10">
        <v>9073</v>
      </c>
      <c r="F196" s="6">
        <v>0.89663010178871427</v>
      </c>
      <c r="G196" s="10">
        <v>12</v>
      </c>
      <c r="H196" s="10">
        <v>9085</v>
      </c>
      <c r="I196" s="6">
        <v>0.89781598972230459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5422</v>
      </c>
      <c r="E197" s="10">
        <v>1499</v>
      </c>
      <c r="F197" s="6">
        <v>0.27646624861674657</v>
      </c>
      <c r="G197" s="10">
        <v>3</v>
      </c>
      <c r="H197" s="10">
        <v>1502</v>
      </c>
      <c r="I197" s="6">
        <v>0.27701954998155665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12511</v>
      </c>
      <c r="E198" s="10">
        <v>2669</v>
      </c>
      <c r="F198" s="6">
        <v>0.21333226760450802</v>
      </c>
      <c r="G198" s="10"/>
      <c r="H198" s="10">
        <v>2669</v>
      </c>
      <c r="I198" s="6">
        <v>0.21333226760450802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11478</v>
      </c>
      <c r="E199" s="10">
        <v>2456</v>
      </c>
      <c r="F199" s="6">
        <v>0.21397456002787943</v>
      </c>
      <c r="G199" s="10">
        <v>5</v>
      </c>
      <c r="H199" s="10">
        <v>2461</v>
      </c>
      <c r="I199" s="6">
        <v>0.21441017598884823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15238</v>
      </c>
      <c r="E200" s="10">
        <v>4183</v>
      </c>
      <c r="F200" s="6">
        <v>0.27451109069431684</v>
      </c>
      <c r="G200" s="10">
        <v>5</v>
      </c>
      <c r="H200" s="10">
        <v>4188</v>
      </c>
      <c r="I200" s="6">
        <v>0.27483921774511089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11040</v>
      </c>
      <c r="E201" s="10">
        <v>6752</v>
      </c>
      <c r="F201" s="6">
        <v>0.61159420289855071</v>
      </c>
      <c r="G201" s="10">
        <v>3</v>
      </c>
      <c r="H201" s="10">
        <v>6755</v>
      </c>
      <c r="I201" s="6">
        <v>0.61186594202898548</v>
      </c>
    </row>
    <row r="202" spans="1:9" x14ac:dyDescent="0.3">
      <c r="A202" t="s">
        <v>478</v>
      </c>
      <c r="B202" t="s">
        <v>479</v>
      </c>
      <c r="C202" t="s">
        <v>480</v>
      </c>
      <c r="D202">
        <v>8250</v>
      </c>
      <c r="E202">
        <v>4477</v>
      </c>
      <c r="F202" s="6">
        <v>0.54266666666666663</v>
      </c>
      <c r="G202">
        <v>3</v>
      </c>
      <c r="H202">
        <v>4480</v>
      </c>
      <c r="I202" s="6">
        <v>0.54303030303030309</v>
      </c>
    </row>
    <row r="203" spans="1:9" x14ac:dyDescent="0.3">
      <c r="A203" t="s">
        <v>481</v>
      </c>
      <c r="B203" t="s">
        <v>482</v>
      </c>
      <c r="C203" t="s">
        <v>483</v>
      </c>
      <c r="D203">
        <v>9537</v>
      </c>
      <c r="E203">
        <v>5900</v>
      </c>
      <c r="F203" s="6">
        <v>0.61864317919681244</v>
      </c>
      <c r="G203">
        <v>38</v>
      </c>
      <c r="H203">
        <v>5938</v>
      </c>
      <c r="I203" s="6">
        <v>0.62262766068994446</v>
      </c>
    </row>
    <row r="204" spans="1:9" x14ac:dyDescent="0.3">
      <c r="A204" t="s">
        <v>484</v>
      </c>
      <c r="B204" t="s">
        <v>485</v>
      </c>
      <c r="C204" t="s">
        <v>486</v>
      </c>
      <c r="D204">
        <v>12919</v>
      </c>
      <c r="E204">
        <v>7065</v>
      </c>
      <c r="F204" s="6">
        <v>0.54686895270531777</v>
      </c>
      <c r="G204">
        <v>672</v>
      </c>
      <c r="H204">
        <v>7737</v>
      </c>
      <c r="I204" s="6">
        <v>0.59888536264416747</v>
      </c>
    </row>
    <row r="205" spans="1:9" x14ac:dyDescent="0.3">
      <c r="A205" t="s">
        <v>487</v>
      </c>
      <c r="B205" t="s">
        <v>488</v>
      </c>
      <c r="C205" t="s">
        <v>489</v>
      </c>
      <c r="D205">
        <v>10249</v>
      </c>
      <c r="E205">
        <v>3066</v>
      </c>
      <c r="F205" s="6">
        <v>0.29915113669626303</v>
      </c>
      <c r="G205">
        <v>1</v>
      </c>
      <c r="H205">
        <v>3067</v>
      </c>
      <c r="I205" s="6">
        <v>0.29924870719094548</v>
      </c>
    </row>
    <row r="206" spans="1:9" x14ac:dyDescent="0.3">
      <c r="A206" t="s">
        <v>490</v>
      </c>
      <c r="B206" t="s">
        <v>491</v>
      </c>
      <c r="C206" t="s">
        <v>480</v>
      </c>
      <c r="D206">
        <v>7092</v>
      </c>
      <c r="E206">
        <v>2837</v>
      </c>
      <c r="F206" s="6">
        <v>0.40002820078962209</v>
      </c>
      <c r="G206">
        <v>1</v>
      </c>
      <c r="H206">
        <v>2838</v>
      </c>
      <c r="I206" s="6">
        <v>0.40016920473773265</v>
      </c>
    </row>
    <row r="207" spans="1:9" x14ac:dyDescent="0.3">
      <c r="A207" t="s">
        <v>492</v>
      </c>
      <c r="B207" t="s">
        <v>493</v>
      </c>
      <c r="C207" t="s">
        <v>458</v>
      </c>
      <c r="D207">
        <v>18995</v>
      </c>
      <c r="E207">
        <v>8709</v>
      </c>
      <c r="F207" s="6">
        <v>0.45848907607265071</v>
      </c>
      <c r="G207">
        <v>1104</v>
      </c>
      <c r="H207">
        <v>9813</v>
      </c>
      <c r="I207" s="6">
        <v>0.51660963411424055</v>
      </c>
    </row>
    <row r="208" spans="1:9" x14ac:dyDescent="0.3">
      <c r="A208" t="s">
        <v>494</v>
      </c>
      <c r="B208" t="s">
        <v>495</v>
      </c>
      <c r="C208" t="s">
        <v>480</v>
      </c>
      <c r="D208">
        <v>5514</v>
      </c>
      <c r="E208">
        <v>2915</v>
      </c>
      <c r="F208" s="6">
        <v>0.52865433442147258</v>
      </c>
      <c r="G208">
        <v>29</v>
      </c>
      <c r="H208">
        <v>2944</v>
      </c>
      <c r="I208" s="6">
        <v>0.53391367428364167</v>
      </c>
    </row>
    <row r="209" spans="1:9" x14ac:dyDescent="0.3">
      <c r="A209" t="s">
        <v>496</v>
      </c>
      <c r="B209" t="s">
        <v>497</v>
      </c>
      <c r="C209" t="s">
        <v>483</v>
      </c>
      <c r="D209">
        <v>10735</v>
      </c>
      <c r="E209">
        <v>8234</v>
      </c>
      <c r="F209" s="6">
        <v>0.76702375407545409</v>
      </c>
      <c r="G209">
        <v>11</v>
      </c>
      <c r="H209">
        <v>8245</v>
      </c>
      <c r="I209" s="6">
        <v>0.76804843968327896</v>
      </c>
    </row>
    <row r="210" spans="1:9" x14ac:dyDescent="0.3">
      <c r="A210" t="s">
        <v>498</v>
      </c>
      <c r="B210" t="s">
        <v>499</v>
      </c>
      <c r="C210" t="s">
        <v>459</v>
      </c>
      <c r="D210">
        <v>10635</v>
      </c>
      <c r="E210">
        <v>5635</v>
      </c>
      <c r="F210" s="6">
        <v>0.52985425481899384</v>
      </c>
      <c r="G210">
        <v>9</v>
      </c>
      <c r="H210">
        <v>5644</v>
      </c>
      <c r="I210" s="6">
        <v>0.53070051716031974</v>
      </c>
    </row>
    <row r="211" spans="1:9" x14ac:dyDescent="0.3">
      <c r="A211" t="s">
        <v>500</v>
      </c>
      <c r="B211" t="s">
        <v>501</v>
      </c>
      <c r="C211" t="s">
        <v>483</v>
      </c>
      <c r="D211">
        <v>6361</v>
      </c>
      <c r="E211">
        <v>4020</v>
      </c>
      <c r="F211" s="6">
        <v>0.63197610438610285</v>
      </c>
      <c r="G211">
        <v>3</v>
      </c>
      <c r="H211">
        <v>4023</v>
      </c>
      <c r="I211" s="6">
        <v>0.63244772834459995</v>
      </c>
    </row>
    <row r="212" spans="1:9" x14ac:dyDescent="0.3">
      <c r="A212" t="s">
        <v>502</v>
      </c>
      <c r="B212" t="s">
        <v>503</v>
      </c>
      <c r="C212" t="s">
        <v>458</v>
      </c>
      <c r="D212">
        <v>22265</v>
      </c>
      <c r="E212">
        <v>15484</v>
      </c>
      <c r="F212" s="6">
        <v>0.69544127554457669</v>
      </c>
      <c r="G212">
        <v>235</v>
      </c>
      <c r="H212">
        <v>15719</v>
      </c>
      <c r="I212" s="6">
        <v>0.705995957781271</v>
      </c>
    </row>
    <row r="213" spans="1:9" x14ac:dyDescent="0.3">
      <c r="A213" t="s">
        <v>504</v>
      </c>
      <c r="B213" t="s">
        <v>505</v>
      </c>
      <c r="C213" t="s">
        <v>483</v>
      </c>
      <c r="D213">
        <v>9382</v>
      </c>
      <c r="E213">
        <v>4873</v>
      </c>
      <c r="F213" s="6">
        <v>0.51939884885951826</v>
      </c>
      <c r="G213">
        <v>18</v>
      </c>
      <c r="H213">
        <v>4891</v>
      </c>
      <c r="I213" s="6">
        <v>0.52131741632914086</v>
      </c>
    </row>
    <row r="214" spans="1:9" x14ac:dyDescent="0.3">
      <c r="A214" t="s">
        <v>506</v>
      </c>
      <c r="B214" t="s">
        <v>507</v>
      </c>
      <c r="C214" t="s">
        <v>480</v>
      </c>
      <c r="D214">
        <v>9458</v>
      </c>
      <c r="E214">
        <v>4628</v>
      </c>
      <c r="F214" s="6">
        <v>0.48932120955804609</v>
      </c>
      <c r="G214">
        <v>162</v>
      </c>
      <c r="H214">
        <v>4790</v>
      </c>
      <c r="I214" s="6">
        <v>0.50644956650454642</v>
      </c>
    </row>
    <row r="215" spans="1:9" x14ac:dyDescent="0.3">
      <c r="A215" t="s">
        <v>508</v>
      </c>
      <c r="B215" t="s">
        <v>509</v>
      </c>
      <c r="C215" t="s">
        <v>459</v>
      </c>
      <c r="D215">
        <v>25504</v>
      </c>
      <c r="E215">
        <v>8439</v>
      </c>
      <c r="F215" s="6">
        <v>0.33088927227101633</v>
      </c>
      <c r="G215">
        <v>22</v>
      </c>
      <c r="H215">
        <v>8461</v>
      </c>
      <c r="I215" s="6">
        <v>0.33175188205771644</v>
      </c>
    </row>
    <row r="216" spans="1:9" x14ac:dyDescent="0.3">
      <c r="A216" t="s">
        <v>510</v>
      </c>
      <c r="B216" t="s">
        <v>511</v>
      </c>
      <c r="C216" t="s">
        <v>459</v>
      </c>
      <c r="D216">
        <v>16081</v>
      </c>
      <c r="E216">
        <v>8310</v>
      </c>
      <c r="F216" s="6">
        <v>0.51675890802810776</v>
      </c>
      <c r="G216">
        <v>56</v>
      </c>
      <c r="H216">
        <v>8366</v>
      </c>
      <c r="I216" s="6">
        <v>0.52024127852745472</v>
      </c>
    </row>
    <row r="217" spans="1:9" x14ac:dyDescent="0.3">
      <c r="A217" t="s">
        <v>512</v>
      </c>
      <c r="B217" t="s">
        <v>513</v>
      </c>
      <c r="C217" t="s">
        <v>460</v>
      </c>
      <c r="D217">
        <v>11725</v>
      </c>
      <c r="E217">
        <v>8002</v>
      </c>
      <c r="F217" s="6">
        <v>0.6824733475479744</v>
      </c>
      <c r="G217">
        <v>36</v>
      </c>
      <c r="H217">
        <v>8038</v>
      </c>
      <c r="I217" s="6">
        <v>0.68554371002132197</v>
      </c>
    </row>
    <row r="218" spans="1:9" x14ac:dyDescent="0.3">
      <c r="A218" t="s">
        <v>514</v>
      </c>
      <c r="B218" t="s">
        <v>515</v>
      </c>
      <c r="C218" t="s">
        <v>458</v>
      </c>
      <c r="D218">
        <v>16619</v>
      </c>
      <c r="E218">
        <v>9512</v>
      </c>
      <c r="F218" s="6">
        <v>0.57235694085083333</v>
      </c>
      <c r="G218">
        <v>18</v>
      </c>
      <c r="H218">
        <v>9530</v>
      </c>
      <c r="I218" s="6">
        <v>0.57344003851013903</v>
      </c>
    </row>
    <row r="219" spans="1:9" x14ac:dyDescent="0.3">
      <c r="A219" t="s">
        <v>516</v>
      </c>
      <c r="B219" t="s">
        <v>517</v>
      </c>
      <c r="C219" t="s">
        <v>459</v>
      </c>
      <c r="D219">
        <v>7683</v>
      </c>
      <c r="E219">
        <v>1507</v>
      </c>
      <c r="F219" s="6">
        <v>0.19614733827931796</v>
      </c>
      <c r="G219">
        <v>7</v>
      </c>
      <c r="H219">
        <v>1514</v>
      </c>
      <c r="I219" s="6">
        <v>0.19705844071326306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897F4-8F26-447F-A70D-3A4F6BFC3792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44166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7769</v>
      </c>
      <c r="E7" s="10">
        <v>4565</v>
      </c>
      <c r="F7" s="6">
        <v>0.58759171064487059</v>
      </c>
      <c r="G7" s="10">
        <v>1</v>
      </c>
      <c r="H7" s="10">
        <v>4566</v>
      </c>
      <c r="I7" s="6">
        <v>0.58772042733942598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3944</v>
      </c>
      <c r="E10" s="10">
        <v>4075</v>
      </c>
      <c r="F10" s="6">
        <v>1.0332150101419879</v>
      </c>
      <c r="G10" s="10">
        <v>1</v>
      </c>
      <c r="H10" s="10">
        <v>4076</v>
      </c>
      <c r="I10" s="6">
        <v>1.0334685598377282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2606</v>
      </c>
      <c r="E12" s="10">
        <v>1254</v>
      </c>
      <c r="F12" s="6">
        <v>0.48119723714504986</v>
      </c>
      <c r="G12" s="10">
        <v>3</v>
      </c>
      <c r="H12" s="10">
        <v>1257</v>
      </c>
      <c r="I12" s="6">
        <v>0.48234842670759787</v>
      </c>
    </row>
    <row r="13" spans="1:9" x14ac:dyDescent="0.3">
      <c r="A13" t="s">
        <v>17</v>
      </c>
      <c r="B13" t="s">
        <v>18</v>
      </c>
      <c r="C13" t="s">
        <v>456</v>
      </c>
      <c r="D13" s="10">
        <v>4519</v>
      </c>
      <c r="E13" s="10">
        <v>2270</v>
      </c>
      <c r="F13" s="6">
        <v>0.50232352290329718</v>
      </c>
      <c r="G13" s="10">
        <v>20</v>
      </c>
      <c r="H13" s="10">
        <v>2290</v>
      </c>
      <c r="I13" s="6">
        <v>0.50674928081433945</v>
      </c>
    </row>
    <row r="14" spans="1:9" x14ac:dyDescent="0.3">
      <c r="A14" t="s">
        <v>19</v>
      </c>
      <c r="B14" t="s">
        <v>20</v>
      </c>
      <c r="C14" t="s">
        <v>456</v>
      </c>
      <c r="D14" s="10">
        <v>2134</v>
      </c>
      <c r="E14" s="10">
        <v>1965</v>
      </c>
      <c r="F14" s="6">
        <v>0.92080599812558572</v>
      </c>
      <c r="G14" s="10">
        <v>4</v>
      </c>
      <c r="H14" s="10">
        <v>1969</v>
      </c>
      <c r="I14" s="6">
        <v>0.92268041237113407</v>
      </c>
    </row>
    <row r="15" spans="1:9" x14ac:dyDescent="0.3">
      <c r="A15" t="s">
        <v>21</v>
      </c>
      <c r="B15" t="s">
        <v>22</v>
      </c>
      <c r="C15" t="s">
        <v>456</v>
      </c>
      <c r="D15" s="10">
        <v>2205</v>
      </c>
      <c r="E15" s="10">
        <v>886</v>
      </c>
      <c r="F15" s="6">
        <v>0.40181405895691608</v>
      </c>
      <c r="G15" s="10">
        <v>5</v>
      </c>
      <c r="H15" s="10">
        <v>891</v>
      </c>
      <c r="I15" s="6">
        <v>0.40408163265306124</v>
      </c>
    </row>
    <row r="16" spans="1:9" x14ac:dyDescent="0.3">
      <c r="A16" t="s">
        <v>23</v>
      </c>
      <c r="B16" t="s">
        <v>24</v>
      </c>
      <c r="C16" t="s">
        <v>456</v>
      </c>
      <c r="D16" s="10">
        <v>4308</v>
      </c>
      <c r="E16" s="10">
        <v>2856</v>
      </c>
      <c r="F16" s="6">
        <v>0.6629526462395543</v>
      </c>
      <c r="G16" s="10">
        <v>54</v>
      </c>
      <c r="H16" s="10">
        <v>2910</v>
      </c>
      <c r="I16" s="6">
        <v>0.67548746518105851</v>
      </c>
    </row>
    <row r="17" spans="1:9" x14ac:dyDescent="0.3">
      <c r="A17" t="s">
        <v>25</v>
      </c>
      <c r="B17" t="s">
        <v>26</v>
      </c>
      <c r="C17" t="s">
        <v>456</v>
      </c>
      <c r="D17" s="10">
        <v>2386</v>
      </c>
      <c r="E17" s="10">
        <v>1262</v>
      </c>
      <c r="F17" s="6">
        <v>0.52891869237217104</v>
      </c>
      <c r="G17" s="10">
        <v>1</v>
      </c>
      <c r="H17" s="10">
        <v>1263</v>
      </c>
      <c r="I17" s="6">
        <v>0.52933780385582563</v>
      </c>
    </row>
    <row r="18" spans="1:9" x14ac:dyDescent="0.3">
      <c r="A18" t="s">
        <v>29</v>
      </c>
      <c r="B18" t="s">
        <v>30</v>
      </c>
      <c r="C18" t="s">
        <v>456</v>
      </c>
      <c r="D18" s="10">
        <v>2849</v>
      </c>
      <c r="E18" s="10">
        <v>2346</v>
      </c>
      <c r="F18" s="6">
        <v>0.82344682344682341</v>
      </c>
      <c r="G18" s="10">
        <v>38</v>
      </c>
      <c r="H18" s="10">
        <v>2384</v>
      </c>
      <c r="I18" s="6">
        <v>0.83678483678483684</v>
      </c>
    </row>
    <row r="19" spans="1:9" x14ac:dyDescent="0.3">
      <c r="A19" t="s">
        <v>31</v>
      </c>
      <c r="B19" t="s">
        <v>32</v>
      </c>
      <c r="C19" t="s">
        <v>456</v>
      </c>
      <c r="D19" s="10">
        <v>2974</v>
      </c>
      <c r="E19" s="10">
        <v>1723</v>
      </c>
      <c r="F19" s="6">
        <v>0.57935440484196365</v>
      </c>
      <c r="G19" s="10">
        <v>3</v>
      </c>
      <c r="H19" s="10">
        <v>1726</v>
      </c>
      <c r="I19" s="6">
        <v>0.58036314727639537</v>
      </c>
    </row>
    <row r="20" spans="1:9" x14ac:dyDescent="0.3">
      <c r="A20" t="s">
        <v>33</v>
      </c>
      <c r="B20" t="s">
        <v>34</v>
      </c>
      <c r="C20" t="s">
        <v>456</v>
      </c>
      <c r="D20" s="10">
        <v>4888</v>
      </c>
      <c r="E20" s="10">
        <v>4303</v>
      </c>
      <c r="F20" s="6">
        <v>0.88031914893617025</v>
      </c>
      <c r="G20" s="10">
        <v>1</v>
      </c>
      <c r="H20" s="10">
        <v>4304</v>
      </c>
      <c r="I20" s="6">
        <v>0.88052373158756136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3312</v>
      </c>
      <c r="E22" s="10">
        <v>1643</v>
      </c>
      <c r="F22" s="6">
        <v>0.49607487922705312</v>
      </c>
      <c r="G22" s="10">
        <v>2</v>
      </c>
      <c r="H22" s="10">
        <v>1645</v>
      </c>
      <c r="I22" s="6">
        <v>0.49667874396135264</v>
      </c>
    </row>
    <row r="23" spans="1:9" x14ac:dyDescent="0.3">
      <c r="A23" t="s">
        <v>39</v>
      </c>
      <c r="B23" t="s">
        <v>40</v>
      </c>
      <c r="C23" t="s">
        <v>456</v>
      </c>
      <c r="D23" s="10">
        <v>3154</v>
      </c>
      <c r="E23" s="10">
        <v>2631</v>
      </c>
      <c r="F23" s="6">
        <v>0.83417882054533921</v>
      </c>
      <c r="G23" s="10">
        <v>46</v>
      </c>
      <c r="H23" s="10">
        <v>2677</v>
      </c>
      <c r="I23" s="6">
        <v>0.84876347495244131</v>
      </c>
    </row>
    <row r="24" spans="1:9" x14ac:dyDescent="0.3">
      <c r="A24" t="s">
        <v>41</v>
      </c>
      <c r="B24" t="s">
        <v>42</v>
      </c>
      <c r="C24" t="s">
        <v>456</v>
      </c>
      <c r="D24" s="10">
        <v>1840</v>
      </c>
      <c r="E24" s="10">
        <v>429</v>
      </c>
      <c r="F24" s="6">
        <v>0.23315217391304346</v>
      </c>
      <c r="G24" s="10">
        <v>1</v>
      </c>
      <c r="H24" s="10">
        <v>430</v>
      </c>
      <c r="I24" s="6">
        <v>0.23369565217391305</v>
      </c>
    </row>
    <row r="25" spans="1:9" x14ac:dyDescent="0.3">
      <c r="A25" t="s">
        <v>43</v>
      </c>
      <c r="B25" t="s">
        <v>44</v>
      </c>
      <c r="C25" t="s">
        <v>456</v>
      </c>
      <c r="D25" s="10">
        <v>2929</v>
      </c>
      <c r="E25" s="10">
        <v>1801</v>
      </c>
      <c r="F25" s="6">
        <v>0.61488562649368383</v>
      </c>
      <c r="G25" s="10">
        <v>3</v>
      </c>
      <c r="H25" s="10">
        <v>1804</v>
      </c>
      <c r="I25" s="6">
        <v>0.61590986684875382</v>
      </c>
    </row>
    <row r="26" spans="1:9" x14ac:dyDescent="0.3">
      <c r="A26" t="s">
        <v>45</v>
      </c>
      <c r="B26" t="s">
        <v>46</v>
      </c>
      <c r="C26" t="s">
        <v>456</v>
      </c>
      <c r="D26" s="10">
        <v>4809</v>
      </c>
      <c r="E26" s="10">
        <v>1889</v>
      </c>
      <c r="F26" s="6">
        <v>0.39280515699729673</v>
      </c>
      <c r="G26" s="10">
        <v>1</v>
      </c>
      <c r="H26" s="10">
        <v>1890</v>
      </c>
      <c r="I26" s="6">
        <v>0.3930131004366812</v>
      </c>
    </row>
    <row r="27" spans="1:9" x14ac:dyDescent="0.3">
      <c r="A27" t="s">
        <v>47</v>
      </c>
      <c r="B27" t="s">
        <v>48</v>
      </c>
      <c r="C27" t="s">
        <v>456</v>
      </c>
      <c r="D27" s="10">
        <v>2398</v>
      </c>
      <c r="E27" s="10">
        <v>478</v>
      </c>
      <c r="F27" s="6">
        <v>0.19933277731442869</v>
      </c>
      <c r="G27" s="10">
        <v>2</v>
      </c>
      <c r="H27" s="10">
        <v>480</v>
      </c>
      <c r="I27" s="6">
        <v>0.20016680567139283</v>
      </c>
    </row>
    <row r="28" spans="1:9" x14ac:dyDescent="0.3">
      <c r="A28" t="s">
        <v>49</v>
      </c>
      <c r="B28" t="s">
        <v>455</v>
      </c>
      <c r="C28" t="s">
        <v>456</v>
      </c>
      <c r="D28" s="10">
        <v>3965</v>
      </c>
      <c r="E28" s="10">
        <v>360</v>
      </c>
      <c r="F28" s="6">
        <v>9.0794451450189162E-2</v>
      </c>
      <c r="G28" s="10">
        <v>1</v>
      </c>
      <c r="H28" s="10">
        <v>361</v>
      </c>
      <c r="I28" s="6">
        <v>9.1046658259773011E-2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2634</v>
      </c>
      <c r="E30" s="10">
        <v>825</v>
      </c>
      <c r="F30" s="6">
        <v>0.31321184510250571</v>
      </c>
      <c r="G30" s="10">
        <v>1</v>
      </c>
      <c r="H30" s="10">
        <v>826</v>
      </c>
      <c r="I30" s="6">
        <v>0.31359149582384205</v>
      </c>
    </row>
    <row r="31" spans="1:9" x14ac:dyDescent="0.3">
      <c r="A31" t="s">
        <v>59</v>
      </c>
      <c r="B31" t="s">
        <v>60</v>
      </c>
      <c r="C31" t="s">
        <v>456</v>
      </c>
      <c r="D31" s="10">
        <v>1833</v>
      </c>
      <c r="E31" s="10">
        <v>1043</v>
      </c>
      <c r="F31" s="6">
        <v>0.569012547735952</v>
      </c>
      <c r="G31" s="10"/>
      <c r="H31" s="10">
        <v>1043</v>
      </c>
      <c r="I31" s="6">
        <v>0.569012547735952</v>
      </c>
    </row>
    <row r="32" spans="1:9" x14ac:dyDescent="0.3">
      <c r="A32" t="s">
        <v>61</v>
      </c>
      <c r="B32" t="s">
        <v>62</v>
      </c>
      <c r="C32" t="s">
        <v>456</v>
      </c>
      <c r="D32" s="10">
        <v>5381</v>
      </c>
      <c r="E32" s="10">
        <v>1560</v>
      </c>
      <c r="F32" s="6">
        <v>0.28990893885894814</v>
      </c>
      <c r="G32" s="10">
        <v>2</v>
      </c>
      <c r="H32" s="10">
        <v>1562</v>
      </c>
      <c r="I32" s="6">
        <v>0.29028061698569041</v>
      </c>
    </row>
    <row r="33" spans="1:9" x14ac:dyDescent="0.3">
      <c r="A33" t="s">
        <v>63</v>
      </c>
      <c r="B33" t="s">
        <v>64</v>
      </c>
      <c r="C33" t="s">
        <v>456</v>
      </c>
      <c r="D33" s="10">
        <v>3228</v>
      </c>
      <c r="E33" s="10">
        <v>862</v>
      </c>
      <c r="F33" s="6">
        <v>0.26703841387856259</v>
      </c>
      <c r="G33" s="10"/>
      <c r="H33" s="10">
        <v>862</v>
      </c>
      <c r="I33" s="6">
        <v>0.26703841387856259</v>
      </c>
    </row>
    <row r="34" spans="1:9" x14ac:dyDescent="0.3">
      <c r="A34" t="s">
        <v>65</v>
      </c>
      <c r="B34" t="s">
        <v>66</v>
      </c>
      <c r="C34" t="s">
        <v>456</v>
      </c>
      <c r="D34" s="10">
        <v>3582</v>
      </c>
      <c r="E34" s="10">
        <v>2558</v>
      </c>
      <c r="F34" s="6">
        <v>0.71412618648799553</v>
      </c>
      <c r="G34" s="10">
        <v>7</v>
      </c>
      <c r="H34" s="10">
        <v>2565</v>
      </c>
      <c r="I34" s="6">
        <v>0.7160804020100503</v>
      </c>
    </row>
    <row r="35" spans="1:9" x14ac:dyDescent="0.3">
      <c r="A35" t="s">
        <v>67</v>
      </c>
      <c r="B35" t="s">
        <v>68</v>
      </c>
      <c r="C35" t="s">
        <v>456</v>
      </c>
      <c r="D35" s="10">
        <v>4063</v>
      </c>
      <c r="E35" s="10">
        <v>497</v>
      </c>
      <c r="F35" s="6">
        <v>0.12232340634998769</v>
      </c>
      <c r="G35" s="10"/>
      <c r="H35" s="10">
        <v>497</v>
      </c>
      <c r="I35" s="6">
        <v>0.12232340634998769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3012</v>
      </c>
      <c r="E37" s="10">
        <v>721</v>
      </c>
      <c r="F37" s="6">
        <v>0.23937583001328022</v>
      </c>
      <c r="G37" s="10">
        <v>5</v>
      </c>
      <c r="H37" s="10">
        <v>726</v>
      </c>
      <c r="I37" s="6">
        <v>0.24103585657370519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1760</v>
      </c>
      <c r="E39" s="10">
        <v>1246</v>
      </c>
      <c r="F39" s="6">
        <v>0.7079545454545455</v>
      </c>
      <c r="G39" s="10">
        <v>1</v>
      </c>
      <c r="H39" s="10">
        <v>1247</v>
      </c>
      <c r="I39" s="6">
        <v>0.70852272727272725</v>
      </c>
    </row>
    <row r="40" spans="1:9" x14ac:dyDescent="0.3">
      <c r="A40" t="s">
        <v>77</v>
      </c>
      <c r="B40" t="s">
        <v>78</v>
      </c>
      <c r="C40" t="s">
        <v>456</v>
      </c>
      <c r="D40" s="10">
        <v>5018</v>
      </c>
      <c r="E40" s="10">
        <v>3325</v>
      </c>
      <c r="F40" s="6">
        <v>0.66261458748505375</v>
      </c>
      <c r="G40" s="10">
        <v>2</v>
      </c>
      <c r="H40" s="10">
        <v>3327</v>
      </c>
      <c r="I40" s="6">
        <v>0.66301315265045835</v>
      </c>
    </row>
    <row r="41" spans="1:9" x14ac:dyDescent="0.3">
      <c r="A41" t="s">
        <v>79</v>
      </c>
      <c r="B41" t="s">
        <v>80</v>
      </c>
      <c r="C41" t="s">
        <v>456</v>
      </c>
      <c r="D41" s="10">
        <v>2683</v>
      </c>
      <c r="E41" s="10">
        <v>1214</v>
      </c>
      <c r="F41" s="6">
        <v>0.45247856876630638</v>
      </c>
      <c r="G41" s="10">
        <v>6</v>
      </c>
      <c r="H41" s="10">
        <v>1220</v>
      </c>
      <c r="I41" s="6">
        <v>0.45471487141259787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3241</v>
      </c>
      <c r="E43" s="10">
        <v>1234</v>
      </c>
      <c r="F43" s="6">
        <v>0.38074668312249305</v>
      </c>
      <c r="G43" s="10">
        <v>6</v>
      </c>
      <c r="H43" s="10">
        <v>1240</v>
      </c>
      <c r="I43" s="6">
        <v>0.38259796359148412</v>
      </c>
    </row>
    <row r="44" spans="1:9" x14ac:dyDescent="0.3">
      <c r="A44" t="s">
        <v>85</v>
      </c>
      <c r="B44" t="s">
        <v>86</v>
      </c>
      <c r="C44" t="s">
        <v>456</v>
      </c>
      <c r="D44" s="10">
        <v>1651</v>
      </c>
      <c r="E44" s="10">
        <v>454</v>
      </c>
      <c r="F44" s="6">
        <v>0.27498485766202302</v>
      </c>
      <c r="G44" s="10"/>
      <c r="H44" s="10">
        <v>454</v>
      </c>
      <c r="I44" s="6">
        <v>0.27498485766202302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2199</v>
      </c>
      <c r="E46" s="10">
        <v>1753</v>
      </c>
      <c r="F46" s="6">
        <v>0.79718053660754884</v>
      </c>
      <c r="G46" s="10">
        <v>2</v>
      </c>
      <c r="H46" s="10">
        <v>1755</v>
      </c>
      <c r="I46" s="6">
        <v>0.79809004092769442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4224</v>
      </c>
      <c r="E48" s="10">
        <v>1189</v>
      </c>
      <c r="F48" s="6">
        <v>0.28148674242424243</v>
      </c>
      <c r="G48" s="10">
        <v>1</v>
      </c>
      <c r="H48" s="10">
        <v>1190</v>
      </c>
      <c r="I48" s="6">
        <v>0.28172348484848486</v>
      </c>
    </row>
    <row r="49" spans="1:9" x14ac:dyDescent="0.3">
      <c r="A49" t="s">
        <v>97</v>
      </c>
      <c r="B49" t="s">
        <v>98</v>
      </c>
      <c r="C49" t="s">
        <v>456</v>
      </c>
      <c r="D49" s="10">
        <v>4073</v>
      </c>
      <c r="E49" s="10">
        <v>2323</v>
      </c>
      <c r="F49" s="6">
        <v>0.57034127178983551</v>
      </c>
      <c r="G49" s="10">
        <v>2</v>
      </c>
      <c r="H49" s="10">
        <v>2325</v>
      </c>
      <c r="I49" s="6">
        <v>0.57083231033636139</v>
      </c>
    </row>
    <row r="50" spans="1:9" x14ac:dyDescent="0.3">
      <c r="A50" t="s">
        <v>99</v>
      </c>
      <c r="B50" t="s">
        <v>100</v>
      </c>
      <c r="C50" t="s">
        <v>456</v>
      </c>
      <c r="D50" s="10">
        <v>2425</v>
      </c>
      <c r="E50" s="10">
        <v>1703</v>
      </c>
      <c r="F50" s="6">
        <v>0.70226804123711339</v>
      </c>
      <c r="G50" s="10">
        <v>1</v>
      </c>
      <c r="H50" s="10">
        <v>1704</v>
      </c>
      <c r="I50" s="6">
        <v>0.70268041237113399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3191</v>
      </c>
      <c r="E53" s="10">
        <v>2113</v>
      </c>
      <c r="F53" s="6">
        <v>0.66217486681291127</v>
      </c>
      <c r="G53" s="10"/>
      <c r="H53" s="10">
        <v>2113</v>
      </c>
      <c r="I53" s="6">
        <v>0.66217486681291127</v>
      </c>
    </row>
    <row r="54" spans="1:9" x14ac:dyDescent="0.3">
      <c r="A54" t="s">
        <v>111</v>
      </c>
      <c r="B54" t="s">
        <v>112</v>
      </c>
      <c r="C54" t="s">
        <v>456</v>
      </c>
      <c r="D54" s="10">
        <v>2050</v>
      </c>
      <c r="E54" s="10">
        <v>260</v>
      </c>
      <c r="F54" s="6">
        <v>0.12682926829268293</v>
      </c>
      <c r="G54" s="10"/>
      <c r="H54" s="10">
        <v>260</v>
      </c>
      <c r="I54" s="6">
        <v>0.12682926829268293</v>
      </c>
    </row>
    <row r="55" spans="1:9" x14ac:dyDescent="0.3">
      <c r="A55" t="s">
        <v>113</v>
      </c>
      <c r="B55" t="s">
        <v>114</v>
      </c>
      <c r="C55" t="s">
        <v>456</v>
      </c>
      <c r="D55" s="10">
        <v>2933</v>
      </c>
      <c r="E55" s="10">
        <v>1841</v>
      </c>
      <c r="F55" s="6">
        <v>0.62768496420047737</v>
      </c>
      <c r="G55" s="10"/>
      <c r="H55" s="10">
        <v>1841</v>
      </c>
      <c r="I55" s="6">
        <v>0.62768496420047737</v>
      </c>
    </row>
    <row r="56" spans="1:9" x14ac:dyDescent="0.3">
      <c r="A56" t="s">
        <v>115</v>
      </c>
      <c r="B56" t="s">
        <v>116</v>
      </c>
      <c r="C56" t="s">
        <v>456</v>
      </c>
      <c r="D56" s="10">
        <v>2094</v>
      </c>
      <c r="E56" s="10">
        <v>364</v>
      </c>
      <c r="F56" s="6">
        <v>0.17382999044890163</v>
      </c>
      <c r="G56" s="10">
        <v>1</v>
      </c>
      <c r="H56" s="10">
        <v>365</v>
      </c>
      <c r="I56" s="6">
        <v>0.17430754536771728</v>
      </c>
    </row>
    <row r="57" spans="1:9" x14ac:dyDescent="0.3">
      <c r="A57" t="s">
        <v>117</v>
      </c>
      <c r="B57" t="s">
        <v>118</v>
      </c>
      <c r="C57" t="s">
        <v>456</v>
      </c>
      <c r="D57" s="10">
        <v>2874</v>
      </c>
      <c r="E57" s="10">
        <v>2644</v>
      </c>
      <c r="F57" s="6">
        <v>0.91997216423103689</v>
      </c>
      <c r="G57" s="10">
        <v>3</v>
      </c>
      <c r="H57" s="10">
        <v>2647</v>
      </c>
      <c r="I57" s="6">
        <v>0.92101600556715379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7536</v>
      </c>
      <c r="E59" s="10">
        <v>4245</v>
      </c>
      <c r="F59" s="6">
        <v>0.56329617834394907</v>
      </c>
      <c r="G59" s="10">
        <v>24</v>
      </c>
      <c r="H59" s="10">
        <v>4269</v>
      </c>
      <c r="I59" s="6">
        <v>0.56648089171974525</v>
      </c>
    </row>
    <row r="60" spans="1:9" x14ac:dyDescent="0.3">
      <c r="A60" t="s">
        <v>123</v>
      </c>
      <c r="B60" t="s">
        <v>124</v>
      </c>
      <c r="C60" t="s">
        <v>456</v>
      </c>
      <c r="D60" s="10">
        <v>4717</v>
      </c>
      <c r="E60" s="10">
        <v>1385</v>
      </c>
      <c r="F60" s="6">
        <v>0.29361882552469792</v>
      </c>
      <c r="G60" s="10">
        <v>4</v>
      </c>
      <c r="H60" s="10">
        <v>1389</v>
      </c>
      <c r="I60" s="6">
        <v>0.29446682213271147</v>
      </c>
    </row>
    <row r="61" spans="1:9" x14ac:dyDescent="0.3">
      <c r="A61" t="s">
        <v>125</v>
      </c>
      <c r="B61" t="s">
        <v>126</v>
      </c>
      <c r="C61" t="s">
        <v>456</v>
      </c>
      <c r="D61" s="10">
        <v>6360</v>
      </c>
      <c r="E61" s="10">
        <v>3952</v>
      </c>
      <c r="F61" s="6">
        <v>0.62138364779874211</v>
      </c>
      <c r="G61" s="10"/>
      <c r="H61" s="10">
        <v>3952</v>
      </c>
      <c r="I61" s="6">
        <v>0.62138364779874211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3623</v>
      </c>
      <c r="E64" s="10">
        <v>1941</v>
      </c>
      <c r="F64" s="6">
        <v>0.53574385868065144</v>
      </c>
      <c r="G64" s="10">
        <v>1</v>
      </c>
      <c r="H64" s="10">
        <v>1942</v>
      </c>
      <c r="I64" s="6">
        <v>0.53601987303339771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4051</v>
      </c>
      <c r="E67" s="10">
        <v>1778</v>
      </c>
      <c r="F67" s="6">
        <v>0.43890397432732658</v>
      </c>
      <c r="G67" s="10">
        <v>2</v>
      </c>
      <c r="H67" s="10">
        <v>1780</v>
      </c>
      <c r="I67" s="6">
        <v>0.43939767958528758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2644</v>
      </c>
      <c r="E70" s="10">
        <v>3795</v>
      </c>
      <c r="F70" s="6">
        <v>1.4353252647503782</v>
      </c>
      <c r="G70" s="10">
        <v>12</v>
      </c>
      <c r="H70" s="10">
        <v>3807</v>
      </c>
      <c r="I70" s="6">
        <v>1.4398638426626325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4485</v>
      </c>
      <c r="E80" s="10">
        <v>2254</v>
      </c>
      <c r="F80" s="6">
        <v>0.50256410256410255</v>
      </c>
      <c r="G80" s="10"/>
      <c r="H80" s="10">
        <v>2254</v>
      </c>
      <c r="I80" s="6">
        <v>0.50256410256410255</v>
      </c>
    </row>
    <row r="81" spans="1:9" x14ac:dyDescent="0.3">
      <c r="A81" t="s">
        <v>167</v>
      </c>
      <c r="B81" t="s">
        <v>168</v>
      </c>
      <c r="C81" t="s">
        <v>457</v>
      </c>
      <c r="D81" s="10">
        <v>1522</v>
      </c>
      <c r="E81" s="10">
        <v>969</v>
      </c>
      <c r="F81" s="6">
        <v>0.63666228646517742</v>
      </c>
      <c r="G81" s="10">
        <v>1</v>
      </c>
      <c r="H81" s="10">
        <v>970</v>
      </c>
      <c r="I81" s="6">
        <v>0.63731931668856767</v>
      </c>
    </row>
    <row r="82" spans="1:9" x14ac:dyDescent="0.3">
      <c r="A82" t="s">
        <v>169</v>
      </c>
      <c r="B82" t="s">
        <v>170</v>
      </c>
      <c r="C82" t="s">
        <v>457</v>
      </c>
      <c r="D82" s="10">
        <v>5685</v>
      </c>
      <c r="E82" s="10">
        <v>2315</v>
      </c>
      <c r="F82" s="6">
        <v>0.40721196130167109</v>
      </c>
      <c r="G82" s="10">
        <v>538</v>
      </c>
      <c r="H82" s="10">
        <v>2853</v>
      </c>
      <c r="I82" s="6">
        <v>0.50184696569920839</v>
      </c>
    </row>
    <row r="83" spans="1:9" x14ac:dyDescent="0.3">
      <c r="A83" t="s">
        <v>171</v>
      </c>
      <c r="B83" t="s">
        <v>172</v>
      </c>
      <c r="C83" t="s">
        <v>457</v>
      </c>
      <c r="D83" s="10">
        <v>4391</v>
      </c>
      <c r="E83" s="10">
        <v>2609</v>
      </c>
      <c r="F83" s="6">
        <v>0.59416989296287859</v>
      </c>
      <c r="G83" s="10"/>
      <c r="H83" s="10">
        <v>2609</v>
      </c>
      <c r="I83" s="6">
        <v>0.59416989296287859</v>
      </c>
    </row>
    <row r="84" spans="1:9" x14ac:dyDescent="0.3">
      <c r="A84" t="s">
        <v>173</v>
      </c>
      <c r="B84" t="s">
        <v>174</v>
      </c>
      <c r="C84" t="s">
        <v>457</v>
      </c>
      <c r="D84" s="10">
        <v>1825</v>
      </c>
      <c r="E84" s="10">
        <v>688</v>
      </c>
      <c r="F84" s="6">
        <v>0.376986301369863</v>
      </c>
      <c r="G84" s="10">
        <v>1</v>
      </c>
      <c r="H84" s="10">
        <v>689</v>
      </c>
      <c r="I84" s="6">
        <v>0.37753424657534246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2121</v>
      </c>
      <c r="E86" s="10">
        <v>1092</v>
      </c>
      <c r="F86" s="6">
        <v>0.51485148514851486</v>
      </c>
      <c r="G86" s="10">
        <v>3</v>
      </c>
      <c r="H86" s="10">
        <v>1095</v>
      </c>
      <c r="I86" s="6">
        <v>0.51626591230551622</v>
      </c>
    </row>
    <row r="87" spans="1:9" x14ac:dyDescent="0.3">
      <c r="A87" t="s">
        <v>179</v>
      </c>
      <c r="B87" t="s">
        <v>180</v>
      </c>
      <c r="C87" t="s">
        <v>457</v>
      </c>
      <c r="D87" s="10">
        <v>1916</v>
      </c>
      <c r="E87" s="10">
        <v>686</v>
      </c>
      <c r="F87" s="6">
        <v>0.35803757828810023</v>
      </c>
      <c r="G87" s="10"/>
      <c r="H87" s="10">
        <v>686</v>
      </c>
      <c r="I87" s="6">
        <v>0.35803757828810023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8788</v>
      </c>
      <c r="E89" s="10">
        <v>2318</v>
      </c>
      <c r="F89" s="6">
        <v>0.26376877560309514</v>
      </c>
      <c r="G89" s="10"/>
      <c r="H89" s="10">
        <v>2318</v>
      </c>
      <c r="I89" s="6">
        <v>0.26376877560309514</v>
      </c>
    </row>
    <row r="90" spans="1:9" x14ac:dyDescent="0.3">
      <c r="A90" t="s">
        <v>185</v>
      </c>
      <c r="B90" t="s">
        <v>186</v>
      </c>
      <c r="C90" t="s">
        <v>457</v>
      </c>
      <c r="D90" s="10">
        <v>4658</v>
      </c>
      <c r="E90" s="10">
        <v>3821</v>
      </c>
      <c r="F90" s="6">
        <v>0.82030914555603263</v>
      </c>
      <c r="G90" s="10">
        <v>1</v>
      </c>
      <c r="H90" s="10">
        <v>3822</v>
      </c>
      <c r="I90" s="6">
        <v>0.82052382996994422</v>
      </c>
    </row>
    <row r="91" spans="1:9" x14ac:dyDescent="0.3">
      <c r="A91" t="s">
        <v>189</v>
      </c>
      <c r="B91" t="s">
        <v>190</v>
      </c>
      <c r="C91" t="s">
        <v>457</v>
      </c>
      <c r="D91" s="10">
        <v>2465</v>
      </c>
      <c r="E91" s="10">
        <v>855</v>
      </c>
      <c r="F91" s="6">
        <v>0.34685598377281945</v>
      </c>
      <c r="G91" s="10"/>
      <c r="H91" s="10">
        <v>855</v>
      </c>
      <c r="I91" s="6">
        <v>0.34685598377281945</v>
      </c>
    </row>
    <row r="92" spans="1:9" x14ac:dyDescent="0.3">
      <c r="A92" t="s">
        <v>191</v>
      </c>
      <c r="B92" t="s">
        <v>192</v>
      </c>
      <c r="C92" t="s">
        <v>457</v>
      </c>
      <c r="D92" s="10">
        <v>3573</v>
      </c>
      <c r="E92" s="10">
        <v>954</v>
      </c>
      <c r="F92" s="6">
        <v>0.26700251889168763</v>
      </c>
      <c r="G92" s="10"/>
      <c r="H92" s="10">
        <v>954</v>
      </c>
      <c r="I92" s="6">
        <v>0.26700251889168763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1737</v>
      </c>
      <c r="E94" s="10">
        <v>1198</v>
      </c>
      <c r="F94" s="6">
        <v>0.68969487622337367</v>
      </c>
      <c r="G94" s="10"/>
      <c r="H94" s="10">
        <v>1198</v>
      </c>
      <c r="I94" s="6">
        <v>0.68969487622337367</v>
      </c>
    </row>
    <row r="95" spans="1:9" x14ac:dyDescent="0.3">
      <c r="A95" t="s">
        <v>197</v>
      </c>
      <c r="B95" t="s">
        <v>198</v>
      </c>
      <c r="C95" t="s">
        <v>457</v>
      </c>
      <c r="D95" s="10">
        <v>2896</v>
      </c>
      <c r="E95" s="10">
        <v>1178</v>
      </c>
      <c r="F95" s="6">
        <v>0.40676795580110497</v>
      </c>
      <c r="G95" s="10"/>
      <c r="H95" s="10">
        <v>1178</v>
      </c>
      <c r="I95" s="6">
        <v>0.40676795580110497</v>
      </c>
    </row>
    <row r="96" spans="1:9" x14ac:dyDescent="0.3">
      <c r="A96" t="s">
        <v>199</v>
      </c>
      <c r="B96" t="s">
        <v>200</v>
      </c>
      <c r="C96" t="s">
        <v>457</v>
      </c>
      <c r="D96" s="10">
        <v>1944</v>
      </c>
      <c r="E96" s="10">
        <v>1788</v>
      </c>
      <c r="F96" s="6">
        <v>0.91975308641975306</v>
      </c>
      <c r="G96" s="10"/>
      <c r="H96" s="10">
        <v>1788</v>
      </c>
      <c r="I96" s="6">
        <v>0.91975308641975306</v>
      </c>
    </row>
    <row r="97" spans="1:9" x14ac:dyDescent="0.3">
      <c r="A97" t="s">
        <v>201</v>
      </c>
      <c r="B97" t="s">
        <v>202</v>
      </c>
      <c r="C97" t="s">
        <v>457</v>
      </c>
      <c r="D97" s="10">
        <v>3518</v>
      </c>
      <c r="E97" s="10">
        <v>785</v>
      </c>
      <c r="F97" s="6">
        <v>0.22313814667424672</v>
      </c>
      <c r="G97" s="10"/>
      <c r="H97" s="10">
        <v>785</v>
      </c>
      <c r="I97" s="6">
        <v>0.22313814667424672</v>
      </c>
    </row>
    <row r="98" spans="1:9" x14ac:dyDescent="0.3">
      <c r="A98" t="s">
        <v>203</v>
      </c>
      <c r="B98" t="s">
        <v>204</v>
      </c>
      <c r="C98" t="s">
        <v>457</v>
      </c>
      <c r="D98" s="10">
        <v>2840</v>
      </c>
      <c r="E98" s="10">
        <v>1417</v>
      </c>
      <c r="F98" s="6">
        <v>0.49894366197183099</v>
      </c>
      <c r="G98" s="10">
        <v>1</v>
      </c>
      <c r="H98" s="10">
        <v>1418</v>
      </c>
      <c r="I98" s="6">
        <v>0.49929577464788732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6334</v>
      </c>
      <c r="E100" s="10">
        <v>2462</v>
      </c>
      <c r="F100" s="6">
        <v>0.38869592674455322</v>
      </c>
      <c r="G100" s="10">
        <v>17</v>
      </c>
      <c r="H100" s="10">
        <v>2479</v>
      </c>
      <c r="I100" s="6">
        <v>0.39137985475213133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10942</v>
      </c>
      <c r="E101" s="10">
        <v>5883</v>
      </c>
      <c r="F101" s="6">
        <v>0.53765307987570832</v>
      </c>
      <c r="G101" s="10">
        <v>1369</v>
      </c>
      <c r="H101" s="10">
        <v>7252</v>
      </c>
      <c r="I101" s="6">
        <v>0.66276731858892346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9763</v>
      </c>
      <c r="E102" s="10">
        <v>6719</v>
      </c>
      <c r="F102" s="6">
        <v>0.68821059100686266</v>
      </c>
      <c r="G102" s="10">
        <v>47</v>
      </c>
      <c r="H102" s="10">
        <v>6766</v>
      </c>
      <c r="I102" s="6">
        <v>0.69302468503533754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4905</v>
      </c>
      <c r="E103" s="10">
        <v>3179</v>
      </c>
      <c r="F103" s="6">
        <v>0.64811416921508669</v>
      </c>
      <c r="G103" s="10">
        <v>5</v>
      </c>
      <c r="H103" s="10">
        <v>3184</v>
      </c>
      <c r="I103" s="6">
        <v>0.64913353720693168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7784</v>
      </c>
      <c r="E105" s="10">
        <v>5368</v>
      </c>
      <c r="F105" s="6">
        <v>0.68961973278520039</v>
      </c>
      <c r="G105" s="10">
        <v>2</v>
      </c>
      <c r="H105" s="10">
        <v>5370</v>
      </c>
      <c r="I105" s="6">
        <v>0.68987667009249742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2254</v>
      </c>
      <c r="E106" s="10">
        <v>1057</v>
      </c>
      <c r="F106" s="6">
        <v>0.46894409937888198</v>
      </c>
      <c r="G106" s="10"/>
      <c r="H106" s="10">
        <v>1057</v>
      </c>
      <c r="I106" s="6">
        <v>0.46894409937888198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4073</v>
      </c>
      <c r="E107" s="10">
        <v>1172</v>
      </c>
      <c r="F107" s="6">
        <v>0.28774858826417876</v>
      </c>
      <c r="G107" s="10">
        <v>7</v>
      </c>
      <c r="H107" s="10">
        <v>1179</v>
      </c>
      <c r="I107" s="6">
        <v>0.28946722317701939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3209</v>
      </c>
      <c r="E108" s="10">
        <v>964</v>
      </c>
      <c r="F108" s="6">
        <v>0.30040511062636338</v>
      </c>
      <c r="G108" s="10">
        <v>4</v>
      </c>
      <c r="H108" s="10">
        <v>968</v>
      </c>
      <c r="I108" s="6">
        <v>0.30165160486132753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2788</v>
      </c>
      <c r="E112" s="10">
        <v>1006</v>
      </c>
      <c r="F112" s="6">
        <v>0.36083213773314204</v>
      </c>
      <c r="G112" s="10">
        <v>1</v>
      </c>
      <c r="H112" s="10">
        <v>1007</v>
      </c>
      <c r="I112" s="6">
        <v>0.36119081779053086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4029</v>
      </c>
      <c r="E113" s="10">
        <v>2948</v>
      </c>
      <c r="F113" s="6">
        <v>0.73169520972946145</v>
      </c>
      <c r="G113" s="10">
        <v>145</v>
      </c>
      <c r="H113" s="10">
        <v>3093</v>
      </c>
      <c r="I113" s="6">
        <v>0.76768428890543561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3075</v>
      </c>
      <c r="E115" s="10">
        <v>1666</v>
      </c>
      <c r="F115" s="6">
        <v>0.54178861788617882</v>
      </c>
      <c r="G115" s="10">
        <v>61</v>
      </c>
      <c r="H115" s="10">
        <v>1727</v>
      </c>
      <c r="I115" s="6">
        <v>0.56162601626016262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2843</v>
      </c>
      <c r="E116" s="10">
        <v>751</v>
      </c>
      <c r="F116" s="6">
        <v>0.26415758002110445</v>
      </c>
      <c r="G116" s="10">
        <v>1</v>
      </c>
      <c r="H116" s="10">
        <v>752</v>
      </c>
      <c r="I116" s="6">
        <v>0.26450932113964121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5348</v>
      </c>
      <c r="E119" s="10">
        <v>2465</v>
      </c>
      <c r="F119" s="6">
        <v>0.46091997008227376</v>
      </c>
      <c r="G119" s="10">
        <v>7</v>
      </c>
      <c r="H119" s="10">
        <v>2472</v>
      </c>
      <c r="I119" s="6">
        <v>0.46222887060583395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3550</v>
      </c>
      <c r="E122" s="10">
        <v>2419</v>
      </c>
      <c r="F122" s="6">
        <v>0.6814084507042254</v>
      </c>
      <c r="G122" s="10">
        <v>5</v>
      </c>
      <c r="H122" s="10">
        <v>2424</v>
      </c>
      <c r="I122" s="6">
        <v>0.68281690140845075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4636</v>
      </c>
      <c r="E124" s="10">
        <v>1839</v>
      </c>
      <c r="F124" s="6">
        <v>0.39667817083692841</v>
      </c>
      <c r="G124" s="10">
        <v>3</v>
      </c>
      <c r="H124" s="10">
        <v>1842</v>
      </c>
      <c r="I124" s="6">
        <v>0.39732528041415011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3380</v>
      </c>
      <c r="E126" s="10">
        <v>2397</v>
      </c>
      <c r="F126" s="6">
        <v>0.70917159763313609</v>
      </c>
      <c r="G126" s="10">
        <v>8</v>
      </c>
      <c r="H126" s="10">
        <v>2405</v>
      </c>
      <c r="I126" s="6">
        <v>0.71153846153846156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3781</v>
      </c>
      <c r="E128" s="10">
        <v>3135</v>
      </c>
      <c r="F128" s="6">
        <v>0.82914572864321612</v>
      </c>
      <c r="G128" s="10">
        <v>19</v>
      </c>
      <c r="H128" s="10">
        <v>3154</v>
      </c>
      <c r="I128" s="6">
        <v>0.83417085427135673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3966</v>
      </c>
      <c r="E130" s="10">
        <v>1111</v>
      </c>
      <c r="F130" s="6">
        <v>0.28013111447302069</v>
      </c>
      <c r="G130" s="10">
        <v>4</v>
      </c>
      <c r="H130" s="10">
        <v>1115</v>
      </c>
      <c r="I130" s="6">
        <v>0.28113968734241052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4303</v>
      </c>
      <c r="E131" s="10">
        <v>1192</v>
      </c>
      <c r="F131" s="6">
        <v>0.27701603532419244</v>
      </c>
      <c r="G131" s="10">
        <v>5</v>
      </c>
      <c r="H131" s="10">
        <v>1197</v>
      </c>
      <c r="I131" s="6">
        <v>0.27817801533813619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2769</v>
      </c>
      <c r="E132" s="10">
        <v>2237</v>
      </c>
      <c r="F132" s="6">
        <v>0.80787287829541354</v>
      </c>
      <c r="G132" s="10">
        <v>8</v>
      </c>
      <c r="H132" s="10">
        <v>2245</v>
      </c>
      <c r="I132" s="6">
        <v>0.81076200794510656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3591</v>
      </c>
      <c r="E137" s="10">
        <v>3092</v>
      </c>
      <c r="F137" s="6">
        <v>0.86104149262043994</v>
      </c>
      <c r="G137" s="10">
        <v>3</v>
      </c>
      <c r="H137" s="10">
        <v>3095</v>
      </c>
      <c r="I137" s="6">
        <v>0.86187691450849346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5750</v>
      </c>
      <c r="E138" s="10">
        <v>2636</v>
      </c>
      <c r="F138" s="6">
        <v>0.45843478260869563</v>
      </c>
      <c r="G138" s="10">
        <v>2</v>
      </c>
      <c r="H138" s="10">
        <v>2638</v>
      </c>
      <c r="I138" s="6">
        <v>0.45878260869565218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4744</v>
      </c>
      <c r="E143" s="10">
        <v>2699</v>
      </c>
      <c r="F143" s="6">
        <v>0.56892917369308604</v>
      </c>
      <c r="G143" s="10">
        <v>13</v>
      </c>
      <c r="H143" s="10">
        <v>2712</v>
      </c>
      <c r="I143" s="6">
        <v>0.57166947723440131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5979</v>
      </c>
      <c r="E144" s="10">
        <v>3167</v>
      </c>
      <c r="F144" s="6">
        <v>0.52968723866867373</v>
      </c>
      <c r="G144" s="10">
        <v>2</v>
      </c>
      <c r="H144" s="10">
        <v>3169</v>
      </c>
      <c r="I144" s="6">
        <v>0.53002174276634884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2457</v>
      </c>
      <c r="E146" s="10">
        <v>1901</v>
      </c>
      <c r="F146" s="6">
        <v>0.77370777370777366</v>
      </c>
      <c r="G146" s="10">
        <v>5</v>
      </c>
      <c r="H146" s="10">
        <v>1906</v>
      </c>
      <c r="I146" s="6">
        <v>0.77574277574277573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2045</v>
      </c>
      <c r="E147" s="10">
        <v>1180</v>
      </c>
      <c r="F147" s="6">
        <v>0.57701711491442542</v>
      </c>
      <c r="G147" s="10">
        <v>5</v>
      </c>
      <c r="H147" s="10">
        <v>1185</v>
      </c>
      <c r="I147" s="6">
        <v>0.5794621026894865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4087</v>
      </c>
      <c r="E149" s="10">
        <v>317</v>
      </c>
      <c r="F149" s="6">
        <v>7.7563004648886713E-2</v>
      </c>
      <c r="G149" s="10"/>
      <c r="H149" s="10">
        <v>317</v>
      </c>
      <c r="I149" s="6">
        <v>7.7563004648886713E-2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1675</v>
      </c>
      <c r="E162" s="10">
        <v>613</v>
      </c>
      <c r="F162" s="6">
        <v>0.36597014925373134</v>
      </c>
      <c r="G162" s="10"/>
      <c r="H162" s="10">
        <v>613</v>
      </c>
      <c r="I162" s="6">
        <v>0.36597014925373134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2472</v>
      </c>
      <c r="E165" s="10">
        <v>1817</v>
      </c>
      <c r="F165" s="6">
        <v>0.73503236245954695</v>
      </c>
      <c r="G165" s="10"/>
      <c r="H165" s="10">
        <v>1817</v>
      </c>
      <c r="I165" s="6">
        <v>0.73503236245954695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2193</v>
      </c>
      <c r="E166" s="10">
        <v>1879</v>
      </c>
      <c r="F166" s="6">
        <v>0.85681714546283627</v>
      </c>
      <c r="G166" s="10">
        <v>1</v>
      </c>
      <c r="H166" s="10">
        <v>1880</v>
      </c>
      <c r="I166" s="6">
        <v>0.85727314181486547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1823</v>
      </c>
      <c r="E167" s="10">
        <v>1013</v>
      </c>
      <c r="F167" s="6">
        <v>0.55567745474492591</v>
      </c>
      <c r="G167" s="10"/>
      <c r="H167" s="10">
        <v>1013</v>
      </c>
      <c r="I167" s="6">
        <v>0.55567745474492591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10888</v>
      </c>
      <c r="E168" s="10">
        <v>5497</v>
      </c>
      <c r="F168" s="6">
        <v>0.50486774430565762</v>
      </c>
      <c r="G168" s="10">
        <v>4</v>
      </c>
      <c r="H168" s="10">
        <v>5501</v>
      </c>
      <c r="I168" s="6">
        <v>0.50523512123438652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2300</v>
      </c>
      <c r="E169" s="10">
        <v>1644</v>
      </c>
      <c r="F169" s="6">
        <v>0.71478260869565213</v>
      </c>
      <c r="G169" s="10"/>
      <c r="H169" s="10">
        <v>1644</v>
      </c>
      <c r="I169" s="6">
        <v>0.71478260869565213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2365</v>
      </c>
      <c r="E170" s="10">
        <v>1781</v>
      </c>
      <c r="F170" s="6">
        <v>0.75306553911205076</v>
      </c>
      <c r="G170" s="10"/>
      <c r="H170" s="10">
        <v>1781</v>
      </c>
      <c r="I170" s="6">
        <v>0.75306553911205076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2265</v>
      </c>
      <c r="E171" s="10">
        <v>1892</v>
      </c>
      <c r="F171" s="6">
        <v>0.83532008830022075</v>
      </c>
      <c r="G171" s="10">
        <v>5</v>
      </c>
      <c r="H171" s="10">
        <v>1897</v>
      </c>
      <c r="I171" s="6">
        <v>0.83752759381898456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6287</v>
      </c>
      <c r="E172" s="10">
        <v>5485</v>
      </c>
      <c r="F172" s="6">
        <v>0.87243518371242246</v>
      </c>
      <c r="G172" s="10">
        <v>1</v>
      </c>
      <c r="H172" s="10">
        <v>5486</v>
      </c>
      <c r="I172" s="6">
        <v>0.87259424208684588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10166</v>
      </c>
      <c r="E174" s="10">
        <v>7509</v>
      </c>
      <c r="F174" s="6">
        <v>0.73863859925241004</v>
      </c>
      <c r="G174" s="10">
        <v>2</v>
      </c>
      <c r="H174" s="10">
        <v>7511</v>
      </c>
      <c r="I174" s="6">
        <v>0.73883533346448949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7961</v>
      </c>
      <c r="E175" s="10">
        <v>3202</v>
      </c>
      <c r="F175" s="6">
        <v>0.40221077754050999</v>
      </c>
      <c r="G175" s="10">
        <v>674</v>
      </c>
      <c r="H175" s="10">
        <v>3876</v>
      </c>
      <c r="I175" s="6">
        <v>0.48687350835322196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9175</v>
      </c>
      <c r="E176" s="10">
        <v>1048</v>
      </c>
      <c r="F176" s="6">
        <v>0.11422343324250681</v>
      </c>
      <c r="G176" s="10">
        <v>11</v>
      </c>
      <c r="H176" s="10">
        <v>1059</v>
      </c>
      <c r="I176" s="6">
        <v>0.11542234332425068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6947</v>
      </c>
      <c r="E177" s="10">
        <v>7844</v>
      </c>
      <c r="F177" s="6">
        <v>1.1291204836620123</v>
      </c>
      <c r="G177" s="10">
        <v>18</v>
      </c>
      <c r="H177" s="10">
        <v>7862</v>
      </c>
      <c r="I177" s="6">
        <v>1.1317115301569023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3439</v>
      </c>
      <c r="E179" s="10">
        <v>3258</v>
      </c>
      <c r="F179" s="6">
        <v>0.94736842105263153</v>
      </c>
      <c r="G179" s="10">
        <v>7</v>
      </c>
      <c r="H179" s="10">
        <v>3265</v>
      </c>
      <c r="I179" s="6">
        <v>0.94940389648153534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9471</v>
      </c>
      <c r="E180" s="10">
        <v>2119</v>
      </c>
      <c r="F180" s="6">
        <v>0.22373561397951641</v>
      </c>
      <c r="G180" s="10">
        <v>6</v>
      </c>
      <c r="H180" s="10">
        <v>2125</v>
      </c>
      <c r="I180" s="6">
        <v>0.22436912680815119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7397</v>
      </c>
      <c r="E181" s="10">
        <v>2996</v>
      </c>
      <c r="F181" s="6">
        <v>0.4050290658375017</v>
      </c>
      <c r="G181" s="10">
        <v>8</v>
      </c>
      <c r="H181" s="10">
        <v>3004</v>
      </c>
      <c r="I181" s="6">
        <v>0.40611058537244826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3028</v>
      </c>
      <c r="E182" s="10">
        <v>2775</v>
      </c>
      <c r="F182" s="6">
        <v>0.91644649933949807</v>
      </c>
      <c r="G182" s="10">
        <v>86</v>
      </c>
      <c r="H182" s="10">
        <v>2861</v>
      </c>
      <c r="I182" s="6">
        <v>0.94484808454425362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4346</v>
      </c>
      <c r="E184" s="10">
        <v>1398</v>
      </c>
      <c r="F184" s="6">
        <v>0.32167510354348827</v>
      </c>
      <c r="G184" s="10">
        <v>2</v>
      </c>
      <c r="H184" s="10">
        <v>1400</v>
      </c>
      <c r="I184" s="6">
        <v>0.32213529682466635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3407</v>
      </c>
      <c r="E185" s="10">
        <v>1570</v>
      </c>
      <c r="F185" s="6">
        <v>0.46081596712650424</v>
      </c>
      <c r="G185" s="10">
        <v>14</v>
      </c>
      <c r="H185" s="10">
        <v>1584</v>
      </c>
      <c r="I185" s="6">
        <v>0.46492515409451129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3494</v>
      </c>
      <c r="E186" s="10">
        <v>1489</v>
      </c>
      <c r="F186" s="6">
        <v>0.42615912993703492</v>
      </c>
      <c r="G186" s="10">
        <v>9</v>
      </c>
      <c r="H186" s="10">
        <v>1498</v>
      </c>
      <c r="I186" s="6">
        <v>0.42873497424155693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3297</v>
      </c>
      <c r="E190" s="10">
        <v>809</v>
      </c>
      <c r="F190" s="6">
        <v>0.24537458295420078</v>
      </c>
      <c r="G190" s="10">
        <v>3</v>
      </c>
      <c r="H190" s="10">
        <v>812</v>
      </c>
      <c r="I190" s="6">
        <v>0.24628450106157113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6411</v>
      </c>
      <c r="E194" s="10">
        <v>3489</v>
      </c>
      <c r="F194" s="6">
        <v>0.54422087037903599</v>
      </c>
      <c r="G194" s="10">
        <v>1</v>
      </c>
      <c r="H194" s="10">
        <v>3490</v>
      </c>
      <c r="I194" s="6">
        <v>0.54437685228513488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6447</v>
      </c>
      <c r="E195" s="10">
        <v>1345</v>
      </c>
      <c r="F195" s="6">
        <v>0.20862416627888941</v>
      </c>
      <c r="G195" s="10">
        <v>1</v>
      </c>
      <c r="H195" s="10">
        <v>1346</v>
      </c>
      <c r="I195" s="6">
        <v>0.20877927718318598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9402</v>
      </c>
      <c r="E196" s="10">
        <v>8854</v>
      </c>
      <c r="F196" s="6">
        <v>0.94171452882365458</v>
      </c>
      <c r="G196" s="10">
        <v>7</v>
      </c>
      <c r="H196" s="10">
        <v>8861</v>
      </c>
      <c r="I196" s="6">
        <v>0.94245905126568819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5937</v>
      </c>
      <c r="E197" s="10">
        <v>1944</v>
      </c>
      <c r="F197" s="6">
        <v>0.32743810005053059</v>
      </c>
      <c r="G197" s="10">
        <v>1</v>
      </c>
      <c r="H197" s="10">
        <v>1945</v>
      </c>
      <c r="I197" s="6">
        <v>0.32760653528718209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11710</v>
      </c>
      <c r="E198" s="10">
        <v>3264</v>
      </c>
      <c r="F198" s="6">
        <v>0.27873612297181893</v>
      </c>
      <c r="G198" s="10">
        <v>1</v>
      </c>
      <c r="H198" s="10">
        <v>3265</v>
      </c>
      <c r="I198" s="6">
        <v>0.27882152006831767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12169</v>
      </c>
      <c r="E199" s="10">
        <v>2690</v>
      </c>
      <c r="F199" s="6">
        <v>0.22105349658969511</v>
      </c>
      <c r="G199" s="10">
        <v>3</v>
      </c>
      <c r="H199" s="10">
        <v>2693</v>
      </c>
      <c r="I199" s="6">
        <v>0.22130002465280632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16166</v>
      </c>
      <c r="E200" s="10">
        <v>4396</v>
      </c>
      <c r="F200" s="6">
        <v>0.27192873932945688</v>
      </c>
      <c r="G200" s="10">
        <v>5</v>
      </c>
      <c r="H200" s="10">
        <v>4401</v>
      </c>
      <c r="I200" s="6">
        <v>0.27223803043424472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12560</v>
      </c>
      <c r="E201" s="10">
        <v>7838</v>
      </c>
      <c r="F201" s="6">
        <v>0.62404458598726109</v>
      </c>
      <c r="G201" s="10">
        <v>16</v>
      </c>
      <c r="H201" s="10">
        <v>7854</v>
      </c>
      <c r="I201" s="6">
        <v>0.62531847133757967</v>
      </c>
    </row>
    <row r="202" spans="1:9" x14ac:dyDescent="0.3">
      <c r="A202" t="s">
        <v>478</v>
      </c>
      <c r="B202" t="s">
        <v>479</v>
      </c>
      <c r="C202" t="s">
        <v>480</v>
      </c>
      <c r="D202">
        <v>8577</v>
      </c>
      <c r="E202">
        <v>4757</v>
      </c>
      <c r="F202" s="6">
        <v>0.5546228284948117</v>
      </c>
      <c r="G202">
        <v>4</v>
      </c>
      <c r="H202">
        <v>4761</v>
      </c>
      <c r="I202" s="6">
        <v>0.55508919202518359</v>
      </c>
    </row>
    <row r="203" spans="1:9" x14ac:dyDescent="0.3">
      <c r="A203" t="s">
        <v>481</v>
      </c>
      <c r="B203" t="s">
        <v>482</v>
      </c>
      <c r="C203" t="s">
        <v>483</v>
      </c>
      <c r="D203">
        <v>10553</v>
      </c>
      <c r="E203">
        <v>6847</v>
      </c>
      <c r="F203" s="6">
        <v>0.64882024068985122</v>
      </c>
      <c r="G203">
        <v>11</v>
      </c>
      <c r="H203">
        <v>6858</v>
      </c>
      <c r="I203" s="6">
        <v>0.64986259831327586</v>
      </c>
    </row>
    <row r="204" spans="1:9" x14ac:dyDescent="0.3">
      <c r="A204" t="s">
        <v>484</v>
      </c>
      <c r="B204" t="s">
        <v>485</v>
      </c>
      <c r="C204" t="s">
        <v>486</v>
      </c>
      <c r="D204">
        <v>15450</v>
      </c>
      <c r="E204">
        <v>8485</v>
      </c>
      <c r="F204" s="6">
        <v>0.54919093851132683</v>
      </c>
      <c r="G204">
        <v>909</v>
      </c>
      <c r="H204">
        <v>9394</v>
      </c>
      <c r="I204" s="6">
        <v>0.60802588996763751</v>
      </c>
    </row>
    <row r="205" spans="1:9" x14ac:dyDescent="0.3">
      <c r="A205" t="s">
        <v>487</v>
      </c>
      <c r="B205" t="s">
        <v>488</v>
      </c>
      <c r="C205" t="s">
        <v>489</v>
      </c>
      <c r="D205">
        <v>10944</v>
      </c>
      <c r="E205">
        <v>3100</v>
      </c>
      <c r="F205" s="6">
        <v>0.28326023391812866</v>
      </c>
      <c r="G205">
        <v>1</v>
      </c>
      <c r="H205">
        <v>3101</v>
      </c>
      <c r="I205" s="6">
        <v>0.28335160818713451</v>
      </c>
    </row>
    <row r="206" spans="1:9" x14ac:dyDescent="0.3">
      <c r="A206" t="s">
        <v>490</v>
      </c>
      <c r="B206" t="s">
        <v>491</v>
      </c>
      <c r="C206" t="s">
        <v>480</v>
      </c>
      <c r="D206">
        <v>7486</v>
      </c>
      <c r="E206">
        <v>2868</v>
      </c>
      <c r="F206" s="6">
        <v>0.38311514827678333</v>
      </c>
      <c r="H206">
        <v>2868</v>
      </c>
      <c r="I206" s="6">
        <v>0.38311514827678333</v>
      </c>
    </row>
    <row r="207" spans="1:9" x14ac:dyDescent="0.3">
      <c r="A207" t="s">
        <v>492</v>
      </c>
      <c r="B207" t="s">
        <v>493</v>
      </c>
      <c r="C207" t="s">
        <v>458</v>
      </c>
      <c r="D207">
        <v>21943</v>
      </c>
      <c r="E207">
        <v>10507</v>
      </c>
      <c r="F207" s="6">
        <v>0.47883151802397123</v>
      </c>
      <c r="G207">
        <v>1501</v>
      </c>
      <c r="H207">
        <v>12008</v>
      </c>
      <c r="I207" s="6">
        <v>0.54723602059882426</v>
      </c>
    </row>
    <row r="208" spans="1:9" x14ac:dyDescent="0.3">
      <c r="A208" t="s">
        <v>494</v>
      </c>
      <c r="B208" t="s">
        <v>495</v>
      </c>
      <c r="C208" t="s">
        <v>480</v>
      </c>
      <c r="D208">
        <v>5972</v>
      </c>
      <c r="E208">
        <v>3265</v>
      </c>
      <c r="F208" s="6">
        <v>0.54671801741460146</v>
      </c>
      <c r="G208">
        <v>8</v>
      </c>
      <c r="H208">
        <v>3273</v>
      </c>
      <c r="I208" s="6">
        <v>0.54805760214333554</v>
      </c>
    </row>
    <row r="209" spans="1:9" x14ac:dyDescent="0.3">
      <c r="A209" t="s">
        <v>496</v>
      </c>
      <c r="B209" t="s">
        <v>497</v>
      </c>
      <c r="C209" t="s">
        <v>483</v>
      </c>
      <c r="D209">
        <v>11837</v>
      </c>
      <c r="E209">
        <v>9102</v>
      </c>
      <c r="F209" s="6">
        <v>0.76894483399510016</v>
      </c>
      <c r="G209">
        <v>11</v>
      </c>
      <c r="H209">
        <v>9113</v>
      </c>
      <c r="I209" s="6">
        <v>0.7698741235110248</v>
      </c>
    </row>
    <row r="210" spans="1:9" x14ac:dyDescent="0.3">
      <c r="A210" t="s">
        <v>498</v>
      </c>
      <c r="B210" t="s">
        <v>499</v>
      </c>
      <c r="C210" t="s">
        <v>459</v>
      </c>
      <c r="D210">
        <v>13583</v>
      </c>
      <c r="E210">
        <v>8025</v>
      </c>
      <c r="F210" s="6">
        <v>0.59081204446734892</v>
      </c>
      <c r="G210">
        <v>5</v>
      </c>
      <c r="H210">
        <v>8030</v>
      </c>
      <c r="I210" s="6">
        <v>0.59118015166016347</v>
      </c>
    </row>
    <row r="211" spans="1:9" x14ac:dyDescent="0.3">
      <c r="A211" t="s">
        <v>500</v>
      </c>
      <c r="B211" t="s">
        <v>501</v>
      </c>
      <c r="C211" t="s">
        <v>483</v>
      </c>
      <c r="D211">
        <v>7034</v>
      </c>
      <c r="E211">
        <v>3955</v>
      </c>
      <c r="F211" s="6">
        <v>0.56226897924367358</v>
      </c>
      <c r="G211">
        <v>18</v>
      </c>
      <c r="H211">
        <v>3973</v>
      </c>
      <c r="I211" s="6">
        <v>0.56482797839067389</v>
      </c>
    </row>
    <row r="212" spans="1:9" x14ac:dyDescent="0.3">
      <c r="A212" t="s">
        <v>502</v>
      </c>
      <c r="B212" t="s">
        <v>503</v>
      </c>
      <c r="C212" t="s">
        <v>458</v>
      </c>
      <c r="D212">
        <v>26245</v>
      </c>
      <c r="E212">
        <v>19026</v>
      </c>
      <c r="F212" s="6">
        <v>0.72493808344446564</v>
      </c>
      <c r="G212">
        <v>553</v>
      </c>
      <c r="H212">
        <v>19579</v>
      </c>
      <c r="I212" s="6">
        <v>0.74600876357401413</v>
      </c>
    </row>
    <row r="213" spans="1:9" x14ac:dyDescent="0.3">
      <c r="A213" t="s">
        <v>504</v>
      </c>
      <c r="B213" t="s">
        <v>505</v>
      </c>
      <c r="C213" t="s">
        <v>483</v>
      </c>
      <c r="D213">
        <v>9146</v>
      </c>
      <c r="E213">
        <v>4768</v>
      </c>
      <c r="F213" s="6">
        <v>0.52132079597638314</v>
      </c>
      <c r="G213">
        <v>8</v>
      </c>
      <c r="H213">
        <v>4776</v>
      </c>
      <c r="I213" s="6">
        <v>0.52219549529849119</v>
      </c>
    </row>
    <row r="214" spans="1:9" x14ac:dyDescent="0.3">
      <c r="A214" t="s">
        <v>506</v>
      </c>
      <c r="B214" t="s">
        <v>507</v>
      </c>
      <c r="C214" t="s">
        <v>480</v>
      </c>
      <c r="D214">
        <v>9540</v>
      </c>
      <c r="E214">
        <v>4648</v>
      </c>
      <c r="F214" s="6">
        <v>0.48721174004192874</v>
      </c>
      <c r="G214">
        <v>187</v>
      </c>
      <c r="H214">
        <v>4835</v>
      </c>
      <c r="I214" s="6">
        <v>0.50681341719077566</v>
      </c>
    </row>
    <row r="215" spans="1:9" x14ac:dyDescent="0.3">
      <c r="A215" t="s">
        <v>508</v>
      </c>
      <c r="B215" t="s">
        <v>509</v>
      </c>
      <c r="C215" t="s">
        <v>459</v>
      </c>
      <c r="D215">
        <v>26909</v>
      </c>
      <c r="E215">
        <v>9320</v>
      </c>
      <c r="F215" s="6">
        <v>0.34635252146122114</v>
      </c>
      <c r="G215">
        <v>34</v>
      </c>
      <c r="H215">
        <v>9354</v>
      </c>
      <c r="I215" s="6">
        <v>0.34761603924337581</v>
      </c>
    </row>
    <row r="216" spans="1:9" x14ac:dyDescent="0.3">
      <c r="A216" t="s">
        <v>510</v>
      </c>
      <c r="B216" t="s">
        <v>511</v>
      </c>
      <c r="C216" t="s">
        <v>459</v>
      </c>
      <c r="D216">
        <v>17545</v>
      </c>
      <c r="E216">
        <v>9072</v>
      </c>
      <c r="F216" s="6">
        <v>0.51707039042462244</v>
      </c>
      <c r="G216">
        <v>59</v>
      </c>
      <c r="H216">
        <v>9131</v>
      </c>
      <c r="I216" s="6">
        <v>0.5204331718438302</v>
      </c>
    </row>
    <row r="217" spans="1:9" x14ac:dyDescent="0.3">
      <c r="A217" t="s">
        <v>512</v>
      </c>
      <c r="B217" t="s">
        <v>513</v>
      </c>
      <c r="C217" t="s">
        <v>460</v>
      </c>
      <c r="D217">
        <v>12358</v>
      </c>
      <c r="E217">
        <v>8157</v>
      </c>
      <c r="F217" s="6">
        <v>0.66005826185466909</v>
      </c>
      <c r="G217">
        <v>27</v>
      </c>
      <c r="H217">
        <v>8184</v>
      </c>
      <c r="I217" s="6">
        <v>0.66224308140475807</v>
      </c>
    </row>
    <row r="218" spans="1:9" x14ac:dyDescent="0.3">
      <c r="A218" t="s">
        <v>514</v>
      </c>
      <c r="B218" t="s">
        <v>515</v>
      </c>
      <c r="C218" t="s">
        <v>458</v>
      </c>
      <c r="D218">
        <v>17750</v>
      </c>
      <c r="E218">
        <v>11188</v>
      </c>
      <c r="F218" s="6">
        <v>0.63030985915492954</v>
      </c>
      <c r="G218">
        <v>42</v>
      </c>
      <c r="H218">
        <v>11230</v>
      </c>
      <c r="I218" s="6">
        <v>0.63267605633802815</v>
      </c>
    </row>
    <row r="219" spans="1:9" x14ac:dyDescent="0.3">
      <c r="A219" t="s">
        <v>516</v>
      </c>
      <c r="B219" t="s">
        <v>517</v>
      </c>
      <c r="C219" t="s">
        <v>459</v>
      </c>
      <c r="D219">
        <v>8701</v>
      </c>
      <c r="E219">
        <v>1805</v>
      </c>
      <c r="F219" s="6">
        <v>0.20744741983680037</v>
      </c>
      <c r="G219">
        <v>2</v>
      </c>
      <c r="H219">
        <v>1807</v>
      </c>
      <c r="I219" s="6">
        <v>0.20767727847373865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4F20A-239B-44F2-A4F5-A7FAA3886954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44136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8082</v>
      </c>
      <c r="E7" s="10">
        <v>4967</v>
      </c>
      <c r="F7" s="6">
        <v>0.61457560009898538</v>
      </c>
      <c r="G7" s="10">
        <v>11</v>
      </c>
      <c r="H7" s="10">
        <v>4978</v>
      </c>
      <c r="I7" s="6">
        <v>0.61593664934422176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3762</v>
      </c>
      <c r="E10" s="10">
        <v>4070</v>
      </c>
      <c r="F10" s="6">
        <v>1.0818713450292399</v>
      </c>
      <c r="G10" s="10">
        <v>4</v>
      </c>
      <c r="H10" s="10">
        <v>4074</v>
      </c>
      <c r="I10" s="6">
        <v>1.0829346092503986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2742</v>
      </c>
      <c r="E12" s="10">
        <v>1414</v>
      </c>
      <c r="F12" s="6">
        <v>0.51568198395331877</v>
      </c>
      <c r="G12" s="10"/>
      <c r="H12" s="10">
        <v>1414</v>
      </c>
      <c r="I12" s="6">
        <v>0.51568198395331877</v>
      </c>
    </row>
    <row r="13" spans="1:9" x14ac:dyDescent="0.3">
      <c r="A13" t="s">
        <v>17</v>
      </c>
      <c r="B13" t="s">
        <v>18</v>
      </c>
      <c r="C13" t="s">
        <v>456</v>
      </c>
      <c r="D13" s="10">
        <v>4796</v>
      </c>
      <c r="E13" s="10">
        <v>2427</v>
      </c>
      <c r="F13" s="6">
        <v>0.50604670558799003</v>
      </c>
      <c r="G13" s="10">
        <v>27</v>
      </c>
      <c r="H13" s="10">
        <v>2454</v>
      </c>
      <c r="I13" s="6">
        <v>0.5116763969974979</v>
      </c>
    </row>
    <row r="14" spans="1:9" x14ac:dyDescent="0.3">
      <c r="A14" t="s">
        <v>19</v>
      </c>
      <c r="B14" t="s">
        <v>20</v>
      </c>
      <c r="C14" t="s">
        <v>456</v>
      </c>
      <c r="D14" s="10">
        <v>2317</v>
      </c>
      <c r="E14" s="10">
        <v>1986</v>
      </c>
      <c r="F14" s="6">
        <v>0.8571428571428571</v>
      </c>
      <c r="G14" s="10"/>
      <c r="H14" s="10">
        <v>1986</v>
      </c>
      <c r="I14" s="6">
        <v>0.8571428571428571</v>
      </c>
    </row>
    <row r="15" spans="1:9" x14ac:dyDescent="0.3">
      <c r="A15" t="s">
        <v>21</v>
      </c>
      <c r="B15" t="s">
        <v>22</v>
      </c>
      <c r="C15" t="s">
        <v>456</v>
      </c>
      <c r="D15" s="10">
        <v>3007</v>
      </c>
      <c r="E15" s="10">
        <v>909</v>
      </c>
      <c r="F15" s="6">
        <v>0.30229464582640503</v>
      </c>
      <c r="G15" s="10">
        <v>4</v>
      </c>
      <c r="H15" s="10">
        <v>913</v>
      </c>
      <c r="I15" s="6">
        <v>0.30362487529098769</v>
      </c>
    </row>
    <row r="16" spans="1:9" x14ac:dyDescent="0.3">
      <c r="A16" t="s">
        <v>23</v>
      </c>
      <c r="B16" t="s">
        <v>24</v>
      </c>
      <c r="C16" t="s">
        <v>456</v>
      </c>
      <c r="D16" s="10">
        <v>4318</v>
      </c>
      <c r="E16" s="10">
        <v>3505</v>
      </c>
      <c r="F16" s="6">
        <v>0.81171838814265862</v>
      </c>
      <c r="G16" s="10">
        <v>111</v>
      </c>
      <c r="H16" s="10">
        <v>3616</v>
      </c>
      <c r="I16" s="6">
        <v>0.83742473367299675</v>
      </c>
    </row>
    <row r="17" spans="1:9" x14ac:dyDescent="0.3">
      <c r="A17" t="s">
        <v>25</v>
      </c>
      <c r="B17" t="s">
        <v>26</v>
      </c>
      <c r="C17" t="s">
        <v>456</v>
      </c>
      <c r="D17" s="10">
        <v>2767</v>
      </c>
      <c r="E17" s="10">
        <v>1572</v>
      </c>
      <c r="F17" s="6">
        <v>0.56812432237079868</v>
      </c>
      <c r="G17" s="10">
        <v>10</v>
      </c>
      <c r="H17" s="10">
        <v>1582</v>
      </c>
      <c r="I17" s="6">
        <v>0.57173834477773766</v>
      </c>
    </row>
    <row r="18" spans="1:9" x14ac:dyDescent="0.3">
      <c r="A18" t="s">
        <v>29</v>
      </c>
      <c r="B18" t="s">
        <v>30</v>
      </c>
      <c r="C18" t="s">
        <v>456</v>
      </c>
      <c r="D18" s="10">
        <v>3055</v>
      </c>
      <c r="E18" s="10">
        <v>2441</v>
      </c>
      <c r="F18" s="6">
        <v>0.7990180032733224</v>
      </c>
      <c r="G18" s="10">
        <v>25</v>
      </c>
      <c r="H18" s="10">
        <v>2466</v>
      </c>
      <c r="I18" s="6">
        <v>0.80720130932896894</v>
      </c>
    </row>
    <row r="19" spans="1:9" x14ac:dyDescent="0.3">
      <c r="A19" t="s">
        <v>31</v>
      </c>
      <c r="B19" t="s">
        <v>32</v>
      </c>
      <c r="C19" t="s">
        <v>456</v>
      </c>
      <c r="D19" s="10">
        <v>2997</v>
      </c>
      <c r="E19" s="10">
        <v>1978</v>
      </c>
      <c r="F19" s="6">
        <v>0.65999332665999333</v>
      </c>
      <c r="G19" s="10">
        <v>9</v>
      </c>
      <c r="H19" s="10">
        <v>1987</v>
      </c>
      <c r="I19" s="6">
        <v>0.66299632966299638</v>
      </c>
    </row>
    <row r="20" spans="1:9" x14ac:dyDescent="0.3">
      <c r="A20" t="s">
        <v>33</v>
      </c>
      <c r="B20" t="s">
        <v>34</v>
      </c>
      <c r="C20" t="s">
        <v>456</v>
      </c>
      <c r="D20" s="10">
        <v>5217</v>
      </c>
      <c r="E20" s="10">
        <v>4333</v>
      </c>
      <c r="F20" s="6">
        <v>0.83055395821353273</v>
      </c>
      <c r="G20" s="10">
        <v>1</v>
      </c>
      <c r="H20" s="10">
        <v>4334</v>
      </c>
      <c r="I20" s="6">
        <v>0.83074563925627753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3272</v>
      </c>
      <c r="E22" s="10">
        <v>1526</v>
      </c>
      <c r="F22" s="6">
        <v>0.46638141809290956</v>
      </c>
      <c r="G22" s="10">
        <v>2</v>
      </c>
      <c r="H22" s="10">
        <v>1528</v>
      </c>
      <c r="I22" s="6">
        <v>0.4669926650366748</v>
      </c>
    </row>
    <row r="23" spans="1:9" x14ac:dyDescent="0.3">
      <c r="A23" t="s">
        <v>39</v>
      </c>
      <c r="B23" t="s">
        <v>40</v>
      </c>
      <c r="C23" t="s">
        <v>456</v>
      </c>
      <c r="D23" s="10">
        <v>3595</v>
      </c>
      <c r="E23" s="10">
        <v>2844</v>
      </c>
      <c r="F23" s="6">
        <v>0.7910987482614743</v>
      </c>
      <c r="G23" s="10">
        <v>34</v>
      </c>
      <c r="H23" s="10">
        <v>2878</v>
      </c>
      <c r="I23" s="6">
        <v>0.80055632823365785</v>
      </c>
    </row>
    <row r="24" spans="1:9" x14ac:dyDescent="0.3">
      <c r="A24" t="s">
        <v>41</v>
      </c>
      <c r="B24" t="s">
        <v>42</v>
      </c>
      <c r="C24" t="s">
        <v>456</v>
      </c>
      <c r="D24" s="10">
        <v>2083</v>
      </c>
      <c r="E24" s="10">
        <v>438</v>
      </c>
      <c r="F24" s="6">
        <v>0.21027364378300528</v>
      </c>
      <c r="G24" s="10"/>
      <c r="H24" s="10">
        <v>438</v>
      </c>
      <c r="I24" s="6">
        <v>0.21027364378300528</v>
      </c>
    </row>
    <row r="25" spans="1:9" x14ac:dyDescent="0.3">
      <c r="A25" t="s">
        <v>43</v>
      </c>
      <c r="B25" t="s">
        <v>44</v>
      </c>
      <c r="C25" t="s">
        <v>456</v>
      </c>
      <c r="D25" s="10">
        <v>3047</v>
      </c>
      <c r="E25" s="10">
        <v>1792</v>
      </c>
      <c r="F25" s="6">
        <v>0.5881194617656712</v>
      </c>
      <c r="G25" s="10">
        <v>5</v>
      </c>
      <c r="H25" s="10">
        <v>1797</v>
      </c>
      <c r="I25" s="6">
        <v>0.58976042008532981</v>
      </c>
    </row>
    <row r="26" spans="1:9" x14ac:dyDescent="0.3">
      <c r="A26" t="s">
        <v>45</v>
      </c>
      <c r="B26" t="s">
        <v>46</v>
      </c>
      <c r="C26" t="s">
        <v>456</v>
      </c>
      <c r="D26" s="10">
        <v>5189</v>
      </c>
      <c r="E26" s="10">
        <v>2117</v>
      </c>
      <c r="F26" s="6">
        <v>0.40797841587974559</v>
      </c>
      <c r="G26" s="10"/>
      <c r="H26" s="10">
        <v>2117</v>
      </c>
      <c r="I26" s="6">
        <v>0.40797841587974559</v>
      </c>
    </row>
    <row r="27" spans="1:9" x14ac:dyDescent="0.3">
      <c r="A27" t="s">
        <v>47</v>
      </c>
      <c r="B27" t="s">
        <v>48</v>
      </c>
      <c r="C27" t="s">
        <v>456</v>
      </c>
      <c r="D27" s="10">
        <v>2493</v>
      </c>
      <c r="E27" s="10">
        <v>569</v>
      </c>
      <c r="F27" s="6">
        <v>0.22823906939430405</v>
      </c>
      <c r="G27" s="10">
        <v>1</v>
      </c>
      <c r="H27" s="10">
        <v>570</v>
      </c>
      <c r="I27" s="6">
        <v>0.2286401925391095</v>
      </c>
    </row>
    <row r="28" spans="1:9" x14ac:dyDescent="0.3">
      <c r="A28" t="s">
        <v>49</v>
      </c>
      <c r="B28" t="s">
        <v>455</v>
      </c>
      <c r="C28" t="s">
        <v>456</v>
      </c>
      <c r="D28" s="10">
        <v>4253</v>
      </c>
      <c r="E28" s="10">
        <v>398</v>
      </c>
      <c r="F28" s="6">
        <v>9.3581001645897013E-2</v>
      </c>
      <c r="G28" s="10"/>
      <c r="H28" s="10">
        <v>398</v>
      </c>
      <c r="I28" s="6">
        <v>9.3581001645897013E-2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2893</v>
      </c>
      <c r="E30" s="10">
        <v>954</v>
      </c>
      <c r="F30" s="6">
        <v>0.32976149325959214</v>
      </c>
      <c r="G30" s="10">
        <v>1</v>
      </c>
      <c r="H30" s="10">
        <v>955</v>
      </c>
      <c r="I30" s="6">
        <v>0.33010715520221223</v>
      </c>
    </row>
    <row r="31" spans="1:9" x14ac:dyDescent="0.3">
      <c r="A31" t="s">
        <v>59</v>
      </c>
      <c r="B31" t="s">
        <v>60</v>
      </c>
      <c r="C31" t="s">
        <v>456</v>
      </c>
      <c r="D31" s="10">
        <v>1947</v>
      </c>
      <c r="E31" s="10">
        <v>1101</v>
      </c>
      <c r="F31" s="6">
        <v>0.56548536209553157</v>
      </c>
      <c r="G31" s="10"/>
      <c r="H31" s="10">
        <v>1101</v>
      </c>
      <c r="I31" s="6">
        <v>0.56548536209553157</v>
      </c>
    </row>
    <row r="32" spans="1:9" x14ac:dyDescent="0.3">
      <c r="A32" t="s">
        <v>61</v>
      </c>
      <c r="B32" t="s">
        <v>62</v>
      </c>
      <c r="C32" t="s">
        <v>456</v>
      </c>
      <c r="D32" s="10">
        <v>5590</v>
      </c>
      <c r="E32" s="10">
        <v>1628</v>
      </c>
      <c r="F32" s="6">
        <v>0.29123434704830053</v>
      </c>
      <c r="G32" s="10"/>
      <c r="H32" s="10">
        <v>1628</v>
      </c>
      <c r="I32" s="6">
        <v>0.29123434704830053</v>
      </c>
    </row>
    <row r="33" spans="1:9" x14ac:dyDescent="0.3">
      <c r="A33" t="s">
        <v>63</v>
      </c>
      <c r="B33" t="s">
        <v>64</v>
      </c>
      <c r="C33" t="s">
        <v>456</v>
      </c>
      <c r="D33" s="10">
        <v>3620</v>
      </c>
      <c r="E33" s="10">
        <v>671</v>
      </c>
      <c r="F33" s="6">
        <v>0.18535911602209945</v>
      </c>
      <c r="G33" s="10">
        <v>1</v>
      </c>
      <c r="H33" s="10">
        <v>672</v>
      </c>
      <c r="I33" s="6">
        <v>0.18563535911602211</v>
      </c>
    </row>
    <row r="34" spans="1:9" x14ac:dyDescent="0.3">
      <c r="A34" t="s">
        <v>65</v>
      </c>
      <c r="B34" t="s">
        <v>66</v>
      </c>
      <c r="C34" t="s">
        <v>456</v>
      </c>
      <c r="D34" s="10">
        <v>3807</v>
      </c>
      <c r="E34" s="10">
        <v>2714</v>
      </c>
      <c r="F34" s="6">
        <v>0.7128972944575781</v>
      </c>
      <c r="G34" s="10">
        <v>5</v>
      </c>
      <c r="H34" s="10">
        <v>2719</v>
      </c>
      <c r="I34" s="6">
        <v>0.71421066456527449</v>
      </c>
    </row>
    <row r="35" spans="1:9" x14ac:dyDescent="0.3">
      <c r="A35" t="s">
        <v>67</v>
      </c>
      <c r="B35" t="s">
        <v>68</v>
      </c>
      <c r="C35" t="s">
        <v>456</v>
      </c>
      <c r="D35" s="10">
        <v>4254</v>
      </c>
      <c r="E35" s="10">
        <v>391</v>
      </c>
      <c r="F35" s="6">
        <v>9.1913493182886691E-2</v>
      </c>
      <c r="G35" s="10">
        <v>2</v>
      </c>
      <c r="H35" s="10">
        <v>393</v>
      </c>
      <c r="I35" s="6">
        <v>9.2383638928067696E-2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3468</v>
      </c>
      <c r="E37" s="10">
        <v>671</v>
      </c>
      <c r="F37" s="6">
        <v>0.19348327566320647</v>
      </c>
      <c r="G37" s="10">
        <v>4</v>
      </c>
      <c r="H37" s="10">
        <v>675</v>
      </c>
      <c r="I37" s="6">
        <v>0.19463667820069205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1871</v>
      </c>
      <c r="E39" s="10">
        <v>1378</v>
      </c>
      <c r="F39" s="6">
        <v>0.73650454302512025</v>
      </c>
      <c r="G39" s="10">
        <v>1</v>
      </c>
      <c r="H39" s="10">
        <v>1379</v>
      </c>
      <c r="I39" s="6">
        <v>0.73703901656867987</v>
      </c>
    </row>
    <row r="40" spans="1:9" x14ac:dyDescent="0.3">
      <c r="A40" t="s">
        <v>77</v>
      </c>
      <c r="B40" t="s">
        <v>78</v>
      </c>
      <c r="C40" t="s">
        <v>456</v>
      </c>
      <c r="D40" s="10">
        <v>5247</v>
      </c>
      <c r="E40" s="10">
        <v>3609</v>
      </c>
      <c r="F40" s="6">
        <v>0.68782161234991424</v>
      </c>
      <c r="G40" s="10">
        <v>8</v>
      </c>
      <c r="H40" s="10">
        <v>3617</v>
      </c>
      <c r="I40" s="6">
        <v>0.68934629311987805</v>
      </c>
    </row>
    <row r="41" spans="1:9" x14ac:dyDescent="0.3">
      <c r="A41" t="s">
        <v>79</v>
      </c>
      <c r="B41" t="s">
        <v>80</v>
      </c>
      <c r="C41" t="s">
        <v>456</v>
      </c>
      <c r="D41" s="10">
        <v>3250</v>
      </c>
      <c r="E41" s="10">
        <v>1198</v>
      </c>
      <c r="F41" s="6">
        <v>0.36861538461538462</v>
      </c>
      <c r="G41" s="10">
        <v>4</v>
      </c>
      <c r="H41" s="10">
        <v>1202</v>
      </c>
      <c r="I41" s="6">
        <v>0.36984615384615382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3458</v>
      </c>
      <c r="E43" s="10">
        <v>1305</v>
      </c>
      <c r="F43" s="6">
        <v>0.3773857721226142</v>
      </c>
      <c r="G43" s="10">
        <v>4</v>
      </c>
      <c r="H43" s="10">
        <v>1309</v>
      </c>
      <c r="I43" s="6">
        <v>0.37854251012145751</v>
      </c>
    </row>
    <row r="44" spans="1:9" x14ac:dyDescent="0.3">
      <c r="A44" t="s">
        <v>85</v>
      </c>
      <c r="B44" t="s">
        <v>86</v>
      </c>
      <c r="C44" t="s">
        <v>456</v>
      </c>
      <c r="D44" s="10">
        <v>1761</v>
      </c>
      <c r="E44" s="10">
        <v>433</v>
      </c>
      <c r="F44" s="6">
        <v>0.24588302101078932</v>
      </c>
      <c r="G44" s="10"/>
      <c r="H44" s="10">
        <v>433</v>
      </c>
      <c r="I44" s="6">
        <v>0.24588302101078932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2813</v>
      </c>
      <c r="E46" s="10">
        <v>1934</v>
      </c>
      <c r="F46" s="6">
        <v>0.6875222182723072</v>
      </c>
      <c r="G46" s="10"/>
      <c r="H46" s="10">
        <v>1934</v>
      </c>
      <c r="I46" s="6">
        <v>0.6875222182723072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4408</v>
      </c>
      <c r="E48" s="10">
        <v>1222</v>
      </c>
      <c r="F48" s="6">
        <v>0.27722323049001812</v>
      </c>
      <c r="G48" s="10"/>
      <c r="H48" s="10">
        <v>1222</v>
      </c>
      <c r="I48" s="6">
        <v>0.27722323049001812</v>
      </c>
    </row>
    <row r="49" spans="1:9" x14ac:dyDescent="0.3">
      <c r="A49" t="s">
        <v>97</v>
      </c>
      <c r="B49" t="s">
        <v>98</v>
      </c>
      <c r="C49" t="s">
        <v>456</v>
      </c>
      <c r="D49" s="10">
        <v>4040</v>
      </c>
      <c r="E49" s="10">
        <v>2000</v>
      </c>
      <c r="F49" s="6">
        <v>0.49504950495049505</v>
      </c>
      <c r="G49" s="10">
        <v>2</v>
      </c>
      <c r="H49" s="10">
        <v>2002</v>
      </c>
      <c r="I49" s="6">
        <v>0.49554455445544554</v>
      </c>
    </row>
    <row r="50" spans="1:9" x14ac:dyDescent="0.3">
      <c r="A50" t="s">
        <v>99</v>
      </c>
      <c r="B50" t="s">
        <v>100</v>
      </c>
      <c r="C50" t="s">
        <v>456</v>
      </c>
      <c r="D50" s="10">
        <v>2884</v>
      </c>
      <c r="E50" s="10">
        <v>1910</v>
      </c>
      <c r="F50" s="6">
        <v>0.66227461858529824</v>
      </c>
      <c r="G50" s="10"/>
      <c r="H50" s="10">
        <v>1910</v>
      </c>
      <c r="I50" s="6">
        <v>0.66227461858529824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3182</v>
      </c>
      <c r="E53" s="10">
        <v>1783</v>
      </c>
      <c r="F53" s="6">
        <v>0.56033940917661851</v>
      </c>
      <c r="G53" s="10"/>
      <c r="H53" s="10">
        <v>1783</v>
      </c>
      <c r="I53" s="6">
        <v>0.56033940917661851</v>
      </c>
    </row>
    <row r="54" spans="1:9" x14ac:dyDescent="0.3">
      <c r="A54" t="s">
        <v>111</v>
      </c>
      <c r="B54" t="s">
        <v>112</v>
      </c>
      <c r="C54" t="s">
        <v>456</v>
      </c>
      <c r="D54" s="10">
        <v>2056</v>
      </c>
      <c r="E54" s="10">
        <v>223</v>
      </c>
      <c r="F54" s="6">
        <v>0.10846303501945526</v>
      </c>
      <c r="G54" s="10"/>
      <c r="H54" s="10">
        <v>223</v>
      </c>
      <c r="I54" s="6">
        <v>0.10846303501945526</v>
      </c>
    </row>
    <row r="55" spans="1:9" x14ac:dyDescent="0.3">
      <c r="A55" t="s">
        <v>113</v>
      </c>
      <c r="B55" t="s">
        <v>114</v>
      </c>
      <c r="C55" t="s">
        <v>456</v>
      </c>
      <c r="D55" s="10">
        <v>2808</v>
      </c>
      <c r="E55" s="10">
        <v>1745</v>
      </c>
      <c r="F55" s="6">
        <v>0.62143874643874641</v>
      </c>
      <c r="G55" s="10"/>
      <c r="H55" s="10">
        <v>1745</v>
      </c>
      <c r="I55" s="6">
        <v>0.62143874643874641</v>
      </c>
    </row>
    <row r="56" spans="1:9" x14ac:dyDescent="0.3">
      <c r="A56" t="s">
        <v>115</v>
      </c>
      <c r="B56" t="s">
        <v>116</v>
      </c>
      <c r="C56" t="s">
        <v>456</v>
      </c>
      <c r="D56" s="10">
        <v>2285</v>
      </c>
      <c r="E56" s="10">
        <v>380</v>
      </c>
      <c r="F56" s="6">
        <v>0.16630196936542668</v>
      </c>
      <c r="G56" s="10"/>
      <c r="H56" s="10">
        <v>380</v>
      </c>
      <c r="I56" s="6">
        <v>0.16630196936542668</v>
      </c>
    </row>
    <row r="57" spans="1:9" x14ac:dyDescent="0.3">
      <c r="A57" t="s">
        <v>117</v>
      </c>
      <c r="B57" t="s">
        <v>118</v>
      </c>
      <c r="C57" t="s">
        <v>456</v>
      </c>
      <c r="D57" s="10">
        <v>2913</v>
      </c>
      <c r="E57" s="10">
        <v>3157</v>
      </c>
      <c r="F57" s="6">
        <v>1.0837624442155853</v>
      </c>
      <c r="G57" s="10">
        <v>64</v>
      </c>
      <c r="H57" s="10">
        <v>3221</v>
      </c>
      <c r="I57" s="6">
        <v>1.1057329213868863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7537</v>
      </c>
      <c r="E59" s="10">
        <v>4486</v>
      </c>
      <c r="F59" s="6">
        <v>0.59519702799522356</v>
      </c>
      <c r="G59" s="10">
        <v>27</v>
      </c>
      <c r="H59" s="10">
        <v>4513</v>
      </c>
      <c r="I59" s="6">
        <v>0.59877935518110659</v>
      </c>
    </row>
    <row r="60" spans="1:9" x14ac:dyDescent="0.3">
      <c r="A60" t="s">
        <v>123</v>
      </c>
      <c r="B60" t="s">
        <v>124</v>
      </c>
      <c r="C60" t="s">
        <v>456</v>
      </c>
      <c r="D60" s="10">
        <v>4981</v>
      </c>
      <c r="E60" s="10">
        <v>1284</v>
      </c>
      <c r="F60" s="6">
        <v>0.25777956233688015</v>
      </c>
      <c r="G60" s="10">
        <v>8</v>
      </c>
      <c r="H60" s="10">
        <v>1292</v>
      </c>
      <c r="I60" s="6">
        <v>0.25938566552901021</v>
      </c>
    </row>
    <row r="61" spans="1:9" x14ac:dyDescent="0.3">
      <c r="A61" t="s">
        <v>125</v>
      </c>
      <c r="B61" t="s">
        <v>126</v>
      </c>
      <c r="C61" t="s">
        <v>456</v>
      </c>
      <c r="D61" s="10">
        <v>6013</v>
      </c>
      <c r="E61" s="10">
        <v>3846</v>
      </c>
      <c r="F61" s="6">
        <v>0.63961416929985038</v>
      </c>
      <c r="G61" s="10"/>
      <c r="H61" s="10">
        <v>3846</v>
      </c>
      <c r="I61" s="6">
        <v>0.63961416929985038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3950</v>
      </c>
      <c r="E64" s="10">
        <v>2127</v>
      </c>
      <c r="F64" s="6">
        <v>0.5384810126582279</v>
      </c>
      <c r="G64" s="10"/>
      <c r="H64" s="10">
        <v>2127</v>
      </c>
      <c r="I64" s="6">
        <v>0.5384810126582279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4067</v>
      </c>
      <c r="E67" s="10">
        <v>1775</v>
      </c>
      <c r="F67" s="6">
        <v>0.43643963609540204</v>
      </c>
      <c r="G67" s="10"/>
      <c r="H67" s="10">
        <v>1775</v>
      </c>
      <c r="I67" s="6">
        <v>0.43643963609540204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2929</v>
      </c>
      <c r="E70" s="10">
        <v>3815</v>
      </c>
      <c r="F70" s="6">
        <v>1.3024923181973369</v>
      </c>
      <c r="G70" s="10">
        <v>24</v>
      </c>
      <c r="H70" s="10">
        <v>3839</v>
      </c>
      <c r="I70" s="6">
        <v>1.310686241037897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4784</v>
      </c>
      <c r="E80" s="10">
        <v>2277</v>
      </c>
      <c r="F80" s="6">
        <v>0.47596153846153844</v>
      </c>
      <c r="G80" s="10"/>
      <c r="H80" s="10">
        <v>2277</v>
      </c>
      <c r="I80" s="6">
        <v>0.47596153846153844</v>
      </c>
    </row>
    <row r="81" spans="1:9" x14ac:dyDescent="0.3">
      <c r="A81" t="s">
        <v>167</v>
      </c>
      <c r="B81" t="s">
        <v>168</v>
      </c>
      <c r="C81" t="s">
        <v>457</v>
      </c>
      <c r="D81" s="10">
        <v>1811</v>
      </c>
      <c r="E81" s="10">
        <v>1039</v>
      </c>
      <c r="F81" s="6">
        <v>0.57371617890668136</v>
      </c>
      <c r="G81" s="10"/>
      <c r="H81" s="10">
        <v>1039</v>
      </c>
      <c r="I81" s="6">
        <v>0.57371617890668136</v>
      </c>
    </row>
    <row r="82" spans="1:9" x14ac:dyDescent="0.3">
      <c r="A82" t="s">
        <v>169</v>
      </c>
      <c r="B82" t="s">
        <v>170</v>
      </c>
      <c r="C82" t="s">
        <v>457</v>
      </c>
      <c r="D82" s="10">
        <v>6009</v>
      </c>
      <c r="E82" s="10">
        <v>2247</v>
      </c>
      <c r="F82" s="6">
        <v>0.37393909136295556</v>
      </c>
      <c r="G82" s="10">
        <v>744</v>
      </c>
      <c r="H82" s="10">
        <v>2991</v>
      </c>
      <c r="I82" s="6">
        <v>0.4977533699450824</v>
      </c>
    </row>
    <row r="83" spans="1:9" x14ac:dyDescent="0.3">
      <c r="A83" t="s">
        <v>171</v>
      </c>
      <c r="B83" t="s">
        <v>172</v>
      </c>
      <c r="C83" t="s">
        <v>457</v>
      </c>
      <c r="D83" s="10">
        <v>4686</v>
      </c>
      <c r="E83" s="10">
        <v>2891</v>
      </c>
      <c r="F83" s="6">
        <v>0.61694408877507467</v>
      </c>
      <c r="G83" s="10">
        <v>1</v>
      </c>
      <c r="H83" s="10">
        <v>2892</v>
      </c>
      <c r="I83" s="6">
        <v>0.61715749039692702</v>
      </c>
    </row>
    <row r="84" spans="1:9" x14ac:dyDescent="0.3">
      <c r="A84" t="s">
        <v>173</v>
      </c>
      <c r="B84" t="s">
        <v>174</v>
      </c>
      <c r="C84" t="s">
        <v>457</v>
      </c>
      <c r="D84" s="10">
        <v>1798</v>
      </c>
      <c r="E84" s="10">
        <v>696</v>
      </c>
      <c r="F84" s="6">
        <v>0.38709677419354838</v>
      </c>
      <c r="G84" s="10"/>
      <c r="H84" s="10">
        <v>696</v>
      </c>
      <c r="I84" s="6">
        <v>0.38709677419354838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2388</v>
      </c>
      <c r="E86" s="10">
        <v>1168</v>
      </c>
      <c r="F86" s="6">
        <v>0.48911222780569513</v>
      </c>
      <c r="G86" s="10">
        <v>2</v>
      </c>
      <c r="H86" s="10">
        <v>1170</v>
      </c>
      <c r="I86" s="6">
        <v>0.4899497487437186</v>
      </c>
    </row>
    <row r="87" spans="1:9" x14ac:dyDescent="0.3">
      <c r="A87" t="s">
        <v>179</v>
      </c>
      <c r="B87" t="s">
        <v>180</v>
      </c>
      <c r="C87" t="s">
        <v>457</v>
      </c>
      <c r="D87" s="10">
        <v>2237</v>
      </c>
      <c r="E87" s="10">
        <v>677</v>
      </c>
      <c r="F87" s="6">
        <v>0.30263746088511401</v>
      </c>
      <c r="G87" s="10"/>
      <c r="H87" s="10">
        <v>677</v>
      </c>
      <c r="I87" s="6">
        <v>0.30263746088511401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9453</v>
      </c>
      <c r="E89" s="10">
        <v>2384</v>
      </c>
      <c r="F89" s="6">
        <v>0.25219507034803768</v>
      </c>
      <c r="G89" s="10"/>
      <c r="H89" s="10">
        <v>2384</v>
      </c>
      <c r="I89" s="6">
        <v>0.25219507034803768</v>
      </c>
    </row>
    <row r="90" spans="1:9" x14ac:dyDescent="0.3">
      <c r="A90" t="s">
        <v>185</v>
      </c>
      <c r="B90" t="s">
        <v>186</v>
      </c>
      <c r="C90" t="s">
        <v>457</v>
      </c>
      <c r="D90" s="10">
        <v>4874</v>
      </c>
      <c r="E90" s="10">
        <v>3609</v>
      </c>
      <c r="F90" s="6">
        <v>0.74045958145260571</v>
      </c>
      <c r="G90" s="10">
        <v>5</v>
      </c>
      <c r="H90" s="10">
        <v>3614</v>
      </c>
      <c r="I90" s="6">
        <v>0.74148543290931468</v>
      </c>
    </row>
    <row r="91" spans="1:9" x14ac:dyDescent="0.3">
      <c r="A91" t="s">
        <v>189</v>
      </c>
      <c r="B91" t="s">
        <v>190</v>
      </c>
      <c r="C91" t="s">
        <v>457</v>
      </c>
      <c r="D91" s="10">
        <v>2845</v>
      </c>
      <c r="E91" s="10">
        <v>909</v>
      </c>
      <c r="F91" s="6">
        <v>0.31950790861159928</v>
      </c>
      <c r="G91" s="10"/>
      <c r="H91" s="10">
        <v>909</v>
      </c>
      <c r="I91" s="6">
        <v>0.31950790861159928</v>
      </c>
    </row>
    <row r="92" spans="1:9" x14ac:dyDescent="0.3">
      <c r="A92" t="s">
        <v>191</v>
      </c>
      <c r="B92" t="s">
        <v>192</v>
      </c>
      <c r="C92" t="s">
        <v>457</v>
      </c>
      <c r="D92" s="10">
        <v>3567</v>
      </c>
      <c r="E92" s="10">
        <v>933</v>
      </c>
      <c r="F92" s="6">
        <v>0.26156433978132887</v>
      </c>
      <c r="G92" s="10">
        <v>1</v>
      </c>
      <c r="H92" s="10">
        <v>934</v>
      </c>
      <c r="I92" s="6">
        <v>0.26184468741239136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1766</v>
      </c>
      <c r="E94" s="10">
        <v>1168</v>
      </c>
      <c r="F94" s="6">
        <v>0.66138165345413369</v>
      </c>
      <c r="G94" s="10"/>
      <c r="H94" s="10">
        <v>1168</v>
      </c>
      <c r="I94" s="6">
        <v>0.66138165345413369</v>
      </c>
    </row>
    <row r="95" spans="1:9" x14ac:dyDescent="0.3">
      <c r="A95" t="s">
        <v>197</v>
      </c>
      <c r="B95" t="s">
        <v>198</v>
      </c>
      <c r="C95" t="s">
        <v>457</v>
      </c>
      <c r="D95" s="10">
        <v>3351</v>
      </c>
      <c r="E95" s="10">
        <v>1321</v>
      </c>
      <c r="F95" s="6">
        <v>0.39421068337809612</v>
      </c>
      <c r="G95" s="10">
        <v>2</v>
      </c>
      <c r="H95" s="10">
        <v>1323</v>
      </c>
      <c r="I95" s="6">
        <v>0.39480752014324083</v>
      </c>
    </row>
    <row r="96" spans="1:9" x14ac:dyDescent="0.3">
      <c r="A96" t="s">
        <v>199</v>
      </c>
      <c r="B96" t="s">
        <v>200</v>
      </c>
      <c r="C96" t="s">
        <v>457</v>
      </c>
      <c r="D96" s="10">
        <v>2035</v>
      </c>
      <c r="E96" s="10">
        <v>1785</v>
      </c>
      <c r="F96" s="6">
        <v>0.87714987714987713</v>
      </c>
      <c r="G96" s="10"/>
      <c r="H96" s="10">
        <v>1785</v>
      </c>
      <c r="I96" s="6">
        <v>0.87714987714987713</v>
      </c>
    </row>
    <row r="97" spans="1:9" x14ac:dyDescent="0.3">
      <c r="A97" t="s">
        <v>201</v>
      </c>
      <c r="B97" t="s">
        <v>202</v>
      </c>
      <c r="C97" t="s">
        <v>457</v>
      </c>
      <c r="D97" s="10">
        <v>3652</v>
      </c>
      <c r="E97" s="10">
        <v>715</v>
      </c>
      <c r="F97" s="6">
        <v>0.19578313253012047</v>
      </c>
      <c r="G97" s="10"/>
      <c r="H97" s="10">
        <v>715</v>
      </c>
      <c r="I97" s="6">
        <v>0.19578313253012047</v>
      </c>
    </row>
    <row r="98" spans="1:9" x14ac:dyDescent="0.3">
      <c r="A98" t="s">
        <v>203</v>
      </c>
      <c r="B98" t="s">
        <v>204</v>
      </c>
      <c r="C98" t="s">
        <v>457</v>
      </c>
      <c r="D98" s="10">
        <v>3207</v>
      </c>
      <c r="E98" s="10">
        <v>1577</v>
      </c>
      <c r="F98" s="6">
        <v>0.49173682569379484</v>
      </c>
      <c r="G98" s="10">
        <v>2</v>
      </c>
      <c r="H98" s="10">
        <v>1579</v>
      </c>
      <c r="I98" s="6">
        <v>0.49236046149048956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6995</v>
      </c>
      <c r="E100" s="10">
        <v>2866</v>
      </c>
      <c r="F100" s="6">
        <v>0.40972122944960687</v>
      </c>
      <c r="G100" s="10">
        <v>33</v>
      </c>
      <c r="H100" s="10">
        <v>2899</v>
      </c>
      <c r="I100" s="6">
        <v>0.4144388849177984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12567</v>
      </c>
      <c r="E101" s="10">
        <v>6899</v>
      </c>
      <c r="F101" s="6">
        <v>0.54897748070342967</v>
      </c>
      <c r="G101" s="10">
        <v>1565</v>
      </c>
      <c r="H101" s="10">
        <v>8464</v>
      </c>
      <c r="I101" s="6">
        <v>0.67350998647250737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11112</v>
      </c>
      <c r="E102" s="10">
        <v>7825</v>
      </c>
      <c r="F102" s="6">
        <v>0.7041936645068394</v>
      </c>
      <c r="G102" s="10">
        <v>86</v>
      </c>
      <c r="H102" s="10">
        <v>7911</v>
      </c>
      <c r="I102" s="6">
        <v>0.71193304535637147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5713</v>
      </c>
      <c r="E103" s="10">
        <v>3808</v>
      </c>
      <c r="F103" s="6">
        <v>0.66654997374409242</v>
      </c>
      <c r="G103" s="10">
        <v>4</v>
      </c>
      <c r="H103" s="10">
        <v>3812</v>
      </c>
      <c r="I103" s="6">
        <v>0.66725013127953792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7792</v>
      </c>
      <c r="E105" s="10">
        <v>5388</v>
      </c>
      <c r="F105" s="6">
        <v>0.69147843942505138</v>
      </c>
      <c r="G105" s="10">
        <v>2</v>
      </c>
      <c r="H105" s="10">
        <v>5390</v>
      </c>
      <c r="I105" s="6">
        <v>0.69173511293634493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2459</v>
      </c>
      <c r="E106" s="10">
        <v>1169</v>
      </c>
      <c r="F106" s="6">
        <v>0.47539650264335098</v>
      </c>
      <c r="G106" s="10">
        <v>1</v>
      </c>
      <c r="H106" s="10">
        <v>1170</v>
      </c>
      <c r="I106" s="6">
        <v>0.4758031720211468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5815</v>
      </c>
      <c r="E107" s="10">
        <v>1321</v>
      </c>
      <c r="F107" s="6">
        <v>0.22717110920034395</v>
      </c>
      <c r="G107" s="10">
        <v>17</v>
      </c>
      <c r="H107" s="10">
        <v>1338</v>
      </c>
      <c r="I107" s="6">
        <v>0.23009458297506449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3316</v>
      </c>
      <c r="E108" s="10">
        <v>1292</v>
      </c>
      <c r="F108" s="6">
        <v>0.3896260554885404</v>
      </c>
      <c r="G108" s="10">
        <v>2</v>
      </c>
      <c r="H108" s="10">
        <v>1294</v>
      </c>
      <c r="I108" s="6">
        <v>0.39022919179734622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3472</v>
      </c>
      <c r="E112" s="10">
        <v>1299</v>
      </c>
      <c r="F112" s="6">
        <v>0.37413594470046085</v>
      </c>
      <c r="G112" s="10">
        <v>2</v>
      </c>
      <c r="H112" s="10">
        <v>1301</v>
      </c>
      <c r="I112" s="6">
        <v>0.37471198156682028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4761</v>
      </c>
      <c r="E113" s="10">
        <v>3173</v>
      </c>
      <c r="F113" s="6">
        <v>0.66645662675908424</v>
      </c>
      <c r="G113" s="10">
        <v>166</v>
      </c>
      <c r="H113" s="10">
        <v>3339</v>
      </c>
      <c r="I113" s="6">
        <v>0.70132325141776941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3044</v>
      </c>
      <c r="E115" s="10">
        <v>1649</v>
      </c>
      <c r="F115" s="6">
        <v>0.54172141918528249</v>
      </c>
      <c r="G115" s="10">
        <v>77</v>
      </c>
      <c r="H115" s="10">
        <v>1726</v>
      </c>
      <c r="I115" s="6">
        <v>0.5670170827858082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3126</v>
      </c>
      <c r="E116" s="10">
        <v>836</v>
      </c>
      <c r="F116" s="6">
        <v>0.26743442098528469</v>
      </c>
      <c r="G116" s="10">
        <v>2</v>
      </c>
      <c r="H116" s="10">
        <v>838</v>
      </c>
      <c r="I116" s="6">
        <v>0.26807421625079975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5535</v>
      </c>
      <c r="E119" s="10">
        <v>2712</v>
      </c>
      <c r="F119" s="6">
        <v>0.48997289972899727</v>
      </c>
      <c r="G119" s="10">
        <v>1</v>
      </c>
      <c r="H119" s="10">
        <v>2713</v>
      </c>
      <c r="I119" s="6">
        <v>0.49015356820234868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4624</v>
      </c>
      <c r="E122" s="10">
        <v>2712</v>
      </c>
      <c r="F122" s="6">
        <v>0.58650519031141868</v>
      </c>
      <c r="G122" s="10">
        <v>1</v>
      </c>
      <c r="H122" s="10">
        <v>2713</v>
      </c>
      <c r="I122" s="6">
        <v>0.58672145328719727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5088</v>
      </c>
      <c r="E124" s="10">
        <v>2065</v>
      </c>
      <c r="F124" s="6">
        <v>0.40585691823899372</v>
      </c>
      <c r="G124" s="10">
        <v>1</v>
      </c>
      <c r="H124" s="10">
        <v>2066</v>
      </c>
      <c r="I124" s="6">
        <v>0.40605345911949686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3702</v>
      </c>
      <c r="E126" s="10">
        <v>2779</v>
      </c>
      <c r="F126" s="6">
        <v>0.75067531064289572</v>
      </c>
      <c r="G126" s="10">
        <v>16</v>
      </c>
      <c r="H126" s="10">
        <v>2795</v>
      </c>
      <c r="I126" s="6">
        <v>0.75499729875742838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4296</v>
      </c>
      <c r="E128" s="10">
        <v>3516</v>
      </c>
      <c r="F128" s="6">
        <v>0.81843575418994419</v>
      </c>
      <c r="G128" s="10">
        <v>16</v>
      </c>
      <c r="H128" s="10">
        <v>3532</v>
      </c>
      <c r="I128" s="6">
        <v>0.82216014897579148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4088</v>
      </c>
      <c r="E130" s="10">
        <v>1023</v>
      </c>
      <c r="F130" s="6">
        <v>0.25024461839530332</v>
      </c>
      <c r="G130" s="10"/>
      <c r="H130" s="10">
        <v>1023</v>
      </c>
      <c r="I130" s="6">
        <v>0.25024461839530332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4607</v>
      </c>
      <c r="E131" s="10">
        <v>1222</v>
      </c>
      <c r="F131" s="6">
        <v>0.26524853483828958</v>
      </c>
      <c r="G131" s="10">
        <v>3</v>
      </c>
      <c r="H131" s="10">
        <v>1225</v>
      </c>
      <c r="I131" s="6">
        <v>0.26589971782070759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2787</v>
      </c>
      <c r="E132" s="10">
        <v>1926</v>
      </c>
      <c r="F132" s="6">
        <v>0.6910656620021528</v>
      </c>
      <c r="G132" s="10">
        <v>11</v>
      </c>
      <c r="H132" s="10">
        <v>1937</v>
      </c>
      <c r="I132" s="6">
        <v>0.69501255830642272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4297</v>
      </c>
      <c r="E137" s="10">
        <v>3401</v>
      </c>
      <c r="F137" s="6">
        <v>0.79148242960204795</v>
      </c>
      <c r="G137" s="10">
        <v>5</v>
      </c>
      <c r="H137" s="10">
        <v>3406</v>
      </c>
      <c r="I137" s="6">
        <v>0.79264603211542939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6122</v>
      </c>
      <c r="E138" s="10">
        <v>2547</v>
      </c>
      <c r="F138" s="6">
        <v>0.41604050963737343</v>
      </c>
      <c r="G138" s="10">
        <v>4</v>
      </c>
      <c r="H138" s="10">
        <v>2551</v>
      </c>
      <c r="I138" s="6">
        <v>0.4166938908853316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10</v>
      </c>
      <c r="F141" s="6" t="s">
        <v>536</v>
      </c>
      <c r="G141" s="10">
        <v>1</v>
      </c>
      <c r="H141" s="10">
        <v>11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5413</v>
      </c>
      <c r="E143" s="10">
        <v>3152</v>
      </c>
      <c r="F143" s="6">
        <v>0.58230186587844079</v>
      </c>
      <c r="G143" s="10">
        <v>1</v>
      </c>
      <c r="H143" s="10">
        <v>3153</v>
      </c>
      <c r="I143" s="6">
        <v>0.58248660631812299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6868</v>
      </c>
      <c r="E144" s="10">
        <v>3698</v>
      </c>
      <c r="F144" s="6">
        <v>0.53843913803145016</v>
      </c>
      <c r="G144" s="10">
        <v>6</v>
      </c>
      <c r="H144" s="10">
        <v>3704</v>
      </c>
      <c r="I144" s="6">
        <v>0.53931275480489227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3132</v>
      </c>
      <c r="E146" s="10">
        <v>2283</v>
      </c>
      <c r="F146" s="6">
        <v>0.72892720306513414</v>
      </c>
      <c r="G146" s="10">
        <v>1</v>
      </c>
      <c r="H146" s="10">
        <v>2284</v>
      </c>
      <c r="I146" s="6">
        <v>0.7292464878671775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2411</v>
      </c>
      <c r="E147" s="10">
        <v>1383</v>
      </c>
      <c r="F147" s="6">
        <v>0.57362090418913314</v>
      </c>
      <c r="G147" s="10">
        <v>3</v>
      </c>
      <c r="H147" s="10">
        <v>1386</v>
      </c>
      <c r="I147" s="6">
        <v>0.57486520116134388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4280</v>
      </c>
      <c r="E149" s="10">
        <v>435</v>
      </c>
      <c r="F149" s="6">
        <v>0.10163551401869159</v>
      </c>
      <c r="G149" s="10">
        <v>1</v>
      </c>
      <c r="H149" s="10">
        <v>436</v>
      </c>
      <c r="I149" s="6">
        <v>0.10186915887850467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1887</v>
      </c>
      <c r="E162" s="10">
        <v>611</v>
      </c>
      <c r="F162" s="6">
        <v>0.32379438261791205</v>
      </c>
      <c r="G162" s="10">
        <v>1</v>
      </c>
      <c r="H162" s="10">
        <v>612</v>
      </c>
      <c r="I162" s="6">
        <v>0.32432432432432434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2361</v>
      </c>
      <c r="E165" s="10">
        <v>1866</v>
      </c>
      <c r="F165" s="6">
        <v>0.79034307496823375</v>
      </c>
      <c r="G165" s="10"/>
      <c r="H165" s="10">
        <v>1866</v>
      </c>
      <c r="I165" s="6">
        <v>0.79034307496823375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2277</v>
      </c>
      <c r="E166" s="10">
        <v>2037</v>
      </c>
      <c r="F166" s="6">
        <v>0.8945981554677207</v>
      </c>
      <c r="G166" s="10">
        <v>1</v>
      </c>
      <c r="H166" s="10">
        <v>2038</v>
      </c>
      <c r="I166" s="6">
        <v>0.89503732981993855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1854</v>
      </c>
      <c r="E167" s="10">
        <v>993</v>
      </c>
      <c r="F167" s="6">
        <v>0.53559870550161814</v>
      </c>
      <c r="G167" s="10"/>
      <c r="H167" s="10">
        <v>993</v>
      </c>
      <c r="I167" s="6">
        <v>0.53559870550161814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11917</v>
      </c>
      <c r="E168" s="10">
        <v>6284</v>
      </c>
      <c r="F168" s="6">
        <v>0.52731392128891497</v>
      </c>
      <c r="G168" s="10">
        <v>3</v>
      </c>
      <c r="H168" s="10">
        <v>6287</v>
      </c>
      <c r="I168" s="6">
        <v>0.52756566249895109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2533</v>
      </c>
      <c r="E169" s="10">
        <v>1971</v>
      </c>
      <c r="F169" s="6">
        <v>0.77812870114488752</v>
      </c>
      <c r="G169" s="10"/>
      <c r="H169" s="10">
        <v>1971</v>
      </c>
      <c r="I169" s="6">
        <v>0.77812870114488752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2695</v>
      </c>
      <c r="E170" s="10">
        <v>2047</v>
      </c>
      <c r="F170" s="6">
        <v>0.7595547309833024</v>
      </c>
      <c r="G170" s="10">
        <v>3</v>
      </c>
      <c r="H170" s="10">
        <v>2050</v>
      </c>
      <c r="I170" s="6">
        <v>0.76066790352504643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2385</v>
      </c>
      <c r="E171" s="10">
        <v>1984</v>
      </c>
      <c r="F171" s="6">
        <v>0.83186582809224319</v>
      </c>
      <c r="G171" s="10">
        <v>7</v>
      </c>
      <c r="H171" s="10">
        <v>1991</v>
      </c>
      <c r="I171" s="6">
        <v>0.83480083857442344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6441</v>
      </c>
      <c r="E172" s="10">
        <v>6179</v>
      </c>
      <c r="F172" s="6">
        <v>0.95932308647725506</v>
      </c>
      <c r="G172" s="10">
        <v>2</v>
      </c>
      <c r="H172" s="10">
        <v>6181</v>
      </c>
      <c r="I172" s="6">
        <v>0.95963359726750508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11116</v>
      </c>
      <c r="E174" s="10">
        <v>8267</v>
      </c>
      <c r="F174" s="6">
        <v>0.74370277078085645</v>
      </c>
      <c r="G174" s="10">
        <v>7</v>
      </c>
      <c r="H174" s="10">
        <v>8274</v>
      </c>
      <c r="I174" s="6">
        <v>0.74433249370277077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8676</v>
      </c>
      <c r="E175" s="10">
        <v>3478</v>
      </c>
      <c r="F175" s="6">
        <v>0.40087597971415401</v>
      </c>
      <c r="G175" s="10">
        <v>741</v>
      </c>
      <c r="H175" s="10">
        <v>4219</v>
      </c>
      <c r="I175" s="6">
        <v>0.48628400184416781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9779</v>
      </c>
      <c r="E176" s="10">
        <v>1164</v>
      </c>
      <c r="F176" s="6">
        <v>0.11903057572348912</v>
      </c>
      <c r="G176" s="10">
        <v>9</v>
      </c>
      <c r="H176" s="10">
        <v>1173</v>
      </c>
      <c r="I176" s="6">
        <v>0.11995091522650578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7473</v>
      </c>
      <c r="E177" s="10">
        <v>7330</v>
      </c>
      <c r="F177" s="6">
        <v>0.98086444533654493</v>
      </c>
      <c r="G177" s="10">
        <v>13</v>
      </c>
      <c r="H177" s="10">
        <v>7343</v>
      </c>
      <c r="I177" s="6">
        <v>0.98260404121504086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3718</v>
      </c>
      <c r="E179" s="10">
        <v>3701</v>
      </c>
      <c r="F179" s="6">
        <v>0.99542764927380312</v>
      </c>
      <c r="G179" s="10">
        <v>8</v>
      </c>
      <c r="H179" s="10">
        <v>3709</v>
      </c>
      <c r="I179" s="6">
        <v>0.9975793437331899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10323</v>
      </c>
      <c r="E180" s="10">
        <v>1909</v>
      </c>
      <c r="F180" s="6">
        <v>0.18492686234621719</v>
      </c>
      <c r="G180" s="10">
        <v>1</v>
      </c>
      <c r="H180" s="10">
        <v>1910</v>
      </c>
      <c r="I180" s="6">
        <v>0.18502373341083017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7892</v>
      </c>
      <c r="E181" s="10">
        <v>3166</v>
      </c>
      <c r="F181" s="6">
        <v>0.40116573745565132</v>
      </c>
      <c r="G181" s="10">
        <v>16</v>
      </c>
      <c r="H181" s="10">
        <v>3182</v>
      </c>
      <c r="I181" s="6">
        <v>0.4031931069437405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3042</v>
      </c>
      <c r="E182" s="10">
        <v>2631</v>
      </c>
      <c r="F182" s="6">
        <v>0.86489151873767256</v>
      </c>
      <c r="G182" s="10">
        <v>118</v>
      </c>
      <c r="H182" s="10">
        <v>2749</v>
      </c>
      <c r="I182" s="6">
        <v>0.90368178829717294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5241</v>
      </c>
      <c r="E184" s="10">
        <v>1863</v>
      </c>
      <c r="F184" s="6">
        <v>0.35546651402404122</v>
      </c>
      <c r="G184" s="10"/>
      <c r="H184" s="10">
        <v>1863</v>
      </c>
      <c r="I184" s="6">
        <v>0.35546651402404122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2511</v>
      </c>
      <c r="E185" s="10">
        <v>1950</v>
      </c>
      <c r="F185" s="6">
        <v>0.77658303464755074</v>
      </c>
      <c r="G185" s="10">
        <v>18</v>
      </c>
      <c r="H185" s="10">
        <v>1968</v>
      </c>
      <c r="I185" s="6">
        <v>0.78375149342891282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2939</v>
      </c>
      <c r="E186" s="10">
        <v>1929</v>
      </c>
      <c r="F186" s="6">
        <v>0.65634569581490299</v>
      </c>
      <c r="G186" s="10">
        <v>10</v>
      </c>
      <c r="H186" s="10">
        <v>1939</v>
      </c>
      <c r="I186" s="6">
        <v>0.65974821367812186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3626</v>
      </c>
      <c r="E190" s="10">
        <v>693</v>
      </c>
      <c r="F190" s="6">
        <v>0.19111969111969113</v>
      </c>
      <c r="G190" s="10">
        <v>1</v>
      </c>
      <c r="H190" s="10">
        <v>694</v>
      </c>
      <c r="I190" s="6">
        <v>0.19139547710976282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6965</v>
      </c>
      <c r="E194" s="10">
        <v>4071</v>
      </c>
      <c r="F194" s="6">
        <v>0.58449389806173724</v>
      </c>
      <c r="G194" s="10">
        <v>2</v>
      </c>
      <c r="H194" s="10">
        <v>4073</v>
      </c>
      <c r="I194" s="6">
        <v>0.58478104809763098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6958</v>
      </c>
      <c r="E195" s="10">
        <v>1338</v>
      </c>
      <c r="F195" s="6">
        <v>0.19229663696464502</v>
      </c>
      <c r="G195" s="10"/>
      <c r="H195" s="10">
        <v>1338</v>
      </c>
      <c r="I195" s="6">
        <v>0.19229663696464502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10534</v>
      </c>
      <c r="E196" s="10">
        <v>9466</v>
      </c>
      <c r="F196" s="6">
        <v>0.89861401177140687</v>
      </c>
      <c r="G196" s="10">
        <v>10</v>
      </c>
      <c r="H196" s="10">
        <v>9476</v>
      </c>
      <c r="I196" s="6">
        <v>0.89956331877729256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6357</v>
      </c>
      <c r="E197" s="10">
        <v>2379</v>
      </c>
      <c r="F197" s="6">
        <v>0.37423312883435583</v>
      </c>
      <c r="G197" s="10">
        <v>1</v>
      </c>
      <c r="H197" s="10">
        <v>2380</v>
      </c>
      <c r="I197" s="6">
        <v>0.37439043574012898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14944</v>
      </c>
      <c r="E198" s="10">
        <v>3741</v>
      </c>
      <c r="F198" s="6">
        <v>0.25033458244111351</v>
      </c>
      <c r="G198" s="10">
        <v>1</v>
      </c>
      <c r="H198" s="10">
        <v>3742</v>
      </c>
      <c r="I198" s="6">
        <v>0.25040149892933616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12936</v>
      </c>
      <c r="E199" s="10">
        <v>2738</v>
      </c>
      <c r="F199" s="6">
        <v>0.2116573902288188</v>
      </c>
      <c r="G199" s="10">
        <v>11</v>
      </c>
      <c r="H199" s="10">
        <v>2749</v>
      </c>
      <c r="I199" s="6">
        <v>0.21250773036487322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15963</v>
      </c>
      <c r="E200" s="10">
        <v>4846</v>
      </c>
      <c r="F200" s="6">
        <v>0.30357702186305835</v>
      </c>
      <c r="G200" s="10">
        <v>4</v>
      </c>
      <c r="H200" s="10">
        <v>4850</v>
      </c>
      <c r="I200" s="6">
        <v>0.30382760132807118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13081</v>
      </c>
      <c r="E201" s="10">
        <v>8198</v>
      </c>
      <c r="F201" s="6">
        <v>0.62671049613943886</v>
      </c>
      <c r="G201" s="10">
        <v>16</v>
      </c>
      <c r="H201" s="10">
        <v>8214</v>
      </c>
      <c r="I201" s="6">
        <v>0.62793364421680298</v>
      </c>
    </row>
    <row r="202" spans="1:9" x14ac:dyDescent="0.3">
      <c r="A202" t="s">
        <v>478</v>
      </c>
      <c r="B202" t="s">
        <v>479</v>
      </c>
      <c r="C202" t="s">
        <v>480</v>
      </c>
      <c r="D202">
        <v>8371</v>
      </c>
      <c r="E202">
        <v>4661</v>
      </c>
      <c r="F202" s="6">
        <v>0.55680324931310476</v>
      </c>
      <c r="G202">
        <v>3</v>
      </c>
      <c r="H202">
        <v>4664</v>
      </c>
      <c r="I202" s="6">
        <v>0.55716162943495395</v>
      </c>
    </row>
    <row r="203" spans="1:9" x14ac:dyDescent="0.3">
      <c r="A203" t="s">
        <v>481</v>
      </c>
      <c r="B203" t="s">
        <v>482</v>
      </c>
      <c r="C203" t="s">
        <v>483</v>
      </c>
      <c r="D203">
        <v>11070</v>
      </c>
      <c r="E203">
        <v>7647</v>
      </c>
      <c r="F203" s="6">
        <v>0.69078590785907856</v>
      </c>
      <c r="G203">
        <v>26</v>
      </c>
      <c r="H203">
        <v>7673</v>
      </c>
      <c r="I203" s="6">
        <v>0.69313459801264676</v>
      </c>
    </row>
    <row r="204" spans="1:9" x14ac:dyDescent="0.3">
      <c r="A204" t="s">
        <v>484</v>
      </c>
      <c r="B204" t="s">
        <v>485</v>
      </c>
      <c r="C204" t="s">
        <v>486</v>
      </c>
      <c r="D204">
        <v>16173</v>
      </c>
      <c r="E204">
        <v>9171</v>
      </c>
      <c r="F204" s="6">
        <v>0.56705620478575403</v>
      </c>
      <c r="G204">
        <v>1057</v>
      </c>
      <c r="H204">
        <v>10228</v>
      </c>
      <c r="I204" s="6">
        <v>0.63241204476596802</v>
      </c>
    </row>
    <row r="205" spans="1:9" x14ac:dyDescent="0.3">
      <c r="A205" t="s">
        <v>487</v>
      </c>
      <c r="B205" t="s">
        <v>488</v>
      </c>
      <c r="C205" t="s">
        <v>489</v>
      </c>
      <c r="D205">
        <v>11627</v>
      </c>
      <c r="E205">
        <v>3644</v>
      </c>
      <c r="F205" s="6">
        <v>0.31340844585877697</v>
      </c>
      <c r="G205">
        <v>2</v>
      </c>
      <c r="H205">
        <v>3646</v>
      </c>
      <c r="I205" s="6">
        <v>0.31358045927582351</v>
      </c>
    </row>
    <row r="206" spans="1:9" x14ac:dyDescent="0.3">
      <c r="A206" t="s">
        <v>490</v>
      </c>
      <c r="B206" t="s">
        <v>491</v>
      </c>
      <c r="C206" t="s">
        <v>480</v>
      </c>
      <c r="D206">
        <v>7583</v>
      </c>
      <c r="E206">
        <v>3073</v>
      </c>
      <c r="F206" s="6">
        <v>0.40524858235526834</v>
      </c>
      <c r="G206">
        <v>2</v>
      </c>
      <c r="H206">
        <v>3075</v>
      </c>
      <c r="I206" s="6">
        <v>0.40551233021231703</v>
      </c>
    </row>
    <row r="207" spans="1:9" x14ac:dyDescent="0.3">
      <c r="A207" t="s">
        <v>492</v>
      </c>
      <c r="B207" t="s">
        <v>493</v>
      </c>
      <c r="C207" t="s">
        <v>458</v>
      </c>
      <c r="D207">
        <v>24789</v>
      </c>
      <c r="E207">
        <v>11337</v>
      </c>
      <c r="F207" s="6">
        <v>0.45733994917100329</v>
      </c>
      <c r="G207">
        <v>933</v>
      </c>
      <c r="H207">
        <v>12270</v>
      </c>
      <c r="I207" s="6">
        <v>0.4949776110371536</v>
      </c>
    </row>
    <row r="208" spans="1:9" x14ac:dyDescent="0.3">
      <c r="A208" t="s">
        <v>494</v>
      </c>
      <c r="B208" t="s">
        <v>495</v>
      </c>
      <c r="C208" t="s">
        <v>480</v>
      </c>
      <c r="D208">
        <v>6432</v>
      </c>
      <c r="E208">
        <v>3424</v>
      </c>
      <c r="F208" s="6">
        <v>0.53233830845771146</v>
      </c>
      <c r="G208">
        <v>14</v>
      </c>
      <c r="H208">
        <v>3438</v>
      </c>
      <c r="I208" s="6">
        <v>0.53451492537313428</v>
      </c>
    </row>
    <row r="209" spans="1:9" x14ac:dyDescent="0.3">
      <c r="A209" t="s">
        <v>496</v>
      </c>
      <c r="B209" t="s">
        <v>497</v>
      </c>
      <c r="C209" t="s">
        <v>483</v>
      </c>
      <c r="D209">
        <v>12659</v>
      </c>
      <c r="E209">
        <v>9046</v>
      </c>
      <c r="F209" s="6">
        <v>0.7145904099849909</v>
      </c>
      <c r="G209">
        <v>11</v>
      </c>
      <c r="H209">
        <v>9057</v>
      </c>
      <c r="I209" s="6">
        <v>0.71545935697922425</v>
      </c>
    </row>
    <row r="210" spans="1:9" x14ac:dyDescent="0.3">
      <c r="A210" t="s">
        <v>498</v>
      </c>
      <c r="B210" t="s">
        <v>499</v>
      </c>
      <c r="C210" t="s">
        <v>459</v>
      </c>
      <c r="D210">
        <v>13872</v>
      </c>
      <c r="E210">
        <v>7924</v>
      </c>
      <c r="F210" s="6">
        <v>0.57122260668973468</v>
      </c>
      <c r="G210">
        <v>9</v>
      </c>
      <c r="H210">
        <v>7933</v>
      </c>
      <c r="I210" s="6">
        <v>0.57187139561707034</v>
      </c>
    </row>
    <row r="211" spans="1:9" x14ac:dyDescent="0.3">
      <c r="A211" t="s">
        <v>500</v>
      </c>
      <c r="B211" t="s">
        <v>501</v>
      </c>
      <c r="C211" t="s">
        <v>483</v>
      </c>
      <c r="D211">
        <v>8417</v>
      </c>
      <c r="E211">
        <v>4586</v>
      </c>
      <c r="F211" s="6">
        <v>0.54484970892241891</v>
      </c>
      <c r="G211">
        <v>26</v>
      </c>
      <c r="H211">
        <v>4612</v>
      </c>
      <c r="I211" s="6">
        <v>0.54793869549720808</v>
      </c>
    </row>
    <row r="212" spans="1:9" x14ac:dyDescent="0.3">
      <c r="A212" t="s">
        <v>502</v>
      </c>
      <c r="B212" t="s">
        <v>503</v>
      </c>
      <c r="C212" t="s">
        <v>458</v>
      </c>
      <c r="D212">
        <v>28999</v>
      </c>
      <c r="E212">
        <v>20591</v>
      </c>
      <c r="F212" s="6">
        <v>0.71005896755060516</v>
      </c>
      <c r="G212">
        <v>509</v>
      </c>
      <c r="H212">
        <v>21100</v>
      </c>
      <c r="I212" s="6">
        <v>0.7276112969412738</v>
      </c>
    </row>
    <row r="213" spans="1:9" x14ac:dyDescent="0.3">
      <c r="A213" t="s">
        <v>504</v>
      </c>
      <c r="B213" t="s">
        <v>505</v>
      </c>
      <c r="C213" t="s">
        <v>483</v>
      </c>
      <c r="D213">
        <v>10210</v>
      </c>
      <c r="E213">
        <v>5162</v>
      </c>
      <c r="F213" s="6">
        <v>0.50558276199804109</v>
      </c>
      <c r="G213">
        <v>21</v>
      </c>
      <c r="H213">
        <v>5183</v>
      </c>
      <c r="I213" s="6">
        <v>0.507639569049951</v>
      </c>
    </row>
    <row r="214" spans="1:9" x14ac:dyDescent="0.3">
      <c r="A214" t="s">
        <v>506</v>
      </c>
      <c r="B214" t="s">
        <v>507</v>
      </c>
      <c r="C214" t="s">
        <v>480</v>
      </c>
      <c r="D214">
        <v>9575</v>
      </c>
      <c r="E214">
        <v>5125</v>
      </c>
      <c r="F214" s="6">
        <v>0.53524804177545693</v>
      </c>
      <c r="G214">
        <v>205</v>
      </c>
      <c r="H214">
        <v>5330</v>
      </c>
      <c r="I214" s="6">
        <v>0.55665796344647522</v>
      </c>
    </row>
    <row r="215" spans="1:9" x14ac:dyDescent="0.3">
      <c r="A215" t="s">
        <v>508</v>
      </c>
      <c r="B215" t="s">
        <v>509</v>
      </c>
      <c r="C215" t="s">
        <v>459</v>
      </c>
      <c r="D215">
        <v>31574</v>
      </c>
      <c r="E215">
        <v>11163</v>
      </c>
      <c r="F215" s="6">
        <v>0.35355038956103124</v>
      </c>
      <c r="G215">
        <v>26</v>
      </c>
      <c r="H215">
        <v>11189</v>
      </c>
      <c r="I215" s="6">
        <v>0.35437385190346488</v>
      </c>
    </row>
    <row r="216" spans="1:9" x14ac:dyDescent="0.3">
      <c r="A216" t="s">
        <v>510</v>
      </c>
      <c r="B216" t="s">
        <v>511</v>
      </c>
      <c r="C216" t="s">
        <v>459</v>
      </c>
      <c r="D216">
        <v>19440</v>
      </c>
      <c r="E216">
        <v>10417</v>
      </c>
      <c r="F216" s="6">
        <v>0.53585390946502054</v>
      </c>
      <c r="G216">
        <v>56</v>
      </c>
      <c r="H216">
        <v>10473</v>
      </c>
      <c r="I216" s="6">
        <v>0.53873456790123453</v>
      </c>
    </row>
    <row r="217" spans="1:9" x14ac:dyDescent="0.3">
      <c r="A217" t="s">
        <v>512</v>
      </c>
      <c r="B217" t="s">
        <v>513</v>
      </c>
      <c r="C217" t="s">
        <v>460</v>
      </c>
      <c r="D217">
        <v>13257</v>
      </c>
      <c r="E217">
        <v>8259</v>
      </c>
      <c r="F217" s="6">
        <v>0.62299162706494682</v>
      </c>
      <c r="G217">
        <v>37</v>
      </c>
      <c r="H217">
        <v>8296</v>
      </c>
      <c r="I217" s="6">
        <v>0.62578260541600661</v>
      </c>
    </row>
    <row r="218" spans="1:9" x14ac:dyDescent="0.3">
      <c r="A218" t="s">
        <v>514</v>
      </c>
      <c r="B218" t="s">
        <v>515</v>
      </c>
      <c r="C218" t="s">
        <v>458</v>
      </c>
      <c r="D218">
        <v>18998</v>
      </c>
      <c r="E218">
        <v>13518</v>
      </c>
      <c r="F218" s="6">
        <v>0.71154858406148014</v>
      </c>
      <c r="G218">
        <v>46</v>
      </c>
      <c r="H218">
        <v>13564</v>
      </c>
      <c r="I218" s="6">
        <v>0.71396989156753343</v>
      </c>
    </row>
    <row r="219" spans="1:9" x14ac:dyDescent="0.3">
      <c r="A219" t="s">
        <v>516</v>
      </c>
      <c r="B219" t="s">
        <v>517</v>
      </c>
      <c r="C219" t="s">
        <v>459</v>
      </c>
      <c r="D219">
        <v>8949</v>
      </c>
      <c r="E219">
        <v>1839</v>
      </c>
      <c r="F219" s="6">
        <v>0.20549782098558497</v>
      </c>
      <c r="G219">
        <v>2</v>
      </c>
      <c r="H219">
        <v>1841</v>
      </c>
      <c r="I219" s="6">
        <v>0.20572130964353558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1C32F-ECBE-49A4-BB16-FF7E2F6C2542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44105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8928</v>
      </c>
      <c r="E7" s="10">
        <v>5296</v>
      </c>
      <c r="F7" s="6">
        <v>0.59318996415770608</v>
      </c>
      <c r="G7" s="10">
        <v>13</v>
      </c>
      <c r="H7" s="10">
        <v>5309</v>
      </c>
      <c r="I7" s="6">
        <v>0.59464605734767029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4220</v>
      </c>
      <c r="E10" s="10">
        <v>4261</v>
      </c>
      <c r="F10" s="6">
        <v>1.0097156398104266</v>
      </c>
      <c r="G10" s="10">
        <v>7</v>
      </c>
      <c r="H10" s="10">
        <v>4268</v>
      </c>
      <c r="I10" s="6">
        <v>1.0113744075829383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3012</v>
      </c>
      <c r="E12" s="10">
        <v>1478</v>
      </c>
      <c r="F12" s="6">
        <v>0.49070385126162019</v>
      </c>
      <c r="G12" s="10"/>
      <c r="H12" s="10">
        <v>1478</v>
      </c>
      <c r="I12" s="6">
        <v>0.49070385126162019</v>
      </c>
    </row>
    <row r="13" spans="1:9" x14ac:dyDescent="0.3">
      <c r="A13" t="s">
        <v>17</v>
      </c>
      <c r="B13" t="s">
        <v>18</v>
      </c>
      <c r="C13" t="s">
        <v>456</v>
      </c>
      <c r="D13" s="10">
        <v>5140</v>
      </c>
      <c r="E13" s="10">
        <v>2544</v>
      </c>
      <c r="F13" s="6">
        <v>0.49494163424124515</v>
      </c>
      <c r="G13" s="10">
        <v>19</v>
      </c>
      <c r="H13" s="10">
        <v>2563</v>
      </c>
      <c r="I13" s="6">
        <v>0.49863813229571985</v>
      </c>
    </row>
    <row r="14" spans="1:9" x14ac:dyDescent="0.3">
      <c r="A14" t="s">
        <v>19</v>
      </c>
      <c r="B14" t="s">
        <v>20</v>
      </c>
      <c r="C14" t="s">
        <v>456</v>
      </c>
      <c r="D14" s="10">
        <v>2322</v>
      </c>
      <c r="E14" s="10">
        <v>2044</v>
      </c>
      <c r="F14" s="6">
        <v>0.88027562446167096</v>
      </c>
      <c r="G14" s="10"/>
      <c r="H14" s="10">
        <v>2044</v>
      </c>
      <c r="I14" s="6">
        <v>0.88027562446167096</v>
      </c>
    </row>
    <row r="15" spans="1:9" x14ac:dyDescent="0.3">
      <c r="A15" t="s">
        <v>21</v>
      </c>
      <c r="B15" t="s">
        <v>22</v>
      </c>
      <c r="C15" t="s">
        <v>456</v>
      </c>
      <c r="D15" s="10">
        <v>2544</v>
      </c>
      <c r="E15" s="10">
        <v>908</v>
      </c>
      <c r="F15" s="6">
        <v>0.35691823899371067</v>
      </c>
      <c r="G15" s="10">
        <v>3</v>
      </c>
      <c r="H15" s="10">
        <v>911</v>
      </c>
      <c r="I15" s="6">
        <v>0.35809748427672955</v>
      </c>
    </row>
    <row r="16" spans="1:9" x14ac:dyDescent="0.3">
      <c r="A16" t="s">
        <v>23</v>
      </c>
      <c r="B16" t="s">
        <v>24</v>
      </c>
      <c r="C16" t="s">
        <v>456</v>
      </c>
      <c r="D16" s="10">
        <v>5301</v>
      </c>
      <c r="E16" s="10">
        <v>4113</v>
      </c>
      <c r="F16" s="6">
        <v>0.77589134125636672</v>
      </c>
      <c r="G16" s="10">
        <v>186</v>
      </c>
      <c r="H16" s="10">
        <v>4299</v>
      </c>
      <c r="I16" s="6">
        <v>0.81097906055461233</v>
      </c>
    </row>
    <row r="17" spans="1:9" x14ac:dyDescent="0.3">
      <c r="A17" t="s">
        <v>25</v>
      </c>
      <c r="B17" t="s">
        <v>26</v>
      </c>
      <c r="C17" t="s">
        <v>456</v>
      </c>
      <c r="D17" s="10">
        <v>2911</v>
      </c>
      <c r="E17" s="10">
        <v>1383</v>
      </c>
      <c r="F17" s="6">
        <v>0.47509446925455168</v>
      </c>
      <c r="G17" s="10">
        <v>9</v>
      </c>
      <c r="H17" s="10">
        <v>1392</v>
      </c>
      <c r="I17" s="6">
        <v>0.47818619031260734</v>
      </c>
    </row>
    <row r="18" spans="1:9" x14ac:dyDescent="0.3">
      <c r="A18" t="s">
        <v>29</v>
      </c>
      <c r="B18" t="s">
        <v>30</v>
      </c>
      <c r="C18" t="s">
        <v>456</v>
      </c>
      <c r="D18" s="10">
        <v>3109</v>
      </c>
      <c r="E18" s="10">
        <v>2558</v>
      </c>
      <c r="F18" s="6">
        <v>0.82277259568993244</v>
      </c>
      <c r="G18" s="10">
        <v>40</v>
      </c>
      <c r="H18" s="10">
        <v>2598</v>
      </c>
      <c r="I18" s="6">
        <v>0.83563846896108074</v>
      </c>
    </row>
    <row r="19" spans="1:9" x14ac:dyDescent="0.3">
      <c r="A19" t="s">
        <v>31</v>
      </c>
      <c r="B19" t="s">
        <v>32</v>
      </c>
      <c r="C19" t="s">
        <v>456</v>
      </c>
      <c r="D19" s="10">
        <v>2853</v>
      </c>
      <c r="E19" s="10">
        <v>2330</v>
      </c>
      <c r="F19" s="6">
        <v>0.81668419207851384</v>
      </c>
      <c r="G19" s="10">
        <v>5</v>
      </c>
      <c r="H19" s="10">
        <v>2335</v>
      </c>
      <c r="I19" s="6">
        <v>0.81843673326323163</v>
      </c>
    </row>
    <row r="20" spans="1:9" x14ac:dyDescent="0.3">
      <c r="A20" t="s">
        <v>33</v>
      </c>
      <c r="B20" t="s">
        <v>34</v>
      </c>
      <c r="C20" t="s">
        <v>456</v>
      </c>
      <c r="D20" s="10">
        <v>5336</v>
      </c>
      <c r="E20" s="10">
        <v>4462</v>
      </c>
      <c r="F20" s="6">
        <v>0.83620689655172409</v>
      </c>
      <c r="G20" s="10">
        <v>7</v>
      </c>
      <c r="H20" s="10">
        <v>4469</v>
      </c>
      <c r="I20" s="6">
        <v>0.83751874062968512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3779</v>
      </c>
      <c r="E22" s="10">
        <v>1629</v>
      </c>
      <c r="F22" s="6">
        <v>0.43106641968774806</v>
      </c>
      <c r="G22" s="10">
        <v>3</v>
      </c>
      <c r="H22" s="10">
        <v>1632</v>
      </c>
      <c r="I22" s="6">
        <v>0.43186028049748609</v>
      </c>
    </row>
    <row r="23" spans="1:9" x14ac:dyDescent="0.3">
      <c r="A23" t="s">
        <v>39</v>
      </c>
      <c r="B23" t="s">
        <v>40</v>
      </c>
      <c r="C23" t="s">
        <v>456</v>
      </c>
      <c r="D23" s="10">
        <v>3474</v>
      </c>
      <c r="E23" s="10">
        <v>2849</v>
      </c>
      <c r="F23" s="6">
        <v>0.82009211283822681</v>
      </c>
      <c r="G23" s="10">
        <v>62</v>
      </c>
      <c r="H23" s="10">
        <v>2911</v>
      </c>
      <c r="I23" s="6">
        <v>0.83793897524467476</v>
      </c>
    </row>
    <row r="24" spans="1:9" x14ac:dyDescent="0.3">
      <c r="A24" t="s">
        <v>41</v>
      </c>
      <c r="B24" t="s">
        <v>42</v>
      </c>
      <c r="C24" t="s">
        <v>456</v>
      </c>
      <c r="D24" s="10">
        <v>2242</v>
      </c>
      <c r="E24" s="10">
        <v>401</v>
      </c>
      <c r="F24" s="6">
        <v>0.17885816235504015</v>
      </c>
      <c r="G24" s="10"/>
      <c r="H24" s="10">
        <v>401</v>
      </c>
      <c r="I24" s="6">
        <v>0.17885816235504015</v>
      </c>
    </row>
    <row r="25" spans="1:9" x14ac:dyDescent="0.3">
      <c r="A25" t="s">
        <v>43</v>
      </c>
      <c r="B25" t="s">
        <v>44</v>
      </c>
      <c r="C25" t="s">
        <v>456</v>
      </c>
      <c r="D25" s="10">
        <v>2934</v>
      </c>
      <c r="E25" s="10">
        <v>2002</v>
      </c>
      <c r="F25" s="6">
        <v>0.68234492160872529</v>
      </c>
      <c r="G25" s="10">
        <v>3</v>
      </c>
      <c r="H25" s="10">
        <v>2005</v>
      </c>
      <c r="I25" s="6">
        <v>0.68336741649625088</v>
      </c>
    </row>
    <row r="26" spans="1:9" x14ac:dyDescent="0.3">
      <c r="A26" t="s">
        <v>45</v>
      </c>
      <c r="B26" t="s">
        <v>46</v>
      </c>
      <c r="C26" t="s">
        <v>456</v>
      </c>
      <c r="D26" s="10">
        <v>5126</v>
      </c>
      <c r="E26" s="10">
        <v>2073</v>
      </c>
      <c r="F26" s="6">
        <v>0.40440889582520484</v>
      </c>
      <c r="G26" s="10">
        <v>1</v>
      </c>
      <c r="H26" s="10">
        <v>2074</v>
      </c>
      <c r="I26" s="6">
        <v>0.40460397971127587</v>
      </c>
    </row>
    <row r="27" spans="1:9" x14ac:dyDescent="0.3">
      <c r="A27" t="s">
        <v>47</v>
      </c>
      <c r="B27" t="s">
        <v>48</v>
      </c>
      <c r="C27" t="s">
        <v>456</v>
      </c>
      <c r="D27" s="10">
        <v>2554</v>
      </c>
      <c r="E27" s="10">
        <v>572</v>
      </c>
      <c r="F27" s="6">
        <v>0.22396241190289742</v>
      </c>
      <c r="G27" s="10">
        <v>4</v>
      </c>
      <c r="H27" s="10">
        <v>576</v>
      </c>
      <c r="I27" s="6">
        <v>0.2255285826155051</v>
      </c>
    </row>
    <row r="28" spans="1:9" x14ac:dyDescent="0.3">
      <c r="A28" t="s">
        <v>49</v>
      </c>
      <c r="B28" t="s">
        <v>455</v>
      </c>
      <c r="C28" t="s">
        <v>456</v>
      </c>
      <c r="D28" s="10">
        <v>4557</v>
      </c>
      <c r="E28" s="10">
        <v>460</v>
      </c>
      <c r="F28" s="6">
        <v>0.10094360324775072</v>
      </c>
      <c r="G28" s="10"/>
      <c r="H28" s="10">
        <v>460</v>
      </c>
      <c r="I28" s="6">
        <v>0.10094360324775072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3095</v>
      </c>
      <c r="E30" s="10">
        <v>1004</v>
      </c>
      <c r="F30" s="6">
        <v>0.32439418416801291</v>
      </c>
      <c r="G30" s="10">
        <v>2</v>
      </c>
      <c r="H30" s="10">
        <v>1006</v>
      </c>
      <c r="I30" s="6">
        <v>0.32504038772213245</v>
      </c>
    </row>
    <row r="31" spans="1:9" x14ac:dyDescent="0.3">
      <c r="A31" t="s">
        <v>59</v>
      </c>
      <c r="B31" t="s">
        <v>60</v>
      </c>
      <c r="C31" t="s">
        <v>456</v>
      </c>
      <c r="D31" s="10">
        <v>2134</v>
      </c>
      <c r="E31" s="10">
        <v>1228</v>
      </c>
      <c r="F31" s="6">
        <v>0.57544517338331769</v>
      </c>
      <c r="G31" s="10">
        <v>2</v>
      </c>
      <c r="H31" s="10">
        <v>1230</v>
      </c>
      <c r="I31" s="6">
        <v>0.57638238050609181</v>
      </c>
    </row>
    <row r="32" spans="1:9" x14ac:dyDescent="0.3">
      <c r="A32" t="s">
        <v>61</v>
      </c>
      <c r="B32" t="s">
        <v>62</v>
      </c>
      <c r="C32" t="s">
        <v>456</v>
      </c>
      <c r="D32" s="10">
        <v>6044</v>
      </c>
      <c r="E32" s="10">
        <v>1797</v>
      </c>
      <c r="F32" s="6">
        <v>0.29731965585704834</v>
      </c>
      <c r="G32" s="10">
        <v>1</v>
      </c>
      <c r="H32" s="10">
        <v>1798</v>
      </c>
      <c r="I32" s="6">
        <v>0.29748510919920584</v>
      </c>
    </row>
    <row r="33" spans="1:9" x14ac:dyDescent="0.3">
      <c r="A33" t="s">
        <v>63</v>
      </c>
      <c r="B33" t="s">
        <v>64</v>
      </c>
      <c r="C33" t="s">
        <v>456</v>
      </c>
      <c r="D33" s="10">
        <v>3323</v>
      </c>
      <c r="E33" s="10">
        <v>632</v>
      </c>
      <c r="F33" s="6">
        <v>0.190189587721938</v>
      </c>
      <c r="G33" s="10"/>
      <c r="H33" s="10">
        <v>632</v>
      </c>
      <c r="I33" s="6">
        <v>0.190189587721938</v>
      </c>
    </row>
    <row r="34" spans="1:9" x14ac:dyDescent="0.3">
      <c r="A34" t="s">
        <v>65</v>
      </c>
      <c r="B34" t="s">
        <v>66</v>
      </c>
      <c r="C34" t="s">
        <v>456</v>
      </c>
      <c r="D34" s="10">
        <v>3977</v>
      </c>
      <c r="E34" s="10">
        <v>2609</v>
      </c>
      <c r="F34" s="6">
        <v>0.6560221272315816</v>
      </c>
      <c r="G34" s="10">
        <v>8</v>
      </c>
      <c r="H34" s="10">
        <v>2617</v>
      </c>
      <c r="I34" s="6">
        <v>0.65803369373899923</v>
      </c>
    </row>
    <row r="35" spans="1:9" x14ac:dyDescent="0.3">
      <c r="A35" t="s">
        <v>67</v>
      </c>
      <c r="B35" t="s">
        <v>68</v>
      </c>
      <c r="C35" t="s">
        <v>456</v>
      </c>
      <c r="D35" s="10">
        <v>4679</v>
      </c>
      <c r="E35" s="10">
        <v>523</v>
      </c>
      <c r="F35" s="6">
        <v>0.11177602051720453</v>
      </c>
      <c r="G35" s="10"/>
      <c r="H35" s="10">
        <v>523</v>
      </c>
      <c r="I35" s="6">
        <v>0.11177602051720453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3539</v>
      </c>
      <c r="E37" s="10">
        <v>707</v>
      </c>
      <c r="F37" s="6">
        <v>0.19977394744278046</v>
      </c>
      <c r="G37" s="10">
        <v>4</v>
      </c>
      <c r="H37" s="10">
        <v>711</v>
      </c>
      <c r="I37" s="6">
        <v>0.20090421022887822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1965</v>
      </c>
      <c r="E39" s="10">
        <v>1428</v>
      </c>
      <c r="F39" s="6">
        <v>0.72671755725190834</v>
      </c>
      <c r="G39" s="10">
        <v>3</v>
      </c>
      <c r="H39" s="10">
        <v>1431</v>
      </c>
      <c r="I39" s="6">
        <v>0.72824427480916032</v>
      </c>
    </row>
    <row r="40" spans="1:9" x14ac:dyDescent="0.3">
      <c r="A40" t="s">
        <v>77</v>
      </c>
      <c r="B40" t="s">
        <v>78</v>
      </c>
      <c r="C40" t="s">
        <v>456</v>
      </c>
      <c r="D40" s="10">
        <v>6137</v>
      </c>
      <c r="E40" s="10">
        <v>4136</v>
      </c>
      <c r="F40" s="6">
        <v>0.67394492423007979</v>
      </c>
      <c r="G40" s="10">
        <v>15</v>
      </c>
      <c r="H40" s="10">
        <v>4151</v>
      </c>
      <c r="I40" s="6">
        <v>0.67638911520286782</v>
      </c>
    </row>
    <row r="41" spans="1:9" x14ac:dyDescent="0.3">
      <c r="A41" t="s">
        <v>79</v>
      </c>
      <c r="B41" t="s">
        <v>80</v>
      </c>
      <c r="C41" t="s">
        <v>456</v>
      </c>
      <c r="D41" s="10">
        <v>2977</v>
      </c>
      <c r="E41" s="10">
        <v>1242</v>
      </c>
      <c r="F41" s="6">
        <v>0.41719852200201546</v>
      </c>
      <c r="G41" s="10">
        <v>7</v>
      </c>
      <c r="H41" s="10">
        <v>1249</v>
      </c>
      <c r="I41" s="6">
        <v>0.41954988243197849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3604</v>
      </c>
      <c r="E43" s="10">
        <v>1432</v>
      </c>
      <c r="F43" s="6">
        <v>0.39733629300776913</v>
      </c>
      <c r="G43" s="10">
        <v>6</v>
      </c>
      <c r="H43" s="10">
        <v>1438</v>
      </c>
      <c r="I43" s="6">
        <v>0.39900110987791343</v>
      </c>
    </row>
    <row r="44" spans="1:9" x14ac:dyDescent="0.3">
      <c r="A44" t="s">
        <v>85</v>
      </c>
      <c r="B44" t="s">
        <v>86</v>
      </c>
      <c r="C44" t="s">
        <v>456</v>
      </c>
      <c r="D44" s="10">
        <v>1850</v>
      </c>
      <c r="E44" s="10">
        <v>529</v>
      </c>
      <c r="F44" s="6">
        <v>0.28594594594594597</v>
      </c>
      <c r="G44" s="10">
        <v>1</v>
      </c>
      <c r="H44" s="10">
        <v>530</v>
      </c>
      <c r="I44" s="6">
        <v>0.2864864864864865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2890</v>
      </c>
      <c r="E46" s="10">
        <v>1948</v>
      </c>
      <c r="F46" s="6">
        <v>0.6740484429065744</v>
      </c>
      <c r="G46" s="10"/>
      <c r="H46" s="10">
        <v>1948</v>
      </c>
      <c r="I46" s="6">
        <v>0.6740484429065744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4721</v>
      </c>
      <c r="E48" s="10">
        <v>1436</v>
      </c>
      <c r="F48" s="6">
        <v>0.3041728447362847</v>
      </c>
      <c r="G48" s="10"/>
      <c r="H48" s="10">
        <v>1436</v>
      </c>
      <c r="I48" s="6">
        <v>0.3041728447362847</v>
      </c>
    </row>
    <row r="49" spans="1:9" x14ac:dyDescent="0.3">
      <c r="A49" t="s">
        <v>97</v>
      </c>
      <c r="B49" t="s">
        <v>98</v>
      </c>
      <c r="C49" t="s">
        <v>456</v>
      </c>
      <c r="D49" s="10">
        <v>4274</v>
      </c>
      <c r="E49" s="10">
        <v>2913</v>
      </c>
      <c r="F49" s="6">
        <v>0.68156293869911089</v>
      </c>
      <c r="G49" s="10">
        <v>4</v>
      </c>
      <c r="H49" s="10">
        <v>2917</v>
      </c>
      <c r="I49" s="6">
        <v>0.68249883013570423</v>
      </c>
    </row>
    <row r="50" spans="1:9" x14ac:dyDescent="0.3">
      <c r="A50" t="s">
        <v>99</v>
      </c>
      <c r="B50" t="s">
        <v>100</v>
      </c>
      <c r="C50" t="s">
        <v>456</v>
      </c>
      <c r="D50" s="10">
        <v>3040</v>
      </c>
      <c r="E50" s="10">
        <v>1990</v>
      </c>
      <c r="F50" s="6">
        <v>0.65460526315789469</v>
      </c>
      <c r="G50" s="10">
        <v>1</v>
      </c>
      <c r="H50" s="10">
        <v>1991</v>
      </c>
      <c r="I50" s="6">
        <v>0.65493421052631584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3560</v>
      </c>
      <c r="E53" s="10">
        <v>2628</v>
      </c>
      <c r="F53" s="6">
        <v>0.73820224719101124</v>
      </c>
      <c r="G53" s="10">
        <v>3</v>
      </c>
      <c r="H53" s="10">
        <v>2631</v>
      </c>
      <c r="I53" s="6">
        <v>0.73904494382022468</v>
      </c>
    </row>
    <row r="54" spans="1:9" x14ac:dyDescent="0.3">
      <c r="A54" t="s">
        <v>111</v>
      </c>
      <c r="B54" t="s">
        <v>112</v>
      </c>
      <c r="C54" t="s">
        <v>456</v>
      </c>
      <c r="D54" s="10">
        <v>2275</v>
      </c>
      <c r="E54" s="10">
        <v>422</v>
      </c>
      <c r="F54" s="6">
        <v>0.1854945054945055</v>
      </c>
      <c r="G54" s="10"/>
      <c r="H54" s="10">
        <v>422</v>
      </c>
      <c r="I54" s="6">
        <v>0.1854945054945055</v>
      </c>
    </row>
    <row r="55" spans="1:9" x14ac:dyDescent="0.3">
      <c r="A55" t="s">
        <v>113</v>
      </c>
      <c r="B55" t="s">
        <v>114</v>
      </c>
      <c r="C55" t="s">
        <v>456</v>
      </c>
      <c r="D55" s="10">
        <v>2938</v>
      </c>
      <c r="E55" s="10">
        <v>2053</v>
      </c>
      <c r="F55" s="6">
        <v>0.69877467665078286</v>
      </c>
      <c r="G55" s="10"/>
      <c r="H55" s="10">
        <v>2053</v>
      </c>
      <c r="I55" s="6">
        <v>0.69877467665078286</v>
      </c>
    </row>
    <row r="56" spans="1:9" x14ac:dyDescent="0.3">
      <c r="A56" t="s">
        <v>115</v>
      </c>
      <c r="B56" t="s">
        <v>116</v>
      </c>
      <c r="C56" t="s">
        <v>456</v>
      </c>
      <c r="D56" s="10">
        <v>2296</v>
      </c>
      <c r="E56" s="10">
        <v>488</v>
      </c>
      <c r="F56" s="6">
        <v>0.21254355400696864</v>
      </c>
      <c r="G56" s="10"/>
      <c r="H56" s="10">
        <v>488</v>
      </c>
      <c r="I56" s="6">
        <v>0.21254355400696864</v>
      </c>
    </row>
    <row r="57" spans="1:9" x14ac:dyDescent="0.3">
      <c r="A57" t="s">
        <v>117</v>
      </c>
      <c r="B57" t="s">
        <v>118</v>
      </c>
      <c r="C57" t="s">
        <v>456</v>
      </c>
      <c r="D57" s="10">
        <v>3174</v>
      </c>
      <c r="E57" s="10">
        <v>2772</v>
      </c>
      <c r="F57" s="6">
        <v>0.87334593572778829</v>
      </c>
      <c r="G57" s="10">
        <v>22</v>
      </c>
      <c r="H57" s="10">
        <v>2794</v>
      </c>
      <c r="I57" s="6">
        <v>0.88027725267800883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8118</v>
      </c>
      <c r="E59" s="10">
        <v>4490</v>
      </c>
      <c r="F59" s="6">
        <v>0.55309189455530916</v>
      </c>
      <c r="G59" s="10">
        <v>36</v>
      </c>
      <c r="H59" s="10">
        <v>4526</v>
      </c>
      <c r="I59" s="6">
        <v>0.55752648435575269</v>
      </c>
    </row>
    <row r="60" spans="1:9" x14ac:dyDescent="0.3">
      <c r="A60" t="s">
        <v>123</v>
      </c>
      <c r="B60" t="s">
        <v>124</v>
      </c>
      <c r="C60" t="s">
        <v>456</v>
      </c>
      <c r="D60" s="10">
        <v>5236</v>
      </c>
      <c r="E60" s="10">
        <v>1374</v>
      </c>
      <c r="F60" s="6">
        <v>0.26241405653170358</v>
      </c>
      <c r="G60" s="10">
        <v>9</v>
      </c>
      <c r="H60" s="10">
        <v>1383</v>
      </c>
      <c r="I60" s="6">
        <v>0.26413292589763177</v>
      </c>
    </row>
    <row r="61" spans="1:9" x14ac:dyDescent="0.3">
      <c r="A61" t="s">
        <v>125</v>
      </c>
      <c r="B61" t="s">
        <v>126</v>
      </c>
      <c r="C61" t="s">
        <v>456</v>
      </c>
      <c r="D61" s="10">
        <v>6756</v>
      </c>
      <c r="E61" s="10">
        <v>4329</v>
      </c>
      <c r="F61" s="6">
        <v>0.64076376554174064</v>
      </c>
      <c r="G61" s="10">
        <v>1</v>
      </c>
      <c r="H61" s="10">
        <v>4330</v>
      </c>
      <c r="I61" s="6">
        <v>0.64091178211959743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4183</v>
      </c>
      <c r="E64" s="10">
        <v>2225</v>
      </c>
      <c r="F64" s="6">
        <v>0.53191489361702127</v>
      </c>
      <c r="G64" s="10"/>
      <c r="H64" s="10">
        <v>2225</v>
      </c>
      <c r="I64" s="6">
        <v>0.53191489361702127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4440</v>
      </c>
      <c r="E67" s="10">
        <v>1858</v>
      </c>
      <c r="F67" s="6">
        <v>0.41846846846846847</v>
      </c>
      <c r="G67" s="10"/>
      <c r="H67" s="10">
        <v>1858</v>
      </c>
      <c r="I67" s="6">
        <v>0.41846846846846847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2878</v>
      </c>
      <c r="E70" s="10">
        <v>3820</v>
      </c>
      <c r="F70" s="6">
        <v>1.3273106323835997</v>
      </c>
      <c r="G70" s="10">
        <v>41</v>
      </c>
      <c r="H70" s="10">
        <v>3861</v>
      </c>
      <c r="I70" s="6">
        <v>1.3415566365531619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4976</v>
      </c>
      <c r="E80" s="10">
        <v>2352</v>
      </c>
      <c r="F80" s="6">
        <v>0.47266881028938906</v>
      </c>
      <c r="G80" s="10">
        <v>1</v>
      </c>
      <c r="H80" s="10">
        <v>2353</v>
      </c>
      <c r="I80" s="6">
        <v>0.47286977491961413</v>
      </c>
    </row>
    <row r="81" spans="1:9" x14ac:dyDescent="0.3">
      <c r="A81" t="s">
        <v>167</v>
      </c>
      <c r="B81" t="s">
        <v>168</v>
      </c>
      <c r="C81" t="s">
        <v>457</v>
      </c>
      <c r="D81" s="10">
        <v>2055</v>
      </c>
      <c r="E81" s="10">
        <v>1007</v>
      </c>
      <c r="F81" s="6">
        <v>0.49002433090024333</v>
      </c>
      <c r="G81" s="10">
        <v>1</v>
      </c>
      <c r="H81" s="10">
        <v>1008</v>
      </c>
      <c r="I81" s="6">
        <v>0.49051094890510949</v>
      </c>
    </row>
    <row r="82" spans="1:9" x14ac:dyDescent="0.3">
      <c r="A82" t="s">
        <v>169</v>
      </c>
      <c r="B82" t="s">
        <v>170</v>
      </c>
      <c r="C82" t="s">
        <v>457</v>
      </c>
      <c r="D82" s="10">
        <v>5934</v>
      </c>
      <c r="E82" s="10">
        <v>2009</v>
      </c>
      <c r="F82" s="6">
        <v>0.33855746545331983</v>
      </c>
      <c r="G82" s="10">
        <v>750</v>
      </c>
      <c r="H82" s="10">
        <v>2759</v>
      </c>
      <c r="I82" s="6">
        <v>0.46494775867880012</v>
      </c>
    </row>
    <row r="83" spans="1:9" x14ac:dyDescent="0.3">
      <c r="A83" t="s">
        <v>171</v>
      </c>
      <c r="B83" t="s">
        <v>172</v>
      </c>
      <c r="C83" t="s">
        <v>457</v>
      </c>
      <c r="D83" s="10">
        <v>5113</v>
      </c>
      <c r="E83" s="10">
        <v>2953</v>
      </c>
      <c r="F83" s="6">
        <v>0.57754742812438886</v>
      </c>
      <c r="G83" s="10">
        <v>1</v>
      </c>
      <c r="H83" s="10">
        <v>2954</v>
      </c>
      <c r="I83" s="6">
        <v>0.57774300801877565</v>
      </c>
    </row>
    <row r="84" spans="1:9" x14ac:dyDescent="0.3">
      <c r="A84" t="s">
        <v>173</v>
      </c>
      <c r="B84" t="s">
        <v>174</v>
      </c>
      <c r="C84" t="s">
        <v>457</v>
      </c>
      <c r="D84" s="10">
        <v>2113</v>
      </c>
      <c r="E84" s="10">
        <v>720</v>
      </c>
      <c r="F84" s="6">
        <v>0.34074775201135826</v>
      </c>
      <c r="G84" s="10">
        <v>3</v>
      </c>
      <c r="H84" s="10">
        <v>723</v>
      </c>
      <c r="I84" s="6">
        <v>0.34216753431140556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2589</v>
      </c>
      <c r="E86" s="10">
        <v>1516</v>
      </c>
      <c r="F86" s="6">
        <v>0.58555426805716493</v>
      </c>
      <c r="G86" s="10"/>
      <c r="H86" s="10">
        <v>1516</v>
      </c>
      <c r="I86" s="6">
        <v>0.58555426805716493</v>
      </c>
    </row>
    <row r="87" spans="1:9" x14ac:dyDescent="0.3">
      <c r="A87" t="s">
        <v>179</v>
      </c>
      <c r="B87" t="s">
        <v>180</v>
      </c>
      <c r="C87" t="s">
        <v>457</v>
      </c>
      <c r="D87" s="10">
        <v>2262</v>
      </c>
      <c r="E87" s="10">
        <v>510</v>
      </c>
      <c r="F87" s="6">
        <v>0.22546419098143236</v>
      </c>
      <c r="G87" s="10">
        <v>1</v>
      </c>
      <c r="H87" s="10">
        <v>511</v>
      </c>
      <c r="I87" s="6">
        <v>0.22590627763041557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10279</v>
      </c>
      <c r="E89" s="10">
        <v>2986</v>
      </c>
      <c r="F89" s="6">
        <v>0.29049518435645488</v>
      </c>
      <c r="G89" s="10"/>
      <c r="H89" s="10">
        <v>2986</v>
      </c>
      <c r="I89" s="6">
        <v>0.29049518435645488</v>
      </c>
    </row>
    <row r="90" spans="1:9" x14ac:dyDescent="0.3">
      <c r="A90" t="s">
        <v>185</v>
      </c>
      <c r="B90" t="s">
        <v>186</v>
      </c>
      <c r="C90" t="s">
        <v>457</v>
      </c>
      <c r="D90" s="10">
        <v>4937</v>
      </c>
      <c r="E90" s="10">
        <v>4050</v>
      </c>
      <c r="F90" s="6">
        <v>0.82033623658091959</v>
      </c>
      <c r="G90" s="10">
        <v>3</v>
      </c>
      <c r="H90" s="10">
        <v>4053</v>
      </c>
      <c r="I90" s="6">
        <v>0.82094389305246096</v>
      </c>
    </row>
    <row r="91" spans="1:9" x14ac:dyDescent="0.3">
      <c r="A91" t="s">
        <v>189</v>
      </c>
      <c r="B91" t="s">
        <v>190</v>
      </c>
      <c r="C91" t="s">
        <v>457</v>
      </c>
      <c r="D91" s="10">
        <v>3585</v>
      </c>
      <c r="E91" s="10">
        <v>873</v>
      </c>
      <c r="F91" s="6">
        <v>0.24351464435146444</v>
      </c>
      <c r="G91" s="10"/>
      <c r="H91" s="10">
        <v>873</v>
      </c>
      <c r="I91" s="6">
        <v>0.24351464435146444</v>
      </c>
    </row>
    <row r="92" spans="1:9" x14ac:dyDescent="0.3">
      <c r="A92" t="s">
        <v>191</v>
      </c>
      <c r="B92" t="s">
        <v>192</v>
      </c>
      <c r="C92" t="s">
        <v>457</v>
      </c>
      <c r="D92" s="10">
        <v>3959</v>
      </c>
      <c r="E92" s="10">
        <v>985</v>
      </c>
      <c r="F92" s="6">
        <v>0.2488002020712301</v>
      </c>
      <c r="G92" s="10">
        <v>2</v>
      </c>
      <c r="H92" s="10">
        <v>987</v>
      </c>
      <c r="I92" s="6">
        <v>0.24930538014650164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2069</v>
      </c>
      <c r="E94" s="10">
        <v>1113</v>
      </c>
      <c r="F94" s="6">
        <v>0.53794103431609475</v>
      </c>
      <c r="G94" s="10"/>
      <c r="H94" s="10">
        <v>1113</v>
      </c>
      <c r="I94" s="6">
        <v>0.53794103431609475</v>
      </c>
    </row>
    <row r="95" spans="1:9" x14ac:dyDescent="0.3">
      <c r="A95" t="s">
        <v>197</v>
      </c>
      <c r="B95" t="s">
        <v>198</v>
      </c>
      <c r="C95" t="s">
        <v>457</v>
      </c>
      <c r="D95" s="10">
        <v>3876</v>
      </c>
      <c r="E95" s="10">
        <v>1631</v>
      </c>
      <c r="F95" s="6">
        <v>0.42079463364293085</v>
      </c>
      <c r="G95" s="10"/>
      <c r="H95" s="10">
        <v>1631</v>
      </c>
      <c r="I95" s="6">
        <v>0.42079463364293085</v>
      </c>
    </row>
    <row r="96" spans="1:9" x14ac:dyDescent="0.3">
      <c r="A96" t="s">
        <v>199</v>
      </c>
      <c r="B96" t="s">
        <v>200</v>
      </c>
      <c r="C96" t="s">
        <v>457</v>
      </c>
      <c r="D96" s="10">
        <v>2277</v>
      </c>
      <c r="E96" s="10">
        <v>2085</v>
      </c>
      <c r="F96" s="6">
        <v>0.91567852437417652</v>
      </c>
      <c r="G96" s="10"/>
      <c r="H96" s="10">
        <v>2085</v>
      </c>
      <c r="I96" s="6">
        <v>0.91567852437417652</v>
      </c>
    </row>
    <row r="97" spans="1:9" x14ac:dyDescent="0.3">
      <c r="A97" t="s">
        <v>201</v>
      </c>
      <c r="B97" t="s">
        <v>202</v>
      </c>
      <c r="C97" t="s">
        <v>457</v>
      </c>
      <c r="D97" s="10">
        <v>4862</v>
      </c>
      <c r="E97" s="10">
        <v>1056</v>
      </c>
      <c r="F97" s="6">
        <v>0.21719457013574661</v>
      </c>
      <c r="G97" s="10"/>
      <c r="H97" s="10">
        <v>1056</v>
      </c>
      <c r="I97" s="6">
        <v>0.21719457013574661</v>
      </c>
    </row>
    <row r="98" spans="1:9" x14ac:dyDescent="0.3">
      <c r="A98" t="s">
        <v>203</v>
      </c>
      <c r="B98" t="s">
        <v>204</v>
      </c>
      <c r="C98" t="s">
        <v>457</v>
      </c>
      <c r="D98" s="10">
        <v>3350</v>
      </c>
      <c r="E98" s="10">
        <v>1396</v>
      </c>
      <c r="F98" s="6">
        <v>0.41671641791044778</v>
      </c>
      <c r="G98" s="10"/>
      <c r="H98" s="10">
        <v>1396</v>
      </c>
      <c r="I98" s="6">
        <v>0.41671641791044778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7215</v>
      </c>
      <c r="E100" s="10">
        <v>3008</v>
      </c>
      <c r="F100" s="6">
        <v>0.4169092169092169</v>
      </c>
      <c r="G100" s="10">
        <v>35</v>
      </c>
      <c r="H100" s="10">
        <v>3043</v>
      </c>
      <c r="I100" s="6">
        <v>0.42176022176022177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13258</v>
      </c>
      <c r="E101" s="10">
        <v>7444</v>
      </c>
      <c r="F101" s="6">
        <v>0.5614723186000905</v>
      </c>
      <c r="G101" s="10">
        <v>1449</v>
      </c>
      <c r="H101" s="10">
        <v>8893</v>
      </c>
      <c r="I101" s="6">
        <v>0.67076482124000603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12132</v>
      </c>
      <c r="E102" s="10">
        <v>8143</v>
      </c>
      <c r="F102" s="6">
        <v>0.67120013188262451</v>
      </c>
      <c r="G102" s="10">
        <v>51</v>
      </c>
      <c r="H102" s="10">
        <v>8194</v>
      </c>
      <c r="I102" s="6">
        <v>0.67540389053742167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5839</v>
      </c>
      <c r="E103" s="10">
        <v>4041</v>
      </c>
      <c r="F103" s="6">
        <v>0.69207056002740197</v>
      </c>
      <c r="G103" s="10">
        <v>4</v>
      </c>
      <c r="H103" s="10">
        <v>4045</v>
      </c>
      <c r="I103" s="6">
        <v>0.69275560883712961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8901</v>
      </c>
      <c r="E105" s="10">
        <v>6089</v>
      </c>
      <c r="F105" s="6">
        <v>0.68408044039995508</v>
      </c>
      <c r="G105" s="10">
        <v>2</v>
      </c>
      <c r="H105" s="10">
        <v>6091</v>
      </c>
      <c r="I105" s="6">
        <v>0.68430513425457817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2579</v>
      </c>
      <c r="E106" s="10">
        <v>1208</v>
      </c>
      <c r="F106" s="6">
        <v>0.46839860411012019</v>
      </c>
      <c r="G106" s="10">
        <v>3</v>
      </c>
      <c r="H106" s="10">
        <v>1211</v>
      </c>
      <c r="I106" s="6">
        <v>0.46956184567661885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4335</v>
      </c>
      <c r="E107" s="10">
        <v>1345</v>
      </c>
      <c r="F107" s="6">
        <v>0.31026528258362168</v>
      </c>
      <c r="G107" s="10">
        <v>10</v>
      </c>
      <c r="H107" s="10">
        <v>1355</v>
      </c>
      <c r="I107" s="6">
        <v>0.31257208765859285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3647</v>
      </c>
      <c r="E108" s="10">
        <v>1488</v>
      </c>
      <c r="F108" s="6">
        <v>0.40800658075130242</v>
      </c>
      <c r="G108" s="10">
        <v>3</v>
      </c>
      <c r="H108" s="10">
        <v>1491</v>
      </c>
      <c r="I108" s="6">
        <v>0.40882917466410751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3324</v>
      </c>
      <c r="E112" s="10">
        <v>1334</v>
      </c>
      <c r="F112" s="6">
        <v>0.40132370637785802</v>
      </c>
      <c r="G112" s="10">
        <v>1</v>
      </c>
      <c r="H112" s="10">
        <v>1335</v>
      </c>
      <c r="I112" s="6">
        <v>0.40162454873646208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4997</v>
      </c>
      <c r="E113" s="10">
        <v>3465</v>
      </c>
      <c r="F113" s="6">
        <v>0.69341604962977788</v>
      </c>
      <c r="G113" s="10">
        <v>118</v>
      </c>
      <c r="H113" s="10">
        <v>3583</v>
      </c>
      <c r="I113" s="6">
        <v>0.71703021813087853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3251</v>
      </c>
      <c r="E115" s="10">
        <v>2119</v>
      </c>
      <c r="F115" s="6">
        <v>0.65179944632420794</v>
      </c>
      <c r="G115" s="10">
        <v>64</v>
      </c>
      <c r="H115" s="10">
        <v>2183</v>
      </c>
      <c r="I115" s="6">
        <v>0.67148569670870506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3392</v>
      </c>
      <c r="E116" s="10">
        <v>909</v>
      </c>
      <c r="F116" s="6">
        <v>0.26798349056603776</v>
      </c>
      <c r="G116" s="10">
        <v>3</v>
      </c>
      <c r="H116" s="10">
        <v>912</v>
      </c>
      <c r="I116" s="6">
        <v>0.26886792452830188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5839</v>
      </c>
      <c r="E119" s="10">
        <v>2690</v>
      </c>
      <c r="F119" s="6">
        <v>0.46069532454187362</v>
      </c>
      <c r="G119" s="10">
        <v>1</v>
      </c>
      <c r="H119" s="10">
        <v>2691</v>
      </c>
      <c r="I119" s="6">
        <v>0.46086658674430553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4621</v>
      </c>
      <c r="E122" s="10">
        <v>2957</v>
      </c>
      <c r="F122" s="6">
        <v>0.63990478251460725</v>
      </c>
      <c r="G122" s="10">
        <v>6</v>
      </c>
      <c r="H122" s="10">
        <v>2963</v>
      </c>
      <c r="I122" s="6">
        <v>0.64120320276996323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5496</v>
      </c>
      <c r="E124" s="10">
        <v>2013</v>
      </c>
      <c r="F124" s="6">
        <v>0.36626637554585151</v>
      </c>
      <c r="G124" s="10">
        <v>1</v>
      </c>
      <c r="H124" s="10">
        <v>2014</v>
      </c>
      <c r="I124" s="6">
        <v>0.36644832605531297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3831</v>
      </c>
      <c r="E126" s="10">
        <v>2668</v>
      </c>
      <c r="F126" s="6">
        <v>0.69642391020621253</v>
      </c>
      <c r="G126" s="10">
        <v>17</v>
      </c>
      <c r="H126" s="10">
        <v>2685</v>
      </c>
      <c r="I126" s="6">
        <v>0.70086139389193425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4692</v>
      </c>
      <c r="E128" s="10">
        <v>3462</v>
      </c>
      <c r="F128" s="6">
        <v>0.73785166240409206</v>
      </c>
      <c r="G128" s="10">
        <v>21</v>
      </c>
      <c r="H128" s="10">
        <v>3483</v>
      </c>
      <c r="I128" s="6">
        <v>0.74232736572890023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4574</v>
      </c>
      <c r="E130" s="10">
        <v>1071</v>
      </c>
      <c r="F130" s="6">
        <v>0.23414954088325318</v>
      </c>
      <c r="G130" s="10">
        <v>1</v>
      </c>
      <c r="H130" s="10">
        <v>1072</v>
      </c>
      <c r="I130" s="6">
        <v>0.23436816790555312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5268</v>
      </c>
      <c r="E131" s="10">
        <v>1359</v>
      </c>
      <c r="F131" s="6">
        <v>0.25797266514806377</v>
      </c>
      <c r="G131" s="10">
        <v>3</v>
      </c>
      <c r="H131" s="10">
        <v>1362</v>
      </c>
      <c r="I131" s="6">
        <v>0.25854214123006836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2973</v>
      </c>
      <c r="E132" s="10">
        <v>2044</v>
      </c>
      <c r="F132" s="6">
        <v>0.68752102253615877</v>
      </c>
      <c r="G132" s="10">
        <v>6</v>
      </c>
      <c r="H132" s="10">
        <v>2050</v>
      </c>
      <c r="I132" s="6">
        <v>0.68953918600739994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4553</v>
      </c>
      <c r="E137" s="10">
        <v>3382</v>
      </c>
      <c r="F137" s="6">
        <v>0.74280694047880513</v>
      </c>
      <c r="G137" s="10">
        <v>4</v>
      </c>
      <c r="H137" s="10">
        <v>3386</v>
      </c>
      <c r="I137" s="6">
        <v>0.74368548209971452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7052</v>
      </c>
      <c r="E138" s="10">
        <v>3089</v>
      </c>
      <c r="F138" s="6">
        <v>0.43803176403857064</v>
      </c>
      <c r="G138" s="10">
        <v>8</v>
      </c>
      <c r="H138" s="10">
        <v>3097</v>
      </c>
      <c r="I138" s="6">
        <v>0.43916619398752127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22</v>
      </c>
      <c r="F141" s="6" t="s">
        <v>536</v>
      </c>
      <c r="G141" s="10">
        <v>1</v>
      </c>
      <c r="H141" s="10">
        <v>23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4855</v>
      </c>
      <c r="E143" s="10">
        <v>2970</v>
      </c>
      <c r="F143" s="6">
        <v>0.611740473738414</v>
      </c>
      <c r="G143" s="10">
        <v>5</v>
      </c>
      <c r="H143" s="10">
        <v>2975</v>
      </c>
      <c r="I143" s="6">
        <v>0.61277033985581875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7977</v>
      </c>
      <c r="E144" s="10">
        <v>3756</v>
      </c>
      <c r="F144" s="6">
        <v>0.47085370440015045</v>
      </c>
      <c r="G144" s="10">
        <v>3</v>
      </c>
      <c r="H144" s="10">
        <v>3759</v>
      </c>
      <c r="I144" s="6">
        <v>0.47122978563369688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3436</v>
      </c>
      <c r="E146" s="10">
        <v>2115</v>
      </c>
      <c r="F146" s="6">
        <v>0.61554132712456344</v>
      </c>
      <c r="G146" s="10">
        <v>2</v>
      </c>
      <c r="H146" s="10">
        <v>2117</v>
      </c>
      <c r="I146" s="6">
        <v>0.61612339930151339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2594</v>
      </c>
      <c r="E147" s="10">
        <v>1376</v>
      </c>
      <c r="F147" s="6">
        <v>0.53045489591364692</v>
      </c>
      <c r="G147" s="10">
        <v>1</v>
      </c>
      <c r="H147" s="10">
        <v>1377</v>
      </c>
      <c r="I147" s="6">
        <v>0.53084040092521201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4669</v>
      </c>
      <c r="E149" s="10">
        <v>497</v>
      </c>
      <c r="F149" s="6">
        <v>0.10644677661169415</v>
      </c>
      <c r="G149" s="10"/>
      <c r="H149" s="10">
        <v>497</v>
      </c>
      <c r="I149" s="6">
        <v>0.10644677661169415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1816</v>
      </c>
      <c r="E162" s="10">
        <v>717</v>
      </c>
      <c r="F162" s="6">
        <v>0.39482378854625549</v>
      </c>
      <c r="G162" s="10">
        <v>1</v>
      </c>
      <c r="H162" s="10">
        <v>718</v>
      </c>
      <c r="I162" s="6">
        <v>0.39537444933920707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2884</v>
      </c>
      <c r="E165" s="10">
        <v>2319</v>
      </c>
      <c r="F165" s="6">
        <v>0.80409153952843271</v>
      </c>
      <c r="G165" s="10"/>
      <c r="H165" s="10">
        <v>2319</v>
      </c>
      <c r="I165" s="6">
        <v>0.80409153952843271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2376</v>
      </c>
      <c r="E166" s="10">
        <v>2342</v>
      </c>
      <c r="F166" s="6">
        <v>0.98569023569023573</v>
      </c>
      <c r="G166" s="10">
        <v>3</v>
      </c>
      <c r="H166" s="10">
        <v>2345</v>
      </c>
      <c r="I166" s="6">
        <v>0.98695286195286192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1735</v>
      </c>
      <c r="E167" s="10">
        <v>1160</v>
      </c>
      <c r="F167" s="6">
        <v>0.66858789625360227</v>
      </c>
      <c r="G167" s="10"/>
      <c r="H167" s="10">
        <v>1160</v>
      </c>
      <c r="I167" s="6">
        <v>0.66858789625360227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12241</v>
      </c>
      <c r="E168" s="10">
        <v>6518</v>
      </c>
      <c r="F168" s="6">
        <v>0.5324728371865044</v>
      </c>
      <c r="G168" s="10">
        <v>4</v>
      </c>
      <c r="H168" s="10">
        <v>6522</v>
      </c>
      <c r="I168" s="6">
        <v>0.53279960787517355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2744</v>
      </c>
      <c r="E169" s="10">
        <v>2349</v>
      </c>
      <c r="F169" s="6">
        <v>0.85604956268221577</v>
      </c>
      <c r="G169" s="10">
        <v>6</v>
      </c>
      <c r="H169" s="10">
        <v>2355</v>
      </c>
      <c r="I169" s="6">
        <v>0.85823615160349853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2911</v>
      </c>
      <c r="E170" s="10">
        <v>2500</v>
      </c>
      <c r="F170" s="6">
        <v>0.85881140501545861</v>
      </c>
      <c r="G170" s="10">
        <v>4</v>
      </c>
      <c r="H170" s="10">
        <v>2504</v>
      </c>
      <c r="I170" s="6">
        <v>0.86018550326348331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3352</v>
      </c>
      <c r="E171" s="10">
        <v>2942</v>
      </c>
      <c r="F171" s="6">
        <v>0.87768496420047737</v>
      </c>
      <c r="G171" s="10">
        <v>9</v>
      </c>
      <c r="H171" s="10">
        <v>2951</v>
      </c>
      <c r="I171" s="6">
        <v>0.88036992840095463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6983</v>
      </c>
      <c r="E172" s="10">
        <v>6641</v>
      </c>
      <c r="F172" s="6">
        <v>0.9510239152226837</v>
      </c>
      <c r="G172" s="10"/>
      <c r="H172" s="10">
        <v>6641</v>
      </c>
      <c r="I172" s="6">
        <v>0.9510239152226837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12909</v>
      </c>
      <c r="E174" s="10">
        <v>8229</v>
      </c>
      <c r="F174" s="6">
        <v>0.63746223564954685</v>
      </c>
      <c r="G174" s="10">
        <v>1</v>
      </c>
      <c r="H174" s="10">
        <v>8230</v>
      </c>
      <c r="I174" s="6">
        <v>0.63753970098380974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9852</v>
      </c>
      <c r="E175" s="10">
        <v>3827</v>
      </c>
      <c r="F175" s="6">
        <v>0.38844904587900936</v>
      </c>
      <c r="G175" s="10">
        <v>1093</v>
      </c>
      <c r="H175" s="10">
        <v>4920</v>
      </c>
      <c r="I175" s="6">
        <v>0.49939098660170522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10281</v>
      </c>
      <c r="E176" s="10">
        <v>1244</v>
      </c>
      <c r="F176" s="6">
        <v>0.12099990273319716</v>
      </c>
      <c r="G176" s="10">
        <v>11</v>
      </c>
      <c r="H176" s="10">
        <v>1255</v>
      </c>
      <c r="I176" s="6">
        <v>0.12206983756443926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6992</v>
      </c>
      <c r="E177" s="10">
        <v>7243</v>
      </c>
      <c r="F177" s="6">
        <v>1.0358981693363845</v>
      </c>
      <c r="G177" s="10">
        <v>26</v>
      </c>
      <c r="H177" s="10">
        <v>7269</v>
      </c>
      <c r="I177" s="6">
        <v>1.0396167048054921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3714</v>
      </c>
      <c r="E179" s="10">
        <v>3638</v>
      </c>
      <c r="F179" s="6">
        <v>0.97953688745288103</v>
      </c>
      <c r="G179" s="10">
        <v>14</v>
      </c>
      <c r="H179" s="10">
        <v>3652</v>
      </c>
      <c r="I179" s="6">
        <v>0.98330640818524506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11548</v>
      </c>
      <c r="E180" s="10">
        <v>2351</v>
      </c>
      <c r="F180" s="6">
        <v>0.20358503636993419</v>
      </c>
      <c r="G180" s="10">
        <v>3</v>
      </c>
      <c r="H180" s="10">
        <v>2354</v>
      </c>
      <c r="I180" s="6">
        <v>0.20384482161413231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7795</v>
      </c>
      <c r="E181" s="10">
        <v>3167</v>
      </c>
      <c r="F181" s="6">
        <v>0.40628608082103912</v>
      </c>
      <c r="G181" s="10">
        <v>16</v>
      </c>
      <c r="H181" s="10">
        <v>3183</v>
      </c>
      <c r="I181" s="6">
        <v>0.40833867864015394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3281</v>
      </c>
      <c r="E182" s="10">
        <v>2933</v>
      </c>
      <c r="F182" s="6">
        <v>0.89393477598293203</v>
      </c>
      <c r="G182" s="10">
        <v>88</v>
      </c>
      <c r="H182" s="10">
        <v>3021</v>
      </c>
      <c r="I182" s="6">
        <v>0.92075586711368484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4906</v>
      </c>
      <c r="E184" s="10">
        <v>1809</v>
      </c>
      <c r="F184" s="6">
        <v>0.36873216469629028</v>
      </c>
      <c r="G184" s="10">
        <v>6</v>
      </c>
      <c r="H184" s="10">
        <v>1815</v>
      </c>
      <c r="I184" s="6">
        <v>0.36995515695067266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3174</v>
      </c>
      <c r="E185" s="10">
        <v>2003</v>
      </c>
      <c r="F185" s="6">
        <v>0.63106490233144297</v>
      </c>
      <c r="G185" s="10">
        <v>10</v>
      </c>
      <c r="H185" s="10">
        <v>2013</v>
      </c>
      <c r="I185" s="6">
        <v>0.63421550094517953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3725</v>
      </c>
      <c r="E186" s="10">
        <v>2056</v>
      </c>
      <c r="F186" s="6">
        <v>0.55194630872483219</v>
      </c>
      <c r="G186" s="10">
        <v>11</v>
      </c>
      <c r="H186" s="10">
        <v>2067</v>
      </c>
      <c r="I186" s="6">
        <v>0.55489932885906035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3579</v>
      </c>
      <c r="E190" s="10">
        <v>804</v>
      </c>
      <c r="F190" s="6">
        <v>0.22464375523889354</v>
      </c>
      <c r="G190" s="10">
        <v>11</v>
      </c>
      <c r="H190" s="10">
        <v>815</v>
      </c>
      <c r="I190" s="6">
        <v>0.227717239452361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6429</v>
      </c>
      <c r="E194" s="10">
        <v>3910</v>
      </c>
      <c r="F194" s="6">
        <v>0.60818167677710377</v>
      </c>
      <c r="G194" s="10">
        <v>2</v>
      </c>
      <c r="H194" s="10">
        <v>3912</v>
      </c>
      <c r="I194" s="6">
        <v>0.60849276714885669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8277</v>
      </c>
      <c r="E195" s="10">
        <v>1515</v>
      </c>
      <c r="F195" s="6">
        <v>0.18303733236679956</v>
      </c>
      <c r="G195" s="10"/>
      <c r="H195" s="10">
        <v>1515</v>
      </c>
      <c r="I195" s="6">
        <v>0.18303733236679956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11364</v>
      </c>
      <c r="E196" s="10">
        <v>10253</v>
      </c>
      <c r="F196" s="6">
        <v>0.90223512847588883</v>
      </c>
      <c r="G196" s="10">
        <v>5</v>
      </c>
      <c r="H196" s="10">
        <v>10258</v>
      </c>
      <c r="I196" s="6">
        <v>0.9026751143963393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6510</v>
      </c>
      <c r="E197" s="10">
        <v>2455</v>
      </c>
      <c r="F197" s="6">
        <v>0.37711213517665132</v>
      </c>
      <c r="G197" s="10">
        <v>3</v>
      </c>
      <c r="H197" s="10">
        <v>2458</v>
      </c>
      <c r="I197" s="6">
        <v>0.37757296466973889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20289</v>
      </c>
      <c r="E198" s="10">
        <v>3633</v>
      </c>
      <c r="F198" s="6">
        <v>0.17906254620730444</v>
      </c>
      <c r="G198" s="10"/>
      <c r="H198" s="10">
        <v>3633</v>
      </c>
      <c r="I198" s="6">
        <v>0.17906254620730444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13887</v>
      </c>
      <c r="E199" s="10">
        <v>2874</v>
      </c>
      <c r="F199" s="6">
        <v>0.20695614603586088</v>
      </c>
      <c r="G199" s="10">
        <v>7</v>
      </c>
      <c r="H199" s="10">
        <v>2881</v>
      </c>
      <c r="I199" s="6">
        <v>0.20746021458918412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16981</v>
      </c>
      <c r="E200" s="10">
        <v>5993</v>
      </c>
      <c r="F200" s="6">
        <v>0.35292385607443616</v>
      </c>
      <c r="G200" s="10">
        <v>9</v>
      </c>
      <c r="H200" s="10">
        <v>6002</v>
      </c>
      <c r="I200" s="6">
        <v>0.35345386019669039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13745</v>
      </c>
      <c r="E201" s="10">
        <v>8889</v>
      </c>
      <c r="F201" s="6">
        <v>0.64670789377955618</v>
      </c>
      <c r="G201" s="10">
        <v>14</v>
      </c>
      <c r="H201" s="10">
        <v>8903</v>
      </c>
      <c r="I201" s="6">
        <v>0.64772644598035645</v>
      </c>
    </row>
    <row r="202" spans="1:9" x14ac:dyDescent="0.3">
      <c r="A202" t="s">
        <v>478</v>
      </c>
      <c r="B202" t="s">
        <v>479</v>
      </c>
      <c r="C202" t="s">
        <v>480</v>
      </c>
      <c r="D202">
        <v>8890</v>
      </c>
      <c r="E202">
        <v>5019</v>
      </c>
      <c r="F202" s="6">
        <v>0.56456692913385831</v>
      </c>
      <c r="G202">
        <v>7</v>
      </c>
      <c r="H202">
        <v>5026</v>
      </c>
      <c r="I202" s="6">
        <v>0.56535433070866137</v>
      </c>
    </row>
    <row r="203" spans="1:9" x14ac:dyDescent="0.3">
      <c r="A203" t="s">
        <v>481</v>
      </c>
      <c r="B203" t="s">
        <v>482</v>
      </c>
      <c r="C203" t="s">
        <v>483</v>
      </c>
      <c r="D203">
        <v>11748</v>
      </c>
      <c r="E203">
        <v>7100</v>
      </c>
      <c r="F203" s="6">
        <v>0.60435818862785151</v>
      </c>
      <c r="G203">
        <v>42</v>
      </c>
      <c r="H203">
        <v>7142</v>
      </c>
      <c r="I203" s="6">
        <v>0.60793326523663604</v>
      </c>
    </row>
    <row r="204" spans="1:9" x14ac:dyDescent="0.3">
      <c r="A204" t="s">
        <v>484</v>
      </c>
      <c r="B204" t="s">
        <v>485</v>
      </c>
      <c r="C204" t="s">
        <v>486</v>
      </c>
      <c r="D204">
        <v>16781</v>
      </c>
      <c r="E204">
        <v>9753</v>
      </c>
      <c r="F204" s="6">
        <v>0.5811930159108516</v>
      </c>
      <c r="G204">
        <v>1121</v>
      </c>
      <c r="H204">
        <v>10874</v>
      </c>
      <c r="I204" s="6">
        <v>0.64799475597401823</v>
      </c>
    </row>
    <row r="205" spans="1:9" x14ac:dyDescent="0.3">
      <c r="A205" t="s">
        <v>487</v>
      </c>
      <c r="B205" t="s">
        <v>488</v>
      </c>
      <c r="C205" t="s">
        <v>489</v>
      </c>
      <c r="D205">
        <v>11711</v>
      </c>
      <c r="E205">
        <v>3542</v>
      </c>
      <c r="F205" s="6">
        <v>0.30245068738792585</v>
      </c>
      <c r="G205">
        <v>3</v>
      </c>
      <c r="H205">
        <v>3545</v>
      </c>
      <c r="I205" s="6">
        <v>0.30270685680129794</v>
      </c>
    </row>
    <row r="206" spans="1:9" x14ac:dyDescent="0.3">
      <c r="A206" t="s">
        <v>490</v>
      </c>
      <c r="B206" t="s">
        <v>491</v>
      </c>
      <c r="C206" t="s">
        <v>480</v>
      </c>
      <c r="D206">
        <v>9376</v>
      </c>
      <c r="E206">
        <v>3332</v>
      </c>
      <c r="F206" s="6">
        <v>0.3553754266211604</v>
      </c>
      <c r="G206">
        <v>2</v>
      </c>
      <c r="H206">
        <v>3334</v>
      </c>
      <c r="I206" s="6">
        <v>0.35558873720136519</v>
      </c>
    </row>
    <row r="207" spans="1:9" x14ac:dyDescent="0.3">
      <c r="A207" t="s">
        <v>492</v>
      </c>
      <c r="B207" t="s">
        <v>493</v>
      </c>
      <c r="C207" t="s">
        <v>458</v>
      </c>
      <c r="D207">
        <v>25965</v>
      </c>
      <c r="E207">
        <v>11701</v>
      </c>
      <c r="F207" s="6">
        <v>0.45064509917196227</v>
      </c>
      <c r="G207">
        <v>1106</v>
      </c>
      <c r="H207">
        <v>12807</v>
      </c>
      <c r="I207" s="6">
        <v>0.4932409012131716</v>
      </c>
    </row>
    <row r="208" spans="1:9" x14ac:dyDescent="0.3">
      <c r="A208" t="s">
        <v>494</v>
      </c>
      <c r="B208" t="s">
        <v>495</v>
      </c>
      <c r="C208" t="s">
        <v>480</v>
      </c>
      <c r="D208">
        <v>6838</v>
      </c>
      <c r="E208">
        <v>3644</v>
      </c>
      <c r="F208" s="6">
        <v>0.53290435799941505</v>
      </c>
      <c r="G208">
        <v>28</v>
      </c>
      <c r="H208">
        <v>3672</v>
      </c>
      <c r="I208" s="6">
        <v>0.53699912255045334</v>
      </c>
    </row>
    <row r="209" spans="1:9" x14ac:dyDescent="0.3">
      <c r="A209" t="s">
        <v>496</v>
      </c>
      <c r="B209" t="s">
        <v>497</v>
      </c>
      <c r="C209" t="s">
        <v>483</v>
      </c>
      <c r="D209">
        <v>11087</v>
      </c>
      <c r="E209">
        <v>8818</v>
      </c>
      <c r="F209" s="6">
        <v>0.79534590060431132</v>
      </c>
      <c r="G209">
        <v>29</v>
      </c>
      <c r="H209">
        <v>8847</v>
      </c>
      <c r="I209" s="6">
        <v>0.7979615766212681</v>
      </c>
    </row>
    <row r="210" spans="1:9" x14ac:dyDescent="0.3">
      <c r="A210" t="s">
        <v>498</v>
      </c>
      <c r="B210" t="s">
        <v>499</v>
      </c>
      <c r="C210" t="s">
        <v>459</v>
      </c>
      <c r="D210">
        <v>14459</v>
      </c>
      <c r="E210">
        <v>8095</v>
      </c>
      <c r="F210" s="6">
        <v>0.55985891140466149</v>
      </c>
      <c r="G210">
        <v>5</v>
      </c>
      <c r="H210">
        <v>8100</v>
      </c>
      <c r="I210" s="6">
        <v>0.56020471678539319</v>
      </c>
    </row>
    <row r="211" spans="1:9" x14ac:dyDescent="0.3">
      <c r="A211" t="s">
        <v>500</v>
      </c>
      <c r="B211" t="s">
        <v>501</v>
      </c>
      <c r="C211" t="s">
        <v>483</v>
      </c>
      <c r="D211">
        <v>9588</v>
      </c>
      <c r="E211">
        <v>5322</v>
      </c>
      <c r="F211" s="6">
        <v>0.5550688360450563</v>
      </c>
      <c r="G211">
        <v>10</v>
      </c>
      <c r="H211">
        <v>5332</v>
      </c>
      <c r="I211" s="6">
        <v>0.55611180642469749</v>
      </c>
    </row>
    <row r="212" spans="1:9" x14ac:dyDescent="0.3">
      <c r="A212" t="s">
        <v>502</v>
      </c>
      <c r="B212" t="s">
        <v>503</v>
      </c>
      <c r="C212" t="s">
        <v>458</v>
      </c>
      <c r="D212">
        <v>31449</v>
      </c>
      <c r="E212">
        <v>20178</v>
      </c>
      <c r="F212" s="6">
        <v>0.64161022608032048</v>
      </c>
      <c r="G212">
        <v>500</v>
      </c>
      <c r="H212">
        <v>20678</v>
      </c>
      <c r="I212" s="6">
        <v>0.65750898279754522</v>
      </c>
    </row>
    <row r="213" spans="1:9" x14ac:dyDescent="0.3">
      <c r="A213" t="s">
        <v>504</v>
      </c>
      <c r="B213" t="s">
        <v>505</v>
      </c>
      <c r="C213" t="s">
        <v>483</v>
      </c>
      <c r="D213">
        <v>11541</v>
      </c>
      <c r="E213">
        <v>5944</v>
      </c>
      <c r="F213" s="6">
        <v>0.51503335932761463</v>
      </c>
      <c r="G213">
        <v>16</v>
      </c>
      <c r="H213">
        <v>5960</v>
      </c>
      <c r="I213" s="6">
        <v>0.51641972099471445</v>
      </c>
    </row>
    <row r="214" spans="1:9" x14ac:dyDescent="0.3">
      <c r="A214" t="s">
        <v>506</v>
      </c>
      <c r="B214" t="s">
        <v>507</v>
      </c>
      <c r="C214" t="s">
        <v>480</v>
      </c>
      <c r="D214">
        <v>10239</v>
      </c>
      <c r="E214">
        <v>5245</v>
      </c>
      <c r="F214" s="6">
        <v>0.51225705635315943</v>
      </c>
      <c r="G214">
        <v>193</v>
      </c>
      <c r="H214">
        <v>5438</v>
      </c>
      <c r="I214" s="6">
        <v>0.53110655337435297</v>
      </c>
    </row>
    <row r="215" spans="1:9" x14ac:dyDescent="0.3">
      <c r="A215" t="s">
        <v>508</v>
      </c>
      <c r="B215" t="s">
        <v>509</v>
      </c>
      <c r="C215" t="s">
        <v>459</v>
      </c>
      <c r="D215">
        <v>33618</v>
      </c>
      <c r="E215">
        <v>12754</v>
      </c>
      <c r="F215" s="6">
        <v>0.37938009399726336</v>
      </c>
      <c r="G215">
        <v>35</v>
      </c>
      <c r="H215">
        <v>12789</v>
      </c>
      <c r="I215" s="6">
        <v>0.38042120292700338</v>
      </c>
    </row>
    <row r="216" spans="1:9" x14ac:dyDescent="0.3">
      <c r="A216" t="s">
        <v>510</v>
      </c>
      <c r="B216" t="s">
        <v>511</v>
      </c>
      <c r="C216" t="s">
        <v>459</v>
      </c>
      <c r="D216">
        <v>19808</v>
      </c>
      <c r="E216">
        <v>10022</v>
      </c>
      <c r="F216" s="6">
        <v>0.50595718901453957</v>
      </c>
      <c r="G216">
        <v>48</v>
      </c>
      <c r="H216">
        <v>10070</v>
      </c>
      <c r="I216" s="6">
        <v>0.50838045234248785</v>
      </c>
    </row>
    <row r="217" spans="1:9" x14ac:dyDescent="0.3">
      <c r="A217" t="s">
        <v>512</v>
      </c>
      <c r="B217" t="s">
        <v>513</v>
      </c>
      <c r="C217" t="s">
        <v>460</v>
      </c>
      <c r="D217">
        <v>13960</v>
      </c>
      <c r="E217">
        <v>8779</v>
      </c>
      <c r="F217" s="6">
        <v>0.62886819484240686</v>
      </c>
      <c r="G217">
        <v>43</v>
      </c>
      <c r="H217">
        <v>8822</v>
      </c>
      <c r="I217" s="6">
        <v>0.63194842406876794</v>
      </c>
    </row>
    <row r="218" spans="1:9" x14ac:dyDescent="0.3">
      <c r="A218" t="s">
        <v>514</v>
      </c>
      <c r="B218" t="s">
        <v>515</v>
      </c>
      <c r="C218" t="s">
        <v>458</v>
      </c>
      <c r="D218">
        <v>20495</v>
      </c>
      <c r="E218">
        <v>13368</v>
      </c>
      <c r="F218" s="6">
        <v>0.65225664796291782</v>
      </c>
      <c r="G218">
        <v>40</v>
      </c>
      <c r="H218">
        <v>13408</v>
      </c>
      <c r="I218" s="6">
        <v>0.65420834349841428</v>
      </c>
    </row>
    <row r="219" spans="1:9" x14ac:dyDescent="0.3">
      <c r="A219" t="s">
        <v>516</v>
      </c>
      <c r="B219" t="s">
        <v>517</v>
      </c>
      <c r="C219" t="s">
        <v>459</v>
      </c>
      <c r="D219">
        <v>9480</v>
      </c>
      <c r="E219">
        <v>2309</v>
      </c>
      <c r="F219" s="6">
        <v>0.24356540084388187</v>
      </c>
      <c r="H219">
        <v>2309</v>
      </c>
      <c r="I219" s="6">
        <v>0.24356540084388187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BC8D2-183D-47E4-AC35-A65C47993C67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44075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8779</v>
      </c>
      <c r="E7" s="10">
        <v>4845</v>
      </c>
      <c r="F7" s="6">
        <v>0.5518851805444811</v>
      </c>
      <c r="G7" s="10">
        <v>11</v>
      </c>
      <c r="H7" s="10">
        <v>4856</v>
      </c>
      <c r="I7" s="6">
        <v>0.55313817063446857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4580</v>
      </c>
      <c r="E10" s="10">
        <v>3804</v>
      </c>
      <c r="F10" s="6">
        <v>0.83056768558951966</v>
      </c>
      <c r="G10" s="10">
        <v>7</v>
      </c>
      <c r="H10" s="10">
        <v>3811</v>
      </c>
      <c r="I10" s="6">
        <v>0.83209606986899565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2742</v>
      </c>
      <c r="E12" s="10">
        <v>1102</v>
      </c>
      <c r="F12" s="6">
        <v>0.40189642596644787</v>
      </c>
      <c r="G12" s="10">
        <v>2</v>
      </c>
      <c r="H12" s="10">
        <v>1104</v>
      </c>
      <c r="I12" s="6">
        <v>0.40262582056892782</v>
      </c>
    </row>
    <row r="13" spans="1:9" x14ac:dyDescent="0.3">
      <c r="A13" t="s">
        <v>17</v>
      </c>
      <c r="B13" t="s">
        <v>18</v>
      </c>
      <c r="C13" t="s">
        <v>456</v>
      </c>
      <c r="D13" s="10">
        <v>4897</v>
      </c>
      <c r="E13" s="10">
        <v>2262</v>
      </c>
      <c r="F13" s="6">
        <v>0.46191545844394527</v>
      </c>
      <c r="G13" s="10">
        <v>41</v>
      </c>
      <c r="H13" s="10">
        <v>2303</v>
      </c>
      <c r="I13" s="6">
        <v>0.47028793138656322</v>
      </c>
    </row>
    <row r="14" spans="1:9" x14ac:dyDescent="0.3">
      <c r="A14" t="s">
        <v>19</v>
      </c>
      <c r="B14" t="s">
        <v>20</v>
      </c>
      <c r="C14" t="s">
        <v>456</v>
      </c>
      <c r="D14" s="10">
        <v>2404</v>
      </c>
      <c r="E14" s="10">
        <v>2150</v>
      </c>
      <c r="F14" s="6">
        <v>0.89434276206322794</v>
      </c>
      <c r="G14" s="10">
        <v>2</v>
      </c>
      <c r="H14" s="10">
        <v>2152</v>
      </c>
      <c r="I14" s="6">
        <v>0.89517470881863559</v>
      </c>
    </row>
    <row r="15" spans="1:9" x14ac:dyDescent="0.3">
      <c r="A15" t="s">
        <v>21</v>
      </c>
      <c r="B15" t="s">
        <v>22</v>
      </c>
      <c r="C15" t="s">
        <v>456</v>
      </c>
      <c r="D15" s="10">
        <v>2516</v>
      </c>
      <c r="E15" s="10">
        <v>948</v>
      </c>
      <c r="F15" s="6">
        <v>0.37678855325914151</v>
      </c>
      <c r="G15" s="10">
        <v>1</v>
      </c>
      <c r="H15" s="10">
        <v>949</v>
      </c>
      <c r="I15" s="6">
        <v>0.37718600953895071</v>
      </c>
    </row>
    <row r="16" spans="1:9" x14ac:dyDescent="0.3">
      <c r="A16" t="s">
        <v>23</v>
      </c>
      <c r="B16" t="s">
        <v>24</v>
      </c>
      <c r="C16" t="s">
        <v>456</v>
      </c>
      <c r="D16" s="10">
        <v>4105</v>
      </c>
      <c r="E16" s="10">
        <v>3161</v>
      </c>
      <c r="F16" s="6">
        <v>0.77003654080389772</v>
      </c>
      <c r="G16" s="10">
        <v>97</v>
      </c>
      <c r="H16" s="10">
        <v>3258</v>
      </c>
      <c r="I16" s="6">
        <v>0.79366626065773449</v>
      </c>
    </row>
    <row r="17" spans="1:9" x14ac:dyDescent="0.3">
      <c r="A17" t="s">
        <v>25</v>
      </c>
      <c r="B17" t="s">
        <v>26</v>
      </c>
      <c r="C17" t="s">
        <v>456</v>
      </c>
      <c r="D17" s="10">
        <v>2715</v>
      </c>
      <c r="E17" s="10">
        <v>1171</v>
      </c>
      <c r="F17" s="6">
        <v>0.43130755064456722</v>
      </c>
      <c r="G17" s="10">
        <v>3</v>
      </c>
      <c r="H17" s="10">
        <v>1174</v>
      </c>
      <c r="I17" s="6">
        <v>0.43241252302025784</v>
      </c>
    </row>
    <row r="18" spans="1:9" x14ac:dyDescent="0.3">
      <c r="A18" t="s">
        <v>29</v>
      </c>
      <c r="B18" t="s">
        <v>30</v>
      </c>
      <c r="C18" t="s">
        <v>456</v>
      </c>
      <c r="D18" s="10">
        <v>3123</v>
      </c>
      <c r="E18" s="10">
        <v>2451</v>
      </c>
      <c r="F18" s="6">
        <v>0.78482228626320849</v>
      </c>
      <c r="G18" s="10">
        <v>42</v>
      </c>
      <c r="H18" s="10">
        <v>2493</v>
      </c>
      <c r="I18" s="6">
        <v>0.79827089337175794</v>
      </c>
    </row>
    <row r="19" spans="1:9" x14ac:dyDescent="0.3">
      <c r="A19" t="s">
        <v>31</v>
      </c>
      <c r="B19" t="s">
        <v>32</v>
      </c>
      <c r="C19" t="s">
        <v>456</v>
      </c>
      <c r="D19" s="10">
        <v>2521</v>
      </c>
      <c r="E19" s="10">
        <v>1778</v>
      </c>
      <c r="F19" s="6">
        <v>0.70527568425228082</v>
      </c>
      <c r="G19" s="10">
        <v>3</v>
      </c>
      <c r="H19" s="10">
        <v>1781</v>
      </c>
      <c r="I19" s="6">
        <v>0.70646568821896072</v>
      </c>
    </row>
    <row r="20" spans="1:9" x14ac:dyDescent="0.3">
      <c r="A20" t="s">
        <v>33</v>
      </c>
      <c r="B20" t="s">
        <v>34</v>
      </c>
      <c r="C20" t="s">
        <v>456</v>
      </c>
      <c r="D20" s="10">
        <v>5530</v>
      </c>
      <c r="E20" s="10">
        <v>4560</v>
      </c>
      <c r="F20" s="6">
        <v>0.82459312839059673</v>
      </c>
      <c r="G20" s="10">
        <v>1</v>
      </c>
      <c r="H20" s="10">
        <v>4561</v>
      </c>
      <c r="I20" s="6">
        <v>0.82477396021699823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3465</v>
      </c>
      <c r="E22" s="10">
        <v>1383</v>
      </c>
      <c r="F22" s="6">
        <v>0.39913419913419912</v>
      </c>
      <c r="G22" s="10"/>
      <c r="H22" s="10">
        <v>1383</v>
      </c>
      <c r="I22" s="6">
        <v>0.39913419913419912</v>
      </c>
    </row>
    <row r="23" spans="1:9" x14ac:dyDescent="0.3">
      <c r="A23" t="s">
        <v>39</v>
      </c>
      <c r="B23" t="s">
        <v>40</v>
      </c>
      <c r="C23" t="s">
        <v>456</v>
      </c>
      <c r="D23" s="10">
        <v>3549</v>
      </c>
      <c r="E23" s="10">
        <v>2829</v>
      </c>
      <c r="F23" s="6">
        <v>0.79712595097210481</v>
      </c>
      <c r="G23" s="10">
        <v>31</v>
      </c>
      <c r="H23" s="10">
        <v>2860</v>
      </c>
      <c r="I23" s="6">
        <v>0.80586080586080588</v>
      </c>
    </row>
    <row r="24" spans="1:9" x14ac:dyDescent="0.3">
      <c r="A24" t="s">
        <v>41</v>
      </c>
      <c r="B24" t="s">
        <v>42</v>
      </c>
      <c r="C24" t="s">
        <v>456</v>
      </c>
      <c r="D24" s="10">
        <v>1965</v>
      </c>
      <c r="E24" s="10">
        <v>384</v>
      </c>
      <c r="F24" s="6">
        <v>0.19541984732824427</v>
      </c>
      <c r="G24" s="10"/>
      <c r="H24" s="10">
        <v>384</v>
      </c>
      <c r="I24" s="6">
        <v>0.19541984732824427</v>
      </c>
    </row>
    <row r="25" spans="1:9" x14ac:dyDescent="0.3">
      <c r="A25" t="s">
        <v>43</v>
      </c>
      <c r="B25" t="s">
        <v>44</v>
      </c>
      <c r="C25" t="s">
        <v>456</v>
      </c>
      <c r="D25" s="10">
        <v>2748</v>
      </c>
      <c r="E25" s="10">
        <v>1875</v>
      </c>
      <c r="F25" s="6">
        <v>0.68231441048034935</v>
      </c>
      <c r="G25" s="10">
        <v>4</v>
      </c>
      <c r="H25" s="10">
        <v>1879</v>
      </c>
      <c r="I25" s="6">
        <v>0.68377001455604081</v>
      </c>
    </row>
    <row r="26" spans="1:9" x14ac:dyDescent="0.3">
      <c r="A26" t="s">
        <v>45</v>
      </c>
      <c r="B26" t="s">
        <v>46</v>
      </c>
      <c r="C26" t="s">
        <v>456</v>
      </c>
      <c r="D26" s="10">
        <v>5147</v>
      </c>
      <c r="E26" s="10">
        <v>2158</v>
      </c>
      <c r="F26" s="6">
        <v>0.41927336312414998</v>
      </c>
      <c r="G26" s="10"/>
      <c r="H26" s="10">
        <v>2158</v>
      </c>
      <c r="I26" s="6">
        <v>0.41927336312414998</v>
      </c>
    </row>
    <row r="27" spans="1:9" x14ac:dyDescent="0.3">
      <c r="A27" t="s">
        <v>47</v>
      </c>
      <c r="B27" t="s">
        <v>48</v>
      </c>
      <c r="C27" t="s">
        <v>456</v>
      </c>
      <c r="D27" s="10">
        <v>2617</v>
      </c>
      <c r="E27" s="10">
        <v>549</v>
      </c>
      <c r="F27" s="6">
        <v>0.20978219335116546</v>
      </c>
      <c r="G27" s="10"/>
      <c r="H27" s="10">
        <v>549</v>
      </c>
      <c r="I27" s="6">
        <v>0.20978219335116546</v>
      </c>
    </row>
    <row r="28" spans="1:9" x14ac:dyDescent="0.3">
      <c r="A28" t="s">
        <v>49</v>
      </c>
      <c r="B28" t="s">
        <v>455</v>
      </c>
      <c r="C28" t="s">
        <v>456</v>
      </c>
      <c r="D28" s="10">
        <v>4590</v>
      </c>
      <c r="E28" s="10">
        <v>429</v>
      </c>
      <c r="F28" s="6">
        <v>9.34640522875817E-2</v>
      </c>
      <c r="G28" s="10">
        <v>1</v>
      </c>
      <c r="H28" s="10">
        <v>430</v>
      </c>
      <c r="I28" s="6">
        <v>9.3681917211328972E-2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2849</v>
      </c>
      <c r="E30" s="10">
        <v>922</v>
      </c>
      <c r="F30" s="6">
        <v>0.32362232362232363</v>
      </c>
      <c r="G30" s="10"/>
      <c r="H30" s="10">
        <v>922</v>
      </c>
      <c r="I30" s="6">
        <v>0.32362232362232363</v>
      </c>
    </row>
    <row r="31" spans="1:9" x14ac:dyDescent="0.3">
      <c r="A31" t="s">
        <v>59</v>
      </c>
      <c r="B31" t="s">
        <v>60</v>
      </c>
      <c r="C31" t="s">
        <v>456</v>
      </c>
      <c r="D31" s="10">
        <v>1881</v>
      </c>
      <c r="E31" s="10">
        <v>1036</v>
      </c>
      <c r="F31" s="6">
        <v>0.55077086656034024</v>
      </c>
      <c r="G31" s="10"/>
      <c r="H31" s="10">
        <v>1036</v>
      </c>
      <c r="I31" s="6">
        <v>0.55077086656034024</v>
      </c>
    </row>
    <row r="32" spans="1:9" x14ac:dyDescent="0.3">
      <c r="A32" t="s">
        <v>61</v>
      </c>
      <c r="B32" t="s">
        <v>62</v>
      </c>
      <c r="C32" t="s">
        <v>456</v>
      </c>
      <c r="D32" s="10">
        <v>6195</v>
      </c>
      <c r="E32" s="10">
        <v>1839</v>
      </c>
      <c r="F32" s="6">
        <v>0.29685230024213077</v>
      </c>
      <c r="G32" s="10"/>
      <c r="H32" s="10">
        <v>1839</v>
      </c>
      <c r="I32" s="6">
        <v>0.29685230024213077</v>
      </c>
    </row>
    <row r="33" spans="1:9" x14ac:dyDescent="0.3">
      <c r="A33" t="s">
        <v>63</v>
      </c>
      <c r="B33" t="s">
        <v>64</v>
      </c>
      <c r="C33" t="s">
        <v>456</v>
      </c>
      <c r="D33" s="10">
        <v>3449</v>
      </c>
      <c r="E33" s="10">
        <v>627</v>
      </c>
      <c r="F33" s="6">
        <v>0.18179182371701944</v>
      </c>
      <c r="G33" s="10">
        <v>2</v>
      </c>
      <c r="H33" s="10">
        <v>629</v>
      </c>
      <c r="I33" s="6">
        <v>0.18237170194259206</v>
      </c>
    </row>
    <row r="34" spans="1:9" x14ac:dyDescent="0.3">
      <c r="A34" t="s">
        <v>65</v>
      </c>
      <c r="B34" t="s">
        <v>66</v>
      </c>
      <c r="C34" t="s">
        <v>456</v>
      </c>
      <c r="D34" s="10">
        <v>3695</v>
      </c>
      <c r="E34" s="10">
        <v>2099</v>
      </c>
      <c r="F34" s="6">
        <v>0.56806495263870094</v>
      </c>
      <c r="G34" s="10">
        <v>5</v>
      </c>
      <c r="H34" s="10">
        <v>2104</v>
      </c>
      <c r="I34" s="6">
        <v>0.56941813261163732</v>
      </c>
    </row>
    <row r="35" spans="1:9" x14ac:dyDescent="0.3">
      <c r="A35" t="s">
        <v>67</v>
      </c>
      <c r="B35" t="s">
        <v>68</v>
      </c>
      <c r="C35" t="s">
        <v>456</v>
      </c>
      <c r="D35" s="10">
        <v>4507</v>
      </c>
      <c r="E35" s="10">
        <v>618</v>
      </c>
      <c r="F35" s="6">
        <v>0.1371200355003328</v>
      </c>
      <c r="G35" s="10"/>
      <c r="H35" s="10">
        <v>618</v>
      </c>
      <c r="I35" s="6">
        <v>0.1371200355003328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3248</v>
      </c>
      <c r="E37" s="10">
        <v>532</v>
      </c>
      <c r="F37" s="6">
        <v>0.16379310344827586</v>
      </c>
      <c r="G37" s="10">
        <v>4</v>
      </c>
      <c r="H37" s="10">
        <v>536</v>
      </c>
      <c r="I37" s="6">
        <v>0.16502463054187191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1718</v>
      </c>
      <c r="E39" s="10">
        <v>1153</v>
      </c>
      <c r="F39" s="6">
        <v>0.6711292200232829</v>
      </c>
      <c r="G39" s="10">
        <v>5</v>
      </c>
      <c r="H39" s="10">
        <v>1158</v>
      </c>
      <c r="I39" s="6">
        <v>0.67403958090803262</v>
      </c>
    </row>
    <row r="40" spans="1:9" x14ac:dyDescent="0.3">
      <c r="A40" t="s">
        <v>77</v>
      </c>
      <c r="B40" t="s">
        <v>78</v>
      </c>
      <c r="C40" t="s">
        <v>456</v>
      </c>
      <c r="D40" s="10">
        <v>5757</v>
      </c>
      <c r="E40" s="10">
        <v>3318</v>
      </c>
      <c r="F40" s="6">
        <v>0.57634184471078687</v>
      </c>
      <c r="G40" s="10">
        <v>13</v>
      </c>
      <c r="H40" s="10">
        <v>3331</v>
      </c>
      <c r="I40" s="6">
        <v>0.57859996525968382</v>
      </c>
    </row>
    <row r="41" spans="1:9" x14ac:dyDescent="0.3">
      <c r="A41" t="s">
        <v>79</v>
      </c>
      <c r="B41" t="s">
        <v>80</v>
      </c>
      <c r="C41" t="s">
        <v>456</v>
      </c>
      <c r="D41" s="10">
        <v>2875</v>
      </c>
      <c r="E41" s="10">
        <v>1257</v>
      </c>
      <c r="F41" s="6">
        <v>0.43721739130434784</v>
      </c>
      <c r="G41" s="10">
        <v>5</v>
      </c>
      <c r="H41" s="10">
        <v>1262</v>
      </c>
      <c r="I41" s="6">
        <v>0.43895652173913041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3768</v>
      </c>
      <c r="E43" s="10">
        <v>1512</v>
      </c>
      <c r="F43" s="6">
        <v>0.40127388535031849</v>
      </c>
      <c r="G43" s="10">
        <v>6</v>
      </c>
      <c r="H43" s="10">
        <v>1518</v>
      </c>
      <c r="I43" s="6">
        <v>0.40286624203821658</v>
      </c>
    </row>
    <row r="44" spans="1:9" x14ac:dyDescent="0.3">
      <c r="A44" t="s">
        <v>85</v>
      </c>
      <c r="B44" t="s">
        <v>86</v>
      </c>
      <c r="C44" t="s">
        <v>456</v>
      </c>
      <c r="D44" s="10">
        <v>1875</v>
      </c>
      <c r="E44" s="10">
        <v>549</v>
      </c>
      <c r="F44" s="6">
        <v>0.2928</v>
      </c>
      <c r="G44" s="10"/>
      <c r="H44" s="10">
        <v>549</v>
      </c>
      <c r="I44" s="6">
        <v>0.2928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3006</v>
      </c>
      <c r="E46" s="10">
        <v>1729</v>
      </c>
      <c r="F46" s="6">
        <v>0.57518296739853625</v>
      </c>
      <c r="G46" s="10">
        <v>2</v>
      </c>
      <c r="H46" s="10">
        <v>1731</v>
      </c>
      <c r="I46" s="6">
        <v>0.57584830339321358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4746</v>
      </c>
      <c r="E48" s="10">
        <v>1520</v>
      </c>
      <c r="F48" s="6">
        <v>0.32026970080067424</v>
      </c>
      <c r="G48" s="10">
        <v>1</v>
      </c>
      <c r="H48" s="10">
        <v>1521</v>
      </c>
      <c r="I48" s="6">
        <v>0.32048040455120103</v>
      </c>
    </row>
    <row r="49" spans="1:9" x14ac:dyDescent="0.3">
      <c r="A49" t="s">
        <v>97</v>
      </c>
      <c r="B49" t="s">
        <v>98</v>
      </c>
      <c r="C49" t="s">
        <v>456</v>
      </c>
      <c r="D49" s="10">
        <v>4283</v>
      </c>
      <c r="E49" s="10">
        <v>2636</v>
      </c>
      <c r="F49" s="6">
        <v>0.61545645575531172</v>
      </c>
      <c r="G49" s="10">
        <v>10</v>
      </c>
      <c r="H49" s="10">
        <v>2646</v>
      </c>
      <c r="I49" s="6">
        <v>0.61779126780294191</v>
      </c>
    </row>
    <row r="50" spans="1:9" x14ac:dyDescent="0.3">
      <c r="A50" t="s">
        <v>99</v>
      </c>
      <c r="B50" t="s">
        <v>100</v>
      </c>
      <c r="C50" t="s">
        <v>456</v>
      </c>
      <c r="D50" s="10">
        <v>3009</v>
      </c>
      <c r="E50" s="10">
        <v>1909</v>
      </c>
      <c r="F50" s="6">
        <v>0.6344300432037222</v>
      </c>
      <c r="G50" s="10">
        <v>3</v>
      </c>
      <c r="H50" s="10">
        <v>1912</v>
      </c>
      <c r="I50" s="6">
        <v>0.63542705217680295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3335</v>
      </c>
      <c r="E53" s="10">
        <v>2622</v>
      </c>
      <c r="F53" s="6">
        <v>0.78620689655172415</v>
      </c>
      <c r="G53" s="10">
        <v>5</v>
      </c>
      <c r="H53" s="10">
        <v>2627</v>
      </c>
      <c r="I53" s="6">
        <v>0.78770614692653673</v>
      </c>
    </row>
    <row r="54" spans="1:9" x14ac:dyDescent="0.3">
      <c r="A54" t="s">
        <v>111</v>
      </c>
      <c r="B54" t="s">
        <v>112</v>
      </c>
      <c r="C54" t="s">
        <v>456</v>
      </c>
      <c r="D54" s="10">
        <v>2199</v>
      </c>
      <c r="E54" s="10">
        <v>344</v>
      </c>
      <c r="F54" s="6">
        <v>0.15643474306502955</v>
      </c>
      <c r="G54" s="10">
        <v>1</v>
      </c>
      <c r="H54" s="10">
        <v>345</v>
      </c>
      <c r="I54" s="6">
        <v>0.15688949522510232</v>
      </c>
    </row>
    <row r="55" spans="1:9" x14ac:dyDescent="0.3">
      <c r="A55" t="s">
        <v>113</v>
      </c>
      <c r="B55" t="s">
        <v>114</v>
      </c>
      <c r="C55" t="s">
        <v>456</v>
      </c>
      <c r="D55" s="10">
        <v>3134</v>
      </c>
      <c r="E55" s="10">
        <v>1935</v>
      </c>
      <c r="F55" s="6">
        <v>0.61742182514358646</v>
      </c>
      <c r="G55" s="10">
        <v>1</v>
      </c>
      <c r="H55" s="10">
        <v>1936</v>
      </c>
      <c r="I55" s="6">
        <v>0.6177409061901723</v>
      </c>
    </row>
    <row r="56" spans="1:9" x14ac:dyDescent="0.3">
      <c r="A56" t="s">
        <v>115</v>
      </c>
      <c r="B56" t="s">
        <v>116</v>
      </c>
      <c r="C56" t="s">
        <v>456</v>
      </c>
      <c r="D56" s="10">
        <v>2333</v>
      </c>
      <c r="E56" s="10">
        <v>477</v>
      </c>
      <c r="F56" s="6">
        <v>0.20445777968281184</v>
      </c>
      <c r="G56" s="10"/>
      <c r="H56" s="10">
        <v>477</v>
      </c>
      <c r="I56" s="6">
        <v>0.20445777968281184</v>
      </c>
    </row>
    <row r="57" spans="1:9" x14ac:dyDescent="0.3">
      <c r="A57" t="s">
        <v>117</v>
      </c>
      <c r="B57" t="s">
        <v>118</v>
      </c>
      <c r="C57" t="s">
        <v>456</v>
      </c>
      <c r="D57" s="10">
        <v>3023</v>
      </c>
      <c r="E57" s="10">
        <v>2719</v>
      </c>
      <c r="F57" s="6">
        <v>0.89943764472378429</v>
      </c>
      <c r="G57" s="10">
        <v>24</v>
      </c>
      <c r="H57" s="10">
        <v>2743</v>
      </c>
      <c r="I57" s="6">
        <v>0.90737677803506456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7417</v>
      </c>
      <c r="E59" s="10">
        <v>4468</v>
      </c>
      <c r="F59" s="6">
        <v>0.60239989213967915</v>
      </c>
      <c r="G59" s="10">
        <v>69</v>
      </c>
      <c r="H59" s="10">
        <v>4537</v>
      </c>
      <c r="I59" s="6">
        <v>0.61170284481596338</v>
      </c>
    </row>
    <row r="60" spans="1:9" x14ac:dyDescent="0.3">
      <c r="A60" t="s">
        <v>123</v>
      </c>
      <c r="B60" t="s">
        <v>124</v>
      </c>
      <c r="C60" t="s">
        <v>456</v>
      </c>
      <c r="D60" s="10">
        <v>4710</v>
      </c>
      <c r="E60" s="10">
        <v>1332</v>
      </c>
      <c r="F60" s="6">
        <v>0.28280254777070063</v>
      </c>
      <c r="G60" s="10">
        <v>6</v>
      </c>
      <c r="H60" s="10">
        <v>1338</v>
      </c>
      <c r="I60" s="6">
        <v>0.2840764331210191</v>
      </c>
    </row>
    <row r="61" spans="1:9" x14ac:dyDescent="0.3">
      <c r="A61" t="s">
        <v>125</v>
      </c>
      <c r="B61" t="s">
        <v>126</v>
      </c>
      <c r="C61" t="s">
        <v>456</v>
      </c>
      <c r="D61" s="10">
        <v>6802</v>
      </c>
      <c r="E61" s="10">
        <v>4184</v>
      </c>
      <c r="F61" s="6">
        <v>0.61511320199941188</v>
      </c>
      <c r="G61" s="10"/>
      <c r="H61" s="10">
        <v>4184</v>
      </c>
      <c r="I61" s="6">
        <v>0.61511320199941188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4010</v>
      </c>
      <c r="E64" s="10">
        <v>2100</v>
      </c>
      <c r="F64" s="6">
        <v>0.52369077306733169</v>
      </c>
      <c r="G64" s="10"/>
      <c r="H64" s="10">
        <v>2100</v>
      </c>
      <c r="I64" s="6">
        <v>0.52369077306733169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4202</v>
      </c>
      <c r="E67" s="10">
        <v>1734</v>
      </c>
      <c r="F67" s="6">
        <v>0.41266063779152784</v>
      </c>
      <c r="G67" s="10"/>
      <c r="H67" s="10">
        <v>1734</v>
      </c>
      <c r="I67" s="6">
        <v>0.41266063779152784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2703</v>
      </c>
      <c r="E70" s="10">
        <v>3483</v>
      </c>
      <c r="F70" s="6">
        <v>1.2885682574916759</v>
      </c>
      <c r="G70" s="10">
        <v>15</v>
      </c>
      <c r="H70" s="10">
        <v>3498</v>
      </c>
      <c r="I70" s="6">
        <v>1.2941176470588236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4818</v>
      </c>
      <c r="E80" s="10">
        <v>2226</v>
      </c>
      <c r="F80" s="6">
        <v>0.46201743462017436</v>
      </c>
      <c r="G80" s="10"/>
      <c r="H80" s="10">
        <v>2226</v>
      </c>
      <c r="I80" s="6">
        <v>0.46201743462017436</v>
      </c>
    </row>
    <row r="81" spans="1:9" x14ac:dyDescent="0.3">
      <c r="A81" t="s">
        <v>167</v>
      </c>
      <c r="B81" t="s">
        <v>168</v>
      </c>
      <c r="C81" t="s">
        <v>457</v>
      </c>
      <c r="D81" s="10">
        <v>1712</v>
      </c>
      <c r="E81" s="10">
        <v>818</v>
      </c>
      <c r="F81" s="6">
        <v>0.47780373831775702</v>
      </c>
      <c r="G81" s="10"/>
      <c r="H81" s="10">
        <v>818</v>
      </c>
      <c r="I81" s="6">
        <v>0.47780373831775702</v>
      </c>
    </row>
    <row r="82" spans="1:9" x14ac:dyDescent="0.3">
      <c r="A82" t="s">
        <v>169</v>
      </c>
      <c r="B82" t="s">
        <v>170</v>
      </c>
      <c r="C82" t="s">
        <v>457</v>
      </c>
      <c r="D82" s="10">
        <v>5647</v>
      </c>
      <c r="E82" s="10">
        <v>2088</v>
      </c>
      <c r="F82" s="6">
        <v>0.36975385160262086</v>
      </c>
      <c r="G82" s="10">
        <v>665</v>
      </c>
      <c r="H82" s="10">
        <v>2753</v>
      </c>
      <c r="I82" s="6">
        <v>0.48751549495307245</v>
      </c>
    </row>
    <row r="83" spans="1:9" x14ac:dyDescent="0.3">
      <c r="A83" t="s">
        <v>171</v>
      </c>
      <c r="B83" t="s">
        <v>172</v>
      </c>
      <c r="C83" t="s">
        <v>457</v>
      </c>
      <c r="D83" s="10">
        <v>5053</v>
      </c>
      <c r="E83" s="10">
        <v>2837</v>
      </c>
      <c r="F83" s="6">
        <v>0.56144864436968134</v>
      </c>
      <c r="G83" s="10">
        <v>1</v>
      </c>
      <c r="H83" s="10">
        <v>2838</v>
      </c>
      <c r="I83" s="6">
        <v>0.56164654660597668</v>
      </c>
    </row>
    <row r="84" spans="1:9" x14ac:dyDescent="0.3">
      <c r="A84" t="s">
        <v>173</v>
      </c>
      <c r="B84" t="s">
        <v>174</v>
      </c>
      <c r="C84" t="s">
        <v>457</v>
      </c>
      <c r="D84" s="10">
        <v>1925</v>
      </c>
      <c r="E84" s="10">
        <v>701</v>
      </c>
      <c r="F84" s="6">
        <v>0.36415584415584418</v>
      </c>
      <c r="G84" s="10"/>
      <c r="H84" s="10">
        <v>701</v>
      </c>
      <c r="I84" s="6">
        <v>0.36415584415584418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2268</v>
      </c>
      <c r="E86" s="10">
        <v>984</v>
      </c>
      <c r="F86" s="6">
        <v>0.43386243386243384</v>
      </c>
      <c r="G86" s="10"/>
      <c r="H86" s="10">
        <v>984</v>
      </c>
      <c r="I86" s="6">
        <v>0.43386243386243384</v>
      </c>
    </row>
    <row r="87" spans="1:9" x14ac:dyDescent="0.3">
      <c r="A87" t="s">
        <v>179</v>
      </c>
      <c r="B87" t="s">
        <v>180</v>
      </c>
      <c r="C87" t="s">
        <v>457</v>
      </c>
      <c r="D87" s="10">
        <v>2025</v>
      </c>
      <c r="E87" s="10">
        <v>526</v>
      </c>
      <c r="F87" s="6">
        <v>0.25975308641975309</v>
      </c>
      <c r="G87" s="10"/>
      <c r="H87" s="10">
        <v>526</v>
      </c>
      <c r="I87" s="6">
        <v>0.25975308641975309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9059</v>
      </c>
      <c r="E89" s="10">
        <v>2782</v>
      </c>
      <c r="F89" s="6">
        <v>0.30709791367700628</v>
      </c>
      <c r="G89" s="10"/>
      <c r="H89" s="10">
        <v>2782</v>
      </c>
      <c r="I89" s="6">
        <v>0.30709791367700628</v>
      </c>
    </row>
    <row r="90" spans="1:9" x14ac:dyDescent="0.3">
      <c r="A90" t="s">
        <v>185</v>
      </c>
      <c r="B90" t="s">
        <v>186</v>
      </c>
      <c r="C90" t="s">
        <v>457</v>
      </c>
      <c r="D90" s="10">
        <v>4874</v>
      </c>
      <c r="E90" s="10">
        <v>4038</v>
      </c>
      <c r="F90" s="6">
        <v>0.82847763643824379</v>
      </c>
      <c r="G90" s="10">
        <v>2</v>
      </c>
      <c r="H90" s="10">
        <v>4040</v>
      </c>
      <c r="I90" s="6">
        <v>0.82888797702092742</v>
      </c>
    </row>
    <row r="91" spans="1:9" x14ac:dyDescent="0.3">
      <c r="A91" t="s">
        <v>189</v>
      </c>
      <c r="B91" t="s">
        <v>190</v>
      </c>
      <c r="C91" t="s">
        <v>457</v>
      </c>
      <c r="D91" s="10">
        <v>3280</v>
      </c>
      <c r="E91" s="10">
        <v>796</v>
      </c>
      <c r="F91" s="6">
        <v>0.24268292682926829</v>
      </c>
      <c r="G91" s="10"/>
      <c r="H91" s="10">
        <v>796</v>
      </c>
      <c r="I91" s="6">
        <v>0.24268292682926829</v>
      </c>
    </row>
    <row r="92" spans="1:9" x14ac:dyDescent="0.3">
      <c r="A92" t="s">
        <v>191</v>
      </c>
      <c r="B92" t="s">
        <v>192</v>
      </c>
      <c r="C92" t="s">
        <v>457</v>
      </c>
      <c r="D92" s="10">
        <v>3499</v>
      </c>
      <c r="E92" s="10">
        <v>935</v>
      </c>
      <c r="F92" s="6">
        <v>0.26721920548728206</v>
      </c>
      <c r="G92" s="10">
        <v>1</v>
      </c>
      <c r="H92" s="10">
        <v>936</v>
      </c>
      <c r="I92" s="6">
        <v>0.26750500142897971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1957</v>
      </c>
      <c r="E94" s="10">
        <v>976</v>
      </c>
      <c r="F94" s="6">
        <v>0.49872253449156873</v>
      </c>
      <c r="G94" s="10"/>
      <c r="H94" s="10">
        <v>976</v>
      </c>
      <c r="I94" s="6">
        <v>0.49872253449156873</v>
      </c>
    </row>
    <row r="95" spans="1:9" x14ac:dyDescent="0.3">
      <c r="A95" t="s">
        <v>197</v>
      </c>
      <c r="B95" t="s">
        <v>198</v>
      </c>
      <c r="C95" t="s">
        <v>457</v>
      </c>
      <c r="D95" s="10">
        <v>3326</v>
      </c>
      <c r="E95" s="10">
        <v>1045</v>
      </c>
      <c r="F95" s="6">
        <v>0.31419122068550814</v>
      </c>
      <c r="G95" s="10"/>
      <c r="H95" s="10">
        <v>1045</v>
      </c>
      <c r="I95" s="6">
        <v>0.31419122068550814</v>
      </c>
    </row>
    <row r="96" spans="1:9" x14ac:dyDescent="0.3">
      <c r="A96" t="s">
        <v>199</v>
      </c>
      <c r="B96" t="s">
        <v>200</v>
      </c>
      <c r="C96" t="s">
        <v>457</v>
      </c>
      <c r="D96" s="10">
        <v>2266</v>
      </c>
      <c r="E96" s="10">
        <v>2038</v>
      </c>
      <c r="F96" s="6">
        <v>0.8993821712268314</v>
      </c>
      <c r="G96" s="10"/>
      <c r="H96" s="10">
        <v>2038</v>
      </c>
      <c r="I96" s="6">
        <v>0.8993821712268314</v>
      </c>
    </row>
    <row r="97" spans="1:9" x14ac:dyDescent="0.3">
      <c r="A97" t="s">
        <v>201</v>
      </c>
      <c r="B97" t="s">
        <v>202</v>
      </c>
      <c r="C97" t="s">
        <v>457</v>
      </c>
      <c r="D97" s="10">
        <v>3559</v>
      </c>
      <c r="E97" s="10">
        <v>1019</v>
      </c>
      <c r="F97" s="6">
        <v>0.28631638100590051</v>
      </c>
      <c r="G97" s="10"/>
      <c r="H97" s="10">
        <v>1019</v>
      </c>
      <c r="I97" s="6">
        <v>0.28631638100590051</v>
      </c>
    </row>
    <row r="98" spans="1:9" x14ac:dyDescent="0.3">
      <c r="A98" t="s">
        <v>203</v>
      </c>
      <c r="B98" t="s">
        <v>204</v>
      </c>
      <c r="C98" t="s">
        <v>457</v>
      </c>
      <c r="D98" s="10">
        <v>3145</v>
      </c>
      <c r="E98" s="10">
        <v>1181</v>
      </c>
      <c r="F98" s="6">
        <v>0.37551669316375197</v>
      </c>
      <c r="G98" s="10"/>
      <c r="H98" s="10">
        <v>1181</v>
      </c>
      <c r="I98" s="6">
        <v>0.37551669316375197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6475</v>
      </c>
      <c r="E100" s="10">
        <v>2881</v>
      </c>
      <c r="F100" s="6">
        <v>0.44494208494208493</v>
      </c>
      <c r="G100" s="10">
        <v>18</v>
      </c>
      <c r="H100" s="10">
        <v>2899</v>
      </c>
      <c r="I100" s="6">
        <v>0.44772200772200771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12434</v>
      </c>
      <c r="E101" s="10">
        <v>8181</v>
      </c>
      <c r="F101" s="6">
        <v>0.65795399710471292</v>
      </c>
      <c r="G101" s="10">
        <v>1017</v>
      </c>
      <c r="H101" s="10">
        <v>9198</v>
      </c>
      <c r="I101" s="6">
        <v>0.7397458581309313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9567</v>
      </c>
      <c r="E102" s="10">
        <v>7020</v>
      </c>
      <c r="F102" s="6">
        <v>0.7337723424270931</v>
      </c>
      <c r="G102" s="10">
        <v>28</v>
      </c>
      <c r="H102" s="10">
        <v>7048</v>
      </c>
      <c r="I102" s="6">
        <v>0.73669906971882515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5424</v>
      </c>
      <c r="E103" s="10">
        <v>3795</v>
      </c>
      <c r="F103" s="6">
        <v>0.69966814159292035</v>
      </c>
      <c r="G103" s="10">
        <v>3</v>
      </c>
      <c r="H103" s="10">
        <v>3798</v>
      </c>
      <c r="I103" s="6">
        <v>0.7002212389380531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8071</v>
      </c>
      <c r="E105" s="10">
        <v>5605</v>
      </c>
      <c r="F105" s="6">
        <v>0.69446165283112382</v>
      </c>
      <c r="G105" s="10">
        <v>3</v>
      </c>
      <c r="H105" s="10">
        <v>5608</v>
      </c>
      <c r="I105" s="6">
        <v>0.69483335398339729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2616</v>
      </c>
      <c r="E106" s="10">
        <v>1310</v>
      </c>
      <c r="F106" s="6">
        <v>0.50076452599388377</v>
      </c>
      <c r="G106" s="10">
        <v>1</v>
      </c>
      <c r="H106" s="10">
        <v>1311</v>
      </c>
      <c r="I106" s="6">
        <v>0.50114678899082565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4128</v>
      </c>
      <c r="E107" s="10">
        <v>1008</v>
      </c>
      <c r="F107" s="6">
        <v>0.2441860465116279</v>
      </c>
      <c r="G107" s="10">
        <v>11</v>
      </c>
      <c r="H107" s="10">
        <v>1019</v>
      </c>
      <c r="I107" s="6">
        <v>0.24685077519379844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3611</v>
      </c>
      <c r="E108" s="10">
        <v>1292</v>
      </c>
      <c r="F108" s="6">
        <v>0.35779562448075325</v>
      </c>
      <c r="G108" s="10">
        <v>4</v>
      </c>
      <c r="H108" s="10">
        <v>1296</v>
      </c>
      <c r="I108" s="6">
        <v>0.35890335087233455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2363</v>
      </c>
      <c r="E112" s="10">
        <v>578</v>
      </c>
      <c r="F112" s="6">
        <v>0.2446043165467626</v>
      </c>
      <c r="G112" s="10"/>
      <c r="H112" s="10">
        <v>578</v>
      </c>
      <c r="I112" s="6">
        <v>0.2446043165467626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4870</v>
      </c>
      <c r="E113" s="10">
        <v>3376</v>
      </c>
      <c r="F113" s="6">
        <v>0.69322381930184807</v>
      </c>
      <c r="G113" s="10">
        <v>103</v>
      </c>
      <c r="H113" s="10">
        <v>3479</v>
      </c>
      <c r="I113" s="6">
        <v>0.71437371663244353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3244</v>
      </c>
      <c r="E115" s="10">
        <v>2254</v>
      </c>
      <c r="F115" s="6">
        <v>0.69482120838471029</v>
      </c>
      <c r="G115" s="10">
        <v>44</v>
      </c>
      <c r="H115" s="10">
        <v>2298</v>
      </c>
      <c r="I115" s="6">
        <v>0.70838471023427863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2997</v>
      </c>
      <c r="E116" s="10">
        <v>891</v>
      </c>
      <c r="F116" s="6">
        <v>0.29729729729729731</v>
      </c>
      <c r="G116" s="10"/>
      <c r="H116" s="10">
        <v>891</v>
      </c>
      <c r="I116" s="6">
        <v>0.29729729729729731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5880</v>
      </c>
      <c r="E119" s="10">
        <v>2740</v>
      </c>
      <c r="F119" s="6">
        <v>0.46598639455782315</v>
      </c>
      <c r="G119" s="10">
        <v>1</v>
      </c>
      <c r="H119" s="10">
        <v>2741</v>
      </c>
      <c r="I119" s="6">
        <v>0.46615646258503401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4183</v>
      </c>
      <c r="E122" s="10">
        <v>2717</v>
      </c>
      <c r="F122" s="6">
        <v>0.64953382739660526</v>
      </c>
      <c r="G122" s="10">
        <v>1</v>
      </c>
      <c r="H122" s="10">
        <v>2718</v>
      </c>
      <c r="I122" s="6">
        <v>0.64977289027014107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5000</v>
      </c>
      <c r="E124" s="10">
        <v>1966</v>
      </c>
      <c r="F124" s="6">
        <v>0.39319999999999999</v>
      </c>
      <c r="G124" s="10">
        <v>3</v>
      </c>
      <c r="H124" s="10">
        <v>1969</v>
      </c>
      <c r="I124" s="6">
        <v>0.39379999999999998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3560</v>
      </c>
      <c r="E126" s="10">
        <v>2758</v>
      </c>
      <c r="F126" s="6">
        <v>0.77471910112359554</v>
      </c>
      <c r="G126" s="10">
        <v>31</v>
      </c>
      <c r="H126" s="10">
        <v>2789</v>
      </c>
      <c r="I126" s="6">
        <v>0.78342696629213482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4447</v>
      </c>
      <c r="E128" s="10">
        <v>3481</v>
      </c>
      <c r="F128" s="6">
        <v>0.78277490442995279</v>
      </c>
      <c r="G128" s="10">
        <v>6</v>
      </c>
      <c r="H128" s="10">
        <v>3487</v>
      </c>
      <c r="I128" s="6">
        <v>0.78412412862603997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4429</v>
      </c>
      <c r="E130" s="10">
        <v>1133</v>
      </c>
      <c r="F130" s="6">
        <v>0.2558139534883721</v>
      </c>
      <c r="G130" s="10">
        <v>1</v>
      </c>
      <c r="H130" s="10">
        <v>1134</v>
      </c>
      <c r="I130" s="6">
        <v>0.25603973808986225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5224</v>
      </c>
      <c r="E131" s="10">
        <v>1468</v>
      </c>
      <c r="F131" s="6">
        <v>0.28101071975497705</v>
      </c>
      <c r="G131" s="10">
        <v>1</v>
      </c>
      <c r="H131" s="10">
        <v>1469</v>
      </c>
      <c r="I131" s="6">
        <v>0.28120214395099541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2821</v>
      </c>
      <c r="E132" s="10">
        <v>2147</v>
      </c>
      <c r="F132" s="6">
        <v>0.76107763204537393</v>
      </c>
      <c r="G132" s="10">
        <v>23</v>
      </c>
      <c r="H132" s="10">
        <v>2170</v>
      </c>
      <c r="I132" s="6">
        <v>0.76923076923076927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4088</v>
      </c>
      <c r="E137" s="10">
        <v>2906</v>
      </c>
      <c r="F137" s="6">
        <v>0.71086105675146771</v>
      </c>
      <c r="G137" s="10"/>
      <c r="H137" s="10">
        <v>2906</v>
      </c>
      <c r="I137" s="6">
        <v>0.71086105675146771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5747</v>
      </c>
      <c r="E138" s="10">
        <v>2515</v>
      </c>
      <c r="F138" s="6">
        <v>0.43761962763180789</v>
      </c>
      <c r="G138" s="10">
        <v>2</v>
      </c>
      <c r="H138" s="10">
        <v>2517</v>
      </c>
      <c r="I138" s="6">
        <v>0.43796763528797633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3</v>
      </c>
      <c r="F141" s="6" t="s">
        <v>536</v>
      </c>
      <c r="G141" s="10"/>
      <c r="H141" s="10">
        <v>3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4341</v>
      </c>
      <c r="E143" s="10">
        <v>2574</v>
      </c>
      <c r="F143" s="6">
        <v>0.59295093296475465</v>
      </c>
      <c r="G143" s="10"/>
      <c r="H143" s="10">
        <v>2574</v>
      </c>
      <c r="I143" s="6">
        <v>0.59295093296475465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5762</v>
      </c>
      <c r="E144" s="10">
        <v>3574</v>
      </c>
      <c r="F144" s="6">
        <v>0.62027073932662269</v>
      </c>
      <c r="G144" s="10"/>
      <c r="H144" s="10">
        <v>3574</v>
      </c>
      <c r="I144" s="6">
        <v>0.62027073932662269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3102</v>
      </c>
      <c r="E146" s="10">
        <v>1957</v>
      </c>
      <c r="F146" s="6">
        <v>0.63088330109606705</v>
      </c>
      <c r="G146" s="10">
        <v>3</v>
      </c>
      <c r="H146" s="10">
        <v>1960</v>
      </c>
      <c r="I146" s="6">
        <v>0.6318504190844616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2435</v>
      </c>
      <c r="E147" s="10">
        <v>1224</v>
      </c>
      <c r="F147" s="6">
        <v>0.50266940451745379</v>
      </c>
      <c r="G147" s="10">
        <v>2</v>
      </c>
      <c r="H147" s="10">
        <v>1226</v>
      </c>
      <c r="I147" s="6">
        <v>0.50349075975359348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4195</v>
      </c>
      <c r="E149" s="10">
        <v>492</v>
      </c>
      <c r="F149" s="6">
        <v>0.11728247914183552</v>
      </c>
      <c r="G149" s="10"/>
      <c r="H149" s="10">
        <v>492</v>
      </c>
      <c r="I149" s="6">
        <v>0.11728247914183552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1557</v>
      </c>
      <c r="E162" s="10">
        <v>697</v>
      </c>
      <c r="F162" s="6">
        <v>0.4476557482337829</v>
      </c>
      <c r="G162" s="10"/>
      <c r="H162" s="10">
        <v>697</v>
      </c>
      <c r="I162" s="6">
        <v>0.4476557482337829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2659</v>
      </c>
      <c r="E165" s="10">
        <v>1839</v>
      </c>
      <c r="F165" s="6">
        <v>0.69161338849191423</v>
      </c>
      <c r="G165" s="10"/>
      <c r="H165" s="10">
        <v>1839</v>
      </c>
      <c r="I165" s="6">
        <v>0.69161338849191423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2059</v>
      </c>
      <c r="E166" s="10">
        <v>1617</v>
      </c>
      <c r="F166" s="6">
        <v>0.78533268576979121</v>
      </c>
      <c r="G166" s="10">
        <v>2</v>
      </c>
      <c r="H166" s="10">
        <v>1619</v>
      </c>
      <c r="I166" s="6">
        <v>0.78630403108305003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1894</v>
      </c>
      <c r="E167" s="10">
        <v>1230</v>
      </c>
      <c r="F167" s="6">
        <v>0.64941921858500529</v>
      </c>
      <c r="G167" s="10"/>
      <c r="H167" s="10">
        <v>1230</v>
      </c>
      <c r="I167" s="6">
        <v>0.64941921858500529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12401</v>
      </c>
      <c r="E168" s="10">
        <v>6345</v>
      </c>
      <c r="F168" s="6">
        <v>0.51165228610595914</v>
      </c>
      <c r="G168" s="10">
        <v>3</v>
      </c>
      <c r="H168" s="10">
        <v>6348</v>
      </c>
      <c r="I168" s="6">
        <v>0.51189420208047742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2423</v>
      </c>
      <c r="E169" s="10">
        <v>1608</v>
      </c>
      <c r="F169" s="6">
        <v>0.66364011555922409</v>
      </c>
      <c r="G169" s="10">
        <v>2</v>
      </c>
      <c r="H169" s="10">
        <v>1610</v>
      </c>
      <c r="I169" s="6">
        <v>0.66446553858852664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2558</v>
      </c>
      <c r="E170" s="10">
        <v>1727</v>
      </c>
      <c r="F170" s="6">
        <v>0.67513682564503519</v>
      </c>
      <c r="G170" s="10">
        <v>2</v>
      </c>
      <c r="H170" s="10">
        <v>1729</v>
      </c>
      <c r="I170" s="6">
        <v>0.67591868647380771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2749</v>
      </c>
      <c r="E171" s="10">
        <v>2344</v>
      </c>
      <c r="F171" s="6">
        <v>0.85267369952710081</v>
      </c>
      <c r="G171" s="10">
        <v>8</v>
      </c>
      <c r="H171" s="10">
        <v>2352</v>
      </c>
      <c r="I171" s="6">
        <v>0.85558384867224446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6644</v>
      </c>
      <c r="E172" s="10">
        <v>5980</v>
      </c>
      <c r="F172" s="6">
        <v>0.90006020469596626</v>
      </c>
      <c r="G172" s="10"/>
      <c r="H172" s="10">
        <v>5980</v>
      </c>
      <c r="I172" s="6">
        <v>0.90006020469596626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12761</v>
      </c>
      <c r="E174" s="10">
        <v>7430</v>
      </c>
      <c r="F174" s="6">
        <v>0.58224277094271604</v>
      </c>
      <c r="G174" s="10">
        <v>4</v>
      </c>
      <c r="H174" s="10">
        <v>7434</v>
      </c>
      <c r="I174" s="6">
        <v>0.58255622600109713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9047</v>
      </c>
      <c r="E175" s="10">
        <v>3318</v>
      </c>
      <c r="F175" s="6">
        <v>0.3667514093069526</v>
      </c>
      <c r="G175" s="10">
        <v>620</v>
      </c>
      <c r="H175" s="10">
        <v>3938</v>
      </c>
      <c r="I175" s="6">
        <v>0.43528241405990936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9678</v>
      </c>
      <c r="E176" s="10">
        <v>1281</v>
      </c>
      <c r="F176" s="6">
        <v>0.13236205827650341</v>
      </c>
      <c r="G176" s="10">
        <v>6</v>
      </c>
      <c r="H176" s="10">
        <v>1287</v>
      </c>
      <c r="I176" s="6">
        <v>0.13298202107873527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6986</v>
      </c>
      <c r="E177" s="10">
        <v>6023</v>
      </c>
      <c r="F177" s="6">
        <v>0.86215287718293732</v>
      </c>
      <c r="G177" s="10">
        <v>11</v>
      </c>
      <c r="H177" s="10">
        <v>6034</v>
      </c>
      <c r="I177" s="6">
        <v>0.86372745490981961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3361</v>
      </c>
      <c r="E179" s="10">
        <v>2917</v>
      </c>
      <c r="F179" s="6">
        <v>0.86789645938708715</v>
      </c>
      <c r="G179" s="10">
        <v>8</v>
      </c>
      <c r="H179" s="10">
        <v>2925</v>
      </c>
      <c r="I179" s="6">
        <v>0.87027670336209462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10605</v>
      </c>
      <c r="E180" s="10">
        <v>1989</v>
      </c>
      <c r="F180" s="6">
        <v>0.18755304101838755</v>
      </c>
      <c r="G180" s="10">
        <v>1</v>
      </c>
      <c r="H180" s="10">
        <v>1990</v>
      </c>
      <c r="I180" s="6">
        <v>0.18764733616218765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7817</v>
      </c>
      <c r="E181" s="10">
        <v>3229</v>
      </c>
      <c r="F181" s="6">
        <v>0.41307406933606244</v>
      </c>
      <c r="G181" s="10">
        <v>17</v>
      </c>
      <c r="H181" s="10">
        <v>3246</v>
      </c>
      <c r="I181" s="6">
        <v>0.41524881668159142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3680</v>
      </c>
      <c r="E182" s="10">
        <v>2808</v>
      </c>
      <c r="F182" s="6">
        <v>0.7630434782608696</v>
      </c>
      <c r="G182" s="10">
        <v>78</v>
      </c>
      <c r="H182" s="10">
        <v>2886</v>
      </c>
      <c r="I182" s="6">
        <v>0.78423913043478266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3796</v>
      </c>
      <c r="E184" s="10">
        <v>725</v>
      </c>
      <c r="F184" s="6">
        <v>0.19099051633298209</v>
      </c>
      <c r="G184" s="10"/>
      <c r="H184" s="10">
        <v>725</v>
      </c>
      <c r="I184" s="6">
        <v>0.19099051633298209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3351</v>
      </c>
      <c r="E185" s="10">
        <v>1531</v>
      </c>
      <c r="F185" s="6">
        <v>0.45687854371829306</v>
      </c>
      <c r="G185" s="10">
        <v>10</v>
      </c>
      <c r="H185" s="10">
        <v>1541</v>
      </c>
      <c r="I185" s="6">
        <v>0.45986272754401669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3969</v>
      </c>
      <c r="E186" s="10">
        <v>1478</v>
      </c>
      <c r="F186" s="6">
        <v>0.37238599143361051</v>
      </c>
      <c r="G186" s="10">
        <v>13</v>
      </c>
      <c r="H186" s="10">
        <v>1491</v>
      </c>
      <c r="I186" s="6">
        <v>0.37566137566137564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3398</v>
      </c>
      <c r="E190" s="10">
        <v>621</v>
      </c>
      <c r="F190" s="6">
        <v>0.18275456150676869</v>
      </c>
      <c r="G190" s="10"/>
      <c r="H190" s="10">
        <v>621</v>
      </c>
      <c r="I190" s="6">
        <v>0.18275456150676869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6163</v>
      </c>
      <c r="E194" s="10">
        <v>3374</v>
      </c>
      <c r="F194" s="6">
        <v>0.54746065227973395</v>
      </c>
      <c r="G194" s="10"/>
      <c r="H194" s="10">
        <v>3374</v>
      </c>
      <c r="I194" s="6">
        <v>0.54746065227973395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7320</v>
      </c>
      <c r="E195" s="10">
        <v>1466</v>
      </c>
      <c r="F195" s="6">
        <v>0.20027322404371584</v>
      </c>
      <c r="G195" s="10"/>
      <c r="H195" s="10">
        <v>1466</v>
      </c>
      <c r="I195" s="6">
        <v>0.20027322404371584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9608</v>
      </c>
      <c r="E196" s="10">
        <v>9373</v>
      </c>
      <c r="F196" s="6">
        <v>0.97554121565362195</v>
      </c>
      <c r="G196" s="10">
        <v>7</v>
      </c>
      <c r="H196" s="10">
        <v>9380</v>
      </c>
      <c r="I196" s="6">
        <v>0.97626977518734392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6236</v>
      </c>
      <c r="E197" s="10">
        <v>1932</v>
      </c>
      <c r="F197" s="6">
        <v>0.30981398332264271</v>
      </c>
      <c r="G197" s="10"/>
      <c r="H197" s="10">
        <v>1932</v>
      </c>
      <c r="I197" s="6">
        <v>0.30981398332264271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19048</v>
      </c>
      <c r="E198" s="10">
        <v>3527</v>
      </c>
      <c r="F198" s="6">
        <v>0.18516379672406552</v>
      </c>
      <c r="G198" s="10"/>
      <c r="H198" s="10">
        <v>3527</v>
      </c>
      <c r="I198" s="6">
        <v>0.18516379672406552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13464</v>
      </c>
      <c r="E199" s="10">
        <v>2647</v>
      </c>
      <c r="F199" s="6">
        <v>0.19659833630421866</v>
      </c>
      <c r="G199" s="10">
        <v>4</v>
      </c>
      <c r="H199" s="10">
        <v>2651</v>
      </c>
      <c r="I199" s="6">
        <v>0.1968954248366013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16688</v>
      </c>
      <c r="E200" s="10">
        <v>5454</v>
      </c>
      <c r="F200" s="6">
        <v>0.32682166826462128</v>
      </c>
      <c r="G200" s="10">
        <v>16</v>
      </c>
      <c r="H200" s="10">
        <v>5470</v>
      </c>
      <c r="I200" s="6">
        <v>0.3277804410354746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12855</v>
      </c>
      <c r="E201" s="10">
        <v>8273</v>
      </c>
      <c r="F201" s="6">
        <v>0.64356281602489307</v>
      </c>
      <c r="G201" s="10">
        <v>13</v>
      </c>
      <c r="H201" s="10">
        <v>8286</v>
      </c>
      <c r="I201" s="6">
        <v>0.64457409568261381</v>
      </c>
    </row>
    <row r="202" spans="1:9" x14ac:dyDescent="0.3">
      <c r="A202" t="s">
        <v>478</v>
      </c>
      <c r="B202" t="s">
        <v>479</v>
      </c>
      <c r="C202" t="s">
        <v>480</v>
      </c>
      <c r="D202">
        <v>8875</v>
      </c>
      <c r="E202">
        <v>4680</v>
      </c>
      <c r="F202" s="6">
        <v>0.52732394366197188</v>
      </c>
      <c r="G202">
        <v>4</v>
      </c>
      <c r="H202">
        <v>4684</v>
      </c>
      <c r="I202" s="6">
        <v>0.52777464788732398</v>
      </c>
    </row>
    <row r="203" spans="1:9" x14ac:dyDescent="0.3">
      <c r="A203" t="s">
        <v>481</v>
      </c>
      <c r="B203" t="s">
        <v>482</v>
      </c>
      <c r="C203" t="s">
        <v>483</v>
      </c>
      <c r="D203">
        <v>10255</v>
      </c>
      <c r="E203">
        <v>7088</v>
      </c>
      <c r="F203" s="6">
        <v>0.69117503656752799</v>
      </c>
      <c r="G203">
        <v>20</v>
      </c>
      <c r="H203">
        <v>7108</v>
      </c>
      <c r="I203" s="6">
        <v>0.69312530472940026</v>
      </c>
    </row>
    <row r="204" spans="1:9" x14ac:dyDescent="0.3">
      <c r="A204" t="s">
        <v>484</v>
      </c>
      <c r="B204" t="s">
        <v>485</v>
      </c>
      <c r="C204" t="s">
        <v>486</v>
      </c>
      <c r="D204">
        <v>15944</v>
      </c>
      <c r="E204">
        <v>9124</v>
      </c>
      <c r="F204" s="6">
        <v>0.57225288509784245</v>
      </c>
      <c r="G204">
        <v>1080</v>
      </c>
      <c r="H204">
        <v>10204</v>
      </c>
      <c r="I204" s="6">
        <v>0.63998996487706972</v>
      </c>
    </row>
    <row r="205" spans="1:9" x14ac:dyDescent="0.3">
      <c r="A205" t="s">
        <v>487</v>
      </c>
      <c r="B205" t="s">
        <v>488</v>
      </c>
      <c r="C205" t="s">
        <v>489</v>
      </c>
      <c r="D205">
        <v>10794</v>
      </c>
      <c r="E205">
        <v>3485</v>
      </c>
      <c r="F205" s="6">
        <v>0.32286455438206413</v>
      </c>
      <c r="G205">
        <v>3</v>
      </c>
      <c r="H205">
        <v>3488</v>
      </c>
      <c r="I205" s="6">
        <v>0.3231424865666111</v>
      </c>
    </row>
    <row r="206" spans="1:9" x14ac:dyDescent="0.3">
      <c r="A206" t="s">
        <v>490</v>
      </c>
      <c r="B206" t="s">
        <v>491</v>
      </c>
      <c r="C206" t="s">
        <v>480</v>
      </c>
      <c r="D206">
        <v>9202</v>
      </c>
      <c r="E206">
        <v>3232</v>
      </c>
      <c r="F206" s="6">
        <v>0.35122799391436643</v>
      </c>
      <c r="G206">
        <v>1</v>
      </c>
      <c r="H206">
        <v>3233</v>
      </c>
      <c r="I206" s="6">
        <v>0.35133666594218649</v>
      </c>
    </row>
    <row r="207" spans="1:9" x14ac:dyDescent="0.3">
      <c r="A207" t="s">
        <v>492</v>
      </c>
      <c r="B207" t="s">
        <v>493</v>
      </c>
      <c r="C207" t="s">
        <v>458</v>
      </c>
      <c r="D207">
        <v>24720</v>
      </c>
      <c r="E207">
        <v>11129</v>
      </c>
      <c r="F207" s="6">
        <v>0.45020226537216829</v>
      </c>
      <c r="G207">
        <v>1035</v>
      </c>
      <c r="H207">
        <v>12164</v>
      </c>
      <c r="I207" s="6">
        <v>0.49207119741100325</v>
      </c>
    </row>
    <row r="208" spans="1:9" x14ac:dyDescent="0.3">
      <c r="A208" t="s">
        <v>494</v>
      </c>
      <c r="B208" t="s">
        <v>495</v>
      </c>
      <c r="C208" t="s">
        <v>480</v>
      </c>
      <c r="D208">
        <v>6684</v>
      </c>
      <c r="E208">
        <v>2561</v>
      </c>
      <c r="F208" s="6">
        <v>0.3831538001196888</v>
      </c>
      <c r="G208">
        <v>11</v>
      </c>
      <c r="H208">
        <v>2572</v>
      </c>
      <c r="I208" s="6">
        <v>0.38479952124476363</v>
      </c>
    </row>
    <row r="209" spans="1:9" x14ac:dyDescent="0.3">
      <c r="A209" t="s">
        <v>496</v>
      </c>
      <c r="B209" t="s">
        <v>497</v>
      </c>
      <c r="C209" t="s">
        <v>483</v>
      </c>
      <c r="D209">
        <v>10869</v>
      </c>
      <c r="E209">
        <v>6400</v>
      </c>
      <c r="F209" s="6">
        <v>0.58883061919219803</v>
      </c>
      <c r="G209">
        <v>3</v>
      </c>
      <c r="H209">
        <v>6403</v>
      </c>
      <c r="I209" s="6">
        <v>0.5891066335449443</v>
      </c>
    </row>
    <row r="210" spans="1:9" x14ac:dyDescent="0.3">
      <c r="A210" t="s">
        <v>498</v>
      </c>
      <c r="B210" t="s">
        <v>499</v>
      </c>
      <c r="C210" t="s">
        <v>459</v>
      </c>
      <c r="D210">
        <v>14218</v>
      </c>
      <c r="E210">
        <v>8330</v>
      </c>
      <c r="F210" s="6">
        <v>0.58587705725137151</v>
      </c>
      <c r="G210">
        <v>4</v>
      </c>
      <c r="H210">
        <v>8334</v>
      </c>
      <c r="I210" s="6">
        <v>0.58615839077226051</v>
      </c>
    </row>
    <row r="211" spans="1:9" x14ac:dyDescent="0.3">
      <c r="A211" t="s">
        <v>500</v>
      </c>
      <c r="B211" t="s">
        <v>501</v>
      </c>
      <c r="C211" t="s">
        <v>483</v>
      </c>
      <c r="D211">
        <v>10647</v>
      </c>
      <c r="E211">
        <v>4862</v>
      </c>
      <c r="F211" s="6">
        <v>0.45665445665445664</v>
      </c>
      <c r="G211">
        <v>11</v>
      </c>
      <c r="H211">
        <v>4873</v>
      </c>
      <c r="I211" s="6">
        <v>0.45768761153376536</v>
      </c>
    </row>
    <row r="212" spans="1:9" x14ac:dyDescent="0.3">
      <c r="A212" t="s">
        <v>502</v>
      </c>
      <c r="B212" t="s">
        <v>503</v>
      </c>
      <c r="C212" t="s">
        <v>458</v>
      </c>
      <c r="D212">
        <v>29048</v>
      </c>
      <c r="E212">
        <v>18633</v>
      </c>
      <c r="F212" s="6">
        <v>0.64145552189479482</v>
      </c>
      <c r="G212">
        <v>280</v>
      </c>
      <c r="H212">
        <v>18913</v>
      </c>
      <c r="I212" s="6">
        <v>0.6510947397411182</v>
      </c>
    </row>
    <row r="213" spans="1:9" x14ac:dyDescent="0.3">
      <c r="A213" t="s">
        <v>504</v>
      </c>
      <c r="B213" t="s">
        <v>505</v>
      </c>
      <c r="C213" t="s">
        <v>483</v>
      </c>
      <c r="D213">
        <v>9262</v>
      </c>
      <c r="E213">
        <v>4378</v>
      </c>
      <c r="F213" s="6">
        <v>0.47268408551068886</v>
      </c>
      <c r="G213">
        <v>12</v>
      </c>
      <c r="H213">
        <v>4390</v>
      </c>
      <c r="I213" s="6">
        <v>0.47397970200820555</v>
      </c>
    </row>
    <row r="214" spans="1:9" x14ac:dyDescent="0.3">
      <c r="A214" t="s">
        <v>506</v>
      </c>
      <c r="B214" t="s">
        <v>507</v>
      </c>
      <c r="C214" t="s">
        <v>480</v>
      </c>
      <c r="D214">
        <v>10823</v>
      </c>
      <c r="E214">
        <v>5329</v>
      </c>
      <c r="F214" s="6">
        <v>0.4923773445440266</v>
      </c>
      <c r="G214">
        <v>235</v>
      </c>
      <c r="H214">
        <v>5564</v>
      </c>
      <c r="I214" s="6">
        <v>0.5140903631155872</v>
      </c>
    </row>
    <row r="215" spans="1:9" x14ac:dyDescent="0.3">
      <c r="A215" t="s">
        <v>508</v>
      </c>
      <c r="B215" t="s">
        <v>509</v>
      </c>
      <c r="C215" t="s">
        <v>459</v>
      </c>
      <c r="D215">
        <v>30453</v>
      </c>
      <c r="E215">
        <v>10559</v>
      </c>
      <c r="F215" s="6">
        <v>0.34673102814172657</v>
      </c>
      <c r="G215">
        <v>35</v>
      </c>
      <c r="H215">
        <v>10594</v>
      </c>
      <c r="I215" s="6">
        <v>0.34788034019636815</v>
      </c>
    </row>
    <row r="216" spans="1:9" x14ac:dyDescent="0.3">
      <c r="A216" t="s">
        <v>510</v>
      </c>
      <c r="B216" t="s">
        <v>511</v>
      </c>
      <c r="C216" t="s">
        <v>459</v>
      </c>
      <c r="D216">
        <v>19610</v>
      </c>
      <c r="E216">
        <v>10201</v>
      </c>
      <c r="F216" s="6">
        <v>0.52019377868434469</v>
      </c>
      <c r="G216">
        <v>44</v>
      </c>
      <c r="H216">
        <v>10245</v>
      </c>
      <c r="I216" s="6">
        <v>0.52243753187149411</v>
      </c>
    </row>
    <row r="217" spans="1:9" x14ac:dyDescent="0.3">
      <c r="A217" t="s">
        <v>512</v>
      </c>
      <c r="B217" t="s">
        <v>513</v>
      </c>
      <c r="C217" t="s">
        <v>460</v>
      </c>
      <c r="D217">
        <v>13001</v>
      </c>
      <c r="E217">
        <v>7732</v>
      </c>
      <c r="F217" s="6">
        <v>0.59472348280901466</v>
      </c>
      <c r="G217">
        <v>42</v>
      </c>
      <c r="H217">
        <v>7774</v>
      </c>
      <c r="I217" s="6">
        <v>0.59795400353818939</v>
      </c>
    </row>
    <row r="218" spans="1:9" x14ac:dyDescent="0.3">
      <c r="A218" t="s">
        <v>514</v>
      </c>
      <c r="B218" t="s">
        <v>515</v>
      </c>
      <c r="C218" t="s">
        <v>458</v>
      </c>
      <c r="D218">
        <v>18551</v>
      </c>
      <c r="E218">
        <v>11950</v>
      </c>
      <c r="F218" s="6">
        <v>0.64417012559969811</v>
      </c>
      <c r="G218">
        <v>11</v>
      </c>
      <c r="H218">
        <v>11961</v>
      </c>
      <c r="I218" s="6">
        <v>0.64476308554794892</v>
      </c>
    </row>
    <row r="219" spans="1:9" x14ac:dyDescent="0.3">
      <c r="A219" t="s">
        <v>516</v>
      </c>
      <c r="B219" t="s">
        <v>517</v>
      </c>
      <c r="C219" t="s">
        <v>459</v>
      </c>
      <c r="D219">
        <v>8143</v>
      </c>
      <c r="E219">
        <v>1793</v>
      </c>
      <c r="F219" s="6">
        <v>0.22018911948913178</v>
      </c>
      <c r="G219">
        <v>1</v>
      </c>
      <c r="H219">
        <v>1794</v>
      </c>
      <c r="I219" s="6">
        <v>0.22031192435220434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7-4A9C-46C7-AB15-FFD50E1EC6E0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44044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7464</v>
      </c>
      <c r="E7" s="10">
        <v>3825</v>
      </c>
      <c r="F7" s="6">
        <v>0.512459807073955</v>
      </c>
      <c r="G7" s="10">
        <v>3</v>
      </c>
      <c r="H7" s="10">
        <v>3828</v>
      </c>
      <c r="I7" s="6">
        <v>0.51286173633440513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3832</v>
      </c>
      <c r="E10" s="10">
        <v>3071</v>
      </c>
      <c r="F10" s="6">
        <v>0.80140918580375786</v>
      </c>
      <c r="G10" s="10">
        <v>1</v>
      </c>
      <c r="H10" s="10">
        <v>3072</v>
      </c>
      <c r="I10" s="6">
        <v>0.80167014613778709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2542</v>
      </c>
      <c r="E12" s="10">
        <v>1121</v>
      </c>
      <c r="F12" s="6">
        <v>0.44099134539732493</v>
      </c>
      <c r="G12" s="10"/>
      <c r="H12" s="10">
        <v>1121</v>
      </c>
      <c r="I12" s="6">
        <v>0.44099134539732493</v>
      </c>
    </row>
    <row r="13" spans="1:9" x14ac:dyDescent="0.3">
      <c r="A13" t="s">
        <v>17</v>
      </c>
      <c r="B13" t="s">
        <v>18</v>
      </c>
      <c r="C13" t="s">
        <v>456</v>
      </c>
      <c r="D13" s="10">
        <v>4324</v>
      </c>
      <c r="E13" s="10">
        <v>2019</v>
      </c>
      <c r="F13" s="6">
        <v>0.46692876965772434</v>
      </c>
      <c r="G13" s="10">
        <v>21</v>
      </c>
      <c r="H13" s="10">
        <v>2040</v>
      </c>
      <c r="I13" s="6">
        <v>0.47178538390379277</v>
      </c>
    </row>
    <row r="14" spans="1:9" x14ac:dyDescent="0.3">
      <c r="A14" t="s">
        <v>19</v>
      </c>
      <c r="B14" t="s">
        <v>20</v>
      </c>
      <c r="C14" t="s">
        <v>456</v>
      </c>
      <c r="D14" s="10">
        <v>1879</v>
      </c>
      <c r="E14" s="10">
        <v>1808</v>
      </c>
      <c r="F14" s="6">
        <v>0.9622139435870144</v>
      </c>
      <c r="G14" s="10">
        <v>2</v>
      </c>
      <c r="H14" s="10">
        <v>1810</v>
      </c>
      <c r="I14" s="6">
        <v>0.96327833954230979</v>
      </c>
    </row>
    <row r="15" spans="1:9" x14ac:dyDescent="0.3">
      <c r="A15" t="s">
        <v>21</v>
      </c>
      <c r="B15" t="s">
        <v>22</v>
      </c>
      <c r="C15" t="s">
        <v>456</v>
      </c>
      <c r="D15" s="10">
        <v>1988</v>
      </c>
      <c r="E15" s="10">
        <v>746</v>
      </c>
      <c r="F15" s="6">
        <v>0.37525150905432597</v>
      </c>
      <c r="G15" s="10"/>
      <c r="H15" s="10">
        <v>746</v>
      </c>
      <c r="I15" s="6">
        <v>0.37525150905432597</v>
      </c>
    </row>
    <row r="16" spans="1:9" x14ac:dyDescent="0.3">
      <c r="A16" t="s">
        <v>23</v>
      </c>
      <c r="B16" t="s">
        <v>24</v>
      </c>
      <c r="C16" t="s">
        <v>456</v>
      </c>
      <c r="D16" s="10">
        <v>3196</v>
      </c>
      <c r="E16" s="10">
        <v>2413</v>
      </c>
      <c r="F16" s="6">
        <v>0.75500625782227782</v>
      </c>
      <c r="G16" s="10">
        <v>93</v>
      </c>
      <c r="H16" s="10">
        <v>2506</v>
      </c>
      <c r="I16" s="6">
        <v>0.78410513141426785</v>
      </c>
    </row>
    <row r="17" spans="1:9" x14ac:dyDescent="0.3">
      <c r="A17" t="s">
        <v>25</v>
      </c>
      <c r="B17" t="s">
        <v>26</v>
      </c>
      <c r="C17" t="s">
        <v>456</v>
      </c>
      <c r="D17" s="10">
        <v>2127</v>
      </c>
      <c r="E17" s="10">
        <v>976</v>
      </c>
      <c r="F17" s="6">
        <v>0.45886224729666197</v>
      </c>
      <c r="G17" s="10">
        <v>2</v>
      </c>
      <c r="H17" s="10">
        <v>978</v>
      </c>
      <c r="I17" s="6">
        <v>0.45980253878702398</v>
      </c>
    </row>
    <row r="18" spans="1:9" x14ac:dyDescent="0.3">
      <c r="A18" t="s">
        <v>29</v>
      </c>
      <c r="B18" t="s">
        <v>30</v>
      </c>
      <c r="C18" t="s">
        <v>456</v>
      </c>
      <c r="D18" s="10">
        <v>2581</v>
      </c>
      <c r="E18" s="10">
        <v>2181</v>
      </c>
      <c r="F18" s="6">
        <v>0.84502130956993415</v>
      </c>
      <c r="G18" s="10"/>
      <c r="H18" s="10">
        <v>2181</v>
      </c>
      <c r="I18" s="6">
        <v>0.84502130956993415</v>
      </c>
    </row>
    <row r="19" spans="1:9" x14ac:dyDescent="0.3">
      <c r="A19" t="s">
        <v>31</v>
      </c>
      <c r="B19" t="s">
        <v>32</v>
      </c>
      <c r="C19" t="s">
        <v>456</v>
      </c>
      <c r="D19" s="10">
        <v>2263</v>
      </c>
      <c r="E19" s="10">
        <v>1405</v>
      </c>
      <c r="F19" s="6">
        <v>0.6208572691117985</v>
      </c>
      <c r="G19" s="10">
        <v>3</v>
      </c>
      <c r="H19" s="10">
        <v>1408</v>
      </c>
      <c r="I19" s="6">
        <v>0.62218294299602295</v>
      </c>
    </row>
    <row r="20" spans="1:9" x14ac:dyDescent="0.3">
      <c r="A20" t="s">
        <v>33</v>
      </c>
      <c r="B20" t="s">
        <v>34</v>
      </c>
      <c r="C20" t="s">
        <v>456</v>
      </c>
      <c r="D20" s="10">
        <v>4579</v>
      </c>
      <c r="E20" s="10">
        <v>4070</v>
      </c>
      <c r="F20" s="6">
        <v>0.88884035815680285</v>
      </c>
      <c r="G20" s="10">
        <v>2</v>
      </c>
      <c r="H20" s="10">
        <v>4072</v>
      </c>
      <c r="I20" s="6">
        <v>0.88927713474557768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2933</v>
      </c>
      <c r="E22" s="10">
        <v>1132</v>
      </c>
      <c r="F22" s="6">
        <v>0.3859529491987726</v>
      </c>
      <c r="G22" s="10">
        <v>1</v>
      </c>
      <c r="H22" s="10">
        <v>1133</v>
      </c>
      <c r="I22" s="6">
        <v>0.38629389703375383</v>
      </c>
    </row>
    <row r="23" spans="1:9" x14ac:dyDescent="0.3">
      <c r="A23" t="s">
        <v>39</v>
      </c>
      <c r="B23" t="s">
        <v>40</v>
      </c>
      <c r="C23" t="s">
        <v>456</v>
      </c>
      <c r="D23" s="10">
        <v>2826</v>
      </c>
      <c r="E23" s="10">
        <v>2489</v>
      </c>
      <c r="F23" s="6">
        <v>0.88075017692852087</v>
      </c>
      <c r="G23" s="10">
        <v>1</v>
      </c>
      <c r="H23" s="10">
        <v>2490</v>
      </c>
      <c r="I23" s="6">
        <v>0.88110403397027603</v>
      </c>
    </row>
    <row r="24" spans="1:9" x14ac:dyDescent="0.3">
      <c r="A24" t="s">
        <v>41</v>
      </c>
      <c r="B24" t="s">
        <v>42</v>
      </c>
      <c r="C24" t="s">
        <v>456</v>
      </c>
      <c r="D24" s="10">
        <v>1863</v>
      </c>
      <c r="E24" s="10">
        <v>323</v>
      </c>
      <c r="F24" s="6">
        <v>0.17337627482555018</v>
      </c>
      <c r="G24" s="10">
        <v>2</v>
      </c>
      <c r="H24" s="10">
        <v>325</v>
      </c>
      <c r="I24" s="6">
        <v>0.17444981213097155</v>
      </c>
    </row>
    <row r="25" spans="1:9" x14ac:dyDescent="0.3">
      <c r="A25" t="s">
        <v>43</v>
      </c>
      <c r="B25" t="s">
        <v>44</v>
      </c>
      <c r="C25" t="s">
        <v>456</v>
      </c>
      <c r="D25" s="10">
        <v>2577</v>
      </c>
      <c r="E25" s="10">
        <v>1657</v>
      </c>
      <c r="F25" s="6">
        <v>0.64299573147070233</v>
      </c>
      <c r="G25" s="10">
        <v>3</v>
      </c>
      <c r="H25" s="10">
        <v>1660</v>
      </c>
      <c r="I25" s="6">
        <v>0.64415987582460221</v>
      </c>
    </row>
    <row r="26" spans="1:9" x14ac:dyDescent="0.3">
      <c r="A26" t="s">
        <v>45</v>
      </c>
      <c r="B26" t="s">
        <v>46</v>
      </c>
      <c r="C26" t="s">
        <v>456</v>
      </c>
      <c r="D26" s="10">
        <v>4269</v>
      </c>
      <c r="E26" s="10">
        <v>1764</v>
      </c>
      <c r="F26" s="6">
        <v>0.41321152494729446</v>
      </c>
      <c r="G26" s="10"/>
      <c r="H26" s="10">
        <v>1764</v>
      </c>
      <c r="I26" s="6">
        <v>0.41321152494729446</v>
      </c>
    </row>
    <row r="27" spans="1:9" x14ac:dyDescent="0.3">
      <c r="A27" t="s">
        <v>47</v>
      </c>
      <c r="B27" t="s">
        <v>48</v>
      </c>
      <c r="C27" t="s">
        <v>456</v>
      </c>
      <c r="D27" s="10">
        <v>2208</v>
      </c>
      <c r="E27" s="10">
        <v>414</v>
      </c>
      <c r="F27" s="6">
        <v>0.1875</v>
      </c>
      <c r="G27" s="10"/>
      <c r="H27" s="10">
        <v>414</v>
      </c>
      <c r="I27" s="6">
        <v>0.1875</v>
      </c>
    </row>
    <row r="28" spans="1:9" x14ac:dyDescent="0.3">
      <c r="A28" t="s">
        <v>49</v>
      </c>
      <c r="B28" t="s">
        <v>455</v>
      </c>
      <c r="C28" t="s">
        <v>456</v>
      </c>
      <c r="D28" s="10">
        <v>3778</v>
      </c>
      <c r="E28" s="10">
        <v>289</v>
      </c>
      <c r="F28" s="6">
        <v>7.6495500264690319E-2</v>
      </c>
      <c r="G28" s="10"/>
      <c r="H28" s="10">
        <v>289</v>
      </c>
      <c r="I28" s="6">
        <v>7.6495500264690319E-2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2384</v>
      </c>
      <c r="E30" s="10">
        <v>687</v>
      </c>
      <c r="F30" s="6">
        <v>0.28817114093959734</v>
      </c>
      <c r="G30" s="10">
        <v>4</v>
      </c>
      <c r="H30" s="10">
        <v>691</v>
      </c>
      <c r="I30" s="6">
        <v>0.2898489932885906</v>
      </c>
    </row>
    <row r="31" spans="1:9" x14ac:dyDescent="0.3">
      <c r="A31" t="s">
        <v>59</v>
      </c>
      <c r="B31" t="s">
        <v>60</v>
      </c>
      <c r="C31" t="s">
        <v>456</v>
      </c>
      <c r="D31" s="10">
        <v>1517</v>
      </c>
      <c r="E31" s="10">
        <v>686</v>
      </c>
      <c r="F31" s="6">
        <v>0.45220830586684246</v>
      </c>
      <c r="G31" s="10">
        <v>1</v>
      </c>
      <c r="H31" s="10">
        <v>687</v>
      </c>
      <c r="I31" s="6">
        <v>0.45286750164798945</v>
      </c>
    </row>
    <row r="32" spans="1:9" x14ac:dyDescent="0.3">
      <c r="A32" t="s">
        <v>61</v>
      </c>
      <c r="B32" t="s">
        <v>62</v>
      </c>
      <c r="C32" t="s">
        <v>456</v>
      </c>
      <c r="D32" s="10">
        <v>4904</v>
      </c>
      <c r="E32" s="10">
        <v>1478</v>
      </c>
      <c r="F32" s="6">
        <v>0.30138662316476345</v>
      </c>
      <c r="G32" s="10"/>
      <c r="H32" s="10">
        <v>1478</v>
      </c>
      <c r="I32" s="6">
        <v>0.30138662316476345</v>
      </c>
    </row>
    <row r="33" spans="1:9" x14ac:dyDescent="0.3">
      <c r="A33" t="s">
        <v>63</v>
      </c>
      <c r="B33" t="s">
        <v>64</v>
      </c>
      <c r="C33" t="s">
        <v>456</v>
      </c>
      <c r="D33" s="10">
        <v>3062</v>
      </c>
      <c r="E33" s="10">
        <v>413</v>
      </c>
      <c r="F33" s="6">
        <v>0.13487916394513391</v>
      </c>
      <c r="G33" s="10">
        <v>3</v>
      </c>
      <c r="H33" s="10">
        <v>416</v>
      </c>
      <c r="I33" s="6">
        <v>0.13585891574134554</v>
      </c>
    </row>
    <row r="34" spans="1:9" x14ac:dyDescent="0.3">
      <c r="A34" t="s">
        <v>65</v>
      </c>
      <c r="B34" t="s">
        <v>66</v>
      </c>
      <c r="C34" t="s">
        <v>456</v>
      </c>
      <c r="D34" s="10">
        <v>3408</v>
      </c>
      <c r="E34" s="10">
        <v>1549</v>
      </c>
      <c r="F34" s="6">
        <v>0.454518779342723</v>
      </c>
      <c r="G34" s="10">
        <v>2</v>
      </c>
      <c r="H34" s="10">
        <v>1551</v>
      </c>
      <c r="I34" s="6">
        <v>0.45510563380281688</v>
      </c>
    </row>
    <row r="35" spans="1:9" x14ac:dyDescent="0.3">
      <c r="A35" t="s">
        <v>67</v>
      </c>
      <c r="B35" t="s">
        <v>68</v>
      </c>
      <c r="C35" t="s">
        <v>456</v>
      </c>
      <c r="D35" s="10">
        <v>3372</v>
      </c>
      <c r="E35" s="10">
        <v>472</v>
      </c>
      <c r="F35" s="6">
        <v>0.13997627520759193</v>
      </c>
      <c r="G35" s="10"/>
      <c r="H35" s="10">
        <v>472</v>
      </c>
      <c r="I35" s="6">
        <v>0.13997627520759193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3189</v>
      </c>
      <c r="E37" s="10">
        <v>466</v>
      </c>
      <c r="F37" s="6">
        <v>0.14612731263719034</v>
      </c>
      <c r="G37" s="10">
        <v>3</v>
      </c>
      <c r="H37" s="10">
        <v>469</v>
      </c>
      <c r="I37" s="6">
        <v>0.14706804640953278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1404</v>
      </c>
      <c r="E39" s="10">
        <v>857</v>
      </c>
      <c r="F39" s="6">
        <v>0.61039886039886038</v>
      </c>
      <c r="G39" s="10">
        <v>2</v>
      </c>
      <c r="H39" s="10">
        <v>859</v>
      </c>
      <c r="I39" s="6">
        <v>0.61182336182336183</v>
      </c>
    </row>
    <row r="40" spans="1:9" x14ac:dyDescent="0.3">
      <c r="A40" t="s">
        <v>77</v>
      </c>
      <c r="B40" t="s">
        <v>78</v>
      </c>
      <c r="C40" t="s">
        <v>456</v>
      </c>
      <c r="D40" s="10">
        <v>4732</v>
      </c>
      <c r="E40" s="10">
        <v>2364</v>
      </c>
      <c r="F40" s="6">
        <v>0.49957734573119189</v>
      </c>
      <c r="G40" s="10">
        <v>5</v>
      </c>
      <c r="H40" s="10">
        <v>2369</v>
      </c>
      <c r="I40" s="6">
        <v>0.50063398140321214</v>
      </c>
    </row>
    <row r="41" spans="1:9" x14ac:dyDescent="0.3">
      <c r="A41" t="s">
        <v>79</v>
      </c>
      <c r="B41" t="s">
        <v>80</v>
      </c>
      <c r="C41" t="s">
        <v>456</v>
      </c>
      <c r="D41" s="10">
        <v>2445</v>
      </c>
      <c r="E41" s="10">
        <v>1150</v>
      </c>
      <c r="F41" s="6">
        <v>0.47034764826175868</v>
      </c>
      <c r="G41" s="10"/>
      <c r="H41" s="10">
        <v>1150</v>
      </c>
      <c r="I41" s="6">
        <v>0.47034764826175868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3285</v>
      </c>
      <c r="E43" s="10">
        <v>1271</v>
      </c>
      <c r="F43" s="6">
        <v>0.38691019786910197</v>
      </c>
      <c r="G43" s="10">
        <v>2</v>
      </c>
      <c r="H43" s="10">
        <v>1273</v>
      </c>
      <c r="I43" s="6">
        <v>0.38751902587519027</v>
      </c>
    </row>
    <row r="44" spans="1:9" x14ac:dyDescent="0.3">
      <c r="A44" t="s">
        <v>85</v>
      </c>
      <c r="B44" t="s">
        <v>86</v>
      </c>
      <c r="C44" t="s">
        <v>456</v>
      </c>
      <c r="D44" s="10">
        <v>1579</v>
      </c>
      <c r="E44" s="10">
        <v>269</v>
      </c>
      <c r="F44" s="6">
        <v>0.17036098796706775</v>
      </c>
      <c r="G44" s="10"/>
      <c r="H44" s="10">
        <v>269</v>
      </c>
      <c r="I44" s="6">
        <v>0.17036098796706775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2607</v>
      </c>
      <c r="E46" s="10">
        <v>1621</v>
      </c>
      <c r="F46" s="6">
        <v>0.6217874952052167</v>
      </c>
      <c r="G46" s="10"/>
      <c r="H46" s="10">
        <v>1621</v>
      </c>
      <c r="I46" s="6">
        <v>0.6217874952052167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3973</v>
      </c>
      <c r="E48" s="10">
        <v>892</v>
      </c>
      <c r="F48" s="6">
        <v>0.22451547948653411</v>
      </c>
      <c r="G48" s="10">
        <v>1</v>
      </c>
      <c r="H48" s="10">
        <v>893</v>
      </c>
      <c r="I48" s="6">
        <v>0.22476717845456834</v>
      </c>
    </row>
    <row r="49" spans="1:9" x14ac:dyDescent="0.3">
      <c r="A49" t="s">
        <v>97</v>
      </c>
      <c r="B49" t="s">
        <v>98</v>
      </c>
      <c r="C49" t="s">
        <v>456</v>
      </c>
      <c r="D49" s="10">
        <v>3700</v>
      </c>
      <c r="E49" s="10">
        <v>1722</v>
      </c>
      <c r="F49" s="6">
        <v>0.46540540540540543</v>
      </c>
      <c r="G49" s="10">
        <v>4</v>
      </c>
      <c r="H49" s="10">
        <v>1726</v>
      </c>
      <c r="I49" s="6">
        <v>0.4664864864864865</v>
      </c>
    </row>
    <row r="50" spans="1:9" x14ac:dyDescent="0.3">
      <c r="A50" t="s">
        <v>99</v>
      </c>
      <c r="B50" t="s">
        <v>100</v>
      </c>
      <c r="C50" t="s">
        <v>456</v>
      </c>
      <c r="D50" s="10">
        <v>2768</v>
      </c>
      <c r="E50" s="10">
        <v>1758</v>
      </c>
      <c r="F50" s="6">
        <v>0.63511560693641622</v>
      </c>
      <c r="G50" s="10">
        <v>1</v>
      </c>
      <c r="H50" s="10">
        <v>1759</v>
      </c>
      <c r="I50" s="6">
        <v>0.63547687861271673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2986</v>
      </c>
      <c r="E53" s="10">
        <v>1521</v>
      </c>
      <c r="F53" s="6">
        <v>0.50937709310113866</v>
      </c>
      <c r="G53" s="10">
        <v>2</v>
      </c>
      <c r="H53" s="10">
        <v>1523</v>
      </c>
      <c r="I53" s="6">
        <v>0.51004688546550569</v>
      </c>
    </row>
    <row r="54" spans="1:9" x14ac:dyDescent="0.3">
      <c r="A54" t="s">
        <v>111</v>
      </c>
      <c r="B54" t="s">
        <v>112</v>
      </c>
      <c r="C54" t="s">
        <v>456</v>
      </c>
      <c r="D54" s="10">
        <v>1945</v>
      </c>
      <c r="E54" s="10">
        <v>265</v>
      </c>
      <c r="F54" s="6">
        <v>0.13624678663239073</v>
      </c>
      <c r="G54" s="10"/>
      <c r="H54" s="10">
        <v>265</v>
      </c>
      <c r="I54" s="6">
        <v>0.13624678663239073</v>
      </c>
    </row>
    <row r="55" spans="1:9" x14ac:dyDescent="0.3">
      <c r="A55" t="s">
        <v>113</v>
      </c>
      <c r="B55" t="s">
        <v>114</v>
      </c>
      <c r="C55" t="s">
        <v>456</v>
      </c>
      <c r="D55" s="10">
        <v>2162</v>
      </c>
      <c r="E55" s="10">
        <v>1309</v>
      </c>
      <c r="F55" s="6">
        <v>0.60545790934320076</v>
      </c>
      <c r="G55" s="10"/>
      <c r="H55" s="10">
        <v>1309</v>
      </c>
      <c r="I55" s="6">
        <v>0.60545790934320076</v>
      </c>
    </row>
    <row r="56" spans="1:9" x14ac:dyDescent="0.3">
      <c r="A56" t="s">
        <v>115</v>
      </c>
      <c r="B56" t="s">
        <v>116</v>
      </c>
      <c r="C56" t="s">
        <v>456</v>
      </c>
      <c r="D56" s="10">
        <v>1855</v>
      </c>
      <c r="E56" s="10">
        <v>291</v>
      </c>
      <c r="F56" s="6">
        <v>0.15687331536388141</v>
      </c>
      <c r="G56" s="10"/>
      <c r="H56" s="10">
        <v>291</v>
      </c>
      <c r="I56" s="6">
        <v>0.15687331536388141</v>
      </c>
    </row>
    <row r="57" spans="1:9" x14ac:dyDescent="0.3">
      <c r="A57" t="s">
        <v>117</v>
      </c>
      <c r="B57" t="s">
        <v>118</v>
      </c>
      <c r="C57" t="s">
        <v>456</v>
      </c>
      <c r="D57" s="10">
        <v>2430</v>
      </c>
      <c r="E57" s="10">
        <v>1877</v>
      </c>
      <c r="F57" s="6">
        <v>0.7724279835390947</v>
      </c>
      <c r="G57" s="10">
        <v>103</v>
      </c>
      <c r="H57" s="10">
        <v>1980</v>
      </c>
      <c r="I57" s="6">
        <v>0.81481481481481477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6456</v>
      </c>
      <c r="E59" s="10">
        <v>3484</v>
      </c>
      <c r="F59" s="6">
        <v>0.5396530359355638</v>
      </c>
      <c r="G59" s="10">
        <v>20</v>
      </c>
      <c r="H59" s="10">
        <v>3504</v>
      </c>
      <c r="I59" s="6">
        <v>0.54275092936802971</v>
      </c>
    </row>
    <row r="60" spans="1:9" x14ac:dyDescent="0.3">
      <c r="A60" t="s">
        <v>123</v>
      </c>
      <c r="B60" t="s">
        <v>124</v>
      </c>
      <c r="C60" t="s">
        <v>456</v>
      </c>
      <c r="D60" s="10">
        <v>4066</v>
      </c>
      <c r="E60" s="10">
        <v>1072</v>
      </c>
      <c r="F60" s="6">
        <v>0.2636497786522381</v>
      </c>
      <c r="G60" s="10">
        <v>6</v>
      </c>
      <c r="H60" s="10">
        <v>1078</v>
      </c>
      <c r="I60" s="6">
        <v>0.26512543039842595</v>
      </c>
    </row>
    <row r="61" spans="1:9" x14ac:dyDescent="0.3">
      <c r="A61" t="s">
        <v>125</v>
      </c>
      <c r="B61" t="s">
        <v>126</v>
      </c>
      <c r="C61" t="s">
        <v>456</v>
      </c>
      <c r="D61" s="10">
        <v>4572</v>
      </c>
      <c r="E61" s="10">
        <v>2543</v>
      </c>
      <c r="F61" s="6">
        <v>0.55621172353455817</v>
      </c>
      <c r="G61" s="10">
        <v>1</v>
      </c>
      <c r="H61" s="10">
        <v>2544</v>
      </c>
      <c r="I61" s="6">
        <v>0.55643044619422577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3276</v>
      </c>
      <c r="E64" s="10">
        <v>1533</v>
      </c>
      <c r="F64" s="6">
        <v>0.46794871794871795</v>
      </c>
      <c r="G64" s="10"/>
      <c r="H64" s="10">
        <v>1533</v>
      </c>
      <c r="I64" s="6">
        <v>0.46794871794871795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3556</v>
      </c>
      <c r="E67" s="10">
        <v>1286</v>
      </c>
      <c r="F67" s="6">
        <v>0.36164229471316084</v>
      </c>
      <c r="G67" s="10">
        <v>1</v>
      </c>
      <c r="H67" s="10">
        <v>1287</v>
      </c>
      <c r="I67" s="6">
        <v>0.36192350956130481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2464</v>
      </c>
      <c r="E70" s="10">
        <v>3167</v>
      </c>
      <c r="F70" s="6">
        <v>1.2853084415584415</v>
      </c>
      <c r="G70" s="10">
        <v>17</v>
      </c>
      <c r="H70" s="10">
        <v>3184</v>
      </c>
      <c r="I70" s="6">
        <v>1.2922077922077921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4073</v>
      </c>
      <c r="E80" s="10">
        <v>1701</v>
      </c>
      <c r="F80" s="6">
        <v>0.41762828382027989</v>
      </c>
      <c r="G80" s="10">
        <v>1</v>
      </c>
      <c r="H80" s="10">
        <v>1702</v>
      </c>
      <c r="I80" s="6">
        <v>0.41787380309354283</v>
      </c>
    </row>
    <row r="81" spans="1:9" x14ac:dyDescent="0.3">
      <c r="A81" t="s">
        <v>167</v>
      </c>
      <c r="B81" t="s">
        <v>168</v>
      </c>
      <c r="C81" t="s">
        <v>457</v>
      </c>
      <c r="D81" s="10">
        <v>1565</v>
      </c>
      <c r="E81" s="10">
        <v>692</v>
      </c>
      <c r="F81" s="6">
        <v>0.44217252396166135</v>
      </c>
      <c r="G81" s="10"/>
      <c r="H81" s="10">
        <v>692</v>
      </c>
      <c r="I81" s="6">
        <v>0.44217252396166135</v>
      </c>
    </row>
    <row r="82" spans="1:9" x14ac:dyDescent="0.3">
      <c r="A82" t="s">
        <v>169</v>
      </c>
      <c r="B82" t="s">
        <v>170</v>
      </c>
      <c r="C82" t="s">
        <v>457</v>
      </c>
      <c r="D82" s="10">
        <v>4441</v>
      </c>
      <c r="E82" s="10">
        <v>1290</v>
      </c>
      <c r="F82" s="6">
        <v>0.29047511821661787</v>
      </c>
      <c r="G82" s="10">
        <v>141</v>
      </c>
      <c r="H82" s="10">
        <v>1431</v>
      </c>
      <c r="I82" s="6">
        <v>0.32222472416122494</v>
      </c>
    </row>
    <row r="83" spans="1:9" x14ac:dyDescent="0.3">
      <c r="A83" t="s">
        <v>171</v>
      </c>
      <c r="B83" t="s">
        <v>172</v>
      </c>
      <c r="C83" t="s">
        <v>457</v>
      </c>
      <c r="D83" s="10">
        <v>4279</v>
      </c>
      <c r="E83" s="10">
        <v>2624</v>
      </c>
      <c r="F83" s="6">
        <v>0.61322738957700396</v>
      </c>
      <c r="G83" s="10"/>
      <c r="H83" s="10">
        <v>2624</v>
      </c>
      <c r="I83" s="6">
        <v>0.61322738957700396</v>
      </c>
    </row>
    <row r="84" spans="1:9" x14ac:dyDescent="0.3">
      <c r="A84" t="s">
        <v>173</v>
      </c>
      <c r="B84" t="s">
        <v>174</v>
      </c>
      <c r="C84" t="s">
        <v>457</v>
      </c>
      <c r="D84" s="10">
        <v>1631</v>
      </c>
      <c r="E84" s="10">
        <v>546</v>
      </c>
      <c r="F84" s="6">
        <v>0.33476394849785407</v>
      </c>
      <c r="G84" s="10"/>
      <c r="H84" s="10">
        <v>546</v>
      </c>
      <c r="I84" s="6">
        <v>0.33476394849785407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1892</v>
      </c>
      <c r="E86" s="10">
        <v>839</v>
      </c>
      <c r="F86" s="6">
        <v>0.44344608879492603</v>
      </c>
      <c r="G86" s="10">
        <v>1</v>
      </c>
      <c r="H86" s="10">
        <v>840</v>
      </c>
      <c r="I86" s="6">
        <v>0.44397463002114163</v>
      </c>
    </row>
    <row r="87" spans="1:9" x14ac:dyDescent="0.3">
      <c r="A87" t="s">
        <v>179</v>
      </c>
      <c r="B87" t="s">
        <v>180</v>
      </c>
      <c r="C87" t="s">
        <v>457</v>
      </c>
      <c r="D87" s="10">
        <v>1572</v>
      </c>
      <c r="E87" s="10">
        <v>372</v>
      </c>
      <c r="F87" s="6">
        <v>0.23664122137404581</v>
      </c>
      <c r="G87" s="10">
        <v>1</v>
      </c>
      <c r="H87" s="10">
        <v>373</v>
      </c>
      <c r="I87" s="6">
        <v>0.23727735368956743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7743</v>
      </c>
      <c r="E89" s="10">
        <v>2202</v>
      </c>
      <c r="F89" s="6">
        <v>0.28438589693917088</v>
      </c>
      <c r="G89" s="10"/>
      <c r="H89" s="10">
        <v>2202</v>
      </c>
      <c r="I89" s="6">
        <v>0.28438589693917088</v>
      </c>
    </row>
    <row r="90" spans="1:9" x14ac:dyDescent="0.3">
      <c r="A90" t="s">
        <v>185</v>
      </c>
      <c r="B90" t="s">
        <v>186</v>
      </c>
      <c r="C90" t="s">
        <v>457</v>
      </c>
      <c r="D90" s="10">
        <v>4337</v>
      </c>
      <c r="E90" s="10">
        <v>3482</v>
      </c>
      <c r="F90" s="6">
        <v>0.80285911920682496</v>
      </c>
      <c r="G90" s="10">
        <v>1</v>
      </c>
      <c r="H90" s="10">
        <v>3483</v>
      </c>
      <c r="I90" s="6">
        <v>0.80308969333640767</v>
      </c>
    </row>
    <row r="91" spans="1:9" x14ac:dyDescent="0.3">
      <c r="A91" t="s">
        <v>189</v>
      </c>
      <c r="B91" t="s">
        <v>190</v>
      </c>
      <c r="C91" t="s">
        <v>457</v>
      </c>
      <c r="D91" s="10">
        <v>2947</v>
      </c>
      <c r="E91" s="10">
        <v>724</v>
      </c>
      <c r="F91" s="6">
        <v>0.24567356633864948</v>
      </c>
      <c r="G91" s="10"/>
      <c r="H91" s="10">
        <v>724</v>
      </c>
      <c r="I91" s="6">
        <v>0.24567356633864948</v>
      </c>
    </row>
    <row r="92" spans="1:9" x14ac:dyDescent="0.3">
      <c r="A92" t="s">
        <v>191</v>
      </c>
      <c r="B92" t="s">
        <v>192</v>
      </c>
      <c r="C92" t="s">
        <v>457</v>
      </c>
      <c r="D92" s="10">
        <v>2897</v>
      </c>
      <c r="E92" s="10">
        <v>629</v>
      </c>
      <c r="F92" s="6">
        <v>0.21712115982050398</v>
      </c>
      <c r="G92" s="10"/>
      <c r="H92" s="10">
        <v>629</v>
      </c>
      <c r="I92" s="6">
        <v>0.21712115982050398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1621</v>
      </c>
      <c r="E94" s="10">
        <v>784</v>
      </c>
      <c r="F94" s="6">
        <v>0.48365206662553978</v>
      </c>
      <c r="G94" s="10"/>
      <c r="H94" s="10">
        <v>784</v>
      </c>
      <c r="I94" s="6">
        <v>0.48365206662553978</v>
      </c>
    </row>
    <row r="95" spans="1:9" x14ac:dyDescent="0.3">
      <c r="A95" t="s">
        <v>197</v>
      </c>
      <c r="B95" t="s">
        <v>198</v>
      </c>
      <c r="C95" t="s">
        <v>457</v>
      </c>
      <c r="D95" s="10">
        <v>2805</v>
      </c>
      <c r="E95" s="10">
        <v>956</v>
      </c>
      <c r="F95" s="6">
        <v>0.34081996434937611</v>
      </c>
      <c r="G95" s="10"/>
      <c r="H95" s="10">
        <v>956</v>
      </c>
      <c r="I95" s="6">
        <v>0.34081996434937611</v>
      </c>
    </row>
    <row r="96" spans="1:9" x14ac:dyDescent="0.3">
      <c r="A96" t="s">
        <v>199</v>
      </c>
      <c r="B96" t="s">
        <v>200</v>
      </c>
      <c r="C96" t="s">
        <v>457</v>
      </c>
      <c r="D96" s="10">
        <v>1866</v>
      </c>
      <c r="E96" s="10">
        <v>1649</v>
      </c>
      <c r="F96" s="6">
        <v>0.8837084673097535</v>
      </c>
      <c r="G96" s="10"/>
      <c r="H96" s="10">
        <v>1649</v>
      </c>
      <c r="I96" s="6">
        <v>0.8837084673097535</v>
      </c>
    </row>
    <row r="97" spans="1:9" x14ac:dyDescent="0.3">
      <c r="A97" t="s">
        <v>201</v>
      </c>
      <c r="B97" t="s">
        <v>202</v>
      </c>
      <c r="C97" t="s">
        <v>457</v>
      </c>
      <c r="D97" s="10">
        <v>3162</v>
      </c>
      <c r="E97" s="10">
        <v>650</v>
      </c>
      <c r="F97" s="6">
        <v>0.20556609740670462</v>
      </c>
      <c r="G97" s="10"/>
      <c r="H97" s="10">
        <v>650</v>
      </c>
      <c r="I97" s="6">
        <v>0.20556609740670462</v>
      </c>
    </row>
    <row r="98" spans="1:9" x14ac:dyDescent="0.3">
      <c r="A98" t="s">
        <v>203</v>
      </c>
      <c r="B98" t="s">
        <v>204</v>
      </c>
      <c r="C98" t="s">
        <v>457</v>
      </c>
      <c r="D98" s="10">
        <v>2589</v>
      </c>
      <c r="E98" s="10">
        <v>970</v>
      </c>
      <c r="F98" s="6">
        <v>0.37466203167246043</v>
      </c>
      <c r="G98" s="10"/>
      <c r="H98" s="10">
        <v>970</v>
      </c>
      <c r="I98" s="6">
        <v>0.37466203167246043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6323</v>
      </c>
      <c r="E100" s="10">
        <v>2585</v>
      </c>
      <c r="F100" s="6">
        <v>0.40882492487743161</v>
      </c>
      <c r="G100" s="10">
        <v>13</v>
      </c>
      <c r="H100" s="10">
        <v>2598</v>
      </c>
      <c r="I100" s="6">
        <v>0.41088091095998736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9551</v>
      </c>
      <c r="E101" s="10">
        <v>5908</v>
      </c>
      <c r="F101" s="6">
        <v>0.6185739713119045</v>
      </c>
      <c r="G101" s="10">
        <v>761</v>
      </c>
      <c r="H101" s="10">
        <v>6669</v>
      </c>
      <c r="I101" s="6">
        <v>0.69825149199036751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9406</v>
      </c>
      <c r="E102" s="10">
        <v>5560</v>
      </c>
      <c r="F102" s="6">
        <v>0.59111205613438234</v>
      </c>
      <c r="G102" s="10">
        <v>19</v>
      </c>
      <c r="H102" s="10">
        <v>5579</v>
      </c>
      <c r="I102" s="6">
        <v>0.59313204337656811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4202</v>
      </c>
      <c r="E103" s="10">
        <v>2628</v>
      </c>
      <c r="F103" s="6">
        <v>0.62541646834840547</v>
      </c>
      <c r="G103" s="10">
        <v>2</v>
      </c>
      <c r="H103" s="10">
        <v>2630</v>
      </c>
      <c r="I103" s="6">
        <v>0.62589243217515467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6261</v>
      </c>
      <c r="E105" s="10">
        <v>3642</v>
      </c>
      <c r="F105" s="6">
        <v>0.58169621466219457</v>
      </c>
      <c r="G105" s="10"/>
      <c r="H105" s="10">
        <v>3642</v>
      </c>
      <c r="I105" s="6">
        <v>0.58169621466219457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2520</v>
      </c>
      <c r="E106" s="10">
        <v>926</v>
      </c>
      <c r="F106" s="6">
        <v>0.36746031746031749</v>
      </c>
      <c r="G106" s="10"/>
      <c r="H106" s="10">
        <v>926</v>
      </c>
      <c r="I106" s="6">
        <v>0.36746031746031749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4074</v>
      </c>
      <c r="E107" s="10">
        <v>709</v>
      </c>
      <c r="F107" s="6">
        <v>0.17403043691703485</v>
      </c>
      <c r="G107" s="10">
        <v>6</v>
      </c>
      <c r="H107" s="10">
        <v>715</v>
      </c>
      <c r="I107" s="6">
        <v>0.17550319096710848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2532</v>
      </c>
      <c r="E108" s="10">
        <v>1120</v>
      </c>
      <c r="F108" s="6">
        <v>0.44233807266982622</v>
      </c>
      <c r="G108" s="10"/>
      <c r="H108" s="10">
        <v>1120</v>
      </c>
      <c r="I108" s="6">
        <v>0.44233807266982622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/>
      <c r="F109" s="6" t="s">
        <v>536</v>
      </c>
      <c r="G109" s="10"/>
      <c r="H109" s="10">
        <v>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2234</v>
      </c>
      <c r="E112" s="10">
        <v>399</v>
      </c>
      <c r="F112" s="6">
        <v>0.17860340196956132</v>
      </c>
      <c r="G112" s="10"/>
      <c r="H112" s="10">
        <v>399</v>
      </c>
      <c r="I112" s="6">
        <v>0.17860340196956132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4134</v>
      </c>
      <c r="E113" s="10">
        <v>2921</v>
      </c>
      <c r="F113" s="6">
        <v>0.70657958393807452</v>
      </c>
      <c r="G113" s="10">
        <v>84</v>
      </c>
      <c r="H113" s="10">
        <v>3005</v>
      </c>
      <c r="I113" s="6">
        <v>0.72689888727624574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2559</v>
      </c>
      <c r="E115" s="10">
        <v>1493</v>
      </c>
      <c r="F115" s="6">
        <v>0.58343102774521294</v>
      </c>
      <c r="G115" s="10">
        <v>41</v>
      </c>
      <c r="H115" s="10">
        <v>1534</v>
      </c>
      <c r="I115" s="6">
        <v>0.599452911293474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2558</v>
      </c>
      <c r="E116" s="10">
        <v>749</v>
      </c>
      <c r="F116" s="6">
        <v>0.29280688037529318</v>
      </c>
      <c r="G116" s="10"/>
      <c r="H116" s="10">
        <v>749</v>
      </c>
      <c r="I116" s="6">
        <v>0.29280688037529318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4733</v>
      </c>
      <c r="E119" s="10">
        <v>1842</v>
      </c>
      <c r="F119" s="6">
        <v>0.3891823367842806</v>
      </c>
      <c r="G119" s="10">
        <v>1</v>
      </c>
      <c r="H119" s="10">
        <v>1843</v>
      </c>
      <c r="I119" s="6">
        <v>0.3893936192689626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3751</v>
      </c>
      <c r="E122" s="10">
        <v>2403</v>
      </c>
      <c r="F122" s="6">
        <v>0.64062916555585181</v>
      </c>
      <c r="G122" s="10">
        <v>2</v>
      </c>
      <c r="H122" s="10">
        <v>2405</v>
      </c>
      <c r="I122" s="6">
        <v>0.64116235670487864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4232</v>
      </c>
      <c r="E124" s="10">
        <v>1277</v>
      </c>
      <c r="F124" s="6">
        <v>0.30174858223062384</v>
      </c>
      <c r="G124" s="10"/>
      <c r="H124" s="10">
        <v>1277</v>
      </c>
      <c r="I124" s="6">
        <v>0.30174858223062384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2763</v>
      </c>
      <c r="E126" s="10">
        <v>1987</v>
      </c>
      <c r="F126" s="6">
        <v>0.71914585595367353</v>
      </c>
      <c r="G126" s="10">
        <v>19</v>
      </c>
      <c r="H126" s="10">
        <v>2006</v>
      </c>
      <c r="I126" s="6">
        <v>0.72602243937748823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3799</v>
      </c>
      <c r="E128" s="10">
        <v>2274</v>
      </c>
      <c r="F128" s="6">
        <v>0.59857857330876552</v>
      </c>
      <c r="G128" s="10">
        <v>9</v>
      </c>
      <c r="H128" s="10">
        <v>2283</v>
      </c>
      <c r="I128" s="6">
        <v>0.6009476177941564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3536</v>
      </c>
      <c r="E130" s="10">
        <v>780</v>
      </c>
      <c r="F130" s="6">
        <v>0.22058823529411764</v>
      </c>
      <c r="G130" s="10">
        <v>1</v>
      </c>
      <c r="H130" s="10">
        <v>781</v>
      </c>
      <c r="I130" s="6">
        <v>0.22087104072398189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4454</v>
      </c>
      <c r="E131" s="10">
        <v>1115</v>
      </c>
      <c r="F131" s="6">
        <v>0.25033677593174675</v>
      </c>
      <c r="G131" s="10"/>
      <c r="H131" s="10">
        <v>1115</v>
      </c>
      <c r="I131" s="6">
        <v>0.25033677593174675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2468</v>
      </c>
      <c r="E132" s="10">
        <v>1347</v>
      </c>
      <c r="F132" s="6">
        <v>0.54578606158833065</v>
      </c>
      <c r="G132" s="10">
        <v>9</v>
      </c>
      <c r="H132" s="10">
        <v>1356</v>
      </c>
      <c r="I132" s="6">
        <v>0.54943273905996759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3278</v>
      </c>
      <c r="E137" s="10">
        <v>2505</v>
      </c>
      <c r="F137" s="6">
        <v>0.76418547895057964</v>
      </c>
      <c r="G137" s="10">
        <v>2</v>
      </c>
      <c r="H137" s="10">
        <v>2507</v>
      </c>
      <c r="I137" s="6">
        <v>0.76479560707748628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4527</v>
      </c>
      <c r="E138" s="10">
        <v>1723</v>
      </c>
      <c r="F138" s="6">
        <v>0.38060525734481998</v>
      </c>
      <c r="G138" s="10">
        <v>3</v>
      </c>
      <c r="H138" s="10">
        <v>1726</v>
      </c>
      <c r="I138" s="6">
        <v>0.3812679478683455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>
        <v>1</v>
      </c>
      <c r="F141" s="6" t="s">
        <v>536</v>
      </c>
      <c r="G141" s="10"/>
      <c r="H141" s="10">
        <v>1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3471</v>
      </c>
      <c r="E143" s="10">
        <v>2725</v>
      </c>
      <c r="F143" s="6">
        <v>0.78507634687409966</v>
      </c>
      <c r="G143" s="10">
        <v>2</v>
      </c>
      <c r="H143" s="10">
        <v>2727</v>
      </c>
      <c r="I143" s="6">
        <v>0.78565254969749354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4234</v>
      </c>
      <c r="E144" s="10">
        <v>2530</v>
      </c>
      <c r="F144" s="6">
        <v>0.59754369390647144</v>
      </c>
      <c r="G144" s="10"/>
      <c r="H144" s="10">
        <v>2530</v>
      </c>
      <c r="I144" s="6">
        <v>0.59754369390647144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2481</v>
      </c>
      <c r="E146" s="10">
        <v>1169</v>
      </c>
      <c r="F146" s="6">
        <v>0.47118097541313986</v>
      </c>
      <c r="G146" s="10">
        <v>4</v>
      </c>
      <c r="H146" s="10">
        <v>1173</v>
      </c>
      <c r="I146" s="6">
        <v>0.47279322853688027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1971</v>
      </c>
      <c r="E147" s="10">
        <v>801</v>
      </c>
      <c r="F147" s="6">
        <v>0.40639269406392692</v>
      </c>
      <c r="G147" s="10">
        <v>1</v>
      </c>
      <c r="H147" s="10">
        <v>802</v>
      </c>
      <c r="I147" s="6">
        <v>0.40690005073566715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3630</v>
      </c>
      <c r="E149" s="10">
        <v>430</v>
      </c>
      <c r="F149" s="6">
        <v>0.1184573002754821</v>
      </c>
      <c r="G149" s="10"/>
      <c r="H149" s="10">
        <v>430</v>
      </c>
      <c r="I149" s="6">
        <v>0.1184573002754821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1199</v>
      </c>
      <c r="E162" s="10">
        <v>456</v>
      </c>
      <c r="F162" s="6">
        <v>0.38031693077564638</v>
      </c>
      <c r="G162" s="10"/>
      <c r="H162" s="10">
        <v>456</v>
      </c>
      <c r="I162" s="6">
        <v>0.38031693077564638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2215</v>
      </c>
      <c r="E165" s="10">
        <v>1798</v>
      </c>
      <c r="F165" s="6">
        <v>0.8117381489841986</v>
      </c>
      <c r="G165" s="10">
        <v>1</v>
      </c>
      <c r="H165" s="10">
        <v>1799</v>
      </c>
      <c r="I165" s="6">
        <v>0.81218961625282171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1696</v>
      </c>
      <c r="E166" s="10">
        <v>1359</v>
      </c>
      <c r="F166" s="6">
        <v>0.80129716981132071</v>
      </c>
      <c r="G166" s="10">
        <v>1</v>
      </c>
      <c r="H166" s="10">
        <v>1360</v>
      </c>
      <c r="I166" s="6">
        <v>0.80188679245283023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1667</v>
      </c>
      <c r="E167" s="10">
        <v>740</v>
      </c>
      <c r="F167" s="6">
        <v>0.44391121775644871</v>
      </c>
      <c r="G167" s="10"/>
      <c r="H167" s="10">
        <v>740</v>
      </c>
      <c r="I167" s="6">
        <v>0.44391121775644871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10184</v>
      </c>
      <c r="E168" s="10">
        <v>4689</v>
      </c>
      <c r="F168" s="6">
        <v>0.46042812254516891</v>
      </c>
      <c r="G168" s="10">
        <v>3</v>
      </c>
      <c r="H168" s="10">
        <v>4692</v>
      </c>
      <c r="I168" s="6">
        <v>0.46072270227808326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1871</v>
      </c>
      <c r="E169" s="10">
        <v>1365</v>
      </c>
      <c r="F169" s="6">
        <v>0.7295563869588455</v>
      </c>
      <c r="G169" s="10">
        <v>7</v>
      </c>
      <c r="H169" s="10">
        <v>1372</v>
      </c>
      <c r="I169" s="6">
        <v>0.73329770176376274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1989</v>
      </c>
      <c r="E170" s="10">
        <v>1511</v>
      </c>
      <c r="F170" s="6">
        <v>0.75967823026646553</v>
      </c>
      <c r="G170" s="10">
        <v>1</v>
      </c>
      <c r="H170" s="10">
        <v>1512</v>
      </c>
      <c r="I170" s="6">
        <v>0.76018099547511309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1848</v>
      </c>
      <c r="E171" s="10">
        <v>1517</v>
      </c>
      <c r="F171" s="6">
        <v>0.82088744588744589</v>
      </c>
      <c r="G171" s="10">
        <v>10</v>
      </c>
      <c r="H171" s="10">
        <v>1527</v>
      </c>
      <c r="I171" s="6">
        <v>0.82629870129870131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5655</v>
      </c>
      <c r="E172" s="10">
        <v>5104</v>
      </c>
      <c r="F172" s="6">
        <v>0.90256410256410258</v>
      </c>
      <c r="G172" s="10"/>
      <c r="H172" s="10">
        <v>5104</v>
      </c>
      <c r="I172" s="6">
        <v>0.90256410256410258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10607</v>
      </c>
      <c r="E174" s="10">
        <v>6395</v>
      </c>
      <c r="F174" s="6">
        <v>0.60290374281135095</v>
      </c>
      <c r="G174" s="10">
        <v>5</v>
      </c>
      <c r="H174" s="10">
        <v>6400</v>
      </c>
      <c r="I174" s="6">
        <v>0.60337512963137552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7499</v>
      </c>
      <c r="E175" s="10">
        <v>2633</v>
      </c>
      <c r="F175" s="6">
        <v>0.35111348179757301</v>
      </c>
      <c r="G175" s="10">
        <v>657</v>
      </c>
      <c r="H175" s="10">
        <v>3290</v>
      </c>
      <c r="I175" s="6">
        <v>0.43872516335511402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8012</v>
      </c>
      <c r="E176" s="10">
        <v>1142</v>
      </c>
      <c r="F176" s="6">
        <v>0.14253619570644033</v>
      </c>
      <c r="G176" s="10">
        <v>9</v>
      </c>
      <c r="H176" s="10">
        <v>1151</v>
      </c>
      <c r="I176" s="6">
        <v>0.14365951073389915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6448</v>
      </c>
      <c r="E177" s="10">
        <v>5801</v>
      </c>
      <c r="F177" s="6">
        <v>0.89965880893300243</v>
      </c>
      <c r="G177" s="10">
        <v>16</v>
      </c>
      <c r="H177" s="10">
        <v>5817</v>
      </c>
      <c r="I177" s="6">
        <v>0.90214019851116622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2750</v>
      </c>
      <c r="E179" s="10">
        <v>1867</v>
      </c>
      <c r="F179" s="6">
        <v>0.67890909090909091</v>
      </c>
      <c r="G179" s="10">
        <v>13</v>
      </c>
      <c r="H179" s="10">
        <v>1880</v>
      </c>
      <c r="I179" s="6">
        <v>0.6836363636363636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8969</v>
      </c>
      <c r="E180" s="10">
        <v>1859</v>
      </c>
      <c r="F180" s="6">
        <v>0.20726948377745569</v>
      </c>
      <c r="G180" s="10">
        <v>2</v>
      </c>
      <c r="H180" s="10">
        <v>1861</v>
      </c>
      <c r="I180" s="6">
        <v>0.20749247407737764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6326</v>
      </c>
      <c r="E181" s="10">
        <v>2618</v>
      </c>
      <c r="F181" s="6">
        <v>0.41384761302560857</v>
      </c>
      <c r="G181" s="10">
        <v>11</v>
      </c>
      <c r="H181" s="10">
        <v>2629</v>
      </c>
      <c r="I181" s="6">
        <v>0.4155864685425229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2974</v>
      </c>
      <c r="E182" s="10">
        <v>2114</v>
      </c>
      <c r="F182" s="6">
        <v>0.71082716879623398</v>
      </c>
      <c r="G182" s="10">
        <v>102</v>
      </c>
      <c r="H182" s="10">
        <v>2216</v>
      </c>
      <c r="I182" s="6">
        <v>0.74512441156691323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3471</v>
      </c>
      <c r="E184" s="10">
        <v>413</v>
      </c>
      <c r="F184" s="6">
        <v>0.11898588303082686</v>
      </c>
      <c r="G184" s="10"/>
      <c r="H184" s="10">
        <v>413</v>
      </c>
      <c r="I184" s="6">
        <v>0.11898588303082686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2162</v>
      </c>
      <c r="E185" s="10">
        <v>1197</v>
      </c>
      <c r="F185" s="6">
        <v>0.55365402405180386</v>
      </c>
      <c r="G185" s="10">
        <v>8</v>
      </c>
      <c r="H185" s="10">
        <v>1205</v>
      </c>
      <c r="I185" s="6">
        <v>0.55735430157261789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2543</v>
      </c>
      <c r="E186" s="10">
        <v>1247</v>
      </c>
      <c r="F186" s="6">
        <v>0.49036570979158473</v>
      </c>
      <c r="G186" s="10">
        <v>11</v>
      </c>
      <c r="H186" s="10">
        <v>1258</v>
      </c>
      <c r="I186" s="6">
        <v>0.49469130947699569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2663</v>
      </c>
      <c r="E190" s="10">
        <v>540</v>
      </c>
      <c r="F190" s="6">
        <v>0.20277882087870822</v>
      </c>
      <c r="G190" s="10">
        <v>1</v>
      </c>
      <c r="H190" s="10">
        <v>541</v>
      </c>
      <c r="I190" s="6">
        <v>0.2031543372136688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5301</v>
      </c>
      <c r="E194" s="10">
        <v>2956</v>
      </c>
      <c r="F194" s="6">
        <v>0.55763063572910776</v>
      </c>
      <c r="G194" s="10">
        <v>1</v>
      </c>
      <c r="H194" s="10">
        <v>2957</v>
      </c>
      <c r="I194" s="6">
        <v>0.55781927938124887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6155</v>
      </c>
      <c r="E195" s="10">
        <v>1156</v>
      </c>
      <c r="F195" s="6">
        <v>0.18781478472786353</v>
      </c>
      <c r="G195" s="10"/>
      <c r="H195" s="10">
        <v>1156</v>
      </c>
      <c r="I195" s="6">
        <v>0.18781478472786353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7763</v>
      </c>
      <c r="E196" s="10">
        <v>7469</v>
      </c>
      <c r="F196" s="6">
        <v>0.96212804328223622</v>
      </c>
      <c r="G196" s="10">
        <v>3</v>
      </c>
      <c r="H196" s="10">
        <v>7472</v>
      </c>
      <c r="I196" s="6">
        <v>0.96251449182017257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4938</v>
      </c>
      <c r="E197" s="10">
        <v>1645</v>
      </c>
      <c r="F197" s="6">
        <v>0.33313082219522072</v>
      </c>
      <c r="G197" s="10">
        <v>4</v>
      </c>
      <c r="H197" s="10">
        <v>1649</v>
      </c>
      <c r="I197" s="6">
        <v>0.33394086674767109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16532</v>
      </c>
      <c r="E198" s="10">
        <v>2557</v>
      </c>
      <c r="F198" s="6">
        <v>0.15466973142995402</v>
      </c>
      <c r="G198" s="10"/>
      <c r="H198" s="10">
        <v>2557</v>
      </c>
      <c r="I198" s="6">
        <v>0.15466973142995402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11403</v>
      </c>
      <c r="E199" s="10">
        <v>2246</v>
      </c>
      <c r="F199" s="6">
        <v>0.19696571077786548</v>
      </c>
      <c r="G199" s="10">
        <v>3</v>
      </c>
      <c r="H199" s="10">
        <v>2249</v>
      </c>
      <c r="I199" s="6">
        <v>0.19722879943874419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15334</v>
      </c>
      <c r="E200" s="10">
        <v>4735</v>
      </c>
      <c r="F200" s="6">
        <v>0.30879092213382026</v>
      </c>
      <c r="G200" s="10">
        <v>8</v>
      </c>
      <c r="H200" s="10">
        <v>4743</v>
      </c>
      <c r="I200" s="6">
        <v>0.30931263858093128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10303</v>
      </c>
      <c r="E201" s="10">
        <v>6331</v>
      </c>
      <c r="F201" s="6">
        <v>0.61448121906240905</v>
      </c>
      <c r="G201" s="10">
        <v>7</v>
      </c>
      <c r="H201" s="10">
        <v>6338</v>
      </c>
      <c r="I201" s="6">
        <v>0.61516063282539069</v>
      </c>
    </row>
    <row r="202" spans="1:9" x14ac:dyDescent="0.3">
      <c r="A202" t="s">
        <v>478</v>
      </c>
      <c r="B202" t="s">
        <v>479</v>
      </c>
      <c r="C202" t="s">
        <v>480</v>
      </c>
      <c r="D202">
        <v>7579</v>
      </c>
      <c r="E202">
        <v>3408</v>
      </c>
      <c r="F202" s="6">
        <v>0.44966354400316666</v>
      </c>
      <c r="G202">
        <v>2</v>
      </c>
      <c r="H202">
        <v>3410</v>
      </c>
      <c r="I202" s="6">
        <v>0.44992743105950656</v>
      </c>
    </row>
    <row r="203" spans="1:9" x14ac:dyDescent="0.3">
      <c r="A203" t="s">
        <v>481</v>
      </c>
      <c r="B203" t="s">
        <v>482</v>
      </c>
      <c r="C203" t="s">
        <v>483</v>
      </c>
      <c r="D203">
        <v>9340</v>
      </c>
      <c r="E203">
        <v>6689</v>
      </c>
      <c r="F203" s="6">
        <v>0.71616702355460382</v>
      </c>
      <c r="G203">
        <v>19</v>
      </c>
      <c r="H203">
        <v>6708</v>
      </c>
      <c r="I203" s="6">
        <v>0.71820128479657386</v>
      </c>
    </row>
    <row r="204" spans="1:9" x14ac:dyDescent="0.3">
      <c r="A204" t="s">
        <v>484</v>
      </c>
      <c r="B204" t="s">
        <v>485</v>
      </c>
      <c r="C204" t="s">
        <v>486</v>
      </c>
      <c r="D204">
        <v>13335</v>
      </c>
      <c r="E204">
        <v>7390</v>
      </c>
      <c r="F204" s="6">
        <v>0.55418072740907387</v>
      </c>
      <c r="G204">
        <v>812</v>
      </c>
      <c r="H204">
        <v>8202</v>
      </c>
      <c r="I204" s="6">
        <v>0.61507311586051738</v>
      </c>
    </row>
    <row r="205" spans="1:9" x14ac:dyDescent="0.3">
      <c r="A205" t="s">
        <v>487</v>
      </c>
      <c r="B205" t="s">
        <v>488</v>
      </c>
      <c r="C205" t="s">
        <v>489</v>
      </c>
      <c r="D205">
        <v>9530</v>
      </c>
      <c r="E205">
        <v>2591</v>
      </c>
      <c r="F205" s="6">
        <v>0.27187827911857293</v>
      </c>
      <c r="G205">
        <v>1</v>
      </c>
      <c r="H205">
        <v>2592</v>
      </c>
      <c r="I205" s="6">
        <v>0.27198321091290661</v>
      </c>
    </row>
    <row r="206" spans="1:9" x14ac:dyDescent="0.3">
      <c r="A206" t="s">
        <v>490</v>
      </c>
      <c r="B206" t="s">
        <v>491</v>
      </c>
      <c r="C206" t="s">
        <v>480</v>
      </c>
      <c r="D206">
        <v>6745</v>
      </c>
      <c r="E206">
        <v>2677</v>
      </c>
      <c r="F206" s="6">
        <v>0.39688658265381765</v>
      </c>
      <c r="H206">
        <v>2677</v>
      </c>
      <c r="I206" s="6">
        <v>0.39688658265381765</v>
      </c>
    </row>
    <row r="207" spans="1:9" x14ac:dyDescent="0.3">
      <c r="A207" t="s">
        <v>492</v>
      </c>
      <c r="B207" t="s">
        <v>493</v>
      </c>
      <c r="C207" t="s">
        <v>458</v>
      </c>
      <c r="D207">
        <v>20927</v>
      </c>
      <c r="E207">
        <v>8976</v>
      </c>
      <c r="F207" s="6">
        <v>0.4289195775792039</v>
      </c>
      <c r="G207">
        <v>903</v>
      </c>
      <c r="H207">
        <v>9879</v>
      </c>
      <c r="I207" s="6">
        <v>0.47206957518994602</v>
      </c>
    </row>
    <row r="208" spans="1:9" x14ac:dyDescent="0.3">
      <c r="A208" t="s">
        <v>494</v>
      </c>
      <c r="B208" t="s">
        <v>495</v>
      </c>
      <c r="C208" t="s">
        <v>480</v>
      </c>
      <c r="D208">
        <v>5329</v>
      </c>
      <c r="E208">
        <v>1539</v>
      </c>
      <c r="F208" s="6">
        <v>0.28879714768249204</v>
      </c>
      <c r="G208">
        <v>13</v>
      </c>
      <c r="H208">
        <v>1552</v>
      </c>
      <c r="I208" s="6">
        <v>0.29123662976168135</v>
      </c>
    </row>
    <row r="209" spans="1:9" x14ac:dyDescent="0.3">
      <c r="A209" t="s">
        <v>496</v>
      </c>
      <c r="B209" t="s">
        <v>497</v>
      </c>
      <c r="C209" t="s">
        <v>483</v>
      </c>
      <c r="D209">
        <v>9053</v>
      </c>
      <c r="E209">
        <v>4944</v>
      </c>
      <c r="F209" s="6">
        <v>0.54611730917927759</v>
      </c>
      <c r="G209">
        <v>6</v>
      </c>
      <c r="H209">
        <v>4950</v>
      </c>
      <c r="I209" s="6">
        <v>0.54678007290400976</v>
      </c>
    </row>
    <row r="210" spans="1:9" x14ac:dyDescent="0.3">
      <c r="A210" t="s">
        <v>498</v>
      </c>
      <c r="B210" t="s">
        <v>499</v>
      </c>
      <c r="C210" t="s">
        <v>459</v>
      </c>
      <c r="D210">
        <v>11890</v>
      </c>
      <c r="E210">
        <v>7279</v>
      </c>
      <c r="F210" s="6">
        <v>0.6121951219512195</v>
      </c>
      <c r="G210">
        <v>5</v>
      </c>
      <c r="H210">
        <v>7284</v>
      </c>
      <c r="I210" s="6">
        <v>0.61261564339781327</v>
      </c>
    </row>
    <row r="211" spans="1:9" x14ac:dyDescent="0.3">
      <c r="A211" t="s">
        <v>500</v>
      </c>
      <c r="B211" t="s">
        <v>501</v>
      </c>
      <c r="C211" t="s">
        <v>483</v>
      </c>
      <c r="D211">
        <v>9099</v>
      </c>
      <c r="E211">
        <v>3529</v>
      </c>
      <c r="F211" s="6">
        <v>0.38784481811188043</v>
      </c>
      <c r="G211">
        <v>8</v>
      </c>
      <c r="H211">
        <v>3537</v>
      </c>
      <c r="I211" s="6">
        <v>0.38872403560830859</v>
      </c>
    </row>
    <row r="212" spans="1:9" x14ac:dyDescent="0.3">
      <c r="A212" t="s">
        <v>502</v>
      </c>
      <c r="B212" t="s">
        <v>503</v>
      </c>
      <c r="C212" t="s">
        <v>458</v>
      </c>
      <c r="D212">
        <v>23902</v>
      </c>
      <c r="E212">
        <v>15700</v>
      </c>
      <c r="F212" s="6">
        <v>0.65684879926365991</v>
      </c>
      <c r="G212">
        <v>117</v>
      </c>
      <c r="H212">
        <v>15817</v>
      </c>
      <c r="I212" s="6">
        <v>0.66174378713078408</v>
      </c>
    </row>
    <row r="213" spans="1:9" x14ac:dyDescent="0.3">
      <c r="A213" t="s">
        <v>504</v>
      </c>
      <c r="B213" t="s">
        <v>505</v>
      </c>
      <c r="C213" t="s">
        <v>483</v>
      </c>
      <c r="D213">
        <v>7833</v>
      </c>
      <c r="E213">
        <v>3898</v>
      </c>
      <c r="F213" s="6">
        <v>0.49763819737010084</v>
      </c>
      <c r="G213">
        <v>2</v>
      </c>
      <c r="H213">
        <v>3900</v>
      </c>
      <c r="I213" s="6">
        <v>0.497893527384144</v>
      </c>
    </row>
    <row r="214" spans="1:9" x14ac:dyDescent="0.3">
      <c r="A214" t="s">
        <v>506</v>
      </c>
      <c r="B214" t="s">
        <v>507</v>
      </c>
      <c r="C214" t="s">
        <v>480</v>
      </c>
      <c r="D214">
        <v>9709</v>
      </c>
      <c r="E214">
        <v>4864</v>
      </c>
      <c r="F214" s="6">
        <v>0.50097847358121328</v>
      </c>
      <c r="G214">
        <v>134</v>
      </c>
      <c r="H214">
        <v>4998</v>
      </c>
      <c r="I214" s="6">
        <v>0.51478010093727467</v>
      </c>
    </row>
    <row r="215" spans="1:9" x14ac:dyDescent="0.3">
      <c r="A215" t="s">
        <v>508</v>
      </c>
      <c r="B215" t="s">
        <v>509</v>
      </c>
      <c r="C215" t="s">
        <v>459</v>
      </c>
      <c r="D215">
        <v>25902</v>
      </c>
      <c r="E215">
        <v>8645</v>
      </c>
      <c r="F215" s="6">
        <v>0.33375801096440427</v>
      </c>
      <c r="G215">
        <v>9</v>
      </c>
      <c r="H215">
        <v>8654</v>
      </c>
      <c r="I215" s="6">
        <v>0.33410547448073508</v>
      </c>
    </row>
    <row r="216" spans="1:9" x14ac:dyDescent="0.3">
      <c r="A216" t="s">
        <v>510</v>
      </c>
      <c r="B216" t="s">
        <v>511</v>
      </c>
      <c r="C216" t="s">
        <v>459</v>
      </c>
      <c r="D216">
        <v>16400</v>
      </c>
      <c r="E216">
        <v>8422</v>
      </c>
      <c r="F216" s="6">
        <v>0.51353658536585367</v>
      </c>
      <c r="G216">
        <v>32</v>
      </c>
      <c r="H216">
        <v>8454</v>
      </c>
      <c r="I216" s="6">
        <v>0.51548780487804879</v>
      </c>
    </row>
    <row r="217" spans="1:9" x14ac:dyDescent="0.3">
      <c r="A217" t="s">
        <v>512</v>
      </c>
      <c r="B217" t="s">
        <v>513</v>
      </c>
      <c r="C217" t="s">
        <v>460</v>
      </c>
      <c r="D217">
        <v>11235</v>
      </c>
      <c r="E217">
        <v>6296</v>
      </c>
      <c r="F217" s="6">
        <v>0.56039163328882957</v>
      </c>
      <c r="G217">
        <v>47</v>
      </c>
      <c r="H217">
        <v>6343</v>
      </c>
      <c r="I217" s="6">
        <v>0.56457498887405433</v>
      </c>
    </row>
    <row r="218" spans="1:9" x14ac:dyDescent="0.3">
      <c r="A218" t="s">
        <v>514</v>
      </c>
      <c r="B218" t="s">
        <v>515</v>
      </c>
      <c r="C218" t="s">
        <v>458</v>
      </c>
      <c r="D218">
        <v>15188</v>
      </c>
      <c r="E218">
        <v>9369</v>
      </c>
      <c r="F218" s="6">
        <v>0.61686858045825654</v>
      </c>
      <c r="G218">
        <v>7</v>
      </c>
      <c r="H218">
        <v>9376</v>
      </c>
      <c r="I218" s="6">
        <v>0.61732947063471166</v>
      </c>
    </row>
    <row r="219" spans="1:9" x14ac:dyDescent="0.3">
      <c r="A219" t="s">
        <v>516</v>
      </c>
      <c r="B219" t="s">
        <v>517</v>
      </c>
      <c r="C219" t="s">
        <v>459</v>
      </c>
      <c r="D219">
        <v>7783</v>
      </c>
      <c r="E219">
        <v>2147</v>
      </c>
      <c r="F219" s="6">
        <v>0.27585763844275984</v>
      </c>
      <c r="G219">
        <v>1</v>
      </c>
      <c r="H219">
        <v>2148</v>
      </c>
      <c r="I219" s="6">
        <v>0.2759861236027239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C2C64-F16E-4C22-84F5-7D4CF1284F02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44013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8035</v>
      </c>
      <c r="E7" s="10">
        <v>4056</v>
      </c>
      <c r="F7" s="6">
        <v>0.50479153702551338</v>
      </c>
      <c r="G7" s="10">
        <v>10</v>
      </c>
      <c r="H7" s="10">
        <v>4066</v>
      </c>
      <c r="I7" s="6">
        <v>0.50603609209707534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4077</v>
      </c>
      <c r="E10" s="10">
        <v>3289</v>
      </c>
      <c r="F10" s="6">
        <v>0.80672062791268084</v>
      </c>
      <c r="G10" s="10"/>
      <c r="H10" s="10">
        <v>3289</v>
      </c>
      <c r="I10" s="6">
        <v>0.80672062791268084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2381</v>
      </c>
      <c r="E12" s="10">
        <v>1046</v>
      </c>
      <c r="F12" s="6">
        <v>0.43931121377572446</v>
      </c>
      <c r="G12" s="10"/>
      <c r="H12" s="10">
        <v>1046</v>
      </c>
      <c r="I12" s="6">
        <v>0.43931121377572446</v>
      </c>
    </row>
    <row r="13" spans="1:9" x14ac:dyDescent="0.3">
      <c r="A13" t="s">
        <v>17</v>
      </c>
      <c r="B13" t="s">
        <v>18</v>
      </c>
      <c r="C13" t="s">
        <v>456</v>
      </c>
      <c r="D13" s="10">
        <v>4641</v>
      </c>
      <c r="E13" s="10">
        <v>2210</v>
      </c>
      <c r="F13" s="6">
        <v>0.47619047619047616</v>
      </c>
      <c r="G13" s="10">
        <v>24</v>
      </c>
      <c r="H13" s="10">
        <v>2234</v>
      </c>
      <c r="I13" s="6">
        <v>0.48136177547942255</v>
      </c>
    </row>
    <row r="14" spans="1:9" x14ac:dyDescent="0.3">
      <c r="A14" t="s">
        <v>19</v>
      </c>
      <c r="B14" t="s">
        <v>20</v>
      </c>
      <c r="C14" t="s">
        <v>456</v>
      </c>
      <c r="D14" s="10">
        <v>2188</v>
      </c>
      <c r="E14" s="10">
        <v>1883</v>
      </c>
      <c r="F14" s="6">
        <v>0.86060329067641683</v>
      </c>
      <c r="G14" s="10">
        <v>1</v>
      </c>
      <c r="H14" s="10">
        <v>1884</v>
      </c>
      <c r="I14" s="6">
        <v>0.86106032906764163</v>
      </c>
    </row>
    <row r="15" spans="1:9" x14ac:dyDescent="0.3">
      <c r="A15" t="s">
        <v>21</v>
      </c>
      <c r="B15" t="s">
        <v>22</v>
      </c>
      <c r="C15" t="s">
        <v>456</v>
      </c>
      <c r="D15" s="10">
        <v>2340</v>
      </c>
      <c r="E15" s="10">
        <v>762</v>
      </c>
      <c r="F15" s="6">
        <v>0.32564102564102565</v>
      </c>
      <c r="G15" s="10"/>
      <c r="H15" s="10">
        <v>762</v>
      </c>
      <c r="I15" s="6">
        <v>0.32564102564102565</v>
      </c>
    </row>
    <row r="16" spans="1:9" x14ac:dyDescent="0.3">
      <c r="A16" t="s">
        <v>23</v>
      </c>
      <c r="B16" t="s">
        <v>24</v>
      </c>
      <c r="C16" t="s">
        <v>456</v>
      </c>
      <c r="D16" s="10">
        <v>3000</v>
      </c>
      <c r="E16" s="10">
        <v>2143</v>
      </c>
      <c r="F16" s="6">
        <v>0.71433333333333338</v>
      </c>
      <c r="G16" s="10">
        <v>3</v>
      </c>
      <c r="H16" s="10">
        <v>2146</v>
      </c>
      <c r="I16" s="6">
        <v>0.71533333333333338</v>
      </c>
    </row>
    <row r="17" spans="1:9" x14ac:dyDescent="0.3">
      <c r="A17" t="s">
        <v>25</v>
      </c>
      <c r="B17" t="s">
        <v>26</v>
      </c>
      <c r="C17" t="s">
        <v>456</v>
      </c>
      <c r="D17" s="10">
        <v>2536</v>
      </c>
      <c r="E17" s="10">
        <v>993</v>
      </c>
      <c r="F17" s="6">
        <v>0.3915615141955836</v>
      </c>
      <c r="G17" s="10">
        <v>2</v>
      </c>
      <c r="H17" s="10">
        <v>995</v>
      </c>
      <c r="I17" s="6">
        <v>0.39235015772870663</v>
      </c>
    </row>
    <row r="18" spans="1:9" x14ac:dyDescent="0.3">
      <c r="A18" t="s">
        <v>29</v>
      </c>
      <c r="B18" t="s">
        <v>30</v>
      </c>
      <c r="C18" t="s">
        <v>456</v>
      </c>
      <c r="D18" s="10">
        <v>2659</v>
      </c>
      <c r="E18" s="10">
        <v>2217</v>
      </c>
      <c r="F18" s="6">
        <v>0.83377209477247083</v>
      </c>
      <c r="G18" s="10"/>
      <c r="H18" s="10">
        <v>2217</v>
      </c>
      <c r="I18" s="6">
        <v>0.83377209477247083</v>
      </c>
    </row>
    <row r="19" spans="1:9" x14ac:dyDescent="0.3">
      <c r="A19" t="s">
        <v>31</v>
      </c>
      <c r="B19" t="s">
        <v>32</v>
      </c>
      <c r="C19" t="s">
        <v>456</v>
      </c>
      <c r="D19" s="10">
        <v>2347</v>
      </c>
      <c r="E19" s="10">
        <v>1630</v>
      </c>
      <c r="F19" s="6">
        <v>0.69450362164465274</v>
      </c>
      <c r="G19" s="10">
        <v>5</v>
      </c>
      <c r="H19" s="10">
        <v>1635</v>
      </c>
      <c r="I19" s="6">
        <v>0.69663400085215166</v>
      </c>
    </row>
    <row r="20" spans="1:9" x14ac:dyDescent="0.3">
      <c r="A20" t="s">
        <v>33</v>
      </c>
      <c r="B20" t="s">
        <v>34</v>
      </c>
      <c r="C20" t="s">
        <v>456</v>
      </c>
      <c r="D20" s="10">
        <v>4862</v>
      </c>
      <c r="E20" s="10">
        <v>3956</v>
      </c>
      <c r="F20" s="6">
        <v>0.81365693130399008</v>
      </c>
      <c r="G20" s="10">
        <v>8</v>
      </c>
      <c r="H20" s="10">
        <v>3964</v>
      </c>
      <c r="I20" s="6">
        <v>0.81530234471410945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3815</v>
      </c>
      <c r="E22" s="10">
        <v>1454</v>
      </c>
      <c r="F22" s="6">
        <v>0.38112712975098295</v>
      </c>
      <c r="G22" s="10">
        <v>1</v>
      </c>
      <c r="H22" s="10">
        <v>1455</v>
      </c>
      <c r="I22" s="6">
        <v>0.38138925294888598</v>
      </c>
    </row>
    <row r="23" spans="1:9" x14ac:dyDescent="0.3">
      <c r="A23" t="s">
        <v>39</v>
      </c>
      <c r="B23" t="s">
        <v>40</v>
      </c>
      <c r="C23" t="s">
        <v>456</v>
      </c>
      <c r="D23" s="10">
        <v>2880</v>
      </c>
      <c r="E23" s="10">
        <v>2456</v>
      </c>
      <c r="F23" s="6">
        <v>0.85277777777777775</v>
      </c>
      <c r="G23" s="10"/>
      <c r="H23" s="10">
        <v>2456</v>
      </c>
      <c r="I23" s="6">
        <v>0.85277777777777775</v>
      </c>
    </row>
    <row r="24" spans="1:9" x14ac:dyDescent="0.3">
      <c r="A24" t="s">
        <v>41</v>
      </c>
      <c r="B24" t="s">
        <v>42</v>
      </c>
      <c r="C24" t="s">
        <v>456</v>
      </c>
      <c r="D24" s="10">
        <v>1828</v>
      </c>
      <c r="E24" s="10">
        <v>300</v>
      </c>
      <c r="F24" s="6">
        <v>0.16411378555798686</v>
      </c>
      <c r="G24" s="10">
        <v>2</v>
      </c>
      <c r="H24" s="10">
        <v>302</v>
      </c>
      <c r="I24" s="6">
        <v>0.16520787746170679</v>
      </c>
    </row>
    <row r="25" spans="1:9" x14ac:dyDescent="0.3">
      <c r="A25" t="s">
        <v>43</v>
      </c>
      <c r="B25" t="s">
        <v>44</v>
      </c>
      <c r="C25" t="s">
        <v>456</v>
      </c>
      <c r="D25" s="10">
        <v>2104</v>
      </c>
      <c r="E25" s="10">
        <v>1539</v>
      </c>
      <c r="F25" s="6">
        <v>0.73146387832699622</v>
      </c>
      <c r="G25" s="10">
        <v>2</v>
      </c>
      <c r="H25" s="10">
        <v>1541</v>
      </c>
      <c r="I25" s="6">
        <v>0.73241444866920147</v>
      </c>
    </row>
    <row r="26" spans="1:9" x14ac:dyDescent="0.3">
      <c r="A26" t="s">
        <v>45</v>
      </c>
      <c r="B26" t="s">
        <v>46</v>
      </c>
      <c r="C26" t="s">
        <v>456</v>
      </c>
      <c r="D26" s="10">
        <v>4660</v>
      </c>
      <c r="E26" s="10">
        <v>2172</v>
      </c>
      <c r="F26" s="6">
        <v>0.46609442060085837</v>
      </c>
      <c r="G26" s="10"/>
      <c r="H26" s="10">
        <v>2172</v>
      </c>
      <c r="I26" s="6">
        <v>0.46609442060085837</v>
      </c>
    </row>
    <row r="27" spans="1:9" x14ac:dyDescent="0.3">
      <c r="A27" t="s">
        <v>47</v>
      </c>
      <c r="B27" t="s">
        <v>48</v>
      </c>
      <c r="C27" t="s">
        <v>456</v>
      </c>
      <c r="D27" s="10">
        <v>2232</v>
      </c>
      <c r="E27" s="10">
        <v>491</v>
      </c>
      <c r="F27" s="6">
        <v>0.2199820788530466</v>
      </c>
      <c r="G27" s="10">
        <v>1</v>
      </c>
      <c r="H27" s="10">
        <v>492</v>
      </c>
      <c r="I27" s="6">
        <v>0.22043010752688172</v>
      </c>
    </row>
    <row r="28" spans="1:9" x14ac:dyDescent="0.3">
      <c r="A28" t="s">
        <v>49</v>
      </c>
      <c r="B28" t="s">
        <v>455</v>
      </c>
      <c r="C28" t="s">
        <v>456</v>
      </c>
      <c r="D28" s="10">
        <v>4459</v>
      </c>
      <c r="E28" s="10">
        <v>416</v>
      </c>
      <c r="F28" s="6">
        <v>9.3294460641399415E-2</v>
      </c>
      <c r="G28" s="10"/>
      <c r="H28" s="10">
        <v>416</v>
      </c>
      <c r="I28" s="6">
        <v>9.3294460641399415E-2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2772</v>
      </c>
      <c r="E30" s="10">
        <v>763</v>
      </c>
      <c r="F30" s="6">
        <v>0.27525252525252525</v>
      </c>
      <c r="G30" s="10">
        <v>2</v>
      </c>
      <c r="H30" s="10">
        <v>765</v>
      </c>
      <c r="I30" s="6">
        <v>0.27597402597402598</v>
      </c>
    </row>
    <row r="31" spans="1:9" x14ac:dyDescent="0.3">
      <c r="A31" t="s">
        <v>59</v>
      </c>
      <c r="B31" t="s">
        <v>60</v>
      </c>
      <c r="C31" t="s">
        <v>456</v>
      </c>
      <c r="D31" s="10">
        <v>1846</v>
      </c>
      <c r="E31" s="10">
        <v>788</v>
      </c>
      <c r="F31" s="6">
        <v>0.4268689057421452</v>
      </c>
      <c r="G31" s="10"/>
      <c r="H31" s="10">
        <v>788</v>
      </c>
      <c r="I31" s="6">
        <v>0.4268689057421452</v>
      </c>
    </row>
    <row r="32" spans="1:9" x14ac:dyDescent="0.3">
      <c r="A32" t="s">
        <v>61</v>
      </c>
      <c r="B32" t="s">
        <v>62</v>
      </c>
      <c r="C32" t="s">
        <v>456</v>
      </c>
      <c r="D32" s="10">
        <v>5212</v>
      </c>
      <c r="E32" s="10">
        <v>1703</v>
      </c>
      <c r="F32" s="6">
        <v>0.32674597083653106</v>
      </c>
      <c r="G32" s="10"/>
      <c r="H32" s="10">
        <v>1703</v>
      </c>
      <c r="I32" s="6">
        <v>0.32674597083653106</v>
      </c>
    </row>
    <row r="33" spans="1:9" x14ac:dyDescent="0.3">
      <c r="A33" t="s">
        <v>63</v>
      </c>
      <c r="B33" t="s">
        <v>64</v>
      </c>
      <c r="C33" t="s">
        <v>456</v>
      </c>
      <c r="D33" s="10">
        <v>3061</v>
      </c>
      <c r="E33" s="10">
        <v>346</v>
      </c>
      <c r="F33" s="6">
        <v>0.11303495589676577</v>
      </c>
      <c r="G33" s="10">
        <v>2</v>
      </c>
      <c r="H33" s="10">
        <v>348</v>
      </c>
      <c r="I33" s="6">
        <v>0.11368833714472394</v>
      </c>
    </row>
    <row r="34" spans="1:9" x14ac:dyDescent="0.3">
      <c r="A34" t="s">
        <v>65</v>
      </c>
      <c r="B34" t="s">
        <v>66</v>
      </c>
      <c r="C34" t="s">
        <v>456</v>
      </c>
      <c r="D34" s="10">
        <v>3650</v>
      </c>
      <c r="E34" s="10">
        <v>1694</v>
      </c>
      <c r="F34" s="6">
        <v>0.46410958904109589</v>
      </c>
      <c r="G34" s="10">
        <v>1</v>
      </c>
      <c r="H34" s="10">
        <v>1695</v>
      </c>
      <c r="I34" s="6">
        <v>0.4643835616438356</v>
      </c>
    </row>
    <row r="35" spans="1:9" x14ac:dyDescent="0.3">
      <c r="A35" t="s">
        <v>67</v>
      </c>
      <c r="B35" t="s">
        <v>68</v>
      </c>
      <c r="C35" t="s">
        <v>456</v>
      </c>
      <c r="D35" s="10">
        <v>3853</v>
      </c>
      <c r="E35" s="10">
        <v>323</v>
      </c>
      <c r="F35" s="6">
        <v>8.3830781209447189E-2</v>
      </c>
      <c r="G35" s="10"/>
      <c r="H35" s="10">
        <v>323</v>
      </c>
      <c r="I35" s="6">
        <v>8.3830781209447189E-2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3104</v>
      </c>
      <c r="E37" s="10">
        <v>397</v>
      </c>
      <c r="F37" s="6">
        <v>0.12789948453608246</v>
      </c>
      <c r="G37" s="10"/>
      <c r="H37" s="10">
        <v>397</v>
      </c>
      <c r="I37" s="6">
        <v>0.12789948453608246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1445</v>
      </c>
      <c r="E39" s="10">
        <v>842</v>
      </c>
      <c r="F39" s="6">
        <v>0.58269896193771631</v>
      </c>
      <c r="G39" s="10"/>
      <c r="H39" s="10">
        <v>842</v>
      </c>
      <c r="I39" s="6">
        <v>0.58269896193771631</v>
      </c>
    </row>
    <row r="40" spans="1:9" x14ac:dyDescent="0.3">
      <c r="A40" t="s">
        <v>77</v>
      </c>
      <c r="B40" t="s">
        <v>78</v>
      </c>
      <c r="C40" t="s">
        <v>456</v>
      </c>
      <c r="D40" s="10">
        <v>4620</v>
      </c>
      <c r="E40" s="10">
        <v>2651</v>
      </c>
      <c r="F40" s="6">
        <v>0.57380952380952377</v>
      </c>
      <c r="G40" s="10"/>
      <c r="H40" s="10">
        <v>2651</v>
      </c>
      <c r="I40" s="6">
        <v>0.57380952380952377</v>
      </c>
    </row>
    <row r="41" spans="1:9" x14ac:dyDescent="0.3">
      <c r="A41" t="s">
        <v>79</v>
      </c>
      <c r="B41" t="s">
        <v>80</v>
      </c>
      <c r="C41" t="s">
        <v>456</v>
      </c>
      <c r="D41" s="10">
        <v>2812</v>
      </c>
      <c r="E41" s="10">
        <v>1171</v>
      </c>
      <c r="F41" s="6">
        <v>0.41642958748221909</v>
      </c>
      <c r="G41" s="10"/>
      <c r="H41" s="10">
        <v>1171</v>
      </c>
      <c r="I41" s="6">
        <v>0.41642958748221909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4768</v>
      </c>
      <c r="E43" s="10">
        <v>1243</v>
      </c>
      <c r="F43" s="6">
        <v>0.26069630872483224</v>
      </c>
      <c r="G43" s="10">
        <v>6</v>
      </c>
      <c r="H43" s="10">
        <v>1249</v>
      </c>
      <c r="I43" s="6">
        <v>0.26195469798657717</v>
      </c>
    </row>
    <row r="44" spans="1:9" x14ac:dyDescent="0.3">
      <c r="A44" t="s">
        <v>85</v>
      </c>
      <c r="B44" t="s">
        <v>86</v>
      </c>
      <c r="C44" t="s">
        <v>456</v>
      </c>
      <c r="D44" s="10">
        <v>1664</v>
      </c>
      <c r="E44" s="10">
        <v>247</v>
      </c>
      <c r="F44" s="6">
        <v>0.1484375</v>
      </c>
      <c r="G44" s="10"/>
      <c r="H44" s="10">
        <v>247</v>
      </c>
      <c r="I44" s="6">
        <v>0.1484375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2395</v>
      </c>
      <c r="E46" s="10">
        <v>1389</v>
      </c>
      <c r="F46" s="6">
        <v>0.57995824634655535</v>
      </c>
      <c r="G46" s="10">
        <v>1</v>
      </c>
      <c r="H46" s="10">
        <v>1390</v>
      </c>
      <c r="I46" s="6">
        <v>0.58037578288100211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4048</v>
      </c>
      <c r="E48" s="10">
        <v>581</v>
      </c>
      <c r="F48" s="6">
        <v>0.14352766798418973</v>
      </c>
      <c r="G48" s="10">
        <v>1</v>
      </c>
      <c r="H48" s="10">
        <v>582</v>
      </c>
      <c r="I48" s="6">
        <v>0.14377470355731226</v>
      </c>
    </row>
    <row r="49" spans="1:9" x14ac:dyDescent="0.3">
      <c r="A49" t="s">
        <v>97</v>
      </c>
      <c r="B49" t="s">
        <v>98</v>
      </c>
      <c r="C49" t="s">
        <v>456</v>
      </c>
      <c r="D49" s="10">
        <v>4477</v>
      </c>
      <c r="E49" s="10">
        <v>1838</v>
      </c>
      <c r="F49" s="6">
        <v>0.41054277417913781</v>
      </c>
      <c r="G49" s="10">
        <v>1</v>
      </c>
      <c r="H49" s="10">
        <v>1839</v>
      </c>
      <c r="I49" s="6">
        <v>0.4107661380388653</v>
      </c>
    </row>
    <row r="50" spans="1:9" x14ac:dyDescent="0.3">
      <c r="A50" t="s">
        <v>99</v>
      </c>
      <c r="B50" t="s">
        <v>100</v>
      </c>
      <c r="C50" t="s">
        <v>456</v>
      </c>
      <c r="D50" s="10">
        <v>2706</v>
      </c>
      <c r="E50" s="10">
        <v>1528</v>
      </c>
      <c r="F50" s="6">
        <v>0.56467110125646713</v>
      </c>
      <c r="G50" s="10">
        <v>1</v>
      </c>
      <c r="H50" s="10">
        <v>1529</v>
      </c>
      <c r="I50" s="6">
        <v>0.56504065040650409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3415</v>
      </c>
      <c r="E53" s="10">
        <v>1472</v>
      </c>
      <c r="F53" s="6">
        <v>0.43103953147877011</v>
      </c>
      <c r="G53" s="10"/>
      <c r="H53" s="10">
        <v>1472</v>
      </c>
      <c r="I53" s="6">
        <v>0.43103953147877011</v>
      </c>
    </row>
    <row r="54" spans="1:9" x14ac:dyDescent="0.3">
      <c r="A54" t="s">
        <v>111</v>
      </c>
      <c r="B54" t="s">
        <v>112</v>
      </c>
      <c r="C54" t="s">
        <v>456</v>
      </c>
      <c r="D54" s="10">
        <v>1792</v>
      </c>
      <c r="E54" s="10">
        <v>291</v>
      </c>
      <c r="F54" s="6">
        <v>0.16238839285714285</v>
      </c>
      <c r="G54" s="10"/>
      <c r="H54" s="10">
        <v>291</v>
      </c>
      <c r="I54" s="6">
        <v>0.16238839285714285</v>
      </c>
    </row>
    <row r="55" spans="1:9" x14ac:dyDescent="0.3">
      <c r="A55" t="s">
        <v>113</v>
      </c>
      <c r="B55" t="s">
        <v>114</v>
      </c>
      <c r="C55" t="s">
        <v>456</v>
      </c>
      <c r="D55" s="10">
        <v>1999</v>
      </c>
      <c r="E55" s="10">
        <v>1317</v>
      </c>
      <c r="F55" s="6">
        <v>0.65882941470735368</v>
      </c>
      <c r="G55" s="10"/>
      <c r="H55" s="10">
        <v>1317</v>
      </c>
      <c r="I55" s="6">
        <v>0.65882941470735368</v>
      </c>
    </row>
    <row r="56" spans="1:9" x14ac:dyDescent="0.3">
      <c r="A56" t="s">
        <v>115</v>
      </c>
      <c r="B56" t="s">
        <v>116</v>
      </c>
      <c r="C56" t="s">
        <v>456</v>
      </c>
      <c r="D56" s="10">
        <v>1940</v>
      </c>
      <c r="E56" s="10">
        <v>402</v>
      </c>
      <c r="F56" s="6">
        <v>0.20721649484536084</v>
      </c>
      <c r="G56" s="10"/>
      <c r="H56" s="10">
        <v>402</v>
      </c>
      <c r="I56" s="6">
        <v>0.20721649484536084</v>
      </c>
    </row>
    <row r="57" spans="1:9" x14ac:dyDescent="0.3">
      <c r="A57" t="s">
        <v>117</v>
      </c>
      <c r="B57" t="s">
        <v>118</v>
      </c>
      <c r="C57" t="s">
        <v>456</v>
      </c>
      <c r="D57" s="10">
        <v>2457</v>
      </c>
      <c r="E57" s="10">
        <v>2001</v>
      </c>
      <c r="F57" s="6">
        <v>0.8144078144078144</v>
      </c>
      <c r="G57" s="10">
        <v>156</v>
      </c>
      <c r="H57" s="10">
        <v>2157</v>
      </c>
      <c r="I57" s="6">
        <v>0.87789987789987789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6683</v>
      </c>
      <c r="E59" s="10">
        <v>3637</v>
      </c>
      <c r="F59" s="6">
        <v>0.54421666916055667</v>
      </c>
      <c r="G59" s="10">
        <v>19</v>
      </c>
      <c r="H59" s="10">
        <v>3656</v>
      </c>
      <c r="I59" s="6">
        <v>0.54705970372587165</v>
      </c>
    </row>
    <row r="60" spans="1:9" x14ac:dyDescent="0.3">
      <c r="A60" t="s">
        <v>123</v>
      </c>
      <c r="B60" t="s">
        <v>124</v>
      </c>
      <c r="C60" t="s">
        <v>456</v>
      </c>
      <c r="D60" s="10">
        <v>4310</v>
      </c>
      <c r="E60" s="10">
        <v>1168</v>
      </c>
      <c r="F60" s="6">
        <v>0.27099767981438516</v>
      </c>
      <c r="G60" s="10">
        <v>15</v>
      </c>
      <c r="H60" s="10">
        <v>1183</v>
      </c>
      <c r="I60" s="6">
        <v>0.27447795823665894</v>
      </c>
    </row>
    <row r="61" spans="1:9" x14ac:dyDescent="0.3">
      <c r="A61" t="s">
        <v>125</v>
      </c>
      <c r="B61" t="s">
        <v>126</v>
      </c>
      <c r="C61" t="s">
        <v>456</v>
      </c>
      <c r="D61" s="10">
        <v>4484</v>
      </c>
      <c r="E61" s="10">
        <v>2714</v>
      </c>
      <c r="F61" s="6">
        <v>0.60526315789473684</v>
      </c>
      <c r="G61" s="10">
        <v>1</v>
      </c>
      <c r="H61" s="10">
        <v>2715</v>
      </c>
      <c r="I61" s="6">
        <v>0.60548617305976804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3474</v>
      </c>
      <c r="E64" s="10">
        <v>1520</v>
      </c>
      <c r="F64" s="6">
        <v>0.43753598157743234</v>
      </c>
      <c r="G64" s="10">
        <v>1</v>
      </c>
      <c r="H64" s="10">
        <v>1521</v>
      </c>
      <c r="I64" s="6">
        <v>0.43782383419689119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3423</v>
      </c>
      <c r="E67" s="10">
        <v>1132</v>
      </c>
      <c r="F67" s="6">
        <v>0.33070406076541048</v>
      </c>
      <c r="G67" s="10"/>
      <c r="H67" s="10">
        <v>1132</v>
      </c>
      <c r="I67" s="6">
        <v>0.33070406076541048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2654</v>
      </c>
      <c r="E70" s="10">
        <v>2831</v>
      </c>
      <c r="F70" s="6">
        <v>1.0666917859834213</v>
      </c>
      <c r="G70" s="10">
        <v>38</v>
      </c>
      <c r="H70" s="10">
        <v>2869</v>
      </c>
      <c r="I70" s="6">
        <v>1.0810097965335344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4390</v>
      </c>
      <c r="E80" s="10">
        <v>1680</v>
      </c>
      <c r="F80" s="6">
        <v>0.38268792710706151</v>
      </c>
      <c r="G80" s="10"/>
      <c r="H80" s="10">
        <v>1680</v>
      </c>
      <c r="I80" s="6">
        <v>0.38268792710706151</v>
      </c>
    </row>
    <row r="81" spans="1:9" x14ac:dyDescent="0.3">
      <c r="A81" t="s">
        <v>167</v>
      </c>
      <c r="B81" t="s">
        <v>168</v>
      </c>
      <c r="C81" t="s">
        <v>457</v>
      </c>
      <c r="D81" s="10">
        <v>1805</v>
      </c>
      <c r="E81" s="10">
        <v>695</v>
      </c>
      <c r="F81" s="6">
        <v>0.38504155124653738</v>
      </c>
      <c r="G81" s="10"/>
      <c r="H81" s="10">
        <v>695</v>
      </c>
      <c r="I81" s="6">
        <v>0.38504155124653738</v>
      </c>
    </row>
    <row r="82" spans="1:9" x14ac:dyDescent="0.3">
      <c r="A82" t="s">
        <v>169</v>
      </c>
      <c r="B82" t="s">
        <v>170</v>
      </c>
      <c r="C82" t="s">
        <v>457</v>
      </c>
      <c r="D82" s="10">
        <v>4558</v>
      </c>
      <c r="E82" s="10">
        <v>778</v>
      </c>
      <c r="F82" s="6">
        <v>0.17068889863975428</v>
      </c>
      <c r="G82" s="10">
        <v>10</v>
      </c>
      <c r="H82" s="10">
        <v>788</v>
      </c>
      <c r="I82" s="6">
        <v>0.17288284335234752</v>
      </c>
    </row>
    <row r="83" spans="1:9" x14ac:dyDescent="0.3">
      <c r="A83" t="s">
        <v>171</v>
      </c>
      <c r="B83" t="s">
        <v>172</v>
      </c>
      <c r="C83" t="s">
        <v>457</v>
      </c>
      <c r="D83" s="10">
        <v>4436</v>
      </c>
      <c r="E83" s="10">
        <v>2461</v>
      </c>
      <c r="F83" s="6">
        <v>0.55477908025247968</v>
      </c>
      <c r="G83" s="10"/>
      <c r="H83" s="10">
        <v>2461</v>
      </c>
      <c r="I83" s="6">
        <v>0.55477908025247968</v>
      </c>
    </row>
    <row r="84" spans="1:9" x14ac:dyDescent="0.3">
      <c r="A84" t="s">
        <v>173</v>
      </c>
      <c r="B84" t="s">
        <v>174</v>
      </c>
      <c r="C84" t="s">
        <v>457</v>
      </c>
      <c r="D84" s="10">
        <v>1605</v>
      </c>
      <c r="E84" s="10">
        <v>508</v>
      </c>
      <c r="F84" s="6">
        <v>0.31651090342679128</v>
      </c>
      <c r="G84" s="10">
        <v>1</v>
      </c>
      <c r="H84" s="10">
        <v>509</v>
      </c>
      <c r="I84" s="6">
        <v>0.31713395638629283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2486</v>
      </c>
      <c r="E86" s="10">
        <v>1028</v>
      </c>
      <c r="F86" s="6">
        <v>0.41351568785197101</v>
      </c>
      <c r="G86" s="10"/>
      <c r="H86" s="10">
        <v>1028</v>
      </c>
      <c r="I86" s="6">
        <v>0.41351568785197101</v>
      </c>
    </row>
    <row r="87" spans="1:9" x14ac:dyDescent="0.3">
      <c r="A87" t="s">
        <v>179</v>
      </c>
      <c r="B87" t="s">
        <v>180</v>
      </c>
      <c r="C87" t="s">
        <v>457</v>
      </c>
      <c r="D87" s="10">
        <v>1552</v>
      </c>
      <c r="E87" s="10">
        <v>195</v>
      </c>
      <c r="F87" s="6">
        <v>0.12564432989690721</v>
      </c>
      <c r="G87" s="10"/>
      <c r="H87" s="10">
        <v>195</v>
      </c>
      <c r="I87" s="6">
        <v>0.12564432989690721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8693</v>
      </c>
      <c r="E89" s="10">
        <v>2504</v>
      </c>
      <c r="F89" s="6">
        <v>0.28804785459565169</v>
      </c>
      <c r="G89" s="10"/>
      <c r="H89" s="10">
        <v>2504</v>
      </c>
      <c r="I89" s="6">
        <v>0.28804785459565169</v>
      </c>
    </row>
    <row r="90" spans="1:9" x14ac:dyDescent="0.3">
      <c r="A90" t="s">
        <v>185</v>
      </c>
      <c r="B90" t="s">
        <v>186</v>
      </c>
      <c r="C90" t="s">
        <v>457</v>
      </c>
      <c r="D90" s="10">
        <v>4634</v>
      </c>
      <c r="E90" s="10">
        <v>3980</v>
      </c>
      <c r="F90" s="6">
        <v>0.85886922744928784</v>
      </c>
      <c r="G90" s="10">
        <v>3</v>
      </c>
      <c r="H90" s="10">
        <v>3983</v>
      </c>
      <c r="I90" s="6">
        <v>0.8595166163141994</v>
      </c>
    </row>
    <row r="91" spans="1:9" x14ac:dyDescent="0.3">
      <c r="A91" t="s">
        <v>189</v>
      </c>
      <c r="B91" t="s">
        <v>190</v>
      </c>
      <c r="C91" t="s">
        <v>457</v>
      </c>
      <c r="D91" s="10">
        <v>3087</v>
      </c>
      <c r="E91" s="10">
        <v>714</v>
      </c>
      <c r="F91" s="6">
        <v>0.23129251700680273</v>
      </c>
      <c r="G91" s="10">
        <v>1</v>
      </c>
      <c r="H91" s="10">
        <v>715</v>
      </c>
      <c r="I91" s="6">
        <v>0.23161645610625203</v>
      </c>
    </row>
    <row r="92" spans="1:9" x14ac:dyDescent="0.3">
      <c r="A92" t="s">
        <v>191</v>
      </c>
      <c r="B92" t="s">
        <v>192</v>
      </c>
      <c r="C92" t="s">
        <v>457</v>
      </c>
      <c r="D92" s="10">
        <v>2770</v>
      </c>
      <c r="E92" s="10">
        <v>421</v>
      </c>
      <c r="F92" s="6">
        <v>0.151985559566787</v>
      </c>
      <c r="G92" s="10"/>
      <c r="H92" s="10">
        <v>421</v>
      </c>
      <c r="I92" s="6">
        <v>0.151985559566787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2075</v>
      </c>
      <c r="E94" s="10">
        <v>879</v>
      </c>
      <c r="F94" s="6">
        <v>0.42361445783132529</v>
      </c>
      <c r="G94" s="10"/>
      <c r="H94" s="10">
        <v>879</v>
      </c>
      <c r="I94" s="6">
        <v>0.42361445783132529</v>
      </c>
    </row>
    <row r="95" spans="1:9" x14ac:dyDescent="0.3">
      <c r="A95" t="s">
        <v>197</v>
      </c>
      <c r="B95" t="s">
        <v>198</v>
      </c>
      <c r="C95" t="s">
        <v>457</v>
      </c>
      <c r="D95" s="10">
        <v>3655</v>
      </c>
      <c r="E95" s="10">
        <v>1193</v>
      </c>
      <c r="F95" s="6">
        <v>0.32640218878248972</v>
      </c>
      <c r="G95" s="10"/>
      <c r="H95" s="10">
        <v>1193</v>
      </c>
      <c r="I95" s="6">
        <v>0.32640218878248972</v>
      </c>
    </row>
    <row r="96" spans="1:9" x14ac:dyDescent="0.3">
      <c r="A96" t="s">
        <v>199</v>
      </c>
      <c r="B96" t="s">
        <v>200</v>
      </c>
      <c r="C96" t="s">
        <v>457</v>
      </c>
      <c r="D96" s="10">
        <v>2054</v>
      </c>
      <c r="E96" s="10">
        <v>1876</v>
      </c>
      <c r="F96" s="6">
        <v>0.91333982473222974</v>
      </c>
      <c r="G96" s="10"/>
      <c r="H96" s="10">
        <v>1876</v>
      </c>
      <c r="I96" s="6">
        <v>0.91333982473222974</v>
      </c>
    </row>
    <row r="97" spans="1:9" x14ac:dyDescent="0.3">
      <c r="A97" t="s">
        <v>201</v>
      </c>
      <c r="B97" t="s">
        <v>202</v>
      </c>
      <c r="C97" t="s">
        <v>457</v>
      </c>
      <c r="D97" s="10">
        <v>3348</v>
      </c>
      <c r="E97" s="10">
        <v>627</v>
      </c>
      <c r="F97" s="6">
        <v>0.18727598566308243</v>
      </c>
      <c r="G97" s="10"/>
      <c r="H97" s="10">
        <v>627</v>
      </c>
      <c r="I97" s="6">
        <v>0.18727598566308243</v>
      </c>
    </row>
    <row r="98" spans="1:9" x14ac:dyDescent="0.3">
      <c r="A98" t="s">
        <v>203</v>
      </c>
      <c r="B98" t="s">
        <v>204</v>
      </c>
      <c r="C98" t="s">
        <v>457</v>
      </c>
      <c r="D98" s="10">
        <v>2897</v>
      </c>
      <c r="E98" s="10">
        <v>1009</v>
      </c>
      <c r="F98" s="6">
        <v>0.34829133586468763</v>
      </c>
      <c r="G98" s="10"/>
      <c r="H98" s="10">
        <v>1009</v>
      </c>
      <c r="I98" s="6">
        <v>0.34829133586468763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6138</v>
      </c>
      <c r="E100" s="10">
        <v>2375</v>
      </c>
      <c r="F100" s="6">
        <v>0.38693385467579017</v>
      </c>
      <c r="G100" s="10">
        <v>8</v>
      </c>
      <c r="H100" s="10">
        <v>2383</v>
      </c>
      <c r="I100" s="6">
        <v>0.388237210817856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10458</v>
      </c>
      <c r="E101" s="10">
        <v>6272</v>
      </c>
      <c r="F101" s="6">
        <v>0.59973226238286481</v>
      </c>
      <c r="G101" s="10">
        <v>338</v>
      </c>
      <c r="H101" s="10">
        <v>6610</v>
      </c>
      <c r="I101" s="6">
        <v>0.63205201759418628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9859</v>
      </c>
      <c r="E102" s="10">
        <v>5422</v>
      </c>
      <c r="F102" s="6">
        <v>0.54995435642560098</v>
      </c>
      <c r="G102" s="10">
        <v>5</v>
      </c>
      <c r="H102" s="10">
        <v>5427</v>
      </c>
      <c r="I102" s="6">
        <v>0.55046150725225684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4889</v>
      </c>
      <c r="E103" s="10">
        <v>3188</v>
      </c>
      <c r="F103" s="6">
        <v>0.65207608917979132</v>
      </c>
      <c r="G103" s="10">
        <v>3</v>
      </c>
      <c r="H103" s="10">
        <v>3191</v>
      </c>
      <c r="I103" s="6">
        <v>0.6526897115974637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>
        <v>1</v>
      </c>
      <c r="F104" s="6" t="s">
        <v>536</v>
      </c>
      <c r="G104" s="10"/>
      <c r="H104" s="10">
        <v>1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6747</v>
      </c>
      <c r="E105" s="10">
        <v>3900</v>
      </c>
      <c r="F105" s="6">
        <v>0.5780346820809249</v>
      </c>
      <c r="G105" s="10">
        <v>1</v>
      </c>
      <c r="H105" s="10">
        <v>3901</v>
      </c>
      <c r="I105" s="6">
        <v>0.57818289610197127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2258</v>
      </c>
      <c r="E106" s="10">
        <v>1241</v>
      </c>
      <c r="F106" s="6">
        <v>0.5496014171833481</v>
      </c>
      <c r="G106" s="10"/>
      <c r="H106" s="10">
        <v>1241</v>
      </c>
      <c r="I106" s="6">
        <v>0.5496014171833481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4498</v>
      </c>
      <c r="E107" s="10">
        <v>650</v>
      </c>
      <c r="F107" s="6">
        <v>0.14450867052023122</v>
      </c>
      <c r="G107" s="10">
        <v>1</v>
      </c>
      <c r="H107" s="10">
        <v>651</v>
      </c>
      <c r="I107" s="6">
        <v>0.1447309915518008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3044</v>
      </c>
      <c r="E108" s="10">
        <v>1232</v>
      </c>
      <c r="F108" s="6">
        <v>0.40473061760841</v>
      </c>
      <c r="G108" s="10"/>
      <c r="H108" s="10">
        <v>1232</v>
      </c>
      <c r="I108" s="6">
        <v>0.40473061760841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>
        <v>15</v>
      </c>
      <c r="F109" s="6" t="s">
        <v>536</v>
      </c>
      <c r="G109" s="10">
        <v>25</v>
      </c>
      <c r="H109" s="10">
        <v>40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2887</v>
      </c>
      <c r="E112" s="10">
        <v>399</v>
      </c>
      <c r="F112" s="6">
        <v>0.13820574991340492</v>
      </c>
      <c r="G112" s="10"/>
      <c r="H112" s="10">
        <v>399</v>
      </c>
      <c r="I112" s="6">
        <v>0.13820574991340492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4377</v>
      </c>
      <c r="E113" s="10">
        <v>2659</v>
      </c>
      <c r="F113" s="6">
        <v>0.60749371715787071</v>
      </c>
      <c r="G113" s="10">
        <v>26</v>
      </c>
      <c r="H113" s="10">
        <v>2685</v>
      </c>
      <c r="I113" s="6">
        <v>0.61343385880740231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2769</v>
      </c>
      <c r="E115" s="10">
        <v>1368</v>
      </c>
      <c r="F115" s="6">
        <v>0.49404117009750814</v>
      </c>
      <c r="G115" s="10">
        <v>16</v>
      </c>
      <c r="H115" s="10">
        <v>1384</v>
      </c>
      <c r="I115" s="6">
        <v>0.49981942939689417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2875</v>
      </c>
      <c r="E116" s="10">
        <v>684</v>
      </c>
      <c r="F116" s="6">
        <v>0.23791304347826087</v>
      </c>
      <c r="G116" s="10">
        <v>1</v>
      </c>
      <c r="H116" s="10">
        <v>685</v>
      </c>
      <c r="I116" s="6">
        <v>0.23826086956521739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4917</v>
      </c>
      <c r="E119" s="10">
        <v>2026</v>
      </c>
      <c r="F119" s="6">
        <v>0.41203986170429124</v>
      </c>
      <c r="G119" s="10">
        <v>1</v>
      </c>
      <c r="H119" s="10">
        <v>2027</v>
      </c>
      <c r="I119" s="6">
        <v>0.41224323774659344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3895</v>
      </c>
      <c r="E122" s="10">
        <v>1749</v>
      </c>
      <c r="F122" s="6">
        <v>0.44903722721437739</v>
      </c>
      <c r="G122" s="10">
        <v>1</v>
      </c>
      <c r="H122" s="10">
        <v>1750</v>
      </c>
      <c r="I122" s="6">
        <v>0.44929396662387677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4378</v>
      </c>
      <c r="E124" s="10">
        <v>1232</v>
      </c>
      <c r="F124" s="6">
        <v>0.28140703517587939</v>
      </c>
      <c r="G124" s="10">
        <v>1</v>
      </c>
      <c r="H124" s="10">
        <v>1233</v>
      </c>
      <c r="I124" s="6">
        <v>0.2816354499771585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2669</v>
      </c>
      <c r="E126" s="10">
        <v>1498</v>
      </c>
      <c r="F126" s="6">
        <v>0.56125889846384414</v>
      </c>
      <c r="G126" s="10">
        <v>45</v>
      </c>
      <c r="H126" s="10">
        <v>1543</v>
      </c>
      <c r="I126" s="6">
        <v>0.57811914574747092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3843</v>
      </c>
      <c r="E128" s="10">
        <v>2284</v>
      </c>
      <c r="F128" s="6">
        <v>0.59432734842570911</v>
      </c>
      <c r="G128" s="10">
        <v>8</v>
      </c>
      <c r="H128" s="10">
        <v>2292</v>
      </c>
      <c r="I128" s="6">
        <v>0.59640905542544886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3666</v>
      </c>
      <c r="E130" s="10">
        <v>776</v>
      </c>
      <c r="F130" s="6">
        <v>0.21167484997272232</v>
      </c>
      <c r="G130" s="10"/>
      <c r="H130" s="10">
        <v>776</v>
      </c>
      <c r="I130" s="6">
        <v>0.21167484997272232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4538</v>
      </c>
      <c r="E131" s="10">
        <v>1142</v>
      </c>
      <c r="F131" s="6">
        <v>0.25165271044512999</v>
      </c>
      <c r="G131" s="10"/>
      <c r="H131" s="10">
        <v>1142</v>
      </c>
      <c r="I131" s="6">
        <v>0.25165271044512999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2376</v>
      </c>
      <c r="E132" s="10">
        <v>995</v>
      </c>
      <c r="F132" s="6">
        <v>0.41877104377104379</v>
      </c>
      <c r="G132" s="10">
        <v>26</v>
      </c>
      <c r="H132" s="10">
        <v>1021</v>
      </c>
      <c r="I132" s="6">
        <v>0.42971380471380471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2256</v>
      </c>
      <c r="E137" s="10">
        <v>2121</v>
      </c>
      <c r="F137" s="6">
        <v>0.94015957446808507</v>
      </c>
      <c r="G137" s="10">
        <v>1</v>
      </c>
      <c r="H137" s="10">
        <v>2122</v>
      </c>
      <c r="I137" s="6">
        <v>0.94060283687943258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4266</v>
      </c>
      <c r="E138" s="10">
        <v>1730</v>
      </c>
      <c r="F138" s="6">
        <v>0.4055321143928739</v>
      </c>
      <c r="G138" s="10"/>
      <c r="H138" s="10">
        <v>1730</v>
      </c>
      <c r="I138" s="6">
        <v>0.4055321143928739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2659</v>
      </c>
      <c r="E143" s="10">
        <v>2094</v>
      </c>
      <c r="F143" s="6">
        <v>0.78751410304625802</v>
      </c>
      <c r="G143" s="10"/>
      <c r="H143" s="10">
        <v>2094</v>
      </c>
      <c r="I143" s="6">
        <v>0.78751410304625802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3456</v>
      </c>
      <c r="E144" s="10">
        <v>2433</v>
      </c>
      <c r="F144" s="6">
        <v>0.70399305555555558</v>
      </c>
      <c r="G144" s="10"/>
      <c r="H144" s="10">
        <v>2433</v>
      </c>
      <c r="I144" s="6">
        <v>0.70399305555555558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2416</v>
      </c>
      <c r="E146" s="10">
        <v>1217</v>
      </c>
      <c r="F146" s="6">
        <v>0.50372516556291391</v>
      </c>
      <c r="G146" s="10">
        <v>2</v>
      </c>
      <c r="H146" s="10">
        <v>1219</v>
      </c>
      <c r="I146" s="6">
        <v>0.50455298013245031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2175</v>
      </c>
      <c r="E147" s="10">
        <v>979</v>
      </c>
      <c r="F147" s="6">
        <v>0.45011494252873563</v>
      </c>
      <c r="G147" s="10">
        <v>3</v>
      </c>
      <c r="H147" s="10">
        <v>982</v>
      </c>
      <c r="I147" s="6">
        <v>0.45149425287356321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4066</v>
      </c>
      <c r="E149" s="10">
        <v>401</v>
      </c>
      <c r="F149" s="6">
        <v>9.862272503689129E-2</v>
      </c>
      <c r="G149" s="10"/>
      <c r="H149" s="10">
        <v>401</v>
      </c>
      <c r="I149" s="6">
        <v>9.862272503689129E-2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1323</v>
      </c>
      <c r="E162" s="10">
        <v>493</v>
      </c>
      <c r="F162" s="6">
        <v>0.37263794406651551</v>
      </c>
      <c r="G162" s="10"/>
      <c r="H162" s="10">
        <v>493</v>
      </c>
      <c r="I162" s="6">
        <v>0.37263794406651551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2200</v>
      </c>
      <c r="E165" s="10">
        <v>1871</v>
      </c>
      <c r="F165" s="6">
        <v>0.85045454545454546</v>
      </c>
      <c r="G165" s="10">
        <v>1</v>
      </c>
      <c r="H165" s="10">
        <v>1872</v>
      </c>
      <c r="I165" s="6">
        <v>0.85090909090909095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1623</v>
      </c>
      <c r="E166" s="10">
        <v>1334</v>
      </c>
      <c r="F166" s="6">
        <v>0.82193468884781273</v>
      </c>
      <c r="G166" s="10">
        <v>3</v>
      </c>
      <c r="H166" s="10">
        <v>1337</v>
      </c>
      <c r="I166" s="6">
        <v>0.82378311768330248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1983</v>
      </c>
      <c r="E167" s="10">
        <v>724</v>
      </c>
      <c r="F167" s="6">
        <v>0.36510337871911247</v>
      </c>
      <c r="G167" s="10"/>
      <c r="H167" s="10">
        <v>724</v>
      </c>
      <c r="I167" s="6">
        <v>0.36510337871911247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10718</v>
      </c>
      <c r="E168" s="10">
        <v>4650</v>
      </c>
      <c r="F168" s="6">
        <v>0.43384959880574736</v>
      </c>
      <c r="G168" s="10">
        <v>1</v>
      </c>
      <c r="H168" s="10">
        <v>4651</v>
      </c>
      <c r="I168" s="6">
        <v>0.43394289979473782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2004</v>
      </c>
      <c r="E169" s="10">
        <v>1335</v>
      </c>
      <c r="F169" s="6">
        <v>0.66616766467065869</v>
      </c>
      <c r="G169" s="10">
        <v>7</v>
      </c>
      <c r="H169" s="10">
        <v>1342</v>
      </c>
      <c r="I169" s="6">
        <v>0.66966067864271461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2009</v>
      </c>
      <c r="E170" s="10">
        <v>1420</v>
      </c>
      <c r="F170" s="6">
        <v>0.70681931309109014</v>
      </c>
      <c r="G170" s="10">
        <v>2</v>
      </c>
      <c r="H170" s="10">
        <v>1422</v>
      </c>
      <c r="I170" s="6">
        <v>0.70781483325037331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1872</v>
      </c>
      <c r="E171" s="10">
        <v>1646</v>
      </c>
      <c r="F171" s="6">
        <v>0.87927350427350426</v>
      </c>
      <c r="G171" s="10">
        <v>6</v>
      </c>
      <c r="H171" s="10">
        <v>1652</v>
      </c>
      <c r="I171" s="6">
        <v>0.88247863247863245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6269</v>
      </c>
      <c r="E172" s="10">
        <v>5343</v>
      </c>
      <c r="F172" s="6">
        <v>0.85228904131440419</v>
      </c>
      <c r="G172" s="10">
        <v>1</v>
      </c>
      <c r="H172" s="10">
        <v>5344</v>
      </c>
      <c r="I172" s="6">
        <v>0.85244855638857875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10980</v>
      </c>
      <c r="E174" s="10">
        <v>6384</v>
      </c>
      <c r="F174" s="6">
        <v>0.58142076502732243</v>
      </c>
      <c r="G174" s="10">
        <v>7</v>
      </c>
      <c r="H174" s="10">
        <v>6391</v>
      </c>
      <c r="I174" s="6">
        <v>0.58205828779599267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8932</v>
      </c>
      <c r="E175" s="10">
        <v>2641</v>
      </c>
      <c r="F175" s="6">
        <v>0.2956784594715629</v>
      </c>
      <c r="G175" s="10">
        <v>441</v>
      </c>
      <c r="H175" s="10">
        <v>3082</v>
      </c>
      <c r="I175" s="6">
        <v>0.34505150022391401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8730</v>
      </c>
      <c r="E176" s="10">
        <v>1019</v>
      </c>
      <c r="F176" s="6">
        <v>0.11672394043528064</v>
      </c>
      <c r="G176" s="10">
        <v>23</v>
      </c>
      <c r="H176" s="10">
        <v>1042</v>
      </c>
      <c r="I176" s="6">
        <v>0.11935853379152349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6362</v>
      </c>
      <c r="E177" s="10">
        <v>5658</v>
      </c>
      <c r="F177" s="6">
        <v>0.88934297390757622</v>
      </c>
      <c r="G177" s="10">
        <v>11</v>
      </c>
      <c r="H177" s="10">
        <v>5669</v>
      </c>
      <c r="I177" s="6">
        <v>0.89107198994027037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2758</v>
      </c>
      <c r="E179" s="10">
        <v>1847</v>
      </c>
      <c r="F179" s="6">
        <v>0.66968817984046414</v>
      </c>
      <c r="G179" s="10">
        <v>5</v>
      </c>
      <c r="H179" s="10">
        <v>1852</v>
      </c>
      <c r="I179" s="6">
        <v>0.6715010877447426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9939</v>
      </c>
      <c r="E180" s="10">
        <v>2309</v>
      </c>
      <c r="F180" s="6">
        <v>0.23231713452057551</v>
      </c>
      <c r="G180" s="10"/>
      <c r="H180" s="10">
        <v>2309</v>
      </c>
      <c r="I180" s="6">
        <v>0.23231713452057551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6459</v>
      </c>
      <c r="E181" s="10">
        <v>2427</v>
      </c>
      <c r="F181" s="6">
        <v>0.37575476079888526</v>
      </c>
      <c r="G181" s="10">
        <v>15</v>
      </c>
      <c r="H181" s="10">
        <v>2442</v>
      </c>
      <c r="I181" s="6">
        <v>0.37807710171853226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3300</v>
      </c>
      <c r="E182" s="10">
        <v>2211</v>
      </c>
      <c r="F182" s="6">
        <v>0.67</v>
      </c>
      <c r="G182" s="10">
        <v>106</v>
      </c>
      <c r="H182" s="10">
        <v>2317</v>
      </c>
      <c r="I182" s="6">
        <v>0.70212121212121215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3937</v>
      </c>
      <c r="E184" s="10">
        <v>446</v>
      </c>
      <c r="F184" s="6">
        <v>0.11328422656845313</v>
      </c>
      <c r="G184" s="10">
        <v>2</v>
      </c>
      <c r="H184" s="10">
        <v>448</v>
      </c>
      <c r="I184" s="6">
        <v>0.11379222758445517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2570</v>
      </c>
      <c r="E185" s="10">
        <v>1500</v>
      </c>
      <c r="F185" s="6">
        <v>0.58365758754863817</v>
      </c>
      <c r="G185" s="10">
        <v>6</v>
      </c>
      <c r="H185" s="10">
        <v>1506</v>
      </c>
      <c r="I185" s="6">
        <v>0.58599221789883271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2741</v>
      </c>
      <c r="E186" s="10">
        <v>1545</v>
      </c>
      <c r="F186" s="6">
        <v>0.56366289675300985</v>
      </c>
      <c r="G186" s="10">
        <v>9</v>
      </c>
      <c r="H186" s="10">
        <v>1554</v>
      </c>
      <c r="I186" s="6">
        <v>0.56694636993797887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2521</v>
      </c>
      <c r="E190" s="10">
        <v>485</v>
      </c>
      <c r="F190" s="6">
        <v>0.19238397461324871</v>
      </c>
      <c r="G190" s="10">
        <v>1</v>
      </c>
      <c r="H190" s="10">
        <v>486</v>
      </c>
      <c r="I190" s="6">
        <v>0.192780642602142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5810</v>
      </c>
      <c r="E194" s="10">
        <v>3106</v>
      </c>
      <c r="F194" s="6">
        <v>0.53459552495697071</v>
      </c>
      <c r="G194" s="10">
        <v>2</v>
      </c>
      <c r="H194" s="10">
        <v>3108</v>
      </c>
      <c r="I194" s="6">
        <v>0.53493975903614455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6777</v>
      </c>
      <c r="E195" s="10">
        <v>1226</v>
      </c>
      <c r="F195" s="6">
        <v>0.18090600560720083</v>
      </c>
      <c r="G195" s="10"/>
      <c r="H195" s="10">
        <v>1226</v>
      </c>
      <c r="I195" s="6">
        <v>0.18090600560720083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8437</v>
      </c>
      <c r="E196" s="10">
        <v>7962</v>
      </c>
      <c r="F196" s="6">
        <v>0.94370036742918095</v>
      </c>
      <c r="G196" s="10">
        <v>3</v>
      </c>
      <c r="H196" s="10">
        <v>7965</v>
      </c>
      <c r="I196" s="6">
        <v>0.94405594405594406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4751</v>
      </c>
      <c r="E197" s="10">
        <v>1662</v>
      </c>
      <c r="F197" s="6">
        <v>0.3498210902967796</v>
      </c>
      <c r="G197" s="10">
        <v>1</v>
      </c>
      <c r="H197" s="10">
        <v>1663</v>
      </c>
      <c r="I197" s="6">
        <v>0.35003157230056831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16920</v>
      </c>
      <c r="E198" s="10">
        <v>2799</v>
      </c>
      <c r="F198" s="6">
        <v>0.16542553191489362</v>
      </c>
      <c r="G198" s="10"/>
      <c r="H198" s="10">
        <v>2799</v>
      </c>
      <c r="I198" s="6">
        <v>0.16542553191489362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12983</v>
      </c>
      <c r="E199" s="10">
        <v>2458</v>
      </c>
      <c r="F199" s="6">
        <v>0.1893245012708927</v>
      </c>
      <c r="G199" s="10">
        <v>2</v>
      </c>
      <c r="H199" s="10">
        <v>2460</v>
      </c>
      <c r="I199" s="6">
        <v>0.18947854887160132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16036</v>
      </c>
      <c r="E200" s="10">
        <v>5295</v>
      </c>
      <c r="F200" s="6">
        <v>0.33019456223497129</v>
      </c>
      <c r="G200" s="10">
        <v>19</v>
      </c>
      <c r="H200" s="10">
        <v>5314</v>
      </c>
      <c r="I200" s="6">
        <v>0.33137939635819408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10847</v>
      </c>
      <c r="E201" s="10">
        <v>7179</v>
      </c>
      <c r="F201" s="6">
        <v>0.66184198395869831</v>
      </c>
      <c r="G201" s="10">
        <v>8</v>
      </c>
      <c r="H201" s="10">
        <v>7187</v>
      </c>
      <c r="I201" s="6">
        <v>0.66257951507329216</v>
      </c>
    </row>
    <row r="202" spans="1:9" x14ac:dyDescent="0.3">
      <c r="A202" t="s">
        <v>478</v>
      </c>
      <c r="B202" t="s">
        <v>479</v>
      </c>
      <c r="C202" t="s">
        <v>480</v>
      </c>
      <c r="D202">
        <v>7482</v>
      </c>
      <c r="E202">
        <v>3478</v>
      </c>
      <c r="F202" s="6">
        <v>0.46484897086340549</v>
      </c>
      <c r="G202">
        <v>3</v>
      </c>
      <c r="H202">
        <v>3481</v>
      </c>
      <c r="I202" s="6">
        <v>0.46524993317294838</v>
      </c>
    </row>
    <row r="203" spans="1:9" x14ac:dyDescent="0.3">
      <c r="A203" t="s">
        <v>481</v>
      </c>
      <c r="B203" t="s">
        <v>482</v>
      </c>
      <c r="C203" t="s">
        <v>483</v>
      </c>
      <c r="D203">
        <v>10044</v>
      </c>
      <c r="E203">
        <v>7078</v>
      </c>
      <c r="F203" s="6">
        <v>0.70469932297889282</v>
      </c>
      <c r="G203">
        <v>19</v>
      </c>
      <c r="H203">
        <v>7097</v>
      </c>
      <c r="I203" s="6">
        <v>0.70659099960175231</v>
      </c>
    </row>
    <row r="204" spans="1:9" x14ac:dyDescent="0.3">
      <c r="A204" t="s">
        <v>484</v>
      </c>
      <c r="B204" t="s">
        <v>485</v>
      </c>
      <c r="C204" t="s">
        <v>486</v>
      </c>
      <c r="D204">
        <v>13816</v>
      </c>
      <c r="E204">
        <v>7839</v>
      </c>
      <c r="F204" s="6">
        <v>0.56738563983786916</v>
      </c>
      <c r="G204">
        <v>830</v>
      </c>
      <c r="H204">
        <v>8669</v>
      </c>
      <c r="I204" s="6">
        <v>0.62746091488129707</v>
      </c>
    </row>
    <row r="205" spans="1:9" x14ac:dyDescent="0.3">
      <c r="A205" t="s">
        <v>487</v>
      </c>
      <c r="B205" t="s">
        <v>488</v>
      </c>
      <c r="C205" t="s">
        <v>489</v>
      </c>
      <c r="D205">
        <v>10476</v>
      </c>
      <c r="E205">
        <v>2854</v>
      </c>
      <c r="F205" s="6">
        <v>0.27243222604047346</v>
      </c>
      <c r="H205">
        <v>2854</v>
      </c>
      <c r="I205" s="6">
        <v>0.27243222604047346</v>
      </c>
    </row>
    <row r="206" spans="1:9" x14ac:dyDescent="0.3">
      <c r="A206" t="s">
        <v>490</v>
      </c>
      <c r="B206" t="s">
        <v>491</v>
      </c>
      <c r="C206" t="s">
        <v>480</v>
      </c>
      <c r="D206">
        <v>7444</v>
      </c>
      <c r="E206">
        <v>2959</v>
      </c>
      <c r="F206" s="6">
        <v>0.3975013433637829</v>
      </c>
      <c r="G206">
        <v>1</v>
      </c>
      <c r="H206">
        <v>2960</v>
      </c>
      <c r="I206" s="6">
        <v>0.39763567974207414</v>
      </c>
    </row>
    <row r="207" spans="1:9" x14ac:dyDescent="0.3">
      <c r="A207" t="s">
        <v>492</v>
      </c>
      <c r="B207" t="s">
        <v>493</v>
      </c>
      <c r="C207" t="s">
        <v>458</v>
      </c>
      <c r="D207">
        <v>21899</v>
      </c>
      <c r="E207">
        <v>9756</v>
      </c>
      <c r="F207" s="6">
        <v>0.44549979451116489</v>
      </c>
      <c r="G207">
        <v>887</v>
      </c>
      <c r="H207">
        <v>10643</v>
      </c>
      <c r="I207" s="6">
        <v>0.48600392711995982</v>
      </c>
    </row>
    <row r="208" spans="1:9" x14ac:dyDescent="0.3">
      <c r="A208" t="s">
        <v>494</v>
      </c>
      <c r="B208" t="s">
        <v>495</v>
      </c>
      <c r="C208" t="s">
        <v>480</v>
      </c>
      <c r="D208">
        <v>6129</v>
      </c>
      <c r="E208">
        <v>1777</v>
      </c>
      <c r="F208" s="6">
        <v>0.28993310491107849</v>
      </c>
      <c r="G208">
        <v>9</v>
      </c>
      <c r="H208">
        <v>1786</v>
      </c>
      <c r="I208" s="6">
        <v>0.29140153369228261</v>
      </c>
    </row>
    <row r="209" spans="1:9" x14ac:dyDescent="0.3">
      <c r="A209" t="s">
        <v>496</v>
      </c>
      <c r="B209" t="s">
        <v>497</v>
      </c>
      <c r="C209" t="s">
        <v>483</v>
      </c>
      <c r="D209">
        <v>10454</v>
      </c>
      <c r="E209">
        <v>5556</v>
      </c>
      <c r="F209" s="6">
        <v>0.53147120719341878</v>
      </c>
      <c r="G209">
        <v>3</v>
      </c>
      <c r="H209">
        <v>5559</v>
      </c>
      <c r="I209" s="6">
        <v>0.53175817868758368</v>
      </c>
    </row>
    <row r="210" spans="1:9" x14ac:dyDescent="0.3">
      <c r="A210" t="s">
        <v>498</v>
      </c>
      <c r="B210" t="s">
        <v>499</v>
      </c>
      <c r="C210" t="s">
        <v>459</v>
      </c>
      <c r="D210">
        <v>12457</v>
      </c>
      <c r="E210">
        <v>7151</v>
      </c>
      <c r="F210" s="6">
        <v>0.57405474833426984</v>
      </c>
      <c r="H210">
        <v>7151</v>
      </c>
      <c r="I210" s="6">
        <v>0.57405474833426984</v>
      </c>
    </row>
    <row r="211" spans="1:9" x14ac:dyDescent="0.3">
      <c r="A211" t="s">
        <v>500</v>
      </c>
      <c r="B211" t="s">
        <v>501</v>
      </c>
      <c r="C211" t="s">
        <v>483</v>
      </c>
      <c r="D211">
        <v>10558</v>
      </c>
      <c r="E211">
        <v>3189</v>
      </c>
      <c r="F211" s="6">
        <v>0.30204584201553325</v>
      </c>
      <c r="G211">
        <v>2</v>
      </c>
      <c r="H211">
        <v>3191</v>
      </c>
      <c r="I211" s="6">
        <v>0.30223527183178633</v>
      </c>
    </row>
    <row r="212" spans="1:9" x14ac:dyDescent="0.3">
      <c r="A212" t="s">
        <v>502</v>
      </c>
      <c r="B212" t="s">
        <v>503</v>
      </c>
      <c r="C212" t="s">
        <v>458</v>
      </c>
      <c r="D212">
        <v>23825</v>
      </c>
      <c r="E212">
        <v>15404</v>
      </c>
      <c r="F212" s="6">
        <v>0.64654774396642178</v>
      </c>
      <c r="G212">
        <v>75</v>
      </c>
      <c r="H212">
        <v>15479</v>
      </c>
      <c r="I212" s="6">
        <v>0.64969569779643233</v>
      </c>
    </row>
    <row r="213" spans="1:9" x14ac:dyDescent="0.3">
      <c r="A213" t="s">
        <v>504</v>
      </c>
      <c r="B213" t="s">
        <v>505</v>
      </c>
      <c r="C213" t="s">
        <v>483</v>
      </c>
      <c r="D213">
        <v>8376</v>
      </c>
      <c r="E213">
        <v>4754</v>
      </c>
      <c r="F213" s="6">
        <v>0.56757402101241639</v>
      </c>
      <c r="G213">
        <v>10</v>
      </c>
      <c r="H213">
        <v>4764</v>
      </c>
      <c r="I213" s="6">
        <v>0.56876790830945556</v>
      </c>
    </row>
    <row r="214" spans="1:9" x14ac:dyDescent="0.3">
      <c r="A214" t="s">
        <v>506</v>
      </c>
      <c r="B214" t="s">
        <v>507</v>
      </c>
      <c r="C214" t="s">
        <v>480</v>
      </c>
      <c r="D214">
        <v>9899</v>
      </c>
      <c r="E214">
        <v>4733</v>
      </c>
      <c r="F214" s="6">
        <v>0.47812910394989394</v>
      </c>
      <c r="G214">
        <v>58</v>
      </c>
      <c r="H214">
        <v>4791</v>
      </c>
      <c r="I214" s="6">
        <v>0.48398828164461055</v>
      </c>
    </row>
    <row r="215" spans="1:9" x14ac:dyDescent="0.3">
      <c r="A215" t="s">
        <v>508</v>
      </c>
      <c r="B215" t="s">
        <v>509</v>
      </c>
      <c r="C215" t="s">
        <v>459</v>
      </c>
      <c r="D215">
        <v>21258</v>
      </c>
      <c r="E215">
        <v>8785</v>
      </c>
      <c r="F215" s="6">
        <v>0.41325618590648228</v>
      </c>
      <c r="G215">
        <v>9</v>
      </c>
      <c r="H215">
        <v>8794</v>
      </c>
      <c r="I215" s="6">
        <v>0.41367955593188449</v>
      </c>
    </row>
    <row r="216" spans="1:9" x14ac:dyDescent="0.3">
      <c r="A216" t="s">
        <v>510</v>
      </c>
      <c r="B216" t="s">
        <v>511</v>
      </c>
      <c r="C216" t="s">
        <v>459</v>
      </c>
      <c r="D216">
        <v>16743</v>
      </c>
      <c r="E216">
        <v>9098</v>
      </c>
      <c r="F216" s="6">
        <v>0.54339126799259396</v>
      </c>
      <c r="G216">
        <v>33</v>
      </c>
      <c r="H216">
        <v>9131</v>
      </c>
      <c r="I216" s="6">
        <v>0.54536224093651076</v>
      </c>
    </row>
    <row r="217" spans="1:9" x14ac:dyDescent="0.3">
      <c r="A217" t="s">
        <v>512</v>
      </c>
      <c r="B217" t="s">
        <v>513</v>
      </c>
      <c r="C217" t="s">
        <v>460</v>
      </c>
      <c r="D217">
        <v>11465</v>
      </c>
      <c r="E217">
        <v>6235</v>
      </c>
      <c r="F217" s="6">
        <v>0.54382904491931972</v>
      </c>
      <c r="G217">
        <v>29</v>
      </c>
      <c r="H217">
        <v>6264</v>
      </c>
      <c r="I217" s="6">
        <v>0.54635848233754902</v>
      </c>
    </row>
    <row r="218" spans="1:9" x14ac:dyDescent="0.3">
      <c r="A218" t="s">
        <v>514</v>
      </c>
      <c r="B218" t="s">
        <v>515</v>
      </c>
      <c r="C218" t="s">
        <v>458</v>
      </c>
      <c r="D218">
        <v>16131</v>
      </c>
      <c r="E218">
        <v>10012</v>
      </c>
      <c r="F218" s="6">
        <v>0.6206682784700267</v>
      </c>
      <c r="G218">
        <v>7</v>
      </c>
      <c r="H218">
        <v>10019</v>
      </c>
      <c r="I218" s="6">
        <v>0.62110222552848549</v>
      </c>
    </row>
    <row r="219" spans="1:9" x14ac:dyDescent="0.3">
      <c r="A219" t="s">
        <v>516</v>
      </c>
      <c r="B219" t="s">
        <v>517</v>
      </c>
      <c r="C219" t="s">
        <v>459</v>
      </c>
      <c r="D219">
        <v>7031</v>
      </c>
      <c r="E219">
        <v>1719</v>
      </c>
      <c r="F219" s="6">
        <v>0.24448869293130424</v>
      </c>
      <c r="G219">
        <v>1</v>
      </c>
      <c r="H219">
        <v>1720</v>
      </c>
      <c r="I219" s="6">
        <v>0.24463092021049637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2EC16-DCB9-4B3A-BDDD-A13F859579D0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43983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6878</v>
      </c>
      <c r="E7" s="10">
        <v>3262</v>
      </c>
      <c r="F7" s="6">
        <v>0.474265774934574</v>
      </c>
      <c r="G7" s="10"/>
      <c r="H7" s="10">
        <v>3262</v>
      </c>
      <c r="I7" s="6">
        <v>0.474265774934574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3591</v>
      </c>
      <c r="E10" s="10">
        <v>2423</v>
      </c>
      <c r="F10" s="6">
        <v>0.67474241158451687</v>
      </c>
      <c r="G10" s="10">
        <v>1</v>
      </c>
      <c r="H10" s="10">
        <v>2424</v>
      </c>
      <c r="I10" s="6">
        <v>0.6750208855472013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1859</v>
      </c>
      <c r="E12" s="10">
        <v>879</v>
      </c>
      <c r="F12" s="6">
        <v>0.47283485745024206</v>
      </c>
      <c r="G12" s="10"/>
      <c r="H12" s="10">
        <v>879</v>
      </c>
      <c r="I12" s="6">
        <v>0.47283485745024206</v>
      </c>
    </row>
    <row r="13" spans="1:9" x14ac:dyDescent="0.3">
      <c r="A13" t="s">
        <v>17</v>
      </c>
      <c r="B13" t="s">
        <v>18</v>
      </c>
      <c r="C13" t="s">
        <v>456</v>
      </c>
      <c r="D13" s="10">
        <v>3256</v>
      </c>
      <c r="E13" s="10">
        <v>1685</v>
      </c>
      <c r="F13" s="6">
        <v>0.51750614250614246</v>
      </c>
      <c r="G13" s="10"/>
      <c r="H13" s="10">
        <v>1685</v>
      </c>
      <c r="I13" s="6">
        <v>0.51750614250614246</v>
      </c>
    </row>
    <row r="14" spans="1:9" x14ac:dyDescent="0.3">
      <c r="A14" t="s">
        <v>19</v>
      </c>
      <c r="B14" t="s">
        <v>20</v>
      </c>
      <c r="C14" t="s">
        <v>456</v>
      </c>
      <c r="D14" s="10">
        <v>1527</v>
      </c>
      <c r="E14" s="10">
        <v>1305</v>
      </c>
      <c r="F14" s="6">
        <v>0.85461689587426326</v>
      </c>
      <c r="G14" s="10">
        <v>1</v>
      </c>
      <c r="H14" s="10">
        <v>1306</v>
      </c>
      <c r="I14" s="6">
        <v>0.85527177472167648</v>
      </c>
    </row>
    <row r="15" spans="1:9" x14ac:dyDescent="0.3">
      <c r="A15" t="s">
        <v>21</v>
      </c>
      <c r="B15" t="s">
        <v>22</v>
      </c>
      <c r="C15" t="s">
        <v>456</v>
      </c>
      <c r="D15" s="10">
        <v>1992</v>
      </c>
      <c r="E15" s="10">
        <v>726</v>
      </c>
      <c r="F15" s="6">
        <v>0.36445783132530118</v>
      </c>
      <c r="G15" s="10"/>
      <c r="H15" s="10">
        <v>726</v>
      </c>
      <c r="I15" s="6">
        <v>0.36445783132530118</v>
      </c>
    </row>
    <row r="16" spans="1:9" x14ac:dyDescent="0.3">
      <c r="A16" t="s">
        <v>23</v>
      </c>
      <c r="B16" t="s">
        <v>24</v>
      </c>
      <c r="C16" t="s">
        <v>456</v>
      </c>
      <c r="D16" s="10">
        <v>2215</v>
      </c>
      <c r="E16" s="10">
        <v>1422</v>
      </c>
      <c r="F16" s="6">
        <v>0.64198645598194126</v>
      </c>
      <c r="G16" s="10">
        <v>7</v>
      </c>
      <c r="H16" s="10">
        <v>1429</v>
      </c>
      <c r="I16" s="6">
        <v>0.64514672686230246</v>
      </c>
    </row>
    <row r="17" spans="1:9" x14ac:dyDescent="0.3">
      <c r="A17" t="s">
        <v>25</v>
      </c>
      <c r="B17" t="s">
        <v>26</v>
      </c>
      <c r="C17" t="s">
        <v>456</v>
      </c>
      <c r="D17" s="10">
        <v>2209</v>
      </c>
      <c r="E17" s="10">
        <v>761</v>
      </c>
      <c r="F17" s="6">
        <v>0.34449977365323675</v>
      </c>
      <c r="G17" s="10"/>
      <c r="H17" s="10">
        <v>761</v>
      </c>
      <c r="I17" s="6">
        <v>0.34449977365323675</v>
      </c>
    </row>
    <row r="18" spans="1:9" x14ac:dyDescent="0.3">
      <c r="A18" t="s">
        <v>29</v>
      </c>
      <c r="B18" t="s">
        <v>30</v>
      </c>
      <c r="C18" t="s">
        <v>456</v>
      </c>
      <c r="D18" s="10">
        <v>1986</v>
      </c>
      <c r="E18" s="10">
        <v>1744</v>
      </c>
      <c r="F18" s="6">
        <v>0.878147029204431</v>
      </c>
      <c r="G18" s="10">
        <v>2</v>
      </c>
      <c r="H18" s="10">
        <v>1746</v>
      </c>
      <c r="I18" s="6">
        <v>0.87915407854984895</v>
      </c>
    </row>
    <row r="19" spans="1:9" x14ac:dyDescent="0.3">
      <c r="A19" t="s">
        <v>31</v>
      </c>
      <c r="B19" t="s">
        <v>32</v>
      </c>
      <c r="C19" t="s">
        <v>456</v>
      </c>
      <c r="D19" s="10">
        <v>1896</v>
      </c>
      <c r="E19" s="10">
        <v>1102</v>
      </c>
      <c r="F19" s="6">
        <v>0.58122362869198307</v>
      </c>
      <c r="G19" s="10">
        <v>3</v>
      </c>
      <c r="H19" s="10">
        <v>1105</v>
      </c>
      <c r="I19" s="6">
        <v>0.58280590717299574</v>
      </c>
    </row>
    <row r="20" spans="1:9" x14ac:dyDescent="0.3">
      <c r="A20" t="s">
        <v>33</v>
      </c>
      <c r="B20" t="s">
        <v>34</v>
      </c>
      <c r="C20" t="s">
        <v>456</v>
      </c>
      <c r="D20" s="10">
        <v>3096</v>
      </c>
      <c r="E20" s="10">
        <v>2287</v>
      </c>
      <c r="F20" s="6">
        <v>0.7386950904392765</v>
      </c>
      <c r="G20" s="10">
        <v>1</v>
      </c>
      <c r="H20" s="10">
        <v>2288</v>
      </c>
      <c r="I20" s="6">
        <v>0.73901808785529721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2554</v>
      </c>
      <c r="E22" s="10">
        <v>970</v>
      </c>
      <c r="F22" s="6">
        <v>0.37979639780736102</v>
      </c>
      <c r="G22" s="10">
        <v>2</v>
      </c>
      <c r="H22" s="10">
        <v>972</v>
      </c>
      <c r="I22" s="6">
        <v>0.38057948316366486</v>
      </c>
    </row>
    <row r="23" spans="1:9" x14ac:dyDescent="0.3">
      <c r="A23" t="s">
        <v>39</v>
      </c>
      <c r="B23" t="s">
        <v>40</v>
      </c>
      <c r="C23" t="s">
        <v>456</v>
      </c>
      <c r="D23" s="10">
        <v>2127</v>
      </c>
      <c r="E23" s="10">
        <v>2155</v>
      </c>
      <c r="F23" s="6">
        <v>1.0131640808650682</v>
      </c>
      <c r="G23" s="10">
        <v>1</v>
      </c>
      <c r="H23" s="10">
        <v>2156</v>
      </c>
      <c r="I23" s="6">
        <v>1.0136342266102492</v>
      </c>
    </row>
    <row r="24" spans="1:9" x14ac:dyDescent="0.3">
      <c r="A24" t="s">
        <v>41</v>
      </c>
      <c r="B24" t="s">
        <v>42</v>
      </c>
      <c r="C24" t="s">
        <v>456</v>
      </c>
      <c r="D24" s="10">
        <v>1473</v>
      </c>
      <c r="E24" s="10">
        <v>134</v>
      </c>
      <c r="F24" s="6">
        <v>9.0970807875084866E-2</v>
      </c>
      <c r="G24" s="10"/>
      <c r="H24" s="10">
        <v>134</v>
      </c>
      <c r="I24" s="6">
        <v>9.0970807875084866E-2</v>
      </c>
    </row>
    <row r="25" spans="1:9" x14ac:dyDescent="0.3">
      <c r="A25" t="s">
        <v>43</v>
      </c>
      <c r="B25" t="s">
        <v>44</v>
      </c>
      <c r="C25" t="s">
        <v>456</v>
      </c>
      <c r="D25" s="10">
        <v>2253</v>
      </c>
      <c r="E25" s="10">
        <v>1090</v>
      </c>
      <c r="F25" s="6">
        <v>0.48379937860630273</v>
      </c>
      <c r="G25" s="10">
        <v>3</v>
      </c>
      <c r="H25" s="10">
        <v>1093</v>
      </c>
      <c r="I25" s="6">
        <v>0.48513093652907235</v>
      </c>
    </row>
    <row r="26" spans="1:9" x14ac:dyDescent="0.3">
      <c r="A26" t="s">
        <v>45</v>
      </c>
      <c r="B26" t="s">
        <v>46</v>
      </c>
      <c r="C26" t="s">
        <v>456</v>
      </c>
      <c r="D26" s="10">
        <v>4022</v>
      </c>
      <c r="E26" s="10">
        <v>2364</v>
      </c>
      <c r="F26" s="6">
        <v>0.58776727996021882</v>
      </c>
      <c r="G26" s="10"/>
      <c r="H26" s="10">
        <v>2364</v>
      </c>
      <c r="I26" s="6">
        <v>0.58776727996021882</v>
      </c>
    </row>
    <row r="27" spans="1:9" x14ac:dyDescent="0.3">
      <c r="A27" t="s">
        <v>47</v>
      </c>
      <c r="B27" t="s">
        <v>48</v>
      </c>
      <c r="C27" t="s">
        <v>456</v>
      </c>
      <c r="D27" s="10">
        <v>1790</v>
      </c>
      <c r="E27" s="10">
        <v>256</v>
      </c>
      <c r="F27" s="6">
        <v>0.1430167597765363</v>
      </c>
      <c r="G27" s="10">
        <v>1</v>
      </c>
      <c r="H27" s="10">
        <v>257</v>
      </c>
      <c r="I27" s="6">
        <v>0.1435754189944134</v>
      </c>
    </row>
    <row r="28" spans="1:9" x14ac:dyDescent="0.3">
      <c r="A28" t="s">
        <v>49</v>
      </c>
      <c r="B28" t="s">
        <v>455</v>
      </c>
      <c r="C28" t="s">
        <v>456</v>
      </c>
      <c r="D28" s="10">
        <v>3570</v>
      </c>
      <c r="E28" s="10">
        <v>259</v>
      </c>
      <c r="F28" s="6">
        <v>7.2549019607843143E-2</v>
      </c>
      <c r="G28" s="10"/>
      <c r="H28" s="10">
        <v>259</v>
      </c>
      <c r="I28" s="6">
        <v>7.2549019607843143E-2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2090</v>
      </c>
      <c r="E30" s="10">
        <v>570</v>
      </c>
      <c r="F30" s="6">
        <v>0.27272727272727271</v>
      </c>
      <c r="G30" s="10">
        <v>1</v>
      </c>
      <c r="H30" s="10">
        <v>571</v>
      </c>
      <c r="I30" s="6">
        <v>0.27320574162679429</v>
      </c>
    </row>
    <row r="31" spans="1:9" x14ac:dyDescent="0.3">
      <c r="A31" t="s">
        <v>59</v>
      </c>
      <c r="B31" t="s">
        <v>60</v>
      </c>
      <c r="C31" t="s">
        <v>456</v>
      </c>
      <c r="D31" s="10">
        <v>1377</v>
      </c>
      <c r="E31" s="10">
        <v>699</v>
      </c>
      <c r="F31" s="6">
        <v>0.50762527233115473</v>
      </c>
      <c r="G31" s="10"/>
      <c r="H31" s="10">
        <v>699</v>
      </c>
      <c r="I31" s="6">
        <v>0.50762527233115473</v>
      </c>
    </row>
    <row r="32" spans="1:9" x14ac:dyDescent="0.3">
      <c r="A32" t="s">
        <v>61</v>
      </c>
      <c r="B32" t="s">
        <v>62</v>
      </c>
      <c r="C32" t="s">
        <v>456</v>
      </c>
      <c r="D32" s="10">
        <v>4194</v>
      </c>
      <c r="E32" s="10">
        <v>1323</v>
      </c>
      <c r="F32" s="6">
        <v>0.31545064377682402</v>
      </c>
      <c r="G32" s="10">
        <v>1</v>
      </c>
      <c r="H32" s="10">
        <v>1324</v>
      </c>
      <c r="I32" s="6">
        <v>0.31568907963757747</v>
      </c>
    </row>
    <row r="33" spans="1:9" x14ac:dyDescent="0.3">
      <c r="A33" t="s">
        <v>63</v>
      </c>
      <c r="B33" t="s">
        <v>64</v>
      </c>
      <c r="C33" t="s">
        <v>456</v>
      </c>
      <c r="D33" s="10">
        <v>2487</v>
      </c>
      <c r="E33" s="10">
        <v>155</v>
      </c>
      <c r="F33" s="6">
        <v>6.2324085243264979E-2</v>
      </c>
      <c r="G33" s="10"/>
      <c r="H33" s="10">
        <v>155</v>
      </c>
      <c r="I33" s="6">
        <v>6.2324085243264979E-2</v>
      </c>
    </row>
    <row r="34" spans="1:9" x14ac:dyDescent="0.3">
      <c r="A34" t="s">
        <v>65</v>
      </c>
      <c r="B34" t="s">
        <v>66</v>
      </c>
      <c r="C34" t="s">
        <v>456</v>
      </c>
      <c r="D34" s="10">
        <v>2787</v>
      </c>
      <c r="E34" s="10">
        <v>1406</v>
      </c>
      <c r="F34" s="6">
        <v>0.50448510943667024</v>
      </c>
      <c r="G34" s="10">
        <v>4</v>
      </c>
      <c r="H34" s="10">
        <v>1410</v>
      </c>
      <c r="I34" s="6">
        <v>0.50592034445640477</v>
      </c>
    </row>
    <row r="35" spans="1:9" x14ac:dyDescent="0.3">
      <c r="A35" t="s">
        <v>67</v>
      </c>
      <c r="B35" t="s">
        <v>68</v>
      </c>
      <c r="C35" t="s">
        <v>456</v>
      </c>
      <c r="D35" s="10">
        <v>2879</v>
      </c>
      <c r="E35" s="10">
        <v>241</v>
      </c>
      <c r="F35" s="6">
        <v>8.3709621396318171E-2</v>
      </c>
      <c r="G35" s="10"/>
      <c r="H35" s="10">
        <v>241</v>
      </c>
      <c r="I35" s="6">
        <v>8.3709621396318171E-2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2493</v>
      </c>
      <c r="E37" s="10">
        <v>214</v>
      </c>
      <c r="F37" s="6">
        <v>8.5840352988367424E-2</v>
      </c>
      <c r="G37" s="10"/>
      <c r="H37" s="10">
        <v>214</v>
      </c>
      <c r="I37" s="6">
        <v>8.5840352988367424E-2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1279</v>
      </c>
      <c r="E39" s="10">
        <v>783</v>
      </c>
      <c r="F39" s="6">
        <v>0.61219702892885064</v>
      </c>
      <c r="G39" s="10"/>
      <c r="H39" s="10">
        <v>783</v>
      </c>
      <c r="I39" s="6">
        <v>0.61219702892885064</v>
      </c>
    </row>
    <row r="40" spans="1:9" x14ac:dyDescent="0.3">
      <c r="A40" t="s">
        <v>77</v>
      </c>
      <c r="B40" t="s">
        <v>78</v>
      </c>
      <c r="C40" t="s">
        <v>456</v>
      </c>
      <c r="D40" s="10">
        <v>3735</v>
      </c>
      <c r="E40" s="10">
        <v>2364</v>
      </c>
      <c r="F40" s="6">
        <v>0.63293172690763055</v>
      </c>
      <c r="G40" s="10"/>
      <c r="H40" s="10">
        <v>2364</v>
      </c>
      <c r="I40" s="6">
        <v>0.63293172690763055</v>
      </c>
    </row>
    <row r="41" spans="1:9" x14ac:dyDescent="0.3">
      <c r="A41" t="s">
        <v>79</v>
      </c>
      <c r="B41" t="s">
        <v>80</v>
      </c>
      <c r="C41" t="s">
        <v>456</v>
      </c>
      <c r="D41" s="10">
        <v>2295</v>
      </c>
      <c r="E41" s="10">
        <v>975</v>
      </c>
      <c r="F41" s="6">
        <v>0.42483660130718953</v>
      </c>
      <c r="G41" s="10"/>
      <c r="H41" s="10">
        <v>975</v>
      </c>
      <c r="I41" s="6">
        <v>0.42483660130718953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3014</v>
      </c>
      <c r="E43" s="10">
        <v>1116</v>
      </c>
      <c r="F43" s="6">
        <v>0.37027206370272064</v>
      </c>
      <c r="G43" s="10">
        <v>4</v>
      </c>
      <c r="H43" s="10">
        <v>1120</v>
      </c>
      <c r="I43" s="6">
        <v>0.37159920371599203</v>
      </c>
    </row>
    <row r="44" spans="1:9" x14ac:dyDescent="0.3">
      <c r="A44" t="s">
        <v>85</v>
      </c>
      <c r="B44" t="s">
        <v>86</v>
      </c>
      <c r="C44" t="s">
        <v>456</v>
      </c>
      <c r="D44" s="10">
        <v>1463</v>
      </c>
      <c r="E44" s="10">
        <v>175</v>
      </c>
      <c r="F44" s="6">
        <v>0.11961722488038277</v>
      </c>
      <c r="G44" s="10"/>
      <c r="H44" s="10">
        <v>175</v>
      </c>
      <c r="I44" s="6">
        <v>0.11961722488038277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1946</v>
      </c>
      <c r="E46" s="10">
        <v>1117</v>
      </c>
      <c r="F46" s="6">
        <v>0.57399794450154162</v>
      </c>
      <c r="G46" s="10"/>
      <c r="H46" s="10">
        <v>1117</v>
      </c>
      <c r="I46" s="6">
        <v>0.57399794450154162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3446</v>
      </c>
      <c r="E48" s="10">
        <v>351</v>
      </c>
      <c r="F48" s="6">
        <v>0.10185722576900755</v>
      </c>
      <c r="G48" s="10"/>
      <c r="H48" s="10">
        <v>351</v>
      </c>
      <c r="I48" s="6">
        <v>0.10185722576900755</v>
      </c>
    </row>
    <row r="49" spans="1:9" x14ac:dyDescent="0.3">
      <c r="A49" t="s">
        <v>97</v>
      </c>
      <c r="B49" t="s">
        <v>98</v>
      </c>
      <c r="C49" t="s">
        <v>456</v>
      </c>
      <c r="D49" s="10">
        <v>3799</v>
      </c>
      <c r="E49" s="10">
        <v>1460</v>
      </c>
      <c r="F49" s="6">
        <v>0.38431166096341141</v>
      </c>
      <c r="G49" s="10"/>
      <c r="H49" s="10">
        <v>1460</v>
      </c>
      <c r="I49" s="6">
        <v>0.38431166096341141</v>
      </c>
    </row>
    <row r="50" spans="1:9" x14ac:dyDescent="0.3">
      <c r="A50" t="s">
        <v>99</v>
      </c>
      <c r="B50" t="s">
        <v>100</v>
      </c>
      <c r="C50" t="s">
        <v>456</v>
      </c>
      <c r="D50" s="10">
        <v>2068</v>
      </c>
      <c r="E50" s="10">
        <v>1144</v>
      </c>
      <c r="F50" s="6">
        <v>0.55319148936170215</v>
      </c>
      <c r="G50" s="10"/>
      <c r="H50" s="10">
        <v>1144</v>
      </c>
      <c r="I50" s="6">
        <v>0.55319148936170215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3142</v>
      </c>
      <c r="E53" s="10">
        <v>1224</v>
      </c>
      <c r="F53" s="6">
        <v>0.38956078930617444</v>
      </c>
      <c r="G53" s="10">
        <v>1</v>
      </c>
      <c r="H53" s="10">
        <v>1225</v>
      </c>
      <c r="I53" s="6">
        <v>0.38987905792488858</v>
      </c>
    </row>
    <row r="54" spans="1:9" x14ac:dyDescent="0.3">
      <c r="A54" t="s">
        <v>111</v>
      </c>
      <c r="B54" t="s">
        <v>112</v>
      </c>
      <c r="C54" t="s">
        <v>456</v>
      </c>
      <c r="D54" s="10">
        <v>1570</v>
      </c>
      <c r="E54" s="10">
        <v>166</v>
      </c>
      <c r="F54" s="6">
        <v>0.10573248407643313</v>
      </c>
      <c r="G54" s="10"/>
      <c r="H54" s="10">
        <v>166</v>
      </c>
      <c r="I54" s="6">
        <v>0.10573248407643313</v>
      </c>
    </row>
    <row r="55" spans="1:9" x14ac:dyDescent="0.3">
      <c r="A55" t="s">
        <v>113</v>
      </c>
      <c r="B55" t="s">
        <v>114</v>
      </c>
      <c r="C55" t="s">
        <v>456</v>
      </c>
      <c r="D55" s="10">
        <v>220</v>
      </c>
      <c r="E55" s="10">
        <v>1283</v>
      </c>
      <c r="F55" s="6">
        <v>5.831818181818182</v>
      </c>
      <c r="G55" s="10">
        <v>2</v>
      </c>
      <c r="H55" s="10">
        <v>1285</v>
      </c>
      <c r="I55" s="6">
        <v>5.8409090909090908</v>
      </c>
    </row>
    <row r="56" spans="1:9" x14ac:dyDescent="0.3">
      <c r="A56" t="s">
        <v>115</v>
      </c>
      <c r="B56" t="s">
        <v>116</v>
      </c>
      <c r="C56" t="s">
        <v>456</v>
      </c>
      <c r="D56" s="10">
        <v>1704</v>
      </c>
      <c r="E56" s="10">
        <v>205</v>
      </c>
      <c r="F56" s="6">
        <v>0.12030516431924883</v>
      </c>
      <c r="G56" s="10"/>
      <c r="H56" s="10">
        <v>205</v>
      </c>
      <c r="I56" s="6">
        <v>0.12030516431924883</v>
      </c>
    </row>
    <row r="57" spans="1:9" x14ac:dyDescent="0.3">
      <c r="A57" t="s">
        <v>117</v>
      </c>
      <c r="B57" t="s">
        <v>118</v>
      </c>
      <c r="C57" t="s">
        <v>456</v>
      </c>
      <c r="D57" s="10">
        <v>2186</v>
      </c>
      <c r="E57" s="10">
        <v>1704</v>
      </c>
      <c r="F57" s="6">
        <v>0.77950594693504116</v>
      </c>
      <c r="G57" s="10">
        <v>96</v>
      </c>
      <c r="H57" s="10">
        <v>1800</v>
      </c>
      <c r="I57" s="6">
        <v>0.82342177493138147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5092</v>
      </c>
      <c r="E59" s="10">
        <v>3123</v>
      </c>
      <c r="F59" s="6">
        <v>0.61331500392772975</v>
      </c>
      <c r="G59" s="10">
        <v>25</v>
      </c>
      <c r="H59" s="10">
        <v>3148</v>
      </c>
      <c r="I59" s="6">
        <v>0.61822466614296934</v>
      </c>
    </row>
    <row r="60" spans="1:9" x14ac:dyDescent="0.3">
      <c r="A60" t="s">
        <v>123</v>
      </c>
      <c r="B60" t="s">
        <v>124</v>
      </c>
      <c r="C60" t="s">
        <v>456</v>
      </c>
      <c r="D60" s="10">
        <v>3352</v>
      </c>
      <c r="E60" s="10">
        <v>1000</v>
      </c>
      <c r="F60" s="6">
        <v>0.29832935560859186</v>
      </c>
      <c r="G60" s="10">
        <v>15</v>
      </c>
      <c r="H60" s="10">
        <v>1015</v>
      </c>
      <c r="I60" s="6">
        <v>0.30280429594272079</v>
      </c>
    </row>
    <row r="61" spans="1:9" x14ac:dyDescent="0.3">
      <c r="A61" t="s">
        <v>125</v>
      </c>
      <c r="B61" t="s">
        <v>126</v>
      </c>
      <c r="C61" t="s">
        <v>456</v>
      </c>
      <c r="D61" s="10">
        <v>4896</v>
      </c>
      <c r="E61" s="10">
        <v>2516</v>
      </c>
      <c r="F61" s="6">
        <v>0.51388888888888884</v>
      </c>
      <c r="G61" s="10">
        <v>1</v>
      </c>
      <c r="H61" s="10">
        <v>2517</v>
      </c>
      <c r="I61" s="6">
        <v>0.51409313725490191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822</v>
      </c>
      <c r="E64" s="10">
        <v>1437</v>
      </c>
      <c r="F64" s="6">
        <v>1.7481751824817517</v>
      </c>
      <c r="G64" s="10"/>
      <c r="H64" s="10">
        <v>1437</v>
      </c>
      <c r="I64" s="6">
        <v>1.7481751824817517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175</v>
      </c>
      <c r="E67" s="10">
        <v>1128</v>
      </c>
      <c r="F67" s="6">
        <v>6.4457142857142857</v>
      </c>
      <c r="G67" s="10"/>
      <c r="H67" s="10">
        <v>1128</v>
      </c>
      <c r="I67" s="6">
        <v>6.4457142857142857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2092</v>
      </c>
      <c r="E70" s="10">
        <v>2234</v>
      </c>
      <c r="F70" s="6">
        <v>1.0678776290630976</v>
      </c>
      <c r="G70" s="10">
        <v>10</v>
      </c>
      <c r="H70" s="10">
        <v>2244</v>
      </c>
      <c r="I70" s="6">
        <v>1.0726577437858509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3644</v>
      </c>
      <c r="E80" s="10">
        <v>1482</v>
      </c>
      <c r="F80" s="6">
        <v>0.40669593852908892</v>
      </c>
      <c r="G80" s="10"/>
      <c r="H80" s="10">
        <v>1482</v>
      </c>
      <c r="I80" s="6">
        <v>0.40669593852908892</v>
      </c>
    </row>
    <row r="81" spans="1:9" x14ac:dyDescent="0.3">
      <c r="A81" t="s">
        <v>167</v>
      </c>
      <c r="B81" t="s">
        <v>168</v>
      </c>
      <c r="C81" t="s">
        <v>457</v>
      </c>
      <c r="D81" s="10">
        <v>1269</v>
      </c>
      <c r="E81" s="10">
        <v>430</v>
      </c>
      <c r="F81" s="6">
        <v>0.33884948778565799</v>
      </c>
      <c r="G81" s="10"/>
      <c r="H81" s="10">
        <v>430</v>
      </c>
      <c r="I81" s="6">
        <v>0.33884948778565799</v>
      </c>
    </row>
    <row r="82" spans="1:9" x14ac:dyDescent="0.3">
      <c r="A82" t="s">
        <v>169</v>
      </c>
      <c r="B82" t="s">
        <v>170</v>
      </c>
      <c r="C82" t="s">
        <v>457</v>
      </c>
      <c r="D82" s="10">
        <v>3650</v>
      </c>
      <c r="E82" s="10">
        <v>247</v>
      </c>
      <c r="F82" s="6">
        <v>6.7671232876712326E-2</v>
      </c>
      <c r="G82" s="10">
        <v>10</v>
      </c>
      <c r="H82" s="10">
        <v>257</v>
      </c>
      <c r="I82" s="6">
        <v>7.0410958904109588E-2</v>
      </c>
    </row>
    <row r="83" spans="1:9" x14ac:dyDescent="0.3">
      <c r="A83" t="s">
        <v>171</v>
      </c>
      <c r="B83" t="s">
        <v>172</v>
      </c>
      <c r="C83" t="s">
        <v>457</v>
      </c>
      <c r="D83" s="10">
        <v>3770</v>
      </c>
      <c r="E83" s="10">
        <v>2271</v>
      </c>
      <c r="F83" s="6">
        <v>0.60238726790450925</v>
      </c>
      <c r="G83" s="10"/>
      <c r="H83" s="10">
        <v>2271</v>
      </c>
      <c r="I83" s="6">
        <v>0.60238726790450925</v>
      </c>
    </row>
    <row r="84" spans="1:9" x14ac:dyDescent="0.3">
      <c r="A84" t="s">
        <v>173</v>
      </c>
      <c r="B84" t="s">
        <v>174</v>
      </c>
      <c r="C84" t="s">
        <v>457</v>
      </c>
      <c r="D84" s="10">
        <v>1354</v>
      </c>
      <c r="E84" s="10">
        <v>481</v>
      </c>
      <c r="F84" s="6">
        <v>0.35524372230428358</v>
      </c>
      <c r="G84" s="10"/>
      <c r="H84" s="10">
        <v>481</v>
      </c>
      <c r="I84" s="6">
        <v>0.35524372230428358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2020</v>
      </c>
      <c r="E86" s="10">
        <v>882</v>
      </c>
      <c r="F86" s="6">
        <v>0.43663366336633663</v>
      </c>
      <c r="G86" s="10"/>
      <c r="H86" s="10">
        <v>882</v>
      </c>
      <c r="I86" s="6">
        <v>0.43663366336633663</v>
      </c>
    </row>
    <row r="87" spans="1:9" x14ac:dyDescent="0.3">
      <c r="A87" t="s">
        <v>179</v>
      </c>
      <c r="B87" t="s">
        <v>180</v>
      </c>
      <c r="C87" t="s">
        <v>457</v>
      </c>
      <c r="D87" s="10">
        <v>1318</v>
      </c>
      <c r="E87" s="10">
        <v>167</v>
      </c>
      <c r="F87" s="6">
        <v>0.12670713201820941</v>
      </c>
      <c r="G87" s="10"/>
      <c r="H87" s="10">
        <v>167</v>
      </c>
      <c r="I87" s="6">
        <v>0.12670713201820941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6984</v>
      </c>
      <c r="E89" s="10">
        <v>2335</v>
      </c>
      <c r="F89" s="6">
        <v>0.33433562428407787</v>
      </c>
      <c r="G89" s="10"/>
      <c r="H89" s="10">
        <v>2335</v>
      </c>
      <c r="I89" s="6">
        <v>0.33433562428407787</v>
      </c>
    </row>
    <row r="90" spans="1:9" x14ac:dyDescent="0.3">
      <c r="A90" t="s">
        <v>185</v>
      </c>
      <c r="B90" t="s">
        <v>186</v>
      </c>
      <c r="C90" t="s">
        <v>457</v>
      </c>
      <c r="D90" s="10">
        <v>3491</v>
      </c>
      <c r="E90" s="10">
        <v>2971</v>
      </c>
      <c r="F90" s="6">
        <v>0.85104554568891433</v>
      </c>
      <c r="G90" s="10">
        <v>1</v>
      </c>
      <c r="H90" s="10">
        <v>2972</v>
      </c>
      <c r="I90" s="6">
        <v>0.85133199656258951</v>
      </c>
    </row>
    <row r="91" spans="1:9" x14ac:dyDescent="0.3">
      <c r="A91" t="s">
        <v>189</v>
      </c>
      <c r="B91" t="s">
        <v>190</v>
      </c>
      <c r="C91" t="s">
        <v>457</v>
      </c>
      <c r="D91" s="10">
        <v>2406</v>
      </c>
      <c r="E91" s="10">
        <v>573</v>
      </c>
      <c r="F91" s="6">
        <v>0.23815461346633415</v>
      </c>
      <c r="G91" s="10"/>
      <c r="H91" s="10">
        <v>573</v>
      </c>
      <c r="I91" s="6">
        <v>0.23815461346633415</v>
      </c>
    </row>
    <row r="92" spans="1:9" x14ac:dyDescent="0.3">
      <c r="A92" t="s">
        <v>191</v>
      </c>
      <c r="B92" t="s">
        <v>192</v>
      </c>
      <c r="C92" t="s">
        <v>457</v>
      </c>
      <c r="D92" s="10">
        <v>2434</v>
      </c>
      <c r="E92" s="10">
        <v>249</v>
      </c>
      <c r="F92" s="6">
        <v>0.10230073952341824</v>
      </c>
      <c r="G92" s="10"/>
      <c r="H92" s="10">
        <v>249</v>
      </c>
      <c r="I92" s="6">
        <v>0.10230073952341824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1445</v>
      </c>
      <c r="E94" s="10">
        <v>595</v>
      </c>
      <c r="F94" s="6">
        <v>0.41176470588235292</v>
      </c>
      <c r="G94" s="10"/>
      <c r="H94" s="10">
        <v>595</v>
      </c>
      <c r="I94" s="6">
        <v>0.41176470588235292</v>
      </c>
    </row>
    <row r="95" spans="1:9" x14ac:dyDescent="0.3">
      <c r="A95" t="s">
        <v>197</v>
      </c>
      <c r="B95" t="s">
        <v>198</v>
      </c>
      <c r="C95" t="s">
        <v>457</v>
      </c>
      <c r="D95" s="10">
        <v>2956</v>
      </c>
      <c r="E95" s="10">
        <v>914</v>
      </c>
      <c r="F95" s="6">
        <v>0.3092016238159675</v>
      </c>
      <c r="G95" s="10"/>
      <c r="H95" s="10">
        <v>914</v>
      </c>
      <c r="I95" s="6">
        <v>0.3092016238159675</v>
      </c>
    </row>
    <row r="96" spans="1:9" x14ac:dyDescent="0.3">
      <c r="A96" t="s">
        <v>199</v>
      </c>
      <c r="B96" t="s">
        <v>200</v>
      </c>
      <c r="C96" t="s">
        <v>457</v>
      </c>
      <c r="D96" s="10">
        <v>1534</v>
      </c>
      <c r="E96" s="10">
        <v>1410</v>
      </c>
      <c r="F96" s="6">
        <v>0.91916558018252936</v>
      </c>
      <c r="G96" s="10"/>
      <c r="H96" s="10">
        <v>1410</v>
      </c>
      <c r="I96" s="6">
        <v>0.91916558018252936</v>
      </c>
    </row>
    <row r="97" spans="1:9" x14ac:dyDescent="0.3">
      <c r="A97" t="s">
        <v>201</v>
      </c>
      <c r="B97" t="s">
        <v>202</v>
      </c>
      <c r="C97" t="s">
        <v>457</v>
      </c>
      <c r="D97" s="10">
        <v>2638</v>
      </c>
      <c r="E97" s="10">
        <v>646</v>
      </c>
      <c r="F97" s="6">
        <v>0.24488248673237301</v>
      </c>
      <c r="G97" s="10"/>
      <c r="H97" s="10">
        <v>646</v>
      </c>
      <c r="I97" s="6">
        <v>0.24488248673237301</v>
      </c>
    </row>
    <row r="98" spans="1:9" x14ac:dyDescent="0.3">
      <c r="A98" t="s">
        <v>203</v>
      </c>
      <c r="B98" t="s">
        <v>204</v>
      </c>
      <c r="C98" t="s">
        <v>457</v>
      </c>
      <c r="D98" s="10">
        <v>2411</v>
      </c>
      <c r="E98" s="10">
        <v>615</v>
      </c>
      <c r="F98" s="6">
        <v>0.25508087930319367</v>
      </c>
      <c r="G98" s="10"/>
      <c r="H98" s="10">
        <v>615</v>
      </c>
      <c r="I98" s="6">
        <v>0.25508087930319367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5211</v>
      </c>
      <c r="E100" s="10">
        <v>2153</v>
      </c>
      <c r="F100" s="6">
        <v>0.41316445979658417</v>
      </c>
      <c r="G100" s="10"/>
      <c r="H100" s="10">
        <v>2153</v>
      </c>
      <c r="I100" s="6">
        <v>0.41316445979658417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7049</v>
      </c>
      <c r="E101" s="10">
        <v>5254</v>
      </c>
      <c r="F101" s="6">
        <v>0.74535395091502343</v>
      </c>
      <c r="G101" s="10">
        <v>13</v>
      </c>
      <c r="H101" s="10">
        <v>5267</v>
      </c>
      <c r="I101" s="6">
        <v>0.74719818413959427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5756</v>
      </c>
      <c r="E102" s="10">
        <v>4399</v>
      </c>
      <c r="F102" s="6">
        <v>0.76424600416956223</v>
      </c>
      <c r="G102" s="10">
        <v>5</v>
      </c>
      <c r="H102" s="10">
        <v>4404</v>
      </c>
      <c r="I102" s="6">
        <v>0.76511466296038921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4112</v>
      </c>
      <c r="E103" s="10">
        <v>2641</v>
      </c>
      <c r="F103" s="6">
        <v>0.64226653696498059</v>
      </c>
      <c r="G103" s="10"/>
      <c r="H103" s="10">
        <v>2641</v>
      </c>
      <c r="I103" s="6">
        <v>0.64226653696498059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5012</v>
      </c>
      <c r="E105" s="10">
        <v>2718</v>
      </c>
      <c r="F105" s="6">
        <v>0.5422984836392658</v>
      </c>
      <c r="G105" s="10">
        <v>1</v>
      </c>
      <c r="H105" s="10">
        <v>2719</v>
      </c>
      <c r="I105" s="6">
        <v>0.54249800478850763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2236</v>
      </c>
      <c r="E106" s="10">
        <v>1028</v>
      </c>
      <c r="F106" s="6">
        <v>0.4597495527728086</v>
      </c>
      <c r="G106" s="10"/>
      <c r="H106" s="10">
        <v>1028</v>
      </c>
      <c r="I106" s="6">
        <v>0.4597495527728086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2975</v>
      </c>
      <c r="E107" s="10">
        <v>612</v>
      </c>
      <c r="F107" s="6">
        <v>0.20571428571428571</v>
      </c>
      <c r="G107" s="10"/>
      <c r="H107" s="10">
        <v>612</v>
      </c>
      <c r="I107" s="6">
        <v>0.20571428571428571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2742</v>
      </c>
      <c r="E108" s="10">
        <v>926</v>
      </c>
      <c r="F108" s="6">
        <v>0.33770970094821301</v>
      </c>
      <c r="G108" s="10"/>
      <c r="H108" s="10">
        <v>926</v>
      </c>
      <c r="I108" s="6">
        <v>0.33770970094821301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>
        <v>30</v>
      </c>
      <c r="F109" s="6" t="s">
        <v>536</v>
      </c>
      <c r="G109" s="10">
        <v>9</v>
      </c>
      <c r="H109" s="10">
        <v>39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1934</v>
      </c>
      <c r="E112" s="10">
        <v>281</v>
      </c>
      <c r="F112" s="6">
        <v>0.1452947259565667</v>
      </c>
      <c r="G112" s="10">
        <v>1</v>
      </c>
      <c r="H112" s="10">
        <v>282</v>
      </c>
      <c r="I112" s="6">
        <v>0.14581178903826267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3352</v>
      </c>
      <c r="E113" s="10">
        <v>2192</v>
      </c>
      <c r="F113" s="6">
        <v>0.65393794749403344</v>
      </c>
      <c r="G113" s="10">
        <v>5</v>
      </c>
      <c r="H113" s="10">
        <v>2197</v>
      </c>
      <c r="I113" s="6">
        <v>0.65542959427207637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2198</v>
      </c>
      <c r="E115" s="10">
        <v>685</v>
      </c>
      <c r="F115" s="6">
        <v>0.31164695177434032</v>
      </c>
      <c r="G115" s="10"/>
      <c r="H115" s="10">
        <v>685</v>
      </c>
      <c r="I115" s="6">
        <v>0.31164695177434032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1803</v>
      </c>
      <c r="E116" s="10">
        <v>524</v>
      </c>
      <c r="F116" s="6">
        <v>0.29062673322240712</v>
      </c>
      <c r="G116" s="10"/>
      <c r="H116" s="10">
        <v>524</v>
      </c>
      <c r="I116" s="6">
        <v>0.29062673322240712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3407</v>
      </c>
      <c r="E119" s="10">
        <v>1509</v>
      </c>
      <c r="F119" s="6">
        <v>0.44291165248018782</v>
      </c>
      <c r="G119" s="10"/>
      <c r="H119" s="10">
        <v>1509</v>
      </c>
      <c r="I119" s="6">
        <v>0.44291165248018782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3393</v>
      </c>
      <c r="E122" s="10">
        <v>1282</v>
      </c>
      <c r="F122" s="6">
        <v>0.37783672266430884</v>
      </c>
      <c r="G122" s="10"/>
      <c r="H122" s="10">
        <v>1282</v>
      </c>
      <c r="I122" s="6">
        <v>0.37783672266430884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3176</v>
      </c>
      <c r="E124" s="10">
        <v>1082</v>
      </c>
      <c r="F124" s="6">
        <v>0.34068010075566751</v>
      </c>
      <c r="G124" s="10"/>
      <c r="H124" s="10">
        <v>1082</v>
      </c>
      <c r="I124" s="6">
        <v>0.34068010075566751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1977</v>
      </c>
      <c r="E126" s="10">
        <v>1222</v>
      </c>
      <c r="F126" s="6">
        <v>0.61810824481537685</v>
      </c>
      <c r="G126" s="10">
        <v>23</v>
      </c>
      <c r="H126" s="10">
        <v>1245</v>
      </c>
      <c r="I126" s="6">
        <v>0.62974203338391499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2863</v>
      </c>
      <c r="E128" s="10">
        <v>1904</v>
      </c>
      <c r="F128" s="6">
        <v>0.66503667481662587</v>
      </c>
      <c r="G128" s="10">
        <v>4</v>
      </c>
      <c r="H128" s="10">
        <v>1908</v>
      </c>
      <c r="I128" s="6">
        <v>0.66643381068808938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2408</v>
      </c>
      <c r="E130" s="10">
        <v>513</v>
      </c>
      <c r="F130" s="6">
        <v>0.21303986710963455</v>
      </c>
      <c r="G130" s="10"/>
      <c r="H130" s="10">
        <v>513</v>
      </c>
      <c r="I130" s="6">
        <v>0.21303986710963455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2953</v>
      </c>
      <c r="E131" s="10">
        <v>750</v>
      </c>
      <c r="F131" s="6">
        <v>0.25397900440230275</v>
      </c>
      <c r="G131" s="10">
        <v>1</v>
      </c>
      <c r="H131" s="10">
        <v>751</v>
      </c>
      <c r="I131" s="6">
        <v>0.25431764307483917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1777</v>
      </c>
      <c r="E132" s="10">
        <v>819</v>
      </c>
      <c r="F132" s="6">
        <v>0.46088913899831174</v>
      </c>
      <c r="G132" s="10">
        <v>16</v>
      </c>
      <c r="H132" s="10">
        <v>835</v>
      </c>
      <c r="I132" s="6">
        <v>0.46989307822172199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2268</v>
      </c>
      <c r="E137" s="10">
        <v>1559</v>
      </c>
      <c r="F137" s="6">
        <v>0.68738977072310403</v>
      </c>
      <c r="G137" s="10"/>
      <c r="H137" s="10">
        <v>1559</v>
      </c>
      <c r="I137" s="6">
        <v>0.68738977072310403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2812</v>
      </c>
      <c r="E138" s="10">
        <v>1345</v>
      </c>
      <c r="F138" s="6">
        <v>0.47830725462304408</v>
      </c>
      <c r="G138" s="10"/>
      <c r="H138" s="10">
        <v>1345</v>
      </c>
      <c r="I138" s="6">
        <v>0.47830725462304408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2127</v>
      </c>
      <c r="E143" s="10">
        <v>1616</v>
      </c>
      <c r="F143" s="6">
        <v>0.75975552421250592</v>
      </c>
      <c r="G143" s="10"/>
      <c r="H143" s="10">
        <v>1616</v>
      </c>
      <c r="I143" s="6">
        <v>0.75975552421250592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2253</v>
      </c>
      <c r="E144" s="10">
        <v>2045</v>
      </c>
      <c r="F144" s="6">
        <v>0.9076786506879716</v>
      </c>
      <c r="G144" s="10">
        <v>1</v>
      </c>
      <c r="H144" s="10">
        <v>2046</v>
      </c>
      <c r="I144" s="6">
        <v>0.90812250332889477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1803</v>
      </c>
      <c r="E146" s="10">
        <v>1028</v>
      </c>
      <c r="F146" s="6">
        <v>0.57016084303937886</v>
      </c>
      <c r="G146" s="10">
        <v>3</v>
      </c>
      <c r="H146" s="10">
        <v>1031</v>
      </c>
      <c r="I146" s="6">
        <v>0.57182473655019417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1459</v>
      </c>
      <c r="E147" s="10">
        <v>681</v>
      </c>
      <c r="F147" s="6">
        <v>0.46675805346127486</v>
      </c>
      <c r="G147" s="10">
        <v>2</v>
      </c>
      <c r="H147" s="10">
        <v>683</v>
      </c>
      <c r="I147" s="6">
        <v>0.46812885538039756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2730</v>
      </c>
      <c r="E149" s="10">
        <v>463</v>
      </c>
      <c r="F149" s="6">
        <v>0.16959706959706961</v>
      </c>
      <c r="G149" s="10"/>
      <c r="H149" s="10">
        <v>463</v>
      </c>
      <c r="I149" s="6">
        <v>0.16959706959706961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1088</v>
      </c>
      <c r="E162" s="10">
        <v>398</v>
      </c>
      <c r="F162" s="6">
        <v>0.36580882352941174</v>
      </c>
      <c r="G162" s="10"/>
      <c r="H162" s="10">
        <v>398</v>
      </c>
      <c r="I162" s="6">
        <v>0.36580882352941174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2027</v>
      </c>
      <c r="E165" s="10">
        <v>1440</v>
      </c>
      <c r="F165" s="6">
        <v>0.71040947212629502</v>
      </c>
      <c r="G165" s="10"/>
      <c r="H165" s="10">
        <v>1440</v>
      </c>
      <c r="I165" s="6">
        <v>0.71040947212629502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1395</v>
      </c>
      <c r="E166" s="10">
        <v>1104</v>
      </c>
      <c r="F166" s="6">
        <v>0.79139784946236558</v>
      </c>
      <c r="G166" s="10">
        <v>3</v>
      </c>
      <c r="H166" s="10">
        <v>1107</v>
      </c>
      <c r="I166" s="6">
        <v>0.79354838709677422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1527</v>
      </c>
      <c r="E167" s="10">
        <v>691</v>
      </c>
      <c r="F167" s="6">
        <v>0.45252128356254095</v>
      </c>
      <c r="G167" s="10"/>
      <c r="H167" s="10">
        <v>691</v>
      </c>
      <c r="I167" s="6">
        <v>0.45252128356254095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8289</v>
      </c>
      <c r="E168" s="10">
        <v>3385</v>
      </c>
      <c r="F168" s="6">
        <v>0.40837254192303052</v>
      </c>
      <c r="G168" s="10">
        <v>1</v>
      </c>
      <c r="H168" s="10">
        <v>3386</v>
      </c>
      <c r="I168" s="6">
        <v>0.40849318373748339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1615</v>
      </c>
      <c r="E169" s="10">
        <v>1156</v>
      </c>
      <c r="F169" s="6">
        <v>0.71578947368421053</v>
      </c>
      <c r="G169" s="10">
        <v>4</v>
      </c>
      <c r="H169" s="10">
        <v>1160</v>
      </c>
      <c r="I169" s="6">
        <v>0.71826625386996901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1689</v>
      </c>
      <c r="E170" s="10">
        <v>1227</v>
      </c>
      <c r="F170" s="6">
        <v>0.72646536412078155</v>
      </c>
      <c r="G170" s="10">
        <v>6</v>
      </c>
      <c r="H170" s="10">
        <v>1233</v>
      </c>
      <c r="I170" s="6">
        <v>0.73001776198934276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1456</v>
      </c>
      <c r="E171" s="10">
        <v>1317</v>
      </c>
      <c r="F171" s="6">
        <v>0.90453296703296704</v>
      </c>
      <c r="G171" s="10">
        <v>4</v>
      </c>
      <c r="H171" s="10">
        <v>1321</v>
      </c>
      <c r="I171" s="6">
        <v>0.90728021978021978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5407</v>
      </c>
      <c r="E172" s="10">
        <v>4258</v>
      </c>
      <c r="F172" s="6">
        <v>0.78749768818198629</v>
      </c>
      <c r="G172" s="10">
        <v>5</v>
      </c>
      <c r="H172" s="10">
        <v>4263</v>
      </c>
      <c r="I172" s="6">
        <v>0.78842241538746072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9807</v>
      </c>
      <c r="E174" s="10">
        <v>4615</v>
      </c>
      <c r="F174" s="6">
        <v>0.47058223717752623</v>
      </c>
      <c r="G174" s="10">
        <v>5</v>
      </c>
      <c r="H174" s="10">
        <v>4620</v>
      </c>
      <c r="I174" s="6">
        <v>0.47109207708779444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7098</v>
      </c>
      <c r="E175" s="10">
        <v>2278</v>
      </c>
      <c r="F175" s="6">
        <v>0.32093547478162865</v>
      </c>
      <c r="G175" s="10">
        <v>310</v>
      </c>
      <c r="H175" s="10">
        <v>2588</v>
      </c>
      <c r="I175" s="6">
        <v>0.36460974922513384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6971</v>
      </c>
      <c r="E176" s="10">
        <v>748</v>
      </c>
      <c r="F176" s="6">
        <v>0.10730167838186774</v>
      </c>
      <c r="G176" s="10">
        <v>5</v>
      </c>
      <c r="H176" s="10">
        <v>753</v>
      </c>
      <c r="I176" s="6">
        <v>0.10801893559030268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5169</v>
      </c>
      <c r="E177" s="10">
        <v>4507</v>
      </c>
      <c r="F177" s="6">
        <v>0.87192880634552139</v>
      </c>
      <c r="G177" s="10">
        <v>5</v>
      </c>
      <c r="H177" s="10">
        <v>4512</v>
      </c>
      <c r="I177" s="6">
        <v>0.87289611143354617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2302</v>
      </c>
      <c r="E179" s="10">
        <v>1549</v>
      </c>
      <c r="F179" s="6">
        <v>0.67289313640312776</v>
      </c>
      <c r="G179" s="10">
        <v>5</v>
      </c>
      <c r="H179" s="10">
        <v>1554</v>
      </c>
      <c r="I179" s="6">
        <v>0.67506516072980016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8458</v>
      </c>
      <c r="E180" s="10">
        <v>1987</v>
      </c>
      <c r="F180" s="6">
        <v>0.23492551430598249</v>
      </c>
      <c r="G180" s="10">
        <v>3</v>
      </c>
      <c r="H180" s="10">
        <v>1990</v>
      </c>
      <c r="I180" s="6">
        <v>0.23528020808701822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5159</v>
      </c>
      <c r="E181" s="10">
        <v>1875</v>
      </c>
      <c r="F181" s="6">
        <v>0.36344252762163209</v>
      </c>
      <c r="G181" s="10">
        <v>2</v>
      </c>
      <c r="H181" s="10">
        <v>1877</v>
      </c>
      <c r="I181" s="6">
        <v>0.3638301996510952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3075</v>
      </c>
      <c r="E182" s="10">
        <v>1746</v>
      </c>
      <c r="F182" s="6">
        <v>0.56780487804878044</v>
      </c>
      <c r="G182" s="10">
        <v>105</v>
      </c>
      <c r="H182" s="10">
        <v>1851</v>
      </c>
      <c r="I182" s="6">
        <v>0.6019512195121951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3158</v>
      </c>
      <c r="E184" s="10">
        <v>313</v>
      </c>
      <c r="F184" s="6">
        <v>9.9113362887903733E-2</v>
      </c>
      <c r="G184" s="10"/>
      <c r="H184" s="10">
        <v>313</v>
      </c>
      <c r="I184" s="6">
        <v>9.9113362887903733E-2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1677</v>
      </c>
      <c r="E185" s="10">
        <v>1236</v>
      </c>
      <c r="F185" s="6">
        <v>0.73703041144901615</v>
      </c>
      <c r="G185" s="10"/>
      <c r="H185" s="10">
        <v>1236</v>
      </c>
      <c r="I185" s="6">
        <v>0.73703041144901615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1572</v>
      </c>
      <c r="E186" s="10">
        <v>1228</v>
      </c>
      <c r="F186" s="6">
        <v>0.78117048346055984</v>
      </c>
      <c r="G186" s="10">
        <v>2</v>
      </c>
      <c r="H186" s="10">
        <v>1230</v>
      </c>
      <c r="I186" s="6">
        <v>0.78244274809160308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2184</v>
      </c>
      <c r="E190" s="10">
        <v>430</v>
      </c>
      <c r="F190" s="6">
        <v>0.19688644688644688</v>
      </c>
      <c r="G190" s="10">
        <v>3</v>
      </c>
      <c r="H190" s="10">
        <v>433</v>
      </c>
      <c r="I190" s="6">
        <v>0.19826007326007325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4935</v>
      </c>
      <c r="E194" s="10">
        <v>2415</v>
      </c>
      <c r="F194" s="6">
        <v>0.48936170212765956</v>
      </c>
      <c r="G194" s="10"/>
      <c r="H194" s="10">
        <v>2415</v>
      </c>
      <c r="I194" s="6">
        <v>0.48936170212765956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5731</v>
      </c>
      <c r="E195" s="10">
        <v>863</v>
      </c>
      <c r="F195" s="6">
        <v>0.15058454021985693</v>
      </c>
      <c r="G195" s="10">
        <v>2</v>
      </c>
      <c r="H195" s="10">
        <v>865</v>
      </c>
      <c r="I195" s="6">
        <v>0.15093351945559239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7177</v>
      </c>
      <c r="E196" s="10">
        <v>6085</v>
      </c>
      <c r="F196" s="6">
        <v>0.84784728995401981</v>
      </c>
      <c r="G196" s="10"/>
      <c r="H196" s="10">
        <v>6085</v>
      </c>
      <c r="I196" s="6">
        <v>0.84784728995401981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3864</v>
      </c>
      <c r="E197" s="10">
        <v>1243</v>
      </c>
      <c r="F197" s="6">
        <v>0.32168737060041408</v>
      </c>
      <c r="G197" s="10">
        <v>4</v>
      </c>
      <c r="H197" s="10">
        <v>1247</v>
      </c>
      <c r="I197" s="6">
        <v>0.3227225672877847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13425</v>
      </c>
      <c r="E198" s="10">
        <v>2545</v>
      </c>
      <c r="F198" s="6">
        <v>0.18957169459962755</v>
      </c>
      <c r="G198" s="10"/>
      <c r="H198" s="10">
        <v>2545</v>
      </c>
      <c r="I198" s="6">
        <v>0.18957169459962755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9209</v>
      </c>
      <c r="E199" s="10">
        <v>736</v>
      </c>
      <c r="F199" s="6">
        <v>7.9921815615159084E-2</v>
      </c>
      <c r="G199" s="10">
        <v>3</v>
      </c>
      <c r="H199" s="10">
        <v>739</v>
      </c>
      <c r="I199" s="6">
        <v>8.0247583885329571E-2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12487</v>
      </c>
      <c r="E200" s="10">
        <v>4167</v>
      </c>
      <c r="F200" s="6">
        <v>0.33370705533755107</v>
      </c>
      <c r="G200" s="10">
        <v>12</v>
      </c>
      <c r="H200" s="10">
        <v>4179</v>
      </c>
      <c r="I200" s="6">
        <v>0.33466805477696804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8872</v>
      </c>
      <c r="E201" s="10">
        <v>6146</v>
      </c>
      <c r="F201" s="6">
        <v>0.69274120829576191</v>
      </c>
      <c r="G201" s="10">
        <v>6</v>
      </c>
      <c r="H201" s="10">
        <v>6152</v>
      </c>
      <c r="I201" s="6">
        <v>0.69341749323715063</v>
      </c>
    </row>
    <row r="202" spans="1:9" x14ac:dyDescent="0.3">
      <c r="A202" t="s">
        <v>478</v>
      </c>
      <c r="B202" t="s">
        <v>479</v>
      </c>
      <c r="C202" t="s">
        <v>480</v>
      </c>
      <c r="D202">
        <v>5332</v>
      </c>
      <c r="E202">
        <v>1645</v>
      </c>
      <c r="F202" s="6">
        <v>0.30851462865716428</v>
      </c>
      <c r="H202">
        <v>1645</v>
      </c>
      <c r="I202" s="6">
        <v>0.30851462865716428</v>
      </c>
    </row>
    <row r="203" spans="1:9" x14ac:dyDescent="0.3">
      <c r="A203" t="s">
        <v>481</v>
      </c>
      <c r="B203" t="s">
        <v>482</v>
      </c>
      <c r="C203" t="s">
        <v>483</v>
      </c>
      <c r="D203">
        <v>8225</v>
      </c>
      <c r="E203">
        <v>5799</v>
      </c>
      <c r="F203" s="6">
        <v>0.7050455927051672</v>
      </c>
      <c r="G203">
        <v>11</v>
      </c>
      <c r="H203">
        <v>5810</v>
      </c>
      <c r="I203" s="6">
        <v>0.70638297872340428</v>
      </c>
    </row>
    <row r="204" spans="1:9" x14ac:dyDescent="0.3">
      <c r="A204" t="s">
        <v>484</v>
      </c>
      <c r="B204" t="s">
        <v>485</v>
      </c>
      <c r="C204" t="s">
        <v>486</v>
      </c>
      <c r="D204">
        <v>12101</v>
      </c>
      <c r="E204">
        <v>6669</v>
      </c>
      <c r="F204" s="6">
        <v>0.55111147839021568</v>
      </c>
      <c r="G204">
        <v>555</v>
      </c>
      <c r="H204">
        <v>7224</v>
      </c>
      <c r="I204" s="6">
        <v>0.59697545657383688</v>
      </c>
    </row>
    <row r="205" spans="1:9" x14ac:dyDescent="0.3">
      <c r="A205" t="s">
        <v>487</v>
      </c>
      <c r="B205" t="s">
        <v>488</v>
      </c>
      <c r="C205" t="s">
        <v>489</v>
      </c>
      <c r="D205">
        <v>7964</v>
      </c>
      <c r="E205">
        <v>2350</v>
      </c>
      <c r="F205" s="6">
        <v>0.2950778503264691</v>
      </c>
      <c r="G205">
        <v>1</v>
      </c>
      <c r="H205">
        <v>2351</v>
      </c>
      <c r="I205" s="6">
        <v>0.29520341536916123</v>
      </c>
    </row>
    <row r="206" spans="1:9" x14ac:dyDescent="0.3">
      <c r="A206" t="s">
        <v>490</v>
      </c>
      <c r="B206" t="s">
        <v>491</v>
      </c>
      <c r="C206" t="s">
        <v>480</v>
      </c>
      <c r="D206">
        <v>3805</v>
      </c>
      <c r="E206">
        <v>2081</v>
      </c>
      <c r="F206" s="6">
        <v>0.54691195795006575</v>
      </c>
      <c r="G206">
        <v>1</v>
      </c>
      <c r="H206">
        <v>2082</v>
      </c>
      <c r="I206" s="6">
        <v>0.54717477003942183</v>
      </c>
    </row>
    <row r="207" spans="1:9" x14ac:dyDescent="0.3">
      <c r="A207" t="s">
        <v>492</v>
      </c>
      <c r="B207" t="s">
        <v>493</v>
      </c>
      <c r="C207" t="s">
        <v>458</v>
      </c>
      <c r="D207">
        <v>17782</v>
      </c>
      <c r="E207">
        <v>8308</v>
      </c>
      <c r="F207" s="6">
        <v>0.46721403666629174</v>
      </c>
      <c r="G207">
        <v>507</v>
      </c>
      <c r="H207">
        <v>8815</v>
      </c>
      <c r="I207" s="6">
        <v>0.49572601507142056</v>
      </c>
    </row>
    <row r="208" spans="1:9" x14ac:dyDescent="0.3">
      <c r="A208" t="s">
        <v>494</v>
      </c>
      <c r="B208" t="s">
        <v>495</v>
      </c>
      <c r="C208" t="s">
        <v>480</v>
      </c>
      <c r="D208">
        <v>5069</v>
      </c>
      <c r="E208">
        <v>990</v>
      </c>
      <c r="F208" s="6">
        <v>0.19530479384493982</v>
      </c>
      <c r="G208">
        <v>4</v>
      </c>
      <c r="H208">
        <v>994</v>
      </c>
      <c r="I208" s="6">
        <v>0.19609390412310121</v>
      </c>
    </row>
    <row r="209" spans="1:9" x14ac:dyDescent="0.3">
      <c r="A209" t="s">
        <v>496</v>
      </c>
      <c r="B209" t="s">
        <v>497</v>
      </c>
      <c r="C209" t="s">
        <v>483</v>
      </c>
      <c r="D209">
        <v>11553</v>
      </c>
      <c r="E209">
        <v>4856</v>
      </c>
      <c r="F209" s="6">
        <v>0.42032372543927982</v>
      </c>
      <c r="G209">
        <v>2</v>
      </c>
      <c r="H209">
        <v>4858</v>
      </c>
      <c r="I209" s="6">
        <v>0.42049684064745085</v>
      </c>
    </row>
    <row r="210" spans="1:9" x14ac:dyDescent="0.3">
      <c r="A210" t="s">
        <v>498</v>
      </c>
      <c r="B210" t="s">
        <v>499</v>
      </c>
      <c r="C210" t="s">
        <v>459</v>
      </c>
      <c r="D210">
        <v>10346</v>
      </c>
      <c r="E210">
        <v>5900</v>
      </c>
      <c r="F210" s="6">
        <v>0.57026870288034026</v>
      </c>
      <c r="G210">
        <v>1</v>
      </c>
      <c r="H210">
        <v>5901</v>
      </c>
      <c r="I210" s="6">
        <v>0.57036535859269277</v>
      </c>
    </row>
    <row r="211" spans="1:9" x14ac:dyDescent="0.3">
      <c r="A211" t="s">
        <v>500</v>
      </c>
      <c r="B211" t="s">
        <v>501</v>
      </c>
      <c r="C211" t="s">
        <v>483</v>
      </c>
      <c r="D211">
        <v>10674</v>
      </c>
      <c r="E211">
        <v>2030</v>
      </c>
      <c r="F211" s="6">
        <v>0.19018175004684279</v>
      </c>
      <c r="G211">
        <v>2</v>
      </c>
      <c r="H211">
        <v>2032</v>
      </c>
      <c r="I211" s="6">
        <v>0.19036912122915495</v>
      </c>
    </row>
    <row r="212" spans="1:9" x14ac:dyDescent="0.3">
      <c r="A212" t="s">
        <v>502</v>
      </c>
      <c r="B212" t="s">
        <v>503</v>
      </c>
      <c r="C212" t="s">
        <v>458</v>
      </c>
      <c r="D212">
        <v>18470</v>
      </c>
      <c r="E212">
        <v>12405</v>
      </c>
      <c r="F212" s="6">
        <v>0.67162966973470495</v>
      </c>
      <c r="G212">
        <v>61</v>
      </c>
      <c r="H212">
        <v>12466</v>
      </c>
      <c r="I212" s="6">
        <v>0.67493232268543579</v>
      </c>
    </row>
    <row r="213" spans="1:9" x14ac:dyDescent="0.3">
      <c r="A213" t="s">
        <v>504</v>
      </c>
      <c r="B213" t="s">
        <v>505</v>
      </c>
      <c r="C213" t="s">
        <v>483</v>
      </c>
      <c r="D213">
        <v>9160</v>
      </c>
      <c r="E213">
        <v>3432</v>
      </c>
      <c r="F213" s="6">
        <v>0.37467248908296941</v>
      </c>
      <c r="G213">
        <v>9</v>
      </c>
      <c r="H213">
        <v>3441</v>
      </c>
      <c r="I213" s="6">
        <v>0.37565502183406113</v>
      </c>
    </row>
    <row r="214" spans="1:9" x14ac:dyDescent="0.3">
      <c r="A214" t="s">
        <v>506</v>
      </c>
      <c r="B214" t="s">
        <v>507</v>
      </c>
      <c r="C214" t="s">
        <v>480</v>
      </c>
      <c r="D214">
        <v>4929</v>
      </c>
      <c r="E214">
        <v>2176</v>
      </c>
      <c r="F214" s="6">
        <v>0.44146885778048284</v>
      </c>
      <c r="G214">
        <v>4</v>
      </c>
      <c r="H214">
        <v>2180</v>
      </c>
      <c r="I214" s="6">
        <v>0.44228038141610876</v>
      </c>
    </row>
    <row r="215" spans="1:9" x14ac:dyDescent="0.3">
      <c r="A215" t="s">
        <v>508</v>
      </c>
      <c r="B215" t="s">
        <v>509</v>
      </c>
      <c r="C215" t="s">
        <v>459</v>
      </c>
      <c r="D215">
        <v>16321</v>
      </c>
      <c r="E215">
        <v>6977</v>
      </c>
      <c r="F215" s="6">
        <v>0.42748606090313096</v>
      </c>
      <c r="G215">
        <v>9</v>
      </c>
      <c r="H215">
        <v>6986</v>
      </c>
      <c r="I215" s="6">
        <v>0.42803749770234667</v>
      </c>
    </row>
    <row r="216" spans="1:9" x14ac:dyDescent="0.3">
      <c r="A216" t="s">
        <v>510</v>
      </c>
      <c r="B216" t="s">
        <v>511</v>
      </c>
      <c r="C216" t="s">
        <v>459</v>
      </c>
      <c r="D216">
        <v>13409</v>
      </c>
      <c r="E216">
        <v>7101</v>
      </c>
      <c r="F216" s="6">
        <v>0.52956969199791182</v>
      </c>
      <c r="G216">
        <v>13</v>
      </c>
      <c r="H216">
        <v>7114</v>
      </c>
      <c r="I216" s="6">
        <v>0.53053919009620409</v>
      </c>
    </row>
    <row r="217" spans="1:9" x14ac:dyDescent="0.3">
      <c r="A217" t="s">
        <v>512</v>
      </c>
      <c r="B217" t="s">
        <v>513</v>
      </c>
      <c r="C217" t="s">
        <v>460</v>
      </c>
      <c r="D217">
        <v>9891</v>
      </c>
      <c r="E217">
        <v>5189</v>
      </c>
      <c r="F217" s="6">
        <v>0.52461833990496409</v>
      </c>
      <c r="G217">
        <v>6</v>
      </c>
      <c r="H217">
        <v>5195</v>
      </c>
      <c r="I217" s="6">
        <v>0.52522495197654429</v>
      </c>
    </row>
    <row r="218" spans="1:9" x14ac:dyDescent="0.3">
      <c r="A218" t="s">
        <v>514</v>
      </c>
      <c r="B218" t="s">
        <v>515</v>
      </c>
      <c r="C218" t="s">
        <v>458</v>
      </c>
      <c r="D218">
        <v>11464</v>
      </c>
      <c r="E218">
        <v>9324</v>
      </c>
      <c r="F218" s="6">
        <v>0.81332868108862522</v>
      </c>
      <c r="G218">
        <v>5</v>
      </c>
      <c r="H218">
        <v>9329</v>
      </c>
      <c r="I218" s="6">
        <v>0.81376482903000702</v>
      </c>
    </row>
    <row r="219" spans="1:9" x14ac:dyDescent="0.3">
      <c r="A219" t="s">
        <v>516</v>
      </c>
      <c r="B219" t="s">
        <v>517</v>
      </c>
      <c r="C219" t="s">
        <v>459</v>
      </c>
      <c r="D219">
        <v>6253</v>
      </c>
      <c r="E219">
        <v>1520</v>
      </c>
      <c r="F219" s="6">
        <v>0.24308332000639693</v>
      </c>
      <c r="G219">
        <v>1</v>
      </c>
      <c r="H219">
        <v>1521</v>
      </c>
      <c r="I219" s="6">
        <v>0.24324324324324326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E2E94-8A84-44DC-815D-90AF6D9466ED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43952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3709</v>
      </c>
      <c r="E7" s="10">
        <v>1949</v>
      </c>
      <c r="F7" s="6">
        <v>0.52547856565111895</v>
      </c>
      <c r="G7" s="10"/>
      <c r="H7" s="10">
        <v>1949</v>
      </c>
      <c r="I7" s="6">
        <v>0.52547856565111895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1668</v>
      </c>
      <c r="E10" s="10">
        <v>1288</v>
      </c>
      <c r="F10" s="6">
        <v>0.77218225419664266</v>
      </c>
      <c r="G10" s="10"/>
      <c r="H10" s="10">
        <v>1288</v>
      </c>
      <c r="I10" s="6">
        <v>0.77218225419664266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1134</v>
      </c>
      <c r="E12" s="10">
        <v>547</v>
      </c>
      <c r="F12" s="6">
        <v>0.48236331569664903</v>
      </c>
      <c r="G12" s="10"/>
      <c r="H12" s="10">
        <v>547</v>
      </c>
      <c r="I12" s="6">
        <v>0.48236331569664903</v>
      </c>
    </row>
    <row r="13" spans="1:9" x14ac:dyDescent="0.3">
      <c r="A13" t="s">
        <v>17</v>
      </c>
      <c r="B13" t="s">
        <v>18</v>
      </c>
      <c r="C13" t="s">
        <v>456</v>
      </c>
      <c r="D13" s="10">
        <v>1906</v>
      </c>
      <c r="E13" s="10">
        <v>1237</v>
      </c>
      <c r="F13" s="6">
        <v>0.64900314795382996</v>
      </c>
      <c r="G13" s="10"/>
      <c r="H13" s="10">
        <v>1237</v>
      </c>
      <c r="I13" s="6">
        <v>0.64900314795382996</v>
      </c>
    </row>
    <row r="14" spans="1:9" x14ac:dyDescent="0.3">
      <c r="A14" t="s">
        <v>19</v>
      </c>
      <c r="B14" t="s">
        <v>20</v>
      </c>
      <c r="C14" t="s">
        <v>456</v>
      </c>
      <c r="D14" s="10">
        <v>937</v>
      </c>
      <c r="E14" s="10">
        <v>532</v>
      </c>
      <c r="F14" s="6">
        <v>0.56776947705442904</v>
      </c>
      <c r="G14" s="10"/>
      <c r="H14" s="10">
        <v>532</v>
      </c>
      <c r="I14" s="6">
        <v>0.56776947705442904</v>
      </c>
    </row>
    <row r="15" spans="1:9" x14ac:dyDescent="0.3">
      <c r="A15" t="s">
        <v>21</v>
      </c>
      <c r="B15" t="s">
        <v>22</v>
      </c>
      <c r="C15" t="s">
        <v>456</v>
      </c>
      <c r="D15" s="10">
        <v>1287</v>
      </c>
      <c r="E15" s="10">
        <v>509</v>
      </c>
      <c r="F15" s="6">
        <v>0.39549339549339552</v>
      </c>
      <c r="G15" s="10"/>
      <c r="H15" s="10">
        <v>509</v>
      </c>
      <c r="I15" s="6">
        <v>0.39549339549339552</v>
      </c>
    </row>
    <row r="16" spans="1:9" x14ac:dyDescent="0.3">
      <c r="A16" t="s">
        <v>23</v>
      </c>
      <c r="B16" t="s">
        <v>24</v>
      </c>
      <c r="C16" t="s">
        <v>456</v>
      </c>
      <c r="D16" s="10">
        <v>1337</v>
      </c>
      <c r="E16" s="10">
        <v>773</v>
      </c>
      <c r="F16" s="6">
        <v>0.57816005983545249</v>
      </c>
      <c r="G16" s="10">
        <v>2</v>
      </c>
      <c r="H16" s="10">
        <v>775</v>
      </c>
      <c r="I16" s="6">
        <v>0.57965594614809279</v>
      </c>
    </row>
    <row r="17" spans="1:9" x14ac:dyDescent="0.3">
      <c r="A17" t="s">
        <v>25</v>
      </c>
      <c r="B17" t="s">
        <v>26</v>
      </c>
      <c r="C17" t="s">
        <v>456</v>
      </c>
      <c r="D17" s="10">
        <v>1718</v>
      </c>
      <c r="E17" s="10">
        <v>534</v>
      </c>
      <c r="F17" s="6">
        <v>0.3108265424912689</v>
      </c>
      <c r="G17" s="10"/>
      <c r="H17" s="10">
        <v>534</v>
      </c>
      <c r="I17" s="6">
        <v>0.3108265424912689</v>
      </c>
    </row>
    <row r="18" spans="1:9" x14ac:dyDescent="0.3">
      <c r="A18" t="s">
        <v>29</v>
      </c>
      <c r="B18" t="s">
        <v>30</v>
      </c>
      <c r="C18" t="s">
        <v>456</v>
      </c>
      <c r="D18" s="10">
        <v>1590</v>
      </c>
      <c r="E18" s="10">
        <v>1384</v>
      </c>
      <c r="F18" s="6">
        <v>0.87044025157232707</v>
      </c>
      <c r="G18" s="10">
        <v>1</v>
      </c>
      <c r="H18" s="10">
        <v>1385</v>
      </c>
      <c r="I18" s="6">
        <v>0.87106918238993714</v>
      </c>
    </row>
    <row r="19" spans="1:9" x14ac:dyDescent="0.3">
      <c r="A19" t="s">
        <v>31</v>
      </c>
      <c r="B19" t="s">
        <v>32</v>
      </c>
      <c r="C19" t="s">
        <v>456</v>
      </c>
      <c r="D19" s="10">
        <v>1628</v>
      </c>
      <c r="E19" s="10">
        <v>771</v>
      </c>
      <c r="F19" s="6">
        <v>0.4735872235872236</v>
      </c>
      <c r="G19" s="10">
        <v>1</v>
      </c>
      <c r="H19" s="10">
        <v>772</v>
      </c>
      <c r="I19" s="6">
        <v>0.47420147420147418</v>
      </c>
    </row>
    <row r="20" spans="1:9" x14ac:dyDescent="0.3">
      <c r="A20" t="s">
        <v>33</v>
      </c>
      <c r="B20" t="s">
        <v>34</v>
      </c>
      <c r="C20" t="s">
        <v>456</v>
      </c>
      <c r="D20" s="10">
        <v>2204</v>
      </c>
      <c r="E20" s="10">
        <v>1024</v>
      </c>
      <c r="F20" s="6">
        <v>0.46460980036297639</v>
      </c>
      <c r="G20" s="10">
        <v>1</v>
      </c>
      <c r="H20" s="10">
        <v>1025</v>
      </c>
      <c r="I20" s="6">
        <v>0.46506352087114339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2490</v>
      </c>
      <c r="E22" s="10">
        <v>713</v>
      </c>
      <c r="F22" s="6">
        <v>0.28634538152610439</v>
      </c>
      <c r="G22" s="10"/>
      <c r="H22" s="10">
        <v>713</v>
      </c>
      <c r="I22" s="6">
        <v>0.28634538152610439</v>
      </c>
    </row>
    <row r="23" spans="1:9" x14ac:dyDescent="0.3">
      <c r="A23" t="s">
        <v>39</v>
      </c>
      <c r="B23" t="s">
        <v>40</v>
      </c>
      <c r="C23" t="s">
        <v>456</v>
      </c>
      <c r="D23" s="10">
        <v>1587</v>
      </c>
      <c r="E23" s="10">
        <v>1581</v>
      </c>
      <c r="F23" s="6">
        <v>0.99621928166351603</v>
      </c>
      <c r="G23" s="10">
        <v>3</v>
      </c>
      <c r="H23" s="10">
        <v>1584</v>
      </c>
      <c r="I23" s="6">
        <v>0.99810964083175802</v>
      </c>
    </row>
    <row r="24" spans="1:9" x14ac:dyDescent="0.3">
      <c r="A24" t="s">
        <v>41</v>
      </c>
      <c r="B24" t="s">
        <v>42</v>
      </c>
      <c r="C24" t="s">
        <v>456</v>
      </c>
      <c r="D24" s="10">
        <v>845</v>
      </c>
      <c r="E24" s="10">
        <v>167</v>
      </c>
      <c r="F24" s="6">
        <v>0.19763313609467456</v>
      </c>
      <c r="G24" s="10"/>
      <c r="H24" s="10">
        <v>167</v>
      </c>
      <c r="I24" s="6">
        <v>0.19763313609467456</v>
      </c>
    </row>
    <row r="25" spans="1:9" x14ac:dyDescent="0.3">
      <c r="A25" t="s">
        <v>43</v>
      </c>
      <c r="B25" t="s">
        <v>44</v>
      </c>
      <c r="C25" t="s">
        <v>456</v>
      </c>
      <c r="D25" s="10">
        <v>1042</v>
      </c>
      <c r="E25" s="10">
        <v>726</v>
      </c>
      <c r="F25" s="6">
        <v>0.69673704414587334</v>
      </c>
      <c r="G25" s="10"/>
      <c r="H25" s="10">
        <v>726</v>
      </c>
      <c r="I25" s="6">
        <v>0.69673704414587334</v>
      </c>
    </row>
    <row r="26" spans="1:9" x14ac:dyDescent="0.3">
      <c r="A26" t="s">
        <v>45</v>
      </c>
      <c r="B26" t="s">
        <v>46</v>
      </c>
      <c r="C26" t="s">
        <v>456</v>
      </c>
      <c r="D26" s="10">
        <v>2531</v>
      </c>
      <c r="E26" s="10">
        <v>1466</v>
      </c>
      <c r="F26" s="6">
        <v>0.57921770051363097</v>
      </c>
      <c r="G26" s="10">
        <v>1</v>
      </c>
      <c r="H26" s="10">
        <v>1467</v>
      </c>
      <c r="I26" s="6">
        <v>0.57961280126432235</v>
      </c>
    </row>
    <row r="27" spans="1:9" x14ac:dyDescent="0.3">
      <c r="A27" t="s">
        <v>47</v>
      </c>
      <c r="B27" t="s">
        <v>48</v>
      </c>
      <c r="C27" t="s">
        <v>456</v>
      </c>
      <c r="D27" s="10">
        <v>1076</v>
      </c>
      <c r="E27" s="10">
        <v>171</v>
      </c>
      <c r="F27" s="6">
        <v>0.15892193308550187</v>
      </c>
      <c r="G27" s="10"/>
      <c r="H27" s="10">
        <v>171</v>
      </c>
      <c r="I27" s="6">
        <v>0.15892193308550187</v>
      </c>
    </row>
    <row r="28" spans="1:9" x14ac:dyDescent="0.3">
      <c r="A28" t="s">
        <v>49</v>
      </c>
      <c r="B28" t="s">
        <v>455</v>
      </c>
      <c r="C28" t="s">
        <v>456</v>
      </c>
      <c r="D28" s="10">
        <v>2304</v>
      </c>
      <c r="E28" s="10">
        <v>153</v>
      </c>
      <c r="F28" s="6">
        <v>6.640625E-2</v>
      </c>
      <c r="G28" s="10"/>
      <c r="H28" s="10">
        <v>153</v>
      </c>
      <c r="I28" s="6">
        <v>6.640625E-2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1283</v>
      </c>
      <c r="E30" s="10">
        <v>480</v>
      </c>
      <c r="F30" s="6">
        <v>0.37412314886983633</v>
      </c>
      <c r="G30" s="10">
        <v>1</v>
      </c>
      <c r="H30" s="10">
        <v>481</v>
      </c>
      <c r="I30" s="6">
        <v>0.37490257209664846</v>
      </c>
    </row>
    <row r="31" spans="1:9" x14ac:dyDescent="0.3">
      <c r="A31" t="s">
        <v>59</v>
      </c>
      <c r="B31" t="s">
        <v>60</v>
      </c>
      <c r="C31" t="s">
        <v>456</v>
      </c>
      <c r="D31" s="10">
        <v>941</v>
      </c>
      <c r="E31" s="10">
        <v>666</v>
      </c>
      <c r="F31" s="6">
        <v>0.70775770456960685</v>
      </c>
      <c r="G31" s="10"/>
      <c r="H31" s="10">
        <v>666</v>
      </c>
      <c r="I31" s="6">
        <v>0.70775770456960685</v>
      </c>
    </row>
    <row r="32" spans="1:9" x14ac:dyDescent="0.3">
      <c r="A32" t="s">
        <v>61</v>
      </c>
      <c r="B32" t="s">
        <v>62</v>
      </c>
      <c r="C32" t="s">
        <v>456</v>
      </c>
      <c r="D32" s="10">
        <v>2732</v>
      </c>
      <c r="E32" s="10">
        <v>910</v>
      </c>
      <c r="F32" s="6">
        <v>0.33308931185944363</v>
      </c>
      <c r="G32" s="10"/>
      <c r="H32" s="10">
        <v>910</v>
      </c>
      <c r="I32" s="6">
        <v>0.33308931185944363</v>
      </c>
    </row>
    <row r="33" spans="1:9" x14ac:dyDescent="0.3">
      <c r="A33" t="s">
        <v>63</v>
      </c>
      <c r="B33" t="s">
        <v>64</v>
      </c>
      <c r="C33" t="s">
        <v>456</v>
      </c>
      <c r="D33" s="10">
        <v>1691</v>
      </c>
      <c r="E33" s="10">
        <v>133</v>
      </c>
      <c r="F33" s="6">
        <v>7.8651685393258425E-2</v>
      </c>
      <c r="G33" s="10"/>
      <c r="H33" s="10">
        <v>133</v>
      </c>
      <c r="I33" s="6">
        <v>7.8651685393258425E-2</v>
      </c>
    </row>
    <row r="34" spans="1:9" x14ac:dyDescent="0.3">
      <c r="A34" t="s">
        <v>65</v>
      </c>
      <c r="B34" t="s">
        <v>66</v>
      </c>
      <c r="C34" t="s">
        <v>456</v>
      </c>
      <c r="D34" s="10">
        <v>2623</v>
      </c>
      <c r="E34" s="10">
        <v>1082</v>
      </c>
      <c r="F34" s="6">
        <v>0.41250476553564619</v>
      </c>
      <c r="G34" s="10">
        <v>2</v>
      </c>
      <c r="H34" s="10">
        <v>1084</v>
      </c>
      <c r="I34" s="6">
        <v>0.41326725123903929</v>
      </c>
    </row>
    <row r="35" spans="1:9" x14ac:dyDescent="0.3">
      <c r="A35" t="s">
        <v>67</v>
      </c>
      <c r="B35" t="s">
        <v>68</v>
      </c>
      <c r="C35" t="s">
        <v>456</v>
      </c>
      <c r="D35" s="10">
        <v>2478</v>
      </c>
      <c r="E35" s="10">
        <v>184</v>
      </c>
      <c r="F35" s="6">
        <v>7.4253430185633573E-2</v>
      </c>
      <c r="G35" s="10"/>
      <c r="H35" s="10">
        <v>184</v>
      </c>
      <c r="I35" s="6">
        <v>7.4253430185633573E-2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1738</v>
      </c>
      <c r="E37" s="10">
        <v>445</v>
      </c>
      <c r="F37" s="6">
        <v>0.25604142692750287</v>
      </c>
      <c r="G37" s="10"/>
      <c r="H37" s="10">
        <v>445</v>
      </c>
      <c r="I37" s="6">
        <v>0.25604142692750287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699</v>
      </c>
      <c r="E39" s="10">
        <v>451</v>
      </c>
      <c r="F39" s="6">
        <v>0.64520743919885548</v>
      </c>
      <c r="G39" s="10"/>
      <c r="H39" s="10">
        <v>451</v>
      </c>
      <c r="I39" s="6">
        <v>0.64520743919885548</v>
      </c>
    </row>
    <row r="40" spans="1:9" x14ac:dyDescent="0.3">
      <c r="A40" t="s">
        <v>77</v>
      </c>
      <c r="B40" t="s">
        <v>78</v>
      </c>
      <c r="C40" t="s">
        <v>456</v>
      </c>
      <c r="D40" s="10">
        <v>1952</v>
      </c>
      <c r="E40" s="10">
        <v>1295</v>
      </c>
      <c r="F40" s="6">
        <v>0.66342213114754101</v>
      </c>
      <c r="G40" s="10"/>
      <c r="H40" s="10">
        <v>1295</v>
      </c>
      <c r="I40" s="6">
        <v>0.66342213114754101</v>
      </c>
    </row>
    <row r="41" spans="1:9" x14ac:dyDescent="0.3">
      <c r="A41" t="s">
        <v>79</v>
      </c>
      <c r="B41" t="s">
        <v>80</v>
      </c>
      <c r="C41" t="s">
        <v>456</v>
      </c>
      <c r="D41" s="10">
        <v>1516</v>
      </c>
      <c r="E41" s="10">
        <v>694</v>
      </c>
      <c r="F41" s="6">
        <v>0.45778364116094988</v>
      </c>
      <c r="G41" s="10"/>
      <c r="H41" s="10">
        <v>694</v>
      </c>
      <c r="I41" s="6">
        <v>0.45778364116094988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1402</v>
      </c>
      <c r="E43" s="10">
        <v>701</v>
      </c>
      <c r="F43" s="6">
        <v>0.5</v>
      </c>
      <c r="G43" s="10"/>
      <c r="H43" s="10">
        <v>701</v>
      </c>
      <c r="I43" s="6">
        <v>0.5</v>
      </c>
    </row>
    <row r="44" spans="1:9" x14ac:dyDescent="0.3">
      <c r="A44" t="s">
        <v>85</v>
      </c>
      <c r="B44" t="s">
        <v>86</v>
      </c>
      <c r="C44" t="s">
        <v>456</v>
      </c>
      <c r="D44" s="10">
        <v>814</v>
      </c>
      <c r="E44" s="10">
        <v>66</v>
      </c>
      <c r="F44" s="6">
        <v>8.1081081081081086E-2</v>
      </c>
      <c r="G44" s="10"/>
      <c r="H44" s="10">
        <v>66</v>
      </c>
      <c r="I44" s="6">
        <v>8.1081081081081086E-2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1309</v>
      </c>
      <c r="E46" s="10">
        <v>780</v>
      </c>
      <c r="F46" s="6">
        <v>0.59587471352177235</v>
      </c>
      <c r="G46" s="10">
        <v>1</v>
      </c>
      <c r="H46" s="10">
        <v>781</v>
      </c>
      <c r="I46" s="6">
        <v>0.59663865546218486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2153</v>
      </c>
      <c r="E48" s="10">
        <v>178</v>
      </c>
      <c r="F48" s="6">
        <v>8.267533673943335E-2</v>
      </c>
      <c r="G48" s="10"/>
      <c r="H48" s="10">
        <v>178</v>
      </c>
      <c r="I48" s="6">
        <v>8.267533673943335E-2</v>
      </c>
    </row>
    <row r="49" spans="1:9" x14ac:dyDescent="0.3">
      <c r="A49" t="s">
        <v>97</v>
      </c>
      <c r="B49" t="s">
        <v>98</v>
      </c>
      <c r="C49" t="s">
        <v>456</v>
      </c>
      <c r="D49" s="10">
        <v>2293</v>
      </c>
      <c r="E49" s="10">
        <v>1035</v>
      </c>
      <c r="F49" s="6">
        <v>0.45137374618403836</v>
      </c>
      <c r="G49" s="10">
        <v>2</v>
      </c>
      <c r="H49" s="10">
        <v>1037</v>
      </c>
      <c r="I49" s="6">
        <v>0.45224596598342781</v>
      </c>
    </row>
    <row r="50" spans="1:9" x14ac:dyDescent="0.3">
      <c r="A50" t="s">
        <v>99</v>
      </c>
      <c r="B50" t="s">
        <v>100</v>
      </c>
      <c r="C50" t="s">
        <v>456</v>
      </c>
      <c r="D50" s="10">
        <v>1320</v>
      </c>
      <c r="E50" s="10">
        <v>652</v>
      </c>
      <c r="F50" s="6">
        <v>0.49393939393939396</v>
      </c>
      <c r="G50" s="10"/>
      <c r="H50" s="10">
        <v>652</v>
      </c>
      <c r="I50" s="6">
        <v>0.49393939393939396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1991</v>
      </c>
      <c r="E53" s="10">
        <v>668</v>
      </c>
      <c r="F53" s="6">
        <v>0.33550979407332998</v>
      </c>
      <c r="G53" s="10"/>
      <c r="H53" s="10">
        <v>668</v>
      </c>
      <c r="I53" s="6">
        <v>0.33550979407332998</v>
      </c>
    </row>
    <row r="54" spans="1:9" x14ac:dyDescent="0.3">
      <c r="A54" t="s">
        <v>111</v>
      </c>
      <c r="B54" t="s">
        <v>112</v>
      </c>
      <c r="C54" t="s">
        <v>456</v>
      </c>
      <c r="D54" s="10">
        <v>1184</v>
      </c>
      <c r="E54" s="10">
        <v>135</v>
      </c>
      <c r="F54" s="6">
        <v>0.11402027027027027</v>
      </c>
      <c r="G54" s="10"/>
      <c r="H54" s="10">
        <v>135</v>
      </c>
      <c r="I54" s="6">
        <v>0.11402027027027027</v>
      </c>
    </row>
    <row r="55" spans="1:9" x14ac:dyDescent="0.3">
      <c r="A55" t="s">
        <v>113</v>
      </c>
      <c r="B55" t="s">
        <v>114</v>
      </c>
      <c r="C55" t="s">
        <v>456</v>
      </c>
      <c r="D55" s="10">
        <v>1185</v>
      </c>
      <c r="E55" s="10">
        <v>667</v>
      </c>
      <c r="F55" s="6">
        <v>0.56286919831223625</v>
      </c>
      <c r="G55" s="10"/>
      <c r="H55" s="10">
        <v>667</v>
      </c>
      <c r="I55" s="6">
        <v>0.56286919831223625</v>
      </c>
    </row>
    <row r="56" spans="1:9" x14ac:dyDescent="0.3">
      <c r="A56" t="s">
        <v>115</v>
      </c>
      <c r="B56" t="s">
        <v>116</v>
      </c>
      <c r="C56" t="s">
        <v>456</v>
      </c>
      <c r="D56" s="10">
        <v>1100</v>
      </c>
      <c r="E56" s="10">
        <v>160</v>
      </c>
      <c r="F56" s="6">
        <v>0.14545454545454545</v>
      </c>
      <c r="G56" s="10">
        <v>1</v>
      </c>
      <c r="H56" s="10">
        <v>161</v>
      </c>
      <c r="I56" s="6">
        <v>0.14636363636363636</v>
      </c>
    </row>
    <row r="57" spans="1:9" x14ac:dyDescent="0.3">
      <c r="A57" t="s">
        <v>117</v>
      </c>
      <c r="B57" t="s">
        <v>118</v>
      </c>
      <c r="C57" t="s">
        <v>456</v>
      </c>
      <c r="D57" s="10">
        <v>1333</v>
      </c>
      <c r="E57" s="10">
        <v>1298</v>
      </c>
      <c r="F57" s="6">
        <v>0.97374343585896472</v>
      </c>
      <c r="G57" s="10">
        <v>49</v>
      </c>
      <c r="H57" s="10">
        <v>1347</v>
      </c>
      <c r="I57" s="6">
        <v>1.010502625656414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3472</v>
      </c>
      <c r="E59" s="10">
        <v>2114</v>
      </c>
      <c r="F59" s="6">
        <v>0.6088709677419355</v>
      </c>
      <c r="G59" s="10">
        <v>2</v>
      </c>
      <c r="H59" s="10">
        <v>2116</v>
      </c>
      <c r="I59" s="6">
        <v>0.60944700460829493</v>
      </c>
    </row>
    <row r="60" spans="1:9" x14ac:dyDescent="0.3">
      <c r="A60" t="s">
        <v>123</v>
      </c>
      <c r="B60" t="s">
        <v>124</v>
      </c>
      <c r="C60" t="s">
        <v>456</v>
      </c>
      <c r="D60" s="10">
        <v>2259</v>
      </c>
      <c r="E60" s="10">
        <v>771</v>
      </c>
      <c r="F60" s="6">
        <v>0.34130146082337315</v>
      </c>
      <c r="G60" s="10">
        <v>7</v>
      </c>
      <c r="H60" s="10">
        <v>778</v>
      </c>
      <c r="I60" s="6">
        <v>0.34440017706949977</v>
      </c>
    </row>
    <row r="61" spans="1:9" x14ac:dyDescent="0.3">
      <c r="A61" t="s">
        <v>125</v>
      </c>
      <c r="B61" t="s">
        <v>126</v>
      </c>
      <c r="C61" t="s">
        <v>456</v>
      </c>
      <c r="D61" s="10">
        <v>2610</v>
      </c>
      <c r="E61" s="10">
        <v>1367</v>
      </c>
      <c r="F61" s="6">
        <v>0.52375478927203067</v>
      </c>
      <c r="G61" s="10"/>
      <c r="H61" s="10">
        <v>1367</v>
      </c>
      <c r="I61" s="6">
        <v>0.52375478927203067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2177</v>
      </c>
      <c r="E64" s="10">
        <v>1066</v>
      </c>
      <c r="F64" s="6">
        <v>0.48966467615985299</v>
      </c>
      <c r="G64" s="10"/>
      <c r="H64" s="10">
        <v>1066</v>
      </c>
      <c r="I64" s="6">
        <v>0.48966467615985299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>
        <v>0</v>
      </c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>
        <v>0</v>
      </c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2169</v>
      </c>
      <c r="E67" s="10">
        <v>802</v>
      </c>
      <c r="F67" s="6">
        <v>0.36975564776394654</v>
      </c>
      <c r="G67" s="10"/>
      <c r="H67" s="10">
        <v>802</v>
      </c>
      <c r="I67" s="6">
        <v>0.36975564776394654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1473</v>
      </c>
      <c r="E70" s="10">
        <v>1101</v>
      </c>
      <c r="F70" s="6">
        <v>0.74745417515274948</v>
      </c>
      <c r="G70" s="10">
        <v>4</v>
      </c>
      <c r="H70" s="10">
        <v>1105</v>
      </c>
      <c r="I70" s="6">
        <v>0.75016972165648332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>
        <v>0</v>
      </c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2516</v>
      </c>
      <c r="E80" s="10">
        <v>1177</v>
      </c>
      <c r="F80" s="6">
        <v>0.46780604133545312</v>
      </c>
      <c r="G80" s="10"/>
      <c r="H80" s="10">
        <v>1177</v>
      </c>
      <c r="I80" s="6">
        <v>0.46780604133545312</v>
      </c>
    </row>
    <row r="81" spans="1:9" x14ac:dyDescent="0.3">
      <c r="A81" t="s">
        <v>167</v>
      </c>
      <c r="B81" t="s">
        <v>168</v>
      </c>
      <c r="C81" t="s">
        <v>457</v>
      </c>
      <c r="D81" s="10">
        <v>1045</v>
      </c>
      <c r="E81" s="10">
        <v>235</v>
      </c>
      <c r="F81" s="6">
        <v>0.22488038277511962</v>
      </c>
      <c r="G81" s="10"/>
      <c r="H81" s="10">
        <v>235</v>
      </c>
      <c r="I81" s="6">
        <v>0.22488038277511962</v>
      </c>
    </row>
    <row r="82" spans="1:9" x14ac:dyDescent="0.3">
      <c r="A82" t="s">
        <v>169</v>
      </c>
      <c r="B82" t="s">
        <v>170</v>
      </c>
      <c r="C82" t="s">
        <v>457</v>
      </c>
      <c r="D82" s="10">
        <v>2700</v>
      </c>
      <c r="E82" s="10">
        <v>159</v>
      </c>
      <c r="F82" s="6">
        <v>5.8888888888888886E-2</v>
      </c>
      <c r="G82" s="10">
        <v>18</v>
      </c>
      <c r="H82" s="10">
        <v>177</v>
      </c>
      <c r="I82" s="6">
        <v>6.5555555555555561E-2</v>
      </c>
    </row>
    <row r="83" spans="1:9" x14ac:dyDescent="0.3">
      <c r="A83" t="s">
        <v>171</v>
      </c>
      <c r="B83" t="s">
        <v>172</v>
      </c>
      <c r="C83" t="s">
        <v>457</v>
      </c>
      <c r="D83" s="10">
        <v>2014</v>
      </c>
      <c r="E83" s="10">
        <v>1288</v>
      </c>
      <c r="F83" s="6">
        <v>0.63952333664349548</v>
      </c>
      <c r="G83" s="10"/>
      <c r="H83" s="10">
        <v>1288</v>
      </c>
      <c r="I83" s="6">
        <v>0.63952333664349548</v>
      </c>
    </row>
    <row r="84" spans="1:9" x14ac:dyDescent="0.3">
      <c r="A84" t="s">
        <v>173</v>
      </c>
      <c r="B84" t="s">
        <v>174</v>
      </c>
      <c r="C84" t="s">
        <v>457</v>
      </c>
      <c r="D84" s="10">
        <v>717</v>
      </c>
      <c r="E84" s="10">
        <v>347</v>
      </c>
      <c r="F84" s="6">
        <v>0.48396094839609483</v>
      </c>
      <c r="G84" s="10"/>
      <c r="H84" s="10">
        <v>347</v>
      </c>
      <c r="I84" s="6">
        <v>0.48396094839609483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748</v>
      </c>
      <c r="E86" s="10">
        <v>515</v>
      </c>
      <c r="F86" s="6">
        <v>0.68850267379679142</v>
      </c>
      <c r="G86" s="10"/>
      <c r="H86" s="10">
        <v>515</v>
      </c>
      <c r="I86" s="6">
        <v>0.68850267379679142</v>
      </c>
    </row>
    <row r="87" spans="1:9" x14ac:dyDescent="0.3">
      <c r="A87" t="s">
        <v>179</v>
      </c>
      <c r="B87" t="s">
        <v>180</v>
      </c>
      <c r="C87" t="s">
        <v>457</v>
      </c>
      <c r="D87" s="10">
        <v>768</v>
      </c>
      <c r="E87" s="10">
        <v>71</v>
      </c>
      <c r="F87" s="6">
        <v>9.2447916666666671E-2</v>
      </c>
      <c r="G87" s="10"/>
      <c r="H87" s="10">
        <v>71</v>
      </c>
      <c r="I87" s="6">
        <v>9.2447916666666671E-2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5145</v>
      </c>
      <c r="E89" s="10">
        <v>1575</v>
      </c>
      <c r="F89" s="6">
        <v>0.30612244897959184</v>
      </c>
      <c r="G89" s="10"/>
      <c r="H89" s="10">
        <v>1575</v>
      </c>
      <c r="I89" s="6">
        <v>0.30612244897959184</v>
      </c>
    </row>
    <row r="90" spans="1:9" x14ac:dyDescent="0.3">
      <c r="A90" t="s">
        <v>185</v>
      </c>
      <c r="B90" t="s">
        <v>186</v>
      </c>
      <c r="C90" t="s">
        <v>457</v>
      </c>
      <c r="D90" s="10">
        <v>2400</v>
      </c>
      <c r="E90" s="10">
        <v>1860</v>
      </c>
      <c r="F90" s="6">
        <v>0.77500000000000002</v>
      </c>
      <c r="G90" s="10"/>
      <c r="H90" s="10">
        <v>1860</v>
      </c>
      <c r="I90" s="6">
        <v>0.77500000000000002</v>
      </c>
    </row>
    <row r="91" spans="1:9" x14ac:dyDescent="0.3">
      <c r="A91" t="s">
        <v>189</v>
      </c>
      <c r="B91" t="s">
        <v>190</v>
      </c>
      <c r="C91" t="s">
        <v>457</v>
      </c>
      <c r="D91" s="10">
        <v>1574</v>
      </c>
      <c r="E91" s="10">
        <v>430</v>
      </c>
      <c r="F91" s="6">
        <v>0.27318932655654382</v>
      </c>
      <c r="G91" s="10"/>
      <c r="H91" s="10">
        <v>430</v>
      </c>
      <c r="I91" s="6">
        <v>0.27318932655654382</v>
      </c>
    </row>
    <row r="92" spans="1:9" x14ac:dyDescent="0.3">
      <c r="A92" t="s">
        <v>191</v>
      </c>
      <c r="B92" t="s">
        <v>192</v>
      </c>
      <c r="C92" t="s">
        <v>457</v>
      </c>
      <c r="D92" s="10">
        <v>1636</v>
      </c>
      <c r="E92" s="10">
        <v>166</v>
      </c>
      <c r="F92" s="6">
        <v>0.10146699266503667</v>
      </c>
      <c r="G92" s="10"/>
      <c r="H92" s="10">
        <v>166</v>
      </c>
      <c r="I92" s="6">
        <v>0.10146699266503667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733</v>
      </c>
      <c r="E94" s="10">
        <v>392</v>
      </c>
      <c r="F94" s="6">
        <v>0.53478854024556621</v>
      </c>
      <c r="G94" s="10"/>
      <c r="H94" s="10">
        <v>392</v>
      </c>
      <c r="I94" s="6">
        <v>0.53478854024556621</v>
      </c>
    </row>
    <row r="95" spans="1:9" x14ac:dyDescent="0.3">
      <c r="A95" t="s">
        <v>197</v>
      </c>
      <c r="B95" t="s">
        <v>198</v>
      </c>
      <c r="C95" t="s">
        <v>457</v>
      </c>
      <c r="D95" s="10">
        <v>996</v>
      </c>
      <c r="E95" s="10">
        <v>609</v>
      </c>
      <c r="F95" s="6">
        <v>0.61144578313253017</v>
      </c>
      <c r="G95" s="10"/>
      <c r="H95" s="10">
        <v>609</v>
      </c>
      <c r="I95" s="6">
        <v>0.61144578313253017</v>
      </c>
    </row>
    <row r="96" spans="1:9" x14ac:dyDescent="0.3">
      <c r="A96" t="s">
        <v>199</v>
      </c>
      <c r="B96" t="s">
        <v>200</v>
      </c>
      <c r="C96" t="s">
        <v>457</v>
      </c>
      <c r="D96" s="10">
        <v>1025</v>
      </c>
      <c r="E96" s="10">
        <v>884</v>
      </c>
      <c r="F96" s="6">
        <v>0.86243902439024389</v>
      </c>
      <c r="G96" s="10"/>
      <c r="H96" s="10">
        <v>884</v>
      </c>
      <c r="I96" s="6">
        <v>0.86243902439024389</v>
      </c>
    </row>
    <row r="97" spans="1:9" x14ac:dyDescent="0.3">
      <c r="A97" t="s">
        <v>201</v>
      </c>
      <c r="B97" t="s">
        <v>202</v>
      </c>
      <c r="C97" t="s">
        <v>457</v>
      </c>
      <c r="D97" s="10">
        <v>1875</v>
      </c>
      <c r="E97" s="10">
        <v>436</v>
      </c>
      <c r="F97" s="6">
        <v>0.23253333333333334</v>
      </c>
      <c r="G97" s="10"/>
      <c r="H97" s="10">
        <v>436</v>
      </c>
      <c r="I97" s="6">
        <v>0.23253333333333334</v>
      </c>
    </row>
    <row r="98" spans="1:9" x14ac:dyDescent="0.3">
      <c r="A98" t="s">
        <v>203</v>
      </c>
      <c r="B98" t="s">
        <v>204</v>
      </c>
      <c r="C98" t="s">
        <v>457</v>
      </c>
      <c r="D98" s="10">
        <v>2359</v>
      </c>
      <c r="E98" s="10">
        <v>279</v>
      </c>
      <c r="F98" s="6">
        <v>0.11827045358202629</v>
      </c>
      <c r="G98" s="10"/>
      <c r="H98" s="10">
        <v>279</v>
      </c>
      <c r="I98" s="6">
        <v>0.11827045358202629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4049</v>
      </c>
      <c r="E100" s="10">
        <v>1570</v>
      </c>
      <c r="F100" s="6">
        <v>0.38775006174364041</v>
      </c>
      <c r="G100" s="10">
        <v>1</v>
      </c>
      <c r="H100" s="10">
        <v>1571</v>
      </c>
      <c r="I100" s="6">
        <v>0.38799703630526056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4924</v>
      </c>
      <c r="E101" s="10">
        <v>3281</v>
      </c>
      <c r="F101" s="6">
        <v>0.66632818846466291</v>
      </c>
      <c r="G101" s="10">
        <v>18</v>
      </c>
      <c r="H101" s="10">
        <v>3299</v>
      </c>
      <c r="I101" s="6">
        <v>0.66998375304630386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5136</v>
      </c>
      <c r="E102" s="10">
        <v>2824</v>
      </c>
      <c r="F102" s="6">
        <v>0.54984423676012462</v>
      </c>
      <c r="G102" s="10"/>
      <c r="H102" s="10">
        <v>2824</v>
      </c>
      <c r="I102" s="6">
        <v>0.54984423676012462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3273</v>
      </c>
      <c r="E103" s="10">
        <v>2105</v>
      </c>
      <c r="F103" s="6">
        <v>0.64314084937366334</v>
      </c>
      <c r="G103" s="10"/>
      <c r="H103" s="10">
        <v>2105</v>
      </c>
      <c r="I103" s="6">
        <v>0.64314084937366334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3157</v>
      </c>
      <c r="E105" s="10">
        <v>1909</v>
      </c>
      <c r="F105" s="6">
        <v>0.6046879949318974</v>
      </c>
      <c r="G105" s="10"/>
      <c r="H105" s="10">
        <v>1909</v>
      </c>
      <c r="I105" s="6">
        <v>0.6046879949318974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1478</v>
      </c>
      <c r="E106" s="10">
        <v>687</v>
      </c>
      <c r="F106" s="6">
        <v>0.46481732070365361</v>
      </c>
      <c r="G106" s="10"/>
      <c r="H106" s="10">
        <v>687</v>
      </c>
      <c r="I106" s="6">
        <v>0.46481732070365361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2095</v>
      </c>
      <c r="E107" s="10">
        <v>94</v>
      </c>
      <c r="F107" s="6">
        <v>4.4868735083532223E-2</v>
      </c>
      <c r="G107" s="10"/>
      <c r="H107" s="10">
        <v>94</v>
      </c>
      <c r="I107" s="6">
        <v>4.4868735083532223E-2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2060</v>
      </c>
      <c r="E108" s="10">
        <v>683</v>
      </c>
      <c r="F108" s="6">
        <v>0.3315533980582524</v>
      </c>
      <c r="G108" s="10"/>
      <c r="H108" s="10">
        <v>683</v>
      </c>
      <c r="I108" s="6">
        <v>0.3315533980582524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>
        <v>47</v>
      </c>
      <c r="F109" s="6" t="s">
        <v>536</v>
      </c>
      <c r="G109" s="10">
        <v>3</v>
      </c>
      <c r="H109" s="10">
        <v>50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3014</v>
      </c>
      <c r="E112" s="10">
        <v>119</v>
      </c>
      <c r="F112" s="6">
        <v>3.9482415394824152E-2</v>
      </c>
      <c r="G112" s="10"/>
      <c r="H112" s="10">
        <v>119</v>
      </c>
      <c r="I112" s="6">
        <v>3.9482415394824152E-2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2544</v>
      </c>
      <c r="E113" s="10">
        <v>1495</v>
      </c>
      <c r="F113" s="6">
        <v>0.58765723270440251</v>
      </c>
      <c r="G113" s="10">
        <v>3</v>
      </c>
      <c r="H113" s="10">
        <v>1498</v>
      </c>
      <c r="I113" s="6">
        <v>0.58883647798742134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1567</v>
      </c>
      <c r="E115" s="10">
        <v>116</v>
      </c>
      <c r="F115" s="6">
        <v>7.4026802807913211E-2</v>
      </c>
      <c r="G115" s="10">
        <v>2</v>
      </c>
      <c r="H115" s="10">
        <v>118</v>
      </c>
      <c r="I115" s="6">
        <v>7.5303126994256536E-2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1516</v>
      </c>
      <c r="E116" s="10">
        <v>345</v>
      </c>
      <c r="F116" s="6">
        <v>0.22757255936675461</v>
      </c>
      <c r="G116" s="10">
        <v>1</v>
      </c>
      <c r="H116" s="10">
        <v>346</v>
      </c>
      <c r="I116" s="6">
        <v>0.22823218997361477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2214</v>
      </c>
      <c r="E119" s="10">
        <v>1100</v>
      </c>
      <c r="F119" s="6">
        <v>0.49683830171635052</v>
      </c>
      <c r="G119" s="10"/>
      <c r="H119" s="10">
        <v>1100</v>
      </c>
      <c r="I119" s="6">
        <v>0.49683830171635052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1508</v>
      </c>
      <c r="E122" s="10">
        <v>776</v>
      </c>
      <c r="F122" s="6">
        <v>0.51458885941644561</v>
      </c>
      <c r="G122" s="10"/>
      <c r="H122" s="10">
        <v>776</v>
      </c>
      <c r="I122" s="6">
        <v>0.51458885941644561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2041</v>
      </c>
      <c r="E124" s="10">
        <v>856</v>
      </c>
      <c r="F124" s="6">
        <v>0.41940225379715823</v>
      </c>
      <c r="G124" s="10">
        <v>1</v>
      </c>
      <c r="H124" s="10">
        <v>857</v>
      </c>
      <c r="I124" s="6">
        <v>0.4198922097011269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1361</v>
      </c>
      <c r="E126" s="10">
        <v>816</v>
      </c>
      <c r="F126" s="6">
        <v>0.59955914768552532</v>
      </c>
      <c r="G126" s="10">
        <v>6</v>
      </c>
      <c r="H126" s="10">
        <v>822</v>
      </c>
      <c r="I126" s="6">
        <v>0.60396767083027181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1762</v>
      </c>
      <c r="E128" s="10">
        <v>1389</v>
      </c>
      <c r="F128" s="6">
        <v>0.78830874006810447</v>
      </c>
      <c r="G128" s="10">
        <v>6</v>
      </c>
      <c r="H128" s="10">
        <v>1395</v>
      </c>
      <c r="I128" s="6">
        <v>0.79171396140749151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1340</v>
      </c>
      <c r="E130" s="10">
        <v>386</v>
      </c>
      <c r="F130" s="6">
        <v>0.28805970149253729</v>
      </c>
      <c r="G130" s="10"/>
      <c r="H130" s="10">
        <v>386</v>
      </c>
      <c r="I130" s="6">
        <v>0.28805970149253729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2212</v>
      </c>
      <c r="E131" s="10">
        <v>496</v>
      </c>
      <c r="F131" s="6">
        <v>0.22423146473779385</v>
      </c>
      <c r="G131" s="10"/>
      <c r="H131" s="10">
        <v>496</v>
      </c>
      <c r="I131" s="6">
        <v>0.22423146473779385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1494</v>
      </c>
      <c r="E132" s="10">
        <v>551</v>
      </c>
      <c r="F132" s="6">
        <v>0.36880856760374831</v>
      </c>
      <c r="G132" s="10">
        <v>3</v>
      </c>
      <c r="H132" s="10">
        <v>554</v>
      </c>
      <c r="I132" s="6">
        <v>0.37081659973226239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1424</v>
      </c>
      <c r="E137" s="10">
        <v>934</v>
      </c>
      <c r="F137" s="6">
        <v>0.6558988764044944</v>
      </c>
      <c r="G137" s="10"/>
      <c r="H137" s="10">
        <v>934</v>
      </c>
      <c r="I137" s="6">
        <v>0.6558988764044944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2089</v>
      </c>
      <c r="E138" s="10">
        <v>803</v>
      </c>
      <c r="F138" s="6">
        <v>0.38439444710387743</v>
      </c>
      <c r="G138" s="10">
        <v>1</v>
      </c>
      <c r="H138" s="10">
        <v>804</v>
      </c>
      <c r="I138" s="6">
        <v>0.38487314504547632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1373</v>
      </c>
      <c r="E143" s="10">
        <v>879</v>
      </c>
      <c r="F143" s="6">
        <v>0.64020393299344502</v>
      </c>
      <c r="G143" s="10">
        <v>2</v>
      </c>
      <c r="H143" s="10">
        <v>881</v>
      </c>
      <c r="I143" s="6">
        <v>0.64166059723233793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1823</v>
      </c>
      <c r="E144" s="10">
        <v>1234</v>
      </c>
      <c r="F144" s="6">
        <v>0.67690619857377954</v>
      </c>
      <c r="G144" s="10">
        <v>1</v>
      </c>
      <c r="H144" s="10">
        <v>1235</v>
      </c>
      <c r="I144" s="6">
        <v>0.67745474492594626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1168</v>
      </c>
      <c r="E146" s="10">
        <v>863</v>
      </c>
      <c r="F146" s="6">
        <v>0.73886986301369861</v>
      </c>
      <c r="G146" s="10">
        <v>1</v>
      </c>
      <c r="H146" s="10">
        <v>864</v>
      </c>
      <c r="I146" s="6">
        <v>0.73972602739726023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933</v>
      </c>
      <c r="E147" s="10">
        <v>508</v>
      </c>
      <c r="F147" s="6">
        <v>0.54448017148981775</v>
      </c>
      <c r="G147" s="10">
        <v>1</v>
      </c>
      <c r="H147" s="10">
        <v>509</v>
      </c>
      <c r="I147" s="6">
        <v>0.54555198285101825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1793</v>
      </c>
      <c r="E149" s="10">
        <v>303</v>
      </c>
      <c r="F149" s="6">
        <v>0.16899051868377021</v>
      </c>
      <c r="G149" s="10"/>
      <c r="H149" s="10">
        <v>303</v>
      </c>
      <c r="I149" s="6">
        <v>0.16899051868377021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691</v>
      </c>
      <c r="E162" s="10">
        <v>299</v>
      </c>
      <c r="F162" s="6">
        <v>0.43270622286541244</v>
      </c>
      <c r="G162" s="10"/>
      <c r="H162" s="10">
        <v>299</v>
      </c>
      <c r="I162" s="6">
        <v>0.43270622286541244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1285</v>
      </c>
      <c r="E165" s="10">
        <v>1048</v>
      </c>
      <c r="F165" s="6">
        <v>0.81556420233463034</v>
      </c>
      <c r="G165" s="10"/>
      <c r="H165" s="10">
        <v>1048</v>
      </c>
      <c r="I165" s="6">
        <v>0.81556420233463034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995</v>
      </c>
      <c r="E166" s="10">
        <v>638</v>
      </c>
      <c r="F166" s="6">
        <v>0.64120603015075373</v>
      </c>
      <c r="G166" s="10">
        <v>2</v>
      </c>
      <c r="H166" s="10">
        <v>640</v>
      </c>
      <c r="I166" s="6">
        <v>0.64321608040201006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558</v>
      </c>
      <c r="E167" s="10">
        <v>452</v>
      </c>
      <c r="F167" s="6">
        <v>0.81003584229390679</v>
      </c>
      <c r="G167" s="10"/>
      <c r="H167" s="10">
        <v>452</v>
      </c>
      <c r="I167" s="6">
        <v>0.81003584229390679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6859</v>
      </c>
      <c r="E168" s="10">
        <v>1904</v>
      </c>
      <c r="F168" s="6">
        <v>0.27759148563930602</v>
      </c>
      <c r="G168" s="10"/>
      <c r="H168" s="10">
        <v>1904</v>
      </c>
      <c r="I168" s="6">
        <v>0.27759148563930602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1136</v>
      </c>
      <c r="E169" s="10">
        <v>680</v>
      </c>
      <c r="F169" s="6">
        <v>0.59859154929577463</v>
      </c>
      <c r="G169" s="10">
        <v>2</v>
      </c>
      <c r="H169" s="10">
        <v>682</v>
      </c>
      <c r="I169" s="6">
        <v>0.60035211267605637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1141</v>
      </c>
      <c r="E170" s="10">
        <v>741</v>
      </c>
      <c r="F170" s="6">
        <v>0.64943032427695002</v>
      </c>
      <c r="G170" s="10"/>
      <c r="H170" s="10">
        <v>741</v>
      </c>
      <c r="I170" s="6">
        <v>0.64943032427695002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921</v>
      </c>
      <c r="E171" s="10">
        <v>849</v>
      </c>
      <c r="F171" s="6">
        <v>0.92182410423452765</v>
      </c>
      <c r="G171" s="10">
        <v>2</v>
      </c>
      <c r="H171" s="10">
        <v>851</v>
      </c>
      <c r="I171" s="6">
        <v>0.92399565689467966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3271</v>
      </c>
      <c r="E172" s="10">
        <v>2936</v>
      </c>
      <c r="F172" s="6">
        <v>0.89758483644145526</v>
      </c>
      <c r="G172" s="10">
        <v>2</v>
      </c>
      <c r="H172" s="10">
        <v>2938</v>
      </c>
      <c r="I172" s="6">
        <v>0.89819627025374504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6872</v>
      </c>
      <c r="E174" s="10">
        <v>2795</v>
      </c>
      <c r="F174" s="6">
        <v>0.40672293364377182</v>
      </c>
      <c r="G174" s="10">
        <v>2</v>
      </c>
      <c r="H174" s="10">
        <v>2797</v>
      </c>
      <c r="I174" s="6">
        <v>0.40701396973224679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4056</v>
      </c>
      <c r="E175" s="10">
        <v>1535</v>
      </c>
      <c r="F175" s="6">
        <v>0.37845167652859962</v>
      </c>
      <c r="G175" s="10">
        <v>116</v>
      </c>
      <c r="H175" s="10">
        <v>1651</v>
      </c>
      <c r="I175" s="6">
        <v>0.40705128205128205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4641</v>
      </c>
      <c r="E176" s="10">
        <v>435</v>
      </c>
      <c r="F176" s="6">
        <v>9.3729799612152553E-2</v>
      </c>
      <c r="G176" s="10"/>
      <c r="H176" s="10">
        <v>435</v>
      </c>
      <c r="I176" s="6">
        <v>9.3729799612152553E-2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3325</v>
      </c>
      <c r="E177" s="10">
        <v>2822</v>
      </c>
      <c r="F177" s="6">
        <v>0.84872180451127821</v>
      </c>
      <c r="G177" s="10">
        <v>5</v>
      </c>
      <c r="H177" s="10">
        <v>2827</v>
      </c>
      <c r="I177" s="6">
        <v>0.85022556390977444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1601</v>
      </c>
      <c r="E179" s="10">
        <v>958</v>
      </c>
      <c r="F179" s="6">
        <v>0.59837601499063087</v>
      </c>
      <c r="G179" s="10"/>
      <c r="H179" s="10">
        <v>958</v>
      </c>
      <c r="I179" s="6">
        <v>0.59837601499063087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5876</v>
      </c>
      <c r="E180" s="10">
        <v>1084</v>
      </c>
      <c r="F180" s="6">
        <v>0.18447923757658272</v>
      </c>
      <c r="G180" s="10">
        <v>1</v>
      </c>
      <c r="H180" s="10">
        <v>1085</v>
      </c>
      <c r="I180" s="6">
        <v>0.18464942137508508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3384</v>
      </c>
      <c r="E181" s="10">
        <v>1109</v>
      </c>
      <c r="F181" s="6">
        <v>0.32771867612293143</v>
      </c>
      <c r="G181" s="10">
        <v>4</v>
      </c>
      <c r="H181" s="10">
        <v>1113</v>
      </c>
      <c r="I181" s="6">
        <v>0.32890070921985815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1327</v>
      </c>
      <c r="E182" s="10">
        <v>772</v>
      </c>
      <c r="F182" s="6">
        <v>0.58176337603617179</v>
      </c>
      <c r="G182" s="10">
        <v>84</v>
      </c>
      <c r="H182" s="10">
        <v>856</v>
      </c>
      <c r="I182" s="6">
        <v>0.64506405425772417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4796</v>
      </c>
      <c r="E184" s="10">
        <v>123</v>
      </c>
      <c r="F184" s="6">
        <v>2.5646371976647205E-2</v>
      </c>
      <c r="G184" s="10"/>
      <c r="H184" s="10">
        <v>123</v>
      </c>
      <c r="I184" s="6">
        <v>2.5646371976647205E-2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1363</v>
      </c>
      <c r="E185" s="10">
        <v>559</v>
      </c>
      <c r="F185" s="6">
        <v>0.41012472487160673</v>
      </c>
      <c r="G185" s="10"/>
      <c r="H185" s="10">
        <v>559</v>
      </c>
      <c r="I185" s="6">
        <v>0.41012472487160673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1482</v>
      </c>
      <c r="E186" s="10">
        <v>545</v>
      </c>
      <c r="F186" s="6">
        <v>0.36774628879892035</v>
      </c>
      <c r="G186" s="10">
        <v>1</v>
      </c>
      <c r="H186" s="10">
        <v>546</v>
      </c>
      <c r="I186" s="6">
        <v>0.36842105263157893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1304</v>
      </c>
      <c r="E190" s="10">
        <v>372</v>
      </c>
      <c r="F190" s="6">
        <v>0.28527607361963192</v>
      </c>
      <c r="G190" s="10"/>
      <c r="H190" s="10">
        <v>372</v>
      </c>
      <c r="I190" s="6">
        <v>0.28527607361963192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3280</v>
      </c>
      <c r="E194" s="10">
        <v>1444</v>
      </c>
      <c r="F194" s="6">
        <v>0.44024390243902439</v>
      </c>
      <c r="G194" s="10">
        <v>1</v>
      </c>
      <c r="H194" s="10">
        <v>1445</v>
      </c>
      <c r="I194" s="6">
        <v>0.44054878048780488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3626</v>
      </c>
      <c r="E195" s="10">
        <v>564</v>
      </c>
      <c r="F195" s="6">
        <v>0.15554329840044126</v>
      </c>
      <c r="G195" s="10"/>
      <c r="H195" s="10">
        <v>564</v>
      </c>
      <c r="I195" s="6">
        <v>0.15554329840044126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4126</v>
      </c>
      <c r="E196" s="10">
        <v>3928</v>
      </c>
      <c r="F196" s="6">
        <v>0.95201163354338347</v>
      </c>
      <c r="G196" s="10">
        <v>3</v>
      </c>
      <c r="H196" s="10">
        <v>3931</v>
      </c>
      <c r="I196" s="6">
        <v>0.95273873000484732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2387</v>
      </c>
      <c r="E197" s="10">
        <v>781</v>
      </c>
      <c r="F197" s="6">
        <v>0.32718894009216593</v>
      </c>
      <c r="G197" s="10"/>
      <c r="H197" s="10">
        <v>781</v>
      </c>
      <c r="I197" s="6">
        <v>0.32718894009216593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10499</v>
      </c>
      <c r="E198" s="10">
        <v>2078</v>
      </c>
      <c r="F198" s="6">
        <v>0.19792361177254977</v>
      </c>
      <c r="G198" s="10">
        <v>1</v>
      </c>
      <c r="H198" s="10">
        <v>2079</v>
      </c>
      <c r="I198" s="6">
        <v>0.19801885893894658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4343</v>
      </c>
      <c r="E199" s="10">
        <v>361</v>
      </c>
      <c r="F199" s="6">
        <v>8.3122265714943591E-2</v>
      </c>
      <c r="G199" s="10"/>
      <c r="H199" s="10">
        <v>361</v>
      </c>
      <c r="I199" s="6">
        <v>8.3122265714943591E-2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8510</v>
      </c>
      <c r="E200" s="10">
        <v>2786</v>
      </c>
      <c r="F200" s="6">
        <v>0.32737955346650999</v>
      </c>
      <c r="G200" s="10"/>
      <c r="H200" s="10">
        <v>2786</v>
      </c>
      <c r="I200" s="6">
        <v>0.32737955346650999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5348</v>
      </c>
      <c r="E201" s="10">
        <v>4027</v>
      </c>
      <c r="F201" s="6">
        <v>0.7529917726252805</v>
      </c>
      <c r="G201" s="10">
        <v>5</v>
      </c>
      <c r="H201" s="10">
        <v>4032</v>
      </c>
      <c r="I201" s="6">
        <v>0.75392670157068065</v>
      </c>
    </row>
    <row r="202" spans="1:9" x14ac:dyDescent="0.3">
      <c r="A202" t="s">
        <v>478</v>
      </c>
      <c r="B202" t="s">
        <v>479</v>
      </c>
      <c r="C202" t="s">
        <v>480</v>
      </c>
      <c r="D202">
        <v>2966</v>
      </c>
      <c r="E202">
        <v>920</v>
      </c>
      <c r="F202" s="6">
        <v>0.31018206338503035</v>
      </c>
      <c r="G202">
        <v>1</v>
      </c>
      <c r="H202">
        <v>921</v>
      </c>
      <c r="I202" s="6">
        <v>0.31051921780175318</v>
      </c>
    </row>
    <row r="203" spans="1:9" x14ac:dyDescent="0.3">
      <c r="A203" t="s">
        <v>481</v>
      </c>
      <c r="B203" t="s">
        <v>482</v>
      </c>
      <c r="C203" t="s">
        <v>483</v>
      </c>
      <c r="D203">
        <v>5395</v>
      </c>
      <c r="E203">
        <v>3444</v>
      </c>
      <c r="F203" s="6">
        <v>0.638368860055607</v>
      </c>
      <c r="G203">
        <v>3</v>
      </c>
      <c r="H203">
        <v>3447</v>
      </c>
      <c r="I203" s="6">
        <v>0.63892493049119559</v>
      </c>
    </row>
    <row r="204" spans="1:9" x14ac:dyDescent="0.3">
      <c r="A204" t="s">
        <v>484</v>
      </c>
      <c r="B204" t="s">
        <v>485</v>
      </c>
      <c r="C204" t="s">
        <v>486</v>
      </c>
      <c r="D204">
        <v>9153</v>
      </c>
      <c r="E204">
        <v>5051</v>
      </c>
      <c r="F204" s="6">
        <v>0.55184092647219496</v>
      </c>
      <c r="G204">
        <v>158</v>
      </c>
      <c r="H204">
        <v>5209</v>
      </c>
      <c r="I204" s="6">
        <v>0.56910302633016496</v>
      </c>
    </row>
    <row r="205" spans="1:9" x14ac:dyDescent="0.3">
      <c r="A205" t="s">
        <v>487</v>
      </c>
      <c r="B205" t="s">
        <v>488</v>
      </c>
      <c r="C205" t="s">
        <v>489</v>
      </c>
      <c r="D205">
        <v>5093</v>
      </c>
      <c r="E205">
        <v>1748</v>
      </c>
      <c r="F205" s="6">
        <v>0.34321617906931084</v>
      </c>
      <c r="H205">
        <v>1748</v>
      </c>
      <c r="I205" s="6">
        <v>0.34321617906931084</v>
      </c>
    </row>
    <row r="206" spans="1:9" x14ac:dyDescent="0.3">
      <c r="A206" t="s">
        <v>490</v>
      </c>
      <c r="B206" t="s">
        <v>491</v>
      </c>
      <c r="C206" t="s">
        <v>480</v>
      </c>
      <c r="D206">
        <v>1869</v>
      </c>
      <c r="E206">
        <v>1365</v>
      </c>
      <c r="F206" s="6">
        <v>0.7303370786516854</v>
      </c>
      <c r="H206">
        <v>1365</v>
      </c>
      <c r="I206" s="6">
        <v>0.7303370786516854</v>
      </c>
    </row>
    <row r="207" spans="1:9" x14ac:dyDescent="0.3">
      <c r="A207" t="s">
        <v>492</v>
      </c>
      <c r="B207" t="s">
        <v>493</v>
      </c>
      <c r="C207" t="s">
        <v>458</v>
      </c>
      <c r="D207">
        <v>11310</v>
      </c>
      <c r="E207">
        <v>5575</v>
      </c>
      <c r="F207" s="6">
        <v>0.49292661361626877</v>
      </c>
      <c r="G207">
        <v>144</v>
      </c>
      <c r="H207">
        <v>5719</v>
      </c>
      <c r="I207" s="6">
        <v>0.50565870910698496</v>
      </c>
    </row>
    <row r="208" spans="1:9" x14ac:dyDescent="0.3">
      <c r="A208" t="s">
        <v>494</v>
      </c>
      <c r="B208" t="s">
        <v>495</v>
      </c>
      <c r="C208" t="s">
        <v>480</v>
      </c>
      <c r="D208">
        <v>2721</v>
      </c>
      <c r="E208">
        <v>699</v>
      </c>
      <c r="F208" s="6">
        <v>0.25689084895259096</v>
      </c>
      <c r="G208">
        <v>4</v>
      </c>
      <c r="H208">
        <v>703</v>
      </c>
      <c r="I208" s="6">
        <v>0.2583608967291437</v>
      </c>
    </row>
    <row r="209" spans="1:9" x14ac:dyDescent="0.3">
      <c r="A209" t="s">
        <v>496</v>
      </c>
      <c r="B209" t="s">
        <v>497</v>
      </c>
      <c r="C209" t="s">
        <v>483</v>
      </c>
      <c r="D209">
        <v>5408</v>
      </c>
      <c r="E209">
        <v>3803</v>
      </c>
      <c r="F209" s="6">
        <v>0.70321745562130178</v>
      </c>
      <c r="G209">
        <v>8</v>
      </c>
      <c r="H209">
        <v>3811</v>
      </c>
      <c r="I209" s="6">
        <v>0.70469674556213013</v>
      </c>
    </row>
    <row r="210" spans="1:9" x14ac:dyDescent="0.3">
      <c r="A210" t="s">
        <v>498</v>
      </c>
      <c r="B210" t="s">
        <v>499</v>
      </c>
      <c r="C210" t="s">
        <v>459</v>
      </c>
      <c r="D210">
        <v>5929</v>
      </c>
      <c r="E210">
        <v>4000</v>
      </c>
      <c r="F210" s="6">
        <v>0.6746500252993759</v>
      </c>
      <c r="H210">
        <v>4000</v>
      </c>
      <c r="I210" s="6">
        <v>0.6746500252993759</v>
      </c>
    </row>
    <row r="211" spans="1:9" x14ac:dyDescent="0.3">
      <c r="A211" t="s">
        <v>500</v>
      </c>
      <c r="B211" t="s">
        <v>501</v>
      </c>
      <c r="C211" t="s">
        <v>483</v>
      </c>
      <c r="D211">
        <v>5596</v>
      </c>
      <c r="E211">
        <v>1371</v>
      </c>
      <c r="F211" s="6">
        <v>0.24499642601858471</v>
      </c>
      <c r="G211">
        <v>1</v>
      </c>
      <c r="H211">
        <v>1372</v>
      </c>
      <c r="I211" s="6">
        <v>0.24517512508934952</v>
      </c>
    </row>
    <row r="212" spans="1:9" x14ac:dyDescent="0.3">
      <c r="A212" t="s">
        <v>502</v>
      </c>
      <c r="B212" t="s">
        <v>503</v>
      </c>
      <c r="C212" t="s">
        <v>458</v>
      </c>
      <c r="D212">
        <v>12163</v>
      </c>
      <c r="E212">
        <v>7217</v>
      </c>
      <c r="F212" s="6">
        <v>0.59335690208007896</v>
      </c>
      <c r="G212">
        <v>22</v>
      </c>
      <c r="H212">
        <v>7239</v>
      </c>
      <c r="I212" s="6">
        <v>0.59516566636520596</v>
      </c>
    </row>
    <row r="213" spans="1:9" x14ac:dyDescent="0.3">
      <c r="A213" t="s">
        <v>504</v>
      </c>
      <c r="B213" t="s">
        <v>505</v>
      </c>
      <c r="C213" t="s">
        <v>483</v>
      </c>
      <c r="D213">
        <v>4789</v>
      </c>
      <c r="E213">
        <v>2021</v>
      </c>
      <c r="F213" s="6">
        <v>0.42200877009814158</v>
      </c>
      <c r="G213">
        <v>4</v>
      </c>
      <c r="H213">
        <v>2025</v>
      </c>
      <c r="I213" s="6">
        <v>0.42284401754019629</v>
      </c>
    </row>
    <row r="214" spans="1:9" x14ac:dyDescent="0.3">
      <c r="A214" t="s">
        <v>506</v>
      </c>
      <c r="B214" t="s">
        <v>507</v>
      </c>
      <c r="C214" t="s">
        <v>480</v>
      </c>
      <c r="D214">
        <v>3011</v>
      </c>
      <c r="E214">
        <v>1483</v>
      </c>
      <c r="F214" s="6">
        <v>0.49252739953503821</v>
      </c>
      <c r="H214">
        <v>1483</v>
      </c>
      <c r="I214" s="6">
        <v>0.49252739953503821</v>
      </c>
    </row>
    <row r="215" spans="1:9" x14ac:dyDescent="0.3">
      <c r="A215" t="s">
        <v>508</v>
      </c>
      <c r="B215" t="s">
        <v>509</v>
      </c>
      <c r="C215" t="s">
        <v>459</v>
      </c>
      <c r="D215">
        <v>11151</v>
      </c>
      <c r="E215">
        <v>5089</v>
      </c>
      <c r="F215" s="6">
        <v>0.45637162586315128</v>
      </c>
      <c r="G215">
        <v>6</v>
      </c>
      <c r="H215">
        <v>5095</v>
      </c>
      <c r="I215" s="6">
        <v>0.45690969419782979</v>
      </c>
    </row>
    <row r="216" spans="1:9" x14ac:dyDescent="0.3">
      <c r="A216" t="s">
        <v>510</v>
      </c>
      <c r="B216" t="s">
        <v>511</v>
      </c>
      <c r="C216" t="s">
        <v>459</v>
      </c>
      <c r="D216">
        <v>8279</v>
      </c>
      <c r="E216">
        <v>4827</v>
      </c>
      <c r="F216" s="6">
        <v>0.58304143012441112</v>
      </c>
      <c r="G216">
        <v>9</v>
      </c>
      <c r="H216">
        <v>4836</v>
      </c>
      <c r="I216" s="6">
        <v>0.58412851793694887</v>
      </c>
    </row>
    <row r="217" spans="1:9" x14ac:dyDescent="0.3">
      <c r="A217" t="s">
        <v>512</v>
      </c>
      <c r="B217" t="s">
        <v>513</v>
      </c>
      <c r="C217" t="s">
        <v>460</v>
      </c>
      <c r="D217">
        <v>6376</v>
      </c>
      <c r="E217">
        <v>2992</v>
      </c>
      <c r="F217" s="6">
        <v>0.46925972396486826</v>
      </c>
      <c r="G217">
        <v>1</v>
      </c>
      <c r="H217">
        <v>2993</v>
      </c>
      <c r="I217" s="6">
        <v>0.46941656210790467</v>
      </c>
    </row>
    <row r="218" spans="1:9" x14ac:dyDescent="0.3">
      <c r="A218" t="s">
        <v>514</v>
      </c>
      <c r="B218" t="s">
        <v>515</v>
      </c>
      <c r="C218" t="s">
        <v>458</v>
      </c>
      <c r="D218">
        <v>8257</v>
      </c>
      <c r="E218">
        <v>6614</v>
      </c>
      <c r="F218" s="6">
        <v>0.80101731863873082</v>
      </c>
      <c r="G218">
        <v>5</v>
      </c>
      <c r="H218">
        <v>6619</v>
      </c>
      <c r="I218" s="6">
        <v>0.80162286544749906</v>
      </c>
    </row>
    <row r="219" spans="1:9" x14ac:dyDescent="0.3">
      <c r="A219" t="s">
        <v>516</v>
      </c>
      <c r="B219" t="s">
        <v>517</v>
      </c>
      <c r="C219" t="s">
        <v>459</v>
      </c>
      <c r="D219">
        <v>3963</v>
      </c>
      <c r="E219">
        <v>893</v>
      </c>
      <c r="F219" s="6">
        <v>0.22533434266969468</v>
      </c>
      <c r="H219">
        <v>893</v>
      </c>
      <c r="I219" s="6">
        <v>0.22533434266969468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31AB-2D78-4A14-A958-5C14F87F6789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6" max="6" width="9" style="6"/>
    <col min="7" max="7" width="15.25" customWidth="1"/>
    <col min="8" max="8" width="18.75" customWidth="1"/>
    <col min="9" max="9" width="16.58203125" style="6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43922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s="6" t="s">
        <v>422</v>
      </c>
      <c r="G4" t="s">
        <v>440</v>
      </c>
      <c r="H4" t="s">
        <v>430</v>
      </c>
      <c r="I4" s="6" t="s">
        <v>447</v>
      </c>
    </row>
    <row r="5" spans="1:9" x14ac:dyDescent="0.3">
      <c r="A5" t="s">
        <v>1</v>
      </c>
      <c r="B5" t="s">
        <v>2</v>
      </c>
      <c r="C5" t="s">
        <v>456</v>
      </c>
      <c r="D5" s="10" t="s">
        <v>438</v>
      </c>
      <c r="E5" s="10"/>
      <c r="F5" s="6" t="s">
        <v>536</v>
      </c>
      <c r="G5" s="10"/>
      <c r="H5" s="10">
        <v>0</v>
      </c>
      <c r="I5" s="6" t="s">
        <v>536</v>
      </c>
    </row>
    <row r="6" spans="1:9" x14ac:dyDescent="0.3">
      <c r="A6" t="s">
        <v>3</v>
      </c>
      <c r="B6" t="s">
        <v>4</v>
      </c>
      <c r="C6" t="s">
        <v>456</v>
      </c>
      <c r="D6" s="10" t="s">
        <v>438</v>
      </c>
      <c r="E6" s="10"/>
      <c r="F6" s="6" t="s">
        <v>536</v>
      </c>
      <c r="G6" s="10"/>
      <c r="H6" s="10">
        <v>0</v>
      </c>
      <c r="I6" s="6" t="s">
        <v>536</v>
      </c>
    </row>
    <row r="7" spans="1:9" x14ac:dyDescent="0.3">
      <c r="A7" t="s">
        <v>5</v>
      </c>
      <c r="B7" t="s">
        <v>6</v>
      </c>
      <c r="C7" t="s">
        <v>456</v>
      </c>
      <c r="D7" s="10">
        <v>2895</v>
      </c>
      <c r="E7" s="10">
        <v>1370</v>
      </c>
      <c r="F7" s="6">
        <v>0.47322970639032813</v>
      </c>
      <c r="G7" s="10"/>
      <c r="H7" s="10">
        <v>1370</v>
      </c>
      <c r="I7" s="6">
        <v>0.47322970639032813</v>
      </c>
    </row>
    <row r="8" spans="1:9" x14ac:dyDescent="0.3">
      <c r="A8" t="s">
        <v>7</v>
      </c>
      <c r="B8" t="s">
        <v>8</v>
      </c>
      <c r="C8" t="s">
        <v>456</v>
      </c>
      <c r="D8" s="10" t="s">
        <v>438</v>
      </c>
      <c r="E8" s="10"/>
      <c r="F8" s="6" t="s">
        <v>536</v>
      </c>
      <c r="G8" s="10"/>
      <c r="H8" s="10">
        <v>0</v>
      </c>
      <c r="I8" s="6" t="s">
        <v>536</v>
      </c>
    </row>
    <row r="9" spans="1:9" x14ac:dyDescent="0.3">
      <c r="A9" t="s">
        <v>9</v>
      </c>
      <c r="B9" t="s">
        <v>10</v>
      </c>
      <c r="C9" t="s">
        <v>456</v>
      </c>
      <c r="D9" s="10" t="s">
        <v>438</v>
      </c>
      <c r="E9" s="10"/>
      <c r="F9" s="6" t="s">
        <v>536</v>
      </c>
      <c r="G9" s="10"/>
      <c r="H9" s="10">
        <v>0</v>
      </c>
      <c r="I9" s="6" t="s">
        <v>536</v>
      </c>
    </row>
    <row r="10" spans="1:9" x14ac:dyDescent="0.3">
      <c r="A10" t="s">
        <v>11</v>
      </c>
      <c r="B10" t="s">
        <v>12</v>
      </c>
      <c r="C10" t="s">
        <v>456</v>
      </c>
      <c r="D10" s="10">
        <v>1036</v>
      </c>
      <c r="E10" s="10">
        <v>924</v>
      </c>
      <c r="F10" s="6">
        <v>0.89189189189189189</v>
      </c>
      <c r="G10" s="10"/>
      <c r="H10" s="10">
        <v>924</v>
      </c>
      <c r="I10" s="6">
        <v>0.89189189189189189</v>
      </c>
    </row>
    <row r="11" spans="1:9" x14ac:dyDescent="0.3">
      <c r="A11" t="s">
        <v>13</v>
      </c>
      <c r="B11" t="s">
        <v>14</v>
      </c>
      <c r="C11" t="s">
        <v>456</v>
      </c>
      <c r="D11" s="10" t="s">
        <v>438</v>
      </c>
      <c r="E11" s="10"/>
      <c r="F11" s="6" t="s">
        <v>536</v>
      </c>
      <c r="G11" s="10"/>
      <c r="H11" s="10">
        <v>0</v>
      </c>
      <c r="I11" s="6" t="s">
        <v>536</v>
      </c>
    </row>
    <row r="12" spans="1:9" x14ac:dyDescent="0.3">
      <c r="A12" t="s">
        <v>15</v>
      </c>
      <c r="B12" t="s">
        <v>16</v>
      </c>
      <c r="C12" t="s">
        <v>456</v>
      </c>
      <c r="D12" s="10">
        <v>643</v>
      </c>
      <c r="E12" s="10">
        <v>318</v>
      </c>
      <c r="F12" s="6">
        <v>0.49455676516329705</v>
      </c>
      <c r="G12" s="10"/>
      <c r="H12" s="10">
        <v>318</v>
      </c>
      <c r="I12" s="6">
        <v>0.49455676516329705</v>
      </c>
    </row>
    <row r="13" spans="1:9" x14ac:dyDescent="0.3">
      <c r="A13" t="s">
        <v>17</v>
      </c>
      <c r="B13" t="s">
        <v>18</v>
      </c>
      <c r="C13" t="s">
        <v>456</v>
      </c>
      <c r="D13" s="10">
        <v>1182</v>
      </c>
      <c r="E13" s="10">
        <v>684</v>
      </c>
      <c r="F13" s="6">
        <v>0.57868020304568524</v>
      </c>
      <c r="G13" s="10"/>
      <c r="H13" s="10">
        <v>684</v>
      </c>
      <c r="I13" s="6">
        <v>0.57868020304568524</v>
      </c>
    </row>
    <row r="14" spans="1:9" x14ac:dyDescent="0.3">
      <c r="A14" t="s">
        <v>19</v>
      </c>
      <c r="B14" t="s">
        <v>20</v>
      </c>
      <c r="C14" t="s">
        <v>456</v>
      </c>
      <c r="D14" s="10">
        <v>529</v>
      </c>
      <c r="E14" s="10">
        <v>256</v>
      </c>
      <c r="F14" s="6">
        <v>0.4839319470699433</v>
      </c>
      <c r="G14" s="10"/>
      <c r="H14" s="10">
        <v>256</v>
      </c>
      <c r="I14" s="6">
        <v>0.4839319470699433</v>
      </c>
    </row>
    <row r="15" spans="1:9" x14ac:dyDescent="0.3">
      <c r="A15" t="s">
        <v>21</v>
      </c>
      <c r="B15" t="s">
        <v>22</v>
      </c>
      <c r="C15" t="s">
        <v>456</v>
      </c>
      <c r="D15" s="10">
        <v>1088</v>
      </c>
      <c r="E15" s="10">
        <v>671</v>
      </c>
      <c r="F15" s="6">
        <v>0.61672794117647056</v>
      </c>
      <c r="G15" s="10"/>
      <c r="H15" s="10">
        <v>671</v>
      </c>
      <c r="I15" s="6">
        <v>0.61672794117647056</v>
      </c>
    </row>
    <row r="16" spans="1:9" x14ac:dyDescent="0.3">
      <c r="A16" t="s">
        <v>23</v>
      </c>
      <c r="B16" t="s">
        <v>24</v>
      </c>
      <c r="C16" t="s">
        <v>456</v>
      </c>
      <c r="D16" s="10">
        <v>1079</v>
      </c>
      <c r="E16" s="10">
        <v>645</v>
      </c>
      <c r="F16" s="6">
        <v>0.59777571825764597</v>
      </c>
      <c r="G16" s="10"/>
      <c r="H16" s="10">
        <v>645</v>
      </c>
      <c r="I16" s="6">
        <v>0.59777571825764597</v>
      </c>
    </row>
    <row r="17" spans="1:9" x14ac:dyDescent="0.3">
      <c r="A17" t="s">
        <v>25</v>
      </c>
      <c r="B17" t="s">
        <v>26</v>
      </c>
      <c r="C17" t="s">
        <v>456</v>
      </c>
      <c r="D17" s="10">
        <v>1420</v>
      </c>
      <c r="E17" s="10">
        <v>532</v>
      </c>
      <c r="F17" s="6">
        <v>0.37464788732394366</v>
      </c>
      <c r="G17" s="10"/>
      <c r="H17" s="10">
        <v>532</v>
      </c>
      <c r="I17" s="6">
        <v>0.37464788732394366</v>
      </c>
    </row>
    <row r="18" spans="1:9" x14ac:dyDescent="0.3">
      <c r="A18" t="s">
        <v>29</v>
      </c>
      <c r="B18" t="s">
        <v>30</v>
      </c>
      <c r="C18" t="s">
        <v>456</v>
      </c>
      <c r="D18" s="10">
        <v>1222</v>
      </c>
      <c r="E18" s="10">
        <v>973</v>
      </c>
      <c r="F18" s="6">
        <v>0.79623567921440264</v>
      </c>
      <c r="G18" s="10">
        <v>2</v>
      </c>
      <c r="H18" s="10">
        <v>975</v>
      </c>
      <c r="I18" s="6">
        <v>0.7978723404255319</v>
      </c>
    </row>
    <row r="19" spans="1:9" x14ac:dyDescent="0.3">
      <c r="A19" t="s">
        <v>31</v>
      </c>
      <c r="B19" t="s">
        <v>32</v>
      </c>
      <c r="C19" t="s">
        <v>456</v>
      </c>
      <c r="D19" s="10">
        <v>1088</v>
      </c>
      <c r="E19" s="10">
        <v>673</v>
      </c>
      <c r="F19" s="6">
        <v>0.6185661764705882</v>
      </c>
      <c r="G19" s="10"/>
      <c r="H19" s="10">
        <v>673</v>
      </c>
      <c r="I19" s="6">
        <v>0.6185661764705882</v>
      </c>
    </row>
    <row r="20" spans="1:9" x14ac:dyDescent="0.3">
      <c r="A20" t="s">
        <v>33</v>
      </c>
      <c r="B20" t="s">
        <v>34</v>
      </c>
      <c r="C20" t="s">
        <v>456</v>
      </c>
      <c r="D20" s="10">
        <v>1279</v>
      </c>
      <c r="E20" s="10">
        <v>531</v>
      </c>
      <c r="F20" s="6">
        <v>0.41516810007818611</v>
      </c>
      <c r="G20" s="10"/>
      <c r="H20" s="10">
        <v>531</v>
      </c>
      <c r="I20" s="6">
        <v>0.41516810007818611</v>
      </c>
    </row>
    <row r="21" spans="1:9" x14ac:dyDescent="0.3">
      <c r="A21" t="s">
        <v>35</v>
      </c>
      <c r="B21" t="s">
        <v>36</v>
      </c>
      <c r="C21" t="s">
        <v>456</v>
      </c>
      <c r="D21" s="10" t="s">
        <v>438</v>
      </c>
      <c r="E21" s="10"/>
      <c r="F21" s="6" t="s">
        <v>536</v>
      </c>
      <c r="G21" s="10"/>
      <c r="H21" s="10">
        <v>0</v>
      </c>
      <c r="I21" s="6" t="s">
        <v>536</v>
      </c>
    </row>
    <row r="22" spans="1:9" x14ac:dyDescent="0.3">
      <c r="A22" t="s">
        <v>37</v>
      </c>
      <c r="B22" t="s">
        <v>38</v>
      </c>
      <c r="C22" t="s">
        <v>456</v>
      </c>
      <c r="D22" s="10">
        <v>1063</v>
      </c>
      <c r="E22" s="10">
        <v>629</v>
      </c>
      <c r="F22" s="6">
        <v>0.59172154280338662</v>
      </c>
      <c r="G22" s="10">
        <v>2</v>
      </c>
      <c r="H22" s="10">
        <v>631</v>
      </c>
      <c r="I22" s="6">
        <v>0.5936030103480715</v>
      </c>
    </row>
    <row r="23" spans="1:9" x14ac:dyDescent="0.3">
      <c r="A23" t="s">
        <v>39</v>
      </c>
      <c r="B23" t="s">
        <v>40</v>
      </c>
      <c r="C23" t="s">
        <v>456</v>
      </c>
      <c r="D23" s="10">
        <v>1312</v>
      </c>
      <c r="E23" s="10">
        <v>1246</v>
      </c>
      <c r="F23" s="6">
        <v>0.94969512195121952</v>
      </c>
      <c r="G23" s="10">
        <v>3</v>
      </c>
      <c r="H23" s="10">
        <v>1249</v>
      </c>
      <c r="I23" s="6">
        <v>0.95198170731707321</v>
      </c>
    </row>
    <row r="24" spans="1:9" x14ac:dyDescent="0.3">
      <c r="A24" t="s">
        <v>41</v>
      </c>
      <c r="B24" t="s">
        <v>42</v>
      </c>
      <c r="C24" t="s">
        <v>456</v>
      </c>
      <c r="D24" s="10">
        <v>611</v>
      </c>
      <c r="E24" s="10">
        <v>209</v>
      </c>
      <c r="F24" s="6">
        <v>0.34206219312602293</v>
      </c>
      <c r="G24" s="10"/>
      <c r="H24" s="10">
        <v>209</v>
      </c>
      <c r="I24" s="6">
        <v>0.34206219312602293</v>
      </c>
    </row>
    <row r="25" spans="1:9" x14ac:dyDescent="0.3">
      <c r="A25" t="s">
        <v>43</v>
      </c>
      <c r="B25" t="s">
        <v>44</v>
      </c>
      <c r="C25" t="s">
        <v>456</v>
      </c>
      <c r="D25" s="10">
        <v>806</v>
      </c>
      <c r="E25" s="10">
        <v>563</v>
      </c>
      <c r="F25" s="6">
        <v>0.69851116625310172</v>
      </c>
      <c r="G25" s="10">
        <v>4</v>
      </c>
      <c r="H25" s="10">
        <v>567</v>
      </c>
      <c r="I25" s="6">
        <v>0.70347394540942931</v>
      </c>
    </row>
    <row r="26" spans="1:9" x14ac:dyDescent="0.3">
      <c r="A26" t="s">
        <v>45</v>
      </c>
      <c r="B26" t="s">
        <v>46</v>
      </c>
      <c r="C26" t="s">
        <v>456</v>
      </c>
      <c r="D26" s="10">
        <v>1951</v>
      </c>
      <c r="E26" s="10">
        <v>1107</v>
      </c>
      <c r="F26" s="6">
        <v>0.5674013326499231</v>
      </c>
      <c r="G26" s="10"/>
      <c r="H26" s="10">
        <v>1107</v>
      </c>
      <c r="I26" s="6">
        <v>0.5674013326499231</v>
      </c>
    </row>
    <row r="27" spans="1:9" x14ac:dyDescent="0.3">
      <c r="A27" t="s">
        <v>47</v>
      </c>
      <c r="B27" t="s">
        <v>48</v>
      </c>
      <c r="C27" t="s">
        <v>456</v>
      </c>
      <c r="D27" s="10">
        <v>1478</v>
      </c>
      <c r="E27" s="10">
        <v>207</v>
      </c>
      <c r="F27" s="6">
        <v>0.14005412719891747</v>
      </c>
      <c r="G27" s="10"/>
      <c r="H27" s="10">
        <v>207</v>
      </c>
      <c r="I27" s="6">
        <v>0.14005412719891747</v>
      </c>
    </row>
    <row r="28" spans="1:9" x14ac:dyDescent="0.3">
      <c r="A28" t="s">
        <v>49</v>
      </c>
      <c r="B28" t="s">
        <v>455</v>
      </c>
      <c r="C28" t="s">
        <v>456</v>
      </c>
      <c r="D28" s="10">
        <v>1673</v>
      </c>
      <c r="E28" s="10">
        <v>142</v>
      </c>
      <c r="F28" s="6">
        <v>8.4877465630603707E-2</v>
      </c>
      <c r="G28" s="10">
        <v>2</v>
      </c>
      <c r="H28" s="10">
        <v>144</v>
      </c>
      <c r="I28" s="6">
        <v>8.6072922893006582E-2</v>
      </c>
    </row>
    <row r="29" spans="1:9" x14ac:dyDescent="0.3">
      <c r="A29" t="s">
        <v>55</v>
      </c>
      <c r="B29" t="s">
        <v>56</v>
      </c>
      <c r="C29" t="s">
        <v>456</v>
      </c>
      <c r="D29" s="10" t="s">
        <v>438</v>
      </c>
      <c r="E29" s="10"/>
      <c r="F29" s="6" t="s">
        <v>536</v>
      </c>
      <c r="G29" s="10"/>
      <c r="H29" s="10">
        <v>0</v>
      </c>
      <c r="I29" s="6" t="s">
        <v>536</v>
      </c>
    </row>
    <row r="30" spans="1:9" x14ac:dyDescent="0.3">
      <c r="A30" t="s">
        <v>57</v>
      </c>
      <c r="B30" t="s">
        <v>58</v>
      </c>
      <c r="C30" t="s">
        <v>456</v>
      </c>
      <c r="D30" s="10">
        <v>892</v>
      </c>
      <c r="E30" s="10">
        <v>447</v>
      </c>
      <c r="F30" s="6">
        <v>0.5011210762331838</v>
      </c>
      <c r="G30" s="10"/>
      <c r="H30" s="10">
        <v>447</v>
      </c>
      <c r="I30" s="6">
        <v>0.5011210762331838</v>
      </c>
    </row>
    <row r="31" spans="1:9" x14ac:dyDescent="0.3">
      <c r="A31" t="s">
        <v>59</v>
      </c>
      <c r="B31" t="s">
        <v>60</v>
      </c>
      <c r="C31" t="s">
        <v>456</v>
      </c>
      <c r="D31" s="10">
        <v>709</v>
      </c>
      <c r="E31" s="10">
        <v>466</v>
      </c>
      <c r="F31" s="6">
        <v>0.65726375176304652</v>
      </c>
      <c r="G31" s="10">
        <v>1</v>
      </c>
      <c r="H31" s="10">
        <v>467</v>
      </c>
      <c r="I31" s="6">
        <v>0.65867418899858954</v>
      </c>
    </row>
    <row r="32" spans="1:9" x14ac:dyDescent="0.3">
      <c r="A32" t="s">
        <v>61</v>
      </c>
      <c r="B32" t="s">
        <v>62</v>
      </c>
      <c r="C32" t="s">
        <v>456</v>
      </c>
      <c r="D32" s="10">
        <v>1630</v>
      </c>
      <c r="E32" s="10">
        <v>583</v>
      </c>
      <c r="F32" s="6">
        <v>0.35766871165644171</v>
      </c>
      <c r="G32" s="10"/>
      <c r="H32" s="10">
        <v>583</v>
      </c>
      <c r="I32" s="6">
        <v>0.35766871165644171</v>
      </c>
    </row>
    <row r="33" spans="1:9" x14ac:dyDescent="0.3">
      <c r="A33" t="s">
        <v>63</v>
      </c>
      <c r="B33" t="s">
        <v>64</v>
      </c>
      <c r="C33" t="s">
        <v>456</v>
      </c>
      <c r="D33" s="10">
        <v>979</v>
      </c>
      <c r="E33" s="10">
        <v>80</v>
      </c>
      <c r="F33" s="6">
        <v>8.1716036772216546E-2</v>
      </c>
      <c r="G33" s="10"/>
      <c r="H33" s="10">
        <v>80</v>
      </c>
      <c r="I33" s="6">
        <v>8.1716036772216546E-2</v>
      </c>
    </row>
    <row r="34" spans="1:9" x14ac:dyDescent="0.3">
      <c r="A34" t="s">
        <v>65</v>
      </c>
      <c r="B34" t="s">
        <v>66</v>
      </c>
      <c r="C34" t="s">
        <v>456</v>
      </c>
      <c r="D34" s="10">
        <v>1552</v>
      </c>
      <c r="E34" s="10">
        <v>879</v>
      </c>
      <c r="F34" s="6">
        <v>0.56636597938144329</v>
      </c>
      <c r="G34" s="10"/>
      <c r="H34" s="10">
        <v>879</v>
      </c>
      <c r="I34" s="6">
        <v>0.56636597938144329</v>
      </c>
    </row>
    <row r="35" spans="1:9" x14ac:dyDescent="0.3">
      <c r="A35" t="s">
        <v>67</v>
      </c>
      <c r="B35" t="s">
        <v>68</v>
      </c>
      <c r="C35" t="s">
        <v>456</v>
      </c>
      <c r="D35" s="10">
        <v>1692</v>
      </c>
      <c r="E35" s="10">
        <v>156</v>
      </c>
      <c r="F35" s="6">
        <v>9.2198581560283682E-2</v>
      </c>
      <c r="G35" s="10"/>
      <c r="H35" s="10">
        <v>156</v>
      </c>
      <c r="I35" s="6">
        <v>9.2198581560283682E-2</v>
      </c>
    </row>
    <row r="36" spans="1:9" x14ac:dyDescent="0.3">
      <c r="A36" t="s">
        <v>69</v>
      </c>
      <c r="B36" t="s">
        <v>70</v>
      </c>
      <c r="C36" t="s">
        <v>456</v>
      </c>
      <c r="D36" s="10" t="s">
        <v>438</v>
      </c>
      <c r="E36" s="10"/>
      <c r="F36" s="6" t="s">
        <v>536</v>
      </c>
      <c r="G36" s="10"/>
      <c r="H36" s="10">
        <v>0</v>
      </c>
      <c r="I36" s="6" t="s">
        <v>536</v>
      </c>
    </row>
    <row r="37" spans="1:9" x14ac:dyDescent="0.3">
      <c r="A37" t="s">
        <v>71</v>
      </c>
      <c r="B37" t="s">
        <v>72</v>
      </c>
      <c r="C37" t="s">
        <v>456</v>
      </c>
      <c r="D37" s="10">
        <v>1131</v>
      </c>
      <c r="E37" s="10">
        <v>435</v>
      </c>
      <c r="F37" s="6">
        <v>0.38461538461538464</v>
      </c>
      <c r="G37" s="10">
        <v>4</v>
      </c>
      <c r="H37" s="10">
        <v>439</v>
      </c>
      <c r="I37" s="6">
        <v>0.3881520778072502</v>
      </c>
    </row>
    <row r="38" spans="1:9" x14ac:dyDescent="0.3">
      <c r="A38" t="s">
        <v>73</v>
      </c>
      <c r="B38" t="s">
        <v>74</v>
      </c>
      <c r="C38" t="s">
        <v>456</v>
      </c>
      <c r="D38" s="10" t="s">
        <v>438</v>
      </c>
      <c r="E38" s="10"/>
      <c r="F38" s="6" t="s">
        <v>536</v>
      </c>
      <c r="G38" s="10"/>
      <c r="H38" s="10">
        <v>0</v>
      </c>
      <c r="I38" s="6" t="s">
        <v>536</v>
      </c>
    </row>
    <row r="39" spans="1:9" x14ac:dyDescent="0.3">
      <c r="A39" t="s">
        <v>75</v>
      </c>
      <c r="B39" t="s">
        <v>76</v>
      </c>
      <c r="C39" t="s">
        <v>456</v>
      </c>
      <c r="D39" s="10">
        <v>619</v>
      </c>
      <c r="E39" s="10">
        <v>424</v>
      </c>
      <c r="F39" s="6">
        <v>0.6849757673667205</v>
      </c>
      <c r="G39" s="10"/>
      <c r="H39" s="10">
        <v>424</v>
      </c>
      <c r="I39" s="6">
        <v>0.6849757673667205</v>
      </c>
    </row>
    <row r="40" spans="1:9" x14ac:dyDescent="0.3">
      <c r="A40" t="s">
        <v>77</v>
      </c>
      <c r="B40" t="s">
        <v>78</v>
      </c>
      <c r="C40" t="s">
        <v>456</v>
      </c>
      <c r="D40" s="10">
        <v>1123</v>
      </c>
      <c r="E40" s="10">
        <v>786</v>
      </c>
      <c r="F40" s="6">
        <v>0.69991095280498661</v>
      </c>
      <c r="G40" s="10"/>
      <c r="H40" s="10">
        <v>786</v>
      </c>
      <c r="I40" s="6">
        <v>0.69991095280498661</v>
      </c>
    </row>
    <row r="41" spans="1:9" x14ac:dyDescent="0.3">
      <c r="A41" t="s">
        <v>79</v>
      </c>
      <c r="B41" t="s">
        <v>80</v>
      </c>
      <c r="C41" t="s">
        <v>456</v>
      </c>
      <c r="D41" s="10">
        <v>1176</v>
      </c>
      <c r="E41" s="10">
        <v>707</v>
      </c>
      <c r="F41" s="6">
        <v>0.60119047619047616</v>
      </c>
      <c r="G41" s="10"/>
      <c r="H41" s="10">
        <v>707</v>
      </c>
      <c r="I41" s="6">
        <v>0.60119047619047616</v>
      </c>
    </row>
    <row r="42" spans="1:9" x14ac:dyDescent="0.3">
      <c r="A42" t="s">
        <v>81</v>
      </c>
      <c r="B42" t="s">
        <v>82</v>
      </c>
      <c r="C42" t="s">
        <v>456</v>
      </c>
      <c r="D42" s="10" t="s">
        <v>438</v>
      </c>
      <c r="E42" s="10"/>
      <c r="F42" s="6" t="s">
        <v>536</v>
      </c>
      <c r="G42" s="10"/>
      <c r="H42" s="10">
        <v>0</v>
      </c>
      <c r="I42" s="6" t="s">
        <v>536</v>
      </c>
    </row>
    <row r="43" spans="1:9" x14ac:dyDescent="0.3">
      <c r="A43" t="s">
        <v>83</v>
      </c>
      <c r="B43" t="s">
        <v>84</v>
      </c>
      <c r="C43" t="s">
        <v>456</v>
      </c>
      <c r="D43" s="10">
        <v>880</v>
      </c>
      <c r="E43" s="10">
        <v>624</v>
      </c>
      <c r="F43" s="6">
        <v>0.70909090909090911</v>
      </c>
      <c r="G43" s="10">
        <v>1</v>
      </c>
      <c r="H43" s="10">
        <v>625</v>
      </c>
      <c r="I43" s="6">
        <v>0.71022727272727271</v>
      </c>
    </row>
    <row r="44" spans="1:9" x14ac:dyDescent="0.3">
      <c r="A44" t="s">
        <v>85</v>
      </c>
      <c r="B44" t="s">
        <v>86</v>
      </c>
      <c r="C44" t="s">
        <v>456</v>
      </c>
      <c r="D44" s="10">
        <v>482</v>
      </c>
      <c r="E44" s="10">
        <v>35</v>
      </c>
      <c r="F44" s="6">
        <v>7.2614107883817433E-2</v>
      </c>
      <c r="G44" s="10"/>
      <c r="H44" s="10">
        <v>35</v>
      </c>
      <c r="I44" s="6">
        <v>7.2614107883817433E-2</v>
      </c>
    </row>
    <row r="45" spans="1:9" x14ac:dyDescent="0.3">
      <c r="A45" t="s">
        <v>87</v>
      </c>
      <c r="B45" t="s">
        <v>88</v>
      </c>
      <c r="C45" t="s">
        <v>456</v>
      </c>
      <c r="D45" s="10" t="s">
        <v>438</v>
      </c>
      <c r="E45" s="10"/>
      <c r="F45" s="6" t="s">
        <v>536</v>
      </c>
      <c r="G45" s="10"/>
      <c r="H45" s="10">
        <v>0</v>
      </c>
      <c r="I45" s="6" t="s">
        <v>536</v>
      </c>
    </row>
    <row r="46" spans="1:9" x14ac:dyDescent="0.3">
      <c r="A46" t="s">
        <v>89</v>
      </c>
      <c r="B46" t="s">
        <v>90</v>
      </c>
      <c r="C46" t="s">
        <v>456</v>
      </c>
      <c r="D46" s="10">
        <v>760</v>
      </c>
      <c r="E46" s="10">
        <v>520</v>
      </c>
      <c r="F46" s="6">
        <v>0.68421052631578949</v>
      </c>
      <c r="G46" s="10"/>
      <c r="H46" s="10">
        <v>520</v>
      </c>
      <c r="I46" s="6">
        <v>0.68421052631578949</v>
      </c>
    </row>
    <row r="47" spans="1:9" x14ac:dyDescent="0.3">
      <c r="A47" t="s">
        <v>93</v>
      </c>
      <c r="B47" t="s">
        <v>94</v>
      </c>
      <c r="C47" t="s">
        <v>456</v>
      </c>
      <c r="D47" s="10" t="s">
        <v>438</v>
      </c>
      <c r="E47" s="10"/>
      <c r="F47" s="6" t="s">
        <v>536</v>
      </c>
      <c r="G47" s="10"/>
      <c r="H47" s="10">
        <v>0</v>
      </c>
      <c r="I47" s="6" t="s">
        <v>536</v>
      </c>
    </row>
    <row r="48" spans="1:9" x14ac:dyDescent="0.3">
      <c r="A48" t="s">
        <v>95</v>
      </c>
      <c r="B48" t="s">
        <v>96</v>
      </c>
      <c r="C48" t="s">
        <v>456</v>
      </c>
      <c r="D48" s="10">
        <v>1428</v>
      </c>
      <c r="E48" s="10">
        <v>113</v>
      </c>
      <c r="F48" s="6">
        <v>7.9131652661064422E-2</v>
      </c>
      <c r="G48" s="10"/>
      <c r="H48" s="10">
        <v>113</v>
      </c>
      <c r="I48" s="6">
        <v>7.9131652661064422E-2</v>
      </c>
    </row>
    <row r="49" spans="1:9" x14ac:dyDescent="0.3">
      <c r="A49" t="s">
        <v>97</v>
      </c>
      <c r="B49" t="s">
        <v>98</v>
      </c>
      <c r="C49" t="s">
        <v>456</v>
      </c>
      <c r="D49" s="10">
        <v>1777</v>
      </c>
      <c r="E49" s="10">
        <v>682</v>
      </c>
      <c r="F49" s="6">
        <v>0.38379290939786154</v>
      </c>
      <c r="G49" s="10">
        <v>4</v>
      </c>
      <c r="H49" s="10">
        <v>686</v>
      </c>
      <c r="I49" s="6">
        <v>0.3860438942037141</v>
      </c>
    </row>
    <row r="50" spans="1:9" x14ac:dyDescent="0.3">
      <c r="A50" t="s">
        <v>99</v>
      </c>
      <c r="B50" t="s">
        <v>100</v>
      </c>
      <c r="C50" t="s">
        <v>456</v>
      </c>
      <c r="D50" s="10">
        <v>828</v>
      </c>
      <c r="E50" s="10">
        <v>593</v>
      </c>
      <c r="F50" s="6">
        <v>0.71618357487922701</v>
      </c>
      <c r="G50" s="10">
        <v>3</v>
      </c>
      <c r="H50" s="10">
        <v>596</v>
      </c>
      <c r="I50" s="6">
        <v>0.71980676328502413</v>
      </c>
    </row>
    <row r="51" spans="1:9" x14ac:dyDescent="0.3">
      <c r="A51" t="s">
        <v>103</v>
      </c>
      <c r="B51" t="s">
        <v>104</v>
      </c>
      <c r="C51" t="s">
        <v>456</v>
      </c>
      <c r="D51" s="10" t="s">
        <v>438</v>
      </c>
      <c r="E51" s="10"/>
      <c r="F51" s="6" t="s">
        <v>536</v>
      </c>
      <c r="G51" s="10"/>
      <c r="H51" s="10">
        <v>0</v>
      </c>
      <c r="I51" s="6" t="s">
        <v>536</v>
      </c>
    </row>
    <row r="52" spans="1:9" x14ac:dyDescent="0.3">
      <c r="A52" t="s">
        <v>105</v>
      </c>
      <c r="B52" t="s">
        <v>106</v>
      </c>
      <c r="C52" t="s">
        <v>456</v>
      </c>
      <c r="D52" s="10" t="s">
        <v>438</v>
      </c>
      <c r="E52" s="10"/>
      <c r="F52" s="6" t="s">
        <v>536</v>
      </c>
      <c r="G52" s="10"/>
      <c r="H52" s="10">
        <v>0</v>
      </c>
      <c r="I52" s="6" t="s">
        <v>536</v>
      </c>
    </row>
    <row r="53" spans="1:9" x14ac:dyDescent="0.3">
      <c r="A53" t="s">
        <v>107</v>
      </c>
      <c r="B53" t="s">
        <v>108</v>
      </c>
      <c r="C53" t="s">
        <v>456</v>
      </c>
      <c r="D53" s="10">
        <v>1539</v>
      </c>
      <c r="E53" s="10">
        <v>388</v>
      </c>
      <c r="F53" s="6">
        <v>0.25211176088369069</v>
      </c>
      <c r="G53" s="10"/>
      <c r="H53" s="10">
        <v>388</v>
      </c>
      <c r="I53" s="6">
        <v>0.25211176088369069</v>
      </c>
    </row>
    <row r="54" spans="1:9" x14ac:dyDescent="0.3">
      <c r="A54" t="s">
        <v>111</v>
      </c>
      <c r="B54" t="s">
        <v>112</v>
      </c>
      <c r="C54" t="s">
        <v>456</v>
      </c>
      <c r="D54" s="10">
        <v>745</v>
      </c>
      <c r="E54" s="10">
        <v>101</v>
      </c>
      <c r="F54" s="6">
        <v>0.13557046979865772</v>
      </c>
      <c r="G54" s="10"/>
      <c r="H54" s="10">
        <v>101</v>
      </c>
      <c r="I54" s="6">
        <v>0.13557046979865772</v>
      </c>
    </row>
    <row r="55" spans="1:9" x14ac:dyDescent="0.3">
      <c r="A55" t="s">
        <v>113</v>
      </c>
      <c r="B55" t="s">
        <v>114</v>
      </c>
      <c r="C55" t="s">
        <v>456</v>
      </c>
      <c r="D55" s="10">
        <v>1012</v>
      </c>
      <c r="E55" s="10">
        <v>415</v>
      </c>
      <c r="F55" s="6">
        <v>0.41007905138339923</v>
      </c>
      <c r="G55" s="10"/>
      <c r="H55" s="10">
        <v>415</v>
      </c>
      <c r="I55" s="6">
        <v>0.41007905138339923</v>
      </c>
    </row>
    <row r="56" spans="1:9" x14ac:dyDescent="0.3">
      <c r="A56" t="s">
        <v>115</v>
      </c>
      <c r="B56" t="s">
        <v>116</v>
      </c>
      <c r="C56" t="s">
        <v>456</v>
      </c>
      <c r="D56" s="10">
        <v>768</v>
      </c>
      <c r="E56" s="10">
        <v>127</v>
      </c>
      <c r="F56" s="6">
        <v>0.16536458333333334</v>
      </c>
      <c r="G56" s="10"/>
      <c r="H56" s="10">
        <v>127</v>
      </c>
      <c r="I56" s="6">
        <v>0.16536458333333334</v>
      </c>
    </row>
    <row r="57" spans="1:9" x14ac:dyDescent="0.3">
      <c r="A57" t="s">
        <v>117</v>
      </c>
      <c r="B57" t="s">
        <v>118</v>
      </c>
      <c r="C57" t="s">
        <v>456</v>
      </c>
      <c r="D57" s="10">
        <v>756</v>
      </c>
      <c r="E57" s="10">
        <v>728</v>
      </c>
      <c r="F57" s="6">
        <v>0.96296296296296291</v>
      </c>
      <c r="G57" s="10">
        <v>2</v>
      </c>
      <c r="H57" s="10">
        <v>730</v>
      </c>
      <c r="I57" s="6">
        <v>0.96560846560846558</v>
      </c>
    </row>
    <row r="58" spans="1:9" x14ac:dyDescent="0.3">
      <c r="A58" t="s">
        <v>119</v>
      </c>
      <c r="B58" t="s">
        <v>120</v>
      </c>
      <c r="C58" t="s">
        <v>456</v>
      </c>
      <c r="D58" s="10" t="s">
        <v>438</v>
      </c>
      <c r="E58" s="10"/>
      <c r="F58" s="6" t="s">
        <v>536</v>
      </c>
      <c r="G58" s="10"/>
      <c r="H58" s="10">
        <v>0</v>
      </c>
      <c r="I58" s="6" t="s">
        <v>536</v>
      </c>
    </row>
    <row r="59" spans="1:9" x14ac:dyDescent="0.3">
      <c r="A59" t="s">
        <v>121</v>
      </c>
      <c r="B59" t="s">
        <v>122</v>
      </c>
      <c r="C59" t="s">
        <v>456</v>
      </c>
      <c r="D59" s="10">
        <v>2483</v>
      </c>
      <c r="E59" s="10">
        <v>1727</v>
      </c>
      <c r="F59" s="6">
        <v>0.69552960128876362</v>
      </c>
      <c r="G59" s="10">
        <v>4</v>
      </c>
      <c r="H59" s="10">
        <v>1731</v>
      </c>
      <c r="I59" s="6">
        <v>0.69714055577929923</v>
      </c>
    </row>
    <row r="60" spans="1:9" x14ac:dyDescent="0.3">
      <c r="A60" t="s">
        <v>123</v>
      </c>
      <c r="B60" t="s">
        <v>124</v>
      </c>
      <c r="C60" t="s">
        <v>456</v>
      </c>
      <c r="D60" s="10">
        <v>1088</v>
      </c>
      <c r="E60" s="10">
        <v>645</v>
      </c>
      <c r="F60" s="6">
        <v>0.59283088235294112</v>
      </c>
      <c r="G60" s="10">
        <v>3</v>
      </c>
      <c r="H60" s="10">
        <v>648</v>
      </c>
      <c r="I60" s="6">
        <v>0.59558823529411764</v>
      </c>
    </row>
    <row r="61" spans="1:9" x14ac:dyDescent="0.3">
      <c r="A61" t="s">
        <v>125</v>
      </c>
      <c r="B61" t="s">
        <v>126</v>
      </c>
      <c r="C61" t="s">
        <v>456</v>
      </c>
      <c r="D61" s="10">
        <v>2234</v>
      </c>
      <c r="E61" s="10">
        <v>888</v>
      </c>
      <c r="F61" s="6">
        <v>0.39749328558639213</v>
      </c>
      <c r="G61" s="10"/>
      <c r="H61" s="10">
        <v>888</v>
      </c>
      <c r="I61" s="6">
        <v>0.39749328558639213</v>
      </c>
    </row>
    <row r="62" spans="1:9" x14ac:dyDescent="0.3">
      <c r="A62" t="s">
        <v>127</v>
      </c>
      <c r="B62" t="s">
        <v>128</v>
      </c>
      <c r="C62" t="s">
        <v>457</v>
      </c>
      <c r="D62" s="10" t="s">
        <v>438</v>
      </c>
      <c r="E62" s="10"/>
      <c r="F62" s="6" t="s">
        <v>536</v>
      </c>
      <c r="G62" s="10"/>
      <c r="H62" s="10">
        <v>0</v>
      </c>
      <c r="I62" s="6" t="s">
        <v>536</v>
      </c>
    </row>
    <row r="63" spans="1:9" x14ac:dyDescent="0.3">
      <c r="A63" t="s">
        <v>129</v>
      </c>
      <c r="B63" t="s">
        <v>130</v>
      </c>
      <c r="C63" t="s">
        <v>457</v>
      </c>
      <c r="D63" s="10" t="s">
        <v>438</v>
      </c>
      <c r="E63" s="10"/>
      <c r="F63" s="6" t="s">
        <v>536</v>
      </c>
      <c r="G63" s="10"/>
      <c r="H63" s="10">
        <v>0</v>
      </c>
      <c r="I63" s="6" t="s">
        <v>536</v>
      </c>
    </row>
    <row r="64" spans="1:9" x14ac:dyDescent="0.3">
      <c r="A64" t="s">
        <v>131</v>
      </c>
      <c r="B64" t="s">
        <v>132</v>
      </c>
      <c r="C64" t="s">
        <v>457</v>
      </c>
      <c r="D64" s="10">
        <v>1736</v>
      </c>
      <c r="E64" s="10">
        <v>857</v>
      </c>
      <c r="F64" s="6">
        <v>0.4936635944700461</v>
      </c>
      <c r="G64" s="10"/>
      <c r="H64" s="10">
        <v>857</v>
      </c>
      <c r="I64" s="6">
        <v>0.4936635944700461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1478</v>
      </c>
      <c r="E67" s="10">
        <v>523</v>
      </c>
      <c r="F67" s="6">
        <v>0.35385656292286877</v>
      </c>
      <c r="G67" s="10">
        <v>1</v>
      </c>
      <c r="H67" s="10">
        <v>524</v>
      </c>
      <c r="I67" s="6">
        <v>0.35453315290933696</v>
      </c>
    </row>
    <row r="68" spans="1:9" x14ac:dyDescent="0.3">
      <c r="A68" t="s">
        <v>139</v>
      </c>
      <c r="B68" t="s">
        <v>140</v>
      </c>
      <c r="C68" t="s">
        <v>457</v>
      </c>
      <c r="D68" s="10" t="s">
        <v>438</v>
      </c>
      <c r="E68" s="10"/>
      <c r="F68" s="6" t="s">
        <v>536</v>
      </c>
      <c r="G68" s="10"/>
      <c r="H68" s="10">
        <v>0</v>
      </c>
      <c r="I68" s="6" t="s">
        <v>536</v>
      </c>
    </row>
    <row r="69" spans="1:9" x14ac:dyDescent="0.3">
      <c r="A69" t="s">
        <v>141</v>
      </c>
      <c r="B69" t="s">
        <v>142</v>
      </c>
      <c r="C69" t="s">
        <v>457</v>
      </c>
      <c r="D69" s="10" t="s">
        <v>438</v>
      </c>
      <c r="E69" s="10"/>
      <c r="F69" s="6" t="s">
        <v>536</v>
      </c>
      <c r="G69" s="10"/>
      <c r="H69" s="10">
        <v>0</v>
      </c>
      <c r="I69" s="6" t="s">
        <v>536</v>
      </c>
    </row>
    <row r="70" spans="1:9" x14ac:dyDescent="0.3">
      <c r="A70" t="s">
        <v>143</v>
      </c>
      <c r="B70" t="s">
        <v>144</v>
      </c>
      <c r="C70" t="s">
        <v>457</v>
      </c>
      <c r="D70" s="10">
        <v>1113</v>
      </c>
      <c r="E70" s="10">
        <v>683</v>
      </c>
      <c r="F70" s="6">
        <v>0.61365678346810426</v>
      </c>
      <c r="G70" s="10">
        <v>9</v>
      </c>
      <c r="H70" s="10">
        <v>692</v>
      </c>
      <c r="I70" s="6">
        <v>0.62174303683737642</v>
      </c>
    </row>
    <row r="71" spans="1:9" x14ac:dyDescent="0.3">
      <c r="A71" t="s">
        <v>145</v>
      </c>
      <c r="B71" t="s">
        <v>146</v>
      </c>
      <c r="C71" t="s">
        <v>457</v>
      </c>
      <c r="D71" s="10" t="s">
        <v>438</v>
      </c>
      <c r="E71" s="10"/>
      <c r="F71" s="6" t="s">
        <v>536</v>
      </c>
      <c r="G71" s="10"/>
      <c r="H71" s="10">
        <v>0</v>
      </c>
      <c r="I71" s="6" t="s">
        <v>536</v>
      </c>
    </row>
    <row r="72" spans="1:9" x14ac:dyDescent="0.3">
      <c r="A72" t="s">
        <v>147</v>
      </c>
      <c r="B72" t="s">
        <v>148</v>
      </c>
      <c r="C72" t="s">
        <v>457</v>
      </c>
      <c r="D72" s="10" t="s">
        <v>438</v>
      </c>
      <c r="E72" s="10"/>
      <c r="F72" s="6" t="s">
        <v>536</v>
      </c>
      <c r="G72" s="10"/>
      <c r="H72" s="10">
        <v>0</v>
      </c>
      <c r="I72" s="6" t="s">
        <v>536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 t="s">
        <v>438</v>
      </c>
      <c r="E74" s="10"/>
      <c r="F74" s="6" t="s">
        <v>536</v>
      </c>
      <c r="G74" s="10"/>
      <c r="H74" s="10">
        <v>0</v>
      </c>
      <c r="I74" s="6" t="s">
        <v>536</v>
      </c>
    </row>
    <row r="75" spans="1:9" x14ac:dyDescent="0.3">
      <c r="A75" t="s">
        <v>153</v>
      </c>
      <c r="B75" t="s">
        <v>154</v>
      </c>
      <c r="C75" t="s">
        <v>457</v>
      </c>
      <c r="D75" s="10" t="s">
        <v>438</v>
      </c>
      <c r="E75" s="10"/>
      <c r="F75" s="6" t="s">
        <v>536</v>
      </c>
      <c r="G75" s="10"/>
      <c r="H75" s="10">
        <v>0</v>
      </c>
      <c r="I75" s="6" t="s">
        <v>536</v>
      </c>
    </row>
    <row r="76" spans="1:9" x14ac:dyDescent="0.3">
      <c r="A76" t="s">
        <v>155</v>
      </c>
      <c r="B76" t="s">
        <v>156</v>
      </c>
      <c r="C76" t="s">
        <v>457</v>
      </c>
      <c r="D76" s="10" t="s">
        <v>438</v>
      </c>
      <c r="E76" s="10"/>
      <c r="F76" s="6" t="s">
        <v>536</v>
      </c>
      <c r="G76" s="10"/>
      <c r="H76" s="10">
        <v>0</v>
      </c>
      <c r="I76" s="6" t="s">
        <v>536</v>
      </c>
    </row>
    <row r="77" spans="1:9" x14ac:dyDescent="0.3">
      <c r="A77" t="s">
        <v>157</v>
      </c>
      <c r="B77" t="s">
        <v>158</v>
      </c>
      <c r="C77" t="s">
        <v>457</v>
      </c>
      <c r="D77" s="10" t="s">
        <v>438</v>
      </c>
      <c r="E77" s="10"/>
      <c r="F77" s="6" t="s">
        <v>536</v>
      </c>
      <c r="G77" s="10"/>
      <c r="H77" s="10">
        <v>0</v>
      </c>
      <c r="I77" s="6" t="s">
        <v>536</v>
      </c>
    </row>
    <row r="78" spans="1:9" x14ac:dyDescent="0.3">
      <c r="A78" t="s">
        <v>159</v>
      </c>
      <c r="B78" t="s">
        <v>160</v>
      </c>
      <c r="C78" t="s">
        <v>457</v>
      </c>
      <c r="D78" s="10" t="s">
        <v>438</v>
      </c>
      <c r="E78" s="10"/>
      <c r="F78" s="6" t="s">
        <v>536</v>
      </c>
      <c r="G78" s="10"/>
      <c r="H78" s="10">
        <v>0</v>
      </c>
      <c r="I78" s="6" t="s">
        <v>536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1745</v>
      </c>
      <c r="E80" s="10">
        <v>768</v>
      </c>
      <c r="F80" s="6">
        <v>0.44011461318051576</v>
      </c>
      <c r="G80" s="10"/>
      <c r="H80" s="10">
        <v>768</v>
      </c>
      <c r="I80" s="6">
        <v>0.44011461318051576</v>
      </c>
    </row>
    <row r="81" spans="1:9" x14ac:dyDescent="0.3">
      <c r="A81" t="s">
        <v>167</v>
      </c>
      <c r="B81" t="s">
        <v>168</v>
      </c>
      <c r="C81" t="s">
        <v>457</v>
      </c>
      <c r="D81" s="10">
        <v>803</v>
      </c>
      <c r="E81" s="10">
        <v>212</v>
      </c>
      <c r="F81" s="6">
        <v>0.26400996264009963</v>
      </c>
      <c r="G81" s="10"/>
      <c r="H81" s="10">
        <v>212</v>
      </c>
      <c r="I81" s="6">
        <v>0.26400996264009963</v>
      </c>
    </row>
    <row r="82" spans="1:9" x14ac:dyDescent="0.3">
      <c r="A82" t="s">
        <v>169</v>
      </c>
      <c r="B82" t="s">
        <v>170</v>
      </c>
      <c r="C82" t="s">
        <v>457</v>
      </c>
      <c r="D82" s="10">
        <v>1967</v>
      </c>
      <c r="E82" s="10">
        <v>359</v>
      </c>
      <c r="F82" s="6">
        <v>0.18251143873919676</v>
      </c>
      <c r="G82" s="10">
        <v>24</v>
      </c>
      <c r="H82" s="10">
        <v>383</v>
      </c>
      <c r="I82" s="6">
        <v>0.19471276054905948</v>
      </c>
    </row>
    <row r="83" spans="1:9" x14ac:dyDescent="0.3">
      <c r="A83" t="s">
        <v>171</v>
      </c>
      <c r="B83" t="s">
        <v>172</v>
      </c>
      <c r="C83" t="s">
        <v>457</v>
      </c>
      <c r="D83" s="10">
        <v>1895</v>
      </c>
      <c r="E83" s="10">
        <v>1081</v>
      </c>
      <c r="F83" s="6">
        <v>0.57044854881266494</v>
      </c>
      <c r="G83" s="10"/>
      <c r="H83" s="10">
        <v>1081</v>
      </c>
      <c r="I83" s="6">
        <v>0.57044854881266494</v>
      </c>
    </row>
    <row r="84" spans="1:9" x14ac:dyDescent="0.3">
      <c r="A84" t="s">
        <v>173</v>
      </c>
      <c r="B84" t="s">
        <v>174</v>
      </c>
      <c r="C84" t="s">
        <v>457</v>
      </c>
      <c r="D84" s="10">
        <v>439</v>
      </c>
      <c r="E84" s="10">
        <v>189</v>
      </c>
      <c r="F84" s="6">
        <v>0.43052391799544421</v>
      </c>
      <c r="G84" s="10"/>
      <c r="H84" s="10">
        <v>189</v>
      </c>
      <c r="I84" s="6">
        <v>0.43052391799544421</v>
      </c>
    </row>
    <row r="85" spans="1:9" x14ac:dyDescent="0.3">
      <c r="A85" t="s">
        <v>175</v>
      </c>
      <c r="B85" t="s">
        <v>176</v>
      </c>
      <c r="C85" t="s">
        <v>457</v>
      </c>
      <c r="D85" s="10" t="s">
        <v>438</v>
      </c>
      <c r="E85" s="10"/>
      <c r="F85" s="6" t="s">
        <v>536</v>
      </c>
      <c r="G85" s="10"/>
      <c r="H85" s="10">
        <v>0</v>
      </c>
      <c r="I85" s="6" t="s">
        <v>536</v>
      </c>
    </row>
    <row r="86" spans="1:9" x14ac:dyDescent="0.3">
      <c r="A86" t="s">
        <v>177</v>
      </c>
      <c r="B86" t="s">
        <v>178</v>
      </c>
      <c r="C86" t="s">
        <v>457</v>
      </c>
      <c r="D86" s="10">
        <v>538</v>
      </c>
      <c r="E86" s="10">
        <v>462</v>
      </c>
      <c r="F86" s="6">
        <v>0.85873605947955389</v>
      </c>
      <c r="G86" s="10"/>
      <c r="H86" s="10">
        <v>462</v>
      </c>
      <c r="I86" s="6">
        <v>0.85873605947955389</v>
      </c>
    </row>
    <row r="87" spans="1:9" x14ac:dyDescent="0.3">
      <c r="A87" t="s">
        <v>179</v>
      </c>
      <c r="B87" t="s">
        <v>180</v>
      </c>
      <c r="C87" t="s">
        <v>457</v>
      </c>
      <c r="D87" s="10">
        <v>461</v>
      </c>
      <c r="E87" s="10">
        <v>67</v>
      </c>
      <c r="F87" s="6">
        <v>0.14533622559652928</v>
      </c>
      <c r="G87" s="10"/>
      <c r="H87" s="10">
        <v>67</v>
      </c>
      <c r="I87" s="6">
        <v>0.14533622559652928</v>
      </c>
    </row>
    <row r="88" spans="1:9" x14ac:dyDescent="0.3">
      <c r="A88" t="s">
        <v>181</v>
      </c>
      <c r="B88" t="s">
        <v>182</v>
      </c>
      <c r="C88" t="s">
        <v>457</v>
      </c>
      <c r="D88" s="10" t="s">
        <v>438</v>
      </c>
      <c r="E88" s="10"/>
      <c r="F88" s="6" t="s">
        <v>536</v>
      </c>
      <c r="G88" s="10"/>
      <c r="H88" s="10">
        <v>0</v>
      </c>
      <c r="I88" s="6" t="s">
        <v>536</v>
      </c>
    </row>
    <row r="89" spans="1:9" x14ac:dyDescent="0.3">
      <c r="A89" t="s">
        <v>183</v>
      </c>
      <c r="B89" t="s">
        <v>184</v>
      </c>
      <c r="C89" t="s">
        <v>457</v>
      </c>
      <c r="D89" s="10">
        <v>4613</v>
      </c>
      <c r="E89" s="10">
        <v>1206</v>
      </c>
      <c r="F89" s="6">
        <v>0.26143507478864081</v>
      </c>
      <c r="G89" s="10"/>
      <c r="H89" s="10">
        <v>1206</v>
      </c>
      <c r="I89" s="6">
        <v>0.26143507478864081</v>
      </c>
    </row>
    <row r="90" spans="1:9" x14ac:dyDescent="0.3">
      <c r="A90" t="s">
        <v>185</v>
      </c>
      <c r="B90" t="s">
        <v>186</v>
      </c>
      <c r="C90" t="s">
        <v>457</v>
      </c>
      <c r="D90" s="10">
        <v>4120</v>
      </c>
      <c r="E90" s="10">
        <v>4468</v>
      </c>
      <c r="F90" s="6">
        <v>1.0844660194174758</v>
      </c>
      <c r="G90" s="10">
        <v>5</v>
      </c>
      <c r="H90" s="10">
        <v>4473</v>
      </c>
      <c r="I90" s="6">
        <v>1.0856796116504854</v>
      </c>
    </row>
    <row r="91" spans="1:9" x14ac:dyDescent="0.3">
      <c r="A91" t="s">
        <v>189</v>
      </c>
      <c r="B91" t="s">
        <v>190</v>
      </c>
      <c r="C91" t="s">
        <v>457</v>
      </c>
      <c r="D91" s="10">
        <v>1245</v>
      </c>
      <c r="E91" s="10">
        <v>290</v>
      </c>
      <c r="F91" s="6">
        <v>0.23293172690763053</v>
      </c>
      <c r="G91" s="10"/>
      <c r="H91" s="10">
        <v>290</v>
      </c>
      <c r="I91" s="6">
        <v>0.23293172690763053</v>
      </c>
    </row>
    <row r="92" spans="1:9" x14ac:dyDescent="0.3">
      <c r="A92" t="s">
        <v>191</v>
      </c>
      <c r="B92" t="s">
        <v>192</v>
      </c>
      <c r="C92" t="s">
        <v>457</v>
      </c>
      <c r="D92" s="10">
        <v>919</v>
      </c>
      <c r="E92" s="10">
        <v>97</v>
      </c>
      <c r="F92" s="6">
        <v>0.10554951033732318</v>
      </c>
      <c r="G92" s="10"/>
      <c r="H92" s="10">
        <v>97</v>
      </c>
      <c r="I92" s="6">
        <v>0.10554951033732318</v>
      </c>
    </row>
    <row r="93" spans="1:9" x14ac:dyDescent="0.3">
      <c r="A93" t="s">
        <v>193</v>
      </c>
      <c r="B93" t="s">
        <v>194</v>
      </c>
      <c r="C93" t="s">
        <v>457</v>
      </c>
      <c r="D93" s="10" t="s">
        <v>438</v>
      </c>
      <c r="E93" s="10"/>
      <c r="F93" s="6" t="s">
        <v>536</v>
      </c>
      <c r="G93" s="10"/>
      <c r="H93" s="10">
        <v>0</v>
      </c>
      <c r="I93" s="6" t="s">
        <v>536</v>
      </c>
    </row>
    <row r="94" spans="1:9" x14ac:dyDescent="0.3">
      <c r="A94" t="s">
        <v>195</v>
      </c>
      <c r="B94" t="s">
        <v>196</v>
      </c>
      <c r="C94" t="s">
        <v>457</v>
      </c>
      <c r="D94" s="10">
        <v>578</v>
      </c>
      <c r="E94" s="10">
        <v>351</v>
      </c>
      <c r="F94" s="6">
        <v>0.60726643598615915</v>
      </c>
      <c r="G94" s="10"/>
      <c r="H94" s="10">
        <v>351</v>
      </c>
      <c r="I94" s="6">
        <v>0.60726643598615915</v>
      </c>
    </row>
    <row r="95" spans="1:9" x14ac:dyDescent="0.3">
      <c r="A95" t="s">
        <v>197</v>
      </c>
      <c r="B95" t="s">
        <v>198</v>
      </c>
      <c r="C95" t="s">
        <v>457</v>
      </c>
      <c r="D95" s="10">
        <v>842</v>
      </c>
      <c r="E95" s="10">
        <v>514</v>
      </c>
      <c r="F95" s="6">
        <v>0.6104513064133017</v>
      </c>
      <c r="G95" s="10"/>
      <c r="H95" s="10">
        <v>514</v>
      </c>
      <c r="I95" s="6">
        <v>0.6104513064133017</v>
      </c>
    </row>
    <row r="96" spans="1:9" x14ac:dyDescent="0.3">
      <c r="A96" t="s">
        <v>199</v>
      </c>
      <c r="B96" t="s">
        <v>200</v>
      </c>
      <c r="C96" t="s">
        <v>457</v>
      </c>
      <c r="D96" s="10">
        <v>1124</v>
      </c>
      <c r="E96" s="10">
        <v>1328</v>
      </c>
      <c r="F96" s="6">
        <v>1.1814946619217082</v>
      </c>
      <c r="G96" s="10"/>
      <c r="H96" s="10">
        <v>1328</v>
      </c>
      <c r="I96" s="6">
        <v>1.1814946619217082</v>
      </c>
    </row>
    <row r="97" spans="1:9" x14ac:dyDescent="0.3">
      <c r="A97" t="s">
        <v>201</v>
      </c>
      <c r="B97" t="s">
        <v>202</v>
      </c>
      <c r="C97" t="s">
        <v>457</v>
      </c>
      <c r="D97" s="10">
        <v>1276</v>
      </c>
      <c r="E97" s="10">
        <v>383</v>
      </c>
      <c r="F97" s="6">
        <v>0.30015673981191221</v>
      </c>
      <c r="G97" s="10"/>
      <c r="H97" s="10">
        <v>383</v>
      </c>
      <c r="I97" s="6">
        <v>0.30015673981191221</v>
      </c>
    </row>
    <row r="98" spans="1:9" x14ac:dyDescent="0.3">
      <c r="A98" t="s">
        <v>203</v>
      </c>
      <c r="B98" t="s">
        <v>204</v>
      </c>
      <c r="C98" t="s">
        <v>457</v>
      </c>
      <c r="D98" s="10">
        <v>1814</v>
      </c>
      <c r="E98" s="10">
        <v>218</v>
      </c>
      <c r="F98" s="6">
        <v>0.12017640573318633</v>
      </c>
      <c r="G98" s="10"/>
      <c r="H98" s="10">
        <v>218</v>
      </c>
      <c r="I98" s="6">
        <v>0.12017640573318633</v>
      </c>
    </row>
    <row r="99" spans="1:9" x14ac:dyDescent="0.3">
      <c r="A99" t="s">
        <v>205</v>
      </c>
      <c r="B99" t="s">
        <v>206</v>
      </c>
      <c r="C99" t="s">
        <v>457</v>
      </c>
      <c r="D99" s="10" t="s">
        <v>438</v>
      </c>
      <c r="E99" s="10"/>
      <c r="F99" s="6" t="s">
        <v>536</v>
      </c>
      <c r="G99" s="10"/>
      <c r="H99" s="10">
        <v>0</v>
      </c>
      <c r="I99" s="6" t="s">
        <v>536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2557</v>
      </c>
      <c r="E100" s="10">
        <v>1105</v>
      </c>
      <c r="F100" s="6">
        <v>0.43214704732107939</v>
      </c>
      <c r="G100" s="10">
        <v>1</v>
      </c>
      <c r="H100" s="10">
        <v>1106</v>
      </c>
      <c r="I100" s="6">
        <v>0.43253813062182245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3667</v>
      </c>
      <c r="E101" s="10">
        <v>2069</v>
      </c>
      <c r="F101" s="6">
        <v>0.56422143441505312</v>
      </c>
      <c r="G101" s="10">
        <v>31</v>
      </c>
      <c r="H101" s="10">
        <v>2100</v>
      </c>
      <c r="I101" s="6">
        <v>0.57267521134442323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3497</v>
      </c>
      <c r="E102" s="10">
        <v>2111</v>
      </c>
      <c r="F102" s="6">
        <v>0.6036602802402059</v>
      </c>
      <c r="G102" s="10">
        <v>2</v>
      </c>
      <c r="H102" s="10">
        <v>2113</v>
      </c>
      <c r="I102" s="6">
        <v>0.60423219902773806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2149</v>
      </c>
      <c r="E103" s="10">
        <v>1333</v>
      </c>
      <c r="F103" s="6">
        <v>0.62028850628199161</v>
      </c>
      <c r="G103" s="10"/>
      <c r="H103" s="10">
        <v>1333</v>
      </c>
      <c r="I103" s="6">
        <v>0.62028850628199161</v>
      </c>
    </row>
    <row r="104" spans="1:9" x14ac:dyDescent="0.3">
      <c r="A104" t="s">
        <v>215</v>
      </c>
      <c r="B104" t="s">
        <v>216</v>
      </c>
      <c r="C104" t="s">
        <v>457</v>
      </c>
      <c r="D104" s="10" t="s">
        <v>438</v>
      </c>
      <c r="E104" s="10"/>
      <c r="F104" s="6" t="s">
        <v>536</v>
      </c>
      <c r="G104" s="10"/>
      <c r="H104" s="10">
        <v>0</v>
      </c>
      <c r="I104" s="6" t="s">
        <v>536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2007</v>
      </c>
      <c r="E105" s="10">
        <v>1097</v>
      </c>
      <c r="F105" s="6">
        <v>0.5465869456900847</v>
      </c>
      <c r="G105" s="10">
        <v>1</v>
      </c>
      <c r="H105" s="10">
        <v>1098</v>
      </c>
      <c r="I105" s="6">
        <v>0.547085201793722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1040</v>
      </c>
      <c r="E106" s="10">
        <v>850</v>
      </c>
      <c r="F106" s="6">
        <v>0.81730769230769229</v>
      </c>
      <c r="G106" s="10"/>
      <c r="H106" s="10">
        <v>850</v>
      </c>
      <c r="I106" s="6">
        <v>0.81730769230769229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1098</v>
      </c>
      <c r="E107" s="10">
        <v>75</v>
      </c>
      <c r="F107" s="6">
        <v>6.8306010928961755E-2</v>
      </c>
      <c r="G107" s="10"/>
      <c r="H107" s="10">
        <v>75</v>
      </c>
      <c r="I107" s="6">
        <v>6.8306010928961755E-2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1384</v>
      </c>
      <c r="E108" s="10">
        <v>277</v>
      </c>
      <c r="F108" s="6">
        <v>0.20014450867052022</v>
      </c>
      <c r="G108" s="10"/>
      <c r="H108" s="10">
        <v>277</v>
      </c>
      <c r="I108" s="6">
        <v>0.20014450867052022</v>
      </c>
    </row>
    <row r="109" spans="1:9" x14ac:dyDescent="0.3">
      <c r="A109" t="s">
        <v>225</v>
      </c>
      <c r="B109" t="s">
        <v>226</v>
      </c>
      <c r="C109" t="s">
        <v>457</v>
      </c>
      <c r="D109" s="10" t="s">
        <v>438</v>
      </c>
      <c r="E109" s="10">
        <v>18</v>
      </c>
      <c r="F109" s="6" t="s">
        <v>536</v>
      </c>
      <c r="G109" s="10"/>
      <c r="H109" s="10">
        <v>18</v>
      </c>
      <c r="I109" s="6" t="s">
        <v>536</v>
      </c>
    </row>
    <row r="110" spans="1:9" x14ac:dyDescent="0.3">
      <c r="A110" t="s">
        <v>227</v>
      </c>
      <c r="B110" t="s">
        <v>228</v>
      </c>
      <c r="C110" t="s">
        <v>457</v>
      </c>
      <c r="D110" s="10" t="s">
        <v>438</v>
      </c>
      <c r="E110" s="10"/>
      <c r="F110" s="6" t="s">
        <v>536</v>
      </c>
      <c r="G110" s="10"/>
      <c r="H110" s="10">
        <v>0</v>
      </c>
      <c r="I110" s="6" t="s">
        <v>536</v>
      </c>
    </row>
    <row r="111" spans="1:9" x14ac:dyDescent="0.3">
      <c r="A111" t="s">
        <v>229</v>
      </c>
      <c r="B111" t="s">
        <v>230</v>
      </c>
      <c r="C111" t="s">
        <v>457</v>
      </c>
      <c r="D111" s="10" t="s">
        <v>438</v>
      </c>
      <c r="E111" s="10"/>
      <c r="F111" s="6" t="s">
        <v>536</v>
      </c>
      <c r="G111" s="10"/>
      <c r="H111" s="10">
        <v>0</v>
      </c>
      <c r="I111" s="6" t="s">
        <v>536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743</v>
      </c>
      <c r="E112" s="10">
        <v>126</v>
      </c>
      <c r="F112" s="6">
        <v>0.1695827725437416</v>
      </c>
      <c r="G112" s="10"/>
      <c r="H112" s="10">
        <v>126</v>
      </c>
      <c r="I112" s="6">
        <v>0.1695827725437416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1616</v>
      </c>
      <c r="E113" s="10">
        <v>1565</v>
      </c>
      <c r="F113" s="6">
        <v>0.96844059405940597</v>
      </c>
      <c r="G113" s="10">
        <v>8</v>
      </c>
      <c r="H113" s="10">
        <v>1573</v>
      </c>
      <c r="I113" s="6">
        <v>0.97339108910891092</v>
      </c>
    </row>
    <row r="114" spans="1:9" x14ac:dyDescent="0.3">
      <c r="A114" t="s">
        <v>235</v>
      </c>
      <c r="B114" t="s">
        <v>236</v>
      </c>
      <c r="C114" t="s">
        <v>457</v>
      </c>
      <c r="D114" s="10" t="s">
        <v>438</v>
      </c>
      <c r="E114" s="10"/>
      <c r="F114" s="6" t="s">
        <v>536</v>
      </c>
      <c r="G114" s="10"/>
      <c r="H114" s="10">
        <v>0</v>
      </c>
      <c r="I114" s="6" t="s">
        <v>536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1640</v>
      </c>
      <c r="E115" s="10">
        <v>73</v>
      </c>
      <c r="F115" s="6">
        <v>4.4512195121951217E-2</v>
      </c>
      <c r="G115" s="10">
        <v>5</v>
      </c>
      <c r="H115" s="10">
        <v>78</v>
      </c>
      <c r="I115" s="6">
        <v>4.7560975609756098E-2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1155</v>
      </c>
      <c r="E116" s="10">
        <v>324</v>
      </c>
      <c r="F116" s="6">
        <v>0.2805194805194805</v>
      </c>
      <c r="G116" s="10"/>
      <c r="H116" s="10">
        <v>324</v>
      </c>
      <c r="I116" s="6">
        <v>0.2805194805194805</v>
      </c>
    </row>
    <row r="117" spans="1:9" x14ac:dyDescent="0.3">
      <c r="A117" t="s">
        <v>241</v>
      </c>
      <c r="B117" t="s">
        <v>242</v>
      </c>
      <c r="C117" t="s">
        <v>458</v>
      </c>
      <c r="D117" s="10" t="s">
        <v>438</v>
      </c>
      <c r="E117" s="10"/>
      <c r="F117" s="6" t="s">
        <v>536</v>
      </c>
      <c r="G117" s="10"/>
      <c r="H117" s="10">
        <v>0</v>
      </c>
      <c r="I117" s="6" t="s">
        <v>536</v>
      </c>
    </row>
    <row r="118" spans="1:9" x14ac:dyDescent="0.3">
      <c r="A118" t="s">
        <v>243</v>
      </c>
      <c r="B118" t="s">
        <v>244</v>
      </c>
      <c r="C118" t="s">
        <v>458</v>
      </c>
      <c r="D118" s="10" t="s">
        <v>438</v>
      </c>
      <c r="E118" s="10"/>
      <c r="F118" s="6" t="s">
        <v>536</v>
      </c>
      <c r="G118" s="10"/>
      <c r="H118" s="10">
        <v>0</v>
      </c>
      <c r="I118" s="6" t="s">
        <v>536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1657</v>
      </c>
      <c r="E119" s="10">
        <v>769</v>
      </c>
      <c r="F119" s="6">
        <v>0.46409173204586601</v>
      </c>
      <c r="G119" s="10"/>
      <c r="H119" s="10">
        <v>769</v>
      </c>
      <c r="I119" s="6">
        <v>0.46409173204586601</v>
      </c>
    </row>
    <row r="120" spans="1:9" x14ac:dyDescent="0.3">
      <c r="A120" t="s">
        <v>247</v>
      </c>
      <c r="B120" t="s">
        <v>248</v>
      </c>
      <c r="C120" t="s">
        <v>458</v>
      </c>
      <c r="D120" s="10" t="s">
        <v>438</v>
      </c>
      <c r="E120" s="10"/>
      <c r="F120" s="6" t="s">
        <v>536</v>
      </c>
      <c r="G120" s="10"/>
      <c r="H120" s="10">
        <v>0</v>
      </c>
      <c r="I120" s="6" t="s">
        <v>536</v>
      </c>
    </row>
    <row r="121" spans="1:9" x14ac:dyDescent="0.3">
      <c r="A121" t="s">
        <v>249</v>
      </c>
      <c r="B121" t="s">
        <v>250</v>
      </c>
      <c r="C121" t="s">
        <v>458</v>
      </c>
      <c r="D121" s="10" t="s">
        <v>438</v>
      </c>
      <c r="E121" s="10"/>
      <c r="F121" s="6" t="s">
        <v>536</v>
      </c>
      <c r="G121" s="10"/>
      <c r="H121" s="10">
        <v>0</v>
      </c>
      <c r="I121" s="6" t="s">
        <v>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1013</v>
      </c>
      <c r="E122" s="10">
        <v>520</v>
      </c>
      <c r="F122" s="6">
        <v>0.51332675222112534</v>
      </c>
      <c r="G122" s="10"/>
      <c r="H122" s="10">
        <v>520</v>
      </c>
      <c r="I122" s="6">
        <v>0.51332675222112534</v>
      </c>
    </row>
    <row r="123" spans="1:9" x14ac:dyDescent="0.3">
      <c r="A123" t="s">
        <v>253</v>
      </c>
      <c r="B123" t="s">
        <v>254</v>
      </c>
      <c r="C123" t="s">
        <v>458</v>
      </c>
      <c r="D123" s="10" t="s">
        <v>438</v>
      </c>
      <c r="E123" s="10"/>
      <c r="F123" s="6" t="s">
        <v>536</v>
      </c>
      <c r="G123" s="10"/>
      <c r="H123" s="10">
        <v>0</v>
      </c>
      <c r="I123" s="6" t="s">
        <v>536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1339</v>
      </c>
      <c r="E124" s="10">
        <v>592</v>
      </c>
      <c r="F124" s="6">
        <v>0.44212098581030618</v>
      </c>
      <c r="G124" s="10"/>
      <c r="H124" s="10">
        <v>592</v>
      </c>
      <c r="I124" s="6">
        <v>0.44212098581030618</v>
      </c>
    </row>
    <row r="125" spans="1:9" x14ac:dyDescent="0.3">
      <c r="A125" t="s">
        <v>257</v>
      </c>
      <c r="B125" t="s">
        <v>258</v>
      </c>
      <c r="C125" t="s">
        <v>458</v>
      </c>
      <c r="D125" s="10" t="s">
        <v>438</v>
      </c>
      <c r="E125" s="10"/>
      <c r="F125" s="6" t="s">
        <v>536</v>
      </c>
      <c r="G125" s="10"/>
      <c r="H125" s="10">
        <v>0</v>
      </c>
      <c r="I125" s="6" t="s">
        <v>536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1059</v>
      </c>
      <c r="E126" s="10">
        <v>878</v>
      </c>
      <c r="F126" s="6">
        <v>0.8290840415486308</v>
      </c>
      <c r="G126" s="10">
        <v>4</v>
      </c>
      <c r="H126" s="10">
        <v>882</v>
      </c>
      <c r="I126" s="6">
        <v>0.83286118980169976</v>
      </c>
    </row>
    <row r="127" spans="1:9" x14ac:dyDescent="0.3">
      <c r="A127" t="s">
        <v>261</v>
      </c>
      <c r="B127" t="s">
        <v>262</v>
      </c>
      <c r="C127" t="s">
        <v>458</v>
      </c>
      <c r="D127" s="10" t="s">
        <v>438</v>
      </c>
      <c r="E127" s="10"/>
      <c r="F127" s="6" t="s">
        <v>536</v>
      </c>
      <c r="G127" s="10"/>
      <c r="H127" s="10">
        <v>0</v>
      </c>
      <c r="I127" s="6" t="s">
        <v>536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1250</v>
      </c>
      <c r="E128" s="10">
        <v>899</v>
      </c>
      <c r="F128" s="6">
        <v>0.71919999999999995</v>
      </c>
      <c r="G128" s="10">
        <v>2</v>
      </c>
      <c r="H128" s="10">
        <v>901</v>
      </c>
      <c r="I128" s="6">
        <v>0.7208</v>
      </c>
    </row>
    <row r="129" spans="1:9" x14ac:dyDescent="0.3">
      <c r="A129" t="s">
        <v>265</v>
      </c>
      <c r="B129" t="s">
        <v>266</v>
      </c>
      <c r="C129" t="s">
        <v>458</v>
      </c>
      <c r="D129" s="10" t="s">
        <v>438</v>
      </c>
      <c r="E129" s="10"/>
      <c r="F129" s="6" t="s">
        <v>536</v>
      </c>
      <c r="G129" s="10"/>
      <c r="H129" s="10">
        <v>0</v>
      </c>
      <c r="I129" s="6" t="s">
        <v>536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1129</v>
      </c>
      <c r="E130" s="10">
        <v>306</v>
      </c>
      <c r="F130" s="6">
        <v>0.27103631532329497</v>
      </c>
      <c r="G130" s="10"/>
      <c r="H130" s="10">
        <v>306</v>
      </c>
      <c r="I130" s="6">
        <v>0.27103631532329497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1618</v>
      </c>
      <c r="E131" s="10">
        <v>364</v>
      </c>
      <c r="F131" s="6">
        <v>0.22496909765142151</v>
      </c>
      <c r="G131" s="10"/>
      <c r="H131" s="10">
        <v>364</v>
      </c>
      <c r="I131" s="6">
        <v>0.22496909765142151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1124</v>
      </c>
      <c r="E132" s="10">
        <v>382</v>
      </c>
      <c r="F132" s="6">
        <v>0.33985765124555162</v>
      </c>
      <c r="G132" s="10">
        <v>2</v>
      </c>
      <c r="H132" s="10">
        <v>384</v>
      </c>
      <c r="I132" s="6">
        <v>0.34163701067615659</v>
      </c>
    </row>
    <row r="133" spans="1:9" x14ac:dyDescent="0.3">
      <c r="A133" t="s">
        <v>273</v>
      </c>
      <c r="B133" t="s">
        <v>274</v>
      </c>
      <c r="C133" t="s">
        <v>458</v>
      </c>
      <c r="D133" s="10" t="s">
        <v>438</v>
      </c>
      <c r="E133" s="10"/>
      <c r="F133" s="6" t="s">
        <v>536</v>
      </c>
      <c r="G133" s="10"/>
      <c r="H133" s="10">
        <v>0</v>
      </c>
      <c r="I133" s="6" t="s">
        <v>536</v>
      </c>
    </row>
    <row r="134" spans="1:9" x14ac:dyDescent="0.3">
      <c r="A134" t="s">
        <v>275</v>
      </c>
      <c r="B134" t="s">
        <v>276</v>
      </c>
      <c r="C134" t="s">
        <v>458</v>
      </c>
      <c r="D134" s="10" t="s">
        <v>438</v>
      </c>
      <c r="E134" s="10"/>
      <c r="F134" s="6" t="s">
        <v>536</v>
      </c>
      <c r="G134" s="10"/>
      <c r="H134" s="10">
        <v>0</v>
      </c>
      <c r="I134" s="6" t="s">
        <v>536</v>
      </c>
    </row>
    <row r="135" spans="1:9" x14ac:dyDescent="0.3">
      <c r="A135" t="s">
        <v>277</v>
      </c>
      <c r="B135" t="s">
        <v>278</v>
      </c>
      <c r="C135" t="s">
        <v>458</v>
      </c>
      <c r="D135" s="10" t="s">
        <v>438</v>
      </c>
      <c r="E135" s="10"/>
      <c r="F135" s="6" t="s">
        <v>536</v>
      </c>
      <c r="G135" s="10"/>
      <c r="H135" s="10">
        <v>0</v>
      </c>
      <c r="I135" s="6" t="s">
        <v>536</v>
      </c>
    </row>
    <row r="136" spans="1:9" x14ac:dyDescent="0.3">
      <c r="A136" t="s">
        <v>279</v>
      </c>
      <c r="B136" t="s">
        <v>280</v>
      </c>
      <c r="C136" t="s">
        <v>458</v>
      </c>
      <c r="D136" s="10" t="s">
        <v>438</v>
      </c>
      <c r="E136" s="10"/>
      <c r="F136" s="6" t="s">
        <v>536</v>
      </c>
      <c r="G136" s="10"/>
      <c r="H136" s="10">
        <v>0</v>
      </c>
      <c r="I136" s="6" t="s">
        <v>536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1039</v>
      </c>
      <c r="E137" s="10">
        <v>702</v>
      </c>
      <c r="F137" s="6">
        <v>0.67564966313763231</v>
      </c>
      <c r="G137" s="10"/>
      <c r="H137" s="10">
        <v>702</v>
      </c>
      <c r="I137" s="6">
        <v>0.67564966313763231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1676</v>
      </c>
      <c r="E138" s="10">
        <v>562</v>
      </c>
      <c r="F138" s="6">
        <v>0.3353221957040573</v>
      </c>
      <c r="G138" s="10"/>
      <c r="H138" s="10">
        <v>562</v>
      </c>
      <c r="I138" s="6">
        <v>0.3353221957040573</v>
      </c>
    </row>
    <row r="139" spans="1:9" x14ac:dyDescent="0.3">
      <c r="A139" t="s">
        <v>285</v>
      </c>
      <c r="B139" t="s">
        <v>286</v>
      </c>
      <c r="C139" t="s">
        <v>458</v>
      </c>
      <c r="D139" s="10" t="s">
        <v>438</v>
      </c>
      <c r="E139" s="10"/>
      <c r="F139" s="6" t="s">
        <v>536</v>
      </c>
      <c r="G139" s="10"/>
      <c r="H139" s="10">
        <v>0</v>
      </c>
      <c r="I139" s="6" t="s">
        <v>536</v>
      </c>
    </row>
    <row r="140" spans="1:9" x14ac:dyDescent="0.3">
      <c r="A140" t="s">
        <v>287</v>
      </c>
      <c r="B140" t="s">
        <v>288</v>
      </c>
      <c r="C140" t="s">
        <v>458</v>
      </c>
      <c r="D140" s="10" t="s">
        <v>438</v>
      </c>
      <c r="E140" s="10"/>
      <c r="F140" s="6" t="s">
        <v>536</v>
      </c>
      <c r="G140" s="10"/>
      <c r="H140" s="10">
        <v>0</v>
      </c>
      <c r="I140" s="6" t="s">
        <v>536</v>
      </c>
    </row>
    <row r="141" spans="1:9" x14ac:dyDescent="0.3">
      <c r="A141" t="s">
        <v>289</v>
      </c>
      <c r="B141" t="s">
        <v>290</v>
      </c>
      <c r="C141" t="s">
        <v>458</v>
      </c>
      <c r="D141" s="10" t="s">
        <v>438</v>
      </c>
      <c r="E141" s="10"/>
      <c r="F141" s="6" t="s">
        <v>536</v>
      </c>
      <c r="G141" s="10"/>
      <c r="H141" s="10">
        <v>0</v>
      </c>
      <c r="I141" s="6" t="s">
        <v>536</v>
      </c>
    </row>
    <row r="142" spans="1:9" x14ac:dyDescent="0.3">
      <c r="A142" t="s">
        <v>291</v>
      </c>
      <c r="B142" t="s">
        <v>292</v>
      </c>
      <c r="C142" t="s">
        <v>458</v>
      </c>
      <c r="D142" s="10" t="s">
        <v>438</v>
      </c>
      <c r="E142" s="10"/>
      <c r="F142" s="6" t="s">
        <v>536</v>
      </c>
      <c r="G142" s="10"/>
      <c r="H142" s="10">
        <v>0</v>
      </c>
      <c r="I142" s="6" t="s">
        <v>536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911</v>
      </c>
      <c r="E143" s="10">
        <v>577</v>
      </c>
      <c r="F143" s="6">
        <v>0.63336992316136109</v>
      </c>
      <c r="G143" s="10"/>
      <c r="H143" s="10">
        <v>577</v>
      </c>
      <c r="I143" s="6">
        <v>0.63336992316136109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1324</v>
      </c>
      <c r="E144" s="10">
        <v>802</v>
      </c>
      <c r="F144" s="6">
        <v>0.60574018126888218</v>
      </c>
      <c r="G144" s="10"/>
      <c r="H144" s="10">
        <v>802</v>
      </c>
      <c r="I144" s="6">
        <v>0.60574018126888218</v>
      </c>
    </row>
    <row r="145" spans="1:9" x14ac:dyDescent="0.3">
      <c r="A145" t="s">
        <v>297</v>
      </c>
      <c r="B145" t="s">
        <v>298</v>
      </c>
      <c r="C145" t="s">
        <v>458</v>
      </c>
      <c r="D145" s="10" t="s">
        <v>438</v>
      </c>
      <c r="E145" s="10"/>
      <c r="F145" s="6" t="s">
        <v>536</v>
      </c>
      <c r="G145" s="10"/>
      <c r="H145" s="10">
        <v>0</v>
      </c>
      <c r="I145" s="6" t="s">
        <v>536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969</v>
      </c>
      <c r="E146" s="10">
        <v>620</v>
      </c>
      <c r="F146" s="6">
        <v>0.63983488132094946</v>
      </c>
      <c r="G146" s="10"/>
      <c r="H146" s="10">
        <v>620</v>
      </c>
      <c r="I146" s="6">
        <v>0.63983488132094946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590</v>
      </c>
      <c r="E147" s="10">
        <v>259</v>
      </c>
      <c r="F147" s="6">
        <v>0.43898305084745765</v>
      </c>
      <c r="G147" s="10"/>
      <c r="H147" s="10">
        <v>259</v>
      </c>
      <c r="I147" s="6">
        <v>0.43898305084745765</v>
      </c>
    </row>
    <row r="148" spans="1:9" x14ac:dyDescent="0.3">
      <c r="A148" t="s">
        <v>303</v>
      </c>
      <c r="B148" t="s">
        <v>304</v>
      </c>
      <c r="C148" t="s">
        <v>459</v>
      </c>
      <c r="D148" s="10" t="s">
        <v>438</v>
      </c>
      <c r="E148" s="10"/>
      <c r="F148" s="6" t="s">
        <v>536</v>
      </c>
      <c r="G148" s="10"/>
      <c r="H148" s="10">
        <v>0</v>
      </c>
      <c r="I148" s="6" t="s">
        <v>536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1747</v>
      </c>
      <c r="E149" s="10">
        <v>407</v>
      </c>
      <c r="F149" s="6">
        <v>0.23297080709788209</v>
      </c>
      <c r="G149" s="10"/>
      <c r="H149" s="10">
        <v>407</v>
      </c>
      <c r="I149" s="6">
        <v>0.23297080709788209</v>
      </c>
    </row>
    <row r="150" spans="1:9" x14ac:dyDescent="0.3">
      <c r="A150" t="s">
        <v>307</v>
      </c>
      <c r="B150" t="s">
        <v>308</v>
      </c>
      <c r="C150" t="s">
        <v>459</v>
      </c>
      <c r="D150" s="10" t="s">
        <v>438</v>
      </c>
      <c r="E150" s="10"/>
      <c r="F150" s="6" t="s">
        <v>536</v>
      </c>
      <c r="G150" s="10"/>
      <c r="H150" s="10">
        <v>0</v>
      </c>
      <c r="I150" s="6" t="s">
        <v>536</v>
      </c>
    </row>
    <row r="151" spans="1:9" x14ac:dyDescent="0.3">
      <c r="A151" t="s">
        <v>309</v>
      </c>
      <c r="B151" t="s">
        <v>310</v>
      </c>
      <c r="C151" t="s">
        <v>459</v>
      </c>
      <c r="D151" s="10" t="s">
        <v>438</v>
      </c>
      <c r="E151" s="10"/>
      <c r="F151" s="6" t="s">
        <v>536</v>
      </c>
      <c r="G151" s="10"/>
      <c r="H151" s="10">
        <v>0</v>
      </c>
      <c r="I151" s="6" t="s">
        <v>536</v>
      </c>
    </row>
    <row r="152" spans="1:9" x14ac:dyDescent="0.3">
      <c r="A152" t="s">
        <v>311</v>
      </c>
      <c r="B152" t="s">
        <v>312</v>
      </c>
      <c r="C152" t="s">
        <v>459</v>
      </c>
      <c r="D152" s="10" t="s">
        <v>438</v>
      </c>
      <c r="E152" s="10"/>
      <c r="F152" s="6" t="s">
        <v>536</v>
      </c>
      <c r="G152" s="10"/>
      <c r="H152" s="10">
        <v>0</v>
      </c>
      <c r="I152" s="6" t="s">
        <v>536</v>
      </c>
    </row>
    <row r="153" spans="1:9" x14ac:dyDescent="0.3">
      <c r="A153" t="s">
        <v>313</v>
      </c>
      <c r="B153" t="s">
        <v>314</v>
      </c>
      <c r="C153" t="s">
        <v>459</v>
      </c>
      <c r="D153" s="10" t="s">
        <v>438</v>
      </c>
      <c r="E153" s="10"/>
      <c r="F153" s="6" t="s">
        <v>536</v>
      </c>
      <c r="G153" s="10"/>
      <c r="H153" s="10">
        <v>0</v>
      </c>
      <c r="I153" s="6" t="s">
        <v>536</v>
      </c>
    </row>
    <row r="154" spans="1:9" x14ac:dyDescent="0.3">
      <c r="A154" t="s">
        <v>315</v>
      </c>
      <c r="B154" t="s">
        <v>316</v>
      </c>
      <c r="C154" t="s">
        <v>459</v>
      </c>
      <c r="D154" s="10" t="s">
        <v>438</v>
      </c>
      <c r="E154" s="10"/>
      <c r="F154" s="6" t="s">
        <v>536</v>
      </c>
      <c r="G154" s="10"/>
      <c r="H154" s="10">
        <v>0</v>
      </c>
      <c r="I154" s="6" t="s">
        <v>536</v>
      </c>
    </row>
    <row r="155" spans="1:9" x14ac:dyDescent="0.3">
      <c r="A155" t="s">
        <v>317</v>
      </c>
      <c r="B155" t="s">
        <v>318</v>
      </c>
      <c r="C155" t="s">
        <v>459</v>
      </c>
      <c r="D155" s="10" t="s">
        <v>438</v>
      </c>
      <c r="E155" s="10"/>
      <c r="F155" s="6" t="s">
        <v>536</v>
      </c>
      <c r="G155" s="10"/>
      <c r="H155" s="10">
        <v>0</v>
      </c>
      <c r="I155" s="6" t="s">
        <v>536</v>
      </c>
    </row>
    <row r="156" spans="1:9" x14ac:dyDescent="0.3">
      <c r="A156" t="s">
        <v>319</v>
      </c>
      <c r="B156" t="s">
        <v>320</v>
      </c>
      <c r="C156" t="s">
        <v>459</v>
      </c>
      <c r="D156" s="10" t="s">
        <v>438</v>
      </c>
      <c r="E156" s="10"/>
      <c r="F156" s="6" t="s">
        <v>536</v>
      </c>
      <c r="G156" s="10"/>
      <c r="H156" s="10">
        <v>0</v>
      </c>
      <c r="I156" s="6" t="s">
        <v>536</v>
      </c>
    </row>
    <row r="157" spans="1:9" x14ac:dyDescent="0.3">
      <c r="A157" t="s">
        <v>321</v>
      </c>
      <c r="B157" t="s">
        <v>322</v>
      </c>
      <c r="C157" t="s">
        <v>459</v>
      </c>
      <c r="D157" s="10" t="s">
        <v>438</v>
      </c>
      <c r="E157" s="10"/>
      <c r="F157" s="6" t="s">
        <v>536</v>
      </c>
      <c r="G157" s="10"/>
      <c r="H157" s="10">
        <v>0</v>
      </c>
      <c r="I157" s="6" t="s">
        <v>536</v>
      </c>
    </row>
    <row r="158" spans="1:9" x14ac:dyDescent="0.3">
      <c r="A158" t="s">
        <v>323</v>
      </c>
      <c r="B158" t="s">
        <v>324</v>
      </c>
      <c r="C158" t="s">
        <v>459</v>
      </c>
      <c r="D158" s="10" t="s">
        <v>438</v>
      </c>
      <c r="E158" s="10"/>
      <c r="F158" s="6" t="s">
        <v>536</v>
      </c>
      <c r="G158" s="10"/>
      <c r="H158" s="10">
        <v>0</v>
      </c>
      <c r="I158" s="6" t="s">
        <v>536</v>
      </c>
    </row>
    <row r="159" spans="1:9" x14ac:dyDescent="0.3">
      <c r="A159" t="s">
        <v>325</v>
      </c>
      <c r="B159" t="s">
        <v>326</v>
      </c>
      <c r="C159" t="s">
        <v>459</v>
      </c>
      <c r="D159" s="10" t="s">
        <v>438</v>
      </c>
      <c r="E159" s="10"/>
      <c r="F159" s="6" t="s">
        <v>536</v>
      </c>
      <c r="G159" s="10"/>
      <c r="H159" s="10">
        <v>0</v>
      </c>
      <c r="I159" s="6" t="s">
        <v>536</v>
      </c>
    </row>
    <row r="160" spans="1:9" x14ac:dyDescent="0.3">
      <c r="A160" t="s">
        <v>327</v>
      </c>
      <c r="B160" t="s">
        <v>328</v>
      </c>
      <c r="C160" t="s">
        <v>459</v>
      </c>
      <c r="D160" s="10" t="s">
        <v>438</v>
      </c>
      <c r="E160" s="10"/>
      <c r="F160" s="6" t="s">
        <v>536</v>
      </c>
      <c r="G160" s="10"/>
      <c r="H160" s="10">
        <v>0</v>
      </c>
      <c r="I160" s="6" t="s">
        <v>536</v>
      </c>
    </row>
    <row r="161" spans="1:9" x14ac:dyDescent="0.3">
      <c r="A161" t="s">
        <v>329</v>
      </c>
      <c r="B161" t="s">
        <v>330</v>
      </c>
      <c r="C161" t="s">
        <v>459</v>
      </c>
      <c r="D161" s="10" t="s">
        <v>438</v>
      </c>
      <c r="E161" s="10"/>
      <c r="F161" s="6" t="s">
        <v>536</v>
      </c>
      <c r="G161" s="10"/>
      <c r="H161" s="10">
        <v>0</v>
      </c>
      <c r="I161" s="6" t="s">
        <v>536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351</v>
      </c>
      <c r="E162" s="10">
        <v>219</v>
      </c>
      <c r="F162" s="6">
        <v>0.62393162393162394</v>
      </c>
      <c r="G162" s="10"/>
      <c r="H162" s="10">
        <v>219</v>
      </c>
      <c r="I162" s="6">
        <v>0.62393162393162394</v>
      </c>
    </row>
    <row r="163" spans="1:9" x14ac:dyDescent="0.3">
      <c r="A163" t="s">
        <v>333</v>
      </c>
      <c r="B163" t="s">
        <v>334</v>
      </c>
      <c r="C163" t="s">
        <v>459</v>
      </c>
      <c r="D163" s="10" t="s">
        <v>438</v>
      </c>
      <c r="E163" s="10"/>
      <c r="F163" s="6" t="s">
        <v>536</v>
      </c>
      <c r="G163" s="10"/>
      <c r="H163" s="10">
        <v>0</v>
      </c>
      <c r="I163" s="6" t="s">
        <v>536</v>
      </c>
    </row>
    <row r="164" spans="1:9" x14ac:dyDescent="0.3">
      <c r="A164" t="s">
        <v>335</v>
      </c>
      <c r="B164" t="s">
        <v>336</v>
      </c>
      <c r="C164" t="s">
        <v>459</v>
      </c>
      <c r="D164" s="10" t="s">
        <v>438</v>
      </c>
      <c r="E164" s="10"/>
      <c r="F164" s="6" t="s">
        <v>536</v>
      </c>
      <c r="G164" s="10"/>
      <c r="H164" s="10">
        <v>0</v>
      </c>
      <c r="I164" s="6" t="s">
        <v>536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923</v>
      </c>
      <c r="E165" s="10">
        <v>834</v>
      </c>
      <c r="F165" s="6">
        <v>0.90357529794149516</v>
      </c>
      <c r="G165" s="10"/>
      <c r="H165" s="10">
        <v>834</v>
      </c>
      <c r="I165" s="6">
        <v>0.90357529794149516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942</v>
      </c>
      <c r="E166" s="10">
        <v>433</v>
      </c>
      <c r="F166" s="6">
        <v>0.45966029723991508</v>
      </c>
      <c r="G166" s="10">
        <v>1</v>
      </c>
      <c r="H166" s="10">
        <v>434</v>
      </c>
      <c r="I166" s="6">
        <v>0.46072186836518048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495</v>
      </c>
      <c r="E167" s="10">
        <v>328</v>
      </c>
      <c r="F167" s="6">
        <v>0.66262626262626267</v>
      </c>
      <c r="G167" s="10"/>
      <c r="H167" s="10">
        <v>328</v>
      </c>
      <c r="I167" s="6">
        <v>0.66262626262626267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6154</v>
      </c>
      <c r="E168" s="10">
        <v>1646</v>
      </c>
      <c r="F168" s="6">
        <v>0.26746831329216769</v>
      </c>
      <c r="G168" s="10"/>
      <c r="H168" s="10">
        <v>1646</v>
      </c>
      <c r="I168" s="6">
        <v>0.26746831329216769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1225</v>
      </c>
      <c r="E169" s="10">
        <v>454</v>
      </c>
      <c r="F169" s="6">
        <v>0.37061224489795919</v>
      </c>
      <c r="G169" s="10"/>
      <c r="H169" s="10">
        <v>454</v>
      </c>
      <c r="I169" s="6">
        <v>0.37061224489795919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1007</v>
      </c>
      <c r="E170" s="10">
        <v>483</v>
      </c>
      <c r="F170" s="6">
        <v>0.47964250248262164</v>
      </c>
      <c r="G170" s="10"/>
      <c r="H170" s="10">
        <v>483</v>
      </c>
      <c r="I170" s="6">
        <v>0.47964250248262164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690</v>
      </c>
      <c r="E171" s="10">
        <v>597</v>
      </c>
      <c r="F171" s="6">
        <v>0.86521739130434783</v>
      </c>
      <c r="G171" s="10">
        <v>4</v>
      </c>
      <c r="H171" s="10">
        <v>601</v>
      </c>
      <c r="I171" s="6">
        <v>0.87101449275362319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2260</v>
      </c>
      <c r="E172" s="10">
        <v>2022</v>
      </c>
      <c r="F172" s="6">
        <v>0.8946902654867257</v>
      </c>
      <c r="G172" s="10">
        <v>2</v>
      </c>
      <c r="H172" s="10">
        <v>2024</v>
      </c>
      <c r="I172" s="6">
        <v>0.89557522123893807</v>
      </c>
    </row>
    <row r="173" spans="1:9" x14ac:dyDescent="0.3">
      <c r="A173" t="s">
        <v>371</v>
      </c>
      <c r="B173" t="s">
        <v>372</v>
      </c>
      <c r="C173" t="s">
        <v>460</v>
      </c>
      <c r="D173" s="10" t="s">
        <v>438</v>
      </c>
      <c r="E173" s="10"/>
      <c r="F173" s="6" t="s">
        <v>536</v>
      </c>
      <c r="G173" s="10"/>
      <c r="H173" s="10">
        <v>0</v>
      </c>
      <c r="I173" s="6" t="s">
        <v>536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3414</v>
      </c>
      <c r="E174" s="10">
        <v>1765</v>
      </c>
      <c r="F174" s="6">
        <v>0.51698886936145283</v>
      </c>
      <c r="G174" s="10">
        <v>3</v>
      </c>
      <c r="H174" s="10">
        <v>1768</v>
      </c>
      <c r="I174" s="6">
        <v>0.51786760398359699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3124</v>
      </c>
      <c r="E175" s="10">
        <v>1233</v>
      </c>
      <c r="F175" s="6">
        <v>0.39468629961587709</v>
      </c>
      <c r="G175" s="10">
        <v>8</v>
      </c>
      <c r="H175" s="10">
        <v>1241</v>
      </c>
      <c r="I175" s="6">
        <v>0.397247119078105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2575</v>
      </c>
      <c r="E176" s="10">
        <v>320</v>
      </c>
      <c r="F176" s="6">
        <v>0.12427184466019417</v>
      </c>
      <c r="G176" s="10"/>
      <c r="H176" s="10">
        <v>320</v>
      </c>
      <c r="I176" s="6">
        <v>0.12427184466019417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2468</v>
      </c>
      <c r="E177" s="10">
        <v>2106</v>
      </c>
      <c r="F177" s="6">
        <v>0.85332252836304701</v>
      </c>
      <c r="G177" s="10">
        <v>5</v>
      </c>
      <c r="H177" s="10">
        <v>2111</v>
      </c>
      <c r="I177" s="6">
        <v>0.85534846029173417</v>
      </c>
    </row>
    <row r="178" spans="1:9" x14ac:dyDescent="0.3">
      <c r="A178" t="s">
        <v>387</v>
      </c>
      <c r="B178" t="s">
        <v>388</v>
      </c>
      <c r="C178" t="s">
        <v>460</v>
      </c>
      <c r="D178" s="10" t="s">
        <v>438</v>
      </c>
      <c r="E178" s="10"/>
      <c r="F178" s="6" t="s">
        <v>536</v>
      </c>
      <c r="G178" s="10"/>
      <c r="H178" s="10">
        <v>0</v>
      </c>
      <c r="I178" s="6" t="s">
        <v>536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1019</v>
      </c>
      <c r="E179" s="10">
        <v>621</v>
      </c>
      <c r="F179" s="6">
        <v>0.60942100098135432</v>
      </c>
      <c r="G179" s="10"/>
      <c r="H179" s="10">
        <v>621</v>
      </c>
      <c r="I179" s="6">
        <v>0.60942100098135432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5034</v>
      </c>
      <c r="E180" s="10">
        <v>1414</v>
      </c>
      <c r="F180" s="6">
        <v>0.28088994835121178</v>
      </c>
      <c r="G180" s="10">
        <v>1</v>
      </c>
      <c r="H180" s="10">
        <v>1415</v>
      </c>
      <c r="I180" s="6">
        <v>0.28108859753675008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2226</v>
      </c>
      <c r="E181" s="10">
        <v>636</v>
      </c>
      <c r="F181" s="6">
        <v>0.2857142857142857</v>
      </c>
      <c r="G181" s="10"/>
      <c r="H181" s="10">
        <v>636</v>
      </c>
      <c r="I181" s="6">
        <v>0.2857142857142857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920</v>
      </c>
      <c r="E182" s="10">
        <v>501</v>
      </c>
      <c r="F182" s="6">
        <v>0.54456521739130437</v>
      </c>
      <c r="G182" s="10">
        <v>124</v>
      </c>
      <c r="H182" s="10">
        <v>625</v>
      </c>
      <c r="I182" s="6">
        <v>0.67934782608695654</v>
      </c>
    </row>
    <row r="183" spans="1:9" x14ac:dyDescent="0.3">
      <c r="A183" t="s">
        <v>397</v>
      </c>
      <c r="B183" t="s">
        <v>398</v>
      </c>
      <c r="C183" t="s">
        <v>457</v>
      </c>
      <c r="D183" s="10" t="s">
        <v>438</v>
      </c>
      <c r="E183" s="10"/>
      <c r="F183" s="6" t="s">
        <v>536</v>
      </c>
      <c r="G183" s="10"/>
      <c r="H183" s="10">
        <v>0</v>
      </c>
      <c r="I183" s="6" t="s">
        <v>536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1178</v>
      </c>
      <c r="E184" s="10">
        <v>92</v>
      </c>
      <c r="F184" s="6">
        <v>7.8098471986417659E-2</v>
      </c>
      <c r="G184" s="10"/>
      <c r="H184" s="10">
        <v>92</v>
      </c>
      <c r="I184" s="6">
        <v>7.8098471986417659E-2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669</v>
      </c>
      <c r="E185" s="10">
        <v>278</v>
      </c>
      <c r="F185" s="6">
        <v>0.41554559043348283</v>
      </c>
      <c r="G185" s="10"/>
      <c r="H185" s="10">
        <v>278</v>
      </c>
      <c r="I185" s="6">
        <v>0.41554559043348283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576</v>
      </c>
      <c r="E186" s="10">
        <v>269</v>
      </c>
      <c r="F186" s="6">
        <v>0.4670138888888889</v>
      </c>
      <c r="G186" s="10"/>
      <c r="H186" s="10">
        <v>269</v>
      </c>
      <c r="I186" s="6">
        <v>0.4670138888888889</v>
      </c>
    </row>
    <row r="187" spans="1:9" x14ac:dyDescent="0.3">
      <c r="A187" t="s">
        <v>405</v>
      </c>
      <c r="B187" t="s">
        <v>406</v>
      </c>
      <c r="C187" t="s">
        <v>459</v>
      </c>
      <c r="D187" s="10" t="s">
        <v>438</v>
      </c>
      <c r="E187" s="10"/>
      <c r="F187" s="6" t="s">
        <v>536</v>
      </c>
      <c r="G187" s="10"/>
      <c r="H187" s="10">
        <v>0</v>
      </c>
      <c r="I187" s="6" t="s">
        <v>536</v>
      </c>
    </row>
    <row r="188" spans="1:9" x14ac:dyDescent="0.3">
      <c r="A188" t="s">
        <v>407</v>
      </c>
      <c r="B188" t="s">
        <v>408</v>
      </c>
      <c r="C188" t="s">
        <v>459</v>
      </c>
      <c r="D188" s="10" t="s">
        <v>438</v>
      </c>
      <c r="E188" s="10"/>
      <c r="F188" s="6" t="s">
        <v>536</v>
      </c>
      <c r="G188" s="10"/>
      <c r="H188" s="10">
        <v>0</v>
      </c>
      <c r="I188" s="6" t="s">
        <v>536</v>
      </c>
    </row>
    <row r="189" spans="1:9" x14ac:dyDescent="0.3">
      <c r="A189" t="s">
        <v>409</v>
      </c>
      <c r="B189" t="s">
        <v>410</v>
      </c>
      <c r="C189" t="s">
        <v>459</v>
      </c>
      <c r="D189" s="10" t="s">
        <v>438</v>
      </c>
      <c r="E189" s="10"/>
      <c r="F189" s="6" t="s">
        <v>536</v>
      </c>
      <c r="G189" s="10"/>
      <c r="H189" s="10">
        <v>0</v>
      </c>
      <c r="I189" s="6" t="s">
        <v>536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707</v>
      </c>
      <c r="E190" s="10">
        <v>307</v>
      </c>
      <c r="F190" s="6">
        <v>0.43422913719943423</v>
      </c>
      <c r="G190" s="10"/>
      <c r="H190" s="10">
        <v>307</v>
      </c>
      <c r="I190" s="6">
        <v>0.43422913719943423</v>
      </c>
    </row>
    <row r="191" spans="1:9" x14ac:dyDescent="0.3">
      <c r="A191" t="s">
        <v>413</v>
      </c>
      <c r="B191" t="s">
        <v>414</v>
      </c>
      <c r="C191" t="s">
        <v>460</v>
      </c>
      <c r="D191" s="10" t="s">
        <v>438</v>
      </c>
      <c r="E191" s="10"/>
      <c r="F191" s="6" t="s">
        <v>536</v>
      </c>
      <c r="G191" s="10"/>
      <c r="H191" s="10">
        <v>0</v>
      </c>
      <c r="I191" s="6" t="s">
        <v>536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2690</v>
      </c>
      <c r="E194" s="10">
        <v>1206</v>
      </c>
      <c r="F194" s="6">
        <v>0.44832713754646841</v>
      </c>
      <c r="G194" s="10"/>
      <c r="H194" s="10">
        <v>1206</v>
      </c>
      <c r="I194" s="6">
        <v>0.44832713754646841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2606</v>
      </c>
      <c r="E195" s="10">
        <v>390</v>
      </c>
      <c r="F195" s="6">
        <v>0.14965464313123561</v>
      </c>
      <c r="G195" s="10"/>
      <c r="H195" s="10">
        <v>390</v>
      </c>
      <c r="I195" s="6">
        <v>0.14965464313123561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3326</v>
      </c>
      <c r="E196" s="10">
        <v>3089</v>
      </c>
      <c r="F196" s="6">
        <v>0.92874323511725798</v>
      </c>
      <c r="G196" s="10"/>
      <c r="H196" s="10">
        <v>3089</v>
      </c>
      <c r="I196" s="6">
        <v>0.92874323511725798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1677</v>
      </c>
      <c r="E197" s="10">
        <v>672</v>
      </c>
      <c r="F197" s="6">
        <v>0.4007155635062612</v>
      </c>
      <c r="G197" s="10">
        <v>1</v>
      </c>
      <c r="H197" s="10">
        <v>673</v>
      </c>
      <c r="I197" s="6">
        <v>0.40131186642814548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7884</v>
      </c>
      <c r="E198" s="10">
        <v>1344</v>
      </c>
      <c r="F198" s="6">
        <v>0.17047184170471841</v>
      </c>
      <c r="G198" s="10"/>
      <c r="H198" s="10">
        <v>1344</v>
      </c>
      <c r="I198" s="6">
        <v>0.17047184170471841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3262</v>
      </c>
      <c r="E199" s="10">
        <v>326</v>
      </c>
      <c r="F199" s="6">
        <v>9.9938687921520539E-2</v>
      </c>
      <c r="G199" s="10">
        <v>2</v>
      </c>
      <c r="H199" s="10">
        <v>328</v>
      </c>
      <c r="I199" s="6">
        <v>0.10055180870631514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7893</v>
      </c>
      <c r="E200" s="10">
        <v>1781</v>
      </c>
      <c r="F200" s="6">
        <v>0.22564297478778664</v>
      </c>
      <c r="G200" s="10"/>
      <c r="H200" s="10">
        <v>1781</v>
      </c>
      <c r="I200" s="6">
        <v>0.22564297478778664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3809</v>
      </c>
      <c r="E201" s="10">
        <v>2732</v>
      </c>
      <c r="F201" s="6">
        <v>0.71724862168548176</v>
      </c>
      <c r="G201" s="10">
        <v>4</v>
      </c>
      <c r="H201" s="10">
        <v>2736</v>
      </c>
      <c r="I201" s="6">
        <v>0.71829876608033605</v>
      </c>
    </row>
    <row r="202" spans="1:9" x14ac:dyDescent="0.3">
      <c r="A202" t="s">
        <v>478</v>
      </c>
      <c r="B202" t="s">
        <v>479</v>
      </c>
      <c r="C202" t="s">
        <v>480</v>
      </c>
      <c r="D202">
        <v>2027</v>
      </c>
      <c r="E202">
        <v>683</v>
      </c>
      <c r="F202" s="6">
        <v>0.33695115934879133</v>
      </c>
      <c r="G202">
        <v>1</v>
      </c>
      <c r="H202">
        <v>684</v>
      </c>
      <c r="I202" s="6">
        <v>0.33744449925999015</v>
      </c>
    </row>
    <row r="203" spans="1:9" x14ac:dyDescent="0.3">
      <c r="A203" t="s">
        <v>481</v>
      </c>
      <c r="B203" t="s">
        <v>482</v>
      </c>
      <c r="C203" t="s">
        <v>483</v>
      </c>
      <c r="D203">
        <v>3689</v>
      </c>
      <c r="E203">
        <v>2216</v>
      </c>
      <c r="F203" s="6">
        <v>0.60070479804825161</v>
      </c>
      <c r="G203">
        <v>1</v>
      </c>
      <c r="H203">
        <v>2217</v>
      </c>
      <c r="I203" s="6">
        <v>0.60097587422065601</v>
      </c>
    </row>
    <row r="204" spans="1:9" x14ac:dyDescent="0.3">
      <c r="A204" t="s">
        <v>484</v>
      </c>
      <c r="B204" t="s">
        <v>485</v>
      </c>
      <c r="C204" t="s">
        <v>486</v>
      </c>
      <c r="D204">
        <v>4146</v>
      </c>
      <c r="E204">
        <v>2968</v>
      </c>
      <c r="F204" s="6">
        <v>0.7158707187650748</v>
      </c>
      <c r="G204">
        <v>39</v>
      </c>
      <c r="H204">
        <v>3007</v>
      </c>
      <c r="I204" s="6">
        <v>0.72527737578388807</v>
      </c>
    </row>
    <row r="205" spans="1:9" x14ac:dyDescent="0.3">
      <c r="A205" t="s">
        <v>487</v>
      </c>
      <c r="B205" t="s">
        <v>488</v>
      </c>
      <c r="C205" t="s">
        <v>489</v>
      </c>
      <c r="D205">
        <v>3928</v>
      </c>
      <c r="E205">
        <v>1713</v>
      </c>
      <c r="F205" s="6">
        <v>0.43609979633401225</v>
      </c>
      <c r="G205">
        <v>7</v>
      </c>
      <c r="H205">
        <v>1720</v>
      </c>
      <c r="I205" s="6">
        <v>0.43788187372708759</v>
      </c>
    </row>
    <row r="206" spans="1:9" x14ac:dyDescent="0.3">
      <c r="A206" t="s">
        <v>490</v>
      </c>
      <c r="B206" t="s">
        <v>491</v>
      </c>
      <c r="C206" t="s">
        <v>480</v>
      </c>
      <c r="D206">
        <v>1885</v>
      </c>
      <c r="E206">
        <v>1209</v>
      </c>
      <c r="F206" s="6">
        <v>0.64137931034482754</v>
      </c>
      <c r="H206">
        <v>1209</v>
      </c>
      <c r="I206" s="6">
        <v>0.64137931034482754</v>
      </c>
    </row>
    <row r="207" spans="1:9" x14ac:dyDescent="0.3">
      <c r="A207" t="s">
        <v>492</v>
      </c>
      <c r="B207" t="s">
        <v>493</v>
      </c>
      <c r="C207" t="s">
        <v>458</v>
      </c>
      <c r="D207">
        <v>8314</v>
      </c>
      <c r="E207">
        <v>4514</v>
      </c>
      <c r="F207" s="6">
        <v>0.54293961991821027</v>
      </c>
      <c r="G207">
        <v>26</v>
      </c>
      <c r="H207">
        <v>4540</v>
      </c>
      <c r="I207" s="6">
        <v>0.5460668751503488</v>
      </c>
    </row>
    <row r="208" spans="1:9" x14ac:dyDescent="0.3">
      <c r="A208" t="s">
        <v>494</v>
      </c>
      <c r="B208" t="s">
        <v>495</v>
      </c>
      <c r="C208" t="s">
        <v>480</v>
      </c>
      <c r="D208">
        <v>1358</v>
      </c>
      <c r="E208">
        <v>744</v>
      </c>
      <c r="F208" s="6">
        <v>0.54786450662739328</v>
      </c>
      <c r="G208">
        <v>10</v>
      </c>
      <c r="H208">
        <v>754</v>
      </c>
      <c r="I208" s="6">
        <v>0.55522827687776144</v>
      </c>
    </row>
    <row r="209" spans="1:9" x14ac:dyDescent="0.3">
      <c r="A209" t="s">
        <v>496</v>
      </c>
      <c r="B209" t="s">
        <v>497</v>
      </c>
      <c r="C209" t="s">
        <v>483</v>
      </c>
      <c r="D209">
        <v>4975</v>
      </c>
      <c r="E209">
        <v>2390</v>
      </c>
      <c r="F209" s="6">
        <v>0.48040201005025124</v>
      </c>
      <c r="H209">
        <v>2390</v>
      </c>
      <c r="I209" s="6">
        <v>0.48040201005025124</v>
      </c>
    </row>
    <row r="210" spans="1:9" x14ac:dyDescent="0.3">
      <c r="A210" t="s">
        <v>498</v>
      </c>
      <c r="B210" t="s">
        <v>499</v>
      </c>
      <c r="C210" t="s">
        <v>459</v>
      </c>
      <c r="D210">
        <v>4272</v>
      </c>
      <c r="E210">
        <v>3041</v>
      </c>
      <c r="F210" s="6">
        <v>0.71184456928838946</v>
      </c>
      <c r="G210">
        <v>1</v>
      </c>
      <c r="H210">
        <v>3042</v>
      </c>
      <c r="I210" s="6">
        <v>0.7120786516853933</v>
      </c>
    </row>
    <row r="211" spans="1:9" x14ac:dyDescent="0.3">
      <c r="A211" t="s">
        <v>500</v>
      </c>
      <c r="B211" t="s">
        <v>501</v>
      </c>
      <c r="C211" t="s">
        <v>483</v>
      </c>
      <c r="D211">
        <v>4731</v>
      </c>
      <c r="E211">
        <v>1925</v>
      </c>
      <c r="F211" s="6">
        <v>0.40689072077784821</v>
      </c>
      <c r="G211">
        <v>1</v>
      </c>
      <c r="H211">
        <v>1926</v>
      </c>
      <c r="I211" s="6">
        <v>0.40710209258084973</v>
      </c>
    </row>
    <row r="212" spans="1:9" x14ac:dyDescent="0.3">
      <c r="A212" t="s">
        <v>502</v>
      </c>
      <c r="B212" t="s">
        <v>503</v>
      </c>
      <c r="C212" t="s">
        <v>458</v>
      </c>
      <c r="D212">
        <v>8899</v>
      </c>
      <c r="E212">
        <v>7048</v>
      </c>
      <c r="F212" s="6">
        <v>0.79199910102258686</v>
      </c>
      <c r="G212">
        <v>12</v>
      </c>
      <c r="H212">
        <v>7060</v>
      </c>
      <c r="I212" s="6">
        <v>0.79334756714237553</v>
      </c>
    </row>
    <row r="213" spans="1:9" x14ac:dyDescent="0.3">
      <c r="A213" t="s">
        <v>504</v>
      </c>
      <c r="B213" t="s">
        <v>505</v>
      </c>
      <c r="C213" t="s">
        <v>483</v>
      </c>
      <c r="D213">
        <v>3406</v>
      </c>
      <c r="E213">
        <v>1486</v>
      </c>
      <c r="F213" s="6">
        <v>0.43628890193775688</v>
      </c>
      <c r="H213">
        <v>1486</v>
      </c>
      <c r="I213" s="6">
        <v>0.43628890193775688</v>
      </c>
    </row>
    <row r="214" spans="1:9" x14ac:dyDescent="0.3">
      <c r="A214" t="s">
        <v>506</v>
      </c>
      <c r="B214" t="s">
        <v>507</v>
      </c>
      <c r="C214" t="s">
        <v>480</v>
      </c>
      <c r="D214">
        <v>2125</v>
      </c>
      <c r="E214">
        <v>1219</v>
      </c>
      <c r="F214" s="6">
        <v>0.5736470588235294</v>
      </c>
      <c r="G214">
        <v>6</v>
      </c>
      <c r="H214">
        <v>1225</v>
      </c>
      <c r="I214" s="6">
        <v>0.57647058823529407</v>
      </c>
    </row>
    <row r="215" spans="1:9" x14ac:dyDescent="0.3">
      <c r="A215" t="s">
        <v>508</v>
      </c>
      <c r="B215" t="s">
        <v>509</v>
      </c>
      <c r="C215" t="s">
        <v>459</v>
      </c>
      <c r="D215">
        <v>8390</v>
      </c>
      <c r="E215">
        <v>4094</v>
      </c>
      <c r="F215" s="6">
        <v>0.48796185935637665</v>
      </c>
      <c r="G215">
        <v>4</v>
      </c>
      <c r="H215">
        <v>4098</v>
      </c>
      <c r="I215" s="6">
        <v>0.48843861740166866</v>
      </c>
    </row>
    <row r="216" spans="1:9" x14ac:dyDescent="0.3">
      <c r="A216" t="s">
        <v>510</v>
      </c>
      <c r="B216" t="s">
        <v>511</v>
      </c>
      <c r="C216" t="s">
        <v>459</v>
      </c>
      <c r="D216">
        <v>5362</v>
      </c>
      <c r="E216">
        <v>2866</v>
      </c>
      <c r="F216" s="6">
        <v>0.53450205147333085</v>
      </c>
      <c r="G216">
        <v>4</v>
      </c>
      <c r="H216">
        <v>2870</v>
      </c>
      <c r="I216" s="6">
        <v>0.53524804177545693</v>
      </c>
    </row>
    <row r="217" spans="1:9" x14ac:dyDescent="0.3">
      <c r="A217" t="s">
        <v>512</v>
      </c>
      <c r="B217" t="s">
        <v>513</v>
      </c>
      <c r="C217" t="s">
        <v>460</v>
      </c>
      <c r="D217">
        <v>4553</v>
      </c>
      <c r="E217">
        <v>2626</v>
      </c>
      <c r="F217" s="6">
        <v>0.57676257412694931</v>
      </c>
      <c r="G217">
        <v>1</v>
      </c>
      <c r="H217">
        <v>2627</v>
      </c>
      <c r="I217" s="6">
        <v>0.5769822095321766</v>
      </c>
    </row>
    <row r="218" spans="1:9" x14ac:dyDescent="0.3">
      <c r="A218" t="s">
        <v>514</v>
      </c>
      <c r="B218" t="s">
        <v>515</v>
      </c>
      <c r="C218" t="s">
        <v>458</v>
      </c>
      <c r="D218">
        <v>6511</v>
      </c>
      <c r="E218">
        <v>4322</v>
      </c>
      <c r="F218" s="6">
        <v>0.66379972354477035</v>
      </c>
      <c r="G218">
        <v>11</v>
      </c>
      <c r="H218">
        <v>4333</v>
      </c>
      <c r="I218" s="6">
        <v>0.66548917217017356</v>
      </c>
    </row>
    <row r="219" spans="1:9" x14ac:dyDescent="0.3">
      <c r="A219" t="s">
        <v>516</v>
      </c>
      <c r="B219" t="s">
        <v>517</v>
      </c>
      <c r="C219" t="s">
        <v>459</v>
      </c>
      <c r="D219">
        <v>2611</v>
      </c>
      <c r="E219">
        <v>655</v>
      </c>
      <c r="F219" s="6">
        <v>0.25086173879739565</v>
      </c>
      <c r="H219">
        <v>655</v>
      </c>
      <c r="I219" s="6">
        <v>0.25086173879739565</v>
      </c>
    </row>
    <row r="220" spans="1:9" x14ac:dyDescent="0.3">
      <c r="F220" s="6" t="s">
        <v>536</v>
      </c>
      <c r="I220" s="6" t="s">
        <v>536</v>
      </c>
    </row>
    <row r="221" spans="1:9" x14ac:dyDescent="0.3">
      <c r="F221" s="6" t="s">
        <v>536</v>
      </c>
      <c r="I221" s="6" t="s">
        <v>536</v>
      </c>
    </row>
    <row r="222" spans="1:9" x14ac:dyDescent="0.3">
      <c r="F222" s="6" t="s">
        <v>536</v>
      </c>
      <c r="I222" s="6" t="s">
        <v>536</v>
      </c>
    </row>
    <row r="223" spans="1:9" x14ac:dyDescent="0.3">
      <c r="F223" s="6" t="s">
        <v>536</v>
      </c>
      <c r="I223" s="6" t="s">
        <v>536</v>
      </c>
    </row>
    <row r="224" spans="1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36DF3-ABF6-4A6D-BEC5-33D1B9E130C9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45261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5012</v>
      </c>
      <c r="D5">
        <v>4082</v>
      </c>
      <c r="E5">
        <v>81.444533120510698</v>
      </c>
      <c r="F5">
        <v>3</v>
      </c>
      <c r="G5">
        <v>4085</v>
      </c>
      <c r="H5" s="36">
        <v>81.504389465283296</v>
      </c>
    </row>
    <row r="6" spans="1:8" x14ac:dyDescent="0.3">
      <c r="A6" t="s">
        <v>15</v>
      </c>
      <c r="B6" t="s">
        <v>570</v>
      </c>
      <c r="C6">
        <v>2980</v>
      </c>
      <c r="D6">
        <v>2043</v>
      </c>
      <c r="E6">
        <v>68.557046979865703</v>
      </c>
      <c r="F6">
        <v>0</v>
      </c>
      <c r="G6">
        <v>2043</v>
      </c>
      <c r="H6" s="36">
        <v>68.557046979865703</v>
      </c>
    </row>
    <row r="7" spans="1:8" x14ac:dyDescent="0.3">
      <c r="A7" t="s">
        <v>17</v>
      </c>
      <c r="B7" t="s">
        <v>584</v>
      </c>
      <c r="C7">
        <v>4454</v>
      </c>
      <c r="D7">
        <v>5198</v>
      </c>
      <c r="E7">
        <v>116.704086214638</v>
      </c>
      <c r="F7">
        <v>6</v>
      </c>
      <c r="G7">
        <v>5204</v>
      </c>
      <c r="H7" s="36">
        <v>116.838796587337</v>
      </c>
    </row>
    <row r="8" spans="1:8" x14ac:dyDescent="0.3">
      <c r="A8" t="s">
        <v>19</v>
      </c>
      <c r="B8" t="s">
        <v>617</v>
      </c>
      <c r="C8">
        <v>1619</v>
      </c>
      <c r="D8">
        <v>1733</v>
      </c>
      <c r="E8">
        <v>107.041383570105</v>
      </c>
      <c r="F8">
        <v>2</v>
      </c>
      <c r="G8">
        <v>1735</v>
      </c>
      <c r="H8" s="36">
        <v>107.164916615194</v>
      </c>
    </row>
    <row r="9" spans="1:8" x14ac:dyDescent="0.3">
      <c r="A9" t="s">
        <v>21</v>
      </c>
      <c r="B9" t="s">
        <v>560</v>
      </c>
      <c r="C9">
        <v>3097</v>
      </c>
      <c r="D9">
        <v>1262</v>
      </c>
      <c r="E9">
        <v>40.749112043913399</v>
      </c>
      <c r="F9">
        <v>2</v>
      </c>
      <c r="G9">
        <v>1264</v>
      </c>
      <c r="H9" s="36">
        <v>40.813690668388702</v>
      </c>
    </row>
    <row r="10" spans="1:8" x14ac:dyDescent="0.3">
      <c r="A10" t="s">
        <v>23</v>
      </c>
      <c r="B10" t="s">
        <v>614</v>
      </c>
      <c r="C10">
        <v>4469</v>
      </c>
      <c r="D10">
        <v>3916</v>
      </c>
      <c r="E10">
        <v>87.625867084358902</v>
      </c>
      <c r="F10">
        <v>41</v>
      </c>
      <c r="G10">
        <v>3957</v>
      </c>
      <c r="H10" s="36">
        <v>88.543298277019403</v>
      </c>
    </row>
    <row r="11" spans="1:8" x14ac:dyDescent="0.3">
      <c r="A11" t="s">
        <v>25</v>
      </c>
      <c r="B11" t="s">
        <v>567</v>
      </c>
      <c r="C11">
        <v>2369</v>
      </c>
      <c r="D11">
        <v>1105</v>
      </c>
      <c r="E11">
        <v>46.644153651329603</v>
      </c>
      <c r="F11">
        <v>1</v>
      </c>
      <c r="G11">
        <v>1106</v>
      </c>
      <c r="H11" s="36">
        <v>46.686365555086503</v>
      </c>
    </row>
    <row r="12" spans="1:8" x14ac:dyDescent="0.3">
      <c r="A12" t="s">
        <v>29</v>
      </c>
      <c r="B12" t="s">
        <v>580</v>
      </c>
      <c r="C12">
        <v>2768</v>
      </c>
      <c r="D12">
        <v>2674</v>
      </c>
      <c r="E12">
        <v>96.604046242774501</v>
      </c>
      <c r="F12">
        <v>3</v>
      </c>
      <c r="G12">
        <v>2677</v>
      </c>
      <c r="H12" s="36">
        <v>96.712427745664698</v>
      </c>
    </row>
    <row r="13" spans="1:8" x14ac:dyDescent="0.3">
      <c r="A13" t="s">
        <v>31</v>
      </c>
      <c r="B13" t="s">
        <v>625</v>
      </c>
      <c r="C13">
        <v>2886</v>
      </c>
      <c r="D13">
        <v>1920</v>
      </c>
      <c r="E13">
        <v>66.528066528066503</v>
      </c>
      <c r="F13">
        <v>0</v>
      </c>
      <c r="G13">
        <v>1920</v>
      </c>
      <c r="H13" s="36">
        <v>66.528066528066503</v>
      </c>
    </row>
    <row r="14" spans="1:8" x14ac:dyDescent="0.3">
      <c r="A14" t="s">
        <v>33</v>
      </c>
      <c r="B14" t="s">
        <v>577</v>
      </c>
      <c r="C14">
        <v>3580</v>
      </c>
      <c r="D14">
        <v>3950</v>
      </c>
      <c r="E14">
        <v>110.335195530726</v>
      </c>
      <c r="F14">
        <v>2</v>
      </c>
      <c r="G14">
        <v>3952</v>
      </c>
      <c r="H14" s="36">
        <v>110.391061452513</v>
      </c>
    </row>
    <row r="15" spans="1:8" x14ac:dyDescent="0.3">
      <c r="A15" t="s">
        <v>37</v>
      </c>
      <c r="B15" t="s">
        <v>545</v>
      </c>
      <c r="C15">
        <v>3236</v>
      </c>
      <c r="D15">
        <v>1345</v>
      </c>
      <c r="E15">
        <v>41.563658838071603</v>
      </c>
      <c r="F15">
        <v>1</v>
      </c>
      <c r="G15">
        <v>1346</v>
      </c>
      <c r="H15" s="36">
        <v>41.594561186650097</v>
      </c>
    </row>
    <row r="16" spans="1:8" x14ac:dyDescent="0.3">
      <c r="A16" t="s">
        <v>39</v>
      </c>
      <c r="B16" t="s">
        <v>558</v>
      </c>
      <c r="C16">
        <v>3172</v>
      </c>
      <c r="D16">
        <v>3017</v>
      </c>
      <c r="E16">
        <v>95.113493064312706</v>
      </c>
      <c r="F16">
        <v>12</v>
      </c>
      <c r="G16">
        <v>3029</v>
      </c>
      <c r="H16" s="36">
        <v>95.491803278688494</v>
      </c>
    </row>
    <row r="17" spans="1:8" x14ac:dyDescent="0.3">
      <c r="A17" t="s">
        <v>41</v>
      </c>
      <c r="B17" t="s">
        <v>644</v>
      </c>
      <c r="C17">
        <v>2024</v>
      </c>
      <c r="D17">
        <v>744</v>
      </c>
      <c r="E17">
        <v>36.7588932806324</v>
      </c>
      <c r="F17">
        <v>0</v>
      </c>
      <c r="G17">
        <v>744</v>
      </c>
      <c r="H17" s="36">
        <v>36.7588932806324</v>
      </c>
    </row>
    <row r="18" spans="1:8" x14ac:dyDescent="0.3">
      <c r="A18" t="s">
        <v>43</v>
      </c>
      <c r="B18" t="s">
        <v>566</v>
      </c>
      <c r="C18">
        <v>3373</v>
      </c>
      <c r="D18">
        <v>1765</v>
      </c>
      <c r="E18">
        <v>52.327305069670899</v>
      </c>
      <c r="F18">
        <v>2</v>
      </c>
      <c r="G18">
        <v>1767</v>
      </c>
      <c r="H18" s="36">
        <v>52.386599466350397</v>
      </c>
    </row>
    <row r="19" spans="1:8" x14ac:dyDescent="0.3">
      <c r="A19" t="s">
        <v>45</v>
      </c>
      <c r="B19" t="s">
        <v>594</v>
      </c>
      <c r="C19">
        <v>4499</v>
      </c>
      <c r="D19">
        <v>1918</v>
      </c>
      <c r="E19">
        <v>42.631695932429402</v>
      </c>
      <c r="F19">
        <v>0</v>
      </c>
      <c r="G19">
        <v>1918</v>
      </c>
      <c r="H19" s="36">
        <v>42.631695932429402</v>
      </c>
    </row>
    <row r="20" spans="1:8" x14ac:dyDescent="0.3">
      <c r="A20" t="s">
        <v>47</v>
      </c>
      <c r="B20" t="s">
        <v>601</v>
      </c>
      <c r="C20">
        <v>2958</v>
      </c>
      <c r="D20">
        <v>1231</v>
      </c>
      <c r="E20">
        <v>41.615956727518501</v>
      </c>
      <c r="F20">
        <v>0</v>
      </c>
      <c r="G20">
        <v>1231</v>
      </c>
      <c r="H20" s="36">
        <v>41.615956727518501</v>
      </c>
    </row>
    <row r="21" spans="1:8" x14ac:dyDescent="0.3">
      <c r="A21" t="s">
        <v>49</v>
      </c>
      <c r="B21" t="s">
        <v>572</v>
      </c>
      <c r="C21">
        <v>4424</v>
      </c>
      <c r="D21">
        <v>948</v>
      </c>
      <c r="E21">
        <v>21.428571428571399</v>
      </c>
      <c r="F21">
        <v>3</v>
      </c>
      <c r="G21">
        <v>951</v>
      </c>
      <c r="H21" s="36">
        <v>21.496383363471899</v>
      </c>
    </row>
    <row r="22" spans="1:8" x14ac:dyDescent="0.3">
      <c r="A22" t="s">
        <v>57</v>
      </c>
      <c r="B22" t="s">
        <v>596</v>
      </c>
      <c r="C22">
        <v>2544</v>
      </c>
      <c r="D22">
        <v>1030</v>
      </c>
      <c r="E22">
        <v>40.487421383647799</v>
      </c>
      <c r="F22">
        <v>0</v>
      </c>
      <c r="G22">
        <v>1030</v>
      </c>
      <c r="H22" s="36">
        <v>40.487421383647799</v>
      </c>
    </row>
    <row r="23" spans="1:8" x14ac:dyDescent="0.3">
      <c r="A23" t="s">
        <v>59</v>
      </c>
      <c r="B23" t="s">
        <v>547</v>
      </c>
      <c r="C23">
        <v>2200</v>
      </c>
      <c r="D23">
        <v>735</v>
      </c>
      <c r="E23">
        <v>33.409090909090899</v>
      </c>
      <c r="F23">
        <v>1</v>
      </c>
      <c r="G23">
        <v>736</v>
      </c>
      <c r="H23" s="36">
        <v>33.454545454545404</v>
      </c>
    </row>
    <row r="24" spans="1:8" x14ac:dyDescent="0.3">
      <c r="A24" t="s">
        <v>61</v>
      </c>
      <c r="B24" t="s">
        <v>561</v>
      </c>
      <c r="C24">
        <v>5409</v>
      </c>
      <c r="D24">
        <v>1759</v>
      </c>
      <c r="E24">
        <v>32.519874283601403</v>
      </c>
      <c r="F24">
        <v>4</v>
      </c>
      <c r="G24">
        <v>1763</v>
      </c>
      <c r="H24" s="36">
        <v>32.593825106304301</v>
      </c>
    </row>
    <row r="25" spans="1:8" x14ac:dyDescent="0.3">
      <c r="A25" t="s">
        <v>63</v>
      </c>
      <c r="B25" t="s">
        <v>632</v>
      </c>
      <c r="C25">
        <v>3368</v>
      </c>
      <c r="D25">
        <v>1395</v>
      </c>
      <c r="E25">
        <v>41.419239904988103</v>
      </c>
      <c r="F25">
        <v>0</v>
      </c>
      <c r="G25">
        <v>1395</v>
      </c>
      <c r="H25" s="36">
        <v>41.419239904988103</v>
      </c>
    </row>
    <row r="26" spans="1:8" x14ac:dyDescent="0.3">
      <c r="A26" t="s">
        <v>65</v>
      </c>
      <c r="B26" t="s">
        <v>624</v>
      </c>
      <c r="C26">
        <v>3326</v>
      </c>
      <c r="D26">
        <v>1820</v>
      </c>
      <c r="E26">
        <v>54.720384846662597</v>
      </c>
      <c r="F26">
        <v>2</v>
      </c>
      <c r="G26">
        <v>1822</v>
      </c>
      <c r="H26" s="36">
        <v>54.780517137702901</v>
      </c>
    </row>
    <row r="27" spans="1:8" x14ac:dyDescent="0.3">
      <c r="A27" t="s">
        <v>67</v>
      </c>
      <c r="B27" t="s">
        <v>612</v>
      </c>
      <c r="C27">
        <v>4004</v>
      </c>
      <c r="D27">
        <v>180</v>
      </c>
      <c r="E27">
        <v>4.4955044955044903</v>
      </c>
      <c r="F27">
        <v>1</v>
      </c>
      <c r="G27">
        <v>181</v>
      </c>
      <c r="H27" s="36">
        <v>4.5204795204795198</v>
      </c>
    </row>
    <row r="28" spans="1:8" x14ac:dyDescent="0.3">
      <c r="A28" t="s">
        <v>71</v>
      </c>
      <c r="B28" t="s">
        <v>631</v>
      </c>
      <c r="C28">
        <v>3138</v>
      </c>
      <c r="D28">
        <v>719</v>
      </c>
      <c r="E28">
        <v>22.912683237730999</v>
      </c>
      <c r="F28">
        <v>7</v>
      </c>
      <c r="G28">
        <v>726</v>
      </c>
      <c r="H28" s="36">
        <v>23.1357552581261</v>
      </c>
    </row>
    <row r="29" spans="1:8" x14ac:dyDescent="0.3">
      <c r="A29" t="s">
        <v>75</v>
      </c>
      <c r="B29" t="s">
        <v>569</v>
      </c>
      <c r="C29">
        <v>2027</v>
      </c>
      <c r="D29">
        <v>1012</v>
      </c>
      <c r="E29">
        <v>49.925999013320101</v>
      </c>
      <c r="F29">
        <v>1</v>
      </c>
      <c r="G29">
        <v>1013</v>
      </c>
      <c r="H29" s="36">
        <v>49.975333004440003</v>
      </c>
    </row>
    <row r="30" spans="1:8" x14ac:dyDescent="0.3">
      <c r="A30" t="s">
        <v>77</v>
      </c>
      <c r="B30" t="s">
        <v>630</v>
      </c>
      <c r="C30">
        <v>5940</v>
      </c>
      <c r="D30">
        <v>3623</v>
      </c>
      <c r="E30">
        <v>60.993265993265901</v>
      </c>
      <c r="F30">
        <v>22</v>
      </c>
      <c r="G30">
        <v>3645</v>
      </c>
      <c r="H30" s="36">
        <v>61.363636363636303</v>
      </c>
    </row>
    <row r="31" spans="1:8" x14ac:dyDescent="0.3">
      <c r="A31" t="s">
        <v>79</v>
      </c>
      <c r="B31" t="s">
        <v>579</v>
      </c>
      <c r="C31">
        <v>2374</v>
      </c>
      <c r="D31">
        <v>1628</v>
      </c>
      <c r="E31">
        <v>68.5762426284751</v>
      </c>
      <c r="F31">
        <v>6</v>
      </c>
      <c r="G31">
        <v>1634</v>
      </c>
      <c r="H31" s="36">
        <v>68.828980623420307</v>
      </c>
    </row>
    <row r="32" spans="1:8" x14ac:dyDescent="0.3">
      <c r="A32" t="s">
        <v>83</v>
      </c>
      <c r="B32" t="s">
        <v>648</v>
      </c>
      <c r="C32">
        <v>4211</v>
      </c>
      <c r="D32">
        <v>875</v>
      </c>
      <c r="E32">
        <v>20.7789123723581</v>
      </c>
      <c r="F32">
        <v>4</v>
      </c>
      <c r="G32">
        <v>879</v>
      </c>
      <c r="H32" s="36">
        <v>20.8739016860603</v>
      </c>
    </row>
    <row r="33" spans="1:8" x14ac:dyDescent="0.3">
      <c r="A33" t="s">
        <v>85</v>
      </c>
      <c r="B33" t="s">
        <v>565</v>
      </c>
      <c r="C33">
        <v>1929</v>
      </c>
      <c r="D33">
        <v>835</v>
      </c>
      <c r="E33">
        <v>43.286677034733003</v>
      </c>
      <c r="F33">
        <v>1</v>
      </c>
      <c r="G33">
        <v>836</v>
      </c>
      <c r="H33" s="36">
        <v>43.338517366511098</v>
      </c>
    </row>
    <row r="34" spans="1:8" x14ac:dyDescent="0.3">
      <c r="A34" t="s">
        <v>89</v>
      </c>
      <c r="B34" t="s">
        <v>549</v>
      </c>
      <c r="C34">
        <v>2148</v>
      </c>
      <c r="D34">
        <v>1926</v>
      </c>
      <c r="E34">
        <v>89.664804469273705</v>
      </c>
      <c r="F34">
        <v>11</v>
      </c>
      <c r="G34">
        <v>1937</v>
      </c>
      <c r="H34" s="36">
        <v>90.176908752327705</v>
      </c>
    </row>
    <row r="35" spans="1:8" x14ac:dyDescent="0.3">
      <c r="A35" t="s">
        <v>95</v>
      </c>
      <c r="B35" t="s">
        <v>590</v>
      </c>
      <c r="C35">
        <v>4935</v>
      </c>
      <c r="D35">
        <v>2362</v>
      </c>
      <c r="E35">
        <v>47.862208713272501</v>
      </c>
      <c r="F35">
        <v>0</v>
      </c>
      <c r="G35">
        <v>2362</v>
      </c>
      <c r="H35" s="36">
        <v>47.862208713272501</v>
      </c>
    </row>
    <row r="36" spans="1:8" x14ac:dyDescent="0.3">
      <c r="A36" t="s">
        <v>97</v>
      </c>
      <c r="B36" t="s">
        <v>546</v>
      </c>
      <c r="C36">
        <v>4639</v>
      </c>
      <c r="D36">
        <v>1635</v>
      </c>
      <c r="E36">
        <v>35.2446647984479</v>
      </c>
      <c r="F36">
        <v>0</v>
      </c>
      <c r="G36">
        <v>1635</v>
      </c>
      <c r="H36" s="36">
        <v>35.2446647984479</v>
      </c>
    </row>
    <row r="37" spans="1:8" x14ac:dyDescent="0.3">
      <c r="A37" t="s">
        <v>107</v>
      </c>
      <c r="B37" t="s">
        <v>650</v>
      </c>
      <c r="C37">
        <v>3602</v>
      </c>
      <c r="D37">
        <v>1091</v>
      </c>
      <c r="E37">
        <v>30.288728484175401</v>
      </c>
      <c r="F37">
        <v>0</v>
      </c>
      <c r="G37">
        <v>1091</v>
      </c>
      <c r="H37" s="36">
        <v>30.288728484175401</v>
      </c>
    </row>
    <row r="38" spans="1:8" x14ac:dyDescent="0.3">
      <c r="A38" t="s">
        <v>111</v>
      </c>
      <c r="B38" t="s">
        <v>593</v>
      </c>
      <c r="C38">
        <v>2290</v>
      </c>
      <c r="D38">
        <v>643</v>
      </c>
      <c r="E38">
        <v>28.078602620087299</v>
      </c>
      <c r="F38">
        <v>0</v>
      </c>
      <c r="G38">
        <v>643</v>
      </c>
      <c r="H38" s="36">
        <v>28.078602620087299</v>
      </c>
    </row>
    <row r="39" spans="1:8" x14ac:dyDescent="0.3">
      <c r="A39" t="s">
        <v>115</v>
      </c>
      <c r="B39" t="s">
        <v>633</v>
      </c>
      <c r="C39">
        <v>2634</v>
      </c>
      <c r="D39">
        <v>604</v>
      </c>
      <c r="E39">
        <v>22.930903568716701</v>
      </c>
      <c r="F39">
        <v>1</v>
      </c>
      <c r="G39">
        <v>605</v>
      </c>
      <c r="H39" s="36">
        <v>22.968868640850399</v>
      </c>
    </row>
    <row r="40" spans="1:8" x14ac:dyDescent="0.3">
      <c r="A40" t="s">
        <v>117</v>
      </c>
      <c r="B40" t="s">
        <v>647</v>
      </c>
      <c r="C40">
        <v>4228</v>
      </c>
      <c r="D40">
        <v>2248</v>
      </c>
      <c r="E40">
        <v>53.169347209082297</v>
      </c>
      <c r="F40">
        <v>3</v>
      </c>
      <c r="G40">
        <v>2251</v>
      </c>
      <c r="H40" s="36">
        <v>53.240302743613903</v>
      </c>
    </row>
    <row r="41" spans="1:8" x14ac:dyDescent="0.3">
      <c r="A41" t="s">
        <v>121</v>
      </c>
      <c r="B41" t="s">
        <v>555</v>
      </c>
      <c r="C41">
        <v>7411</v>
      </c>
      <c r="D41">
        <v>2815</v>
      </c>
      <c r="E41">
        <v>37.984077722304598</v>
      </c>
      <c r="F41">
        <v>47</v>
      </c>
      <c r="G41">
        <v>2862</v>
      </c>
      <c r="H41" s="36">
        <v>38.618270138982503</v>
      </c>
    </row>
    <row r="42" spans="1:8" x14ac:dyDescent="0.3">
      <c r="A42" t="s">
        <v>123</v>
      </c>
      <c r="B42" t="s">
        <v>573</v>
      </c>
      <c r="C42">
        <v>5341</v>
      </c>
      <c r="D42">
        <v>2211</v>
      </c>
      <c r="E42">
        <v>41.396742183111698</v>
      </c>
      <c r="F42">
        <v>7</v>
      </c>
      <c r="G42">
        <v>2218</v>
      </c>
      <c r="H42" s="36">
        <v>41.527803782063202</v>
      </c>
    </row>
    <row r="43" spans="1:8" x14ac:dyDescent="0.3">
      <c r="A43" t="s">
        <v>125</v>
      </c>
      <c r="B43" t="s">
        <v>623</v>
      </c>
      <c r="C43">
        <v>6511</v>
      </c>
      <c r="D43">
        <v>2611</v>
      </c>
      <c r="E43">
        <v>40.101366917524103</v>
      </c>
      <c r="F43">
        <v>0</v>
      </c>
      <c r="G43">
        <v>2611</v>
      </c>
      <c r="H43" s="36">
        <v>40.101366917524103</v>
      </c>
    </row>
    <row r="44" spans="1:8" x14ac:dyDescent="0.3">
      <c r="A44" t="s">
        <v>131</v>
      </c>
      <c r="B44" t="s">
        <v>586</v>
      </c>
      <c r="C44">
        <v>4187</v>
      </c>
      <c r="D44">
        <v>2158</v>
      </c>
      <c r="E44">
        <v>51.540482445665099</v>
      </c>
      <c r="F44">
        <v>3</v>
      </c>
      <c r="G44">
        <v>2161</v>
      </c>
      <c r="H44" s="36">
        <v>51.6121327919751</v>
      </c>
    </row>
    <row r="45" spans="1:8" x14ac:dyDescent="0.3">
      <c r="A45" t="s">
        <v>137</v>
      </c>
      <c r="B45" t="s">
        <v>605</v>
      </c>
      <c r="C45">
        <v>3608</v>
      </c>
      <c r="D45">
        <v>1683</v>
      </c>
      <c r="E45">
        <v>46.646341463414601</v>
      </c>
      <c r="F45">
        <v>0</v>
      </c>
      <c r="G45">
        <v>1683</v>
      </c>
      <c r="H45" s="36">
        <v>46.646341463414601</v>
      </c>
    </row>
    <row r="46" spans="1:8" x14ac:dyDescent="0.3">
      <c r="A46" t="s">
        <v>163</v>
      </c>
      <c r="B46" t="s">
        <v>548</v>
      </c>
      <c r="C46">
        <v>4708</v>
      </c>
      <c r="D46">
        <v>2281</v>
      </c>
      <c r="E46">
        <v>48.449447748513101</v>
      </c>
      <c r="F46">
        <v>1</v>
      </c>
      <c r="G46">
        <v>2282</v>
      </c>
      <c r="H46" s="36">
        <v>48.470688190314299</v>
      </c>
    </row>
    <row r="47" spans="1:8" x14ac:dyDescent="0.3">
      <c r="A47" t="s">
        <v>167</v>
      </c>
      <c r="B47" t="s">
        <v>583</v>
      </c>
      <c r="C47">
        <v>1838</v>
      </c>
      <c r="D47">
        <v>864</v>
      </c>
      <c r="E47">
        <v>47.007616974972798</v>
      </c>
      <c r="F47">
        <v>0</v>
      </c>
      <c r="G47">
        <v>864</v>
      </c>
      <c r="H47" s="36">
        <v>47.007616974972798</v>
      </c>
    </row>
    <row r="48" spans="1:8" x14ac:dyDescent="0.3">
      <c r="A48" t="s">
        <v>173</v>
      </c>
      <c r="B48" t="s">
        <v>634</v>
      </c>
      <c r="C48">
        <v>2021</v>
      </c>
      <c r="D48">
        <v>727</v>
      </c>
      <c r="E48">
        <v>35.972290945076601</v>
      </c>
      <c r="F48">
        <v>0</v>
      </c>
      <c r="G48">
        <v>727</v>
      </c>
      <c r="H48" s="36">
        <v>35.972290945076601</v>
      </c>
    </row>
    <row r="49" spans="1:8" x14ac:dyDescent="0.3">
      <c r="A49" t="s">
        <v>177</v>
      </c>
      <c r="B49" t="s">
        <v>582</v>
      </c>
      <c r="C49">
        <v>2694</v>
      </c>
      <c r="D49">
        <v>1431</v>
      </c>
      <c r="E49">
        <v>53.118040089086797</v>
      </c>
      <c r="F49">
        <v>0</v>
      </c>
      <c r="G49">
        <v>1431</v>
      </c>
      <c r="H49" s="36">
        <v>53.118040089086797</v>
      </c>
    </row>
    <row r="50" spans="1:8" x14ac:dyDescent="0.3">
      <c r="A50" t="s">
        <v>189</v>
      </c>
      <c r="B50" t="s">
        <v>639</v>
      </c>
      <c r="C50">
        <v>3308</v>
      </c>
      <c r="D50">
        <v>935</v>
      </c>
      <c r="E50">
        <v>28.2648125755743</v>
      </c>
      <c r="F50">
        <v>0</v>
      </c>
      <c r="G50">
        <v>935</v>
      </c>
      <c r="H50" s="36">
        <v>28.2648125755743</v>
      </c>
    </row>
    <row r="51" spans="1:8" x14ac:dyDescent="0.3">
      <c r="A51" t="s">
        <v>195</v>
      </c>
      <c r="B51" t="s">
        <v>621</v>
      </c>
      <c r="C51">
        <v>1831</v>
      </c>
      <c r="D51">
        <v>1013</v>
      </c>
      <c r="E51">
        <v>55.324959038776598</v>
      </c>
      <c r="F51">
        <v>0</v>
      </c>
      <c r="G51">
        <v>1013</v>
      </c>
      <c r="H51" s="36">
        <v>55.324959038776598</v>
      </c>
    </row>
    <row r="52" spans="1:8" x14ac:dyDescent="0.3">
      <c r="A52" t="s">
        <v>197</v>
      </c>
      <c r="B52" t="s">
        <v>629</v>
      </c>
      <c r="C52">
        <v>3635</v>
      </c>
      <c r="D52">
        <v>1681</v>
      </c>
      <c r="E52">
        <v>46.2448418156808</v>
      </c>
      <c r="F52">
        <v>1</v>
      </c>
      <c r="G52">
        <v>1682</v>
      </c>
      <c r="H52" s="36">
        <v>46.272352132049498</v>
      </c>
    </row>
    <row r="53" spans="1:8" x14ac:dyDescent="0.3">
      <c r="A53" t="s">
        <v>209</v>
      </c>
      <c r="B53" t="s">
        <v>568</v>
      </c>
      <c r="C53">
        <v>12486</v>
      </c>
      <c r="D53">
        <v>7400</v>
      </c>
      <c r="E53">
        <v>59.266378343744996</v>
      </c>
      <c r="F53">
        <v>2228</v>
      </c>
      <c r="G53">
        <v>9628</v>
      </c>
      <c r="H53" s="36">
        <v>77.110363607240103</v>
      </c>
    </row>
    <row r="54" spans="1:8" x14ac:dyDescent="0.3">
      <c r="A54" t="s">
        <v>211</v>
      </c>
      <c r="B54" t="s">
        <v>597</v>
      </c>
      <c r="C54">
        <v>10434</v>
      </c>
      <c r="D54">
        <v>6476</v>
      </c>
      <c r="E54">
        <v>62.066321640789702</v>
      </c>
      <c r="F54">
        <v>133</v>
      </c>
      <c r="G54">
        <v>6609</v>
      </c>
      <c r="H54" s="36">
        <v>63.341000575043097</v>
      </c>
    </row>
    <row r="55" spans="1:8" x14ac:dyDescent="0.3">
      <c r="A55" t="s">
        <v>213</v>
      </c>
      <c r="B55" t="s">
        <v>556</v>
      </c>
      <c r="C55">
        <v>5425</v>
      </c>
      <c r="D55">
        <v>2143</v>
      </c>
      <c r="E55">
        <v>39.502304147465402</v>
      </c>
      <c r="F55">
        <v>16</v>
      </c>
      <c r="G55">
        <v>2159</v>
      </c>
      <c r="H55" s="36">
        <v>39.797235023041402</v>
      </c>
    </row>
    <row r="56" spans="1:8" x14ac:dyDescent="0.3">
      <c r="A56" t="s">
        <v>217</v>
      </c>
      <c r="B56" t="s">
        <v>599</v>
      </c>
      <c r="C56">
        <v>10779</v>
      </c>
      <c r="D56">
        <v>4684</v>
      </c>
      <c r="E56">
        <v>43.454865943037298</v>
      </c>
      <c r="F56">
        <v>6</v>
      </c>
      <c r="G56">
        <v>4690</v>
      </c>
      <c r="H56" s="36">
        <v>43.5105297337415</v>
      </c>
    </row>
    <row r="57" spans="1:8" x14ac:dyDescent="0.3">
      <c r="A57" t="s">
        <v>221</v>
      </c>
      <c r="B57" t="s">
        <v>554</v>
      </c>
      <c r="C57">
        <v>5520</v>
      </c>
      <c r="D57">
        <v>1496</v>
      </c>
      <c r="E57">
        <v>27.101449275362299</v>
      </c>
      <c r="F57">
        <v>23</v>
      </c>
      <c r="G57">
        <v>1519</v>
      </c>
      <c r="H57" s="36">
        <v>27.518115942028899</v>
      </c>
    </row>
    <row r="58" spans="1:8" x14ac:dyDescent="0.3">
      <c r="A58" t="s">
        <v>223</v>
      </c>
      <c r="B58" t="s">
        <v>636</v>
      </c>
      <c r="C58">
        <v>2786</v>
      </c>
      <c r="D58">
        <v>1218</v>
      </c>
      <c r="E58">
        <v>43.718592964824097</v>
      </c>
      <c r="F58">
        <v>14</v>
      </c>
      <c r="G58">
        <v>1232</v>
      </c>
      <c r="H58" s="36">
        <v>44.221105527638102</v>
      </c>
    </row>
    <row r="59" spans="1:8" x14ac:dyDescent="0.3">
      <c r="A59" t="s">
        <v>231</v>
      </c>
      <c r="B59" t="s">
        <v>608</v>
      </c>
      <c r="C59">
        <v>1829</v>
      </c>
      <c r="D59">
        <v>753</v>
      </c>
      <c r="E59">
        <v>41.170038272279903</v>
      </c>
      <c r="F59">
        <v>1</v>
      </c>
      <c r="G59">
        <v>754</v>
      </c>
      <c r="H59" s="36">
        <v>41.224712957900401</v>
      </c>
    </row>
    <row r="60" spans="1:8" x14ac:dyDescent="0.3">
      <c r="A60" t="s">
        <v>233</v>
      </c>
      <c r="B60" t="s">
        <v>638</v>
      </c>
      <c r="C60">
        <v>4268</v>
      </c>
      <c r="D60">
        <v>2820</v>
      </c>
      <c r="E60">
        <v>66.073102155576294</v>
      </c>
      <c r="F60">
        <v>280</v>
      </c>
      <c r="G60">
        <v>3100</v>
      </c>
      <c r="H60" s="36">
        <v>72.633552014995303</v>
      </c>
    </row>
    <row r="61" spans="1:8" x14ac:dyDescent="0.3">
      <c r="A61" t="s">
        <v>237</v>
      </c>
      <c r="B61" t="s">
        <v>645</v>
      </c>
      <c r="C61">
        <v>3784</v>
      </c>
      <c r="D61">
        <v>1114</v>
      </c>
      <c r="E61">
        <v>29.4397463002114</v>
      </c>
      <c r="F61">
        <v>132</v>
      </c>
      <c r="G61">
        <v>1246</v>
      </c>
      <c r="H61" s="36">
        <v>32.928118393234598</v>
      </c>
    </row>
    <row r="62" spans="1:8" x14ac:dyDescent="0.3">
      <c r="A62" t="s">
        <v>305</v>
      </c>
      <c r="B62" t="s">
        <v>587</v>
      </c>
      <c r="C62">
        <v>3384</v>
      </c>
      <c r="D62">
        <v>199</v>
      </c>
      <c r="E62">
        <v>5.8806146572104003</v>
      </c>
      <c r="F62">
        <v>0</v>
      </c>
      <c r="G62">
        <v>199</v>
      </c>
      <c r="H62" s="36">
        <v>5.8806146572104003</v>
      </c>
    </row>
    <row r="63" spans="1:8" x14ac:dyDescent="0.3">
      <c r="A63" t="s">
        <v>351</v>
      </c>
      <c r="B63" t="s">
        <v>622</v>
      </c>
      <c r="C63">
        <v>16338</v>
      </c>
      <c r="D63">
        <v>4230</v>
      </c>
      <c r="E63">
        <v>25.890561880279101</v>
      </c>
      <c r="F63">
        <v>2</v>
      </c>
      <c r="G63">
        <v>4232</v>
      </c>
      <c r="H63" s="36">
        <v>25.902803280695299</v>
      </c>
    </row>
    <row r="64" spans="1:8" x14ac:dyDescent="0.3">
      <c r="A64" t="s">
        <v>353</v>
      </c>
      <c r="B64" t="s">
        <v>607</v>
      </c>
      <c r="C64">
        <v>3030</v>
      </c>
      <c r="D64">
        <v>1428</v>
      </c>
      <c r="E64">
        <v>47.1287128712871</v>
      </c>
      <c r="F64">
        <v>0</v>
      </c>
      <c r="G64">
        <v>1428</v>
      </c>
      <c r="H64" s="36">
        <v>47.1287128712871</v>
      </c>
    </row>
    <row r="65" spans="1:8" x14ac:dyDescent="0.3">
      <c r="A65" t="s">
        <v>375</v>
      </c>
      <c r="B65" t="s">
        <v>550</v>
      </c>
      <c r="C65">
        <v>12024</v>
      </c>
      <c r="D65">
        <v>8655</v>
      </c>
      <c r="E65">
        <v>71.981037924151593</v>
      </c>
      <c r="F65">
        <v>16</v>
      </c>
      <c r="G65">
        <v>8671</v>
      </c>
      <c r="H65" s="36">
        <v>72.1141051230871</v>
      </c>
    </row>
    <row r="66" spans="1:8" x14ac:dyDescent="0.3">
      <c r="A66" t="s">
        <v>377</v>
      </c>
      <c r="B66" t="s">
        <v>588</v>
      </c>
      <c r="C66">
        <v>7112</v>
      </c>
      <c r="D66">
        <v>5595</v>
      </c>
      <c r="E66">
        <v>78.669853768278898</v>
      </c>
      <c r="F66">
        <v>160</v>
      </c>
      <c r="G66">
        <v>5755</v>
      </c>
      <c r="H66" s="36">
        <v>80.919572553430797</v>
      </c>
    </row>
    <row r="67" spans="1:8" x14ac:dyDescent="0.3">
      <c r="A67" t="s">
        <v>379</v>
      </c>
      <c r="B67" t="s">
        <v>619</v>
      </c>
      <c r="C67">
        <v>8088</v>
      </c>
      <c r="D67">
        <v>1326</v>
      </c>
      <c r="E67">
        <v>16.394658753709098</v>
      </c>
      <c r="F67">
        <v>22</v>
      </c>
      <c r="G67">
        <v>1348</v>
      </c>
      <c r="H67" s="36">
        <v>16.6666666666666</v>
      </c>
    </row>
    <row r="68" spans="1:8" x14ac:dyDescent="0.3">
      <c r="A68" t="s">
        <v>383</v>
      </c>
      <c r="B68" t="s">
        <v>613</v>
      </c>
      <c r="C68">
        <v>8623</v>
      </c>
      <c r="D68">
        <v>8186</v>
      </c>
      <c r="E68">
        <v>94.932158181607306</v>
      </c>
      <c r="F68">
        <v>9</v>
      </c>
      <c r="G68">
        <v>8195</v>
      </c>
      <c r="H68" s="36">
        <v>95.036530209903702</v>
      </c>
    </row>
    <row r="69" spans="1:8" x14ac:dyDescent="0.3">
      <c r="A69" t="s">
        <v>389</v>
      </c>
      <c r="B69" t="s">
        <v>649</v>
      </c>
      <c r="C69">
        <v>3280</v>
      </c>
      <c r="D69">
        <v>3419</v>
      </c>
      <c r="E69">
        <v>104.237804878048</v>
      </c>
      <c r="F69">
        <v>4</v>
      </c>
      <c r="G69">
        <v>3423</v>
      </c>
      <c r="H69" s="36">
        <v>104.35975609755999</v>
      </c>
    </row>
    <row r="70" spans="1:8" x14ac:dyDescent="0.3">
      <c r="A70" t="s">
        <v>5</v>
      </c>
      <c r="B70" t="s">
        <v>552</v>
      </c>
      <c r="C70">
        <v>8431</v>
      </c>
      <c r="D70">
        <v>5442</v>
      </c>
      <c r="E70">
        <v>64.547503261771993</v>
      </c>
      <c r="F70">
        <v>9</v>
      </c>
      <c r="G70">
        <v>5451</v>
      </c>
      <c r="H70" s="36">
        <v>64.654252164630506</v>
      </c>
    </row>
    <row r="71" spans="1:8" x14ac:dyDescent="0.3">
      <c r="A71" t="s">
        <v>453</v>
      </c>
      <c r="B71" t="s">
        <v>564</v>
      </c>
      <c r="C71">
        <v>10531</v>
      </c>
      <c r="D71">
        <v>2153</v>
      </c>
      <c r="E71">
        <v>20.444402241002699</v>
      </c>
      <c r="F71">
        <v>0</v>
      </c>
      <c r="G71">
        <v>2153</v>
      </c>
      <c r="H71" s="36">
        <v>20.444402241002699</v>
      </c>
    </row>
    <row r="72" spans="1:8" x14ac:dyDescent="0.3">
      <c r="A72" t="s">
        <v>461</v>
      </c>
      <c r="B72" t="s">
        <v>618</v>
      </c>
      <c r="C72">
        <v>7139</v>
      </c>
      <c r="D72">
        <v>3548</v>
      </c>
      <c r="E72">
        <v>49.698837372180897</v>
      </c>
      <c r="F72">
        <v>2</v>
      </c>
      <c r="G72">
        <v>3550</v>
      </c>
      <c r="H72" s="36">
        <v>49.726852500350098</v>
      </c>
    </row>
    <row r="73" spans="1:8" x14ac:dyDescent="0.3">
      <c r="A73" t="s">
        <v>463</v>
      </c>
      <c r="B73" t="s">
        <v>559</v>
      </c>
      <c r="C73">
        <v>8613</v>
      </c>
      <c r="D73">
        <v>919</v>
      </c>
      <c r="E73">
        <v>10.6699175664692</v>
      </c>
      <c r="F73">
        <v>0</v>
      </c>
      <c r="G73">
        <v>919</v>
      </c>
      <c r="H73" s="36">
        <v>10.6699175664692</v>
      </c>
    </row>
    <row r="74" spans="1:8" x14ac:dyDescent="0.3">
      <c r="A74" t="s">
        <v>465</v>
      </c>
      <c r="B74" t="s">
        <v>603</v>
      </c>
      <c r="C74">
        <v>12292</v>
      </c>
      <c r="D74">
        <v>9677</v>
      </c>
      <c r="E74">
        <v>78.726000650829803</v>
      </c>
      <c r="F74">
        <v>14</v>
      </c>
      <c r="G74">
        <v>9691</v>
      </c>
      <c r="H74" s="36">
        <v>78.839895867230695</v>
      </c>
    </row>
    <row r="75" spans="1:8" x14ac:dyDescent="0.3">
      <c r="A75" t="s">
        <v>469</v>
      </c>
      <c r="B75" t="s">
        <v>574</v>
      </c>
      <c r="C75">
        <v>22663</v>
      </c>
      <c r="D75">
        <v>1658</v>
      </c>
      <c r="E75">
        <v>7.3158893350394898</v>
      </c>
      <c r="F75">
        <v>1</v>
      </c>
      <c r="G75">
        <v>1659</v>
      </c>
      <c r="H75" s="36">
        <v>7.3203018135286504</v>
      </c>
    </row>
    <row r="76" spans="1:8" x14ac:dyDescent="0.3">
      <c r="A76" t="s">
        <v>471</v>
      </c>
      <c r="B76" t="s">
        <v>620</v>
      </c>
      <c r="C76">
        <v>12642</v>
      </c>
      <c r="D76">
        <v>2972</v>
      </c>
      <c r="E76">
        <v>23.508938459104499</v>
      </c>
      <c r="F76">
        <v>2</v>
      </c>
      <c r="G76">
        <v>2974</v>
      </c>
      <c r="H76" s="36">
        <v>23.524758740705501</v>
      </c>
    </row>
    <row r="77" spans="1:8" x14ac:dyDescent="0.3">
      <c r="A77" t="s">
        <v>476</v>
      </c>
      <c r="B77" t="s">
        <v>592</v>
      </c>
      <c r="C77">
        <v>10839</v>
      </c>
      <c r="D77">
        <v>8123</v>
      </c>
      <c r="E77">
        <v>74.942337854045505</v>
      </c>
      <c r="F77">
        <v>23</v>
      </c>
      <c r="G77">
        <v>8146</v>
      </c>
      <c r="H77" s="36">
        <v>75.154534551157795</v>
      </c>
    </row>
    <row r="78" spans="1:8" x14ac:dyDescent="0.3">
      <c r="A78" t="s">
        <v>474</v>
      </c>
      <c r="B78" t="s">
        <v>626</v>
      </c>
      <c r="C78">
        <v>20318</v>
      </c>
      <c r="D78">
        <v>3059</v>
      </c>
      <c r="E78">
        <v>15.055615710207601</v>
      </c>
      <c r="F78">
        <v>5</v>
      </c>
      <c r="G78">
        <v>3064</v>
      </c>
      <c r="H78" s="36">
        <v>15.0802244315385</v>
      </c>
    </row>
    <row r="79" spans="1:8" x14ac:dyDescent="0.3">
      <c r="A79" t="s">
        <v>478</v>
      </c>
      <c r="B79" t="s">
        <v>646</v>
      </c>
      <c r="C79">
        <v>9344</v>
      </c>
      <c r="D79">
        <v>7251</v>
      </c>
      <c r="E79">
        <v>77.600599315068493</v>
      </c>
      <c r="F79">
        <v>35</v>
      </c>
      <c r="G79">
        <v>7286</v>
      </c>
      <c r="H79" s="36">
        <v>77.975171232876704</v>
      </c>
    </row>
    <row r="80" spans="1:8" x14ac:dyDescent="0.3">
      <c r="A80" t="s">
        <v>481</v>
      </c>
      <c r="B80" t="s">
        <v>628</v>
      </c>
      <c r="C80">
        <v>11027</v>
      </c>
      <c r="D80">
        <v>7139</v>
      </c>
      <c r="E80">
        <v>64.741090051691302</v>
      </c>
      <c r="F80">
        <v>0</v>
      </c>
      <c r="G80">
        <v>7139</v>
      </c>
      <c r="H80" s="36">
        <v>64.741090051691302</v>
      </c>
    </row>
    <row r="81" spans="1:8" x14ac:dyDescent="0.3">
      <c r="A81" t="s">
        <v>484</v>
      </c>
      <c r="B81" t="s">
        <v>611</v>
      </c>
      <c r="C81">
        <v>15657</v>
      </c>
      <c r="D81">
        <v>9237</v>
      </c>
      <c r="E81">
        <v>58.995976240659097</v>
      </c>
      <c r="F81">
        <v>832</v>
      </c>
      <c r="G81">
        <v>10069</v>
      </c>
      <c r="H81" s="36">
        <v>64.309893338442805</v>
      </c>
    </row>
    <row r="82" spans="1:8" x14ac:dyDescent="0.3">
      <c r="A82" t="s">
        <v>487</v>
      </c>
      <c r="B82" t="s">
        <v>591</v>
      </c>
      <c r="C82">
        <v>11046</v>
      </c>
      <c r="D82">
        <v>3794</v>
      </c>
      <c r="E82">
        <v>34.347275031685598</v>
      </c>
      <c r="F82">
        <v>6</v>
      </c>
      <c r="G82">
        <v>3800</v>
      </c>
      <c r="H82" s="36">
        <v>34.401593336954498</v>
      </c>
    </row>
    <row r="83" spans="1:8" x14ac:dyDescent="0.3">
      <c r="A83" t="s">
        <v>490</v>
      </c>
      <c r="B83" t="s">
        <v>640</v>
      </c>
      <c r="C83">
        <v>8130</v>
      </c>
      <c r="D83">
        <v>3742</v>
      </c>
      <c r="E83">
        <v>46.027060270602703</v>
      </c>
      <c r="F83">
        <v>12</v>
      </c>
      <c r="G83">
        <v>3754</v>
      </c>
      <c r="H83" s="36">
        <v>46.174661746617403</v>
      </c>
    </row>
    <row r="84" spans="1:8" x14ac:dyDescent="0.3">
      <c r="A84" t="s">
        <v>492</v>
      </c>
      <c r="B84" t="s">
        <v>642</v>
      </c>
      <c r="C84">
        <v>25681</v>
      </c>
      <c r="D84">
        <v>12525</v>
      </c>
      <c r="E84">
        <v>48.771465285619698</v>
      </c>
      <c r="F84">
        <v>999</v>
      </c>
      <c r="G84">
        <v>13524</v>
      </c>
      <c r="H84" s="36">
        <v>52.6615007203769</v>
      </c>
    </row>
    <row r="85" spans="1:8" x14ac:dyDescent="0.3">
      <c r="A85" t="s">
        <v>494</v>
      </c>
      <c r="B85" t="s">
        <v>589</v>
      </c>
      <c r="C85">
        <v>7320</v>
      </c>
      <c r="D85">
        <v>4840</v>
      </c>
      <c r="E85">
        <v>66.120218579234901</v>
      </c>
      <c r="F85">
        <v>21</v>
      </c>
      <c r="G85">
        <v>4861</v>
      </c>
      <c r="H85" s="36">
        <v>66.407103825136602</v>
      </c>
    </row>
    <row r="86" spans="1:8" x14ac:dyDescent="0.3">
      <c r="A86" t="s">
        <v>496</v>
      </c>
      <c r="B86" t="s">
        <v>609</v>
      </c>
      <c r="C86">
        <v>10353</v>
      </c>
      <c r="D86">
        <v>9318</v>
      </c>
      <c r="E86">
        <v>90.002897710808398</v>
      </c>
      <c r="F86">
        <v>22</v>
      </c>
      <c r="G86">
        <v>9340</v>
      </c>
      <c r="H86" s="36">
        <v>90.215396503428906</v>
      </c>
    </row>
    <row r="87" spans="1:8" x14ac:dyDescent="0.3">
      <c r="A87" t="s">
        <v>498</v>
      </c>
      <c r="B87" t="s">
        <v>563</v>
      </c>
      <c r="C87">
        <v>11217</v>
      </c>
      <c r="D87">
        <v>6367</v>
      </c>
      <c r="E87">
        <v>56.7620575911562</v>
      </c>
      <c r="F87">
        <v>11</v>
      </c>
      <c r="G87">
        <v>6378</v>
      </c>
      <c r="H87" s="36">
        <v>56.860123027547402</v>
      </c>
    </row>
    <row r="88" spans="1:8" x14ac:dyDescent="0.3">
      <c r="A88" t="s">
        <v>500</v>
      </c>
      <c r="B88" t="s">
        <v>595</v>
      </c>
      <c r="C88">
        <v>10306</v>
      </c>
      <c r="D88">
        <v>4946</v>
      </c>
      <c r="E88">
        <v>47.991461284688498</v>
      </c>
      <c r="F88">
        <v>17</v>
      </c>
      <c r="G88">
        <v>4963</v>
      </c>
      <c r="H88" s="36">
        <v>48.156413739569103</v>
      </c>
    </row>
    <row r="89" spans="1:8" x14ac:dyDescent="0.3">
      <c r="A89" t="s">
        <v>502</v>
      </c>
      <c r="B89" t="s">
        <v>576</v>
      </c>
      <c r="C89">
        <v>12069</v>
      </c>
      <c r="D89">
        <v>21781</v>
      </c>
      <c r="E89">
        <v>180.47062722677899</v>
      </c>
      <c r="F89">
        <v>596</v>
      </c>
      <c r="G89">
        <v>22377</v>
      </c>
      <c r="H89" s="36">
        <v>185.40889883171701</v>
      </c>
    </row>
    <row r="90" spans="1:8" x14ac:dyDescent="0.3">
      <c r="A90" t="s">
        <v>504</v>
      </c>
      <c r="B90" t="s">
        <v>557</v>
      </c>
      <c r="C90">
        <v>10856</v>
      </c>
      <c r="D90">
        <v>4883</v>
      </c>
      <c r="E90">
        <v>44.979734708916702</v>
      </c>
      <c r="F90">
        <v>21</v>
      </c>
      <c r="G90">
        <v>4904</v>
      </c>
      <c r="H90" s="36">
        <v>45.173176123802499</v>
      </c>
    </row>
    <row r="91" spans="1:8" x14ac:dyDescent="0.3">
      <c r="A91" t="s">
        <v>506</v>
      </c>
      <c r="B91" t="s">
        <v>553</v>
      </c>
      <c r="C91">
        <v>10836</v>
      </c>
      <c r="D91">
        <v>6713</v>
      </c>
      <c r="E91">
        <v>61.950904392764798</v>
      </c>
      <c r="F91">
        <v>492</v>
      </c>
      <c r="G91">
        <v>7205</v>
      </c>
      <c r="H91" s="36">
        <v>66.491325212255404</v>
      </c>
    </row>
    <row r="92" spans="1:8" x14ac:dyDescent="0.3">
      <c r="A92" t="s">
        <v>508</v>
      </c>
      <c r="B92" t="s">
        <v>604</v>
      </c>
      <c r="C92">
        <v>30554</v>
      </c>
      <c r="D92">
        <v>16173</v>
      </c>
      <c r="E92">
        <v>52.932512927930802</v>
      </c>
      <c r="F92">
        <v>13</v>
      </c>
      <c r="G92">
        <v>16186</v>
      </c>
      <c r="H92" s="36">
        <v>52.975060548537002</v>
      </c>
    </row>
    <row r="93" spans="1:8" x14ac:dyDescent="0.3">
      <c r="A93" t="s">
        <v>510</v>
      </c>
      <c r="B93" t="s">
        <v>635</v>
      </c>
      <c r="C93">
        <v>17724</v>
      </c>
      <c r="D93">
        <v>9056</v>
      </c>
      <c r="E93">
        <v>51.094561047167602</v>
      </c>
      <c r="F93">
        <v>73</v>
      </c>
      <c r="G93">
        <v>9129</v>
      </c>
      <c r="H93" s="36">
        <v>51.506431956668898</v>
      </c>
    </row>
    <row r="94" spans="1:8" x14ac:dyDescent="0.3">
      <c r="A94" t="s">
        <v>512</v>
      </c>
      <c r="B94" t="s">
        <v>627</v>
      </c>
      <c r="C94">
        <v>13887</v>
      </c>
      <c r="D94">
        <v>10285</v>
      </c>
      <c r="E94">
        <v>74.062072441852095</v>
      </c>
      <c r="F94">
        <v>7</v>
      </c>
      <c r="G94">
        <v>10292</v>
      </c>
      <c r="H94" s="36">
        <v>74.112479297184393</v>
      </c>
    </row>
    <row r="95" spans="1:8" x14ac:dyDescent="0.3">
      <c r="A95" t="s">
        <v>514</v>
      </c>
      <c r="B95" t="s">
        <v>551</v>
      </c>
      <c r="C95">
        <v>23027</v>
      </c>
      <c r="D95">
        <v>11815</v>
      </c>
      <c r="E95">
        <v>51.309332522690703</v>
      </c>
      <c r="F95">
        <v>32</v>
      </c>
      <c r="G95">
        <v>11847</v>
      </c>
      <c r="H95" s="36">
        <v>51.448299821948098</v>
      </c>
    </row>
    <row r="96" spans="1:8" x14ac:dyDescent="0.3">
      <c r="A96" t="s">
        <v>516</v>
      </c>
      <c r="B96" t="s">
        <v>606</v>
      </c>
      <c r="C96">
        <v>7210</v>
      </c>
      <c r="D96">
        <v>1826</v>
      </c>
      <c r="E96">
        <v>25.325936199722602</v>
      </c>
      <c r="F96">
        <v>0</v>
      </c>
      <c r="G96">
        <v>1826</v>
      </c>
      <c r="H96" s="36">
        <v>25.325936199722602</v>
      </c>
    </row>
    <row r="97" spans="1:8" x14ac:dyDescent="0.3">
      <c r="A97" t="s">
        <v>393</v>
      </c>
      <c r="B97" t="s">
        <v>643</v>
      </c>
      <c r="C97">
        <v>9371</v>
      </c>
      <c r="D97">
        <v>3583</v>
      </c>
      <c r="E97">
        <v>38.234980258243503</v>
      </c>
      <c r="F97">
        <v>4</v>
      </c>
      <c r="G97">
        <v>3587</v>
      </c>
      <c r="H97" s="36">
        <v>38.277665137125098</v>
      </c>
    </row>
    <row r="98" spans="1:8" x14ac:dyDescent="0.3">
      <c r="A98" t="s">
        <v>395</v>
      </c>
      <c r="B98" t="s">
        <v>571</v>
      </c>
      <c r="C98">
        <v>3134</v>
      </c>
      <c r="D98">
        <v>3085</v>
      </c>
      <c r="E98">
        <v>98.436502871729402</v>
      </c>
      <c r="F98">
        <v>1</v>
      </c>
      <c r="G98">
        <v>3086</v>
      </c>
      <c r="H98" s="36">
        <v>98.468410976388</v>
      </c>
    </row>
    <row r="99" spans="1:8" x14ac:dyDescent="0.3">
      <c r="A99" t="s">
        <v>399</v>
      </c>
      <c r="B99" t="s">
        <v>581</v>
      </c>
      <c r="C99">
        <v>7111</v>
      </c>
      <c r="D99">
        <v>956</v>
      </c>
      <c r="E99">
        <v>13.443960061875901</v>
      </c>
      <c r="F99">
        <v>4</v>
      </c>
      <c r="G99">
        <v>960</v>
      </c>
      <c r="H99" s="36">
        <v>13.500210940795901</v>
      </c>
    </row>
    <row r="100" spans="1:8" x14ac:dyDescent="0.3">
      <c r="A100" t="s">
        <v>401</v>
      </c>
      <c r="B100" t="s">
        <v>610</v>
      </c>
      <c r="C100">
        <v>3932</v>
      </c>
      <c r="D100">
        <v>1950</v>
      </c>
      <c r="E100">
        <v>49.593082400813799</v>
      </c>
      <c r="F100">
        <v>2</v>
      </c>
      <c r="G100">
        <v>1952</v>
      </c>
      <c r="H100" s="36">
        <v>49.643947100712097</v>
      </c>
    </row>
    <row r="101" spans="1:8" x14ac:dyDescent="0.3">
      <c r="A101" t="s">
        <v>403</v>
      </c>
      <c r="B101" t="s">
        <v>602</v>
      </c>
      <c r="C101">
        <v>4029</v>
      </c>
      <c r="D101">
        <v>1629</v>
      </c>
      <c r="E101">
        <v>40.4318689501116</v>
      </c>
      <c r="F101">
        <v>1</v>
      </c>
      <c r="G101">
        <v>1630</v>
      </c>
      <c r="H101" s="36">
        <v>40.456689004715798</v>
      </c>
    </row>
    <row r="102" spans="1:8" x14ac:dyDescent="0.3">
      <c r="A102" t="s">
        <v>524</v>
      </c>
      <c r="B102" t="s">
        <v>598</v>
      </c>
      <c r="C102">
        <v>35662</v>
      </c>
      <c r="D102">
        <v>17861</v>
      </c>
      <c r="E102">
        <v>50.084123156300798</v>
      </c>
      <c r="F102">
        <v>90</v>
      </c>
      <c r="G102">
        <v>17951</v>
      </c>
      <c r="H102" s="36">
        <v>50.336492625203299</v>
      </c>
    </row>
    <row r="103" spans="1:8" x14ac:dyDescent="0.3">
      <c r="A103" t="s">
        <v>532</v>
      </c>
      <c r="B103" t="s">
        <v>616</v>
      </c>
      <c r="C103">
        <v>14336</v>
      </c>
      <c r="D103">
        <v>6425</v>
      </c>
      <c r="E103">
        <v>44.817243303571402</v>
      </c>
      <c r="F103">
        <v>96</v>
      </c>
      <c r="G103">
        <v>6521</v>
      </c>
      <c r="H103" s="36">
        <v>45.486886160714199</v>
      </c>
    </row>
    <row r="104" spans="1:8" x14ac:dyDescent="0.3">
      <c r="A104" t="s">
        <v>530</v>
      </c>
      <c r="B104" t="s">
        <v>578</v>
      </c>
      <c r="C104">
        <v>19604</v>
      </c>
      <c r="D104">
        <v>4905</v>
      </c>
      <c r="E104">
        <v>25.020403999183799</v>
      </c>
      <c r="F104">
        <v>2</v>
      </c>
      <c r="G104">
        <v>4907</v>
      </c>
      <c r="H104" s="36">
        <v>25.030605998775702</v>
      </c>
    </row>
    <row r="105" spans="1:8" x14ac:dyDescent="0.3">
      <c r="A105" t="s">
        <v>522</v>
      </c>
      <c r="B105" t="s">
        <v>585</v>
      </c>
      <c r="C105">
        <v>10445</v>
      </c>
      <c r="D105">
        <v>921</v>
      </c>
      <c r="E105">
        <v>8.8176160842508295</v>
      </c>
      <c r="F105">
        <v>6</v>
      </c>
      <c r="G105">
        <v>927</v>
      </c>
      <c r="H105" s="36">
        <v>8.8750598372426897</v>
      </c>
    </row>
    <row r="106" spans="1:8" x14ac:dyDescent="0.3">
      <c r="A106" t="s">
        <v>520</v>
      </c>
      <c r="B106" t="s">
        <v>615</v>
      </c>
      <c r="C106">
        <v>19349</v>
      </c>
      <c r="D106">
        <v>12452</v>
      </c>
      <c r="E106">
        <v>64.354747015349602</v>
      </c>
      <c r="F106">
        <v>28</v>
      </c>
      <c r="G106">
        <v>12480</v>
      </c>
      <c r="H106" s="36">
        <v>64.499457336296402</v>
      </c>
    </row>
    <row r="107" spans="1:8" x14ac:dyDescent="0.3">
      <c r="A107" t="s">
        <v>518</v>
      </c>
      <c r="B107" t="s">
        <v>575</v>
      </c>
      <c r="C107">
        <v>13830</v>
      </c>
      <c r="D107">
        <v>9153</v>
      </c>
      <c r="E107">
        <v>66.182212581344899</v>
      </c>
      <c r="F107">
        <v>106</v>
      </c>
      <c r="G107">
        <v>9259</v>
      </c>
      <c r="H107" s="36">
        <v>66.948662328271794</v>
      </c>
    </row>
    <row r="108" spans="1:8" x14ac:dyDescent="0.3">
      <c r="A108" t="s">
        <v>528</v>
      </c>
      <c r="B108" t="s">
        <v>562</v>
      </c>
      <c r="C108">
        <v>5336</v>
      </c>
      <c r="D108">
        <v>4231</v>
      </c>
      <c r="E108">
        <v>79.291604197900995</v>
      </c>
      <c r="F108">
        <v>2</v>
      </c>
      <c r="G108">
        <v>4233</v>
      </c>
      <c r="H108" s="36">
        <v>79.329085457271304</v>
      </c>
    </row>
    <row r="109" spans="1:8" x14ac:dyDescent="0.3">
      <c r="A109" t="s">
        <v>543</v>
      </c>
      <c r="B109" t="s">
        <v>544</v>
      </c>
      <c r="C109">
        <v>5686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36875</v>
      </c>
      <c r="D110">
        <v>19283</v>
      </c>
      <c r="E110">
        <v>52.292881355932202</v>
      </c>
      <c r="F110">
        <v>43</v>
      </c>
      <c r="G110">
        <v>19326</v>
      </c>
      <c r="H110" s="36">
        <v>52.409491525423697</v>
      </c>
    </row>
    <row r="111" spans="1:8" x14ac:dyDescent="0.3">
      <c r="A111" t="s">
        <v>541</v>
      </c>
      <c r="B111" t="s">
        <v>542</v>
      </c>
      <c r="C111">
        <v>30678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6112</v>
      </c>
      <c r="D112">
        <v>3213</v>
      </c>
      <c r="E112">
        <v>52.568717277486897</v>
      </c>
      <c r="F112">
        <v>13</v>
      </c>
      <c r="G112">
        <v>3226</v>
      </c>
      <c r="H112" s="36">
        <v>52.781413612565402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0A23F-D5F3-4A9D-80D2-56AB199B45CB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43891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1253</v>
      </c>
      <c r="E5" s="10">
        <v>997</v>
      </c>
      <c r="F5" s="6">
        <v>0.79569034317637666</v>
      </c>
      <c r="G5" s="10">
        <v>1</v>
      </c>
      <c r="H5" s="10">
        <v>998</v>
      </c>
      <c r="I5" s="6">
        <v>0.79648842777334394</v>
      </c>
    </row>
    <row r="6" spans="1:9" x14ac:dyDescent="0.3">
      <c r="A6" t="s">
        <v>3</v>
      </c>
      <c r="B6" t="s">
        <v>4</v>
      </c>
      <c r="C6" t="s">
        <v>456</v>
      </c>
      <c r="D6" s="10">
        <v>4658</v>
      </c>
      <c r="E6" s="10">
        <v>2796</v>
      </c>
      <c r="F6" s="6">
        <v>0.60025762129669391</v>
      </c>
      <c r="G6" s="10">
        <v>232</v>
      </c>
      <c r="H6" s="10">
        <v>3028</v>
      </c>
      <c r="I6" s="6">
        <v>0.65006440532417342</v>
      </c>
    </row>
    <row r="7" spans="1:9" x14ac:dyDescent="0.3">
      <c r="A7" t="s">
        <v>5</v>
      </c>
      <c r="B7" t="s">
        <v>6</v>
      </c>
      <c r="C7" t="s">
        <v>456</v>
      </c>
      <c r="D7" s="10">
        <v>8003</v>
      </c>
      <c r="E7" s="10">
        <v>5354</v>
      </c>
      <c r="F7" s="6">
        <v>0.66899912532800199</v>
      </c>
      <c r="G7" s="10"/>
      <c r="H7" s="10">
        <v>5354</v>
      </c>
      <c r="I7" s="6">
        <v>0.66899912532800199</v>
      </c>
    </row>
    <row r="8" spans="1:9" x14ac:dyDescent="0.3">
      <c r="A8" t="s">
        <v>7</v>
      </c>
      <c r="B8" t="s">
        <v>8</v>
      </c>
      <c r="C8" t="s">
        <v>456</v>
      </c>
      <c r="D8" s="10">
        <v>4018</v>
      </c>
      <c r="E8" s="10">
        <v>1927</v>
      </c>
      <c r="F8" s="6">
        <v>0.47959183673469385</v>
      </c>
      <c r="G8" s="10">
        <v>677</v>
      </c>
      <c r="H8" s="10">
        <v>2604</v>
      </c>
      <c r="I8" s="6">
        <v>0.6480836236933798</v>
      </c>
    </row>
    <row r="9" spans="1:9" x14ac:dyDescent="0.3">
      <c r="A9" t="s">
        <v>9</v>
      </c>
      <c r="B9" t="s">
        <v>10</v>
      </c>
      <c r="C9" t="s">
        <v>456</v>
      </c>
      <c r="D9" s="10">
        <v>3725</v>
      </c>
      <c r="E9" s="10">
        <v>3333</v>
      </c>
      <c r="F9" s="6">
        <v>0.8947651006711409</v>
      </c>
      <c r="G9" s="10">
        <v>4</v>
      </c>
      <c r="H9" s="10">
        <v>3337</v>
      </c>
      <c r="I9" s="6">
        <v>0.89583892617449667</v>
      </c>
    </row>
    <row r="10" spans="1:9" x14ac:dyDescent="0.3">
      <c r="A10" t="s">
        <v>11</v>
      </c>
      <c r="B10" t="s">
        <v>12</v>
      </c>
      <c r="C10" t="s">
        <v>456</v>
      </c>
      <c r="D10" s="10">
        <v>3201</v>
      </c>
      <c r="E10" s="10">
        <v>3534</v>
      </c>
      <c r="F10" s="6">
        <v>1.1040299906279287</v>
      </c>
      <c r="G10" s="10">
        <v>3</v>
      </c>
      <c r="H10" s="10">
        <v>3537</v>
      </c>
      <c r="I10" s="6">
        <v>1.104967197750703</v>
      </c>
    </row>
    <row r="11" spans="1:9" x14ac:dyDescent="0.3">
      <c r="A11" t="s">
        <v>13</v>
      </c>
      <c r="B11" t="s">
        <v>14</v>
      </c>
      <c r="C11" t="s">
        <v>456</v>
      </c>
      <c r="D11" s="10">
        <v>3217</v>
      </c>
      <c r="E11" s="10">
        <v>2619</v>
      </c>
      <c r="F11" s="6">
        <v>0.81411252719925398</v>
      </c>
      <c r="G11" s="10">
        <v>989</v>
      </c>
      <c r="H11" s="10">
        <v>3608</v>
      </c>
      <c r="I11" s="6">
        <v>1.1215418091389493</v>
      </c>
    </row>
    <row r="12" spans="1:9" x14ac:dyDescent="0.3">
      <c r="A12" t="s">
        <v>15</v>
      </c>
      <c r="B12" t="s">
        <v>16</v>
      </c>
      <c r="C12" t="s">
        <v>456</v>
      </c>
      <c r="D12" s="10">
        <v>2538</v>
      </c>
      <c r="E12" s="10">
        <v>2081</v>
      </c>
      <c r="F12" s="6">
        <v>0.81993695823483059</v>
      </c>
      <c r="G12" s="10">
        <v>3</v>
      </c>
      <c r="H12" s="10">
        <v>2084</v>
      </c>
      <c r="I12" s="6">
        <v>0.82111899133175725</v>
      </c>
    </row>
    <row r="13" spans="1:9" x14ac:dyDescent="0.3">
      <c r="A13" t="s">
        <v>17</v>
      </c>
      <c r="B13" t="s">
        <v>18</v>
      </c>
      <c r="C13" t="s">
        <v>456</v>
      </c>
      <c r="D13" s="10">
        <v>4631</v>
      </c>
      <c r="E13" s="10">
        <v>3551</v>
      </c>
      <c r="F13" s="6">
        <v>0.76678903044698765</v>
      </c>
      <c r="G13" s="10">
        <v>14</v>
      </c>
      <c r="H13" s="10">
        <v>3565</v>
      </c>
      <c r="I13" s="6">
        <v>0.7698121356078601</v>
      </c>
    </row>
    <row r="14" spans="1:9" x14ac:dyDescent="0.3">
      <c r="A14" t="s">
        <v>19</v>
      </c>
      <c r="B14" t="s">
        <v>20</v>
      </c>
      <c r="C14" t="s">
        <v>456</v>
      </c>
      <c r="D14" s="10">
        <v>2094</v>
      </c>
      <c r="E14" s="10">
        <v>1965</v>
      </c>
      <c r="F14" s="6">
        <v>0.93839541547277938</v>
      </c>
      <c r="G14" s="10">
        <v>2</v>
      </c>
      <c r="H14" s="10">
        <v>1967</v>
      </c>
      <c r="I14" s="6">
        <v>0.93935052531041074</v>
      </c>
    </row>
    <row r="15" spans="1:9" x14ac:dyDescent="0.3">
      <c r="A15" t="s">
        <v>21</v>
      </c>
      <c r="B15" t="s">
        <v>22</v>
      </c>
      <c r="C15" t="s">
        <v>456</v>
      </c>
      <c r="D15" s="10">
        <v>2287</v>
      </c>
      <c r="E15" s="10">
        <v>1903</v>
      </c>
      <c r="F15" s="6">
        <v>0.83209444687363354</v>
      </c>
      <c r="G15" s="10">
        <v>1</v>
      </c>
      <c r="H15" s="10">
        <v>1904</v>
      </c>
      <c r="I15" s="6">
        <v>0.83253170091823347</v>
      </c>
    </row>
    <row r="16" spans="1:9" x14ac:dyDescent="0.3">
      <c r="A16" t="s">
        <v>23</v>
      </c>
      <c r="B16" t="s">
        <v>24</v>
      </c>
      <c r="C16" t="s">
        <v>456</v>
      </c>
      <c r="D16" s="10">
        <v>4219</v>
      </c>
      <c r="E16" s="10">
        <v>3192</v>
      </c>
      <c r="F16" s="6">
        <v>0.75657738800663665</v>
      </c>
      <c r="G16" s="10">
        <v>145</v>
      </c>
      <c r="H16" s="10">
        <v>3337</v>
      </c>
      <c r="I16" s="6">
        <v>0.79094572173500832</v>
      </c>
    </row>
    <row r="17" spans="1:9" x14ac:dyDescent="0.3">
      <c r="A17" t="s">
        <v>25</v>
      </c>
      <c r="B17" t="s">
        <v>26</v>
      </c>
      <c r="C17" t="s">
        <v>456</v>
      </c>
      <c r="D17" s="10">
        <v>2372</v>
      </c>
      <c r="E17" s="10">
        <v>2244</v>
      </c>
      <c r="F17" s="6">
        <v>0.94603709949409776</v>
      </c>
      <c r="G17" s="10">
        <v>18</v>
      </c>
      <c r="H17" s="10">
        <v>2262</v>
      </c>
      <c r="I17" s="6">
        <v>0.95362563237774034</v>
      </c>
    </row>
    <row r="18" spans="1:9" x14ac:dyDescent="0.3">
      <c r="A18" t="s">
        <v>29</v>
      </c>
      <c r="B18" t="s">
        <v>30</v>
      </c>
      <c r="C18" t="s">
        <v>456</v>
      </c>
      <c r="D18" s="10">
        <v>2874</v>
      </c>
      <c r="E18" s="10">
        <v>2986</v>
      </c>
      <c r="F18" s="6">
        <v>1.0389700765483647</v>
      </c>
      <c r="G18" s="10">
        <v>6</v>
      </c>
      <c r="H18" s="10">
        <v>2992</v>
      </c>
      <c r="I18" s="6">
        <v>1.0410577592205985</v>
      </c>
    </row>
    <row r="19" spans="1:9" x14ac:dyDescent="0.3">
      <c r="A19" t="s">
        <v>31</v>
      </c>
      <c r="B19" t="s">
        <v>32</v>
      </c>
      <c r="C19" t="s">
        <v>456</v>
      </c>
      <c r="D19" s="10">
        <v>2897</v>
      </c>
      <c r="E19" s="10">
        <v>3102</v>
      </c>
      <c r="F19" s="6">
        <v>1.0707628581290991</v>
      </c>
      <c r="G19" s="10">
        <v>6</v>
      </c>
      <c r="H19" s="10">
        <v>3108</v>
      </c>
      <c r="I19" s="6">
        <v>1.072833966171902</v>
      </c>
    </row>
    <row r="20" spans="1:9" x14ac:dyDescent="0.3">
      <c r="A20" t="s">
        <v>33</v>
      </c>
      <c r="B20" t="s">
        <v>34</v>
      </c>
      <c r="C20" t="s">
        <v>456</v>
      </c>
      <c r="D20" s="10">
        <v>4916</v>
      </c>
      <c r="E20" s="10">
        <v>4356</v>
      </c>
      <c r="F20" s="6">
        <v>0.88608624898291288</v>
      </c>
      <c r="G20" s="10">
        <v>13</v>
      </c>
      <c r="H20" s="10">
        <v>4369</v>
      </c>
      <c r="I20" s="6">
        <v>0.88873067534580963</v>
      </c>
    </row>
    <row r="21" spans="1:9" x14ac:dyDescent="0.3">
      <c r="A21" t="s">
        <v>35</v>
      </c>
      <c r="B21" t="s">
        <v>36</v>
      </c>
      <c r="C21" t="s">
        <v>456</v>
      </c>
      <c r="D21" s="10">
        <v>2655</v>
      </c>
      <c r="E21" s="10">
        <v>2316</v>
      </c>
      <c r="F21" s="6">
        <v>0.87231638418079094</v>
      </c>
      <c r="G21" s="10">
        <v>2</v>
      </c>
      <c r="H21" s="10">
        <v>2318</v>
      </c>
      <c r="I21" s="6">
        <v>0.87306967984934092</v>
      </c>
    </row>
    <row r="22" spans="1:9" x14ac:dyDescent="0.3">
      <c r="A22" t="s">
        <v>37</v>
      </c>
      <c r="B22" t="s">
        <v>38</v>
      </c>
      <c r="C22" t="s">
        <v>456</v>
      </c>
      <c r="D22" s="10">
        <v>3597</v>
      </c>
      <c r="E22" s="10">
        <v>2867</v>
      </c>
      <c r="F22" s="6">
        <v>0.79705309980539341</v>
      </c>
      <c r="G22" s="10">
        <v>6</v>
      </c>
      <c r="H22" s="10">
        <v>2873</v>
      </c>
      <c r="I22" s="6">
        <v>0.79872115651932163</v>
      </c>
    </row>
    <row r="23" spans="1:9" x14ac:dyDescent="0.3">
      <c r="A23" t="s">
        <v>39</v>
      </c>
      <c r="B23" t="s">
        <v>40</v>
      </c>
      <c r="C23" t="s">
        <v>456</v>
      </c>
      <c r="D23" s="10">
        <v>3217</v>
      </c>
      <c r="E23" s="10">
        <v>3428</v>
      </c>
      <c r="F23" s="6">
        <v>1.0655890581286913</v>
      </c>
      <c r="G23" s="10">
        <v>2</v>
      </c>
      <c r="H23" s="10">
        <v>3430</v>
      </c>
      <c r="I23" s="6">
        <v>1.0662107553621387</v>
      </c>
    </row>
    <row r="24" spans="1:9" x14ac:dyDescent="0.3">
      <c r="A24" t="s">
        <v>41</v>
      </c>
      <c r="B24" t="s">
        <v>42</v>
      </c>
      <c r="C24" t="s">
        <v>456</v>
      </c>
      <c r="D24" s="10">
        <v>1866</v>
      </c>
      <c r="E24" s="10">
        <v>1077</v>
      </c>
      <c r="F24" s="6">
        <v>0.57717041800643087</v>
      </c>
      <c r="G24" s="10"/>
      <c r="H24" s="10">
        <v>1077</v>
      </c>
      <c r="I24" s="6">
        <v>0.57717041800643087</v>
      </c>
    </row>
    <row r="25" spans="1:9" x14ac:dyDescent="0.3">
      <c r="A25" t="s">
        <v>43</v>
      </c>
      <c r="B25" t="s">
        <v>44</v>
      </c>
      <c r="C25" t="s">
        <v>456</v>
      </c>
      <c r="D25" s="10">
        <v>2433</v>
      </c>
      <c r="E25" s="10">
        <v>3044</v>
      </c>
      <c r="F25" s="6">
        <v>1.2511302918207974</v>
      </c>
      <c r="G25" s="10">
        <v>34</v>
      </c>
      <c r="H25" s="10">
        <v>3078</v>
      </c>
      <c r="I25" s="6">
        <v>1.2651048088779284</v>
      </c>
    </row>
    <row r="26" spans="1:9" x14ac:dyDescent="0.3">
      <c r="A26" t="s">
        <v>45</v>
      </c>
      <c r="B26" t="s">
        <v>46</v>
      </c>
      <c r="C26" t="s">
        <v>456</v>
      </c>
      <c r="D26" s="10">
        <v>4482</v>
      </c>
      <c r="E26" s="10">
        <v>2713</v>
      </c>
      <c r="F26" s="6">
        <v>0.60531012940651496</v>
      </c>
      <c r="G26" s="10">
        <v>1</v>
      </c>
      <c r="H26" s="10">
        <v>2714</v>
      </c>
      <c r="I26" s="6">
        <v>0.60553324408746101</v>
      </c>
    </row>
    <row r="27" spans="1:9" x14ac:dyDescent="0.3">
      <c r="A27" t="s">
        <v>47</v>
      </c>
      <c r="B27" t="s">
        <v>48</v>
      </c>
      <c r="C27" t="s">
        <v>456</v>
      </c>
      <c r="D27" s="10">
        <v>2806</v>
      </c>
      <c r="E27" s="10">
        <v>1416</v>
      </c>
      <c r="F27" s="6">
        <v>0.50463292943692084</v>
      </c>
      <c r="G27" s="10"/>
      <c r="H27" s="10">
        <v>1416</v>
      </c>
      <c r="I27" s="6">
        <v>0.50463292943692084</v>
      </c>
    </row>
    <row r="28" spans="1:9" x14ac:dyDescent="0.3">
      <c r="A28" t="s">
        <v>49</v>
      </c>
      <c r="B28" t="s">
        <v>455</v>
      </c>
      <c r="C28" t="s">
        <v>456</v>
      </c>
      <c r="D28" s="10">
        <v>3567</v>
      </c>
      <c r="E28" s="10">
        <v>2527</v>
      </c>
      <c r="F28" s="6">
        <v>0.70843846369498176</v>
      </c>
      <c r="G28" s="10">
        <v>2</v>
      </c>
      <c r="H28" s="10">
        <v>2529</v>
      </c>
      <c r="I28" s="6">
        <v>0.70899915895710686</v>
      </c>
    </row>
    <row r="29" spans="1:9" x14ac:dyDescent="0.3">
      <c r="A29" t="s">
        <v>55</v>
      </c>
      <c r="B29" t="s">
        <v>56</v>
      </c>
      <c r="C29" t="s">
        <v>456</v>
      </c>
      <c r="D29" s="10">
        <v>2504</v>
      </c>
      <c r="E29" s="10">
        <v>2206</v>
      </c>
      <c r="F29" s="6">
        <v>0.88099041533546329</v>
      </c>
      <c r="G29" s="10">
        <v>4</v>
      </c>
      <c r="H29" s="10">
        <v>2210</v>
      </c>
      <c r="I29" s="6">
        <v>0.88258785942492013</v>
      </c>
    </row>
    <row r="30" spans="1:9" x14ac:dyDescent="0.3">
      <c r="A30" t="s">
        <v>57</v>
      </c>
      <c r="B30" t="s">
        <v>58</v>
      </c>
      <c r="C30" t="s">
        <v>456</v>
      </c>
      <c r="D30" s="10">
        <v>2544</v>
      </c>
      <c r="E30" s="10">
        <v>1226</v>
      </c>
      <c r="F30" s="6">
        <v>0.48191823899371067</v>
      </c>
      <c r="G30" s="10">
        <v>2</v>
      </c>
      <c r="H30" s="10">
        <v>1228</v>
      </c>
      <c r="I30" s="6">
        <v>0.48270440251572327</v>
      </c>
    </row>
    <row r="31" spans="1:9" x14ac:dyDescent="0.3">
      <c r="A31" t="s">
        <v>59</v>
      </c>
      <c r="B31" t="s">
        <v>60</v>
      </c>
      <c r="C31" t="s">
        <v>456</v>
      </c>
      <c r="D31" s="10">
        <v>1788</v>
      </c>
      <c r="E31" s="10">
        <v>1375</v>
      </c>
      <c r="F31" s="6">
        <v>0.76901565995525722</v>
      </c>
      <c r="G31" s="10">
        <v>2</v>
      </c>
      <c r="H31" s="10">
        <v>1377</v>
      </c>
      <c r="I31" s="6">
        <v>0.77013422818791943</v>
      </c>
    </row>
    <row r="32" spans="1:9" x14ac:dyDescent="0.3">
      <c r="A32" t="s">
        <v>61</v>
      </c>
      <c r="B32" t="s">
        <v>62</v>
      </c>
      <c r="C32" t="s">
        <v>456</v>
      </c>
      <c r="D32" s="10">
        <v>5382</v>
      </c>
      <c r="E32" s="10">
        <v>2324</v>
      </c>
      <c r="F32" s="6">
        <v>0.43180973615756224</v>
      </c>
      <c r="G32" s="10">
        <v>1</v>
      </c>
      <c r="H32" s="10">
        <v>2325</v>
      </c>
      <c r="I32" s="6">
        <v>0.43199554069119289</v>
      </c>
    </row>
    <row r="33" spans="1:9" x14ac:dyDescent="0.3">
      <c r="A33" t="s">
        <v>63</v>
      </c>
      <c r="B33" t="s">
        <v>64</v>
      </c>
      <c r="C33" t="s">
        <v>456</v>
      </c>
      <c r="D33" s="10">
        <v>3472</v>
      </c>
      <c r="E33" s="10">
        <v>1432</v>
      </c>
      <c r="F33" s="6">
        <v>0.41244239631336405</v>
      </c>
      <c r="G33" s="10">
        <v>4</v>
      </c>
      <c r="H33" s="10">
        <v>1436</v>
      </c>
      <c r="I33" s="6">
        <v>0.41359447004608296</v>
      </c>
    </row>
    <row r="34" spans="1:9" x14ac:dyDescent="0.3">
      <c r="A34" t="s">
        <v>65</v>
      </c>
      <c r="B34" t="s">
        <v>66</v>
      </c>
      <c r="C34" t="s">
        <v>456</v>
      </c>
      <c r="D34" s="10">
        <v>3213</v>
      </c>
      <c r="E34" s="10">
        <v>2351</v>
      </c>
      <c r="F34" s="6">
        <v>0.73171490818549645</v>
      </c>
      <c r="G34" s="10">
        <v>1</v>
      </c>
      <c r="H34" s="10">
        <v>2352</v>
      </c>
      <c r="I34" s="6">
        <v>0.73202614379084963</v>
      </c>
    </row>
    <row r="35" spans="1:9" x14ac:dyDescent="0.3">
      <c r="A35" t="s">
        <v>67</v>
      </c>
      <c r="B35" t="s">
        <v>68</v>
      </c>
      <c r="C35" t="s">
        <v>456</v>
      </c>
      <c r="D35" s="10">
        <v>4552</v>
      </c>
      <c r="E35" s="10">
        <v>2046</v>
      </c>
      <c r="F35" s="6">
        <v>0.44947275922671354</v>
      </c>
      <c r="G35" s="10">
        <v>13</v>
      </c>
      <c r="H35" s="10">
        <v>2059</v>
      </c>
      <c r="I35" s="6">
        <v>0.4523286467486819</v>
      </c>
    </row>
    <row r="36" spans="1:9" x14ac:dyDescent="0.3">
      <c r="A36" t="s">
        <v>69</v>
      </c>
      <c r="B36" t="s">
        <v>70</v>
      </c>
      <c r="C36" t="s">
        <v>456</v>
      </c>
      <c r="D36" s="10">
        <v>1466</v>
      </c>
      <c r="E36" s="10">
        <v>1281</v>
      </c>
      <c r="F36" s="6">
        <v>0.87380627557980906</v>
      </c>
      <c r="G36" s="10">
        <v>1</v>
      </c>
      <c r="H36" s="10">
        <v>1282</v>
      </c>
      <c r="I36" s="6">
        <v>0.8744884038199181</v>
      </c>
    </row>
    <row r="37" spans="1:9" x14ac:dyDescent="0.3">
      <c r="A37" t="s">
        <v>71</v>
      </c>
      <c r="B37" t="s">
        <v>72</v>
      </c>
      <c r="C37" t="s">
        <v>456</v>
      </c>
      <c r="D37" s="10">
        <v>3628</v>
      </c>
      <c r="E37" s="10">
        <v>2583</v>
      </c>
      <c r="F37" s="6">
        <v>0.71196251378169795</v>
      </c>
      <c r="G37" s="10">
        <v>11</v>
      </c>
      <c r="H37" s="10">
        <v>2594</v>
      </c>
      <c r="I37" s="6">
        <v>0.71499448732083792</v>
      </c>
    </row>
    <row r="38" spans="1:9" x14ac:dyDescent="0.3">
      <c r="A38" t="s">
        <v>73</v>
      </c>
      <c r="B38" t="s">
        <v>74</v>
      </c>
      <c r="C38" t="s">
        <v>456</v>
      </c>
      <c r="D38" s="10">
        <v>3677</v>
      </c>
      <c r="E38" s="10">
        <v>2044</v>
      </c>
      <c r="F38" s="6">
        <v>0.55588795213489262</v>
      </c>
      <c r="G38" s="10">
        <v>3</v>
      </c>
      <c r="H38" s="10">
        <v>2047</v>
      </c>
      <c r="I38" s="6">
        <v>0.5567038346478107</v>
      </c>
    </row>
    <row r="39" spans="1:9" x14ac:dyDescent="0.3">
      <c r="A39" t="s">
        <v>75</v>
      </c>
      <c r="B39" t="s">
        <v>76</v>
      </c>
      <c r="C39" t="s">
        <v>456</v>
      </c>
      <c r="D39" s="10">
        <v>1636</v>
      </c>
      <c r="E39" s="10">
        <v>1333</v>
      </c>
      <c r="F39" s="6">
        <v>0.8147921760391198</v>
      </c>
      <c r="G39" s="10">
        <v>3</v>
      </c>
      <c r="H39" s="10">
        <v>1336</v>
      </c>
      <c r="I39" s="6">
        <v>0.81662591687041564</v>
      </c>
    </row>
    <row r="40" spans="1:9" x14ac:dyDescent="0.3">
      <c r="A40" t="s">
        <v>77</v>
      </c>
      <c r="B40" t="s">
        <v>78</v>
      </c>
      <c r="C40" t="s">
        <v>456</v>
      </c>
      <c r="D40" s="10">
        <v>5060</v>
      </c>
      <c r="E40" s="10">
        <v>3425</v>
      </c>
      <c r="F40" s="6">
        <v>0.6768774703557312</v>
      </c>
      <c r="G40" s="10">
        <v>13</v>
      </c>
      <c r="H40" s="10">
        <v>3438</v>
      </c>
      <c r="I40" s="6">
        <v>0.6794466403162055</v>
      </c>
    </row>
    <row r="41" spans="1:9" x14ac:dyDescent="0.3">
      <c r="A41" t="s">
        <v>79</v>
      </c>
      <c r="B41" t="s">
        <v>80</v>
      </c>
      <c r="C41" t="s">
        <v>456</v>
      </c>
      <c r="D41" s="10">
        <v>2830</v>
      </c>
      <c r="E41" s="10">
        <v>2353</v>
      </c>
      <c r="F41" s="6">
        <v>0.83144876325088335</v>
      </c>
      <c r="G41" s="10">
        <v>2</v>
      </c>
      <c r="H41" s="10">
        <v>2355</v>
      </c>
      <c r="I41" s="6">
        <v>0.83215547703180215</v>
      </c>
    </row>
    <row r="42" spans="1:9" x14ac:dyDescent="0.3">
      <c r="A42" t="s">
        <v>81</v>
      </c>
      <c r="B42" t="s">
        <v>82</v>
      </c>
      <c r="C42" t="s">
        <v>456</v>
      </c>
      <c r="D42" s="10">
        <v>2392</v>
      </c>
      <c r="E42" s="10">
        <v>1648</v>
      </c>
      <c r="F42" s="6">
        <v>0.68896321070234112</v>
      </c>
      <c r="G42" s="10"/>
      <c r="H42" s="10">
        <v>1648</v>
      </c>
      <c r="I42" s="6">
        <v>0.68896321070234112</v>
      </c>
    </row>
    <row r="43" spans="1:9" x14ac:dyDescent="0.3">
      <c r="A43" t="s">
        <v>83</v>
      </c>
      <c r="B43" t="s">
        <v>84</v>
      </c>
      <c r="C43" t="s">
        <v>456</v>
      </c>
      <c r="D43" s="10">
        <v>3203</v>
      </c>
      <c r="E43" s="10">
        <v>2645</v>
      </c>
      <c r="F43" s="6">
        <v>0.82578832344676867</v>
      </c>
      <c r="G43" s="10">
        <v>15</v>
      </c>
      <c r="H43" s="10">
        <v>2660</v>
      </c>
      <c r="I43" s="6">
        <v>0.83047143303153292</v>
      </c>
    </row>
    <row r="44" spans="1:9" x14ac:dyDescent="0.3">
      <c r="A44" t="s">
        <v>85</v>
      </c>
      <c r="B44" t="s">
        <v>86</v>
      </c>
      <c r="C44" t="s">
        <v>456</v>
      </c>
      <c r="D44" s="10">
        <v>1720</v>
      </c>
      <c r="E44" s="10">
        <v>1330</v>
      </c>
      <c r="F44" s="6">
        <v>0.77325581395348841</v>
      </c>
      <c r="G44" s="10">
        <v>10</v>
      </c>
      <c r="H44" s="10">
        <v>1340</v>
      </c>
      <c r="I44" s="6">
        <v>0.77906976744186052</v>
      </c>
    </row>
    <row r="45" spans="1:9" x14ac:dyDescent="0.3">
      <c r="A45" t="s">
        <v>87</v>
      </c>
      <c r="B45" t="s">
        <v>88</v>
      </c>
      <c r="C45" t="s">
        <v>456</v>
      </c>
      <c r="D45" s="10">
        <v>4144</v>
      </c>
      <c r="E45" s="10">
        <v>3139</v>
      </c>
      <c r="F45" s="6">
        <v>0.75748069498069504</v>
      </c>
      <c r="G45" s="10"/>
      <c r="H45" s="10">
        <v>3139</v>
      </c>
      <c r="I45" s="6">
        <v>0.75748069498069504</v>
      </c>
    </row>
    <row r="46" spans="1:9" x14ac:dyDescent="0.3">
      <c r="A46" t="s">
        <v>89</v>
      </c>
      <c r="B46" t="s">
        <v>90</v>
      </c>
      <c r="C46" t="s">
        <v>456</v>
      </c>
      <c r="D46" s="10">
        <v>2684</v>
      </c>
      <c r="E46" s="10">
        <v>2838</v>
      </c>
      <c r="F46" s="6">
        <v>1.0573770491803278</v>
      </c>
      <c r="G46" s="10"/>
      <c r="H46" s="10">
        <v>2838</v>
      </c>
      <c r="I46" s="6">
        <v>1.0573770491803278</v>
      </c>
    </row>
    <row r="47" spans="1:9" x14ac:dyDescent="0.3">
      <c r="A47" t="s">
        <v>93</v>
      </c>
      <c r="B47" t="s">
        <v>94</v>
      </c>
      <c r="C47" t="s">
        <v>456</v>
      </c>
      <c r="D47" s="10">
        <v>1492</v>
      </c>
      <c r="E47" s="10">
        <v>1175</v>
      </c>
      <c r="F47" s="6">
        <v>0.78753351206434319</v>
      </c>
      <c r="G47" s="10"/>
      <c r="H47" s="10">
        <v>1175</v>
      </c>
      <c r="I47" s="6">
        <v>0.78753351206434319</v>
      </c>
    </row>
    <row r="48" spans="1:9" x14ac:dyDescent="0.3">
      <c r="A48" t="s">
        <v>95</v>
      </c>
      <c r="B48" t="s">
        <v>96</v>
      </c>
      <c r="C48" t="s">
        <v>456</v>
      </c>
      <c r="D48" s="10">
        <v>4713</v>
      </c>
      <c r="E48" s="10">
        <v>3638</v>
      </c>
      <c r="F48" s="6">
        <v>0.77190748992149372</v>
      </c>
      <c r="G48" s="10">
        <v>23</v>
      </c>
      <c r="H48" s="10">
        <v>3661</v>
      </c>
      <c r="I48" s="6">
        <v>0.7767876087417781</v>
      </c>
    </row>
    <row r="49" spans="1:9" x14ac:dyDescent="0.3">
      <c r="A49" t="s">
        <v>97</v>
      </c>
      <c r="B49" t="s">
        <v>98</v>
      </c>
      <c r="C49" t="s">
        <v>456</v>
      </c>
      <c r="D49" s="10">
        <v>4428</v>
      </c>
      <c r="E49" s="10">
        <v>3240</v>
      </c>
      <c r="F49" s="6">
        <v>0.73170731707317072</v>
      </c>
      <c r="G49" s="10">
        <v>15</v>
      </c>
      <c r="H49" s="10">
        <v>3255</v>
      </c>
      <c r="I49" s="6">
        <v>0.73509485094850946</v>
      </c>
    </row>
    <row r="50" spans="1:9" x14ac:dyDescent="0.3">
      <c r="A50" t="s">
        <v>99</v>
      </c>
      <c r="B50" t="s">
        <v>100</v>
      </c>
      <c r="C50" t="s">
        <v>456</v>
      </c>
      <c r="D50" s="10">
        <v>2585</v>
      </c>
      <c r="E50" s="10">
        <v>2471</v>
      </c>
      <c r="F50" s="6">
        <v>0.955899419729207</v>
      </c>
      <c r="G50" s="10">
        <v>3</v>
      </c>
      <c r="H50" s="10">
        <v>2474</v>
      </c>
      <c r="I50" s="6">
        <v>0.95705996131528048</v>
      </c>
    </row>
    <row r="51" spans="1:9" x14ac:dyDescent="0.3">
      <c r="A51" t="s">
        <v>103</v>
      </c>
      <c r="B51" t="s">
        <v>104</v>
      </c>
      <c r="C51" t="s">
        <v>456</v>
      </c>
      <c r="D51" s="10">
        <v>1703</v>
      </c>
      <c r="E51" s="10">
        <v>1754</v>
      </c>
      <c r="F51" s="6">
        <v>1.0299471520845567</v>
      </c>
      <c r="G51" s="10">
        <v>5</v>
      </c>
      <c r="H51" s="10">
        <v>1759</v>
      </c>
      <c r="I51" s="6">
        <v>1.0328831473869642</v>
      </c>
    </row>
    <row r="52" spans="1:9" x14ac:dyDescent="0.3">
      <c r="A52" t="s">
        <v>105</v>
      </c>
      <c r="B52" t="s">
        <v>106</v>
      </c>
      <c r="C52" t="s">
        <v>456</v>
      </c>
      <c r="D52" s="10">
        <v>2192</v>
      </c>
      <c r="E52" s="10">
        <v>1791</v>
      </c>
      <c r="F52" s="6">
        <v>0.81706204379562042</v>
      </c>
      <c r="G52" s="10">
        <v>155</v>
      </c>
      <c r="H52" s="10">
        <v>1946</v>
      </c>
      <c r="I52" s="6">
        <v>0.88777372262773724</v>
      </c>
    </row>
    <row r="53" spans="1:9" x14ac:dyDescent="0.3">
      <c r="A53" t="s">
        <v>107</v>
      </c>
      <c r="B53" t="s">
        <v>108</v>
      </c>
      <c r="C53" t="s">
        <v>456</v>
      </c>
      <c r="D53" s="10">
        <v>3929</v>
      </c>
      <c r="E53" s="10">
        <v>2581</v>
      </c>
      <c r="F53" s="6">
        <v>0.65691015525579033</v>
      </c>
      <c r="G53" s="10">
        <v>2</v>
      </c>
      <c r="H53" s="10">
        <v>2583</v>
      </c>
      <c r="I53" s="6">
        <v>0.6574191906337491</v>
      </c>
    </row>
    <row r="54" spans="1:9" x14ac:dyDescent="0.3">
      <c r="A54" t="s">
        <v>111</v>
      </c>
      <c r="B54" t="s">
        <v>112</v>
      </c>
      <c r="C54" t="s">
        <v>456</v>
      </c>
      <c r="D54" s="10">
        <v>1842</v>
      </c>
      <c r="E54" s="10">
        <v>2215</v>
      </c>
      <c r="F54" s="6">
        <v>1.2024972855591749</v>
      </c>
      <c r="G54" s="10"/>
      <c r="H54" s="10">
        <v>2215</v>
      </c>
      <c r="I54" s="6">
        <v>1.2024972855591749</v>
      </c>
    </row>
    <row r="55" spans="1:9" x14ac:dyDescent="0.3">
      <c r="A55" t="s">
        <v>113</v>
      </c>
      <c r="B55" t="s">
        <v>114</v>
      </c>
      <c r="C55" t="s">
        <v>456</v>
      </c>
      <c r="D55" s="10">
        <v>2576</v>
      </c>
      <c r="E55" s="10">
        <v>1672</v>
      </c>
      <c r="F55" s="6">
        <v>0.64906832298136641</v>
      </c>
      <c r="G55" s="10">
        <v>1</v>
      </c>
      <c r="H55" s="10">
        <v>1673</v>
      </c>
      <c r="I55" s="6">
        <v>0.64945652173913049</v>
      </c>
    </row>
    <row r="56" spans="1:9" x14ac:dyDescent="0.3">
      <c r="A56" t="s">
        <v>115</v>
      </c>
      <c r="B56" t="s">
        <v>116</v>
      </c>
      <c r="C56" t="s">
        <v>456</v>
      </c>
      <c r="D56" s="10">
        <v>2024</v>
      </c>
      <c r="E56" s="10">
        <v>2606</v>
      </c>
      <c r="F56" s="6">
        <v>1.2875494071146245</v>
      </c>
      <c r="G56" s="10">
        <v>1</v>
      </c>
      <c r="H56" s="10">
        <v>2607</v>
      </c>
      <c r="I56" s="6">
        <v>1.2880434782608696</v>
      </c>
    </row>
    <row r="57" spans="1:9" x14ac:dyDescent="0.3">
      <c r="A57" t="s">
        <v>117</v>
      </c>
      <c r="B57" t="s">
        <v>118</v>
      </c>
      <c r="C57" t="s">
        <v>456</v>
      </c>
      <c r="D57" s="10">
        <v>3188</v>
      </c>
      <c r="E57" s="10">
        <v>3152</v>
      </c>
      <c r="F57" s="6">
        <v>0.98870765370138014</v>
      </c>
      <c r="G57" s="10">
        <v>165</v>
      </c>
      <c r="H57" s="10">
        <v>3317</v>
      </c>
      <c r="I57" s="6">
        <v>1.0404642409033877</v>
      </c>
    </row>
    <row r="58" spans="1:9" x14ac:dyDescent="0.3">
      <c r="A58" t="s">
        <v>119</v>
      </c>
      <c r="B58" t="s">
        <v>120</v>
      </c>
      <c r="C58" t="s">
        <v>456</v>
      </c>
      <c r="D58" s="10">
        <v>1954</v>
      </c>
      <c r="E58" s="10">
        <v>1422</v>
      </c>
      <c r="F58" s="6">
        <v>0.72773797338792223</v>
      </c>
      <c r="G58" s="10">
        <v>25</v>
      </c>
      <c r="H58" s="10">
        <v>1447</v>
      </c>
      <c r="I58" s="6">
        <v>0.74053224155578301</v>
      </c>
    </row>
    <row r="59" spans="1:9" x14ac:dyDescent="0.3">
      <c r="A59" t="s">
        <v>121</v>
      </c>
      <c r="B59" t="s">
        <v>122</v>
      </c>
      <c r="C59" t="s">
        <v>456</v>
      </c>
      <c r="D59" s="10">
        <v>7134</v>
      </c>
      <c r="E59" s="10">
        <v>5596</v>
      </c>
      <c r="F59" s="6">
        <v>0.78441267171292406</v>
      </c>
      <c r="G59" s="10">
        <v>31</v>
      </c>
      <c r="H59" s="10">
        <v>5627</v>
      </c>
      <c r="I59" s="6">
        <v>0.78875805999439308</v>
      </c>
    </row>
    <row r="60" spans="1:9" x14ac:dyDescent="0.3">
      <c r="A60" t="s">
        <v>123</v>
      </c>
      <c r="B60" t="s">
        <v>124</v>
      </c>
      <c r="C60" t="s">
        <v>456</v>
      </c>
      <c r="D60" s="10">
        <v>4335</v>
      </c>
      <c r="E60" s="10">
        <v>3435</v>
      </c>
      <c r="F60" s="6">
        <v>0.79238754325259519</v>
      </c>
      <c r="G60" s="10">
        <v>93</v>
      </c>
      <c r="H60" s="10">
        <v>3528</v>
      </c>
      <c r="I60" s="6">
        <v>0.81384083044982702</v>
      </c>
    </row>
    <row r="61" spans="1:9" x14ac:dyDescent="0.3">
      <c r="A61" t="s">
        <v>125</v>
      </c>
      <c r="B61" t="s">
        <v>126</v>
      </c>
      <c r="C61" t="s">
        <v>456</v>
      </c>
      <c r="D61" s="10">
        <v>5777</v>
      </c>
      <c r="E61" s="10">
        <v>3554</v>
      </c>
      <c r="F61" s="6">
        <v>0.61519819975765966</v>
      </c>
      <c r="G61" s="10">
        <v>4</v>
      </c>
      <c r="H61" s="10">
        <v>3558</v>
      </c>
      <c r="I61" s="6">
        <v>0.6158906006577809</v>
      </c>
    </row>
    <row r="62" spans="1:9" x14ac:dyDescent="0.3">
      <c r="A62" t="s">
        <v>127</v>
      </c>
      <c r="B62" t="s">
        <v>128</v>
      </c>
      <c r="C62" t="s">
        <v>457</v>
      </c>
      <c r="D62" s="10">
        <v>3932</v>
      </c>
      <c r="E62" s="10">
        <v>2582</v>
      </c>
      <c r="F62" s="6">
        <v>0.65666327568667349</v>
      </c>
      <c r="G62" s="10">
        <v>3</v>
      </c>
      <c r="H62" s="10">
        <v>2585</v>
      </c>
      <c r="I62" s="6">
        <v>0.65742624618514756</v>
      </c>
    </row>
    <row r="63" spans="1:9" x14ac:dyDescent="0.3">
      <c r="A63" t="s">
        <v>129</v>
      </c>
      <c r="B63" t="s">
        <v>130</v>
      </c>
      <c r="C63" t="s">
        <v>457</v>
      </c>
      <c r="D63" s="10">
        <v>1063</v>
      </c>
      <c r="E63" s="10">
        <v>899</v>
      </c>
      <c r="F63" s="6">
        <v>0.84571966133584198</v>
      </c>
      <c r="G63" s="10">
        <v>5</v>
      </c>
      <c r="H63" s="10">
        <v>904</v>
      </c>
      <c r="I63" s="6">
        <v>0.85042333019755412</v>
      </c>
    </row>
    <row r="64" spans="1:9" x14ac:dyDescent="0.3">
      <c r="A64" t="s">
        <v>131</v>
      </c>
      <c r="B64" t="s">
        <v>132</v>
      </c>
      <c r="C64" t="s">
        <v>457</v>
      </c>
      <c r="D64" s="10">
        <v>4135</v>
      </c>
      <c r="E64" s="10">
        <v>3227</v>
      </c>
      <c r="F64" s="6">
        <v>0.78041112454655381</v>
      </c>
      <c r="G64" s="10">
        <v>3</v>
      </c>
      <c r="H64" s="10">
        <v>3230</v>
      </c>
      <c r="I64" s="6">
        <v>0.78113663845223702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4178</v>
      </c>
      <c r="E67" s="10">
        <v>3106</v>
      </c>
      <c r="F67" s="6">
        <v>0.74341790330301583</v>
      </c>
      <c r="G67" s="10">
        <v>5</v>
      </c>
      <c r="H67" s="10">
        <v>3111</v>
      </c>
      <c r="I67" s="6">
        <v>0.74461464815701295</v>
      </c>
    </row>
    <row r="68" spans="1:9" x14ac:dyDescent="0.3">
      <c r="A68" t="s">
        <v>139</v>
      </c>
      <c r="B68" t="s">
        <v>140</v>
      </c>
      <c r="C68" t="s">
        <v>457</v>
      </c>
      <c r="D68" s="10">
        <v>3538</v>
      </c>
      <c r="E68" s="10">
        <v>2514</v>
      </c>
      <c r="F68" s="6">
        <v>0.7105709440361786</v>
      </c>
      <c r="G68" s="10">
        <v>1</v>
      </c>
      <c r="H68" s="10">
        <v>2515</v>
      </c>
      <c r="I68" s="6">
        <v>0.71085358959864331</v>
      </c>
    </row>
    <row r="69" spans="1:9" x14ac:dyDescent="0.3">
      <c r="A69" t="s">
        <v>141</v>
      </c>
      <c r="B69" t="s">
        <v>142</v>
      </c>
      <c r="C69" t="s">
        <v>457</v>
      </c>
      <c r="D69" s="10">
        <v>1900</v>
      </c>
      <c r="E69" s="10">
        <v>1962</v>
      </c>
      <c r="F69" s="6">
        <v>1.0326315789473683</v>
      </c>
      <c r="G69" s="10">
        <v>3</v>
      </c>
      <c r="H69" s="10">
        <v>1965</v>
      </c>
      <c r="I69" s="6">
        <v>1.0342105263157895</v>
      </c>
    </row>
    <row r="70" spans="1:9" x14ac:dyDescent="0.3">
      <c r="A70" t="s">
        <v>143</v>
      </c>
      <c r="B70" t="s">
        <v>144</v>
      </c>
      <c r="C70" t="s">
        <v>457</v>
      </c>
      <c r="D70" s="10">
        <v>2804</v>
      </c>
      <c r="E70" s="10">
        <v>4675</v>
      </c>
      <c r="F70" s="6">
        <v>1.6672610556348073</v>
      </c>
      <c r="G70" s="10">
        <v>37</v>
      </c>
      <c r="H70" s="10">
        <v>4712</v>
      </c>
      <c r="I70" s="6">
        <v>1.6804564907275321</v>
      </c>
    </row>
    <row r="71" spans="1:9" x14ac:dyDescent="0.3">
      <c r="A71" t="s">
        <v>145</v>
      </c>
      <c r="B71" t="s">
        <v>146</v>
      </c>
      <c r="C71" t="s">
        <v>457</v>
      </c>
      <c r="D71" s="10">
        <v>9267</v>
      </c>
      <c r="E71" s="10">
        <v>6435</v>
      </c>
      <c r="F71" s="6">
        <v>0.69439948203302038</v>
      </c>
      <c r="G71" s="10">
        <v>6</v>
      </c>
      <c r="H71" s="10">
        <v>6441</v>
      </c>
      <c r="I71" s="6">
        <v>0.69504694075752671</v>
      </c>
    </row>
    <row r="72" spans="1:9" x14ac:dyDescent="0.3">
      <c r="A72" t="s">
        <v>147</v>
      </c>
      <c r="B72" t="s">
        <v>148</v>
      </c>
      <c r="C72" t="s">
        <v>457</v>
      </c>
      <c r="D72" s="10">
        <v>1623</v>
      </c>
      <c r="E72" s="10">
        <v>1684</v>
      </c>
      <c r="F72" s="6">
        <v>1.0375847196549599</v>
      </c>
      <c r="G72" s="10"/>
      <c r="H72" s="10">
        <v>1684</v>
      </c>
      <c r="I72" s="6">
        <v>1.0375847196549599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3030</v>
      </c>
      <c r="E74" s="10">
        <v>2520</v>
      </c>
      <c r="F74" s="6">
        <v>0.83168316831683164</v>
      </c>
      <c r="G74" s="10"/>
      <c r="H74" s="10">
        <v>2520</v>
      </c>
      <c r="I74" s="6">
        <v>0.83168316831683164</v>
      </c>
    </row>
    <row r="75" spans="1:9" x14ac:dyDescent="0.3">
      <c r="A75" t="s">
        <v>153</v>
      </c>
      <c r="B75" t="s">
        <v>154</v>
      </c>
      <c r="C75" t="s">
        <v>457</v>
      </c>
      <c r="D75" s="10">
        <v>1457</v>
      </c>
      <c r="E75" s="10">
        <v>1334</v>
      </c>
      <c r="F75" s="6">
        <v>0.91557995881949206</v>
      </c>
      <c r="G75" s="10">
        <v>3</v>
      </c>
      <c r="H75" s="10">
        <v>1337</v>
      </c>
      <c r="I75" s="6">
        <v>0.91763898421413859</v>
      </c>
    </row>
    <row r="76" spans="1:9" x14ac:dyDescent="0.3">
      <c r="A76" t="s">
        <v>155</v>
      </c>
      <c r="B76" t="s">
        <v>156</v>
      </c>
      <c r="C76" t="s">
        <v>457</v>
      </c>
      <c r="D76" s="10">
        <v>1015</v>
      </c>
      <c r="E76" s="10">
        <v>965</v>
      </c>
      <c r="F76" s="6">
        <v>0.95073891625615758</v>
      </c>
      <c r="G76" s="10">
        <v>2</v>
      </c>
      <c r="H76" s="10">
        <v>967</v>
      </c>
      <c r="I76" s="6">
        <v>0.9527093596059113</v>
      </c>
    </row>
    <row r="77" spans="1:9" x14ac:dyDescent="0.3">
      <c r="A77" t="s">
        <v>157</v>
      </c>
      <c r="B77" t="s">
        <v>158</v>
      </c>
      <c r="C77" t="s">
        <v>457</v>
      </c>
      <c r="D77" s="10">
        <v>1185</v>
      </c>
      <c r="E77" s="10">
        <v>1144</v>
      </c>
      <c r="F77" s="6">
        <v>0.96540084388185654</v>
      </c>
      <c r="G77" s="10"/>
      <c r="H77" s="10">
        <v>1144</v>
      </c>
      <c r="I77" s="6">
        <v>0.96540084388185654</v>
      </c>
    </row>
    <row r="78" spans="1:9" x14ac:dyDescent="0.3">
      <c r="A78" t="s">
        <v>159</v>
      </c>
      <c r="B78" t="s">
        <v>160</v>
      </c>
      <c r="C78" t="s">
        <v>457</v>
      </c>
      <c r="D78" s="10">
        <v>1954</v>
      </c>
      <c r="E78" s="10">
        <v>1413</v>
      </c>
      <c r="F78" s="6">
        <v>0.72313203684749228</v>
      </c>
      <c r="G78" s="10">
        <v>2</v>
      </c>
      <c r="H78" s="10">
        <v>1415</v>
      </c>
      <c r="I78" s="6">
        <v>0.72415557830092114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4690</v>
      </c>
      <c r="E80" s="10">
        <v>3689</v>
      </c>
      <c r="F80" s="6">
        <v>0.78656716417910444</v>
      </c>
      <c r="G80" s="10">
        <v>3</v>
      </c>
      <c r="H80" s="10">
        <v>3692</v>
      </c>
      <c r="I80" s="6">
        <v>0.78720682302771861</v>
      </c>
    </row>
    <row r="81" spans="1:9" x14ac:dyDescent="0.3">
      <c r="A81" t="s">
        <v>167</v>
      </c>
      <c r="B81" t="s">
        <v>168</v>
      </c>
      <c r="C81" t="s">
        <v>457</v>
      </c>
      <c r="D81" s="10">
        <v>1876</v>
      </c>
      <c r="E81" s="10">
        <v>1834</v>
      </c>
      <c r="F81" s="6">
        <v>0.97761194029850751</v>
      </c>
      <c r="G81" s="10">
        <v>1</v>
      </c>
      <c r="H81" s="10">
        <v>1835</v>
      </c>
      <c r="I81" s="6">
        <v>0.97814498933901917</v>
      </c>
    </row>
    <row r="82" spans="1:9" x14ac:dyDescent="0.3">
      <c r="A82" t="s">
        <v>169</v>
      </c>
      <c r="B82" t="s">
        <v>170</v>
      </c>
      <c r="C82" t="s">
        <v>457</v>
      </c>
      <c r="D82" s="10">
        <v>6167</v>
      </c>
      <c r="E82" s="10">
        <v>3685</v>
      </c>
      <c r="F82" s="6">
        <v>0.59753526836387227</v>
      </c>
      <c r="G82" s="10">
        <v>544</v>
      </c>
      <c r="H82" s="10">
        <v>4229</v>
      </c>
      <c r="I82" s="6">
        <v>0.68574671639370843</v>
      </c>
    </row>
    <row r="83" spans="1:9" x14ac:dyDescent="0.3">
      <c r="A83" t="s">
        <v>171</v>
      </c>
      <c r="B83" t="s">
        <v>172</v>
      </c>
      <c r="C83" t="s">
        <v>457</v>
      </c>
      <c r="D83" s="10">
        <v>5532</v>
      </c>
      <c r="E83" s="10">
        <v>3199</v>
      </c>
      <c r="F83" s="6">
        <v>0.57827187274041936</v>
      </c>
      <c r="G83" s="10"/>
      <c r="H83" s="10">
        <v>3199</v>
      </c>
      <c r="I83" s="6">
        <v>0.57827187274041936</v>
      </c>
    </row>
    <row r="84" spans="1:9" x14ac:dyDescent="0.3">
      <c r="A84" t="s">
        <v>173</v>
      </c>
      <c r="B84" t="s">
        <v>174</v>
      </c>
      <c r="C84" t="s">
        <v>457</v>
      </c>
      <c r="D84" s="10">
        <v>1569</v>
      </c>
      <c r="E84" s="10">
        <v>1205</v>
      </c>
      <c r="F84" s="6">
        <v>0.76800509878903755</v>
      </c>
      <c r="G84" s="10">
        <v>1</v>
      </c>
      <c r="H84" s="10">
        <v>1206</v>
      </c>
      <c r="I84" s="6">
        <v>0.768642447418738</v>
      </c>
    </row>
    <row r="85" spans="1:9" x14ac:dyDescent="0.3">
      <c r="A85" t="s">
        <v>175</v>
      </c>
      <c r="B85" t="s">
        <v>176</v>
      </c>
      <c r="C85" t="s">
        <v>457</v>
      </c>
      <c r="D85" s="10">
        <v>1972</v>
      </c>
      <c r="E85" s="10">
        <v>1643</v>
      </c>
      <c r="F85" s="6">
        <v>0.83316430020283971</v>
      </c>
      <c r="G85" s="10">
        <v>2</v>
      </c>
      <c r="H85" s="10">
        <v>1645</v>
      </c>
      <c r="I85" s="6">
        <v>0.83417849898580121</v>
      </c>
    </row>
    <row r="86" spans="1:9" x14ac:dyDescent="0.3">
      <c r="A86" t="s">
        <v>177</v>
      </c>
      <c r="B86" t="s">
        <v>178</v>
      </c>
      <c r="C86" t="s">
        <v>457</v>
      </c>
      <c r="D86" s="10">
        <v>2025</v>
      </c>
      <c r="E86" s="10">
        <v>2770</v>
      </c>
      <c r="F86" s="6">
        <v>1.3679012345679011</v>
      </c>
      <c r="G86" s="10"/>
      <c r="H86" s="10">
        <v>2770</v>
      </c>
      <c r="I86" s="6">
        <v>1.3679012345679011</v>
      </c>
    </row>
    <row r="87" spans="1:9" x14ac:dyDescent="0.3">
      <c r="A87" t="s">
        <v>179</v>
      </c>
      <c r="B87" t="s">
        <v>180</v>
      </c>
      <c r="C87" t="s">
        <v>457</v>
      </c>
      <c r="D87" s="10">
        <v>2508</v>
      </c>
      <c r="E87" s="10">
        <v>1449</v>
      </c>
      <c r="F87" s="6">
        <v>0.57775119617224879</v>
      </c>
      <c r="G87" s="10">
        <v>8</v>
      </c>
      <c r="H87" s="10">
        <v>1457</v>
      </c>
      <c r="I87" s="6">
        <v>0.58094098883572565</v>
      </c>
    </row>
    <row r="88" spans="1:9" x14ac:dyDescent="0.3">
      <c r="A88" t="s">
        <v>181</v>
      </c>
      <c r="B88" t="s">
        <v>182</v>
      </c>
      <c r="C88" t="s">
        <v>457</v>
      </c>
      <c r="D88" s="10">
        <v>2729</v>
      </c>
      <c r="E88" s="10">
        <v>1964</v>
      </c>
      <c r="F88" s="6">
        <v>0.71967753755954567</v>
      </c>
      <c r="G88" s="10"/>
      <c r="H88" s="10">
        <v>1964</v>
      </c>
      <c r="I88" s="6">
        <v>0.71967753755954567</v>
      </c>
    </row>
    <row r="89" spans="1:9" x14ac:dyDescent="0.3">
      <c r="A89" t="s">
        <v>183</v>
      </c>
      <c r="B89" t="s">
        <v>184</v>
      </c>
      <c r="C89" t="s">
        <v>457</v>
      </c>
      <c r="D89" s="10">
        <v>9205</v>
      </c>
      <c r="E89" s="10">
        <v>3521</v>
      </c>
      <c r="F89" s="6">
        <v>0.38250950570342207</v>
      </c>
      <c r="G89" s="10"/>
      <c r="H89" s="10">
        <v>3521</v>
      </c>
      <c r="I89" s="6">
        <v>0.38250950570342207</v>
      </c>
    </row>
    <row r="90" spans="1:9" x14ac:dyDescent="0.3">
      <c r="A90" t="s">
        <v>185</v>
      </c>
      <c r="B90" t="s">
        <v>186</v>
      </c>
      <c r="C90" t="s">
        <v>457</v>
      </c>
      <c r="D90" s="10">
        <v>2907</v>
      </c>
      <c r="E90" s="10">
        <v>3419</v>
      </c>
      <c r="F90" s="6">
        <v>1.176126590987272</v>
      </c>
      <c r="G90" s="10">
        <v>5</v>
      </c>
      <c r="H90" s="10">
        <v>3424</v>
      </c>
      <c r="I90" s="6">
        <v>1.1778465772273823</v>
      </c>
    </row>
    <row r="91" spans="1:9" x14ac:dyDescent="0.3">
      <c r="A91" t="s">
        <v>189</v>
      </c>
      <c r="B91" t="s">
        <v>190</v>
      </c>
      <c r="C91" t="s">
        <v>457</v>
      </c>
      <c r="D91" s="10">
        <v>3408</v>
      </c>
      <c r="E91" s="10">
        <v>2128</v>
      </c>
      <c r="F91" s="6">
        <v>0.62441314553990612</v>
      </c>
      <c r="G91" s="10"/>
      <c r="H91" s="10">
        <v>2128</v>
      </c>
      <c r="I91" s="6">
        <v>0.62441314553990612</v>
      </c>
    </row>
    <row r="92" spans="1:9" x14ac:dyDescent="0.3">
      <c r="A92" t="s">
        <v>191</v>
      </c>
      <c r="B92" t="s">
        <v>192</v>
      </c>
      <c r="C92" t="s">
        <v>457</v>
      </c>
      <c r="D92" s="10">
        <v>3241</v>
      </c>
      <c r="E92" s="10">
        <v>2161</v>
      </c>
      <c r="F92" s="6">
        <v>0.66676951558161057</v>
      </c>
      <c r="G92" s="10">
        <v>3</v>
      </c>
      <c r="H92" s="10">
        <v>2164</v>
      </c>
      <c r="I92" s="6">
        <v>0.66769515581610617</v>
      </c>
    </row>
    <row r="93" spans="1:9" x14ac:dyDescent="0.3">
      <c r="A93" t="s">
        <v>193</v>
      </c>
      <c r="B93" t="s">
        <v>194</v>
      </c>
      <c r="C93" t="s">
        <v>457</v>
      </c>
      <c r="D93" s="10">
        <v>4885</v>
      </c>
      <c r="E93" s="10">
        <v>3443</v>
      </c>
      <c r="F93" s="6">
        <v>0.70481064483111566</v>
      </c>
      <c r="G93" s="10">
        <v>3</v>
      </c>
      <c r="H93" s="10">
        <v>3446</v>
      </c>
      <c r="I93" s="6">
        <v>0.70542476970317303</v>
      </c>
    </row>
    <row r="94" spans="1:9" x14ac:dyDescent="0.3">
      <c r="A94" t="s">
        <v>195</v>
      </c>
      <c r="B94" t="s">
        <v>196</v>
      </c>
      <c r="C94" t="s">
        <v>457</v>
      </c>
      <c r="D94" s="10">
        <v>1689</v>
      </c>
      <c r="E94" s="10">
        <v>1983</v>
      </c>
      <c r="F94" s="6">
        <v>1.1740674955595027</v>
      </c>
      <c r="G94" s="10"/>
      <c r="H94" s="10">
        <v>1983</v>
      </c>
      <c r="I94" s="6">
        <v>1.1740674955595027</v>
      </c>
    </row>
    <row r="95" spans="1:9" x14ac:dyDescent="0.3">
      <c r="A95" t="s">
        <v>197</v>
      </c>
      <c r="B95" t="s">
        <v>198</v>
      </c>
      <c r="C95" t="s">
        <v>457</v>
      </c>
      <c r="D95" s="10">
        <v>2700</v>
      </c>
      <c r="E95" s="10">
        <v>3275</v>
      </c>
      <c r="F95" s="6">
        <v>1.212962962962963</v>
      </c>
      <c r="G95" s="10">
        <v>1</v>
      </c>
      <c r="H95" s="10">
        <v>3276</v>
      </c>
      <c r="I95" s="6">
        <v>1.2133333333333334</v>
      </c>
    </row>
    <row r="96" spans="1:9" x14ac:dyDescent="0.3">
      <c r="A96" t="s">
        <v>199</v>
      </c>
      <c r="B96" t="s">
        <v>200</v>
      </c>
      <c r="C96" t="s">
        <v>457</v>
      </c>
      <c r="D96" s="10">
        <v>2028</v>
      </c>
      <c r="E96" s="10">
        <v>1962</v>
      </c>
      <c r="F96" s="6">
        <v>0.96745562130177509</v>
      </c>
      <c r="G96" s="10"/>
      <c r="H96" s="10">
        <v>1962</v>
      </c>
      <c r="I96" s="6">
        <v>0.96745562130177509</v>
      </c>
    </row>
    <row r="97" spans="1:9" x14ac:dyDescent="0.3">
      <c r="A97" t="s">
        <v>201</v>
      </c>
      <c r="B97" t="s">
        <v>202</v>
      </c>
      <c r="C97" t="s">
        <v>457</v>
      </c>
      <c r="D97" s="10">
        <v>4188</v>
      </c>
      <c r="E97" s="10">
        <v>3178</v>
      </c>
      <c r="F97" s="6">
        <v>0.75883476599808974</v>
      </c>
      <c r="G97" s="10"/>
      <c r="H97" s="10">
        <v>3178</v>
      </c>
      <c r="I97" s="6">
        <v>0.75883476599808974</v>
      </c>
    </row>
    <row r="98" spans="1:9" x14ac:dyDescent="0.3">
      <c r="A98" t="s">
        <v>203</v>
      </c>
      <c r="B98" t="s">
        <v>204</v>
      </c>
      <c r="C98" t="s">
        <v>457</v>
      </c>
      <c r="D98" s="10">
        <v>3514</v>
      </c>
      <c r="E98" s="10">
        <v>2739</v>
      </c>
      <c r="F98" s="6">
        <v>0.77945361411496872</v>
      </c>
      <c r="G98" s="10"/>
      <c r="H98" s="10">
        <v>2739</v>
      </c>
      <c r="I98" s="6">
        <v>0.77945361411496872</v>
      </c>
    </row>
    <row r="99" spans="1:9" x14ac:dyDescent="0.3">
      <c r="A99" t="s">
        <v>205</v>
      </c>
      <c r="B99" t="s">
        <v>206</v>
      </c>
      <c r="C99" t="s">
        <v>457</v>
      </c>
      <c r="D99" s="10">
        <v>1826</v>
      </c>
      <c r="E99" s="10">
        <v>1275</v>
      </c>
      <c r="F99" s="6">
        <v>0.6982475355969332</v>
      </c>
      <c r="G99" s="10"/>
      <c r="H99" s="10">
        <v>1275</v>
      </c>
      <c r="I99" s="6">
        <v>0.6982475355969332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6735</v>
      </c>
      <c r="E100" s="10">
        <v>3915</v>
      </c>
      <c r="F100" s="6">
        <v>0.58129175946547884</v>
      </c>
      <c r="G100" s="10">
        <v>8</v>
      </c>
      <c r="H100" s="10">
        <v>3923</v>
      </c>
      <c r="I100" s="6">
        <v>0.5824795842613214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12621</v>
      </c>
      <c r="E101" s="10">
        <v>9637</v>
      </c>
      <c r="F101" s="6">
        <v>0.76356865541557717</v>
      </c>
      <c r="G101" s="10">
        <v>599</v>
      </c>
      <c r="H101" s="10">
        <v>10236</v>
      </c>
      <c r="I101" s="6">
        <v>0.81102923698597573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10188</v>
      </c>
      <c r="E102" s="10">
        <v>7055</v>
      </c>
      <c r="F102" s="6">
        <v>0.69248135060855909</v>
      </c>
      <c r="G102" s="10">
        <v>6</v>
      </c>
      <c r="H102" s="10">
        <v>7061</v>
      </c>
      <c r="I102" s="6">
        <v>0.6930702787593247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4761</v>
      </c>
      <c r="E103" s="10">
        <v>3293</v>
      </c>
      <c r="F103" s="6">
        <v>0.6916614156689771</v>
      </c>
      <c r="G103" s="10"/>
      <c r="H103" s="10">
        <v>3293</v>
      </c>
      <c r="I103" s="6">
        <v>0.6916614156689771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2747</v>
      </c>
      <c r="E104" s="10">
        <v>2871</v>
      </c>
      <c r="F104" s="6">
        <v>1.0451401528940663</v>
      </c>
      <c r="G104" s="10">
        <v>154</v>
      </c>
      <c r="H104" s="10">
        <v>3025</v>
      </c>
      <c r="I104" s="6">
        <v>1.1012013105205678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7138</v>
      </c>
      <c r="E105" s="10">
        <v>5761</v>
      </c>
      <c r="F105" s="6">
        <v>0.80708882039787055</v>
      </c>
      <c r="G105" s="10">
        <v>1</v>
      </c>
      <c r="H105" s="10">
        <v>5762</v>
      </c>
      <c r="I105" s="6">
        <v>0.80722891566265065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2809</v>
      </c>
      <c r="E106" s="10">
        <v>3120</v>
      </c>
      <c r="F106" s="6">
        <v>1.1107155571377714</v>
      </c>
      <c r="G106" s="10"/>
      <c r="H106" s="10">
        <v>3120</v>
      </c>
      <c r="I106" s="6">
        <v>1.1107155571377714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3376</v>
      </c>
      <c r="E107" s="10">
        <v>2163</v>
      </c>
      <c r="F107" s="6">
        <v>0.6406990521327014</v>
      </c>
      <c r="G107" s="10"/>
      <c r="H107" s="10">
        <v>2163</v>
      </c>
      <c r="I107" s="6">
        <v>0.6406990521327014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2836</v>
      </c>
      <c r="E108" s="10">
        <v>1926</v>
      </c>
      <c r="F108" s="6">
        <v>0.67912552891396338</v>
      </c>
      <c r="G108" s="10">
        <v>2</v>
      </c>
      <c r="H108" s="10">
        <v>1928</v>
      </c>
      <c r="I108" s="6">
        <v>0.67983074753173489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2523</v>
      </c>
      <c r="E109" s="10">
        <v>688</v>
      </c>
      <c r="F109" s="6">
        <v>0.27269124058660327</v>
      </c>
      <c r="G109" s="10">
        <v>1098</v>
      </c>
      <c r="H109" s="10">
        <v>1786</v>
      </c>
      <c r="I109" s="6">
        <v>0.70788743559254852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2706</v>
      </c>
      <c r="E110" s="10">
        <v>1547</v>
      </c>
      <c r="F110" s="6">
        <v>0.57169253510716922</v>
      </c>
      <c r="G110" s="10">
        <v>2</v>
      </c>
      <c r="H110" s="10">
        <v>1549</v>
      </c>
      <c r="I110" s="6">
        <v>0.57243163340724312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2895</v>
      </c>
      <c r="E111" s="10">
        <v>1322</v>
      </c>
      <c r="F111" s="6">
        <v>0.45664939550949912</v>
      </c>
      <c r="G111" s="10">
        <v>469</v>
      </c>
      <c r="H111" s="10">
        <v>1791</v>
      </c>
      <c r="I111" s="6">
        <v>0.6186528497409326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2022</v>
      </c>
      <c r="E112" s="10">
        <v>1394</v>
      </c>
      <c r="F112" s="6">
        <v>0.6894164193867458</v>
      </c>
      <c r="G112" s="10">
        <v>1</v>
      </c>
      <c r="H112" s="10">
        <v>1395</v>
      </c>
      <c r="I112" s="6">
        <v>0.68991097922848665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3699</v>
      </c>
      <c r="E113" s="10">
        <v>3539</v>
      </c>
      <c r="F113" s="6">
        <v>0.95674506623411737</v>
      </c>
      <c r="G113" s="10">
        <v>13</v>
      </c>
      <c r="H113" s="10">
        <v>3552</v>
      </c>
      <c r="I113" s="6">
        <v>0.96025952960259531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2559</v>
      </c>
      <c r="E114" s="10">
        <v>2357</v>
      </c>
      <c r="F114" s="6">
        <v>0.9210629152012505</v>
      </c>
      <c r="G114" s="10">
        <v>1</v>
      </c>
      <c r="H114" s="10">
        <v>2358</v>
      </c>
      <c r="I114" s="6">
        <v>0.9214536928487691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3009</v>
      </c>
      <c r="E115" s="10">
        <v>1667</v>
      </c>
      <c r="F115" s="6">
        <v>0.55400465270854105</v>
      </c>
      <c r="G115" s="10">
        <v>14</v>
      </c>
      <c r="H115" s="10">
        <v>1681</v>
      </c>
      <c r="I115" s="6">
        <v>0.55865736124958454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3402</v>
      </c>
      <c r="E116" s="10">
        <v>1557</v>
      </c>
      <c r="F116" s="6">
        <v>0.45767195767195767</v>
      </c>
      <c r="G116" s="10">
        <v>1</v>
      </c>
      <c r="H116" s="10">
        <v>1558</v>
      </c>
      <c r="I116" s="6">
        <v>0.45796590241034685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4576</v>
      </c>
      <c r="E117" s="10">
        <v>4381</v>
      </c>
      <c r="F117" s="6">
        <v>0.95738636363636365</v>
      </c>
      <c r="G117" s="10">
        <v>1</v>
      </c>
      <c r="H117" s="10">
        <v>4382</v>
      </c>
      <c r="I117" s="6">
        <v>0.9576048951048951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3585</v>
      </c>
      <c r="E118" s="10">
        <v>3604</v>
      </c>
      <c r="F118" s="6">
        <v>1.0052998605299861</v>
      </c>
      <c r="G118" s="10">
        <v>4</v>
      </c>
      <c r="H118" s="10">
        <v>3608</v>
      </c>
      <c r="I118" s="6">
        <v>1.006415620641562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4987</v>
      </c>
      <c r="E119" s="10">
        <v>3667</v>
      </c>
      <c r="F119" s="6">
        <v>0.73531181070784035</v>
      </c>
      <c r="G119" s="10">
        <v>2</v>
      </c>
      <c r="H119" s="10">
        <v>3669</v>
      </c>
      <c r="I119" s="6">
        <v>0.73571285341888915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6143</v>
      </c>
      <c r="E120" s="10">
        <v>4227</v>
      </c>
      <c r="F120" s="6">
        <v>0.68810027673775032</v>
      </c>
      <c r="G120" s="10">
        <v>2</v>
      </c>
      <c r="H120" s="10">
        <v>4229</v>
      </c>
      <c r="I120" s="6">
        <v>0.68842585056161487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3318</v>
      </c>
      <c r="E121" s="10">
        <v>3043</v>
      </c>
      <c r="F121" s="6">
        <v>0.91711874623267031</v>
      </c>
      <c r="G121" s="10">
        <v>6</v>
      </c>
      <c r="H121" s="10">
        <v>3049</v>
      </c>
      <c r="I121" s="6">
        <v>0.91892706449668471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3796</v>
      </c>
      <c r="E122" s="10">
        <v>2552</v>
      </c>
      <c r="F122" s="6">
        <v>0.67228661749209695</v>
      </c>
      <c r="G122" s="10">
        <v>1</v>
      </c>
      <c r="H122" s="10">
        <v>2553</v>
      </c>
      <c r="I122" s="6">
        <v>0.67255005268703894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4915</v>
      </c>
      <c r="E123" s="10">
        <v>3642</v>
      </c>
      <c r="F123" s="6">
        <v>0.74099694811800609</v>
      </c>
      <c r="G123" s="10">
        <v>7</v>
      </c>
      <c r="H123" s="10">
        <v>3649</v>
      </c>
      <c r="I123" s="6">
        <v>0.74242115971515765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4597</v>
      </c>
      <c r="E124" s="10">
        <v>3209</v>
      </c>
      <c r="F124" s="6">
        <v>0.6980639547530999</v>
      </c>
      <c r="G124" s="10"/>
      <c r="H124" s="10">
        <v>3209</v>
      </c>
      <c r="I124" s="6">
        <v>0.6980639547530999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4575</v>
      </c>
      <c r="E125" s="10">
        <v>3604</v>
      </c>
      <c r="F125" s="6">
        <v>0.78775956284153004</v>
      </c>
      <c r="G125" s="10">
        <v>1</v>
      </c>
      <c r="H125" s="10">
        <v>3605</v>
      </c>
      <c r="I125" s="6">
        <v>0.78797814207650274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3616</v>
      </c>
      <c r="E126" s="10">
        <v>3076</v>
      </c>
      <c r="F126" s="6">
        <v>0.85066371681415931</v>
      </c>
      <c r="G126" s="10">
        <v>35</v>
      </c>
      <c r="H126" s="10">
        <v>3111</v>
      </c>
      <c r="I126" s="6">
        <v>0.8603429203539823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4075</v>
      </c>
      <c r="E127" s="10">
        <v>2782</v>
      </c>
      <c r="F127" s="6">
        <v>0.6826993865030675</v>
      </c>
      <c r="G127" s="10">
        <v>1</v>
      </c>
      <c r="H127" s="10">
        <v>2783</v>
      </c>
      <c r="I127" s="6">
        <v>0.68294478527607361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3759</v>
      </c>
      <c r="E128" s="10">
        <v>3008</v>
      </c>
      <c r="F128" s="6">
        <v>0.80021282255919124</v>
      </c>
      <c r="G128" s="10">
        <v>1</v>
      </c>
      <c r="H128" s="10">
        <v>3009</v>
      </c>
      <c r="I128" s="6">
        <v>0.80047885075818037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3752</v>
      </c>
      <c r="E129" s="10">
        <v>3238</v>
      </c>
      <c r="F129" s="6">
        <v>0.8630063965884861</v>
      </c>
      <c r="G129" s="10">
        <v>4</v>
      </c>
      <c r="H129" s="10">
        <v>3242</v>
      </c>
      <c r="I129" s="6">
        <v>0.86407249466950964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3679</v>
      </c>
      <c r="E130" s="10">
        <v>2214</v>
      </c>
      <c r="F130" s="6">
        <v>0.60179396575156296</v>
      </c>
      <c r="G130" s="10">
        <v>1</v>
      </c>
      <c r="H130" s="10">
        <v>2215</v>
      </c>
      <c r="I130" s="6">
        <v>0.60206577874422396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4373</v>
      </c>
      <c r="E131" s="10">
        <v>2102</v>
      </c>
      <c r="F131" s="6">
        <v>0.48067688085982163</v>
      </c>
      <c r="G131" s="10">
        <v>6</v>
      </c>
      <c r="H131" s="10">
        <v>2108</v>
      </c>
      <c r="I131" s="6">
        <v>0.48204893665675735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4048</v>
      </c>
      <c r="E132" s="10">
        <v>3037</v>
      </c>
      <c r="F132" s="6">
        <v>0.75024703557312256</v>
      </c>
      <c r="G132" s="10">
        <v>25</v>
      </c>
      <c r="H132" s="10">
        <v>3062</v>
      </c>
      <c r="I132" s="6">
        <v>0.75642292490118579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2826</v>
      </c>
      <c r="E133" s="10">
        <v>2626</v>
      </c>
      <c r="F133" s="6">
        <v>0.92922859164897387</v>
      </c>
      <c r="G133" s="10"/>
      <c r="H133" s="10">
        <v>2626</v>
      </c>
      <c r="I133" s="6">
        <v>0.92922859164897387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2867</v>
      </c>
      <c r="E134" s="10">
        <v>997</v>
      </c>
      <c r="F134" s="6">
        <v>0.34775026159748867</v>
      </c>
      <c r="G134" s="10">
        <v>9</v>
      </c>
      <c r="H134" s="10">
        <v>1006</v>
      </c>
      <c r="I134" s="6">
        <v>0.35088943146145796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3756</v>
      </c>
      <c r="E135" s="10">
        <v>2866</v>
      </c>
      <c r="F135" s="6">
        <v>0.76304579339723111</v>
      </c>
      <c r="G135" s="10">
        <v>3</v>
      </c>
      <c r="H135" s="10">
        <v>2869</v>
      </c>
      <c r="I135" s="6">
        <v>0.76384451544195953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4828</v>
      </c>
      <c r="E136" s="10">
        <v>3566</v>
      </c>
      <c r="F136" s="6">
        <v>0.73860811930405967</v>
      </c>
      <c r="G136" s="10">
        <v>3</v>
      </c>
      <c r="H136" s="10">
        <v>3569</v>
      </c>
      <c r="I136" s="6">
        <v>0.7392294946147473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4373</v>
      </c>
      <c r="E137" s="10">
        <v>3326</v>
      </c>
      <c r="F137" s="6">
        <v>0.76057626343471296</v>
      </c>
      <c r="G137" s="10"/>
      <c r="H137" s="10">
        <v>3326</v>
      </c>
      <c r="I137" s="6">
        <v>0.76057626343471296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5191</v>
      </c>
      <c r="E138" s="10">
        <v>2995</v>
      </c>
      <c r="F138" s="6">
        <v>0.5769601232903101</v>
      </c>
      <c r="G138" s="10">
        <v>2</v>
      </c>
      <c r="H138" s="10">
        <v>2997</v>
      </c>
      <c r="I138" s="6">
        <v>0.57734540550953573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3187</v>
      </c>
      <c r="E139" s="10">
        <v>1943</v>
      </c>
      <c r="F139" s="6">
        <v>0.60966426106055849</v>
      </c>
      <c r="G139" s="10">
        <v>8</v>
      </c>
      <c r="H139" s="10">
        <v>1951</v>
      </c>
      <c r="I139" s="6">
        <v>0.61217445873862564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3443</v>
      </c>
      <c r="E140" s="10">
        <v>2441</v>
      </c>
      <c r="F140" s="6">
        <v>0.70897473133894862</v>
      </c>
      <c r="G140" s="10">
        <v>9</v>
      </c>
      <c r="H140" s="10">
        <v>2450</v>
      </c>
      <c r="I140" s="6">
        <v>0.71158873075805984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2899</v>
      </c>
      <c r="E141" s="10">
        <v>2086</v>
      </c>
      <c r="F141" s="6">
        <v>0.71955846843739224</v>
      </c>
      <c r="G141" s="10">
        <v>11</v>
      </c>
      <c r="H141" s="10">
        <v>2097</v>
      </c>
      <c r="I141" s="6">
        <v>0.72335288030355294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2531</v>
      </c>
      <c r="E142" s="10">
        <v>2164</v>
      </c>
      <c r="F142" s="6">
        <v>0.85499802449624651</v>
      </c>
      <c r="G142" s="10">
        <v>15</v>
      </c>
      <c r="H142" s="10">
        <v>2179</v>
      </c>
      <c r="I142" s="6">
        <v>0.86092453575661798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3253</v>
      </c>
      <c r="E143" s="10">
        <v>2820</v>
      </c>
      <c r="F143" s="6">
        <v>0.86689209960036884</v>
      </c>
      <c r="G143" s="10">
        <v>5</v>
      </c>
      <c r="H143" s="10">
        <v>2825</v>
      </c>
      <c r="I143" s="6">
        <v>0.86842914233015678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3842</v>
      </c>
      <c r="E144" s="10">
        <v>4155</v>
      </c>
      <c r="F144" s="6">
        <v>1.0814679854242581</v>
      </c>
      <c r="G144" s="10"/>
      <c r="H144" s="10">
        <v>4155</v>
      </c>
      <c r="I144" s="6">
        <v>1.0814679854242581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5670</v>
      </c>
      <c r="E145" s="10">
        <v>5455</v>
      </c>
      <c r="F145" s="6">
        <v>0.96208112874779539</v>
      </c>
      <c r="G145" s="10">
        <v>17</v>
      </c>
      <c r="H145" s="10">
        <v>5472</v>
      </c>
      <c r="I145" s="6">
        <v>0.96507936507936509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2960</v>
      </c>
      <c r="E146" s="10">
        <v>2004</v>
      </c>
      <c r="F146" s="6">
        <v>0.677027027027027</v>
      </c>
      <c r="G146" s="10">
        <v>2</v>
      </c>
      <c r="H146" s="10">
        <v>2006</v>
      </c>
      <c r="I146" s="6">
        <v>0.67770270270270272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2368</v>
      </c>
      <c r="E147" s="10">
        <v>1467</v>
      </c>
      <c r="F147" s="6">
        <v>0.61951013513513509</v>
      </c>
      <c r="G147" s="10">
        <v>1</v>
      </c>
      <c r="H147" s="10">
        <v>1468</v>
      </c>
      <c r="I147" s="6">
        <v>0.61993243243243246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1468</v>
      </c>
      <c r="E148" s="10">
        <v>1116</v>
      </c>
      <c r="F148" s="6">
        <v>0.76021798365122617</v>
      </c>
      <c r="G148" s="10">
        <v>5</v>
      </c>
      <c r="H148" s="10">
        <v>1121</v>
      </c>
      <c r="I148" s="6">
        <v>0.76362397820163486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3489</v>
      </c>
      <c r="E149" s="10">
        <v>1537</v>
      </c>
      <c r="F149" s="6">
        <v>0.44052737173975354</v>
      </c>
      <c r="G149" s="10">
        <v>4</v>
      </c>
      <c r="H149" s="10">
        <v>1541</v>
      </c>
      <c r="I149" s="6">
        <v>0.44167383204356547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2808</v>
      </c>
      <c r="E150" s="10">
        <v>1988</v>
      </c>
      <c r="F150" s="6">
        <v>0.70797720797720798</v>
      </c>
      <c r="G150" s="10">
        <v>5</v>
      </c>
      <c r="H150" s="10">
        <v>1993</v>
      </c>
      <c r="I150" s="6">
        <v>0.70975783475783472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2650</v>
      </c>
      <c r="E151" s="10">
        <v>1550</v>
      </c>
      <c r="F151" s="6">
        <v>0.58490566037735847</v>
      </c>
      <c r="G151" s="10"/>
      <c r="H151" s="10">
        <v>1550</v>
      </c>
      <c r="I151" s="6">
        <v>0.58490566037735847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8130</v>
      </c>
      <c r="E152" s="10">
        <v>7144</v>
      </c>
      <c r="F152" s="6">
        <v>0.87872078720787206</v>
      </c>
      <c r="G152" s="10">
        <v>5</v>
      </c>
      <c r="H152" s="10">
        <v>7149</v>
      </c>
      <c r="I152" s="6">
        <v>0.87933579335793355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1652</v>
      </c>
      <c r="E153" s="10">
        <v>1388</v>
      </c>
      <c r="F153" s="6">
        <v>0.84019370460048426</v>
      </c>
      <c r="G153" s="10"/>
      <c r="H153" s="10">
        <v>1388</v>
      </c>
      <c r="I153" s="6">
        <v>0.84019370460048426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3556</v>
      </c>
      <c r="E154" s="10">
        <v>3190</v>
      </c>
      <c r="F154" s="6">
        <v>0.89707536557930256</v>
      </c>
      <c r="G154" s="10"/>
      <c r="H154" s="10">
        <v>3190</v>
      </c>
      <c r="I154" s="6">
        <v>0.89707536557930256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2215</v>
      </c>
      <c r="E155" s="10">
        <v>2013</v>
      </c>
      <c r="F155" s="6">
        <v>0.90880361173814894</v>
      </c>
      <c r="G155" s="10"/>
      <c r="H155" s="10">
        <v>2013</v>
      </c>
      <c r="I155" s="6">
        <v>0.90880361173814894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3811</v>
      </c>
      <c r="E156" s="10">
        <v>1901</v>
      </c>
      <c r="F156" s="6">
        <v>0.49881920755707165</v>
      </c>
      <c r="G156" s="10">
        <v>1</v>
      </c>
      <c r="H156" s="10">
        <v>1902</v>
      </c>
      <c r="I156" s="6">
        <v>0.49908160587772238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2370</v>
      </c>
      <c r="E157" s="10">
        <v>1315</v>
      </c>
      <c r="F157" s="6">
        <v>0.55485232067510548</v>
      </c>
      <c r="G157" s="10"/>
      <c r="H157" s="10">
        <v>1315</v>
      </c>
      <c r="I157" s="6">
        <v>0.55485232067510548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4270</v>
      </c>
      <c r="E158" s="10">
        <v>3171</v>
      </c>
      <c r="F158" s="6">
        <v>0.74262295081967211</v>
      </c>
      <c r="G158" s="10">
        <v>7</v>
      </c>
      <c r="H158" s="10">
        <v>3178</v>
      </c>
      <c r="I158" s="6">
        <v>0.74426229508196717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3231</v>
      </c>
      <c r="E159" s="10">
        <v>2103</v>
      </c>
      <c r="F159" s="6">
        <v>0.6508820798514392</v>
      </c>
      <c r="G159" s="10"/>
      <c r="H159" s="10">
        <v>2103</v>
      </c>
      <c r="I159" s="6">
        <v>0.6508820798514392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6871</v>
      </c>
      <c r="E160" s="10">
        <v>5228</v>
      </c>
      <c r="F160" s="6">
        <v>0.76087905690583613</v>
      </c>
      <c r="G160" s="10">
        <v>6</v>
      </c>
      <c r="H160" s="10">
        <v>5234</v>
      </c>
      <c r="I160" s="6">
        <v>0.76175229224275942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2722</v>
      </c>
      <c r="E161" s="10">
        <v>2088</v>
      </c>
      <c r="F161" s="6">
        <v>0.76708302718589272</v>
      </c>
      <c r="G161" s="10">
        <v>3</v>
      </c>
      <c r="H161" s="10">
        <v>2091</v>
      </c>
      <c r="I161" s="6">
        <v>0.76818515797207931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1136</v>
      </c>
      <c r="E162" s="10">
        <v>858</v>
      </c>
      <c r="F162" s="6">
        <v>0.75528169014084512</v>
      </c>
      <c r="G162" s="10"/>
      <c r="H162" s="10">
        <v>858</v>
      </c>
      <c r="I162" s="6">
        <v>0.75528169014084512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1939</v>
      </c>
      <c r="E163" s="10">
        <v>1314</v>
      </c>
      <c r="F163" s="6">
        <v>0.67766890149561632</v>
      </c>
      <c r="G163" s="10">
        <v>3</v>
      </c>
      <c r="H163" s="10">
        <v>1317</v>
      </c>
      <c r="I163" s="6">
        <v>0.67921609076843736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1880</v>
      </c>
      <c r="E164" s="10">
        <v>1448</v>
      </c>
      <c r="F164" s="6">
        <v>0.77021276595744681</v>
      </c>
      <c r="G164" s="10">
        <v>3</v>
      </c>
      <c r="H164" s="10">
        <v>1451</v>
      </c>
      <c r="I164" s="6">
        <v>0.77180851063829792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2307</v>
      </c>
      <c r="E165" s="10">
        <v>3007</v>
      </c>
      <c r="F165" s="6">
        <v>1.3034243606415259</v>
      </c>
      <c r="G165" s="10"/>
      <c r="H165" s="10">
        <v>3007</v>
      </c>
      <c r="I165" s="6">
        <v>1.3034243606415259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2647</v>
      </c>
      <c r="E166" s="10">
        <v>1599</v>
      </c>
      <c r="F166" s="6">
        <v>0.60408009066868151</v>
      </c>
      <c r="G166" s="10">
        <v>3</v>
      </c>
      <c r="H166" s="10">
        <v>1602</v>
      </c>
      <c r="I166" s="6">
        <v>0.60521344918775977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1698</v>
      </c>
      <c r="E167" s="10">
        <v>1504</v>
      </c>
      <c r="F167" s="6">
        <v>0.88574793875147229</v>
      </c>
      <c r="G167" s="10"/>
      <c r="H167" s="10">
        <v>1504</v>
      </c>
      <c r="I167" s="6">
        <v>0.88574793875147229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10753</v>
      </c>
      <c r="E168" s="10">
        <v>7043</v>
      </c>
      <c r="F168" s="6">
        <v>0.65498000557983815</v>
      </c>
      <c r="G168" s="10">
        <v>2</v>
      </c>
      <c r="H168" s="10">
        <v>7045</v>
      </c>
      <c r="I168" s="6">
        <v>0.65516600018599458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3059</v>
      </c>
      <c r="E169" s="10">
        <v>1672</v>
      </c>
      <c r="F169" s="6">
        <v>0.54658385093167705</v>
      </c>
      <c r="G169" s="10">
        <v>6</v>
      </c>
      <c r="H169" s="10">
        <v>1678</v>
      </c>
      <c r="I169" s="6">
        <v>0.54854527623406346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2789</v>
      </c>
      <c r="E170" s="10">
        <v>1615</v>
      </c>
      <c r="F170" s="6">
        <v>0.57906059519541053</v>
      </c>
      <c r="G170" s="10">
        <v>3</v>
      </c>
      <c r="H170" s="10">
        <v>1618</v>
      </c>
      <c r="I170" s="6">
        <v>0.58013624955181065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2292</v>
      </c>
      <c r="E171" s="10">
        <v>2165</v>
      </c>
      <c r="F171" s="6">
        <v>0.94458987783595116</v>
      </c>
      <c r="G171" s="10">
        <v>14</v>
      </c>
      <c r="H171" s="10">
        <v>2179</v>
      </c>
      <c r="I171" s="6">
        <v>0.95069808027923208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6109</v>
      </c>
      <c r="E172" s="10">
        <v>6851</v>
      </c>
      <c r="F172" s="6">
        <v>1.1214601407759044</v>
      </c>
      <c r="G172" s="10">
        <v>3</v>
      </c>
      <c r="H172" s="10">
        <v>6854</v>
      </c>
      <c r="I172" s="6">
        <v>1.1219512195121952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2072</v>
      </c>
      <c r="E173" s="10">
        <v>1484</v>
      </c>
      <c r="F173" s="6">
        <v>0.71621621621621623</v>
      </c>
      <c r="G173" s="10">
        <v>2</v>
      </c>
      <c r="H173" s="10">
        <v>1486</v>
      </c>
      <c r="I173" s="6">
        <v>0.71718146718146714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10724</v>
      </c>
      <c r="E174" s="10">
        <v>8117</v>
      </c>
      <c r="F174" s="6">
        <v>0.75690041029466615</v>
      </c>
      <c r="G174" s="10">
        <v>48</v>
      </c>
      <c r="H174" s="10">
        <v>8165</v>
      </c>
      <c r="I174" s="6">
        <v>0.7613763521074226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7915</v>
      </c>
      <c r="E175" s="10">
        <v>5818</v>
      </c>
      <c r="F175" s="6">
        <v>0.73506001263423881</v>
      </c>
      <c r="G175" s="10">
        <v>20</v>
      </c>
      <c r="H175" s="10">
        <v>5838</v>
      </c>
      <c r="I175" s="6">
        <v>0.73758686039166144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8174</v>
      </c>
      <c r="E176" s="10">
        <v>4273</v>
      </c>
      <c r="F176" s="6">
        <v>0.5227550770736481</v>
      </c>
      <c r="G176" s="10">
        <v>14</v>
      </c>
      <c r="H176" s="10">
        <v>4287</v>
      </c>
      <c r="I176" s="6">
        <v>0.52446782481037435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6756</v>
      </c>
      <c r="E177" s="10">
        <v>6923</v>
      </c>
      <c r="F177" s="6">
        <v>1.0247187685020722</v>
      </c>
      <c r="G177" s="10">
        <v>29</v>
      </c>
      <c r="H177" s="10">
        <v>6952</v>
      </c>
      <c r="I177" s="6">
        <v>1.029011249259917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3520</v>
      </c>
      <c r="E178" s="10">
        <v>2178</v>
      </c>
      <c r="F178" s="6">
        <v>0.61875000000000002</v>
      </c>
      <c r="G178" s="10">
        <v>1</v>
      </c>
      <c r="H178" s="10">
        <v>2179</v>
      </c>
      <c r="I178" s="6">
        <v>0.61903409090909089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3482</v>
      </c>
      <c r="E179" s="10">
        <v>3358</v>
      </c>
      <c r="F179" s="6">
        <v>0.96438828259620912</v>
      </c>
      <c r="G179" s="10">
        <v>3</v>
      </c>
      <c r="H179" s="10">
        <v>3361</v>
      </c>
      <c r="I179" s="6">
        <v>0.96524985640436534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10987</v>
      </c>
      <c r="E180" s="10">
        <v>6658</v>
      </c>
      <c r="F180" s="6">
        <v>0.60598889596796213</v>
      </c>
      <c r="G180" s="10">
        <v>43</v>
      </c>
      <c r="H180" s="10">
        <v>6701</v>
      </c>
      <c r="I180" s="6">
        <v>0.60990261217802855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7737</v>
      </c>
      <c r="E181" s="10">
        <v>3816</v>
      </c>
      <c r="F181" s="6">
        <v>0.49321442419542461</v>
      </c>
      <c r="G181" s="10">
        <v>14</v>
      </c>
      <c r="H181" s="10">
        <v>3830</v>
      </c>
      <c r="I181" s="6">
        <v>0.49502391107664467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2481</v>
      </c>
      <c r="E182" s="10">
        <v>1739</v>
      </c>
      <c r="F182" s="6">
        <v>0.70092704554615071</v>
      </c>
      <c r="G182" s="10">
        <v>798</v>
      </c>
      <c r="H182" s="10">
        <v>2537</v>
      </c>
      <c r="I182" s="6">
        <v>1.0225715437323659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2290</v>
      </c>
      <c r="E183" s="10">
        <v>2446</v>
      </c>
      <c r="F183" s="6">
        <v>1.0681222707423581</v>
      </c>
      <c r="G183" s="10">
        <v>3</v>
      </c>
      <c r="H183" s="10">
        <v>2449</v>
      </c>
      <c r="I183" s="6">
        <v>1.0694323144104803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3201</v>
      </c>
      <c r="E184" s="10">
        <v>2064</v>
      </c>
      <c r="F184" s="6">
        <v>0.64479850046860354</v>
      </c>
      <c r="G184" s="10"/>
      <c r="H184" s="10">
        <v>2064</v>
      </c>
      <c r="I184" s="6">
        <v>0.64479850046860354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2054</v>
      </c>
      <c r="E185" s="10">
        <v>2199</v>
      </c>
      <c r="F185" s="6">
        <v>1.0705939629990262</v>
      </c>
      <c r="G185" s="10">
        <v>21</v>
      </c>
      <c r="H185" s="10">
        <v>2220</v>
      </c>
      <c r="I185" s="6">
        <v>1.0808179162609541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2000</v>
      </c>
      <c r="E186" s="10">
        <v>2129</v>
      </c>
      <c r="F186" s="6">
        <v>1.0645</v>
      </c>
      <c r="G186" s="10">
        <v>22</v>
      </c>
      <c r="H186" s="10">
        <v>2151</v>
      </c>
      <c r="I186" s="6">
        <v>1.0754999999999999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4039</v>
      </c>
      <c r="E187" s="10">
        <v>3583</v>
      </c>
      <c r="F187" s="6">
        <v>0.88710076751671207</v>
      </c>
      <c r="G187" s="10">
        <v>6</v>
      </c>
      <c r="H187" s="10">
        <v>3589</v>
      </c>
      <c r="I187" s="6">
        <v>0.88858628373359738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6835</v>
      </c>
      <c r="E188" s="10">
        <v>4412</v>
      </c>
      <c r="F188" s="6">
        <v>0.64550109729334304</v>
      </c>
      <c r="G188" s="10">
        <v>8</v>
      </c>
      <c r="H188" s="10">
        <v>4420</v>
      </c>
      <c r="I188" s="6">
        <v>0.64667154352596923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2120</v>
      </c>
      <c r="E189" s="10">
        <v>1115</v>
      </c>
      <c r="F189" s="6">
        <v>0.52594339622641506</v>
      </c>
      <c r="G189" s="10"/>
      <c r="H189" s="10">
        <v>1115</v>
      </c>
      <c r="I189" s="6">
        <v>0.52594339622641506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2926</v>
      </c>
      <c r="E190" s="10">
        <v>1859</v>
      </c>
      <c r="F190" s="6">
        <v>0.63533834586466165</v>
      </c>
      <c r="G190" s="10">
        <v>1</v>
      </c>
      <c r="H190" s="10">
        <v>1860</v>
      </c>
      <c r="I190" s="6">
        <v>0.63568010936431985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6111</v>
      </c>
      <c r="E191" s="10">
        <v>4009</v>
      </c>
      <c r="F191" s="6">
        <v>0.65603010963835706</v>
      </c>
      <c r="G191" s="10"/>
      <c r="H191" s="10">
        <v>4009</v>
      </c>
      <c r="I191" s="6">
        <v>0.65603010963835706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7042</v>
      </c>
      <c r="E194" s="10">
        <v>5913</v>
      </c>
      <c r="F194" s="6">
        <v>0.8396762283442204</v>
      </c>
      <c r="G194" s="10">
        <v>8</v>
      </c>
      <c r="H194" s="10">
        <v>5921</v>
      </c>
      <c r="I194" s="6">
        <v>0.84081226924169272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7497</v>
      </c>
      <c r="E195" s="10">
        <v>4920</v>
      </c>
      <c r="F195" s="6">
        <v>0.65626250500200078</v>
      </c>
      <c r="G195" s="10">
        <v>5</v>
      </c>
      <c r="H195" s="10">
        <v>4925</v>
      </c>
      <c r="I195" s="6">
        <v>0.65692943844204343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9578</v>
      </c>
      <c r="E196" s="10">
        <v>10053</v>
      </c>
      <c r="F196" s="6">
        <v>1.0495928168719983</v>
      </c>
      <c r="G196" s="10">
        <v>19</v>
      </c>
      <c r="H196" s="10">
        <v>10072</v>
      </c>
      <c r="I196" s="6">
        <v>1.0515765295468782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4909</v>
      </c>
      <c r="E197" s="10">
        <v>3481</v>
      </c>
      <c r="F197" s="6">
        <v>0.70910572418007745</v>
      </c>
      <c r="G197" s="10">
        <v>3</v>
      </c>
      <c r="H197" s="10">
        <v>3484</v>
      </c>
      <c r="I197" s="6">
        <v>0.7097168466082705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20041</v>
      </c>
      <c r="E198" s="10">
        <v>7710</v>
      </c>
      <c r="F198" s="6">
        <v>0.38471134174941368</v>
      </c>
      <c r="G198" s="10">
        <v>1</v>
      </c>
      <c r="H198" s="10">
        <v>7711</v>
      </c>
      <c r="I198" s="6">
        <v>0.38476123945910884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11188</v>
      </c>
      <c r="E199" s="10">
        <v>3600</v>
      </c>
      <c r="F199" s="6">
        <v>0.32177332856632107</v>
      </c>
      <c r="G199" s="10">
        <v>15</v>
      </c>
      <c r="H199" s="10">
        <v>3615</v>
      </c>
      <c r="I199" s="6">
        <v>0.32311405076868072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14890</v>
      </c>
      <c r="E200" s="10">
        <v>8923</v>
      </c>
      <c r="F200" s="6">
        <v>0.59926124916051038</v>
      </c>
      <c r="G200" s="10">
        <v>7</v>
      </c>
      <c r="H200" s="10">
        <v>8930</v>
      </c>
      <c r="I200" s="6">
        <v>0.59973136333109467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10874</v>
      </c>
      <c r="E201" s="10">
        <v>9019</v>
      </c>
      <c r="F201" s="6">
        <v>0.82940960088283977</v>
      </c>
      <c r="G201" s="10">
        <v>17</v>
      </c>
      <c r="H201" s="10">
        <v>9036</v>
      </c>
      <c r="I201" s="6">
        <v>0.83097296303108337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07156-A295-4DCC-887D-2141EB3FA72F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43862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1847</v>
      </c>
      <c r="E5" s="10">
        <v>1355</v>
      </c>
      <c r="F5" s="6">
        <v>0.73362208987547373</v>
      </c>
      <c r="G5" s="10">
        <v>3</v>
      </c>
      <c r="H5" s="10">
        <v>1358</v>
      </c>
      <c r="I5" s="6">
        <v>0.73524634542501355</v>
      </c>
    </row>
    <row r="6" spans="1:9" x14ac:dyDescent="0.3">
      <c r="A6" t="s">
        <v>3</v>
      </c>
      <c r="B6" t="s">
        <v>4</v>
      </c>
      <c r="C6" t="s">
        <v>456</v>
      </c>
      <c r="D6" s="10">
        <v>6235</v>
      </c>
      <c r="E6" s="10">
        <v>3610</v>
      </c>
      <c r="F6" s="6">
        <v>0.57898957497995185</v>
      </c>
      <c r="G6" s="10">
        <v>323</v>
      </c>
      <c r="H6" s="10">
        <v>3933</v>
      </c>
      <c r="I6" s="6">
        <v>0.63079390537289493</v>
      </c>
    </row>
    <row r="7" spans="1:9" x14ac:dyDescent="0.3">
      <c r="A7" t="s">
        <v>5</v>
      </c>
      <c r="B7" t="s">
        <v>6</v>
      </c>
      <c r="C7" t="s">
        <v>456</v>
      </c>
      <c r="D7" s="10">
        <v>9933</v>
      </c>
      <c r="E7" s="10">
        <v>7738</v>
      </c>
      <c r="F7" s="6">
        <v>0.77901943018222086</v>
      </c>
      <c r="G7" s="10">
        <v>6</v>
      </c>
      <c r="H7" s="10">
        <v>7744</v>
      </c>
      <c r="I7" s="6">
        <v>0.77962347729789594</v>
      </c>
    </row>
    <row r="8" spans="1:9" x14ac:dyDescent="0.3">
      <c r="A8" t="s">
        <v>7</v>
      </c>
      <c r="B8" t="s">
        <v>8</v>
      </c>
      <c r="C8" t="s">
        <v>456</v>
      </c>
      <c r="D8" s="10">
        <v>5587</v>
      </c>
      <c r="E8" s="10">
        <v>2580</v>
      </c>
      <c r="F8" s="6">
        <v>0.46178628960085916</v>
      </c>
      <c r="G8" s="10">
        <v>855</v>
      </c>
      <c r="H8" s="10">
        <v>3435</v>
      </c>
      <c r="I8" s="6">
        <v>0.61482011813137638</v>
      </c>
    </row>
    <row r="9" spans="1:9" x14ac:dyDescent="0.3">
      <c r="A9" t="s">
        <v>9</v>
      </c>
      <c r="B9" t="s">
        <v>10</v>
      </c>
      <c r="C9" t="s">
        <v>456</v>
      </c>
      <c r="D9" s="10">
        <v>4771</v>
      </c>
      <c r="E9" s="10">
        <v>4308</v>
      </c>
      <c r="F9" s="6">
        <v>0.90295535527143156</v>
      </c>
      <c r="G9" s="10">
        <v>9</v>
      </c>
      <c r="H9" s="10">
        <v>4317</v>
      </c>
      <c r="I9" s="6">
        <v>0.90484175225319641</v>
      </c>
    </row>
    <row r="10" spans="1:9" x14ac:dyDescent="0.3">
      <c r="A10" t="s">
        <v>11</v>
      </c>
      <c r="B10" t="s">
        <v>12</v>
      </c>
      <c r="C10" t="s">
        <v>456</v>
      </c>
      <c r="D10" s="10">
        <v>5121</v>
      </c>
      <c r="E10" s="10">
        <v>5374</v>
      </c>
      <c r="F10" s="6">
        <v>1.0494044132005467</v>
      </c>
      <c r="G10" s="10">
        <v>5</v>
      </c>
      <c r="H10" s="10">
        <v>5379</v>
      </c>
      <c r="I10" s="6">
        <v>1.0503807850029292</v>
      </c>
    </row>
    <row r="11" spans="1:9" x14ac:dyDescent="0.3">
      <c r="A11" t="s">
        <v>13</v>
      </c>
      <c r="B11" t="s">
        <v>14</v>
      </c>
      <c r="C11" t="s">
        <v>456</v>
      </c>
      <c r="D11" s="10">
        <v>4470</v>
      </c>
      <c r="E11" s="10">
        <v>3221</v>
      </c>
      <c r="F11" s="6">
        <v>0.7205816554809843</v>
      </c>
      <c r="G11" s="10">
        <v>1399</v>
      </c>
      <c r="H11" s="10">
        <v>4620</v>
      </c>
      <c r="I11" s="6">
        <v>1.0335570469798658</v>
      </c>
    </row>
    <row r="12" spans="1:9" x14ac:dyDescent="0.3">
      <c r="A12" t="s">
        <v>15</v>
      </c>
      <c r="B12" t="s">
        <v>16</v>
      </c>
      <c r="C12" t="s">
        <v>456</v>
      </c>
      <c r="D12" s="10">
        <v>3342</v>
      </c>
      <c r="E12" s="10">
        <v>2777</v>
      </c>
      <c r="F12" s="6">
        <v>0.83093955715140633</v>
      </c>
      <c r="G12" s="10">
        <v>4</v>
      </c>
      <c r="H12" s="10">
        <v>2781</v>
      </c>
      <c r="I12" s="6">
        <v>0.83213644524236985</v>
      </c>
    </row>
    <row r="13" spans="1:9" x14ac:dyDescent="0.3">
      <c r="A13" t="s">
        <v>17</v>
      </c>
      <c r="B13" t="s">
        <v>18</v>
      </c>
      <c r="C13" t="s">
        <v>456</v>
      </c>
      <c r="D13" s="10">
        <v>5969</v>
      </c>
      <c r="E13" s="10">
        <v>4333</v>
      </c>
      <c r="F13" s="6">
        <v>0.72591723906852068</v>
      </c>
      <c r="G13" s="10">
        <v>15</v>
      </c>
      <c r="H13" s="10">
        <v>4348</v>
      </c>
      <c r="I13" s="6">
        <v>0.72843022281789249</v>
      </c>
    </row>
    <row r="14" spans="1:9" x14ac:dyDescent="0.3">
      <c r="A14" t="s">
        <v>19</v>
      </c>
      <c r="B14" t="s">
        <v>20</v>
      </c>
      <c r="C14" t="s">
        <v>456</v>
      </c>
      <c r="D14" s="10">
        <v>2651</v>
      </c>
      <c r="E14" s="10">
        <v>2459</v>
      </c>
      <c r="F14" s="6">
        <v>0.9275745001886081</v>
      </c>
      <c r="G14" s="10">
        <v>2</v>
      </c>
      <c r="H14" s="10">
        <v>2461</v>
      </c>
      <c r="I14" s="6">
        <v>0.92832893247831005</v>
      </c>
    </row>
    <row r="15" spans="1:9" x14ac:dyDescent="0.3">
      <c r="A15" t="s">
        <v>21</v>
      </c>
      <c r="B15" t="s">
        <v>22</v>
      </c>
      <c r="C15" t="s">
        <v>456</v>
      </c>
      <c r="D15" s="10">
        <v>3250</v>
      </c>
      <c r="E15" s="10">
        <v>2668</v>
      </c>
      <c r="F15" s="6">
        <v>0.82092307692307698</v>
      </c>
      <c r="G15" s="10">
        <v>1</v>
      </c>
      <c r="H15" s="10">
        <v>2669</v>
      </c>
      <c r="I15" s="6">
        <v>0.82123076923076921</v>
      </c>
    </row>
    <row r="16" spans="1:9" x14ac:dyDescent="0.3">
      <c r="A16" t="s">
        <v>23</v>
      </c>
      <c r="B16" t="s">
        <v>24</v>
      </c>
      <c r="C16" t="s">
        <v>456</v>
      </c>
      <c r="D16" s="10">
        <v>5602</v>
      </c>
      <c r="E16" s="10">
        <v>4217</v>
      </c>
      <c r="F16" s="6">
        <v>0.75276686897536593</v>
      </c>
      <c r="G16" s="10">
        <v>230</v>
      </c>
      <c r="H16" s="10">
        <v>4447</v>
      </c>
      <c r="I16" s="6">
        <v>0.7938236344162799</v>
      </c>
    </row>
    <row r="17" spans="1:9" x14ac:dyDescent="0.3">
      <c r="A17" t="s">
        <v>25</v>
      </c>
      <c r="B17" t="s">
        <v>26</v>
      </c>
      <c r="C17" t="s">
        <v>456</v>
      </c>
      <c r="D17" s="10">
        <v>2883</v>
      </c>
      <c r="E17" s="10">
        <v>2831</v>
      </c>
      <c r="F17" s="6">
        <v>0.98196323274366981</v>
      </c>
      <c r="G17" s="10">
        <v>22</v>
      </c>
      <c r="H17" s="10">
        <v>2853</v>
      </c>
      <c r="I17" s="6">
        <v>0.98959417273673256</v>
      </c>
    </row>
    <row r="18" spans="1:9" x14ac:dyDescent="0.3">
      <c r="A18" t="s">
        <v>29</v>
      </c>
      <c r="B18" t="s">
        <v>30</v>
      </c>
      <c r="C18" t="s">
        <v>456</v>
      </c>
      <c r="D18" s="10">
        <v>3390</v>
      </c>
      <c r="E18" s="10">
        <v>3363</v>
      </c>
      <c r="F18" s="6">
        <v>0.99203539823008846</v>
      </c>
      <c r="G18" s="10">
        <v>6</v>
      </c>
      <c r="H18" s="10">
        <v>3369</v>
      </c>
      <c r="I18" s="6">
        <v>0.99380530973451331</v>
      </c>
    </row>
    <row r="19" spans="1:9" x14ac:dyDescent="0.3">
      <c r="A19" t="s">
        <v>31</v>
      </c>
      <c r="B19" t="s">
        <v>32</v>
      </c>
      <c r="C19" t="s">
        <v>456</v>
      </c>
      <c r="D19" s="10">
        <v>3418</v>
      </c>
      <c r="E19" s="10">
        <v>3845</v>
      </c>
      <c r="F19" s="6">
        <v>1.1249268578115856</v>
      </c>
      <c r="G19" s="10">
        <v>16</v>
      </c>
      <c r="H19" s="10">
        <v>3861</v>
      </c>
      <c r="I19" s="6">
        <v>1.1296079578700995</v>
      </c>
    </row>
    <row r="20" spans="1:9" x14ac:dyDescent="0.3">
      <c r="A20" t="s">
        <v>33</v>
      </c>
      <c r="B20" t="s">
        <v>34</v>
      </c>
      <c r="C20" t="s">
        <v>456</v>
      </c>
      <c r="D20" s="10">
        <v>6527</v>
      </c>
      <c r="E20" s="10">
        <v>5653</v>
      </c>
      <c r="F20" s="6">
        <v>0.86609468362187836</v>
      </c>
      <c r="G20" s="10">
        <v>21</v>
      </c>
      <c r="H20" s="10">
        <v>5674</v>
      </c>
      <c r="I20" s="6">
        <v>0.86931208824881268</v>
      </c>
    </row>
    <row r="21" spans="1:9" x14ac:dyDescent="0.3">
      <c r="A21" t="s">
        <v>35</v>
      </c>
      <c r="B21" t="s">
        <v>36</v>
      </c>
      <c r="C21" t="s">
        <v>456</v>
      </c>
      <c r="D21" s="10">
        <v>3395</v>
      </c>
      <c r="E21" s="10">
        <v>3188</v>
      </c>
      <c r="F21" s="6">
        <v>0.93902798232695139</v>
      </c>
      <c r="G21" s="10">
        <v>11</v>
      </c>
      <c r="H21" s="10">
        <v>3199</v>
      </c>
      <c r="I21" s="6">
        <v>0.94226804123711339</v>
      </c>
    </row>
    <row r="22" spans="1:9" x14ac:dyDescent="0.3">
      <c r="A22" t="s">
        <v>37</v>
      </c>
      <c r="B22" t="s">
        <v>38</v>
      </c>
      <c r="C22" t="s">
        <v>456</v>
      </c>
      <c r="D22" s="10">
        <v>4873</v>
      </c>
      <c r="E22" s="10">
        <v>4098</v>
      </c>
      <c r="F22" s="6">
        <v>0.8409603940077981</v>
      </c>
      <c r="G22" s="10">
        <v>16</v>
      </c>
      <c r="H22" s="10">
        <v>4114</v>
      </c>
      <c r="I22" s="6">
        <v>0.84424379232505642</v>
      </c>
    </row>
    <row r="23" spans="1:9" x14ac:dyDescent="0.3">
      <c r="A23" t="s">
        <v>39</v>
      </c>
      <c r="B23" t="s">
        <v>40</v>
      </c>
      <c r="C23" t="s">
        <v>456</v>
      </c>
      <c r="D23" s="10">
        <v>3680</v>
      </c>
      <c r="E23" s="10">
        <v>3829</v>
      </c>
      <c r="F23" s="6">
        <v>1.0404891304347825</v>
      </c>
      <c r="G23" s="10">
        <v>9</v>
      </c>
      <c r="H23" s="10">
        <v>3838</v>
      </c>
      <c r="I23" s="6">
        <v>1.0429347826086957</v>
      </c>
    </row>
    <row r="24" spans="1:9" x14ac:dyDescent="0.3">
      <c r="A24" t="s">
        <v>41</v>
      </c>
      <c r="B24" t="s">
        <v>42</v>
      </c>
      <c r="C24" t="s">
        <v>456</v>
      </c>
      <c r="D24" s="10">
        <v>2678</v>
      </c>
      <c r="E24" s="10">
        <v>1580</v>
      </c>
      <c r="F24" s="6">
        <v>0.58999253174010458</v>
      </c>
      <c r="G24" s="10"/>
      <c r="H24" s="10">
        <v>1580</v>
      </c>
      <c r="I24" s="6">
        <v>0.58999253174010458</v>
      </c>
    </row>
    <row r="25" spans="1:9" x14ac:dyDescent="0.3">
      <c r="A25" t="s">
        <v>43</v>
      </c>
      <c r="B25" t="s">
        <v>44</v>
      </c>
      <c r="C25" t="s">
        <v>456</v>
      </c>
      <c r="D25" s="10">
        <v>3908</v>
      </c>
      <c r="E25" s="10">
        <v>4049</v>
      </c>
      <c r="F25" s="6">
        <v>1.0360798362333674</v>
      </c>
      <c r="G25" s="10">
        <v>55</v>
      </c>
      <c r="H25" s="10">
        <v>4104</v>
      </c>
      <c r="I25" s="6">
        <v>1.0501535312180144</v>
      </c>
    </row>
    <row r="26" spans="1:9" x14ac:dyDescent="0.3">
      <c r="A26" t="s">
        <v>45</v>
      </c>
      <c r="B26" t="s">
        <v>46</v>
      </c>
      <c r="C26" t="s">
        <v>456</v>
      </c>
      <c r="D26" s="10">
        <v>6236</v>
      </c>
      <c r="E26" s="10">
        <v>3947</v>
      </c>
      <c r="F26" s="6">
        <v>0.63293778062860806</v>
      </c>
      <c r="G26" s="10">
        <v>1</v>
      </c>
      <c r="H26" s="10">
        <v>3948</v>
      </c>
      <c r="I26" s="6">
        <v>0.63309813983322638</v>
      </c>
    </row>
    <row r="27" spans="1:9" x14ac:dyDescent="0.3">
      <c r="A27" t="s">
        <v>47</v>
      </c>
      <c r="B27" t="s">
        <v>48</v>
      </c>
      <c r="C27" t="s">
        <v>456</v>
      </c>
      <c r="D27" s="10">
        <v>2930</v>
      </c>
      <c r="E27" s="10">
        <v>1829</v>
      </c>
      <c r="F27" s="6">
        <v>0.62423208191126278</v>
      </c>
      <c r="G27" s="10">
        <v>1</v>
      </c>
      <c r="H27" s="10">
        <v>1830</v>
      </c>
      <c r="I27" s="6">
        <v>0.62457337883959041</v>
      </c>
    </row>
    <row r="28" spans="1:9" x14ac:dyDescent="0.3">
      <c r="A28" t="s">
        <v>49</v>
      </c>
      <c r="B28" t="s">
        <v>455</v>
      </c>
      <c r="C28" t="s">
        <v>456</v>
      </c>
      <c r="D28" s="10">
        <v>4468</v>
      </c>
      <c r="E28" s="10">
        <v>3495</v>
      </c>
      <c r="F28" s="6">
        <v>0.7822291853178156</v>
      </c>
      <c r="G28" s="10">
        <v>10</v>
      </c>
      <c r="H28" s="10">
        <v>3505</v>
      </c>
      <c r="I28" s="6">
        <v>0.78446732318710832</v>
      </c>
    </row>
    <row r="29" spans="1:9" x14ac:dyDescent="0.3">
      <c r="A29" t="s">
        <v>55</v>
      </c>
      <c r="B29" t="s">
        <v>56</v>
      </c>
      <c r="C29" t="s">
        <v>456</v>
      </c>
      <c r="D29" s="10">
        <v>3474</v>
      </c>
      <c r="E29" s="10">
        <v>3271</v>
      </c>
      <c r="F29" s="6">
        <v>0.94156591824985603</v>
      </c>
      <c r="G29" s="10">
        <v>2</v>
      </c>
      <c r="H29" s="10">
        <v>3273</v>
      </c>
      <c r="I29" s="6">
        <v>0.94214162348877373</v>
      </c>
    </row>
    <row r="30" spans="1:9" x14ac:dyDescent="0.3">
      <c r="A30" t="s">
        <v>57</v>
      </c>
      <c r="B30" t="s">
        <v>58</v>
      </c>
      <c r="C30" t="s">
        <v>456</v>
      </c>
      <c r="D30" s="10">
        <v>3572</v>
      </c>
      <c r="E30" s="10">
        <v>2201</v>
      </c>
      <c r="F30" s="6">
        <v>0.61618141097424417</v>
      </c>
      <c r="G30" s="10">
        <v>2</v>
      </c>
      <c r="H30" s="10">
        <v>2203</v>
      </c>
      <c r="I30" s="6">
        <v>0.61674132138857785</v>
      </c>
    </row>
    <row r="31" spans="1:9" x14ac:dyDescent="0.3">
      <c r="A31" t="s">
        <v>59</v>
      </c>
      <c r="B31" t="s">
        <v>60</v>
      </c>
      <c r="C31" t="s">
        <v>456</v>
      </c>
      <c r="D31" s="10">
        <v>2728</v>
      </c>
      <c r="E31" s="10">
        <v>2065</v>
      </c>
      <c r="F31" s="6">
        <v>0.75696480938416422</v>
      </c>
      <c r="G31" s="10"/>
      <c r="H31" s="10">
        <v>2065</v>
      </c>
      <c r="I31" s="6">
        <v>0.75696480938416422</v>
      </c>
    </row>
    <row r="32" spans="1:9" x14ac:dyDescent="0.3">
      <c r="A32" t="s">
        <v>61</v>
      </c>
      <c r="B32" t="s">
        <v>62</v>
      </c>
      <c r="C32" t="s">
        <v>456</v>
      </c>
      <c r="D32" s="10">
        <v>6569</v>
      </c>
      <c r="E32" s="10">
        <v>3340</v>
      </c>
      <c r="F32" s="6">
        <v>0.50844877454711523</v>
      </c>
      <c r="G32" s="10">
        <v>4</v>
      </c>
      <c r="H32" s="10">
        <v>3344</v>
      </c>
      <c r="I32" s="6">
        <v>0.50905769523519562</v>
      </c>
    </row>
    <row r="33" spans="1:9" x14ac:dyDescent="0.3">
      <c r="A33" t="s">
        <v>63</v>
      </c>
      <c r="B33" t="s">
        <v>64</v>
      </c>
      <c r="C33" t="s">
        <v>456</v>
      </c>
      <c r="D33" s="10">
        <v>3969</v>
      </c>
      <c r="E33" s="10">
        <v>1960</v>
      </c>
      <c r="F33" s="6">
        <v>0.49382716049382713</v>
      </c>
      <c r="G33" s="10">
        <v>3</v>
      </c>
      <c r="H33" s="10">
        <v>1963</v>
      </c>
      <c r="I33" s="6">
        <v>0.49458301839254221</v>
      </c>
    </row>
    <row r="34" spans="1:9" x14ac:dyDescent="0.3">
      <c r="A34" t="s">
        <v>65</v>
      </c>
      <c r="B34" t="s">
        <v>66</v>
      </c>
      <c r="C34" t="s">
        <v>456</v>
      </c>
      <c r="D34" s="10">
        <v>4319</v>
      </c>
      <c r="E34" s="10">
        <v>3556</v>
      </c>
      <c r="F34" s="6">
        <v>0.8233387358184765</v>
      </c>
      <c r="G34" s="10">
        <v>7</v>
      </c>
      <c r="H34" s="10">
        <v>3563</v>
      </c>
      <c r="I34" s="6">
        <v>0.82495948136142627</v>
      </c>
    </row>
    <row r="35" spans="1:9" x14ac:dyDescent="0.3">
      <c r="A35" t="s">
        <v>67</v>
      </c>
      <c r="B35" t="s">
        <v>68</v>
      </c>
      <c r="C35" t="s">
        <v>456</v>
      </c>
      <c r="D35" s="10">
        <v>4963</v>
      </c>
      <c r="E35" s="10">
        <v>3024</v>
      </c>
      <c r="F35" s="6">
        <v>0.60930888575458397</v>
      </c>
      <c r="G35" s="10">
        <v>6</v>
      </c>
      <c r="H35" s="10">
        <v>3030</v>
      </c>
      <c r="I35" s="6">
        <v>0.61051783195647791</v>
      </c>
    </row>
    <row r="36" spans="1:9" x14ac:dyDescent="0.3">
      <c r="A36" t="s">
        <v>69</v>
      </c>
      <c r="B36" t="s">
        <v>70</v>
      </c>
      <c r="C36" t="s">
        <v>456</v>
      </c>
      <c r="D36" s="10">
        <v>1955</v>
      </c>
      <c r="E36" s="10">
        <v>1800</v>
      </c>
      <c r="F36" s="6">
        <v>0.92071611253196928</v>
      </c>
      <c r="G36" s="10">
        <v>1</v>
      </c>
      <c r="H36" s="10">
        <v>1801</v>
      </c>
      <c r="I36" s="6">
        <v>0.921227621483376</v>
      </c>
    </row>
    <row r="37" spans="1:9" x14ac:dyDescent="0.3">
      <c r="A37" t="s">
        <v>71</v>
      </c>
      <c r="B37" t="s">
        <v>72</v>
      </c>
      <c r="C37" t="s">
        <v>456</v>
      </c>
      <c r="D37" s="10">
        <v>4422</v>
      </c>
      <c r="E37" s="10">
        <v>2827</v>
      </c>
      <c r="F37" s="6">
        <v>0.63930348258706471</v>
      </c>
      <c r="G37" s="10">
        <v>14</v>
      </c>
      <c r="H37" s="10">
        <v>2841</v>
      </c>
      <c r="I37" s="6">
        <v>0.6424694708276798</v>
      </c>
    </row>
    <row r="38" spans="1:9" x14ac:dyDescent="0.3">
      <c r="A38" t="s">
        <v>73</v>
      </c>
      <c r="B38" t="s">
        <v>74</v>
      </c>
      <c r="C38" t="s">
        <v>456</v>
      </c>
      <c r="D38" s="10">
        <v>5134</v>
      </c>
      <c r="E38" s="10">
        <v>4012</v>
      </c>
      <c r="F38" s="6">
        <v>0.7814569536423841</v>
      </c>
      <c r="G38" s="10">
        <v>2</v>
      </c>
      <c r="H38" s="10">
        <v>4014</v>
      </c>
      <c r="I38" s="6">
        <v>0.78184651343981304</v>
      </c>
    </row>
    <row r="39" spans="1:9" x14ac:dyDescent="0.3">
      <c r="A39" t="s">
        <v>75</v>
      </c>
      <c r="B39" t="s">
        <v>76</v>
      </c>
      <c r="C39" t="s">
        <v>456</v>
      </c>
      <c r="D39" s="10">
        <v>2420</v>
      </c>
      <c r="E39" s="10">
        <v>1993</v>
      </c>
      <c r="F39" s="6">
        <v>0.82355371900826446</v>
      </c>
      <c r="G39" s="10">
        <v>3</v>
      </c>
      <c r="H39" s="10">
        <v>1996</v>
      </c>
      <c r="I39" s="6">
        <v>0.82479338842975203</v>
      </c>
    </row>
    <row r="40" spans="1:9" x14ac:dyDescent="0.3">
      <c r="A40" t="s">
        <v>77</v>
      </c>
      <c r="B40" t="s">
        <v>78</v>
      </c>
      <c r="C40" t="s">
        <v>456</v>
      </c>
      <c r="D40" s="10">
        <v>6680</v>
      </c>
      <c r="E40" s="10">
        <v>4854</v>
      </c>
      <c r="F40" s="6">
        <v>0.7266467065868264</v>
      </c>
      <c r="G40" s="10">
        <v>36</v>
      </c>
      <c r="H40" s="10">
        <v>4890</v>
      </c>
      <c r="I40" s="6">
        <v>0.73203592814371254</v>
      </c>
    </row>
    <row r="41" spans="1:9" x14ac:dyDescent="0.3">
      <c r="A41" t="s">
        <v>79</v>
      </c>
      <c r="B41" t="s">
        <v>80</v>
      </c>
      <c r="C41" t="s">
        <v>456</v>
      </c>
      <c r="D41" s="10">
        <v>3803</v>
      </c>
      <c r="E41" s="10">
        <v>3110</v>
      </c>
      <c r="F41" s="6">
        <v>0.81777544044175654</v>
      </c>
      <c r="G41" s="10">
        <v>2</v>
      </c>
      <c r="H41" s="10">
        <v>3112</v>
      </c>
      <c r="I41" s="6">
        <v>0.81830134104654217</v>
      </c>
    </row>
    <row r="42" spans="1:9" x14ac:dyDescent="0.3">
      <c r="A42" t="s">
        <v>81</v>
      </c>
      <c r="B42" t="s">
        <v>82</v>
      </c>
      <c r="C42" t="s">
        <v>456</v>
      </c>
      <c r="D42" s="10">
        <v>3045</v>
      </c>
      <c r="E42" s="10">
        <v>2180</v>
      </c>
      <c r="F42" s="6">
        <v>0.71592775041050905</v>
      </c>
      <c r="G42" s="10">
        <v>2</v>
      </c>
      <c r="H42" s="10">
        <v>2182</v>
      </c>
      <c r="I42" s="6">
        <v>0.71658456486042688</v>
      </c>
    </row>
    <row r="43" spans="1:9" x14ac:dyDescent="0.3">
      <c r="A43" t="s">
        <v>83</v>
      </c>
      <c r="B43" t="s">
        <v>84</v>
      </c>
      <c r="C43" t="s">
        <v>456</v>
      </c>
      <c r="D43" s="10">
        <v>4593</v>
      </c>
      <c r="E43" s="10">
        <v>3609</v>
      </c>
      <c r="F43" s="6">
        <v>0.78576094056172441</v>
      </c>
      <c r="G43" s="10">
        <v>12</v>
      </c>
      <c r="H43" s="10">
        <v>3621</v>
      </c>
      <c r="I43" s="6">
        <v>0.78837361201828871</v>
      </c>
    </row>
    <row r="44" spans="1:9" x14ac:dyDescent="0.3">
      <c r="A44" t="s">
        <v>85</v>
      </c>
      <c r="B44" t="s">
        <v>86</v>
      </c>
      <c r="C44" t="s">
        <v>456</v>
      </c>
      <c r="D44" s="10">
        <v>2257</v>
      </c>
      <c r="E44" s="10">
        <v>1834</v>
      </c>
      <c r="F44" s="6">
        <v>0.81258307487815684</v>
      </c>
      <c r="G44" s="10">
        <v>10</v>
      </c>
      <c r="H44" s="10">
        <v>1844</v>
      </c>
      <c r="I44" s="6">
        <v>0.81701373504652197</v>
      </c>
    </row>
    <row r="45" spans="1:9" x14ac:dyDescent="0.3">
      <c r="A45" t="s">
        <v>87</v>
      </c>
      <c r="B45" t="s">
        <v>88</v>
      </c>
      <c r="C45" t="s">
        <v>456</v>
      </c>
      <c r="D45" s="10">
        <v>5613</v>
      </c>
      <c r="E45" s="10">
        <v>4214</v>
      </c>
      <c r="F45" s="6">
        <v>0.75075717085337612</v>
      </c>
      <c r="G45" s="10"/>
      <c r="H45" s="10">
        <v>4214</v>
      </c>
      <c r="I45" s="6">
        <v>0.75075717085337612</v>
      </c>
    </row>
    <row r="46" spans="1:9" x14ac:dyDescent="0.3">
      <c r="A46" t="s">
        <v>89</v>
      </c>
      <c r="B46" t="s">
        <v>90</v>
      </c>
      <c r="C46" t="s">
        <v>456</v>
      </c>
      <c r="D46" s="10">
        <v>3684</v>
      </c>
      <c r="E46" s="10">
        <v>3498</v>
      </c>
      <c r="F46" s="6">
        <v>0.94951140065146578</v>
      </c>
      <c r="G46" s="10">
        <v>2</v>
      </c>
      <c r="H46" s="10">
        <v>3500</v>
      </c>
      <c r="I46" s="6">
        <v>0.95005428881650378</v>
      </c>
    </row>
    <row r="47" spans="1:9" x14ac:dyDescent="0.3">
      <c r="A47" t="s">
        <v>93</v>
      </c>
      <c r="B47" t="s">
        <v>94</v>
      </c>
      <c r="C47" t="s">
        <v>456</v>
      </c>
      <c r="D47" s="10">
        <v>2195</v>
      </c>
      <c r="E47" s="10">
        <v>1538</v>
      </c>
      <c r="F47" s="6">
        <v>0.70068337129840552</v>
      </c>
      <c r="G47" s="10"/>
      <c r="H47" s="10">
        <v>1538</v>
      </c>
      <c r="I47" s="6">
        <v>0.70068337129840552</v>
      </c>
    </row>
    <row r="48" spans="1:9" x14ac:dyDescent="0.3">
      <c r="A48" t="s">
        <v>95</v>
      </c>
      <c r="B48" t="s">
        <v>96</v>
      </c>
      <c r="C48" t="s">
        <v>456</v>
      </c>
      <c r="D48" s="10">
        <v>5956</v>
      </c>
      <c r="E48" s="10">
        <v>5179</v>
      </c>
      <c r="F48" s="6">
        <v>0.86954331766286097</v>
      </c>
      <c r="G48" s="10">
        <v>34</v>
      </c>
      <c r="H48" s="10">
        <v>5213</v>
      </c>
      <c r="I48" s="6">
        <v>0.87525184687709867</v>
      </c>
    </row>
    <row r="49" spans="1:9" x14ac:dyDescent="0.3">
      <c r="A49" t="s">
        <v>97</v>
      </c>
      <c r="B49" t="s">
        <v>98</v>
      </c>
      <c r="C49" t="s">
        <v>456</v>
      </c>
      <c r="D49" s="10">
        <v>5610</v>
      </c>
      <c r="E49" s="10">
        <v>4888</v>
      </c>
      <c r="F49" s="6">
        <v>0.87130124777183604</v>
      </c>
      <c r="G49" s="10">
        <v>21</v>
      </c>
      <c r="H49" s="10">
        <v>4909</v>
      </c>
      <c r="I49" s="6">
        <v>0.87504456327985736</v>
      </c>
    </row>
    <row r="50" spans="1:9" x14ac:dyDescent="0.3">
      <c r="A50" t="s">
        <v>99</v>
      </c>
      <c r="B50" t="s">
        <v>100</v>
      </c>
      <c r="C50" t="s">
        <v>456</v>
      </c>
      <c r="D50" s="10">
        <v>3464</v>
      </c>
      <c r="E50" s="10">
        <v>2988</v>
      </c>
      <c r="F50" s="6">
        <v>0.8625866050808314</v>
      </c>
      <c r="G50" s="10">
        <v>4</v>
      </c>
      <c r="H50" s="10">
        <v>2992</v>
      </c>
      <c r="I50" s="6">
        <v>0.86374133949191689</v>
      </c>
    </row>
    <row r="51" spans="1:9" x14ac:dyDescent="0.3">
      <c r="A51" t="s">
        <v>103</v>
      </c>
      <c r="B51" t="s">
        <v>104</v>
      </c>
      <c r="C51" t="s">
        <v>456</v>
      </c>
      <c r="D51" s="10">
        <v>2438</v>
      </c>
      <c r="E51" s="10">
        <v>2489</v>
      </c>
      <c r="F51" s="6">
        <v>1.0209187858900739</v>
      </c>
      <c r="G51" s="10">
        <v>4</v>
      </c>
      <c r="H51" s="10">
        <v>2493</v>
      </c>
      <c r="I51" s="6">
        <v>1.0225594749794913</v>
      </c>
    </row>
    <row r="52" spans="1:9" x14ac:dyDescent="0.3">
      <c r="A52" t="s">
        <v>105</v>
      </c>
      <c r="B52" t="s">
        <v>106</v>
      </c>
      <c r="C52" t="s">
        <v>456</v>
      </c>
      <c r="D52" s="10">
        <v>2984</v>
      </c>
      <c r="E52" s="10">
        <v>2212</v>
      </c>
      <c r="F52" s="6">
        <v>0.74128686327077753</v>
      </c>
      <c r="G52" s="10">
        <v>255</v>
      </c>
      <c r="H52" s="10">
        <v>2467</v>
      </c>
      <c r="I52" s="6">
        <v>0.82674262734584447</v>
      </c>
    </row>
    <row r="53" spans="1:9" x14ac:dyDescent="0.3">
      <c r="A53" t="s">
        <v>107</v>
      </c>
      <c r="B53" t="s">
        <v>108</v>
      </c>
      <c r="C53" t="s">
        <v>456</v>
      </c>
      <c r="D53" s="10">
        <v>4914</v>
      </c>
      <c r="E53" s="10">
        <v>4367</v>
      </c>
      <c r="F53" s="6">
        <v>0.88868538868538871</v>
      </c>
      <c r="G53" s="10">
        <v>5</v>
      </c>
      <c r="H53" s="10">
        <v>4372</v>
      </c>
      <c r="I53" s="6">
        <v>0.88970288970288969</v>
      </c>
    </row>
    <row r="54" spans="1:9" x14ac:dyDescent="0.3">
      <c r="A54" t="s">
        <v>111</v>
      </c>
      <c r="B54" t="s">
        <v>112</v>
      </c>
      <c r="C54" t="s">
        <v>456</v>
      </c>
      <c r="D54" s="10">
        <v>2244</v>
      </c>
      <c r="E54" s="10">
        <v>2655</v>
      </c>
      <c r="F54" s="6">
        <v>1.1831550802139037</v>
      </c>
      <c r="G54" s="10"/>
      <c r="H54" s="10">
        <v>2655</v>
      </c>
      <c r="I54" s="6">
        <v>1.1831550802139037</v>
      </c>
    </row>
    <row r="55" spans="1:9" x14ac:dyDescent="0.3">
      <c r="A55" t="s">
        <v>113</v>
      </c>
      <c r="B55" t="s">
        <v>114</v>
      </c>
      <c r="C55" t="s">
        <v>456</v>
      </c>
      <c r="D55" s="10">
        <v>3473</v>
      </c>
      <c r="E55" s="10">
        <v>2539</v>
      </c>
      <c r="F55" s="6">
        <v>0.73106824071408005</v>
      </c>
      <c r="G55" s="10">
        <v>1</v>
      </c>
      <c r="H55" s="10">
        <v>2540</v>
      </c>
      <c r="I55" s="6">
        <v>0.73135617621652749</v>
      </c>
    </row>
    <row r="56" spans="1:9" x14ac:dyDescent="0.3">
      <c r="A56" t="s">
        <v>115</v>
      </c>
      <c r="B56" t="s">
        <v>116</v>
      </c>
      <c r="C56" t="s">
        <v>456</v>
      </c>
      <c r="D56" s="10">
        <v>2592</v>
      </c>
      <c r="E56" s="10">
        <v>2753</v>
      </c>
      <c r="F56" s="6">
        <v>1.0621141975308641</v>
      </c>
      <c r="G56" s="10">
        <v>3</v>
      </c>
      <c r="H56" s="10">
        <v>2756</v>
      </c>
      <c r="I56" s="6">
        <v>1.0632716049382716</v>
      </c>
    </row>
    <row r="57" spans="1:9" x14ac:dyDescent="0.3">
      <c r="A57" t="s">
        <v>117</v>
      </c>
      <c r="B57" t="s">
        <v>118</v>
      </c>
      <c r="C57" t="s">
        <v>456</v>
      </c>
      <c r="D57" s="10">
        <v>4521</v>
      </c>
      <c r="E57" s="10">
        <v>3930</v>
      </c>
      <c r="F57" s="6">
        <v>0.86927670869276707</v>
      </c>
      <c r="G57" s="10">
        <v>237</v>
      </c>
      <c r="H57" s="10">
        <v>4167</v>
      </c>
      <c r="I57" s="6">
        <v>0.92169873921698742</v>
      </c>
    </row>
    <row r="58" spans="1:9" x14ac:dyDescent="0.3">
      <c r="A58" t="s">
        <v>119</v>
      </c>
      <c r="B58" t="s">
        <v>120</v>
      </c>
      <c r="C58" t="s">
        <v>456</v>
      </c>
      <c r="D58" s="10">
        <v>2346</v>
      </c>
      <c r="E58" s="10">
        <v>1729</v>
      </c>
      <c r="F58" s="6">
        <v>0.736999147485081</v>
      </c>
      <c r="G58" s="10">
        <v>26</v>
      </c>
      <c r="H58" s="10">
        <v>1755</v>
      </c>
      <c r="I58" s="6">
        <v>0.74808184143222511</v>
      </c>
    </row>
    <row r="59" spans="1:9" x14ac:dyDescent="0.3">
      <c r="A59" t="s">
        <v>121</v>
      </c>
      <c r="B59" t="s">
        <v>122</v>
      </c>
      <c r="C59" t="s">
        <v>456</v>
      </c>
      <c r="D59" s="10">
        <v>9703</v>
      </c>
      <c r="E59" s="10">
        <v>7680</v>
      </c>
      <c r="F59" s="6">
        <v>0.79150778109862929</v>
      </c>
      <c r="G59" s="10">
        <v>58</v>
      </c>
      <c r="H59" s="10">
        <v>7738</v>
      </c>
      <c r="I59" s="6">
        <v>0.79748531382046794</v>
      </c>
    </row>
    <row r="60" spans="1:9" x14ac:dyDescent="0.3">
      <c r="A60" t="s">
        <v>123</v>
      </c>
      <c r="B60" t="s">
        <v>124</v>
      </c>
      <c r="C60" t="s">
        <v>456</v>
      </c>
      <c r="D60" s="10">
        <v>5388</v>
      </c>
      <c r="E60" s="10">
        <v>3987</v>
      </c>
      <c r="F60" s="6">
        <v>0.73997772828507791</v>
      </c>
      <c r="G60" s="10">
        <v>127</v>
      </c>
      <c r="H60" s="10">
        <v>4114</v>
      </c>
      <c r="I60" s="6">
        <v>0.76354862657757983</v>
      </c>
    </row>
    <row r="61" spans="1:9" x14ac:dyDescent="0.3">
      <c r="A61" t="s">
        <v>125</v>
      </c>
      <c r="B61" t="s">
        <v>126</v>
      </c>
      <c r="C61" t="s">
        <v>456</v>
      </c>
      <c r="D61" s="10">
        <v>7086</v>
      </c>
      <c r="E61" s="10">
        <v>5339</v>
      </c>
      <c r="F61" s="6">
        <v>0.75345752187411796</v>
      </c>
      <c r="G61" s="10">
        <v>4</v>
      </c>
      <c r="H61" s="10">
        <v>5343</v>
      </c>
      <c r="I61" s="6">
        <v>0.75402201524132095</v>
      </c>
    </row>
    <row r="62" spans="1:9" x14ac:dyDescent="0.3">
      <c r="A62" t="s">
        <v>127</v>
      </c>
      <c r="B62" t="s">
        <v>128</v>
      </c>
      <c r="C62" t="s">
        <v>457</v>
      </c>
      <c r="D62" s="10">
        <v>4991</v>
      </c>
      <c r="E62" s="10">
        <v>3609</v>
      </c>
      <c r="F62" s="6">
        <v>0.7231015828491284</v>
      </c>
      <c r="G62" s="10">
        <v>4</v>
      </c>
      <c r="H62" s="10">
        <v>3613</v>
      </c>
      <c r="I62" s="6">
        <v>0.72390302544580243</v>
      </c>
    </row>
    <row r="63" spans="1:9" x14ac:dyDescent="0.3">
      <c r="A63" t="s">
        <v>129</v>
      </c>
      <c r="B63" t="s">
        <v>130</v>
      </c>
      <c r="C63" t="s">
        <v>457</v>
      </c>
      <c r="D63" s="10">
        <v>1126</v>
      </c>
      <c r="E63" s="10">
        <v>1186</v>
      </c>
      <c r="F63" s="6">
        <v>1.0532859680284192</v>
      </c>
      <c r="G63" s="10">
        <v>7</v>
      </c>
      <c r="H63" s="10">
        <v>1193</v>
      </c>
      <c r="I63" s="6">
        <v>1.0595026642984013</v>
      </c>
    </row>
    <row r="64" spans="1:9" x14ac:dyDescent="0.3">
      <c r="A64" t="s">
        <v>131</v>
      </c>
      <c r="B64" t="s">
        <v>132</v>
      </c>
      <c r="C64" t="s">
        <v>457</v>
      </c>
      <c r="D64" s="10">
        <v>5041</v>
      </c>
      <c r="E64" s="10">
        <v>3982</v>
      </c>
      <c r="F64" s="6">
        <v>0.78992263439793686</v>
      </c>
      <c r="G64" s="10">
        <v>5</v>
      </c>
      <c r="H64" s="10">
        <v>3987</v>
      </c>
      <c r="I64" s="6">
        <v>0.79091450109105332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5005</v>
      </c>
      <c r="E67" s="10">
        <v>3931</v>
      </c>
      <c r="F67" s="6">
        <v>0.78541458541458542</v>
      </c>
      <c r="G67" s="10">
        <v>10</v>
      </c>
      <c r="H67" s="10">
        <v>3941</v>
      </c>
      <c r="I67" s="6">
        <v>0.78741258741258746</v>
      </c>
    </row>
    <row r="68" spans="1:9" x14ac:dyDescent="0.3">
      <c r="A68" t="s">
        <v>139</v>
      </c>
      <c r="B68" t="s">
        <v>140</v>
      </c>
      <c r="C68" t="s">
        <v>457</v>
      </c>
      <c r="D68" s="10">
        <v>4219</v>
      </c>
      <c r="E68" s="10">
        <v>3280</v>
      </c>
      <c r="F68" s="6">
        <v>0.77743541123488979</v>
      </c>
      <c r="G68" s="10">
        <v>7</v>
      </c>
      <c r="H68" s="10">
        <v>3287</v>
      </c>
      <c r="I68" s="6">
        <v>0.77909457217350087</v>
      </c>
    </row>
    <row r="69" spans="1:9" x14ac:dyDescent="0.3">
      <c r="A69" t="s">
        <v>141</v>
      </c>
      <c r="B69" t="s">
        <v>142</v>
      </c>
      <c r="C69" t="s">
        <v>457</v>
      </c>
      <c r="D69" s="10">
        <v>2579</v>
      </c>
      <c r="E69" s="10">
        <v>2740</v>
      </c>
      <c r="F69" s="6">
        <v>1.0624272974020939</v>
      </c>
      <c r="G69" s="10">
        <v>5</v>
      </c>
      <c r="H69" s="10">
        <v>2745</v>
      </c>
      <c r="I69" s="6">
        <v>1.0643660333462583</v>
      </c>
    </row>
    <row r="70" spans="1:9" x14ac:dyDescent="0.3">
      <c r="A70" t="s">
        <v>143</v>
      </c>
      <c r="B70" t="s">
        <v>144</v>
      </c>
      <c r="C70" t="s">
        <v>457</v>
      </c>
      <c r="D70" s="10">
        <v>4647</v>
      </c>
      <c r="E70" s="10">
        <v>4369</v>
      </c>
      <c r="F70" s="6">
        <v>0.94017645792984716</v>
      </c>
      <c r="G70" s="10">
        <v>21</v>
      </c>
      <c r="H70" s="10">
        <v>4390</v>
      </c>
      <c r="I70" s="6">
        <v>0.9446955024747149</v>
      </c>
    </row>
    <row r="71" spans="1:9" x14ac:dyDescent="0.3">
      <c r="A71" t="s">
        <v>145</v>
      </c>
      <c r="B71" t="s">
        <v>146</v>
      </c>
      <c r="C71" t="s">
        <v>457</v>
      </c>
      <c r="D71" s="10">
        <v>11334</v>
      </c>
      <c r="E71" s="10">
        <v>8979</v>
      </c>
      <c r="F71" s="6">
        <v>0.79221810481736366</v>
      </c>
      <c r="G71" s="10">
        <v>21</v>
      </c>
      <c r="H71" s="10">
        <v>9000</v>
      </c>
      <c r="I71" s="6">
        <v>0.79407093700370568</v>
      </c>
    </row>
    <row r="72" spans="1:9" x14ac:dyDescent="0.3">
      <c r="A72" t="s">
        <v>147</v>
      </c>
      <c r="B72" t="s">
        <v>148</v>
      </c>
      <c r="C72" t="s">
        <v>457</v>
      </c>
      <c r="D72" s="10">
        <v>2137</v>
      </c>
      <c r="E72" s="10">
        <v>2120</v>
      </c>
      <c r="F72" s="6">
        <v>0.99204492278895651</v>
      </c>
      <c r="G72" s="10">
        <v>3</v>
      </c>
      <c r="H72" s="10">
        <v>2123</v>
      </c>
      <c r="I72" s="6">
        <v>0.99344875994384652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4182</v>
      </c>
      <c r="E74" s="10">
        <v>3612</v>
      </c>
      <c r="F74" s="6">
        <v>0.86370157819225246</v>
      </c>
      <c r="G74" s="10">
        <v>1</v>
      </c>
      <c r="H74" s="10">
        <v>3613</v>
      </c>
      <c r="I74" s="6">
        <v>0.86394069823051167</v>
      </c>
    </row>
    <row r="75" spans="1:9" x14ac:dyDescent="0.3">
      <c r="A75" t="s">
        <v>153</v>
      </c>
      <c r="B75" t="s">
        <v>154</v>
      </c>
      <c r="C75" t="s">
        <v>457</v>
      </c>
      <c r="D75" s="10">
        <v>1837</v>
      </c>
      <c r="E75" s="10">
        <v>1737</v>
      </c>
      <c r="F75" s="6">
        <v>0.94556341861731086</v>
      </c>
      <c r="G75" s="10">
        <v>3</v>
      </c>
      <c r="H75" s="10">
        <v>1740</v>
      </c>
      <c r="I75" s="6">
        <v>0.94719651605879152</v>
      </c>
    </row>
    <row r="76" spans="1:9" x14ac:dyDescent="0.3">
      <c r="A76" t="s">
        <v>155</v>
      </c>
      <c r="B76" t="s">
        <v>156</v>
      </c>
      <c r="C76" t="s">
        <v>457</v>
      </c>
      <c r="D76" s="10">
        <v>1291</v>
      </c>
      <c r="E76" s="10">
        <v>1259</v>
      </c>
      <c r="F76" s="6">
        <v>0.97521301316808673</v>
      </c>
      <c r="G76" s="10">
        <v>2</v>
      </c>
      <c r="H76" s="10">
        <v>1261</v>
      </c>
      <c r="I76" s="6">
        <v>0.97676219984508128</v>
      </c>
    </row>
    <row r="77" spans="1:9" x14ac:dyDescent="0.3">
      <c r="A77" t="s">
        <v>157</v>
      </c>
      <c r="B77" t="s">
        <v>158</v>
      </c>
      <c r="C77" t="s">
        <v>457</v>
      </c>
      <c r="D77" s="10">
        <v>1468</v>
      </c>
      <c r="E77" s="10">
        <v>1459</v>
      </c>
      <c r="F77" s="6">
        <v>0.9938692098092643</v>
      </c>
      <c r="G77" s="10">
        <v>2</v>
      </c>
      <c r="H77" s="10">
        <v>1461</v>
      </c>
      <c r="I77" s="6">
        <v>0.99523160762942775</v>
      </c>
    </row>
    <row r="78" spans="1:9" x14ac:dyDescent="0.3">
      <c r="A78" t="s">
        <v>159</v>
      </c>
      <c r="B78" t="s">
        <v>160</v>
      </c>
      <c r="C78" t="s">
        <v>457</v>
      </c>
      <c r="D78" s="10">
        <v>2372</v>
      </c>
      <c r="E78" s="10">
        <v>1737</v>
      </c>
      <c r="F78" s="6">
        <v>0.73229342327150082</v>
      </c>
      <c r="G78" s="10">
        <v>1</v>
      </c>
      <c r="H78" s="10">
        <v>1738</v>
      </c>
      <c r="I78" s="6">
        <v>0.73271500843170323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5799</v>
      </c>
      <c r="E80" s="10">
        <v>4724</v>
      </c>
      <c r="F80" s="6">
        <v>0.81462321089843082</v>
      </c>
      <c r="G80" s="10">
        <v>7</v>
      </c>
      <c r="H80" s="10">
        <v>4731</v>
      </c>
      <c r="I80" s="6">
        <v>0.81583031557165031</v>
      </c>
    </row>
    <row r="81" spans="1:9" x14ac:dyDescent="0.3">
      <c r="A81" t="s">
        <v>167</v>
      </c>
      <c r="B81" t="s">
        <v>168</v>
      </c>
      <c r="C81" t="s">
        <v>457</v>
      </c>
      <c r="D81" s="10">
        <v>2531</v>
      </c>
      <c r="E81" s="10">
        <v>2380</v>
      </c>
      <c r="F81" s="6">
        <v>0.94033978664559459</v>
      </c>
      <c r="G81" s="10"/>
      <c r="H81" s="10">
        <v>2380</v>
      </c>
      <c r="I81" s="6">
        <v>0.94033978664559459</v>
      </c>
    </row>
    <row r="82" spans="1:9" x14ac:dyDescent="0.3">
      <c r="A82" t="s">
        <v>169</v>
      </c>
      <c r="B82" t="s">
        <v>170</v>
      </c>
      <c r="C82" t="s">
        <v>457</v>
      </c>
      <c r="D82" s="10">
        <v>8254</v>
      </c>
      <c r="E82" s="10">
        <v>4941</v>
      </c>
      <c r="F82" s="6">
        <v>0.59861885146595595</v>
      </c>
      <c r="G82" s="10">
        <v>888</v>
      </c>
      <c r="H82" s="10">
        <v>5829</v>
      </c>
      <c r="I82" s="6">
        <v>0.7062030530651805</v>
      </c>
    </row>
    <row r="83" spans="1:9" x14ac:dyDescent="0.3">
      <c r="A83" t="s">
        <v>171</v>
      </c>
      <c r="B83" t="s">
        <v>172</v>
      </c>
      <c r="C83" t="s">
        <v>457</v>
      </c>
      <c r="D83" s="10">
        <v>5171</v>
      </c>
      <c r="E83" s="10">
        <v>4261</v>
      </c>
      <c r="F83" s="6">
        <v>0.8240185650744537</v>
      </c>
      <c r="G83" s="10"/>
      <c r="H83" s="10">
        <v>4261</v>
      </c>
      <c r="I83" s="6">
        <v>0.8240185650744537</v>
      </c>
    </row>
    <row r="84" spans="1:9" x14ac:dyDescent="0.3">
      <c r="A84" t="s">
        <v>173</v>
      </c>
      <c r="B84" t="s">
        <v>174</v>
      </c>
      <c r="C84" t="s">
        <v>457</v>
      </c>
      <c r="D84" s="10">
        <v>2173</v>
      </c>
      <c r="E84" s="10">
        <v>1728</v>
      </c>
      <c r="F84" s="6">
        <v>0.79521398987574776</v>
      </c>
      <c r="G84" s="10"/>
      <c r="H84" s="10">
        <v>1728</v>
      </c>
      <c r="I84" s="6">
        <v>0.79521398987574776</v>
      </c>
    </row>
    <row r="85" spans="1:9" x14ac:dyDescent="0.3">
      <c r="A85" t="s">
        <v>175</v>
      </c>
      <c r="B85" t="s">
        <v>176</v>
      </c>
      <c r="C85" t="s">
        <v>457</v>
      </c>
      <c r="D85" s="10">
        <v>2517</v>
      </c>
      <c r="E85" s="10">
        <v>2505</v>
      </c>
      <c r="F85" s="6">
        <v>0.99523241954707986</v>
      </c>
      <c r="G85" s="10">
        <v>1</v>
      </c>
      <c r="H85" s="10">
        <v>2506</v>
      </c>
      <c r="I85" s="6">
        <v>0.99562971791815658</v>
      </c>
    </row>
    <row r="86" spans="1:9" x14ac:dyDescent="0.3">
      <c r="A86" t="s">
        <v>177</v>
      </c>
      <c r="B86" t="s">
        <v>178</v>
      </c>
      <c r="C86" t="s">
        <v>457</v>
      </c>
      <c r="D86" s="10">
        <v>3012</v>
      </c>
      <c r="E86" s="10">
        <v>4201</v>
      </c>
      <c r="F86" s="6">
        <v>1.3947543160690572</v>
      </c>
      <c r="G86" s="10"/>
      <c r="H86" s="10">
        <v>4201</v>
      </c>
      <c r="I86" s="6">
        <v>1.3947543160690572</v>
      </c>
    </row>
    <row r="87" spans="1:9" x14ac:dyDescent="0.3">
      <c r="A87" t="s">
        <v>179</v>
      </c>
      <c r="B87" t="s">
        <v>180</v>
      </c>
      <c r="C87" t="s">
        <v>457</v>
      </c>
      <c r="D87" s="10">
        <v>3549</v>
      </c>
      <c r="E87" s="10">
        <v>2194</v>
      </c>
      <c r="F87" s="6">
        <v>0.61820231051000285</v>
      </c>
      <c r="G87" s="10">
        <v>11</v>
      </c>
      <c r="H87" s="10">
        <v>2205</v>
      </c>
      <c r="I87" s="6">
        <v>0.62130177514792895</v>
      </c>
    </row>
    <row r="88" spans="1:9" x14ac:dyDescent="0.3">
      <c r="A88" t="s">
        <v>181</v>
      </c>
      <c r="B88" t="s">
        <v>182</v>
      </c>
      <c r="C88" t="s">
        <v>457</v>
      </c>
      <c r="D88" s="10">
        <v>3097</v>
      </c>
      <c r="E88" s="10">
        <v>2724</v>
      </c>
      <c r="F88" s="6">
        <v>0.87956086535356792</v>
      </c>
      <c r="G88" s="10">
        <v>1</v>
      </c>
      <c r="H88" s="10">
        <v>2725</v>
      </c>
      <c r="I88" s="6">
        <v>0.87988375847594447</v>
      </c>
    </row>
    <row r="89" spans="1:9" x14ac:dyDescent="0.3">
      <c r="A89" t="s">
        <v>183</v>
      </c>
      <c r="B89" t="s">
        <v>184</v>
      </c>
      <c r="C89" t="s">
        <v>457</v>
      </c>
      <c r="D89" s="10">
        <v>11675</v>
      </c>
      <c r="E89" s="10">
        <v>5338</v>
      </c>
      <c r="F89" s="6">
        <v>0.45721627408993576</v>
      </c>
      <c r="G89" s="10"/>
      <c r="H89" s="10">
        <v>5338</v>
      </c>
      <c r="I89" s="6">
        <v>0.45721627408993576</v>
      </c>
    </row>
    <row r="90" spans="1:9" x14ac:dyDescent="0.3">
      <c r="A90" t="s">
        <v>185</v>
      </c>
      <c r="B90" t="s">
        <v>186</v>
      </c>
      <c r="C90" t="s">
        <v>457</v>
      </c>
      <c r="D90" s="10">
        <v>5179</v>
      </c>
      <c r="E90" s="10">
        <v>4397</v>
      </c>
      <c r="F90" s="6">
        <v>0.84900559953659005</v>
      </c>
      <c r="G90" s="10">
        <v>10</v>
      </c>
      <c r="H90" s="10">
        <v>4407</v>
      </c>
      <c r="I90" s="6">
        <v>0.85093647422282293</v>
      </c>
    </row>
    <row r="91" spans="1:9" x14ac:dyDescent="0.3">
      <c r="A91" t="s">
        <v>189</v>
      </c>
      <c r="B91" t="s">
        <v>190</v>
      </c>
      <c r="C91" t="s">
        <v>457</v>
      </c>
      <c r="D91" s="10">
        <v>4416</v>
      </c>
      <c r="E91" s="10">
        <v>3145</v>
      </c>
      <c r="F91" s="6">
        <v>0.71218297101449279</v>
      </c>
      <c r="G91" s="10">
        <v>3</v>
      </c>
      <c r="H91" s="10">
        <v>3148</v>
      </c>
      <c r="I91" s="6">
        <v>0.71286231884057971</v>
      </c>
    </row>
    <row r="92" spans="1:9" x14ac:dyDescent="0.3">
      <c r="A92" t="s">
        <v>191</v>
      </c>
      <c r="B92" t="s">
        <v>192</v>
      </c>
      <c r="C92" t="s">
        <v>457</v>
      </c>
      <c r="D92" s="10">
        <v>4166</v>
      </c>
      <c r="E92" s="10">
        <v>3206</v>
      </c>
      <c r="F92" s="6">
        <v>0.76956313010081612</v>
      </c>
      <c r="G92" s="10">
        <v>10</v>
      </c>
      <c r="H92" s="10">
        <v>3216</v>
      </c>
      <c r="I92" s="6">
        <v>0.77196351416226594</v>
      </c>
    </row>
    <row r="93" spans="1:9" x14ac:dyDescent="0.3">
      <c r="A93" t="s">
        <v>193</v>
      </c>
      <c r="B93" t="s">
        <v>194</v>
      </c>
      <c r="C93" t="s">
        <v>457</v>
      </c>
      <c r="D93" s="10">
        <v>5704</v>
      </c>
      <c r="E93" s="10">
        <v>4612</v>
      </c>
      <c r="F93" s="6">
        <v>0.80855539971949508</v>
      </c>
      <c r="G93" s="10">
        <v>3</v>
      </c>
      <c r="H93" s="10">
        <v>4615</v>
      </c>
      <c r="I93" s="6">
        <v>0.80908134642356244</v>
      </c>
    </row>
    <row r="94" spans="1:9" x14ac:dyDescent="0.3">
      <c r="A94" t="s">
        <v>195</v>
      </c>
      <c r="B94" t="s">
        <v>196</v>
      </c>
      <c r="C94" t="s">
        <v>457</v>
      </c>
      <c r="D94" s="10">
        <v>2286</v>
      </c>
      <c r="E94" s="10">
        <v>2653</v>
      </c>
      <c r="F94" s="6">
        <v>1.1605424321959754</v>
      </c>
      <c r="G94" s="10">
        <v>6</v>
      </c>
      <c r="H94" s="10">
        <v>2659</v>
      </c>
      <c r="I94" s="6">
        <v>1.163167104111986</v>
      </c>
    </row>
    <row r="95" spans="1:9" x14ac:dyDescent="0.3">
      <c r="A95" t="s">
        <v>197</v>
      </c>
      <c r="B95" t="s">
        <v>198</v>
      </c>
      <c r="C95" t="s">
        <v>457</v>
      </c>
      <c r="D95" s="10">
        <v>3774</v>
      </c>
      <c r="E95" s="10">
        <v>4751</v>
      </c>
      <c r="F95" s="6">
        <v>1.258876523582406</v>
      </c>
      <c r="G95" s="10">
        <v>2</v>
      </c>
      <c r="H95" s="10">
        <v>4753</v>
      </c>
      <c r="I95" s="6">
        <v>1.2594064652888182</v>
      </c>
    </row>
    <row r="96" spans="1:9" x14ac:dyDescent="0.3">
      <c r="A96" t="s">
        <v>199</v>
      </c>
      <c r="B96" t="s">
        <v>200</v>
      </c>
      <c r="C96" t="s">
        <v>457</v>
      </c>
      <c r="D96" s="10">
        <v>2527</v>
      </c>
      <c r="E96" s="10">
        <v>2343</v>
      </c>
      <c r="F96" s="6">
        <v>0.92718638702018208</v>
      </c>
      <c r="G96" s="10"/>
      <c r="H96" s="10">
        <v>2343</v>
      </c>
      <c r="I96" s="6">
        <v>0.92718638702018208</v>
      </c>
    </row>
    <row r="97" spans="1:9" x14ac:dyDescent="0.3">
      <c r="A97" t="s">
        <v>201</v>
      </c>
      <c r="B97" t="s">
        <v>202</v>
      </c>
      <c r="C97" t="s">
        <v>457</v>
      </c>
      <c r="D97" s="10">
        <v>5089</v>
      </c>
      <c r="E97" s="10">
        <v>3816</v>
      </c>
      <c r="F97" s="6">
        <v>0.749852623305168</v>
      </c>
      <c r="G97" s="10">
        <v>2</v>
      </c>
      <c r="H97" s="10">
        <v>3818</v>
      </c>
      <c r="I97" s="6">
        <v>0.75024562782471993</v>
      </c>
    </row>
    <row r="98" spans="1:9" x14ac:dyDescent="0.3">
      <c r="A98" t="s">
        <v>203</v>
      </c>
      <c r="B98" t="s">
        <v>204</v>
      </c>
      <c r="C98" t="s">
        <v>457</v>
      </c>
      <c r="D98" s="10">
        <v>4970</v>
      </c>
      <c r="E98" s="10">
        <v>4363</v>
      </c>
      <c r="F98" s="6">
        <v>0.87786720321931588</v>
      </c>
      <c r="G98" s="10">
        <v>1</v>
      </c>
      <c r="H98" s="10">
        <v>4364</v>
      </c>
      <c r="I98" s="6">
        <v>0.87806841046277662</v>
      </c>
    </row>
    <row r="99" spans="1:9" x14ac:dyDescent="0.3">
      <c r="A99" t="s">
        <v>205</v>
      </c>
      <c r="B99" t="s">
        <v>206</v>
      </c>
      <c r="C99" t="s">
        <v>457</v>
      </c>
      <c r="D99" s="10">
        <v>2054</v>
      </c>
      <c r="E99" s="10">
        <v>1823</v>
      </c>
      <c r="F99" s="6">
        <v>0.88753651411879264</v>
      </c>
      <c r="G99" s="10">
        <v>2</v>
      </c>
      <c r="H99" s="10">
        <v>1825</v>
      </c>
      <c r="I99" s="6">
        <v>0.88851022395326196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8202</v>
      </c>
      <c r="E100" s="10">
        <v>4875</v>
      </c>
      <c r="F100" s="6">
        <v>0.59436722750548643</v>
      </c>
      <c r="G100" s="10">
        <v>10</v>
      </c>
      <c r="H100" s="10">
        <v>4885</v>
      </c>
      <c r="I100" s="6">
        <v>0.59558644233113878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16775</v>
      </c>
      <c r="E101" s="10">
        <v>13066</v>
      </c>
      <c r="F101" s="6">
        <v>0.77889716840536516</v>
      </c>
      <c r="G101" s="10">
        <v>585</v>
      </c>
      <c r="H101" s="10">
        <v>13651</v>
      </c>
      <c r="I101" s="6">
        <v>0.81377049180327865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11607</v>
      </c>
      <c r="E102" s="10">
        <v>9203</v>
      </c>
      <c r="F102" s="6">
        <v>0.79288360472128883</v>
      </c>
      <c r="G102" s="10">
        <v>13</v>
      </c>
      <c r="H102" s="10">
        <v>9216</v>
      </c>
      <c r="I102" s="6">
        <v>0.79400361850607393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7080</v>
      </c>
      <c r="E103" s="10">
        <v>4848</v>
      </c>
      <c r="F103" s="6">
        <v>0.68474576271186438</v>
      </c>
      <c r="G103" s="10"/>
      <c r="H103" s="10">
        <v>4848</v>
      </c>
      <c r="I103" s="6">
        <v>0.68474576271186438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3962</v>
      </c>
      <c r="E104" s="10">
        <v>3572</v>
      </c>
      <c r="F104" s="6">
        <v>0.9015648662291772</v>
      </c>
      <c r="G104" s="10">
        <v>285</v>
      </c>
      <c r="H104" s="10">
        <v>3857</v>
      </c>
      <c r="I104" s="6">
        <v>0.97349823321554774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10028</v>
      </c>
      <c r="E105" s="10">
        <v>7727</v>
      </c>
      <c r="F105" s="6">
        <v>0.77054248105305145</v>
      </c>
      <c r="G105" s="10">
        <v>2</v>
      </c>
      <c r="H105" s="10">
        <v>7729</v>
      </c>
      <c r="I105" s="6">
        <v>0.77074192261667329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3463</v>
      </c>
      <c r="E106" s="10">
        <v>4142</v>
      </c>
      <c r="F106" s="6">
        <v>1.1960727692751949</v>
      </c>
      <c r="G106" s="10"/>
      <c r="H106" s="10">
        <v>4142</v>
      </c>
      <c r="I106" s="6">
        <v>1.1960727692751949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4859</v>
      </c>
      <c r="E107" s="10">
        <v>3453</v>
      </c>
      <c r="F107" s="6">
        <v>0.71064004939287917</v>
      </c>
      <c r="G107" s="10">
        <v>1</v>
      </c>
      <c r="H107" s="10">
        <v>3454</v>
      </c>
      <c r="I107" s="6">
        <v>0.71084585305618442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4351</v>
      </c>
      <c r="E108" s="10">
        <v>2655</v>
      </c>
      <c r="F108" s="6">
        <v>0.61020455067800505</v>
      </c>
      <c r="G108" s="10"/>
      <c r="H108" s="10">
        <v>2655</v>
      </c>
      <c r="I108" s="6">
        <v>0.61020455067800505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3291</v>
      </c>
      <c r="E109" s="10">
        <v>904</v>
      </c>
      <c r="F109" s="6">
        <v>0.27468854451534486</v>
      </c>
      <c r="G109" s="10">
        <v>1361</v>
      </c>
      <c r="H109" s="10">
        <v>2265</v>
      </c>
      <c r="I109" s="6">
        <v>0.68824065633546039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3799</v>
      </c>
      <c r="E110" s="10">
        <v>2129</v>
      </c>
      <c r="F110" s="6">
        <v>0.56041063437746774</v>
      </c>
      <c r="G110" s="10">
        <v>5</v>
      </c>
      <c r="H110" s="10">
        <v>2134</v>
      </c>
      <c r="I110" s="6">
        <v>0.56172677020268491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3819</v>
      </c>
      <c r="E111" s="10">
        <v>1770</v>
      </c>
      <c r="F111" s="6">
        <v>0.46347211311861741</v>
      </c>
      <c r="G111" s="10">
        <v>556</v>
      </c>
      <c r="H111" s="10">
        <v>2326</v>
      </c>
      <c r="I111" s="6">
        <v>0.60905996334118884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2727</v>
      </c>
      <c r="E112" s="10">
        <v>1728</v>
      </c>
      <c r="F112" s="6">
        <v>0.63366336633663367</v>
      </c>
      <c r="G112" s="10">
        <v>1</v>
      </c>
      <c r="H112" s="10">
        <v>1729</v>
      </c>
      <c r="I112" s="6">
        <v>0.63403006967363407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5111</v>
      </c>
      <c r="E113" s="10">
        <v>4271</v>
      </c>
      <c r="F113" s="6">
        <v>0.8356486010565447</v>
      </c>
      <c r="G113" s="10">
        <v>29</v>
      </c>
      <c r="H113" s="10">
        <v>4300</v>
      </c>
      <c r="I113" s="6">
        <v>0.84132263744864022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3522</v>
      </c>
      <c r="E114" s="10">
        <v>3525</v>
      </c>
      <c r="F114" s="6">
        <v>1.0008517887563884</v>
      </c>
      <c r="G114" s="10">
        <v>5</v>
      </c>
      <c r="H114" s="10">
        <v>3530</v>
      </c>
      <c r="I114" s="6">
        <v>1.0022714366837024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4205</v>
      </c>
      <c r="E115" s="10">
        <v>3044</v>
      </c>
      <c r="F115" s="6">
        <v>0.7239001189060642</v>
      </c>
      <c r="G115" s="10">
        <v>20</v>
      </c>
      <c r="H115" s="10">
        <v>3064</v>
      </c>
      <c r="I115" s="6">
        <v>0.72865636147443524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4264</v>
      </c>
      <c r="E116" s="10">
        <v>2747</v>
      </c>
      <c r="F116" s="6">
        <v>0.64423076923076927</v>
      </c>
      <c r="G116" s="10">
        <v>2</v>
      </c>
      <c r="H116" s="10">
        <v>2749</v>
      </c>
      <c r="I116" s="6">
        <v>0.64469981238273921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6276</v>
      </c>
      <c r="E117" s="10">
        <v>5401</v>
      </c>
      <c r="F117" s="6">
        <v>0.86057998725302742</v>
      </c>
      <c r="G117" s="10">
        <v>1</v>
      </c>
      <c r="H117" s="10">
        <v>5402</v>
      </c>
      <c r="I117" s="6">
        <v>0.86073932441045253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4301</v>
      </c>
      <c r="E118" s="10">
        <v>4892</v>
      </c>
      <c r="F118" s="6">
        <v>1.1374099046733317</v>
      </c>
      <c r="G118" s="10">
        <v>2</v>
      </c>
      <c r="H118" s="10">
        <v>4894</v>
      </c>
      <c r="I118" s="6">
        <v>1.1378749128109742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7815</v>
      </c>
      <c r="E119" s="10">
        <v>5470</v>
      </c>
      <c r="F119" s="6">
        <v>0.69993602047344849</v>
      </c>
      <c r="G119" s="10">
        <v>2</v>
      </c>
      <c r="H119" s="10">
        <v>5472</v>
      </c>
      <c r="I119" s="6">
        <v>0.70019193857965456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8395</v>
      </c>
      <c r="E120" s="10">
        <v>6335</v>
      </c>
      <c r="F120" s="6">
        <v>0.75461584276354976</v>
      </c>
      <c r="G120" s="10">
        <v>10</v>
      </c>
      <c r="H120" s="10">
        <v>6345</v>
      </c>
      <c r="I120" s="6">
        <v>0.75580702799285293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4591</v>
      </c>
      <c r="E121" s="10">
        <v>3877</v>
      </c>
      <c r="F121" s="6">
        <v>0.84447832716183835</v>
      </c>
      <c r="G121" s="10">
        <v>11</v>
      </c>
      <c r="H121" s="10">
        <v>3888</v>
      </c>
      <c r="I121" s="6">
        <v>0.84687431932040946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4717</v>
      </c>
      <c r="E122" s="10">
        <v>4144</v>
      </c>
      <c r="F122" s="6">
        <v>0.87852448590205634</v>
      </c>
      <c r="G122" s="10">
        <v>1</v>
      </c>
      <c r="H122" s="10">
        <v>4145</v>
      </c>
      <c r="I122" s="6">
        <v>0.87873648505405977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6431</v>
      </c>
      <c r="E123" s="10">
        <v>5387</v>
      </c>
      <c r="F123" s="6">
        <v>0.83766132794277715</v>
      </c>
      <c r="G123" s="10">
        <v>20</v>
      </c>
      <c r="H123" s="10">
        <v>5407</v>
      </c>
      <c r="I123" s="6">
        <v>0.8407712641890841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6784</v>
      </c>
      <c r="E124" s="10">
        <v>4640</v>
      </c>
      <c r="F124" s="6">
        <v>0.68396226415094341</v>
      </c>
      <c r="G124" s="10">
        <v>1</v>
      </c>
      <c r="H124" s="10">
        <v>4641</v>
      </c>
      <c r="I124" s="6">
        <v>0.68410966981132071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6132</v>
      </c>
      <c r="E125" s="10">
        <v>5092</v>
      </c>
      <c r="F125" s="6">
        <v>0.83039791258969342</v>
      </c>
      <c r="G125" s="10">
        <v>1</v>
      </c>
      <c r="H125" s="10">
        <v>5093</v>
      </c>
      <c r="I125" s="6">
        <v>0.8305609915198956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4914</v>
      </c>
      <c r="E126" s="10">
        <v>3621</v>
      </c>
      <c r="F126" s="6">
        <v>0.73687423687423692</v>
      </c>
      <c r="G126" s="10">
        <v>57</v>
      </c>
      <c r="H126" s="10">
        <v>3678</v>
      </c>
      <c r="I126" s="6">
        <v>0.74847374847374848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4748</v>
      </c>
      <c r="E127" s="10">
        <v>3904</v>
      </c>
      <c r="F127" s="6">
        <v>0.82224094355518118</v>
      </c>
      <c r="G127" s="10">
        <v>9</v>
      </c>
      <c r="H127" s="10">
        <v>3913</v>
      </c>
      <c r="I127" s="6">
        <v>0.82413647851727045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5436</v>
      </c>
      <c r="E128" s="10">
        <v>4339</v>
      </c>
      <c r="F128" s="6">
        <v>0.79819720382634285</v>
      </c>
      <c r="G128" s="10">
        <v>2</v>
      </c>
      <c r="H128" s="10">
        <v>4341</v>
      </c>
      <c r="I128" s="6">
        <v>0.79856512141280356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5408</v>
      </c>
      <c r="E129" s="10">
        <v>4775</v>
      </c>
      <c r="F129" s="6">
        <v>0.88295118343195267</v>
      </c>
      <c r="G129" s="10">
        <v>16</v>
      </c>
      <c r="H129" s="10">
        <v>4791</v>
      </c>
      <c r="I129" s="6">
        <v>0.88590976331360949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5425</v>
      </c>
      <c r="E130" s="10">
        <v>3317</v>
      </c>
      <c r="F130" s="6">
        <v>0.61142857142857143</v>
      </c>
      <c r="G130" s="10">
        <v>1</v>
      </c>
      <c r="H130" s="10">
        <v>3318</v>
      </c>
      <c r="I130" s="6">
        <v>0.61161290322580641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6115</v>
      </c>
      <c r="E131" s="10">
        <v>3790</v>
      </c>
      <c r="F131" s="6">
        <v>0.61978740801308263</v>
      </c>
      <c r="G131" s="10">
        <v>6</v>
      </c>
      <c r="H131" s="10">
        <v>3796</v>
      </c>
      <c r="I131" s="6">
        <v>0.62076860179885529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6160</v>
      </c>
      <c r="E132" s="10">
        <v>4268</v>
      </c>
      <c r="F132" s="6">
        <v>0.69285714285714284</v>
      </c>
      <c r="G132" s="10">
        <v>33</v>
      </c>
      <c r="H132" s="10">
        <v>4301</v>
      </c>
      <c r="I132" s="6">
        <v>0.69821428571428568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4208</v>
      </c>
      <c r="E133" s="10">
        <v>3939</v>
      </c>
      <c r="F133" s="6">
        <v>0.93607414448669202</v>
      </c>
      <c r="G133" s="10">
        <v>1</v>
      </c>
      <c r="H133" s="10">
        <v>3940</v>
      </c>
      <c r="I133" s="6">
        <v>0.93631178707224338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3244</v>
      </c>
      <c r="E134" s="10">
        <v>2030</v>
      </c>
      <c r="F134" s="6">
        <v>0.62577065351418004</v>
      </c>
      <c r="G134" s="10">
        <v>5</v>
      </c>
      <c r="H134" s="10">
        <v>2035</v>
      </c>
      <c r="I134" s="6">
        <v>0.62731196054254013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5909</v>
      </c>
      <c r="E135" s="10">
        <v>4963</v>
      </c>
      <c r="F135" s="6">
        <v>0.83990522931122014</v>
      </c>
      <c r="G135" s="10">
        <v>11</v>
      </c>
      <c r="H135" s="10">
        <v>4974</v>
      </c>
      <c r="I135" s="6">
        <v>0.84176679641225249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6210</v>
      </c>
      <c r="E136" s="10">
        <v>5462</v>
      </c>
      <c r="F136" s="6">
        <v>0.879549114331723</v>
      </c>
      <c r="G136" s="10">
        <v>7</v>
      </c>
      <c r="H136" s="10">
        <v>5469</v>
      </c>
      <c r="I136" s="6">
        <v>0.88067632850241551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7068</v>
      </c>
      <c r="E137" s="10">
        <v>5336</v>
      </c>
      <c r="F137" s="6">
        <v>0.75495189586870404</v>
      </c>
      <c r="G137" s="10">
        <v>3</v>
      </c>
      <c r="H137" s="10">
        <v>5339</v>
      </c>
      <c r="I137" s="6">
        <v>0.7553763440860215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6584</v>
      </c>
      <c r="E138" s="10">
        <v>4795</v>
      </c>
      <c r="F138" s="6">
        <v>0.72828068043742411</v>
      </c>
      <c r="G138" s="10">
        <v>3</v>
      </c>
      <c r="H138" s="10">
        <v>4798</v>
      </c>
      <c r="I138" s="6">
        <v>0.72873633049817743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4158</v>
      </c>
      <c r="E139" s="10">
        <v>2916</v>
      </c>
      <c r="F139" s="6">
        <v>0.70129870129870131</v>
      </c>
      <c r="G139" s="10">
        <v>4</v>
      </c>
      <c r="H139" s="10">
        <v>2920</v>
      </c>
      <c r="I139" s="6">
        <v>0.70226070226070225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5411</v>
      </c>
      <c r="E140" s="10">
        <v>4364</v>
      </c>
      <c r="F140" s="6">
        <v>0.8065052670486047</v>
      </c>
      <c r="G140" s="10">
        <v>5</v>
      </c>
      <c r="H140" s="10">
        <v>4369</v>
      </c>
      <c r="I140" s="6">
        <v>0.80742931066346335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4339</v>
      </c>
      <c r="E141" s="10">
        <v>3142</v>
      </c>
      <c r="F141" s="6">
        <v>0.72412998386725047</v>
      </c>
      <c r="G141" s="10">
        <v>15</v>
      </c>
      <c r="H141" s="10">
        <v>3157</v>
      </c>
      <c r="I141" s="6">
        <v>0.72758700161327494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4090</v>
      </c>
      <c r="E142" s="10">
        <v>3412</v>
      </c>
      <c r="F142" s="6">
        <v>0.83422982885085573</v>
      </c>
      <c r="G142" s="10">
        <v>22</v>
      </c>
      <c r="H142" s="10">
        <v>3434</v>
      </c>
      <c r="I142" s="6">
        <v>0.83960880195599019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4849</v>
      </c>
      <c r="E143" s="10">
        <v>4468</v>
      </c>
      <c r="F143" s="6">
        <v>0.92142709837079806</v>
      </c>
      <c r="G143" s="10"/>
      <c r="H143" s="10">
        <v>4468</v>
      </c>
      <c r="I143" s="6">
        <v>0.92142709837079806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5280</v>
      </c>
      <c r="E144" s="10">
        <v>6211</v>
      </c>
      <c r="F144" s="6">
        <v>1.1763257575757575</v>
      </c>
      <c r="G144" s="10">
        <v>2</v>
      </c>
      <c r="H144" s="10">
        <v>6213</v>
      </c>
      <c r="I144" s="6">
        <v>1.1767045454545455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8375</v>
      </c>
      <c r="E145" s="10">
        <v>6724</v>
      </c>
      <c r="F145" s="6">
        <v>0.80286567164179101</v>
      </c>
      <c r="G145" s="10">
        <v>28</v>
      </c>
      <c r="H145" s="10">
        <v>6752</v>
      </c>
      <c r="I145" s="6">
        <v>0.80620895522388059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4519</v>
      </c>
      <c r="E146" s="10">
        <v>3036</v>
      </c>
      <c r="F146" s="6">
        <v>0.67183005089621595</v>
      </c>
      <c r="G146" s="10">
        <v>2</v>
      </c>
      <c r="H146" s="10">
        <v>3038</v>
      </c>
      <c r="I146" s="6">
        <v>0.67227262668732024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3277</v>
      </c>
      <c r="E147" s="10">
        <v>2109</v>
      </c>
      <c r="F147" s="6">
        <v>0.6435764418675618</v>
      </c>
      <c r="G147" s="10">
        <v>4</v>
      </c>
      <c r="H147" s="10">
        <v>2113</v>
      </c>
      <c r="I147" s="6">
        <v>0.64479707049130297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1878</v>
      </c>
      <c r="E148" s="10">
        <v>1367</v>
      </c>
      <c r="F148" s="6">
        <v>0.72790202342917998</v>
      </c>
      <c r="G148" s="10">
        <v>2</v>
      </c>
      <c r="H148" s="10">
        <v>1369</v>
      </c>
      <c r="I148" s="6">
        <v>0.72896698615548461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4296</v>
      </c>
      <c r="E149" s="10">
        <v>2057</v>
      </c>
      <c r="F149" s="6">
        <v>0.4788175046554935</v>
      </c>
      <c r="G149" s="10">
        <v>7</v>
      </c>
      <c r="H149" s="10">
        <v>2064</v>
      </c>
      <c r="I149" s="6">
        <v>0.48044692737430167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3741</v>
      </c>
      <c r="E150" s="10">
        <v>2774</v>
      </c>
      <c r="F150" s="6">
        <v>0.74151296444800852</v>
      </c>
      <c r="G150" s="10">
        <v>5</v>
      </c>
      <c r="H150" s="10">
        <v>2779</v>
      </c>
      <c r="I150" s="6">
        <v>0.74284950547981821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3569</v>
      </c>
      <c r="E151" s="10">
        <v>1880</v>
      </c>
      <c r="F151" s="6">
        <v>0.52675819557298964</v>
      </c>
      <c r="G151" s="10"/>
      <c r="H151" s="10">
        <v>1880</v>
      </c>
      <c r="I151" s="6">
        <v>0.52675819557298964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9197</v>
      </c>
      <c r="E152" s="10">
        <v>7981</v>
      </c>
      <c r="F152" s="6">
        <v>0.86778297270849192</v>
      </c>
      <c r="G152" s="10">
        <v>5</v>
      </c>
      <c r="H152" s="10">
        <v>7986</v>
      </c>
      <c r="I152" s="6">
        <v>0.86832662824834184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2369</v>
      </c>
      <c r="E153" s="10">
        <v>2026</v>
      </c>
      <c r="F153" s="6">
        <v>0.85521317011397213</v>
      </c>
      <c r="G153" s="10"/>
      <c r="H153" s="10">
        <v>2026</v>
      </c>
      <c r="I153" s="6">
        <v>0.85521317011397213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3576</v>
      </c>
      <c r="E154" s="10">
        <v>3729</v>
      </c>
      <c r="F154" s="6">
        <v>1.0427852348993289</v>
      </c>
      <c r="G154" s="10">
        <v>4</v>
      </c>
      <c r="H154" s="10">
        <v>3733</v>
      </c>
      <c r="I154" s="6">
        <v>1.0439038031319912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3582</v>
      </c>
      <c r="E155" s="10">
        <v>3421</v>
      </c>
      <c r="F155" s="6">
        <v>0.95505304299274152</v>
      </c>
      <c r="G155" s="10"/>
      <c r="H155" s="10">
        <v>3421</v>
      </c>
      <c r="I155" s="6">
        <v>0.95505304299274152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4692</v>
      </c>
      <c r="E156" s="10">
        <v>2310</v>
      </c>
      <c r="F156" s="6">
        <v>0.49232736572890023</v>
      </c>
      <c r="G156" s="10">
        <v>3</v>
      </c>
      <c r="H156" s="10">
        <v>2313</v>
      </c>
      <c r="I156" s="6">
        <v>0.49296675191815859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3357</v>
      </c>
      <c r="E157" s="10">
        <v>1923</v>
      </c>
      <c r="F157" s="6">
        <v>0.57283288650580877</v>
      </c>
      <c r="G157" s="10">
        <v>2</v>
      </c>
      <c r="H157" s="10">
        <v>1925</v>
      </c>
      <c r="I157" s="6">
        <v>0.57342865653857611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4905</v>
      </c>
      <c r="E158" s="10">
        <v>4278</v>
      </c>
      <c r="F158" s="6">
        <v>0.87217125382262994</v>
      </c>
      <c r="G158" s="10">
        <v>6</v>
      </c>
      <c r="H158" s="10">
        <v>4284</v>
      </c>
      <c r="I158" s="6">
        <v>0.87339449541284409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4533</v>
      </c>
      <c r="E159" s="10">
        <v>2902</v>
      </c>
      <c r="F159" s="6">
        <v>0.64019413192146479</v>
      </c>
      <c r="G159" s="10"/>
      <c r="H159" s="10">
        <v>2902</v>
      </c>
      <c r="I159" s="6">
        <v>0.64019413192146479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9100</v>
      </c>
      <c r="E160" s="10">
        <v>6832</v>
      </c>
      <c r="F160" s="6">
        <v>0.75076923076923074</v>
      </c>
      <c r="G160" s="10">
        <v>6</v>
      </c>
      <c r="H160" s="10">
        <v>6838</v>
      </c>
      <c r="I160" s="6">
        <v>0.75142857142857145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3629</v>
      </c>
      <c r="E161" s="10">
        <v>2751</v>
      </c>
      <c r="F161" s="6">
        <v>0.75806007164508127</v>
      </c>
      <c r="G161" s="10">
        <v>11</v>
      </c>
      <c r="H161" s="10">
        <v>2762</v>
      </c>
      <c r="I161" s="6">
        <v>0.76109120969964172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1575</v>
      </c>
      <c r="E162" s="10">
        <v>1340</v>
      </c>
      <c r="F162" s="6">
        <v>0.85079365079365077</v>
      </c>
      <c r="G162" s="10"/>
      <c r="H162" s="10">
        <v>1340</v>
      </c>
      <c r="I162" s="6">
        <v>0.85079365079365077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2097</v>
      </c>
      <c r="E163" s="10">
        <v>1857</v>
      </c>
      <c r="F163" s="6">
        <v>0.88555078683834043</v>
      </c>
      <c r="G163" s="10">
        <v>4</v>
      </c>
      <c r="H163" s="10">
        <v>1861</v>
      </c>
      <c r="I163" s="6">
        <v>0.88745827372436814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2402</v>
      </c>
      <c r="E164" s="10">
        <v>1919</v>
      </c>
      <c r="F164" s="6">
        <v>0.79891756869275599</v>
      </c>
      <c r="G164" s="10">
        <v>7</v>
      </c>
      <c r="H164" s="10">
        <v>1926</v>
      </c>
      <c r="I164" s="6">
        <v>0.80183180682764366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3450</v>
      </c>
      <c r="E165" s="10">
        <v>4020</v>
      </c>
      <c r="F165" s="6">
        <v>1.1652173913043478</v>
      </c>
      <c r="G165" s="10"/>
      <c r="H165" s="10">
        <v>4020</v>
      </c>
      <c r="I165" s="6">
        <v>1.1652173913043478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3450</v>
      </c>
      <c r="E166" s="10">
        <v>2174</v>
      </c>
      <c r="F166" s="6">
        <v>0.63014492753623186</v>
      </c>
      <c r="G166" s="10">
        <v>5</v>
      </c>
      <c r="H166" s="10">
        <v>2179</v>
      </c>
      <c r="I166" s="6">
        <v>0.63159420289855073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2521</v>
      </c>
      <c r="E167" s="10">
        <v>2241</v>
      </c>
      <c r="F167" s="6">
        <v>0.88893296310987702</v>
      </c>
      <c r="G167" s="10"/>
      <c r="H167" s="10">
        <v>2241</v>
      </c>
      <c r="I167" s="6">
        <v>0.88893296310987702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13296</v>
      </c>
      <c r="E168" s="10">
        <v>10175</v>
      </c>
      <c r="F168" s="6">
        <v>0.76526774969915767</v>
      </c>
      <c r="G168" s="10">
        <v>2</v>
      </c>
      <c r="H168" s="10">
        <v>10177</v>
      </c>
      <c r="I168" s="6">
        <v>0.76541817087845965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3800</v>
      </c>
      <c r="E169" s="10">
        <v>2348</v>
      </c>
      <c r="F169" s="6">
        <v>0.61789473684210527</v>
      </c>
      <c r="G169" s="10">
        <v>13</v>
      </c>
      <c r="H169" s="10">
        <v>2361</v>
      </c>
      <c r="I169" s="6">
        <v>0.62131578947368427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3903</v>
      </c>
      <c r="E170" s="10">
        <v>2513</v>
      </c>
      <c r="F170" s="6">
        <v>0.64386369459390214</v>
      </c>
      <c r="G170" s="10">
        <v>6</v>
      </c>
      <c r="H170" s="10">
        <v>2519</v>
      </c>
      <c r="I170" s="6">
        <v>0.64540097361004356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3268</v>
      </c>
      <c r="E171" s="10">
        <v>2869</v>
      </c>
      <c r="F171" s="6">
        <v>0.87790697674418605</v>
      </c>
      <c r="G171" s="10">
        <v>16</v>
      </c>
      <c r="H171" s="10">
        <v>2885</v>
      </c>
      <c r="I171" s="6">
        <v>0.88280293757649941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8355</v>
      </c>
      <c r="E172" s="10">
        <v>9075</v>
      </c>
      <c r="F172" s="6">
        <v>1.0861759425493716</v>
      </c>
      <c r="G172" s="10">
        <v>10</v>
      </c>
      <c r="H172" s="10">
        <v>9085</v>
      </c>
      <c r="I172" s="6">
        <v>1.0873728306403352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2991</v>
      </c>
      <c r="E173" s="10">
        <v>2136</v>
      </c>
      <c r="F173" s="6">
        <v>0.71414242728184552</v>
      </c>
      <c r="G173" s="10">
        <v>5</v>
      </c>
      <c r="H173" s="10">
        <v>2141</v>
      </c>
      <c r="I173" s="6">
        <v>0.71581410899364761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14565</v>
      </c>
      <c r="E174" s="10">
        <v>10956</v>
      </c>
      <c r="F174" s="6">
        <v>0.75221421215242024</v>
      </c>
      <c r="G174" s="10">
        <v>66</v>
      </c>
      <c r="H174" s="10">
        <v>11022</v>
      </c>
      <c r="I174" s="6">
        <v>0.75674562306900106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10499</v>
      </c>
      <c r="E175" s="10">
        <v>7783</v>
      </c>
      <c r="F175" s="6">
        <v>0.74130869606629202</v>
      </c>
      <c r="G175" s="10">
        <v>29</v>
      </c>
      <c r="H175" s="10">
        <v>7812</v>
      </c>
      <c r="I175" s="6">
        <v>0.74407086389179922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10523</v>
      </c>
      <c r="E176" s="10">
        <v>6303</v>
      </c>
      <c r="F176" s="6">
        <v>0.59897367670816304</v>
      </c>
      <c r="G176" s="10">
        <v>16</v>
      </c>
      <c r="H176" s="10">
        <v>6319</v>
      </c>
      <c r="I176" s="6">
        <v>0.60049415565903264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8814</v>
      </c>
      <c r="E177" s="10">
        <v>8841</v>
      </c>
      <c r="F177" s="6">
        <v>1.0030633083730429</v>
      </c>
      <c r="G177" s="10">
        <v>37</v>
      </c>
      <c r="H177" s="10">
        <v>8878</v>
      </c>
      <c r="I177" s="6">
        <v>1.0072611754027683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4846</v>
      </c>
      <c r="E178" s="10">
        <v>2975</v>
      </c>
      <c r="F178" s="6">
        <v>0.61390837804374743</v>
      </c>
      <c r="G178" s="10">
        <v>1</v>
      </c>
      <c r="H178" s="10">
        <v>2976</v>
      </c>
      <c r="I178" s="6">
        <v>0.61411473380107306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5156</v>
      </c>
      <c r="E179" s="10">
        <v>5192</v>
      </c>
      <c r="F179" s="6">
        <v>1.0069821567106283</v>
      </c>
      <c r="G179" s="10">
        <v>6</v>
      </c>
      <c r="H179" s="10">
        <v>5198</v>
      </c>
      <c r="I179" s="6">
        <v>1.0081458494957332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13046</v>
      </c>
      <c r="E180" s="10">
        <v>10814</v>
      </c>
      <c r="F180" s="6">
        <v>0.82891307680515103</v>
      </c>
      <c r="G180" s="10">
        <v>68</v>
      </c>
      <c r="H180" s="10">
        <v>10882</v>
      </c>
      <c r="I180" s="6">
        <v>0.83412540242219835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10948</v>
      </c>
      <c r="E181" s="10">
        <v>5918</v>
      </c>
      <c r="F181" s="6">
        <v>0.54055535257581289</v>
      </c>
      <c r="G181" s="10">
        <v>15</v>
      </c>
      <c r="H181" s="10">
        <v>5933</v>
      </c>
      <c r="I181" s="6">
        <v>0.54192546583850931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3763</v>
      </c>
      <c r="E182" s="10">
        <v>2446</v>
      </c>
      <c r="F182" s="6">
        <v>0.65001328727079455</v>
      </c>
      <c r="G182" s="10">
        <v>1239</v>
      </c>
      <c r="H182" s="10">
        <v>3685</v>
      </c>
      <c r="I182" s="6">
        <v>0.97927185756045709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3083</v>
      </c>
      <c r="E183" s="10">
        <v>3291</v>
      </c>
      <c r="F183" s="6">
        <v>1.0674667531625039</v>
      </c>
      <c r="G183" s="10">
        <v>5</v>
      </c>
      <c r="H183" s="10">
        <v>3296</v>
      </c>
      <c r="I183" s="6">
        <v>1.0690885501135259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4878</v>
      </c>
      <c r="E184" s="10">
        <v>3022</v>
      </c>
      <c r="F184" s="6">
        <v>0.61951619516195167</v>
      </c>
      <c r="G184" s="10"/>
      <c r="H184" s="10">
        <v>3022</v>
      </c>
      <c r="I184" s="6">
        <v>0.61951619516195167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3208</v>
      </c>
      <c r="E185" s="10">
        <v>3287</v>
      </c>
      <c r="F185" s="6">
        <v>1.0246259351620948</v>
      </c>
      <c r="G185" s="10">
        <v>19</v>
      </c>
      <c r="H185" s="10">
        <v>3306</v>
      </c>
      <c r="I185" s="6">
        <v>1.0305486284289276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3108</v>
      </c>
      <c r="E186" s="10">
        <v>3166</v>
      </c>
      <c r="F186" s="6">
        <v>1.0186615186615187</v>
      </c>
      <c r="G186" s="10">
        <v>30</v>
      </c>
      <c r="H186" s="10">
        <v>3196</v>
      </c>
      <c r="I186" s="6">
        <v>1.0283140283140284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5966</v>
      </c>
      <c r="E187" s="10">
        <v>5292</v>
      </c>
      <c r="F187" s="6">
        <v>0.88702648340596713</v>
      </c>
      <c r="G187" s="10">
        <v>6</v>
      </c>
      <c r="H187" s="10">
        <v>5298</v>
      </c>
      <c r="I187" s="6">
        <v>0.88803218236674486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9763</v>
      </c>
      <c r="E188" s="10">
        <v>6390</v>
      </c>
      <c r="F188" s="6">
        <v>0.65451193280753872</v>
      </c>
      <c r="G188" s="10">
        <v>8</v>
      </c>
      <c r="H188" s="10">
        <v>6398</v>
      </c>
      <c r="I188" s="6">
        <v>0.65533135306770463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2894</v>
      </c>
      <c r="E189" s="10">
        <v>1534</v>
      </c>
      <c r="F189" s="6">
        <v>0.53006219765031104</v>
      </c>
      <c r="G189" s="10"/>
      <c r="H189" s="10">
        <v>1534</v>
      </c>
      <c r="I189" s="6">
        <v>0.53006219765031104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3548</v>
      </c>
      <c r="E190" s="10">
        <v>2792</v>
      </c>
      <c r="F190" s="6">
        <v>0.78692220969560311</v>
      </c>
      <c r="G190" s="10">
        <v>7</v>
      </c>
      <c r="H190" s="10">
        <v>2799</v>
      </c>
      <c r="I190" s="6">
        <v>0.78889515219842166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9305</v>
      </c>
      <c r="E191" s="10">
        <v>6007</v>
      </c>
      <c r="F191" s="6">
        <v>0.64556689951638901</v>
      </c>
      <c r="G191" s="10">
        <v>1</v>
      </c>
      <c r="H191" s="10">
        <v>6008</v>
      </c>
      <c r="I191" s="6">
        <v>0.64567436861902205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8993</v>
      </c>
      <c r="E194" s="10">
        <v>7496</v>
      </c>
      <c r="F194" s="6">
        <v>0.83353719559657513</v>
      </c>
      <c r="G194" s="10">
        <v>3</v>
      </c>
      <c r="H194" s="10">
        <v>7499</v>
      </c>
      <c r="I194" s="6">
        <v>0.83387078839097073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10200</v>
      </c>
      <c r="E195" s="10">
        <v>7027</v>
      </c>
      <c r="F195" s="6">
        <v>0.68892156862745102</v>
      </c>
      <c r="G195" s="10">
        <v>12</v>
      </c>
      <c r="H195" s="10">
        <v>7039</v>
      </c>
      <c r="I195" s="6">
        <v>0.69009803921568624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12608</v>
      </c>
      <c r="E196" s="10">
        <v>13209</v>
      </c>
      <c r="F196" s="6">
        <v>1.0476681472081217</v>
      </c>
      <c r="G196" s="10">
        <v>26</v>
      </c>
      <c r="H196" s="10">
        <v>13235</v>
      </c>
      <c r="I196" s="6">
        <v>1.0497303299492386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6888</v>
      </c>
      <c r="E197" s="10">
        <v>4635</v>
      </c>
      <c r="F197" s="6">
        <v>0.67290940766550522</v>
      </c>
      <c r="G197" s="10">
        <v>4</v>
      </c>
      <c r="H197" s="10">
        <v>4639</v>
      </c>
      <c r="I197" s="6">
        <v>0.67349012775842043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25723</v>
      </c>
      <c r="E198" s="10">
        <v>13310</v>
      </c>
      <c r="F198" s="6">
        <v>0.5174357578820511</v>
      </c>
      <c r="G198" s="10">
        <v>3</v>
      </c>
      <c r="H198" s="10">
        <v>13313</v>
      </c>
      <c r="I198" s="6">
        <v>0.51755238502507483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14580</v>
      </c>
      <c r="E199" s="10">
        <v>5155</v>
      </c>
      <c r="F199" s="6">
        <v>0.35356652949245543</v>
      </c>
      <c r="G199" s="10">
        <v>30</v>
      </c>
      <c r="H199" s="10">
        <v>5185</v>
      </c>
      <c r="I199" s="6">
        <v>0.3556241426611797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18235</v>
      </c>
      <c r="E200" s="10">
        <v>12546</v>
      </c>
      <c r="F200" s="6">
        <v>0.68801754867013987</v>
      </c>
      <c r="G200" s="10">
        <v>8</v>
      </c>
      <c r="H200" s="10">
        <v>12554</v>
      </c>
      <c r="I200" s="6">
        <v>0.68845626542363592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15344</v>
      </c>
      <c r="E201" s="10">
        <v>12992</v>
      </c>
      <c r="F201" s="6">
        <v>0.84671532846715325</v>
      </c>
      <c r="G201" s="10">
        <v>23</v>
      </c>
      <c r="H201" s="10">
        <v>13015</v>
      </c>
      <c r="I201" s="6">
        <v>0.8482142857142857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E81F3-359B-4386-9C93-A4BD6D9535F4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43831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1996</v>
      </c>
      <c r="E5" s="10">
        <v>1569</v>
      </c>
      <c r="F5" s="6">
        <v>0.78607214428857719</v>
      </c>
      <c r="G5" s="10">
        <v>12</v>
      </c>
      <c r="H5" s="10">
        <v>1581</v>
      </c>
      <c r="I5" s="6">
        <v>0.79208416833667339</v>
      </c>
    </row>
    <row r="6" spans="1:9" x14ac:dyDescent="0.3">
      <c r="A6" t="s">
        <v>3</v>
      </c>
      <c r="B6" t="s">
        <v>4</v>
      </c>
      <c r="C6" t="s">
        <v>456</v>
      </c>
      <c r="D6" s="10">
        <v>7088</v>
      </c>
      <c r="E6" s="10">
        <v>4377</v>
      </c>
      <c r="F6" s="6">
        <v>0.61752257336343119</v>
      </c>
      <c r="G6" s="10">
        <v>320</v>
      </c>
      <c r="H6" s="10">
        <v>4697</v>
      </c>
      <c r="I6" s="6">
        <v>0.66266930022573367</v>
      </c>
    </row>
    <row r="7" spans="1:9" x14ac:dyDescent="0.3">
      <c r="A7" t="s">
        <v>5</v>
      </c>
      <c r="B7" t="s">
        <v>6</v>
      </c>
      <c r="C7" t="s">
        <v>456</v>
      </c>
      <c r="D7" s="10">
        <v>10709</v>
      </c>
      <c r="E7" s="10">
        <v>8444</v>
      </c>
      <c r="F7" s="6">
        <v>0.78849565785787656</v>
      </c>
      <c r="G7" s="10">
        <v>4</v>
      </c>
      <c r="H7" s="10">
        <v>8448</v>
      </c>
      <c r="I7" s="6">
        <v>0.78886917545989355</v>
      </c>
    </row>
    <row r="8" spans="1:9" x14ac:dyDescent="0.3">
      <c r="A8" t="s">
        <v>7</v>
      </c>
      <c r="B8" t="s">
        <v>8</v>
      </c>
      <c r="C8" t="s">
        <v>456</v>
      </c>
      <c r="D8" s="10">
        <v>6317</v>
      </c>
      <c r="E8" s="10">
        <v>3080</v>
      </c>
      <c r="F8" s="6">
        <v>0.487573215133766</v>
      </c>
      <c r="G8" s="10">
        <v>1022</v>
      </c>
      <c r="H8" s="10">
        <v>4102</v>
      </c>
      <c r="I8" s="6">
        <v>0.64935887288269745</v>
      </c>
    </row>
    <row r="9" spans="1:9" x14ac:dyDescent="0.3">
      <c r="A9" t="s">
        <v>9</v>
      </c>
      <c r="B9" t="s">
        <v>10</v>
      </c>
      <c r="C9" t="s">
        <v>456</v>
      </c>
      <c r="D9" s="10">
        <v>5151</v>
      </c>
      <c r="E9" s="10">
        <v>4719</v>
      </c>
      <c r="F9" s="6">
        <v>0.91613278974956314</v>
      </c>
      <c r="G9" s="10">
        <v>15</v>
      </c>
      <c r="H9" s="10">
        <v>4734</v>
      </c>
      <c r="I9" s="6">
        <v>0.91904484566103672</v>
      </c>
    </row>
    <row r="10" spans="1:9" x14ac:dyDescent="0.3">
      <c r="A10" t="s">
        <v>11</v>
      </c>
      <c r="B10" t="s">
        <v>12</v>
      </c>
      <c r="C10" t="s">
        <v>456</v>
      </c>
      <c r="D10" s="10">
        <v>5740</v>
      </c>
      <c r="E10" s="10">
        <v>5493</v>
      </c>
      <c r="F10" s="6">
        <v>0.95696864111498259</v>
      </c>
      <c r="G10" s="10">
        <v>2</v>
      </c>
      <c r="H10" s="10">
        <v>5495</v>
      </c>
      <c r="I10" s="6">
        <v>0.95731707317073167</v>
      </c>
    </row>
    <row r="11" spans="1:9" x14ac:dyDescent="0.3">
      <c r="A11" t="s">
        <v>13</v>
      </c>
      <c r="B11" t="s">
        <v>14</v>
      </c>
      <c r="C11" t="s">
        <v>456</v>
      </c>
      <c r="D11" s="10">
        <v>4918</v>
      </c>
      <c r="E11" s="10">
        <v>3483</v>
      </c>
      <c r="F11" s="6">
        <v>0.70821472143147624</v>
      </c>
      <c r="G11" s="10">
        <v>1594</v>
      </c>
      <c r="H11" s="10">
        <v>5077</v>
      </c>
      <c r="I11" s="6">
        <v>1.0323302155347702</v>
      </c>
    </row>
    <row r="12" spans="1:9" x14ac:dyDescent="0.3">
      <c r="A12" t="s">
        <v>15</v>
      </c>
      <c r="B12" t="s">
        <v>16</v>
      </c>
      <c r="C12" t="s">
        <v>456</v>
      </c>
      <c r="D12" s="10">
        <v>3528</v>
      </c>
      <c r="E12" s="10">
        <v>3065</v>
      </c>
      <c r="F12" s="6">
        <v>0.86876417233560088</v>
      </c>
      <c r="G12" s="10">
        <v>1</v>
      </c>
      <c r="H12" s="10">
        <v>3066</v>
      </c>
      <c r="I12" s="6">
        <v>0.86904761904761907</v>
      </c>
    </row>
    <row r="13" spans="1:9" x14ac:dyDescent="0.3">
      <c r="A13" t="s">
        <v>17</v>
      </c>
      <c r="B13" t="s">
        <v>18</v>
      </c>
      <c r="C13" t="s">
        <v>456</v>
      </c>
      <c r="D13" s="10">
        <v>6771</v>
      </c>
      <c r="E13" s="10">
        <v>5530</v>
      </c>
      <c r="F13" s="6">
        <v>0.81671835770196421</v>
      </c>
      <c r="G13" s="10">
        <v>13</v>
      </c>
      <c r="H13" s="10">
        <v>5543</v>
      </c>
      <c r="I13" s="6">
        <v>0.81863831044158908</v>
      </c>
    </row>
    <row r="14" spans="1:9" x14ac:dyDescent="0.3">
      <c r="A14" t="s">
        <v>19</v>
      </c>
      <c r="B14" t="s">
        <v>20</v>
      </c>
      <c r="C14" t="s">
        <v>456</v>
      </c>
      <c r="D14" s="10">
        <v>2948</v>
      </c>
      <c r="E14" s="10">
        <v>2811</v>
      </c>
      <c r="F14" s="6">
        <v>0.95352781546811394</v>
      </c>
      <c r="G14" s="10">
        <v>3</v>
      </c>
      <c r="H14" s="10">
        <v>2814</v>
      </c>
      <c r="I14" s="6">
        <v>0.95454545454545459</v>
      </c>
    </row>
    <row r="15" spans="1:9" x14ac:dyDescent="0.3">
      <c r="A15" t="s">
        <v>21</v>
      </c>
      <c r="B15" t="s">
        <v>22</v>
      </c>
      <c r="C15" t="s">
        <v>456</v>
      </c>
      <c r="D15" s="10">
        <v>3701</v>
      </c>
      <c r="E15" s="10">
        <v>3084</v>
      </c>
      <c r="F15" s="6">
        <v>0.83328830045933533</v>
      </c>
      <c r="G15" s="10">
        <v>4</v>
      </c>
      <c r="H15" s="10">
        <v>3088</v>
      </c>
      <c r="I15" s="6">
        <v>0.83436908943528776</v>
      </c>
    </row>
    <row r="16" spans="1:9" x14ac:dyDescent="0.3">
      <c r="A16" t="s">
        <v>23</v>
      </c>
      <c r="B16" t="s">
        <v>24</v>
      </c>
      <c r="C16" t="s">
        <v>456</v>
      </c>
      <c r="D16" s="10">
        <v>6271</v>
      </c>
      <c r="E16" s="10">
        <v>4639</v>
      </c>
      <c r="F16" s="6">
        <v>0.73975442513155798</v>
      </c>
      <c r="G16" s="10">
        <v>220</v>
      </c>
      <c r="H16" s="10">
        <v>4859</v>
      </c>
      <c r="I16" s="6">
        <v>0.77483654919470579</v>
      </c>
    </row>
    <row r="17" spans="1:9" x14ac:dyDescent="0.3">
      <c r="A17" t="s">
        <v>25</v>
      </c>
      <c r="B17" t="s">
        <v>26</v>
      </c>
      <c r="C17" t="s">
        <v>456</v>
      </c>
      <c r="D17" s="10">
        <v>3470</v>
      </c>
      <c r="E17" s="10">
        <v>3487</v>
      </c>
      <c r="F17" s="6">
        <v>1.0048991354466859</v>
      </c>
      <c r="G17" s="10">
        <v>41</v>
      </c>
      <c r="H17" s="10">
        <v>3528</v>
      </c>
      <c r="I17" s="6">
        <v>1.0167146974063401</v>
      </c>
    </row>
    <row r="18" spans="1:9" x14ac:dyDescent="0.3">
      <c r="A18" t="s">
        <v>29</v>
      </c>
      <c r="B18" t="s">
        <v>30</v>
      </c>
      <c r="C18" t="s">
        <v>456</v>
      </c>
      <c r="D18" s="10">
        <v>3684</v>
      </c>
      <c r="E18" s="10">
        <v>4014</v>
      </c>
      <c r="F18" s="6">
        <v>1.0895765472312704</v>
      </c>
      <c r="G18" s="10">
        <v>11</v>
      </c>
      <c r="H18" s="10">
        <v>4025</v>
      </c>
      <c r="I18" s="6">
        <v>1.0925624321389793</v>
      </c>
    </row>
    <row r="19" spans="1:9" x14ac:dyDescent="0.3">
      <c r="A19" t="s">
        <v>31</v>
      </c>
      <c r="B19" t="s">
        <v>32</v>
      </c>
      <c r="C19" t="s">
        <v>456</v>
      </c>
      <c r="D19" s="10">
        <v>3753</v>
      </c>
      <c r="E19" s="10">
        <v>4349</v>
      </c>
      <c r="F19" s="6">
        <v>1.1588062883026913</v>
      </c>
      <c r="G19" s="10">
        <v>18</v>
      </c>
      <c r="H19" s="10">
        <v>4367</v>
      </c>
      <c r="I19" s="6">
        <v>1.1636024513722356</v>
      </c>
    </row>
    <row r="20" spans="1:9" x14ac:dyDescent="0.3">
      <c r="A20" t="s">
        <v>33</v>
      </c>
      <c r="B20" t="s">
        <v>34</v>
      </c>
      <c r="C20" t="s">
        <v>456</v>
      </c>
      <c r="D20" s="10">
        <v>7182</v>
      </c>
      <c r="E20" s="10">
        <v>6413</v>
      </c>
      <c r="F20" s="6">
        <v>0.89292676134781401</v>
      </c>
      <c r="G20" s="10">
        <v>24</v>
      </c>
      <c r="H20" s="10">
        <v>6437</v>
      </c>
      <c r="I20" s="6">
        <v>0.89626844890002788</v>
      </c>
    </row>
    <row r="21" spans="1:9" x14ac:dyDescent="0.3">
      <c r="A21" t="s">
        <v>35</v>
      </c>
      <c r="B21" t="s">
        <v>36</v>
      </c>
      <c r="C21" t="s">
        <v>456</v>
      </c>
      <c r="D21" s="10">
        <v>3939</v>
      </c>
      <c r="E21" s="10">
        <v>3780</v>
      </c>
      <c r="F21" s="6">
        <v>0.95963442498095963</v>
      </c>
      <c r="G21" s="10">
        <v>14</v>
      </c>
      <c r="H21" s="10">
        <v>3794</v>
      </c>
      <c r="I21" s="6">
        <v>0.96318862655496318</v>
      </c>
    </row>
    <row r="22" spans="1:9" x14ac:dyDescent="0.3">
      <c r="A22" t="s">
        <v>37</v>
      </c>
      <c r="B22" t="s">
        <v>38</v>
      </c>
      <c r="C22" t="s">
        <v>456</v>
      </c>
      <c r="D22" s="10">
        <v>5349</v>
      </c>
      <c r="E22" s="10">
        <v>4540</v>
      </c>
      <c r="F22" s="6">
        <v>0.8487567769676575</v>
      </c>
      <c r="G22" s="10">
        <v>19</v>
      </c>
      <c r="H22" s="10">
        <v>4559</v>
      </c>
      <c r="I22" s="6">
        <v>0.85230884277435037</v>
      </c>
    </row>
    <row r="23" spans="1:9" x14ac:dyDescent="0.3">
      <c r="A23" t="s">
        <v>39</v>
      </c>
      <c r="B23" t="s">
        <v>40</v>
      </c>
      <c r="C23" t="s">
        <v>456</v>
      </c>
      <c r="D23" s="10">
        <v>4307</v>
      </c>
      <c r="E23" s="10">
        <v>4437</v>
      </c>
      <c r="F23" s="6">
        <v>1.0301834223357325</v>
      </c>
      <c r="G23" s="10">
        <v>10</v>
      </c>
      <c r="H23" s="10">
        <v>4447</v>
      </c>
      <c r="I23" s="6">
        <v>1.0325052240538657</v>
      </c>
    </row>
    <row r="24" spans="1:9" x14ac:dyDescent="0.3">
      <c r="A24" t="s">
        <v>41</v>
      </c>
      <c r="B24" t="s">
        <v>42</v>
      </c>
      <c r="C24" t="s">
        <v>456</v>
      </c>
      <c r="D24" s="10">
        <v>2846</v>
      </c>
      <c r="E24" s="10">
        <v>1867</v>
      </c>
      <c r="F24" s="6">
        <v>0.65600843288826427</v>
      </c>
      <c r="G24" s="10">
        <v>1</v>
      </c>
      <c r="H24" s="10">
        <v>1868</v>
      </c>
      <c r="I24" s="6">
        <v>0.65635980323260712</v>
      </c>
    </row>
    <row r="25" spans="1:9" x14ac:dyDescent="0.3">
      <c r="A25" t="s">
        <v>43</v>
      </c>
      <c r="B25" t="s">
        <v>44</v>
      </c>
      <c r="C25" t="s">
        <v>456</v>
      </c>
      <c r="D25" s="10">
        <v>4184</v>
      </c>
      <c r="E25" s="10">
        <v>4853</v>
      </c>
      <c r="F25" s="6">
        <v>1.1598948374760993</v>
      </c>
      <c r="G25" s="10">
        <v>49</v>
      </c>
      <c r="H25" s="10">
        <v>4902</v>
      </c>
      <c r="I25" s="6">
        <v>1.1716061185468452</v>
      </c>
    </row>
    <row r="26" spans="1:9" x14ac:dyDescent="0.3">
      <c r="A26" t="s">
        <v>45</v>
      </c>
      <c r="B26" t="s">
        <v>46</v>
      </c>
      <c r="C26" t="s">
        <v>456</v>
      </c>
      <c r="D26" s="10">
        <v>5986</v>
      </c>
      <c r="E26" s="10">
        <v>3573</v>
      </c>
      <c r="F26" s="6">
        <v>0.59689274974941531</v>
      </c>
      <c r="G26" s="10"/>
      <c r="H26" s="10">
        <v>3573</v>
      </c>
      <c r="I26" s="6">
        <v>0.59689274974941531</v>
      </c>
    </row>
    <row r="27" spans="1:9" x14ac:dyDescent="0.3">
      <c r="A27" t="s">
        <v>47</v>
      </c>
      <c r="B27" t="s">
        <v>48</v>
      </c>
      <c r="C27" t="s">
        <v>456</v>
      </c>
      <c r="D27" s="10">
        <v>2919</v>
      </c>
      <c r="E27" s="10">
        <v>1957</v>
      </c>
      <c r="F27" s="6">
        <v>0.67043508050702294</v>
      </c>
      <c r="G27" s="10">
        <v>1</v>
      </c>
      <c r="H27" s="10">
        <v>1958</v>
      </c>
      <c r="I27" s="6">
        <v>0.67077766358341895</v>
      </c>
    </row>
    <row r="28" spans="1:9" x14ac:dyDescent="0.3">
      <c r="A28" t="s">
        <v>49</v>
      </c>
      <c r="B28" t="s">
        <v>455</v>
      </c>
      <c r="C28" t="s">
        <v>456</v>
      </c>
      <c r="D28" s="10">
        <v>5516</v>
      </c>
      <c r="E28" s="10">
        <v>4311</v>
      </c>
      <c r="F28" s="6">
        <v>0.78154459753444527</v>
      </c>
      <c r="G28" s="10">
        <v>12</v>
      </c>
      <c r="H28" s="10">
        <v>4323</v>
      </c>
      <c r="I28" s="6">
        <v>0.7837200870195794</v>
      </c>
    </row>
    <row r="29" spans="1:9" x14ac:dyDescent="0.3">
      <c r="A29" t="s">
        <v>55</v>
      </c>
      <c r="B29" t="s">
        <v>56</v>
      </c>
      <c r="C29" t="s">
        <v>456</v>
      </c>
      <c r="D29" s="10">
        <v>3786</v>
      </c>
      <c r="E29" s="10">
        <v>3662</v>
      </c>
      <c r="F29" s="6">
        <v>0.96724775488642367</v>
      </c>
      <c r="G29" s="10">
        <v>4</v>
      </c>
      <c r="H29" s="10">
        <v>3666</v>
      </c>
      <c r="I29" s="6">
        <v>0.9683042789223455</v>
      </c>
    </row>
    <row r="30" spans="1:9" x14ac:dyDescent="0.3">
      <c r="A30" t="s">
        <v>57</v>
      </c>
      <c r="B30" t="s">
        <v>58</v>
      </c>
      <c r="C30" t="s">
        <v>456</v>
      </c>
      <c r="D30" s="10">
        <v>3667</v>
      </c>
      <c r="E30" s="10">
        <v>2402</v>
      </c>
      <c r="F30" s="6">
        <v>0.65503136078538315</v>
      </c>
      <c r="G30" s="10">
        <v>2</v>
      </c>
      <c r="H30" s="10">
        <v>2404</v>
      </c>
      <c r="I30" s="6">
        <v>0.65557676574856827</v>
      </c>
    </row>
    <row r="31" spans="1:9" x14ac:dyDescent="0.3">
      <c r="A31" t="s">
        <v>59</v>
      </c>
      <c r="B31" t="s">
        <v>60</v>
      </c>
      <c r="C31" t="s">
        <v>456</v>
      </c>
      <c r="D31" s="10">
        <v>3044</v>
      </c>
      <c r="E31" s="10">
        <v>2216</v>
      </c>
      <c r="F31" s="6">
        <v>0.72798948751642578</v>
      </c>
      <c r="G31" s="10"/>
      <c r="H31" s="10">
        <v>2216</v>
      </c>
      <c r="I31" s="6">
        <v>0.72798948751642578</v>
      </c>
    </row>
    <row r="32" spans="1:9" x14ac:dyDescent="0.3">
      <c r="A32" t="s">
        <v>61</v>
      </c>
      <c r="B32" t="s">
        <v>62</v>
      </c>
      <c r="C32" t="s">
        <v>456</v>
      </c>
      <c r="D32" s="10">
        <v>7179</v>
      </c>
      <c r="E32" s="10">
        <v>3561</v>
      </c>
      <c r="F32" s="6">
        <v>0.49603008775595486</v>
      </c>
      <c r="G32" s="10">
        <v>17</v>
      </c>
      <c r="H32" s="10">
        <v>3578</v>
      </c>
      <c r="I32" s="6">
        <v>0.49839810558573616</v>
      </c>
    </row>
    <row r="33" spans="1:9" x14ac:dyDescent="0.3">
      <c r="A33" t="s">
        <v>63</v>
      </c>
      <c r="B33" t="s">
        <v>64</v>
      </c>
      <c r="C33" t="s">
        <v>456</v>
      </c>
      <c r="D33" s="10">
        <v>4315</v>
      </c>
      <c r="E33" s="10">
        <v>2338</v>
      </c>
      <c r="F33" s="6">
        <v>0.54183082271147165</v>
      </c>
      <c r="G33" s="10">
        <v>3</v>
      </c>
      <c r="H33" s="10">
        <v>2341</v>
      </c>
      <c r="I33" s="6">
        <v>0.5425260718424102</v>
      </c>
    </row>
    <row r="34" spans="1:9" x14ac:dyDescent="0.3">
      <c r="A34" t="s">
        <v>65</v>
      </c>
      <c r="B34" t="s">
        <v>66</v>
      </c>
      <c r="C34" t="s">
        <v>456</v>
      </c>
      <c r="D34" s="10">
        <v>4752</v>
      </c>
      <c r="E34" s="10">
        <v>4497</v>
      </c>
      <c r="F34" s="6">
        <v>0.94633838383838387</v>
      </c>
      <c r="G34" s="10">
        <v>9</v>
      </c>
      <c r="H34" s="10">
        <v>4506</v>
      </c>
      <c r="I34" s="6">
        <v>0.9482323232323232</v>
      </c>
    </row>
    <row r="35" spans="1:9" x14ac:dyDescent="0.3">
      <c r="A35" t="s">
        <v>67</v>
      </c>
      <c r="B35" t="s">
        <v>68</v>
      </c>
      <c r="C35" t="s">
        <v>456</v>
      </c>
      <c r="D35" s="10">
        <v>5569</v>
      </c>
      <c r="E35" s="10">
        <v>3654</v>
      </c>
      <c r="F35" s="6">
        <v>0.65613216017238285</v>
      </c>
      <c r="G35" s="10">
        <v>9</v>
      </c>
      <c r="H35" s="10">
        <v>3663</v>
      </c>
      <c r="I35" s="6">
        <v>0.65774824923684683</v>
      </c>
    </row>
    <row r="36" spans="1:9" x14ac:dyDescent="0.3">
      <c r="A36" t="s">
        <v>69</v>
      </c>
      <c r="B36" t="s">
        <v>70</v>
      </c>
      <c r="C36" t="s">
        <v>456</v>
      </c>
      <c r="D36" s="10">
        <v>2054</v>
      </c>
      <c r="E36" s="10">
        <v>2014</v>
      </c>
      <c r="F36" s="6">
        <v>0.98052580331061345</v>
      </c>
      <c r="G36" s="10">
        <v>2</v>
      </c>
      <c r="H36" s="10">
        <v>2016</v>
      </c>
      <c r="I36" s="6">
        <v>0.98149951314508277</v>
      </c>
    </row>
    <row r="37" spans="1:9" x14ac:dyDescent="0.3">
      <c r="A37" t="s">
        <v>71</v>
      </c>
      <c r="B37" t="s">
        <v>72</v>
      </c>
      <c r="C37" t="s">
        <v>456</v>
      </c>
      <c r="D37" s="10">
        <v>4886</v>
      </c>
      <c r="E37" s="10">
        <v>3075</v>
      </c>
      <c r="F37" s="6">
        <v>0.62934916086778547</v>
      </c>
      <c r="G37" s="10">
        <v>8</v>
      </c>
      <c r="H37" s="10">
        <v>3083</v>
      </c>
      <c r="I37" s="6">
        <v>0.6309864920180106</v>
      </c>
    </row>
    <row r="38" spans="1:9" x14ac:dyDescent="0.3">
      <c r="A38" t="s">
        <v>73</v>
      </c>
      <c r="B38" t="s">
        <v>74</v>
      </c>
      <c r="C38" t="s">
        <v>456</v>
      </c>
      <c r="D38" s="10">
        <v>4787</v>
      </c>
      <c r="E38" s="10">
        <v>3740</v>
      </c>
      <c r="F38" s="6">
        <v>0.78128264048464591</v>
      </c>
      <c r="G38" s="10"/>
      <c r="H38" s="10">
        <v>3740</v>
      </c>
      <c r="I38" s="6">
        <v>0.78128264048464591</v>
      </c>
    </row>
    <row r="39" spans="1:9" x14ac:dyDescent="0.3">
      <c r="A39" t="s">
        <v>75</v>
      </c>
      <c r="B39" t="s">
        <v>76</v>
      </c>
      <c r="C39" t="s">
        <v>456</v>
      </c>
      <c r="D39" s="10">
        <v>2641</v>
      </c>
      <c r="E39" s="10">
        <v>2054</v>
      </c>
      <c r="F39" s="6">
        <v>0.77773570617190457</v>
      </c>
      <c r="G39" s="10">
        <v>3</v>
      </c>
      <c r="H39" s="10">
        <v>2057</v>
      </c>
      <c r="I39" s="6">
        <v>0.77887163953048089</v>
      </c>
    </row>
    <row r="40" spans="1:9" x14ac:dyDescent="0.3">
      <c r="A40" t="s">
        <v>77</v>
      </c>
      <c r="B40" t="s">
        <v>78</v>
      </c>
      <c r="C40" t="s">
        <v>456</v>
      </c>
      <c r="D40" s="10">
        <v>7358</v>
      </c>
      <c r="E40" s="10">
        <v>5711</v>
      </c>
      <c r="F40" s="6">
        <v>0.77616200054362594</v>
      </c>
      <c r="G40" s="10">
        <v>30</v>
      </c>
      <c r="H40" s="10">
        <v>5741</v>
      </c>
      <c r="I40" s="6">
        <v>0.7802391954335417</v>
      </c>
    </row>
    <row r="41" spans="1:9" x14ac:dyDescent="0.3">
      <c r="A41" t="s">
        <v>79</v>
      </c>
      <c r="B41" t="s">
        <v>80</v>
      </c>
      <c r="C41" t="s">
        <v>456</v>
      </c>
      <c r="D41" s="10">
        <v>3954</v>
      </c>
      <c r="E41" s="10">
        <v>3279</v>
      </c>
      <c r="F41" s="6">
        <v>0.82928679817905915</v>
      </c>
      <c r="G41" s="10">
        <v>2</v>
      </c>
      <c r="H41" s="10">
        <v>3281</v>
      </c>
      <c r="I41" s="6">
        <v>0.82979261507334345</v>
      </c>
    </row>
    <row r="42" spans="1:9" x14ac:dyDescent="0.3">
      <c r="A42" t="s">
        <v>81</v>
      </c>
      <c r="B42" t="s">
        <v>82</v>
      </c>
      <c r="C42" t="s">
        <v>456</v>
      </c>
      <c r="D42" s="10">
        <v>3478</v>
      </c>
      <c r="E42" s="10">
        <v>2381</v>
      </c>
      <c r="F42" s="6">
        <v>0.68458884416331223</v>
      </c>
      <c r="G42" s="10"/>
      <c r="H42" s="10">
        <v>2381</v>
      </c>
      <c r="I42" s="6">
        <v>0.68458884416331223</v>
      </c>
    </row>
    <row r="43" spans="1:9" x14ac:dyDescent="0.3">
      <c r="A43" t="s">
        <v>83</v>
      </c>
      <c r="B43" t="s">
        <v>84</v>
      </c>
      <c r="C43" t="s">
        <v>456</v>
      </c>
      <c r="D43" s="10">
        <v>4864</v>
      </c>
      <c r="E43" s="10">
        <v>3914</v>
      </c>
      <c r="F43" s="6">
        <v>0.8046875</v>
      </c>
      <c r="G43" s="10">
        <v>12</v>
      </c>
      <c r="H43" s="10">
        <v>3926</v>
      </c>
      <c r="I43" s="6">
        <v>0.80715460526315785</v>
      </c>
    </row>
    <row r="44" spans="1:9" x14ac:dyDescent="0.3">
      <c r="A44" t="s">
        <v>85</v>
      </c>
      <c r="B44" t="s">
        <v>86</v>
      </c>
      <c r="C44" t="s">
        <v>456</v>
      </c>
      <c r="D44" s="10">
        <v>2095</v>
      </c>
      <c r="E44" s="10">
        <v>1943</v>
      </c>
      <c r="F44" s="6">
        <v>0.92744630071599043</v>
      </c>
      <c r="G44" s="10">
        <v>24</v>
      </c>
      <c r="H44" s="10">
        <v>1967</v>
      </c>
      <c r="I44" s="6">
        <v>0.9389021479713604</v>
      </c>
    </row>
    <row r="45" spans="1:9" x14ac:dyDescent="0.3">
      <c r="A45" t="s">
        <v>87</v>
      </c>
      <c r="B45" t="s">
        <v>88</v>
      </c>
      <c r="C45" t="s">
        <v>456</v>
      </c>
      <c r="D45" s="10">
        <v>6460</v>
      </c>
      <c r="E45" s="10">
        <v>4543</v>
      </c>
      <c r="F45" s="6">
        <v>0.70325077399380809</v>
      </c>
      <c r="G45" s="10">
        <v>2</v>
      </c>
      <c r="H45" s="10">
        <v>4545</v>
      </c>
      <c r="I45" s="6">
        <v>0.70356037151702788</v>
      </c>
    </row>
    <row r="46" spans="1:9" x14ac:dyDescent="0.3">
      <c r="A46" t="s">
        <v>89</v>
      </c>
      <c r="B46" t="s">
        <v>90</v>
      </c>
      <c r="C46" t="s">
        <v>456</v>
      </c>
      <c r="D46" s="10">
        <v>3906</v>
      </c>
      <c r="E46" s="10">
        <v>4224</v>
      </c>
      <c r="F46" s="6">
        <v>1.0814132104454686</v>
      </c>
      <c r="G46" s="10">
        <v>3</v>
      </c>
      <c r="H46" s="10">
        <v>4227</v>
      </c>
      <c r="I46" s="6">
        <v>1.0821812596006144</v>
      </c>
    </row>
    <row r="47" spans="1:9" x14ac:dyDescent="0.3">
      <c r="A47" t="s">
        <v>93</v>
      </c>
      <c r="B47" t="s">
        <v>94</v>
      </c>
      <c r="C47" t="s">
        <v>456</v>
      </c>
      <c r="D47" s="10">
        <v>2494</v>
      </c>
      <c r="E47" s="10">
        <v>1668</v>
      </c>
      <c r="F47" s="6">
        <v>0.66880513231756211</v>
      </c>
      <c r="G47" s="10"/>
      <c r="H47" s="10">
        <v>1668</v>
      </c>
      <c r="I47" s="6">
        <v>0.66880513231756211</v>
      </c>
    </row>
    <row r="48" spans="1:9" x14ac:dyDescent="0.3">
      <c r="A48" t="s">
        <v>95</v>
      </c>
      <c r="B48" t="s">
        <v>96</v>
      </c>
      <c r="C48" t="s">
        <v>456</v>
      </c>
      <c r="D48" s="10">
        <v>5429</v>
      </c>
      <c r="E48" s="10">
        <v>5604</v>
      </c>
      <c r="F48" s="6">
        <v>1.0322342972923191</v>
      </c>
      <c r="G48" s="10">
        <v>51</v>
      </c>
      <c r="H48" s="10">
        <v>5655</v>
      </c>
      <c r="I48" s="6">
        <v>1.0416282925032234</v>
      </c>
    </row>
    <row r="49" spans="1:9" x14ac:dyDescent="0.3">
      <c r="A49" t="s">
        <v>97</v>
      </c>
      <c r="B49" t="s">
        <v>98</v>
      </c>
      <c r="C49" t="s">
        <v>456</v>
      </c>
      <c r="D49" s="10">
        <v>5681</v>
      </c>
      <c r="E49" s="10">
        <v>5414</v>
      </c>
      <c r="F49" s="6">
        <v>0.9530012321774336</v>
      </c>
      <c r="G49" s="10">
        <v>11</v>
      </c>
      <c r="H49" s="10">
        <v>5425</v>
      </c>
      <c r="I49" s="6">
        <v>0.95493751100158419</v>
      </c>
    </row>
    <row r="50" spans="1:9" x14ac:dyDescent="0.3">
      <c r="A50" t="s">
        <v>99</v>
      </c>
      <c r="B50" t="s">
        <v>100</v>
      </c>
      <c r="C50" t="s">
        <v>456</v>
      </c>
      <c r="D50" s="10">
        <v>3638</v>
      </c>
      <c r="E50" s="10">
        <v>3486</v>
      </c>
      <c r="F50" s="6">
        <v>0.95821880153930727</v>
      </c>
      <c r="G50" s="10">
        <v>5</v>
      </c>
      <c r="H50" s="10">
        <v>3491</v>
      </c>
      <c r="I50" s="6">
        <v>0.95959318306761954</v>
      </c>
    </row>
    <row r="51" spans="1:9" x14ac:dyDescent="0.3">
      <c r="A51" t="s">
        <v>103</v>
      </c>
      <c r="B51" t="s">
        <v>104</v>
      </c>
      <c r="C51" t="s">
        <v>456</v>
      </c>
      <c r="D51" s="10">
        <v>2809</v>
      </c>
      <c r="E51" s="10">
        <v>2755</v>
      </c>
      <c r="F51" s="6">
        <v>0.98077607689569246</v>
      </c>
      <c r="G51" s="10">
        <v>4</v>
      </c>
      <c r="H51" s="10">
        <v>2759</v>
      </c>
      <c r="I51" s="6">
        <v>0.9822000711997152</v>
      </c>
    </row>
    <row r="52" spans="1:9" x14ac:dyDescent="0.3">
      <c r="A52" t="s">
        <v>105</v>
      </c>
      <c r="B52" t="s">
        <v>106</v>
      </c>
      <c r="C52" t="s">
        <v>456</v>
      </c>
      <c r="D52" s="10">
        <v>3035</v>
      </c>
      <c r="E52" s="10">
        <v>2367</v>
      </c>
      <c r="F52" s="6">
        <v>0.77990115321252063</v>
      </c>
      <c r="G52" s="10">
        <v>270</v>
      </c>
      <c r="H52" s="10">
        <v>2637</v>
      </c>
      <c r="I52" s="6">
        <v>0.86886326194398678</v>
      </c>
    </row>
    <row r="53" spans="1:9" x14ac:dyDescent="0.3">
      <c r="A53" t="s">
        <v>107</v>
      </c>
      <c r="B53" t="s">
        <v>108</v>
      </c>
      <c r="C53" t="s">
        <v>456</v>
      </c>
      <c r="D53" s="10">
        <v>4553</v>
      </c>
      <c r="E53" s="10">
        <v>4728</v>
      </c>
      <c r="F53" s="6">
        <v>1.0384361959147814</v>
      </c>
      <c r="G53" s="10">
        <v>9</v>
      </c>
      <c r="H53" s="10">
        <v>4737</v>
      </c>
      <c r="I53" s="6">
        <v>1.0404129145618273</v>
      </c>
    </row>
    <row r="54" spans="1:9" x14ac:dyDescent="0.3">
      <c r="A54" t="s">
        <v>111</v>
      </c>
      <c r="B54" t="s">
        <v>112</v>
      </c>
      <c r="C54" t="s">
        <v>456</v>
      </c>
      <c r="D54" s="10">
        <v>2494</v>
      </c>
      <c r="E54" s="10">
        <v>2511</v>
      </c>
      <c r="F54" s="6">
        <v>1.0068163592622295</v>
      </c>
      <c r="G54" s="10"/>
      <c r="H54" s="10">
        <v>2511</v>
      </c>
      <c r="I54" s="6">
        <v>1.0068163592622295</v>
      </c>
    </row>
    <row r="55" spans="1:9" x14ac:dyDescent="0.3">
      <c r="A55" t="s">
        <v>113</v>
      </c>
      <c r="B55" t="s">
        <v>114</v>
      </c>
      <c r="C55" t="s">
        <v>456</v>
      </c>
      <c r="D55" s="10">
        <v>3700</v>
      </c>
      <c r="E55" s="10">
        <v>2572</v>
      </c>
      <c r="F55" s="6">
        <v>0.69513513513513514</v>
      </c>
      <c r="G55" s="10">
        <v>1</v>
      </c>
      <c r="H55" s="10">
        <v>2573</v>
      </c>
      <c r="I55" s="6">
        <v>0.69540540540540541</v>
      </c>
    </row>
    <row r="56" spans="1:9" x14ac:dyDescent="0.3">
      <c r="A56" t="s">
        <v>115</v>
      </c>
      <c r="B56" t="s">
        <v>116</v>
      </c>
      <c r="C56" t="s">
        <v>456</v>
      </c>
      <c r="D56" s="10">
        <v>2773</v>
      </c>
      <c r="E56" s="10">
        <v>2444</v>
      </c>
      <c r="F56" s="6">
        <v>0.88135593220338981</v>
      </c>
      <c r="G56" s="10">
        <v>1</v>
      </c>
      <c r="H56" s="10">
        <v>2445</v>
      </c>
      <c r="I56" s="6">
        <v>0.88171655247024883</v>
      </c>
    </row>
    <row r="57" spans="1:9" x14ac:dyDescent="0.3">
      <c r="A57" t="s">
        <v>117</v>
      </c>
      <c r="B57" t="s">
        <v>118</v>
      </c>
      <c r="C57" t="s">
        <v>456</v>
      </c>
      <c r="D57" s="10">
        <v>4241</v>
      </c>
      <c r="E57" s="10">
        <v>4661</v>
      </c>
      <c r="F57" s="6">
        <v>1.0990332468757369</v>
      </c>
      <c r="G57" s="10">
        <v>340</v>
      </c>
      <c r="H57" s="10">
        <v>5001</v>
      </c>
      <c r="I57" s="6">
        <v>1.1792030181560953</v>
      </c>
    </row>
    <row r="58" spans="1:9" x14ac:dyDescent="0.3">
      <c r="A58" t="s">
        <v>119</v>
      </c>
      <c r="B58" t="s">
        <v>120</v>
      </c>
      <c r="C58" t="s">
        <v>456</v>
      </c>
      <c r="D58" s="10">
        <v>2708</v>
      </c>
      <c r="E58" s="10">
        <v>2268</v>
      </c>
      <c r="F58" s="6">
        <v>0.83751846381093054</v>
      </c>
      <c r="G58" s="10">
        <v>36</v>
      </c>
      <c r="H58" s="10">
        <v>2304</v>
      </c>
      <c r="I58" s="6">
        <v>0.85081240768094535</v>
      </c>
    </row>
    <row r="59" spans="1:9" x14ac:dyDescent="0.3">
      <c r="A59" t="s">
        <v>121</v>
      </c>
      <c r="B59" t="s">
        <v>122</v>
      </c>
      <c r="C59" t="s">
        <v>456</v>
      </c>
      <c r="D59" s="10">
        <v>10432</v>
      </c>
      <c r="E59" s="10">
        <v>8756</v>
      </c>
      <c r="F59" s="6">
        <v>0.83934049079754602</v>
      </c>
      <c r="G59" s="10">
        <v>56</v>
      </c>
      <c r="H59" s="10">
        <v>8812</v>
      </c>
      <c r="I59" s="6">
        <v>0.84470858895705525</v>
      </c>
    </row>
    <row r="60" spans="1:9" x14ac:dyDescent="0.3">
      <c r="A60" t="s">
        <v>123</v>
      </c>
      <c r="B60" t="s">
        <v>124</v>
      </c>
      <c r="C60" t="s">
        <v>456</v>
      </c>
      <c r="D60" s="10">
        <v>5828</v>
      </c>
      <c r="E60" s="10">
        <v>4639</v>
      </c>
      <c r="F60" s="6">
        <v>0.79598490048043924</v>
      </c>
      <c r="G60" s="10">
        <v>127</v>
      </c>
      <c r="H60" s="10">
        <v>4766</v>
      </c>
      <c r="I60" s="6">
        <v>0.81777625257378173</v>
      </c>
    </row>
    <row r="61" spans="1:9" x14ac:dyDescent="0.3">
      <c r="A61" t="s">
        <v>125</v>
      </c>
      <c r="B61" t="s">
        <v>126</v>
      </c>
      <c r="C61" t="s">
        <v>456</v>
      </c>
      <c r="D61" s="10">
        <v>8114</v>
      </c>
      <c r="E61" s="10">
        <v>5354</v>
      </c>
      <c r="F61" s="6">
        <v>0.65984717771752521</v>
      </c>
      <c r="G61" s="10">
        <v>5</v>
      </c>
      <c r="H61" s="10">
        <v>5359</v>
      </c>
      <c r="I61" s="6">
        <v>0.66046339659847175</v>
      </c>
    </row>
    <row r="62" spans="1:9" x14ac:dyDescent="0.3">
      <c r="A62" t="s">
        <v>127</v>
      </c>
      <c r="B62" t="s">
        <v>128</v>
      </c>
      <c r="C62" t="s">
        <v>457</v>
      </c>
      <c r="D62" s="10">
        <v>4872</v>
      </c>
      <c r="E62" s="10">
        <v>3693</v>
      </c>
      <c r="F62" s="6">
        <v>0.75800492610837433</v>
      </c>
      <c r="G62" s="10">
        <v>5</v>
      </c>
      <c r="H62" s="10">
        <v>3698</v>
      </c>
      <c r="I62" s="6">
        <v>0.75903119868637114</v>
      </c>
    </row>
    <row r="63" spans="1:9" x14ac:dyDescent="0.3">
      <c r="A63" t="s">
        <v>129</v>
      </c>
      <c r="B63" t="s">
        <v>130</v>
      </c>
      <c r="C63" t="s">
        <v>457</v>
      </c>
      <c r="D63" s="10">
        <v>1249</v>
      </c>
      <c r="E63" s="10">
        <v>1330</v>
      </c>
      <c r="F63" s="6">
        <v>1.0648518815052042</v>
      </c>
      <c r="G63" s="10">
        <v>3</v>
      </c>
      <c r="H63" s="10">
        <v>1333</v>
      </c>
      <c r="I63" s="6">
        <v>1.0672538030424339</v>
      </c>
    </row>
    <row r="64" spans="1:9" x14ac:dyDescent="0.3">
      <c r="A64" t="s">
        <v>131</v>
      </c>
      <c r="B64" t="s">
        <v>132</v>
      </c>
      <c r="C64" t="s">
        <v>457</v>
      </c>
      <c r="D64" s="10">
        <v>5677</v>
      </c>
      <c r="E64" s="10">
        <v>4494</v>
      </c>
      <c r="F64" s="6">
        <v>0.79161528976572137</v>
      </c>
      <c r="G64" s="10">
        <v>4</v>
      </c>
      <c r="H64" s="10">
        <v>4498</v>
      </c>
      <c r="I64" s="6">
        <v>0.79231988726440017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5584</v>
      </c>
      <c r="E67" s="10">
        <v>4484</v>
      </c>
      <c r="F67" s="6">
        <v>0.80300859598853869</v>
      </c>
      <c r="G67" s="10">
        <v>4</v>
      </c>
      <c r="H67" s="10">
        <v>4488</v>
      </c>
      <c r="I67" s="6">
        <v>0.80372492836676213</v>
      </c>
    </row>
    <row r="68" spans="1:9" x14ac:dyDescent="0.3">
      <c r="A68" t="s">
        <v>139</v>
      </c>
      <c r="B68" t="s">
        <v>140</v>
      </c>
      <c r="C68" t="s">
        <v>457</v>
      </c>
      <c r="D68" s="10">
        <v>4590</v>
      </c>
      <c r="E68" s="10">
        <v>3760</v>
      </c>
      <c r="F68" s="6">
        <v>0.81917211328976036</v>
      </c>
      <c r="G68" s="10">
        <v>7</v>
      </c>
      <c r="H68" s="10">
        <v>3767</v>
      </c>
      <c r="I68" s="6">
        <v>0.82069716775599133</v>
      </c>
    </row>
    <row r="69" spans="1:9" x14ac:dyDescent="0.3">
      <c r="A69" t="s">
        <v>141</v>
      </c>
      <c r="B69" t="s">
        <v>142</v>
      </c>
      <c r="C69" t="s">
        <v>457</v>
      </c>
      <c r="D69" s="10">
        <v>3025</v>
      </c>
      <c r="E69" s="10">
        <v>3180</v>
      </c>
      <c r="F69" s="6">
        <v>1.0512396694214876</v>
      </c>
      <c r="G69" s="10">
        <v>9</v>
      </c>
      <c r="H69" s="10">
        <v>3189</v>
      </c>
      <c r="I69" s="6">
        <v>1.0542148760330579</v>
      </c>
    </row>
    <row r="70" spans="1:9" x14ac:dyDescent="0.3">
      <c r="A70" t="s">
        <v>143</v>
      </c>
      <c r="B70" t="s">
        <v>144</v>
      </c>
      <c r="C70" t="s">
        <v>457</v>
      </c>
      <c r="D70" s="10">
        <v>4649</v>
      </c>
      <c r="E70" s="10">
        <v>5468</v>
      </c>
      <c r="F70" s="6">
        <v>1.1761669176166918</v>
      </c>
      <c r="G70" s="10">
        <v>63</v>
      </c>
      <c r="H70" s="10">
        <v>5531</v>
      </c>
      <c r="I70" s="6">
        <v>1.1897182189718218</v>
      </c>
    </row>
    <row r="71" spans="1:9" x14ac:dyDescent="0.3">
      <c r="A71" t="s">
        <v>145</v>
      </c>
      <c r="B71" t="s">
        <v>146</v>
      </c>
      <c r="C71" t="s">
        <v>457</v>
      </c>
      <c r="D71" s="10">
        <v>12772</v>
      </c>
      <c r="E71" s="10">
        <v>10410</v>
      </c>
      <c r="F71" s="6">
        <v>0.81506420294393989</v>
      </c>
      <c r="G71" s="10">
        <v>10</v>
      </c>
      <c r="H71" s="10">
        <v>10420</v>
      </c>
      <c r="I71" s="6">
        <v>0.81584716567491389</v>
      </c>
    </row>
    <row r="72" spans="1:9" x14ac:dyDescent="0.3">
      <c r="A72" t="s">
        <v>147</v>
      </c>
      <c r="B72" t="s">
        <v>148</v>
      </c>
      <c r="C72" t="s">
        <v>457</v>
      </c>
      <c r="D72" s="10">
        <v>2539</v>
      </c>
      <c r="E72" s="10">
        <v>2662</v>
      </c>
      <c r="F72" s="6">
        <v>1.0484442693974005</v>
      </c>
      <c r="G72" s="10">
        <v>2</v>
      </c>
      <c r="H72" s="10">
        <v>2664</v>
      </c>
      <c r="I72" s="6">
        <v>1.0492319810949193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4611</v>
      </c>
      <c r="E74" s="10">
        <v>3937</v>
      </c>
      <c r="F74" s="6">
        <v>0.85382780307959227</v>
      </c>
      <c r="G74" s="10">
        <v>2</v>
      </c>
      <c r="H74" s="10">
        <v>3939</v>
      </c>
      <c r="I74" s="6">
        <v>0.85426154847104752</v>
      </c>
    </row>
    <row r="75" spans="1:9" x14ac:dyDescent="0.3">
      <c r="A75" t="s">
        <v>153</v>
      </c>
      <c r="B75" t="s">
        <v>154</v>
      </c>
      <c r="C75" t="s">
        <v>457</v>
      </c>
      <c r="D75" s="10">
        <v>2000</v>
      </c>
      <c r="E75" s="10">
        <v>1853</v>
      </c>
      <c r="F75" s="6">
        <v>0.92649999999999999</v>
      </c>
      <c r="G75" s="10">
        <v>1</v>
      </c>
      <c r="H75" s="10">
        <v>1854</v>
      </c>
      <c r="I75" s="6">
        <v>0.92700000000000005</v>
      </c>
    </row>
    <row r="76" spans="1:9" x14ac:dyDescent="0.3">
      <c r="A76" t="s">
        <v>155</v>
      </c>
      <c r="B76" t="s">
        <v>156</v>
      </c>
      <c r="C76" t="s">
        <v>457</v>
      </c>
      <c r="D76" s="10">
        <v>1430</v>
      </c>
      <c r="E76" s="10">
        <v>1391</v>
      </c>
      <c r="F76" s="6">
        <v>0.97272727272727277</v>
      </c>
      <c r="G76" s="10">
        <v>1</v>
      </c>
      <c r="H76" s="10">
        <v>1392</v>
      </c>
      <c r="I76" s="6">
        <v>0.97342657342657346</v>
      </c>
    </row>
    <row r="77" spans="1:9" x14ac:dyDescent="0.3">
      <c r="A77" t="s">
        <v>157</v>
      </c>
      <c r="B77" t="s">
        <v>158</v>
      </c>
      <c r="C77" t="s">
        <v>457</v>
      </c>
      <c r="D77" s="10">
        <v>1705</v>
      </c>
      <c r="E77" s="10">
        <v>1768</v>
      </c>
      <c r="F77" s="6">
        <v>1.0369501466275659</v>
      </c>
      <c r="G77" s="10">
        <v>1</v>
      </c>
      <c r="H77" s="10">
        <v>1769</v>
      </c>
      <c r="I77" s="6">
        <v>1.0375366568914957</v>
      </c>
    </row>
    <row r="78" spans="1:9" x14ac:dyDescent="0.3">
      <c r="A78" t="s">
        <v>159</v>
      </c>
      <c r="B78" t="s">
        <v>160</v>
      </c>
      <c r="C78" t="s">
        <v>457</v>
      </c>
      <c r="D78" s="10">
        <v>2611</v>
      </c>
      <c r="E78" s="10">
        <v>1975</v>
      </c>
      <c r="F78" s="6">
        <v>0.75641516660283414</v>
      </c>
      <c r="G78" s="10">
        <v>1</v>
      </c>
      <c r="H78" s="10">
        <v>1976</v>
      </c>
      <c r="I78" s="6">
        <v>0.7567981616238989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6385</v>
      </c>
      <c r="E80" s="10">
        <v>5189</v>
      </c>
      <c r="F80" s="6">
        <v>0.81268598277212212</v>
      </c>
      <c r="G80" s="10">
        <v>6</v>
      </c>
      <c r="H80" s="10">
        <v>5195</v>
      </c>
      <c r="I80" s="6">
        <v>0.81362568519968681</v>
      </c>
    </row>
    <row r="81" spans="1:9" x14ac:dyDescent="0.3">
      <c r="A81" t="s">
        <v>167</v>
      </c>
      <c r="B81" t="s">
        <v>168</v>
      </c>
      <c r="C81" t="s">
        <v>457</v>
      </c>
      <c r="D81" s="10">
        <v>2565</v>
      </c>
      <c r="E81" s="10">
        <v>2418</v>
      </c>
      <c r="F81" s="6">
        <v>0.94269005847953213</v>
      </c>
      <c r="G81" s="10">
        <v>2</v>
      </c>
      <c r="H81" s="10">
        <v>2420</v>
      </c>
      <c r="I81" s="6">
        <v>0.94346978557504868</v>
      </c>
    </row>
    <row r="82" spans="1:9" x14ac:dyDescent="0.3">
      <c r="A82" t="s">
        <v>169</v>
      </c>
      <c r="B82" t="s">
        <v>170</v>
      </c>
      <c r="C82" t="s">
        <v>457</v>
      </c>
      <c r="D82" s="10">
        <v>8917</v>
      </c>
      <c r="E82" s="10">
        <v>5221</v>
      </c>
      <c r="F82" s="6">
        <v>0.58551082202534488</v>
      </c>
      <c r="G82" s="10">
        <v>978</v>
      </c>
      <c r="H82" s="10">
        <v>6199</v>
      </c>
      <c r="I82" s="6">
        <v>0.69518896489850845</v>
      </c>
    </row>
    <row r="83" spans="1:9" x14ac:dyDescent="0.3">
      <c r="A83" t="s">
        <v>171</v>
      </c>
      <c r="B83" t="s">
        <v>172</v>
      </c>
      <c r="C83" t="s">
        <v>457</v>
      </c>
      <c r="D83" s="10">
        <v>6317</v>
      </c>
      <c r="E83" s="10">
        <v>5300</v>
      </c>
      <c r="F83" s="6">
        <v>0.83900585721070131</v>
      </c>
      <c r="G83" s="10">
        <v>4</v>
      </c>
      <c r="H83" s="10">
        <v>5304</v>
      </c>
      <c r="I83" s="6">
        <v>0.83963906917840747</v>
      </c>
    </row>
    <row r="84" spans="1:9" x14ac:dyDescent="0.3">
      <c r="A84" t="s">
        <v>173</v>
      </c>
      <c r="B84" t="s">
        <v>174</v>
      </c>
      <c r="C84" t="s">
        <v>457</v>
      </c>
      <c r="D84" s="10">
        <v>2411</v>
      </c>
      <c r="E84" s="10">
        <v>1977</v>
      </c>
      <c r="F84" s="6">
        <v>0.8199917046868519</v>
      </c>
      <c r="G84" s="10"/>
      <c r="H84" s="10">
        <v>1977</v>
      </c>
      <c r="I84" s="6">
        <v>0.8199917046868519</v>
      </c>
    </row>
    <row r="85" spans="1:9" x14ac:dyDescent="0.3">
      <c r="A85" t="s">
        <v>175</v>
      </c>
      <c r="B85" t="s">
        <v>176</v>
      </c>
      <c r="C85" t="s">
        <v>457</v>
      </c>
      <c r="D85" s="10">
        <v>2708</v>
      </c>
      <c r="E85" s="10">
        <v>2863</v>
      </c>
      <c r="F85" s="6">
        <v>1.0572378138847858</v>
      </c>
      <c r="G85" s="10">
        <v>2</v>
      </c>
      <c r="H85" s="10">
        <v>2865</v>
      </c>
      <c r="I85" s="6">
        <v>1.0579763663220088</v>
      </c>
    </row>
    <row r="86" spans="1:9" x14ac:dyDescent="0.3">
      <c r="A86" t="s">
        <v>177</v>
      </c>
      <c r="B86" t="s">
        <v>178</v>
      </c>
      <c r="C86" t="s">
        <v>457</v>
      </c>
      <c r="D86" s="10">
        <v>3032</v>
      </c>
      <c r="E86" s="10">
        <v>4359</v>
      </c>
      <c r="F86" s="6">
        <v>1.437664907651715</v>
      </c>
      <c r="G86" s="10">
        <v>1</v>
      </c>
      <c r="H86" s="10">
        <v>4360</v>
      </c>
      <c r="I86" s="6">
        <v>1.4379947229551451</v>
      </c>
    </row>
    <row r="87" spans="1:9" x14ac:dyDescent="0.3">
      <c r="A87" t="s">
        <v>179</v>
      </c>
      <c r="B87" t="s">
        <v>180</v>
      </c>
      <c r="C87" t="s">
        <v>457</v>
      </c>
      <c r="D87" s="10">
        <v>3777</v>
      </c>
      <c r="E87" s="10">
        <v>2327</v>
      </c>
      <c r="F87" s="6">
        <v>0.61609743182419907</v>
      </c>
      <c r="G87" s="10">
        <v>8</v>
      </c>
      <c r="H87" s="10">
        <v>2335</v>
      </c>
      <c r="I87" s="6">
        <v>0.6182155149589621</v>
      </c>
    </row>
    <row r="88" spans="1:9" x14ac:dyDescent="0.3">
      <c r="A88" t="s">
        <v>181</v>
      </c>
      <c r="B88" t="s">
        <v>182</v>
      </c>
      <c r="C88" t="s">
        <v>457</v>
      </c>
      <c r="D88" s="10">
        <v>3456</v>
      </c>
      <c r="E88" s="10">
        <v>3067</v>
      </c>
      <c r="F88" s="6">
        <v>0.88744212962962965</v>
      </c>
      <c r="G88" s="10">
        <v>1</v>
      </c>
      <c r="H88" s="10">
        <v>3068</v>
      </c>
      <c r="I88" s="6">
        <v>0.88773148148148151</v>
      </c>
    </row>
    <row r="89" spans="1:9" x14ac:dyDescent="0.3">
      <c r="A89" t="s">
        <v>183</v>
      </c>
      <c r="B89" t="s">
        <v>184</v>
      </c>
      <c r="C89" t="s">
        <v>457</v>
      </c>
      <c r="D89" s="10">
        <v>12984</v>
      </c>
      <c r="E89" s="10">
        <v>6485</v>
      </c>
      <c r="F89" s="6">
        <v>0.49946087492298213</v>
      </c>
      <c r="G89" s="10"/>
      <c r="H89" s="10">
        <v>6485</v>
      </c>
      <c r="I89" s="6">
        <v>0.49946087492298213</v>
      </c>
    </row>
    <row r="90" spans="1:9" x14ac:dyDescent="0.3">
      <c r="A90" t="s">
        <v>185</v>
      </c>
      <c r="B90" t="s">
        <v>186</v>
      </c>
      <c r="C90" t="s">
        <v>457</v>
      </c>
      <c r="D90" s="10">
        <v>5746</v>
      </c>
      <c r="E90" s="10">
        <v>5004</v>
      </c>
      <c r="F90" s="6">
        <v>0.87086668987121474</v>
      </c>
      <c r="G90" s="10">
        <v>5</v>
      </c>
      <c r="H90" s="10">
        <v>5009</v>
      </c>
      <c r="I90" s="6">
        <v>0.87173686042464327</v>
      </c>
    </row>
    <row r="91" spans="1:9" x14ac:dyDescent="0.3">
      <c r="A91" t="s">
        <v>189</v>
      </c>
      <c r="B91" t="s">
        <v>190</v>
      </c>
      <c r="C91" t="s">
        <v>457</v>
      </c>
      <c r="D91" s="10">
        <v>4849</v>
      </c>
      <c r="E91" s="10">
        <v>3455</v>
      </c>
      <c r="F91" s="6">
        <v>0.7125180449577232</v>
      </c>
      <c r="G91" s="10">
        <v>3</v>
      </c>
      <c r="H91" s="10">
        <v>3458</v>
      </c>
      <c r="I91" s="6">
        <v>0.71313672922252014</v>
      </c>
    </row>
    <row r="92" spans="1:9" x14ac:dyDescent="0.3">
      <c r="A92" t="s">
        <v>191</v>
      </c>
      <c r="B92" t="s">
        <v>192</v>
      </c>
      <c r="C92" t="s">
        <v>457</v>
      </c>
      <c r="D92" s="10">
        <v>4801</v>
      </c>
      <c r="E92" s="10">
        <v>3707</v>
      </c>
      <c r="F92" s="6">
        <v>0.77213080608206619</v>
      </c>
      <c r="G92" s="10">
        <v>6</v>
      </c>
      <c r="H92" s="10">
        <v>3713</v>
      </c>
      <c r="I92" s="6">
        <v>0.77338054571964177</v>
      </c>
    </row>
    <row r="93" spans="1:9" x14ac:dyDescent="0.3">
      <c r="A93" t="s">
        <v>193</v>
      </c>
      <c r="B93" t="s">
        <v>194</v>
      </c>
      <c r="C93" t="s">
        <v>457</v>
      </c>
      <c r="D93" s="10">
        <v>6018</v>
      </c>
      <c r="E93" s="10">
        <v>4988</v>
      </c>
      <c r="F93" s="6">
        <v>0.82884679295446995</v>
      </c>
      <c r="G93" s="10">
        <v>3</v>
      </c>
      <c r="H93" s="10">
        <v>4991</v>
      </c>
      <c r="I93" s="6">
        <v>0.82934529744101027</v>
      </c>
    </row>
    <row r="94" spans="1:9" x14ac:dyDescent="0.3">
      <c r="A94" t="s">
        <v>195</v>
      </c>
      <c r="B94" t="s">
        <v>196</v>
      </c>
      <c r="C94" t="s">
        <v>457</v>
      </c>
      <c r="D94" s="10">
        <v>2477</v>
      </c>
      <c r="E94" s="10">
        <v>2678</v>
      </c>
      <c r="F94" s="6">
        <v>1.0811465482438434</v>
      </c>
      <c r="G94" s="10">
        <v>1</v>
      </c>
      <c r="H94" s="10">
        <v>2679</v>
      </c>
      <c r="I94" s="6">
        <v>1.0815502624142108</v>
      </c>
    </row>
    <row r="95" spans="1:9" x14ac:dyDescent="0.3">
      <c r="A95" t="s">
        <v>197</v>
      </c>
      <c r="B95" t="s">
        <v>198</v>
      </c>
      <c r="C95" t="s">
        <v>457</v>
      </c>
      <c r="D95" s="10">
        <v>4028</v>
      </c>
      <c r="E95" s="10">
        <v>5199</v>
      </c>
      <c r="F95" s="6">
        <v>1.2907149950347567</v>
      </c>
      <c r="G95" s="10">
        <v>1</v>
      </c>
      <c r="H95" s="10">
        <v>5200</v>
      </c>
      <c r="I95" s="6">
        <v>1.2909632571996028</v>
      </c>
    </row>
    <row r="96" spans="1:9" x14ac:dyDescent="0.3">
      <c r="A96" t="s">
        <v>199</v>
      </c>
      <c r="B96" t="s">
        <v>200</v>
      </c>
      <c r="C96" t="s">
        <v>457</v>
      </c>
      <c r="D96" s="10">
        <v>2375</v>
      </c>
      <c r="E96" s="10">
        <v>2255</v>
      </c>
      <c r="F96" s="6">
        <v>0.94947368421052636</v>
      </c>
      <c r="G96" s="10">
        <v>1</v>
      </c>
      <c r="H96" s="10">
        <v>2256</v>
      </c>
      <c r="I96" s="6">
        <v>0.94989473684210524</v>
      </c>
    </row>
    <row r="97" spans="1:9" x14ac:dyDescent="0.3">
      <c r="A97" t="s">
        <v>201</v>
      </c>
      <c r="B97" t="s">
        <v>202</v>
      </c>
      <c r="C97" t="s">
        <v>457</v>
      </c>
      <c r="D97" s="10">
        <v>5855</v>
      </c>
      <c r="E97" s="10">
        <v>4272</v>
      </c>
      <c r="F97" s="6">
        <v>0.72963279248505553</v>
      </c>
      <c r="G97" s="10">
        <v>2</v>
      </c>
      <c r="H97" s="10">
        <v>4274</v>
      </c>
      <c r="I97" s="6">
        <v>0.72997438087105038</v>
      </c>
    </row>
    <row r="98" spans="1:9" x14ac:dyDescent="0.3">
      <c r="A98" t="s">
        <v>203</v>
      </c>
      <c r="B98" t="s">
        <v>204</v>
      </c>
      <c r="C98" t="s">
        <v>457</v>
      </c>
      <c r="D98" s="10">
        <v>5351</v>
      </c>
      <c r="E98" s="10">
        <v>4672</v>
      </c>
      <c r="F98" s="6">
        <v>0.87310783031209116</v>
      </c>
      <c r="G98" s="10"/>
      <c r="H98" s="10">
        <v>4672</v>
      </c>
      <c r="I98" s="6">
        <v>0.87310783031209116</v>
      </c>
    </row>
    <row r="99" spans="1:9" x14ac:dyDescent="0.3">
      <c r="A99" t="s">
        <v>205</v>
      </c>
      <c r="B99" t="s">
        <v>206</v>
      </c>
      <c r="C99" t="s">
        <v>457</v>
      </c>
      <c r="D99" s="10">
        <v>2245</v>
      </c>
      <c r="E99" s="10">
        <v>1908</v>
      </c>
      <c r="F99" s="6">
        <v>0.84988864142538978</v>
      </c>
      <c r="G99" s="10">
        <v>1</v>
      </c>
      <c r="H99" s="10">
        <v>1909</v>
      </c>
      <c r="I99" s="6">
        <v>0.85033407572383068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8962</v>
      </c>
      <c r="E100" s="10">
        <v>5586</v>
      </c>
      <c r="F100" s="6">
        <v>0.6232983708993528</v>
      </c>
      <c r="G100" s="10">
        <v>15</v>
      </c>
      <c r="H100" s="10">
        <v>5601</v>
      </c>
      <c r="I100" s="6">
        <v>0.62497210444097295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18213</v>
      </c>
      <c r="E101" s="10">
        <v>14180</v>
      </c>
      <c r="F101" s="6">
        <v>0.77856476143414044</v>
      </c>
      <c r="G101" s="10">
        <v>757</v>
      </c>
      <c r="H101" s="10">
        <v>14937</v>
      </c>
      <c r="I101" s="6">
        <v>0.82012847965738755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11181</v>
      </c>
      <c r="E102" s="10">
        <v>10185</v>
      </c>
      <c r="F102" s="6">
        <v>0.91092031124228601</v>
      </c>
      <c r="G102" s="10">
        <v>13</v>
      </c>
      <c r="H102" s="10">
        <v>10198</v>
      </c>
      <c r="I102" s="6">
        <v>0.9120829979429389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7985</v>
      </c>
      <c r="E103" s="10">
        <v>5612</v>
      </c>
      <c r="F103" s="6">
        <v>0.70281778334376954</v>
      </c>
      <c r="G103" s="10">
        <v>2</v>
      </c>
      <c r="H103" s="10">
        <v>5614</v>
      </c>
      <c r="I103" s="6">
        <v>0.70306825297432685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4585</v>
      </c>
      <c r="E104" s="10">
        <v>3982</v>
      </c>
      <c r="F104" s="6">
        <v>0.86848418756815704</v>
      </c>
      <c r="G104" s="10">
        <v>343</v>
      </c>
      <c r="H104" s="10">
        <v>4325</v>
      </c>
      <c r="I104" s="6">
        <v>0.9432933478735005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10884</v>
      </c>
      <c r="E105" s="10">
        <v>8867</v>
      </c>
      <c r="F105" s="6">
        <v>0.81468210216832049</v>
      </c>
      <c r="G105" s="10"/>
      <c r="H105" s="10">
        <v>8867</v>
      </c>
      <c r="I105" s="6">
        <v>0.81468210216832049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3600</v>
      </c>
      <c r="E106" s="10">
        <v>3834</v>
      </c>
      <c r="F106" s="6">
        <v>1.0649999999999999</v>
      </c>
      <c r="G106" s="10"/>
      <c r="H106" s="10">
        <v>3834</v>
      </c>
      <c r="I106" s="6">
        <v>1.0649999999999999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5532</v>
      </c>
      <c r="E107" s="10">
        <v>4458</v>
      </c>
      <c r="F107" s="6">
        <v>0.80585683297180044</v>
      </c>
      <c r="G107" s="10"/>
      <c r="H107" s="10">
        <v>4458</v>
      </c>
      <c r="I107" s="6">
        <v>0.80585683297180044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5143</v>
      </c>
      <c r="E108" s="10">
        <v>2773</v>
      </c>
      <c r="F108" s="6">
        <v>0.53917946723702115</v>
      </c>
      <c r="G108" s="10">
        <v>2</v>
      </c>
      <c r="H108" s="10">
        <v>2775</v>
      </c>
      <c r="I108" s="6">
        <v>0.53956834532374098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3825</v>
      </c>
      <c r="E109" s="10">
        <v>1012</v>
      </c>
      <c r="F109" s="6">
        <v>0.2645751633986928</v>
      </c>
      <c r="G109" s="10">
        <v>1604</v>
      </c>
      <c r="H109" s="10">
        <v>2616</v>
      </c>
      <c r="I109" s="6">
        <v>0.68392156862745102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4071</v>
      </c>
      <c r="E110" s="10">
        <v>2350</v>
      </c>
      <c r="F110" s="6">
        <v>0.57725374600835178</v>
      </c>
      <c r="G110" s="10">
        <v>4</v>
      </c>
      <c r="H110" s="10">
        <v>2354</v>
      </c>
      <c r="I110" s="6">
        <v>0.57823630557602557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4355</v>
      </c>
      <c r="E111" s="10">
        <v>1983</v>
      </c>
      <c r="F111" s="6">
        <v>0.45533869115958669</v>
      </c>
      <c r="G111" s="10">
        <v>756</v>
      </c>
      <c r="H111" s="10">
        <v>2739</v>
      </c>
      <c r="I111" s="6">
        <v>0.6289322617680827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3339</v>
      </c>
      <c r="E112" s="10">
        <v>2206</v>
      </c>
      <c r="F112" s="6">
        <v>0.66067684935609461</v>
      </c>
      <c r="G112" s="10">
        <v>4</v>
      </c>
      <c r="H112" s="10">
        <v>2210</v>
      </c>
      <c r="I112" s="6">
        <v>0.66187481281820904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5658</v>
      </c>
      <c r="E113" s="10">
        <v>5144</v>
      </c>
      <c r="F113" s="6">
        <v>0.90915517850830685</v>
      </c>
      <c r="G113" s="10">
        <v>25</v>
      </c>
      <c r="H113" s="10">
        <v>5169</v>
      </c>
      <c r="I113" s="6">
        <v>0.91357370095440082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3726</v>
      </c>
      <c r="E114" s="10">
        <v>3928</v>
      </c>
      <c r="F114" s="6">
        <v>1.0542136339237789</v>
      </c>
      <c r="G114" s="10">
        <v>3</v>
      </c>
      <c r="H114" s="10">
        <v>3931</v>
      </c>
      <c r="I114" s="6">
        <v>1.0550187869028449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4650</v>
      </c>
      <c r="E115" s="10">
        <v>3524</v>
      </c>
      <c r="F115" s="6">
        <v>0.75784946236559136</v>
      </c>
      <c r="G115" s="10">
        <v>32</v>
      </c>
      <c r="H115" s="10">
        <v>3556</v>
      </c>
      <c r="I115" s="6">
        <v>0.76473118279569896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4851</v>
      </c>
      <c r="E116" s="10">
        <v>3433</v>
      </c>
      <c r="F116" s="6">
        <v>0.70768913626056484</v>
      </c>
      <c r="G116" s="10">
        <v>3</v>
      </c>
      <c r="H116" s="10">
        <v>3436</v>
      </c>
      <c r="I116" s="6">
        <v>0.70830756545042262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7071</v>
      </c>
      <c r="E117" s="10">
        <v>7073</v>
      </c>
      <c r="F117" s="6">
        <v>1.0002828454249753</v>
      </c>
      <c r="G117" s="10">
        <v>1</v>
      </c>
      <c r="H117" s="10">
        <v>7074</v>
      </c>
      <c r="I117" s="6">
        <v>1.0004242681374629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4860</v>
      </c>
      <c r="E118" s="10">
        <v>5370</v>
      </c>
      <c r="F118" s="6">
        <v>1.1049382716049383</v>
      </c>
      <c r="G118" s="10">
        <v>3</v>
      </c>
      <c r="H118" s="10">
        <v>5373</v>
      </c>
      <c r="I118" s="6">
        <v>1.1055555555555556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8713</v>
      </c>
      <c r="E119" s="10">
        <v>6328</v>
      </c>
      <c r="F119" s="6">
        <v>0.72627108917709171</v>
      </c>
      <c r="G119" s="10">
        <v>2</v>
      </c>
      <c r="H119" s="10">
        <v>6330</v>
      </c>
      <c r="I119" s="6">
        <v>0.72650063124067488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8882</v>
      </c>
      <c r="E120" s="10">
        <v>6565</v>
      </c>
      <c r="F120" s="6">
        <v>0.73913532988065755</v>
      </c>
      <c r="G120" s="10">
        <v>16</v>
      </c>
      <c r="H120" s="10">
        <v>6581</v>
      </c>
      <c r="I120" s="6">
        <v>0.74093672596262106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5110</v>
      </c>
      <c r="E121" s="10">
        <v>4473</v>
      </c>
      <c r="F121" s="6">
        <v>0.87534246575342467</v>
      </c>
      <c r="G121" s="10">
        <v>8</v>
      </c>
      <c r="H121" s="10">
        <v>4481</v>
      </c>
      <c r="I121" s="6">
        <v>0.87690802348336594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5213</v>
      </c>
      <c r="E122" s="10">
        <v>4877</v>
      </c>
      <c r="F122" s="6">
        <v>0.93554575100709769</v>
      </c>
      <c r="G122" s="10">
        <v>2</v>
      </c>
      <c r="H122" s="10">
        <v>4879</v>
      </c>
      <c r="I122" s="6">
        <v>0.93592940725110296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6867</v>
      </c>
      <c r="E123" s="10">
        <v>5858</v>
      </c>
      <c r="F123" s="6">
        <v>0.85306538517547692</v>
      </c>
      <c r="G123" s="10">
        <v>23</v>
      </c>
      <c r="H123" s="10">
        <v>5881</v>
      </c>
      <c r="I123" s="6">
        <v>0.8564147371486821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7771</v>
      </c>
      <c r="E124" s="10">
        <v>5462</v>
      </c>
      <c r="F124" s="6">
        <v>0.70286964354651915</v>
      </c>
      <c r="G124" s="10"/>
      <c r="H124" s="10">
        <v>5462</v>
      </c>
      <c r="I124" s="6">
        <v>0.70286964354651915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6243</v>
      </c>
      <c r="E125" s="10">
        <v>5914</v>
      </c>
      <c r="F125" s="6">
        <v>0.94730097709434569</v>
      </c>
      <c r="G125" s="10">
        <v>2</v>
      </c>
      <c r="H125" s="10">
        <v>5916</v>
      </c>
      <c r="I125" s="6">
        <v>0.94762133589620379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5472</v>
      </c>
      <c r="E126" s="10">
        <v>3892</v>
      </c>
      <c r="F126" s="6">
        <v>0.71125730994152048</v>
      </c>
      <c r="G126" s="10">
        <v>68</v>
      </c>
      <c r="H126" s="10">
        <v>3960</v>
      </c>
      <c r="I126" s="6">
        <v>0.72368421052631582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5619</v>
      </c>
      <c r="E127" s="10">
        <v>4447</v>
      </c>
      <c r="F127" s="6">
        <v>0.79142196120306108</v>
      </c>
      <c r="G127" s="10">
        <v>9</v>
      </c>
      <c r="H127" s="10">
        <v>4456</v>
      </c>
      <c r="I127" s="6">
        <v>0.79302366969211602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6115</v>
      </c>
      <c r="E128" s="10">
        <v>4881</v>
      </c>
      <c r="F128" s="6">
        <v>0.79820114472608339</v>
      </c>
      <c r="G128" s="10">
        <v>3</v>
      </c>
      <c r="H128" s="10">
        <v>4884</v>
      </c>
      <c r="I128" s="6">
        <v>0.79869174161896972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5685</v>
      </c>
      <c r="E129" s="10">
        <v>5453</v>
      </c>
      <c r="F129" s="6">
        <v>0.9591908531222515</v>
      </c>
      <c r="G129" s="10">
        <v>19</v>
      </c>
      <c r="H129" s="10">
        <v>5472</v>
      </c>
      <c r="I129" s="6">
        <v>0.96253298153034306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6115</v>
      </c>
      <c r="E130" s="10">
        <v>4124</v>
      </c>
      <c r="F130" s="6">
        <v>0.67440719542109562</v>
      </c>
      <c r="G130" s="10">
        <v>2</v>
      </c>
      <c r="H130" s="10">
        <v>4126</v>
      </c>
      <c r="I130" s="6">
        <v>0.67473426001635328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7055</v>
      </c>
      <c r="E131" s="10">
        <v>4959</v>
      </c>
      <c r="F131" s="6">
        <v>0.70290574060949684</v>
      </c>
      <c r="G131" s="10">
        <v>8</v>
      </c>
      <c r="H131" s="10">
        <v>4967</v>
      </c>
      <c r="I131" s="6">
        <v>0.70403968816442242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6818</v>
      </c>
      <c r="E132" s="10">
        <v>4845</v>
      </c>
      <c r="F132" s="6">
        <v>0.71061894983866236</v>
      </c>
      <c r="G132" s="10">
        <v>39</v>
      </c>
      <c r="H132" s="10">
        <v>4884</v>
      </c>
      <c r="I132" s="6">
        <v>0.71633910237606335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4869</v>
      </c>
      <c r="E133" s="10">
        <v>4520</v>
      </c>
      <c r="F133" s="6">
        <v>0.92832203737933872</v>
      </c>
      <c r="G133" s="10">
        <v>5</v>
      </c>
      <c r="H133" s="10">
        <v>4525</v>
      </c>
      <c r="I133" s="6">
        <v>0.92934894228794418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3577</v>
      </c>
      <c r="E134" s="10">
        <v>2410</v>
      </c>
      <c r="F134" s="6">
        <v>0.67374895163544868</v>
      </c>
      <c r="G134" s="10">
        <v>9</v>
      </c>
      <c r="H134" s="10">
        <v>2419</v>
      </c>
      <c r="I134" s="6">
        <v>0.67626502655856868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6705</v>
      </c>
      <c r="E135" s="10">
        <v>5535</v>
      </c>
      <c r="F135" s="6">
        <v>0.82550335570469802</v>
      </c>
      <c r="G135" s="10">
        <v>6</v>
      </c>
      <c r="H135" s="10">
        <v>5541</v>
      </c>
      <c r="I135" s="6">
        <v>0.82639821029082772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6814</v>
      </c>
      <c r="E136" s="10">
        <v>5665</v>
      </c>
      <c r="F136" s="6">
        <v>0.83137657763428241</v>
      </c>
      <c r="G136" s="10">
        <v>4</v>
      </c>
      <c r="H136" s="10">
        <v>5669</v>
      </c>
      <c r="I136" s="6">
        <v>0.83196360434399763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6685</v>
      </c>
      <c r="E137" s="10">
        <v>5989</v>
      </c>
      <c r="F137" s="6">
        <v>0.89588631264023932</v>
      </c>
      <c r="G137" s="10">
        <v>3</v>
      </c>
      <c r="H137" s="10">
        <v>5992</v>
      </c>
      <c r="I137" s="6">
        <v>0.89633507853403138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7312</v>
      </c>
      <c r="E138" s="10">
        <v>5812</v>
      </c>
      <c r="F138" s="6">
        <v>0.7948577680525164</v>
      </c>
      <c r="G138" s="10">
        <v>2</v>
      </c>
      <c r="H138" s="10">
        <v>5814</v>
      </c>
      <c r="I138" s="6">
        <v>0.79513129102844637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4525</v>
      </c>
      <c r="E139" s="10">
        <v>3253</v>
      </c>
      <c r="F139" s="6">
        <v>0.71889502762430935</v>
      </c>
      <c r="G139" s="10">
        <v>1</v>
      </c>
      <c r="H139" s="10">
        <v>3254</v>
      </c>
      <c r="I139" s="6">
        <v>0.71911602209944747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5982</v>
      </c>
      <c r="E140" s="10">
        <v>4688</v>
      </c>
      <c r="F140" s="6">
        <v>0.7836843864928118</v>
      </c>
      <c r="G140" s="10">
        <v>9</v>
      </c>
      <c r="H140" s="10">
        <v>4697</v>
      </c>
      <c r="I140" s="6">
        <v>0.78518890003343367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4659</v>
      </c>
      <c r="E141" s="10">
        <v>3539</v>
      </c>
      <c r="F141" s="6">
        <v>0.75960506546469198</v>
      </c>
      <c r="G141" s="10">
        <v>24</v>
      </c>
      <c r="H141" s="10">
        <v>3563</v>
      </c>
      <c r="I141" s="6">
        <v>0.76475638549044855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4582</v>
      </c>
      <c r="E142" s="10">
        <v>4024</v>
      </c>
      <c r="F142" s="6">
        <v>0.87821911828895682</v>
      </c>
      <c r="G142" s="10">
        <v>33</v>
      </c>
      <c r="H142" s="10">
        <v>4057</v>
      </c>
      <c r="I142" s="6">
        <v>0.885421213443911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4797</v>
      </c>
      <c r="E143" s="10">
        <v>5085</v>
      </c>
      <c r="F143" s="6">
        <v>1.0600375234521575</v>
      </c>
      <c r="G143" s="10">
        <v>3</v>
      </c>
      <c r="H143" s="10">
        <v>5088</v>
      </c>
      <c r="I143" s="6">
        <v>1.060662914321451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5279</v>
      </c>
      <c r="E144" s="10">
        <v>7137</v>
      </c>
      <c r="F144" s="6">
        <v>1.3519605985982193</v>
      </c>
      <c r="G144" s="10">
        <v>3</v>
      </c>
      <c r="H144" s="10">
        <v>7140</v>
      </c>
      <c r="I144" s="6">
        <v>1.3525288880469786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8848</v>
      </c>
      <c r="E145" s="10">
        <v>7565</v>
      </c>
      <c r="F145" s="6">
        <v>0.85499547920433994</v>
      </c>
      <c r="G145" s="10">
        <v>22</v>
      </c>
      <c r="H145" s="10">
        <v>7587</v>
      </c>
      <c r="I145" s="6">
        <v>0.85748191681735986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4685</v>
      </c>
      <c r="E146" s="10">
        <v>3127</v>
      </c>
      <c r="F146" s="6">
        <v>0.66744930629669152</v>
      </c>
      <c r="G146" s="10">
        <v>4</v>
      </c>
      <c r="H146" s="10">
        <v>3131</v>
      </c>
      <c r="I146" s="6">
        <v>0.66830309498399143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3988</v>
      </c>
      <c r="E147" s="10">
        <v>2616</v>
      </c>
      <c r="F147" s="6">
        <v>0.65596790371113345</v>
      </c>
      <c r="G147" s="10">
        <v>4</v>
      </c>
      <c r="H147" s="10">
        <v>2620</v>
      </c>
      <c r="I147" s="6">
        <v>0.65697091273821462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2010</v>
      </c>
      <c r="E148" s="10">
        <v>1567</v>
      </c>
      <c r="F148" s="6">
        <v>0.77960199004975128</v>
      </c>
      <c r="G148" s="10">
        <v>10</v>
      </c>
      <c r="H148" s="10">
        <v>1577</v>
      </c>
      <c r="I148" s="6">
        <v>0.78457711442786071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4643</v>
      </c>
      <c r="E149" s="10">
        <v>2275</v>
      </c>
      <c r="F149" s="6">
        <v>0.48998492354081413</v>
      </c>
      <c r="G149" s="10">
        <v>8</v>
      </c>
      <c r="H149" s="10">
        <v>2283</v>
      </c>
      <c r="I149" s="6">
        <v>0.49170794744777085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3919</v>
      </c>
      <c r="E150" s="10">
        <v>2913</v>
      </c>
      <c r="F150" s="6">
        <v>0.7433018627200817</v>
      </c>
      <c r="G150" s="10">
        <v>13</v>
      </c>
      <c r="H150" s="10">
        <v>2926</v>
      </c>
      <c r="I150" s="6">
        <v>0.74661903546823172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4019</v>
      </c>
      <c r="E151" s="10">
        <v>2241</v>
      </c>
      <c r="F151" s="6">
        <v>0.55760139338143822</v>
      </c>
      <c r="G151" s="10"/>
      <c r="H151" s="10">
        <v>2241</v>
      </c>
      <c r="I151" s="6">
        <v>0.55760139338143822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9798</v>
      </c>
      <c r="E152" s="10">
        <v>8290</v>
      </c>
      <c r="F152" s="6">
        <v>0.84609103898754845</v>
      </c>
      <c r="G152" s="10">
        <v>6</v>
      </c>
      <c r="H152" s="10">
        <v>8296</v>
      </c>
      <c r="I152" s="6">
        <v>0.84670340885895079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2464</v>
      </c>
      <c r="E153" s="10">
        <v>2132</v>
      </c>
      <c r="F153" s="6">
        <v>0.86525974025974028</v>
      </c>
      <c r="G153" s="10"/>
      <c r="H153" s="10">
        <v>2132</v>
      </c>
      <c r="I153" s="6">
        <v>0.86525974025974028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4128</v>
      </c>
      <c r="E154" s="10">
        <v>4271</v>
      </c>
      <c r="F154" s="6">
        <v>1.0346414728682169</v>
      </c>
      <c r="G154" s="10">
        <v>2</v>
      </c>
      <c r="H154" s="10">
        <v>4273</v>
      </c>
      <c r="I154" s="6">
        <v>1.0351259689922481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3625</v>
      </c>
      <c r="E155" s="10">
        <v>3295</v>
      </c>
      <c r="F155" s="6">
        <v>0.90896551724137931</v>
      </c>
      <c r="G155" s="10">
        <v>2</v>
      </c>
      <c r="H155" s="10">
        <v>3297</v>
      </c>
      <c r="I155" s="6">
        <v>0.90951724137931034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5289</v>
      </c>
      <c r="E156" s="10">
        <v>2636</v>
      </c>
      <c r="F156" s="6">
        <v>0.49839289090565325</v>
      </c>
      <c r="G156" s="10">
        <v>1</v>
      </c>
      <c r="H156" s="10">
        <v>2637</v>
      </c>
      <c r="I156" s="6">
        <v>0.49858196256381171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4005</v>
      </c>
      <c r="E157" s="10">
        <v>2307</v>
      </c>
      <c r="F157" s="6">
        <v>0.57602996254681649</v>
      </c>
      <c r="G157" s="10">
        <v>2</v>
      </c>
      <c r="H157" s="10">
        <v>2309</v>
      </c>
      <c r="I157" s="6">
        <v>0.57652933832709119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5769</v>
      </c>
      <c r="E158" s="10">
        <v>5113</v>
      </c>
      <c r="F158" s="6">
        <v>0.88628878488472873</v>
      </c>
      <c r="G158" s="10">
        <v>13</v>
      </c>
      <c r="H158" s="10">
        <v>5126</v>
      </c>
      <c r="I158" s="6">
        <v>0.88854220835500086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5075</v>
      </c>
      <c r="E159" s="10">
        <v>3077</v>
      </c>
      <c r="F159" s="6">
        <v>0.60630541871921184</v>
      </c>
      <c r="G159" s="10">
        <v>1</v>
      </c>
      <c r="H159" s="10">
        <v>3078</v>
      </c>
      <c r="I159" s="6">
        <v>0.6065024630541872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9704</v>
      </c>
      <c r="E160" s="10">
        <v>7365</v>
      </c>
      <c r="F160" s="6">
        <v>0.75896537510305029</v>
      </c>
      <c r="G160" s="10">
        <v>7</v>
      </c>
      <c r="H160" s="10">
        <v>7372</v>
      </c>
      <c r="I160" s="6">
        <v>0.75968672712283591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4027</v>
      </c>
      <c r="E161" s="10">
        <v>3121</v>
      </c>
      <c r="F161" s="6">
        <v>0.77501862428606905</v>
      </c>
      <c r="G161" s="10">
        <v>9</v>
      </c>
      <c r="H161" s="10">
        <v>3130</v>
      </c>
      <c r="I161" s="6">
        <v>0.77725353861435309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1622</v>
      </c>
      <c r="E162" s="10">
        <v>1564</v>
      </c>
      <c r="F162" s="6">
        <v>0.96424167694204688</v>
      </c>
      <c r="G162" s="10"/>
      <c r="H162" s="10">
        <v>1564</v>
      </c>
      <c r="I162" s="6">
        <v>0.96424167694204688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2358</v>
      </c>
      <c r="E163" s="10">
        <v>2120</v>
      </c>
      <c r="F163" s="6">
        <v>0.89906700593723499</v>
      </c>
      <c r="G163" s="10">
        <v>8</v>
      </c>
      <c r="H163" s="10">
        <v>2128</v>
      </c>
      <c r="I163" s="6">
        <v>0.90245971162001692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2606</v>
      </c>
      <c r="E164" s="10">
        <v>2148</v>
      </c>
      <c r="F164" s="6">
        <v>0.82425172678434377</v>
      </c>
      <c r="G164" s="10">
        <v>10</v>
      </c>
      <c r="H164" s="10">
        <v>2158</v>
      </c>
      <c r="I164" s="6">
        <v>0.82808902532617035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3623</v>
      </c>
      <c r="E165" s="10">
        <v>4320</v>
      </c>
      <c r="F165" s="6">
        <v>1.192382003864201</v>
      </c>
      <c r="G165" s="10">
        <v>1</v>
      </c>
      <c r="H165" s="10">
        <v>4321</v>
      </c>
      <c r="I165" s="6">
        <v>1.1926580182169473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3827</v>
      </c>
      <c r="E166" s="10">
        <v>2571</v>
      </c>
      <c r="F166" s="6">
        <v>0.67180559184740007</v>
      </c>
      <c r="G166" s="10">
        <v>11</v>
      </c>
      <c r="H166" s="10">
        <v>2582</v>
      </c>
      <c r="I166" s="6">
        <v>0.67467990593153904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2689</v>
      </c>
      <c r="E167" s="10">
        <v>2377</v>
      </c>
      <c r="F167" s="6">
        <v>0.88397173670509488</v>
      </c>
      <c r="G167" s="10"/>
      <c r="H167" s="10">
        <v>2377</v>
      </c>
      <c r="I167" s="6">
        <v>0.88397173670509488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14769</v>
      </c>
      <c r="E168" s="10">
        <v>11224</v>
      </c>
      <c r="F168" s="6">
        <v>0.75997020786783132</v>
      </c>
      <c r="G168" s="10">
        <v>2</v>
      </c>
      <c r="H168" s="10">
        <v>11226</v>
      </c>
      <c r="I168" s="6">
        <v>0.76010562665041637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4464</v>
      </c>
      <c r="E169" s="10">
        <v>2751</v>
      </c>
      <c r="F169" s="6">
        <v>0.61626344086021501</v>
      </c>
      <c r="G169" s="10">
        <v>14</v>
      </c>
      <c r="H169" s="10">
        <v>2765</v>
      </c>
      <c r="I169" s="6">
        <v>0.61939964157706096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4411</v>
      </c>
      <c r="E170" s="10">
        <v>2994</v>
      </c>
      <c r="F170" s="6">
        <v>0.67875765132622989</v>
      </c>
      <c r="G170" s="10">
        <v>8</v>
      </c>
      <c r="H170" s="10">
        <v>3002</v>
      </c>
      <c r="I170" s="6">
        <v>0.68057129902516433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3429</v>
      </c>
      <c r="E171" s="10">
        <v>3140</v>
      </c>
      <c r="F171" s="6">
        <v>0.91571886847477402</v>
      </c>
      <c r="G171" s="10">
        <v>27</v>
      </c>
      <c r="H171" s="10">
        <v>3167</v>
      </c>
      <c r="I171" s="6">
        <v>0.9235928842228055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8698</v>
      </c>
      <c r="E172" s="10">
        <v>9690</v>
      </c>
      <c r="F172" s="6">
        <v>1.1140492067141872</v>
      </c>
      <c r="G172" s="10">
        <v>6</v>
      </c>
      <c r="H172" s="10">
        <v>9696</v>
      </c>
      <c r="I172" s="6">
        <v>1.1147390204644745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3508</v>
      </c>
      <c r="E173" s="10">
        <v>2507</v>
      </c>
      <c r="F173" s="6">
        <v>0.71465222348916757</v>
      </c>
      <c r="G173" s="10">
        <v>3</v>
      </c>
      <c r="H173" s="10">
        <v>2510</v>
      </c>
      <c r="I173" s="6">
        <v>0.71550741163055875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15879</v>
      </c>
      <c r="E174" s="10">
        <v>11925</v>
      </c>
      <c r="F174" s="6">
        <v>0.75099187606272433</v>
      </c>
      <c r="G174" s="10">
        <v>64</v>
      </c>
      <c r="H174" s="10">
        <v>11989</v>
      </c>
      <c r="I174" s="6">
        <v>0.75502235657157257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10436</v>
      </c>
      <c r="E175" s="10">
        <v>8414</v>
      </c>
      <c r="F175" s="6">
        <v>0.80624760444614796</v>
      </c>
      <c r="G175" s="10">
        <v>29</v>
      </c>
      <c r="H175" s="10">
        <v>8443</v>
      </c>
      <c r="I175" s="6">
        <v>0.80902644691452663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10977</v>
      </c>
      <c r="E176" s="10">
        <v>6559</v>
      </c>
      <c r="F176" s="6">
        <v>0.59752209164616932</v>
      </c>
      <c r="G176" s="10">
        <v>38</v>
      </c>
      <c r="H176" s="10">
        <v>6597</v>
      </c>
      <c r="I176" s="6">
        <v>0.60098387537578568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9790</v>
      </c>
      <c r="E177" s="10">
        <v>9717</v>
      </c>
      <c r="F177" s="6">
        <v>0.99254341164453519</v>
      </c>
      <c r="G177" s="10">
        <v>27</v>
      </c>
      <c r="H177" s="10">
        <v>9744</v>
      </c>
      <c r="I177" s="6">
        <v>0.99530132788559755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5357</v>
      </c>
      <c r="E178" s="10">
        <v>3200</v>
      </c>
      <c r="F178" s="6">
        <v>0.59734926264700394</v>
      </c>
      <c r="G178" s="10">
        <v>1</v>
      </c>
      <c r="H178" s="10">
        <v>3201</v>
      </c>
      <c r="I178" s="6">
        <v>0.59753593429158114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5663</v>
      </c>
      <c r="E179" s="10">
        <v>5827</v>
      </c>
      <c r="F179" s="6">
        <v>1.0289599152392725</v>
      </c>
      <c r="G179" s="10">
        <v>4</v>
      </c>
      <c r="H179" s="10">
        <v>5831</v>
      </c>
      <c r="I179" s="6">
        <v>1.0296662546353523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11790</v>
      </c>
      <c r="E180" s="10">
        <v>9452</v>
      </c>
      <c r="F180" s="6">
        <v>0.80169635284139096</v>
      </c>
      <c r="G180" s="10">
        <v>53</v>
      </c>
      <c r="H180" s="10">
        <v>9505</v>
      </c>
      <c r="I180" s="6">
        <v>0.8061916878710772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11812</v>
      </c>
      <c r="E181" s="10">
        <v>6759</v>
      </c>
      <c r="F181" s="6">
        <v>0.57221469691838811</v>
      </c>
      <c r="G181" s="10">
        <v>18</v>
      </c>
      <c r="H181" s="10">
        <v>6777</v>
      </c>
      <c r="I181" s="6">
        <v>0.57373857094480185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4156</v>
      </c>
      <c r="E182" s="10">
        <v>2516</v>
      </c>
      <c r="F182" s="6">
        <v>0.60538979788257941</v>
      </c>
      <c r="G182" s="10">
        <v>1314</v>
      </c>
      <c r="H182" s="10">
        <v>3830</v>
      </c>
      <c r="I182" s="6">
        <v>0.92155919153031762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3171</v>
      </c>
      <c r="E183" s="10">
        <v>3542</v>
      </c>
      <c r="F183" s="6">
        <v>1.1169977924944812</v>
      </c>
      <c r="G183" s="10">
        <v>2</v>
      </c>
      <c r="H183" s="10">
        <v>3544</v>
      </c>
      <c r="I183" s="6">
        <v>1.1176285083569852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5593</v>
      </c>
      <c r="E184" s="10">
        <v>3809</v>
      </c>
      <c r="F184" s="6">
        <v>0.6810298587520115</v>
      </c>
      <c r="G184" s="10">
        <v>3</v>
      </c>
      <c r="H184" s="10">
        <v>3812</v>
      </c>
      <c r="I184" s="6">
        <v>0.68156624351868411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3551</v>
      </c>
      <c r="E185" s="10">
        <v>3678</v>
      </c>
      <c r="F185" s="6">
        <v>1.035764573359617</v>
      </c>
      <c r="G185" s="10">
        <v>27</v>
      </c>
      <c r="H185" s="10">
        <v>3705</v>
      </c>
      <c r="I185" s="6">
        <v>1.0433680653337087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3422</v>
      </c>
      <c r="E186" s="10">
        <v>3577</v>
      </c>
      <c r="F186" s="6">
        <v>1.0452951490356517</v>
      </c>
      <c r="G186" s="10">
        <v>17</v>
      </c>
      <c r="H186" s="10">
        <v>3594</v>
      </c>
      <c r="I186" s="6">
        <v>1.0502630040911747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6798</v>
      </c>
      <c r="E187" s="10">
        <v>6111</v>
      </c>
      <c r="F187" s="6">
        <v>0.89894086496028247</v>
      </c>
      <c r="G187" s="10">
        <v>8</v>
      </c>
      <c r="H187" s="10">
        <v>6119</v>
      </c>
      <c r="I187" s="6">
        <v>0.90011768167107975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11174</v>
      </c>
      <c r="E188" s="10">
        <v>7537</v>
      </c>
      <c r="F188" s="6">
        <v>0.67451226060497582</v>
      </c>
      <c r="G188" s="10">
        <v>6</v>
      </c>
      <c r="H188" s="10">
        <v>7543</v>
      </c>
      <c r="I188" s="6">
        <v>0.67504922140683732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2988</v>
      </c>
      <c r="E189" s="10">
        <v>1732</v>
      </c>
      <c r="F189" s="6">
        <v>0.57965194109772422</v>
      </c>
      <c r="G189" s="10"/>
      <c r="H189" s="10">
        <v>1732</v>
      </c>
      <c r="I189" s="6">
        <v>0.57965194109772422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3897</v>
      </c>
      <c r="E190" s="10">
        <v>3259</v>
      </c>
      <c r="F190" s="6">
        <v>0.83628432127277397</v>
      </c>
      <c r="G190" s="10">
        <v>2</v>
      </c>
      <c r="H190" s="10">
        <v>3261</v>
      </c>
      <c r="I190" s="6">
        <v>0.83679753656658973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10461</v>
      </c>
      <c r="E191" s="10">
        <v>6798</v>
      </c>
      <c r="F191" s="6">
        <v>0.64984227129337535</v>
      </c>
      <c r="G191" s="10"/>
      <c r="H191" s="10">
        <v>6798</v>
      </c>
      <c r="I191" s="6">
        <v>0.64984227129337535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9749</v>
      </c>
      <c r="E194" s="10">
        <v>8235</v>
      </c>
      <c r="F194" s="6">
        <v>0.84470202072007383</v>
      </c>
      <c r="G194" s="10">
        <v>2</v>
      </c>
      <c r="H194" s="10">
        <v>8237</v>
      </c>
      <c r="I194" s="6">
        <v>0.84490716996615034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11071</v>
      </c>
      <c r="E195" s="10">
        <v>7868</v>
      </c>
      <c r="F195" s="6">
        <v>0.71068557492548101</v>
      </c>
      <c r="G195" s="10">
        <v>14</v>
      </c>
      <c r="H195" s="10">
        <v>7882</v>
      </c>
      <c r="I195" s="6">
        <v>0.71195014000541956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13838</v>
      </c>
      <c r="E196" s="10">
        <v>14390</v>
      </c>
      <c r="F196" s="6">
        <v>1.0398901575372164</v>
      </c>
      <c r="G196" s="10">
        <v>30</v>
      </c>
      <c r="H196" s="10">
        <v>14420</v>
      </c>
      <c r="I196" s="6">
        <v>1.0420581008816303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7258</v>
      </c>
      <c r="E197" s="10">
        <v>5355</v>
      </c>
      <c r="F197" s="6">
        <v>0.737806558280518</v>
      </c>
      <c r="G197" s="10">
        <v>6</v>
      </c>
      <c r="H197" s="10">
        <v>5361</v>
      </c>
      <c r="I197" s="6">
        <v>0.73863323229539823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28957</v>
      </c>
      <c r="E198" s="10">
        <v>14843</v>
      </c>
      <c r="F198" s="6">
        <v>0.51258762993404017</v>
      </c>
      <c r="G198" s="10">
        <v>5</v>
      </c>
      <c r="H198" s="10">
        <v>14848</v>
      </c>
      <c r="I198" s="6">
        <v>0.51276029975480886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15665</v>
      </c>
      <c r="E199" s="10">
        <v>5753</v>
      </c>
      <c r="F199" s="6">
        <v>0.36725183530162786</v>
      </c>
      <c r="G199" s="10">
        <v>25</v>
      </c>
      <c r="H199" s="10">
        <v>5778</v>
      </c>
      <c r="I199" s="6">
        <v>0.36884774976061285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18745</v>
      </c>
      <c r="E200" s="10">
        <v>13827</v>
      </c>
      <c r="F200" s="6">
        <v>0.73763670312083218</v>
      </c>
      <c r="G200" s="10">
        <v>13</v>
      </c>
      <c r="H200" s="10">
        <v>13840</v>
      </c>
      <c r="I200" s="6">
        <v>0.73833022139237126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16853</v>
      </c>
      <c r="E201" s="10">
        <v>14314</v>
      </c>
      <c r="F201" s="6">
        <v>0.84934433038628132</v>
      </c>
      <c r="G201" s="10">
        <v>29</v>
      </c>
      <c r="H201" s="10">
        <v>14343</v>
      </c>
      <c r="I201" s="6">
        <v>0.85106509226843885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6C53E-2270-4B33-9431-079B6081AC64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43800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1823</v>
      </c>
      <c r="E5" s="10">
        <v>1187</v>
      </c>
      <c r="F5" s="6">
        <v>0.65112452002194188</v>
      </c>
      <c r="G5" s="10">
        <v>2</v>
      </c>
      <c r="H5" s="10">
        <v>1189</v>
      </c>
      <c r="I5" s="6">
        <v>0.65222161272627532</v>
      </c>
    </row>
    <row r="6" spans="1:9" x14ac:dyDescent="0.3">
      <c r="A6" t="s">
        <v>3</v>
      </c>
      <c r="B6" t="s">
        <v>4</v>
      </c>
      <c r="C6" t="s">
        <v>456</v>
      </c>
      <c r="D6" s="10">
        <v>6573</v>
      </c>
      <c r="E6" s="10">
        <v>3332</v>
      </c>
      <c r="F6" s="6">
        <v>0.50692225772097976</v>
      </c>
      <c r="G6" s="10">
        <v>298</v>
      </c>
      <c r="H6" s="10">
        <v>3630</v>
      </c>
      <c r="I6" s="6">
        <v>0.55225924235508905</v>
      </c>
    </row>
    <row r="7" spans="1:9" x14ac:dyDescent="0.3">
      <c r="A7" t="s">
        <v>5</v>
      </c>
      <c r="B7" t="s">
        <v>6</v>
      </c>
      <c r="C7" t="s">
        <v>456</v>
      </c>
      <c r="D7" s="10">
        <v>9977</v>
      </c>
      <c r="E7" s="10">
        <v>6637</v>
      </c>
      <c r="F7" s="6">
        <v>0.6652300290668538</v>
      </c>
      <c r="G7" s="10">
        <v>3</v>
      </c>
      <c r="H7" s="10">
        <v>6640</v>
      </c>
      <c r="I7" s="6">
        <v>0.66553072065751229</v>
      </c>
    </row>
    <row r="8" spans="1:9" x14ac:dyDescent="0.3">
      <c r="A8" t="s">
        <v>7</v>
      </c>
      <c r="B8" t="s">
        <v>8</v>
      </c>
      <c r="C8" t="s">
        <v>456</v>
      </c>
      <c r="D8" s="10">
        <v>5598</v>
      </c>
      <c r="E8" s="10">
        <v>2373</v>
      </c>
      <c r="F8" s="6">
        <v>0.42390139335476956</v>
      </c>
      <c r="G8" s="10">
        <v>737</v>
      </c>
      <c r="H8" s="10">
        <v>3110</v>
      </c>
      <c r="I8" s="6">
        <v>0.55555555555555558</v>
      </c>
    </row>
    <row r="9" spans="1:9" x14ac:dyDescent="0.3">
      <c r="A9" t="s">
        <v>9</v>
      </c>
      <c r="B9" t="s">
        <v>10</v>
      </c>
      <c r="C9" t="s">
        <v>456</v>
      </c>
      <c r="D9" s="10">
        <v>5232</v>
      </c>
      <c r="E9" s="10">
        <v>3627</v>
      </c>
      <c r="F9" s="6">
        <v>0.69323394495412849</v>
      </c>
      <c r="G9" s="10">
        <v>8</v>
      </c>
      <c r="H9" s="10">
        <v>3635</v>
      </c>
      <c r="I9" s="6">
        <v>0.69476299694189603</v>
      </c>
    </row>
    <row r="10" spans="1:9" x14ac:dyDescent="0.3">
      <c r="A10" t="s">
        <v>11</v>
      </c>
      <c r="B10" t="s">
        <v>12</v>
      </c>
      <c r="C10" t="s">
        <v>456</v>
      </c>
      <c r="D10" s="10">
        <v>5361</v>
      </c>
      <c r="E10" s="10">
        <v>4724</v>
      </c>
      <c r="F10" s="6">
        <v>0.88117888453646709</v>
      </c>
      <c r="G10" s="10">
        <v>7</v>
      </c>
      <c r="H10" s="10">
        <v>4731</v>
      </c>
      <c r="I10" s="6">
        <v>0.88248461108002241</v>
      </c>
    </row>
    <row r="11" spans="1:9" x14ac:dyDescent="0.3">
      <c r="A11" t="s">
        <v>13</v>
      </c>
      <c r="B11" t="s">
        <v>14</v>
      </c>
      <c r="C11" t="s">
        <v>456</v>
      </c>
      <c r="D11" s="10">
        <v>4962</v>
      </c>
      <c r="E11" s="10">
        <v>2791</v>
      </c>
      <c r="F11" s="6">
        <v>0.56247480854494158</v>
      </c>
      <c r="G11" s="10">
        <v>1233</v>
      </c>
      <c r="H11" s="10">
        <v>4024</v>
      </c>
      <c r="I11" s="6">
        <v>0.81096332124143489</v>
      </c>
    </row>
    <row r="12" spans="1:9" x14ac:dyDescent="0.3">
      <c r="A12" t="s">
        <v>15</v>
      </c>
      <c r="B12" t="s">
        <v>16</v>
      </c>
      <c r="C12" t="s">
        <v>456</v>
      </c>
      <c r="D12" s="10">
        <v>3234</v>
      </c>
      <c r="E12" s="10">
        <v>2304</v>
      </c>
      <c r="F12" s="6">
        <v>0.71243042671614099</v>
      </c>
      <c r="G12" s="10">
        <v>4</v>
      </c>
      <c r="H12" s="10">
        <v>2308</v>
      </c>
      <c r="I12" s="6">
        <v>0.71366728509585653</v>
      </c>
    </row>
    <row r="13" spans="1:9" x14ac:dyDescent="0.3">
      <c r="A13" t="s">
        <v>17</v>
      </c>
      <c r="B13" t="s">
        <v>18</v>
      </c>
      <c r="C13" t="s">
        <v>456</v>
      </c>
      <c r="D13" s="10">
        <v>5147</v>
      </c>
      <c r="E13" s="10">
        <v>4116</v>
      </c>
      <c r="F13" s="6">
        <v>0.79968913930444918</v>
      </c>
      <c r="G13" s="10">
        <v>6</v>
      </c>
      <c r="H13" s="10">
        <v>4122</v>
      </c>
      <c r="I13" s="6">
        <v>0.80085486691276475</v>
      </c>
    </row>
    <row r="14" spans="1:9" x14ac:dyDescent="0.3">
      <c r="A14" t="s">
        <v>19</v>
      </c>
      <c r="B14" t="s">
        <v>20</v>
      </c>
      <c r="C14" t="s">
        <v>456</v>
      </c>
      <c r="D14" s="10">
        <v>2366</v>
      </c>
      <c r="E14" s="10">
        <v>2187</v>
      </c>
      <c r="F14" s="6">
        <v>0.9243448858833474</v>
      </c>
      <c r="G14" s="10">
        <v>2</v>
      </c>
      <c r="H14" s="10">
        <v>2189</v>
      </c>
      <c r="I14" s="6">
        <v>0.92519019442096362</v>
      </c>
    </row>
    <row r="15" spans="1:9" x14ac:dyDescent="0.3">
      <c r="A15" t="s">
        <v>21</v>
      </c>
      <c r="B15" t="s">
        <v>22</v>
      </c>
      <c r="C15" t="s">
        <v>456</v>
      </c>
      <c r="D15" s="10">
        <v>2851</v>
      </c>
      <c r="E15" s="10">
        <v>2658</v>
      </c>
      <c r="F15" s="6">
        <v>0.93230445457734124</v>
      </c>
      <c r="G15" s="10">
        <v>1</v>
      </c>
      <c r="H15" s="10">
        <v>2659</v>
      </c>
      <c r="I15" s="6">
        <v>0.93265520869870222</v>
      </c>
    </row>
    <row r="16" spans="1:9" x14ac:dyDescent="0.3">
      <c r="A16" t="s">
        <v>23</v>
      </c>
      <c r="B16" t="s">
        <v>24</v>
      </c>
      <c r="C16" t="s">
        <v>456</v>
      </c>
      <c r="D16" s="10">
        <v>4757</v>
      </c>
      <c r="E16" s="10">
        <v>3470</v>
      </c>
      <c r="F16" s="6">
        <v>0.7294513348749212</v>
      </c>
      <c r="G16" s="10">
        <v>171</v>
      </c>
      <c r="H16" s="10">
        <v>3641</v>
      </c>
      <c r="I16" s="6">
        <v>0.76539836031112041</v>
      </c>
    </row>
    <row r="17" spans="1:9" x14ac:dyDescent="0.3">
      <c r="A17" t="s">
        <v>25</v>
      </c>
      <c r="B17" t="s">
        <v>26</v>
      </c>
      <c r="C17" t="s">
        <v>456</v>
      </c>
      <c r="D17" s="10">
        <v>2979</v>
      </c>
      <c r="E17" s="10">
        <v>2842</v>
      </c>
      <c r="F17" s="6">
        <v>0.95401141322591476</v>
      </c>
      <c r="G17" s="10">
        <v>12</v>
      </c>
      <c r="H17" s="10">
        <v>2854</v>
      </c>
      <c r="I17" s="6">
        <v>0.95803961060758647</v>
      </c>
    </row>
    <row r="18" spans="1:9" x14ac:dyDescent="0.3">
      <c r="A18" t="s">
        <v>29</v>
      </c>
      <c r="B18" t="s">
        <v>30</v>
      </c>
      <c r="C18" t="s">
        <v>456</v>
      </c>
      <c r="D18" s="10">
        <v>3280</v>
      </c>
      <c r="E18" s="10">
        <v>3356</v>
      </c>
      <c r="F18" s="6">
        <v>1.0231707317073171</v>
      </c>
      <c r="G18" s="10">
        <v>7</v>
      </c>
      <c r="H18" s="10">
        <v>3363</v>
      </c>
      <c r="I18" s="6">
        <v>1.0253048780487806</v>
      </c>
    </row>
    <row r="19" spans="1:9" x14ac:dyDescent="0.3">
      <c r="A19" t="s">
        <v>31</v>
      </c>
      <c r="B19" t="s">
        <v>32</v>
      </c>
      <c r="C19" t="s">
        <v>456</v>
      </c>
      <c r="D19" s="10">
        <v>3248</v>
      </c>
      <c r="E19" s="10">
        <v>3626</v>
      </c>
      <c r="F19" s="6">
        <v>1.1163793103448276</v>
      </c>
      <c r="G19" s="10">
        <v>16</v>
      </c>
      <c r="H19" s="10">
        <v>3642</v>
      </c>
      <c r="I19" s="6">
        <v>1.1213054187192117</v>
      </c>
    </row>
    <row r="20" spans="1:9" x14ac:dyDescent="0.3">
      <c r="A20" t="s">
        <v>33</v>
      </c>
      <c r="B20" t="s">
        <v>34</v>
      </c>
      <c r="C20" t="s">
        <v>456</v>
      </c>
      <c r="D20" s="10">
        <v>5842</v>
      </c>
      <c r="E20" s="10">
        <v>5165</v>
      </c>
      <c r="F20" s="6">
        <v>0.88411502909962336</v>
      </c>
      <c r="G20" s="10">
        <v>18</v>
      </c>
      <c r="H20" s="10">
        <v>5183</v>
      </c>
      <c r="I20" s="6">
        <v>0.88719616569667925</v>
      </c>
    </row>
    <row r="21" spans="1:9" x14ac:dyDescent="0.3">
      <c r="A21" t="s">
        <v>35</v>
      </c>
      <c r="B21" t="s">
        <v>36</v>
      </c>
      <c r="C21" t="s">
        <v>456</v>
      </c>
      <c r="D21" s="10">
        <v>3133</v>
      </c>
      <c r="E21" s="10">
        <v>2833</v>
      </c>
      <c r="F21" s="6">
        <v>0.9042451324609001</v>
      </c>
      <c r="G21" s="10">
        <v>14</v>
      </c>
      <c r="H21" s="10">
        <v>2847</v>
      </c>
      <c r="I21" s="6">
        <v>0.90871369294605808</v>
      </c>
    </row>
    <row r="22" spans="1:9" x14ac:dyDescent="0.3">
      <c r="A22" t="s">
        <v>37</v>
      </c>
      <c r="B22" t="s">
        <v>38</v>
      </c>
      <c r="C22" t="s">
        <v>456</v>
      </c>
      <c r="D22" s="10">
        <v>4479</v>
      </c>
      <c r="E22" s="10">
        <v>3737</v>
      </c>
      <c r="F22" s="6">
        <v>0.83433802187988393</v>
      </c>
      <c r="G22" s="10">
        <v>10</v>
      </c>
      <c r="H22" s="10">
        <v>3747</v>
      </c>
      <c r="I22" s="6">
        <v>0.83657066309444073</v>
      </c>
    </row>
    <row r="23" spans="1:9" x14ac:dyDescent="0.3">
      <c r="A23" t="s">
        <v>39</v>
      </c>
      <c r="B23" t="s">
        <v>40</v>
      </c>
      <c r="C23" t="s">
        <v>456</v>
      </c>
      <c r="D23" s="10">
        <v>3610</v>
      </c>
      <c r="E23" s="10">
        <v>3528</v>
      </c>
      <c r="F23" s="6">
        <v>0.9772853185595568</v>
      </c>
      <c r="G23" s="10">
        <v>7</v>
      </c>
      <c r="H23" s="10">
        <v>3535</v>
      </c>
      <c r="I23" s="6">
        <v>0.97922437673130192</v>
      </c>
    </row>
    <row r="24" spans="1:9" x14ac:dyDescent="0.3">
      <c r="A24" t="s">
        <v>41</v>
      </c>
      <c r="B24" t="s">
        <v>42</v>
      </c>
      <c r="C24" t="s">
        <v>456</v>
      </c>
      <c r="D24" s="10">
        <v>2320</v>
      </c>
      <c r="E24" s="10">
        <v>1377</v>
      </c>
      <c r="F24" s="6">
        <v>0.59353448275862064</v>
      </c>
      <c r="G24" s="10">
        <v>1</v>
      </c>
      <c r="H24" s="10">
        <v>1378</v>
      </c>
      <c r="I24" s="6">
        <v>0.59396551724137936</v>
      </c>
    </row>
    <row r="25" spans="1:9" x14ac:dyDescent="0.3">
      <c r="A25" t="s">
        <v>43</v>
      </c>
      <c r="B25" t="s">
        <v>44</v>
      </c>
      <c r="C25" t="s">
        <v>456</v>
      </c>
      <c r="D25" s="10">
        <v>3301</v>
      </c>
      <c r="E25" s="10">
        <v>3698</v>
      </c>
      <c r="F25" s="6">
        <v>1.1202665858830658</v>
      </c>
      <c r="G25" s="10">
        <v>41</v>
      </c>
      <c r="H25" s="10">
        <v>3739</v>
      </c>
      <c r="I25" s="6">
        <v>1.1326870645259013</v>
      </c>
    </row>
    <row r="26" spans="1:9" x14ac:dyDescent="0.3">
      <c r="A26" t="s">
        <v>45</v>
      </c>
      <c r="B26" t="s">
        <v>46</v>
      </c>
      <c r="C26" t="s">
        <v>456</v>
      </c>
      <c r="D26" s="10">
        <v>5036</v>
      </c>
      <c r="E26" s="10">
        <v>3067</v>
      </c>
      <c r="F26" s="6">
        <v>0.60901509134233522</v>
      </c>
      <c r="G26" s="10"/>
      <c r="H26" s="10">
        <v>3067</v>
      </c>
      <c r="I26" s="6">
        <v>0.60901509134233522</v>
      </c>
    </row>
    <row r="27" spans="1:9" x14ac:dyDescent="0.3">
      <c r="A27" t="s">
        <v>47</v>
      </c>
      <c r="B27" t="s">
        <v>48</v>
      </c>
      <c r="C27" t="s">
        <v>456</v>
      </c>
      <c r="D27" s="10">
        <v>2357</v>
      </c>
      <c r="E27" s="10">
        <v>1494</v>
      </c>
      <c r="F27" s="6">
        <v>0.63385659736953759</v>
      </c>
      <c r="G27" s="10">
        <v>4</v>
      </c>
      <c r="H27" s="10">
        <v>1498</v>
      </c>
      <c r="I27" s="6">
        <v>0.63555366991938911</v>
      </c>
    </row>
    <row r="28" spans="1:9" x14ac:dyDescent="0.3">
      <c r="A28" t="s">
        <v>49</v>
      </c>
      <c r="B28" t="s">
        <v>455</v>
      </c>
      <c r="C28" t="s">
        <v>456</v>
      </c>
      <c r="D28" s="10">
        <v>4358</v>
      </c>
      <c r="E28" s="10">
        <v>3485</v>
      </c>
      <c r="F28" s="6">
        <v>0.79967875172097291</v>
      </c>
      <c r="G28" s="10">
        <v>9</v>
      </c>
      <c r="H28" s="10">
        <v>3494</v>
      </c>
      <c r="I28" s="6">
        <v>0.80174391922900412</v>
      </c>
    </row>
    <row r="29" spans="1:9" x14ac:dyDescent="0.3">
      <c r="A29" t="s">
        <v>55</v>
      </c>
      <c r="B29" t="s">
        <v>56</v>
      </c>
      <c r="C29" t="s">
        <v>456</v>
      </c>
      <c r="D29" s="10">
        <v>2965</v>
      </c>
      <c r="E29" s="10">
        <v>2901</v>
      </c>
      <c r="F29" s="6">
        <v>0.9784148397976391</v>
      </c>
      <c r="G29" s="10">
        <v>5</v>
      </c>
      <c r="H29" s="10">
        <v>2906</v>
      </c>
      <c r="I29" s="6">
        <v>0.98010118043844852</v>
      </c>
    </row>
    <row r="30" spans="1:9" x14ac:dyDescent="0.3">
      <c r="A30" t="s">
        <v>57</v>
      </c>
      <c r="B30" t="s">
        <v>58</v>
      </c>
      <c r="C30" t="s">
        <v>456</v>
      </c>
      <c r="D30" s="10">
        <v>2818</v>
      </c>
      <c r="E30" s="10">
        <v>1697</v>
      </c>
      <c r="F30" s="6">
        <v>0.60220014194464155</v>
      </c>
      <c r="G30" s="10">
        <v>5</v>
      </c>
      <c r="H30" s="10">
        <v>1702</v>
      </c>
      <c r="I30" s="6">
        <v>0.60397444996451388</v>
      </c>
    </row>
    <row r="31" spans="1:9" x14ac:dyDescent="0.3">
      <c r="A31" t="s">
        <v>59</v>
      </c>
      <c r="B31" t="s">
        <v>60</v>
      </c>
      <c r="C31" t="s">
        <v>456</v>
      </c>
      <c r="D31" s="10">
        <v>2136</v>
      </c>
      <c r="E31" s="10">
        <v>1763</v>
      </c>
      <c r="F31" s="6">
        <v>0.82537453183520604</v>
      </c>
      <c r="G31" s="10">
        <v>2</v>
      </c>
      <c r="H31" s="10">
        <v>1765</v>
      </c>
      <c r="I31" s="6">
        <v>0.82631086142322097</v>
      </c>
    </row>
    <row r="32" spans="1:9" x14ac:dyDescent="0.3">
      <c r="A32" t="s">
        <v>61</v>
      </c>
      <c r="B32" t="s">
        <v>62</v>
      </c>
      <c r="C32" t="s">
        <v>456</v>
      </c>
      <c r="D32" s="10">
        <v>5993</v>
      </c>
      <c r="E32" s="10">
        <v>2849</v>
      </c>
      <c r="F32" s="6">
        <v>0.47538795261137995</v>
      </c>
      <c r="G32" s="10">
        <v>3</v>
      </c>
      <c r="H32" s="10">
        <v>2852</v>
      </c>
      <c r="I32" s="6">
        <v>0.47588853662606373</v>
      </c>
    </row>
    <row r="33" spans="1:9" x14ac:dyDescent="0.3">
      <c r="A33" t="s">
        <v>63</v>
      </c>
      <c r="B33" t="s">
        <v>64</v>
      </c>
      <c r="C33" t="s">
        <v>456</v>
      </c>
      <c r="D33" s="10">
        <v>3255</v>
      </c>
      <c r="E33" s="10">
        <v>1683</v>
      </c>
      <c r="F33" s="6">
        <v>0.51705069124423964</v>
      </c>
      <c r="G33" s="10">
        <v>4</v>
      </c>
      <c r="H33" s="10">
        <v>1687</v>
      </c>
      <c r="I33" s="6">
        <v>0.51827956989247315</v>
      </c>
    </row>
    <row r="34" spans="1:9" x14ac:dyDescent="0.3">
      <c r="A34" t="s">
        <v>65</v>
      </c>
      <c r="B34" t="s">
        <v>66</v>
      </c>
      <c r="C34" t="s">
        <v>456</v>
      </c>
      <c r="D34" s="10">
        <v>3880</v>
      </c>
      <c r="E34" s="10">
        <v>3436</v>
      </c>
      <c r="F34" s="6">
        <v>0.88556701030927831</v>
      </c>
      <c r="G34" s="10">
        <v>5</v>
      </c>
      <c r="H34" s="10">
        <v>3441</v>
      </c>
      <c r="I34" s="6">
        <v>0.88685567010309274</v>
      </c>
    </row>
    <row r="35" spans="1:9" x14ac:dyDescent="0.3">
      <c r="A35" t="s">
        <v>67</v>
      </c>
      <c r="B35" t="s">
        <v>68</v>
      </c>
      <c r="C35" t="s">
        <v>456</v>
      </c>
      <c r="D35" s="10">
        <v>4560</v>
      </c>
      <c r="E35" s="10">
        <v>2891</v>
      </c>
      <c r="F35" s="6">
        <v>0.63399122807017538</v>
      </c>
      <c r="G35" s="10">
        <v>11</v>
      </c>
      <c r="H35" s="10">
        <v>2902</v>
      </c>
      <c r="I35" s="6">
        <v>0.63640350877192986</v>
      </c>
    </row>
    <row r="36" spans="1:9" x14ac:dyDescent="0.3">
      <c r="A36" t="s">
        <v>69</v>
      </c>
      <c r="B36" t="s">
        <v>70</v>
      </c>
      <c r="C36" t="s">
        <v>456</v>
      </c>
      <c r="D36" s="10">
        <v>1647</v>
      </c>
      <c r="E36" s="10">
        <v>1475</v>
      </c>
      <c r="F36" s="6">
        <v>0.89556769884638732</v>
      </c>
      <c r="G36" s="10">
        <v>4</v>
      </c>
      <c r="H36" s="10">
        <v>1479</v>
      </c>
      <c r="I36" s="6">
        <v>0.89799635701275049</v>
      </c>
    </row>
    <row r="37" spans="1:9" x14ac:dyDescent="0.3">
      <c r="A37" t="s">
        <v>71</v>
      </c>
      <c r="B37" t="s">
        <v>72</v>
      </c>
      <c r="C37" t="s">
        <v>456</v>
      </c>
      <c r="D37" s="10">
        <v>3738</v>
      </c>
      <c r="E37" s="10">
        <v>2450</v>
      </c>
      <c r="F37" s="6">
        <v>0.65543071161048694</v>
      </c>
      <c r="G37" s="10">
        <v>6</v>
      </c>
      <c r="H37" s="10">
        <v>2456</v>
      </c>
      <c r="I37" s="6">
        <v>0.65703584804708404</v>
      </c>
    </row>
    <row r="38" spans="1:9" x14ac:dyDescent="0.3">
      <c r="A38" t="s">
        <v>73</v>
      </c>
      <c r="B38" t="s">
        <v>74</v>
      </c>
      <c r="C38" t="s">
        <v>456</v>
      </c>
      <c r="D38" s="10">
        <v>4206</v>
      </c>
      <c r="E38" s="10">
        <v>3391</v>
      </c>
      <c r="F38" s="6">
        <v>0.80622919638611512</v>
      </c>
      <c r="G38" s="10">
        <v>1</v>
      </c>
      <c r="H38" s="10">
        <v>3392</v>
      </c>
      <c r="I38" s="6">
        <v>0.80646695197337137</v>
      </c>
    </row>
    <row r="39" spans="1:9" x14ac:dyDescent="0.3">
      <c r="A39" t="s">
        <v>75</v>
      </c>
      <c r="B39" t="s">
        <v>76</v>
      </c>
      <c r="C39" t="s">
        <v>456</v>
      </c>
      <c r="D39" s="10">
        <v>2005</v>
      </c>
      <c r="E39" s="10">
        <v>1733</v>
      </c>
      <c r="F39" s="6">
        <v>0.86433915211970069</v>
      </c>
      <c r="G39" s="10">
        <v>1</v>
      </c>
      <c r="H39" s="10">
        <v>1734</v>
      </c>
      <c r="I39" s="6">
        <v>0.86483790523690773</v>
      </c>
    </row>
    <row r="40" spans="1:9" x14ac:dyDescent="0.3">
      <c r="A40" t="s">
        <v>77</v>
      </c>
      <c r="B40" t="s">
        <v>78</v>
      </c>
      <c r="C40" t="s">
        <v>456</v>
      </c>
      <c r="D40" s="10">
        <v>5782</v>
      </c>
      <c r="E40" s="10">
        <v>5040</v>
      </c>
      <c r="F40" s="6">
        <v>0.87167070217917675</v>
      </c>
      <c r="G40" s="10">
        <v>29</v>
      </c>
      <c r="H40" s="10">
        <v>5069</v>
      </c>
      <c r="I40" s="6">
        <v>0.87668626772742997</v>
      </c>
    </row>
    <row r="41" spans="1:9" x14ac:dyDescent="0.3">
      <c r="A41" t="s">
        <v>79</v>
      </c>
      <c r="B41" t="s">
        <v>80</v>
      </c>
      <c r="C41" t="s">
        <v>456</v>
      </c>
      <c r="D41" s="10">
        <v>2978</v>
      </c>
      <c r="E41" s="10">
        <v>2605</v>
      </c>
      <c r="F41" s="6">
        <v>0.87474815312290133</v>
      </c>
      <c r="G41" s="10"/>
      <c r="H41" s="10">
        <v>2605</v>
      </c>
      <c r="I41" s="6">
        <v>0.87474815312290133</v>
      </c>
    </row>
    <row r="42" spans="1:9" x14ac:dyDescent="0.3">
      <c r="A42" t="s">
        <v>81</v>
      </c>
      <c r="B42" t="s">
        <v>82</v>
      </c>
      <c r="C42" t="s">
        <v>456</v>
      </c>
      <c r="D42" s="10">
        <v>2842</v>
      </c>
      <c r="E42" s="10">
        <v>2011</v>
      </c>
      <c r="F42" s="6">
        <v>0.70760028149190712</v>
      </c>
      <c r="G42" s="10">
        <v>1</v>
      </c>
      <c r="H42" s="10">
        <v>2012</v>
      </c>
      <c r="I42" s="6">
        <v>0.70795214637579174</v>
      </c>
    </row>
    <row r="43" spans="1:9" x14ac:dyDescent="0.3">
      <c r="A43" t="s">
        <v>83</v>
      </c>
      <c r="B43" t="s">
        <v>84</v>
      </c>
      <c r="C43" t="s">
        <v>456</v>
      </c>
      <c r="D43" s="10">
        <v>4153</v>
      </c>
      <c r="E43" s="10">
        <v>3157</v>
      </c>
      <c r="F43" s="6">
        <v>0.76017336864916929</v>
      </c>
      <c r="G43" s="10">
        <v>6</v>
      </c>
      <c r="H43" s="10">
        <v>3163</v>
      </c>
      <c r="I43" s="6">
        <v>0.76161810739224656</v>
      </c>
    </row>
    <row r="44" spans="1:9" x14ac:dyDescent="0.3">
      <c r="A44" t="s">
        <v>85</v>
      </c>
      <c r="B44" t="s">
        <v>86</v>
      </c>
      <c r="C44" t="s">
        <v>456</v>
      </c>
      <c r="D44" s="10">
        <v>1950</v>
      </c>
      <c r="E44" s="10">
        <v>1583</v>
      </c>
      <c r="F44" s="6">
        <v>0.81179487179487175</v>
      </c>
      <c r="G44" s="10">
        <v>13</v>
      </c>
      <c r="H44" s="10">
        <v>1596</v>
      </c>
      <c r="I44" s="6">
        <v>0.81846153846153846</v>
      </c>
    </row>
    <row r="45" spans="1:9" x14ac:dyDescent="0.3">
      <c r="A45" t="s">
        <v>87</v>
      </c>
      <c r="B45" t="s">
        <v>88</v>
      </c>
      <c r="C45" t="s">
        <v>456</v>
      </c>
      <c r="D45" s="10">
        <v>4918</v>
      </c>
      <c r="E45" s="10">
        <v>3532</v>
      </c>
      <c r="F45" s="6">
        <v>0.71817812118747459</v>
      </c>
      <c r="G45" s="10"/>
      <c r="H45" s="10">
        <v>3532</v>
      </c>
      <c r="I45" s="6">
        <v>0.71817812118747459</v>
      </c>
    </row>
    <row r="46" spans="1:9" x14ac:dyDescent="0.3">
      <c r="A46" t="s">
        <v>89</v>
      </c>
      <c r="B46" t="s">
        <v>90</v>
      </c>
      <c r="C46" t="s">
        <v>456</v>
      </c>
      <c r="D46" s="10">
        <v>3317</v>
      </c>
      <c r="E46" s="10">
        <v>3542</v>
      </c>
      <c r="F46" s="6">
        <v>1.0678323786554116</v>
      </c>
      <c r="G46" s="10">
        <v>2</v>
      </c>
      <c r="H46" s="10">
        <v>3544</v>
      </c>
      <c r="I46" s="6">
        <v>1.0684353331323484</v>
      </c>
    </row>
    <row r="47" spans="1:9" x14ac:dyDescent="0.3">
      <c r="A47" t="s">
        <v>93</v>
      </c>
      <c r="B47" t="s">
        <v>94</v>
      </c>
      <c r="C47" t="s">
        <v>456</v>
      </c>
      <c r="D47" s="10">
        <v>2074</v>
      </c>
      <c r="E47" s="10">
        <v>1571</v>
      </c>
      <c r="F47" s="6">
        <v>0.75747348119575697</v>
      </c>
      <c r="G47" s="10">
        <v>1</v>
      </c>
      <c r="H47" s="10">
        <v>1572</v>
      </c>
      <c r="I47" s="6">
        <v>0.7579556412729026</v>
      </c>
    </row>
    <row r="48" spans="1:9" x14ac:dyDescent="0.3">
      <c r="A48" t="s">
        <v>95</v>
      </c>
      <c r="B48" t="s">
        <v>96</v>
      </c>
      <c r="C48" t="s">
        <v>456</v>
      </c>
      <c r="D48" s="10">
        <v>5346</v>
      </c>
      <c r="E48" s="10">
        <v>4507</v>
      </c>
      <c r="F48" s="6">
        <v>0.84306023194912083</v>
      </c>
      <c r="G48" s="10">
        <v>39</v>
      </c>
      <c r="H48" s="10">
        <v>4546</v>
      </c>
      <c r="I48" s="6">
        <v>0.85035540591096148</v>
      </c>
    </row>
    <row r="49" spans="1:9" x14ac:dyDescent="0.3">
      <c r="A49" t="s">
        <v>97</v>
      </c>
      <c r="B49" t="s">
        <v>98</v>
      </c>
      <c r="C49" t="s">
        <v>456</v>
      </c>
      <c r="D49" s="10">
        <v>5170</v>
      </c>
      <c r="E49" s="10">
        <v>4523</v>
      </c>
      <c r="F49" s="6">
        <v>0.87485493230174083</v>
      </c>
      <c r="G49" s="10">
        <v>18</v>
      </c>
      <c r="H49" s="10">
        <v>4541</v>
      </c>
      <c r="I49" s="6">
        <v>0.87833655705996128</v>
      </c>
    </row>
    <row r="50" spans="1:9" x14ac:dyDescent="0.3">
      <c r="A50" t="s">
        <v>99</v>
      </c>
      <c r="B50" t="s">
        <v>100</v>
      </c>
      <c r="C50" t="s">
        <v>456</v>
      </c>
      <c r="D50" s="10">
        <v>3058</v>
      </c>
      <c r="E50" s="10">
        <v>2934</v>
      </c>
      <c r="F50" s="6">
        <v>0.95945062132112491</v>
      </c>
      <c r="G50" s="10">
        <v>5</v>
      </c>
      <c r="H50" s="10">
        <v>2939</v>
      </c>
      <c r="I50" s="6">
        <v>0.96108567691301505</v>
      </c>
    </row>
    <row r="51" spans="1:9" x14ac:dyDescent="0.3">
      <c r="A51" t="s">
        <v>103</v>
      </c>
      <c r="B51" t="s">
        <v>104</v>
      </c>
      <c r="C51" t="s">
        <v>456</v>
      </c>
      <c r="D51" s="10">
        <v>2222</v>
      </c>
      <c r="E51" s="10">
        <v>2169</v>
      </c>
      <c r="F51" s="6">
        <v>0.97614761476147616</v>
      </c>
      <c r="G51" s="10">
        <v>3</v>
      </c>
      <c r="H51" s="10">
        <v>2172</v>
      </c>
      <c r="I51" s="6">
        <v>0.9774977497749775</v>
      </c>
    </row>
    <row r="52" spans="1:9" x14ac:dyDescent="0.3">
      <c r="A52" t="s">
        <v>105</v>
      </c>
      <c r="B52" t="s">
        <v>106</v>
      </c>
      <c r="C52" t="s">
        <v>456</v>
      </c>
      <c r="D52" s="10">
        <v>2450</v>
      </c>
      <c r="E52" s="10">
        <v>1882</v>
      </c>
      <c r="F52" s="6">
        <v>0.76816326530612244</v>
      </c>
      <c r="G52" s="10">
        <v>290</v>
      </c>
      <c r="H52" s="10">
        <v>2172</v>
      </c>
      <c r="I52" s="6">
        <v>0.88653061224489793</v>
      </c>
    </row>
    <row r="53" spans="1:9" x14ac:dyDescent="0.3">
      <c r="A53" t="s">
        <v>107</v>
      </c>
      <c r="B53" t="s">
        <v>108</v>
      </c>
      <c r="C53" t="s">
        <v>456</v>
      </c>
      <c r="D53" s="10">
        <v>4481</v>
      </c>
      <c r="E53" s="10">
        <v>4013</v>
      </c>
      <c r="F53" s="6">
        <v>0.89555902700290113</v>
      </c>
      <c r="G53" s="10">
        <v>7</v>
      </c>
      <c r="H53" s="10">
        <v>4020</v>
      </c>
      <c r="I53" s="6">
        <v>0.89712117830841331</v>
      </c>
    </row>
    <row r="54" spans="1:9" x14ac:dyDescent="0.3">
      <c r="A54" t="s">
        <v>111</v>
      </c>
      <c r="B54" t="s">
        <v>112</v>
      </c>
      <c r="C54" t="s">
        <v>456</v>
      </c>
      <c r="D54" s="10">
        <v>2123</v>
      </c>
      <c r="E54" s="10">
        <v>1904</v>
      </c>
      <c r="F54" s="6">
        <v>0.89684408855393316</v>
      </c>
      <c r="G54" s="10"/>
      <c r="H54" s="10">
        <v>1904</v>
      </c>
      <c r="I54" s="6">
        <v>0.89684408855393316</v>
      </c>
    </row>
    <row r="55" spans="1:9" x14ac:dyDescent="0.3">
      <c r="A55" t="s">
        <v>113</v>
      </c>
      <c r="B55" t="s">
        <v>114</v>
      </c>
      <c r="C55" t="s">
        <v>456</v>
      </c>
      <c r="D55" s="10">
        <v>2941</v>
      </c>
      <c r="E55" s="10">
        <v>2303</v>
      </c>
      <c r="F55" s="6">
        <v>0.78306698401904118</v>
      </c>
      <c r="G55" s="10"/>
      <c r="H55" s="10">
        <v>2303</v>
      </c>
      <c r="I55" s="6">
        <v>0.78306698401904118</v>
      </c>
    </row>
    <row r="56" spans="1:9" x14ac:dyDescent="0.3">
      <c r="A56" t="s">
        <v>115</v>
      </c>
      <c r="B56" t="s">
        <v>116</v>
      </c>
      <c r="C56" t="s">
        <v>456</v>
      </c>
      <c r="D56" s="10">
        <v>2377</v>
      </c>
      <c r="E56" s="10">
        <v>2013</v>
      </c>
      <c r="F56" s="6">
        <v>0.84686579722339084</v>
      </c>
      <c r="G56" s="10">
        <v>1</v>
      </c>
      <c r="H56" s="10">
        <v>2014</v>
      </c>
      <c r="I56" s="6">
        <v>0.84728649558266722</v>
      </c>
    </row>
    <row r="57" spans="1:9" x14ac:dyDescent="0.3">
      <c r="A57" t="s">
        <v>117</v>
      </c>
      <c r="B57" t="s">
        <v>118</v>
      </c>
      <c r="C57" t="s">
        <v>456</v>
      </c>
      <c r="D57" s="10">
        <v>3994</v>
      </c>
      <c r="E57" s="10">
        <v>3799</v>
      </c>
      <c r="F57" s="6">
        <v>0.95117676514772154</v>
      </c>
      <c r="G57" s="10">
        <v>159</v>
      </c>
      <c r="H57" s="10">
        <v>3958</v>
      </c>
      <c r="I57" s="6">
        <v>0.99098647971957932</v>
      </c>
    </row>
    <row r="58" spans="1:9" x14ac:dyDescent="0.3">
      <c r="A58" t="s">
        <v>119</v>
      </c>
      <c r="B58" t="s">
        <v>120</v>
      </c>
      <c r="C58" t="s">
        <v>456</v>
      </c>
      <c r="D58" s="10">
        <v>2181</v>
      </c>
      <c r="E58" s="10">
        <v>1662</v>
      </c>
      <c r="F58" s="6">
        <v>0.76203576341127921</v>
      </c>
      <c r="G58" s="10">
        <v>9</v>
      </c>
      <c r="H58" s="10">
        <v>1671</v>
      </c>
      <c r="I58" s="6">
        <v>0.76616231086657494</v>
      </c>
    </row>
    <row r="59" spans="1:9" x14ac:dyDescent="0.3">
      <c r="A59" t="s">
        <v>121</v>
      </c>
      <c r="B59" t="s">
        <v>122</v>
      </c>
      <c r="C59" t="s">
        <v>456</v>
      </c>
      <c r="D59" s="10">
        <v>9078</v>
      </c>
      <c r="E59" s="10">
        <v>7264</v>
      </c>
      <c r="F59" s="6">
        <v>0.80017625027539108</v>
      </c>
      <c r="G59" s="10">
        <v>32</v>
      </c>
      <c r="H59" s="10">
        <v>7296</v>
      </c>
      <c r="I59" s="6">
        <v>0.80370125578321217</v>
      </c>
    </row>
    <row r="60" spans="1:9" x14ac:dyDescent="0.3">
      <c r="A60" t="s">
        <v>123</v>
      </c>
      <c r="B60" t="s">
        <v>124</v>
      </c>
      <c r="C60" t="s">
        <v>456</v>
      </c>
      <c r="D60" s="10">
        <v>5167</v>
      </c>
      <c r="E60" s="10">
        <v>3886</v>
      </c>
      <c r="F60" s="6">
        <v>0.75208051093477846</v>
      </c>
      <c r="G60" s="10">
        <v>78</v>
      </c>
      <c r="H60" s="10">
        <v>3964</v>
      </c>
      <c r="I60" s="6">
        <v>0.76717631120572871</v>
      </c>
    </row>
    <row r="61" spans="1:9" x14ac:dyDescent="0.3">
      <c r="A61" t="s">
        <v>125</v>
      </c>
      <c r="B61" t="s">
        <v>126</v>
      </c>
      <c r="C61" t="s">
        <v>456</v>
      </c>
      <c r="D61" s="10">
        <v>6811</v>
      </c>
      <c r="E61" s="10">
        <v>4972</v>
      </c>
      <c r="F61" s="6">
        <v>0.72999559536044634</v>
      </c>
      <c r="G61" s="10">
        <v>3</v>
      </c>
      <c r="H61" s="10">
        <v>4975</v>
      </c>
      <c r="I61" s="6">
        <v>0.73043605931581268</v>
      </c>
    </row>
    <row r="62" spans="1:9" x14ac:dyDescent="0.3">
      <c r="A62" t="s">
        <v>127</v>
      </c>
      <c r="B62" t="s">
        <v>128</v>
      </c>
      <c r="C62" t="s">
        <v>457</v>
      </c>
      <c r="D62" s="10">
        <v>4149</v>
      </c>
      <c r="E62" s="10">
        <v>3221</v>
      </c>
      <c r="F62" s="6">
        <v>0.77633164617980233</v>
      </c>
      <c r="G62" s="10">
        <v>4</v>
      </c>
      <c r="H62" s="10">
        <v>3225</v>
      </c>
      <c r="I62" s="6">
        <v>0.77729573391178597</v>
      </c>
    </row>
    <row r="63" spans="1:9" x14ac:dyDescent="0.3">
      <c r="A63" t="s">
        <v>129</v>
      </c>
      <c r="B63" t="s">
        <v>130</v>
      </c>
      <c r="C63" t="s">
        <v>457</v>
      </c>
      <c r="D63" s="10">
        <v>991</v>
      </c>
      <c r="E63" s="10">
        <v>1055</v>
      </c>
      <c r="F63" s="6">
        <v>1.0645812310797174</v>
      </c>
      <c r="G63" s="10">
        <v>8</v>
      </c>
      <c r="H63" s="10">
        <v>1063</v>
      </c>
      <c r="I63" s="6">
        <v>1.0726538849646821</v>
      </c>
    </row>
    <row r="64" spans="1:9" x14ac:dyDescent="0.3">
      <c r="A64" t="s">
        <v>131</v>
      </c>
      <c r="B64" t="s">
        <v>132</v>
      </c>
      <c r="C64" t="s">
        <v>457</v>
      </c>
      <c r="D64" s="10">
        <v>5066</v>
      </c>
      <c r="E64" s="10">
        <v>4134</v>
      </c>
      <c r="F64" s="6">
        <v>0.81602842479273585</v>
      </c>
      <c r="G64" s="10">
        <v>3</v>
      </c>
      <c r="H64" s="10">
        <v>4137</v>
      </c>
      <c r="I64" s="6">
        <v>0.81662060797473357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4946</v>
      </c>
      <c r="E67" s="10">
        <v>3985</v>
      </c>
      <c r="F67" s="6">
        <v>0.805701577031945</v>
      </c>
      <c r="G67" s="10">
        <v>7</v>
      </c>
      <c r="H67" s="10">
        <v>3992</v>
      </c>
      <c r="I67" s="6">
        <v>0.80711686211079658</v>
      </c>
    </row>
    <row r="68" spans="1:9" x14ac:dyDescent="0.3">
      <c r="A68" t="s">
        <v>139</v>
      </c>
      <c r="B68" t="s">
        <v>140</v>
      </c>
      <c r="C68" t="s">
        <v>457</v>
      </c>
      <c r="D68" s="10">
        <v>3577</v>
      </c>
      <c r="E68" s="10">
        <v>2868</v>
      </c>
      <c r="F68" s="6">
        <v>0.80178920883421867</v>
      </c>
      <c r="G68" s="10">
        <v>5</v>
      </c>
      <c r="H68" s="10">
        <v>2873</v>
      </c>
      <c r="I68" s="6">
        <v>0.80318702823595189</v>
      </c>
    </row>
    <row r="69" spans="1:9" x14ac:dyDescent="0.3">
      <c r="A69" t="s">
        <v>141</v>
      </c>
      <c r="B69" t="s">
        <v>142</v>
      </c>
      <c r="C69" t="s">
        <v>457</v>
      </c>
      <c r="D69" s="10">
        <v>2389</v>
      </c>
      <c r="E69" s="10">
        <v>2378</v>
      </c>
      <c r="F69" s="6">
        <v>0.99539556299706988</v>
      </c>
      <c r="G69" s="10">
        <v>6</v>
      </c>
      <c r="H69" s="10">
        <v>2384</v>
      </c>
      <c r="I69" s="6">
        <v>0.99790707408957724</v>
      </c>
    </row>
    <row r="70" spans="1:9" x14ac:dyDescent="0.3">
      <c r="A70" t="s">
        <v>143</v>
      </c>
      <c r="B70" t="s">
        <v>144</v>
      </c>
      <c r="C70" t="s">
        <v>457</v>
      </c>
      <c r="D70" s="10">
        <v>3685</v>
      </c>
      <c r="E70" s="10">
        <v>4719</v>
      </c>
      <c r="F70" s="6">
        <v>1.2805970149253731</v>
      </c>
      <c r="G70" s="10">
        <v>18</v>
      </c>
      <c r="H70" s="10">
        <v>4737</v>
      </c>
      <c r="I70" s="6">
        <v>1.2854816824966078</v>
      </c>
    </row>
    <row r="71" spans="1:9" x14ac:dyDescent="0.3">
      <c r="A71" t="s">
        <v>145</v>
      </c>
      <c r="B71" t="s">
        <v>146</v>
      </c>
      <c r="C71" t="s">
        <v>457</v>
      </c>
      <c r="D71" s="10">
        <v>10246</v>
      </c>
      <c r="E71" s="10">
        <v>8170</v>
      </c>
      <c r="F71" s="6">
        <v>0.797384345110287</v>
      </c>
      <c r="G71" s="10">
        <v>21</v>
      </c>
      <c r="H71" s="10">
        <v>8191</v>
      </c>
      <c r="I71" s="6">
        <v>0.7994339254343158</v>
      </c>
    </row>
    <row r="72" spans="1:9" x14ac:dyDescent="0.3">
      <c r="A72" t="s">
        <v>147</v>
      </c>
      <c r="B72" t="s">
        <v>148</v>
      </c>
      <c r="C72" t="s">
        <v>457</v>
      </c>
      <c r="D72" s="10">
        <v>2203</v>
      </c>
      <c r="E72" s="10">
        <v>2091</v>
      </c>
      <c r="F72" s="6">
        <v>0.94916023604176125</v>
      </c>
      <c r="G72" s="10">
        <v>3</v>
      </c>
      <c r="H72" s="10">
        <v>2094</v>
      </c>
      <c r="I72" s="6">
        <v>0.95052201543349979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4790</v>
      </c>
      <c r="E74" s="10">
        <v>3730</v>
      </c>
      <c r="F74" s="6">
        <v>0.77870563674321502</v>
      </c>
      <c r="G74" s="10">
        <v>3</v>
      </c>
      <c r="H74" s="10">
        <v>3733</v>
      </c>
      <c r="I74" s="6">
        <v>0.77933194154488517</v>
      </c>
    </row>
    <row r="75" spans="1:9" x14ac:dyDescent="0.3">
      <c r="A75" t="s">
        <v>153</v>
      </c>
      <c r="B75" t="s">
        <v>154</v>
      </c>
      <c r="C75" t="s">
        <v>457</v>
      </c>
      <c r="D75" s="10">
        <v>1941</v>
      </c>
      <c r="E75" s="10">
        <v>1760</v>
      </c>
      <c r="F75" s="6">
        <v>0.90674909840288509</v>
      </c>
      <c r="G75" s="10">
        <v>3</v>
      </c>
      <c r="H75" s="10">
        <v>1763</v>
      </c>
      <c r="I75" s="6">
        <v>0.90829469345698088</v>
      </c>
    </row>
    <row r="76" spans="1:9" x14ac:dyDescent="0.3">
      <c r="A76" t="s">
        <v>155</v>
      </c>
      <c r="B76" t="s">
        <v>156</v>
      </c>
      <c r="C76" t="s">
        <v>457</v>
      </c>
      <c r="D76" s="10">
        <v>1235</v>
      </c>
      <c r="E76" s="10">
        <v>1250</v>
      </c>
      <c r="F76" s="6">
        <v>1.0121457489878543</v>
      </c>
      <c r="G76" s="10"/>
      <c r="H76" s="10">
        <v>1250</v>
      </c>
      <c r="I76" s="6">
        <v>1.0121457489878543</v>
      </c>
    </row>
    <row r="77" spans="1:9" x14ac:dyDescent="0.3">
      <c r="A77" t="s">
        <v>157</v>
      </c>
      <c r="B77" t="s">
        <v>158</v>
      </c>
      <c r="C77" t="s">
        <v>457</v>
      </c>
      <c r="D77" s="10">
        <v>1641</v>
      </c>
      <c r="E77" s="10">
        <v>1542</v>
      </c>
      <c r="F77" s="6">
        <v>0.93967093235831811</v>
      </c>
      <c r="G77" s="10">
        <v>3</v>
      </c>
      <c r="H77" s="10">
        <v>1545</v>
      </c>
      <c r="I77" s="6">
        <v>0.94149908592321752</v>
      </c>
    </row>
    <row r="78" spans="1:9" x14ac:dyDescent="0.3">
      <c r="A78" t="s">
        <v>159</v>
      </c>
      <c r="B78" t="s">
        <v>160</v>
      </c>
      <c r="C78" t="s">
        <v>457</v>
      </c>
      <c r="D78" s="10">
        <v>2076</v>
      </c>
      <c r="E78" s="10">
        <v>1620</v>
      </c>
      <c r="F78" s="6">
        <v>0.78034682080924855</v>
      </c>
      <c r="G78" s="10">
        <v>4</v>
      </c>
      <c r="H78" s="10">
        <v>1624</v>
      </c>
      <c r="I78" s="6">
        <v>0.78227360308285165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5557</v>
      </c>
      <c r="E80" s="10">
        <v>4545</v>
      </c>
      <c r="F80" s="6">
        <v>0.81788734928918483</v>
      </c>
      <c r="G80" s="10">
        <v>8</v>
      </c>
      <c r="H80" s="10">
        <v>4553</v>
      </c>
      <c r="I80" s="6">
        <v>0.81932697498650353</v>
      </c>
    </row>
    <row r="81" spans="1:9" x14ac:dyDescent="0.3">
      <c r="A81" t="s">
        <v>167</v>
      </c>
      <c r="B81" t="s">
        <v>168</v>
      </c>
      <c r="C81" t="s">
        <v>457</v>
      </c>
      <c r="D81" s="10">
        <v>1949</v>
      </c>
      <c r="E81" s="10">
        <v>1722</v>
      </c>
      <c r="F81" s="6">
        <v>0.88353001539250897</v>
      </c>
      <c r="G81" s="10">
        <v>4</v>
      </c>
      <c r="H81" s="10">
        <v>1726</v>
      </c>
      <c r="I81" s="6">
        <v>0.88558234992303742</v>
      </c>
    </row>
    <row r="82" spans="1:9" x14ac:dyDescent="0.3">
      <c r="A82" t="s">
        <v>169</v>
      </c>
      <c r="B82" t="s">
        <v>170</v>
      </c>
      <c r="C82" t="s">
        <v>457</v>
      </c>
      <c r="D82" s="10">
        <v>7718</v>
      </c>
      <c r="E82" s="10">
        <v>4709</v>
      </c>
      <c r="F82" s="6">
        <v>0.61013215859030834</v>
      </c>
      <c r="G82" s="10">
        <v>1266</v>
      </c>
      <c r="H82" s="10">
        <v>5975</v>
      </c>
      <c r="I82" s="6">
        <v>0.77416429126716768</v>
      </c>
    </row>
    <row r="83" spans="1:9" x14ac:dyDescent="0.3">
      <c r="A83" t="s">
        <v>171</v>
      </c>
      <c r="B83" t="s">
        <v>172</v>
      </c>
      <c r="C83" t="s">
        <v>457</v>
      </c>
      <c r="D83" s="10">
        <v>5007</v>
      </c>
      <c r="E83" s="10">
        <v>4324</v>
      </c>
      <c r="F83" s="6">
        <v>0.86359097263830642</v>
      </c>
      <c r="G83" s="10">
        <v>6</v>
      </c>
      <c r="H83" s="10">
        <v>4330</v>
      </c>
      <c r="I83" s="6">
        <v>0.86478929498701818</v>
      </c>
    </row>
    <row r="84" spans="1:9" x14ac:dyDescent="0.3">
      <c r="A84" t="s">
        <v>173</v>
      </c>
      <c r="B84" t="s">
        <v>174</v>
      </c>
      <c r="C84" t="s">
        <v>457</v>
      </c>
      <c r="D84" s="10">
        <v>2001</v>
      </c>
      <c r="E84" s="10">
        <v>1623</v>
      </c>
      <c r="F84" s="6">
        <v>0.81109445277361314</v>
      </c>
      <c r="G84" s="10">
        <v>1</v>
      </c>
      <c r="H84" s="10">
        <v>1624</v>
      </c>
      <c r="I84" s="6">
        <v>0.81159420289855078</v>
      </c>
    </row>
    <row r="85" spans="1:9" x14ac:dyDescent="0.3">
      <c r="A85" t="s">
        <v>175</v>
      </c>
      <c r="B85" t="s">
        <v>176</v>
      </c>
      <c r="C85" t="s">
        <v>457</v>
      </c>
      <c r="D85" s="10">
        <v>2365</v>
      </c>
      <c r="E85" s="10">
        <v>2224</v>
      </c>
      <c r="F85" s="6">
        <v>0.94038054968287521</v>
      </c>
      <c r="G85" s="10">
        <v>1</v>
      </c>
      <c r="H85" s="10">
        <v>2225</v>
      </c>
      <c r="I85" s="6">
        <v>0.94080338266384778</v>
      </c>
    </row>
    <row r="86" spans="1:9" x14ac:dyDescent="0.3">
      <c r="A86" t="s">
        <v>177</v>
      </c>
      <c r="B86" t="s">
        <v>178</v>
      </c>
      <c r="C86" t="s">
        <v>457</v>
      </c>
      <c r="D86" s="10">
        <v>2898</v>
      </c>
      <c r="E86" s="10">
        <v>3556</v>
      </c>
      <c r="F86" s="6">
        <v>1.2270531400966183</v>
      </c>
      <c r="G86" s="10">
        <v>11</v>
      </c>
      <c r="H86" s="10">
        <v>3567</v>
      </c>
      <c r="I86" s="6">
        <v>1.2308488612836439</v>
      </c>
    </row>
    <row r="87" spans="1:9" x14ac:dyDescent="0.3">
      <c r="A87" t="s">
        <v>179</v>
      </c>
      <c r="B87" t="s">
        <v>180</v>
      </c>
      <c r="C87" t="s">
        <v>457</v>
      </c>
      <c r="D87" s="10">
        <v>3017</v>
      </c>
      <c r="E87" s="10">
        <v>1894</v>
      </c>
      <c r="F87" s="6">
        <v>0.62777593636062312</v>
      </c>
      <c r="G87" s="10">
        <v>9</v>
      </c>
      <c r="H87" s="10">
        <v>1903</v>
      </c>
      <c r="I87" s="6">
        <v>0.63075903215114348</v>
      </c>
    </row>
    <row r="88" spans="1:9" x14ac:dyDescent="0.3">
      <c r="A88" t="s">
        <v>181</v>
      </c>
      <c r="B88" t="s">
        <v>182</v>
      </c>
      <c r="C88" t="s">
        <v>457</v>
      </c>
      <c r="D88" s="10">
        <v>2793</v>
      </c>
      <c r="E88" s="10">
        <v>2475</v>
      </c>
      <c r="F88" s="6">
        <v>0.8861439312567132</v>
      </c>
      <c r="G88" s="10"/>
      <c r="H88" s="10">
        <v>2475</v>
      </c>
      <c r="I88" s="6">
        <v>0.8861439312567132</v>
      </c>
    </row>
    <row r="89" spans="1:9" x14ac:dyDescent="0.3">
      <c r="A89" t="s">
        <v>183</v>
      </c>
      <c r="B89" t="s">
        <v>184</v>
      </c>
      <c r="C89" t="s">
        <v>457</v>
      </c>
      <c r="D89" s="10">
        <v>10691</v>
      </c>
      <c r="E89" s="10">
        <v>5134</v>
      </c>
      <c r="F89" s="6">
        <v>0.48021700495744085</v>
      </c>
      <c r="G89" s="10"/>
      <c r="H89" s="10">
        <v>5134</v>
      </c>
      <c r="I89" s="6">
        <v>0.48021700495744085</v>
      </c>
    </row>
    <row r="90" spans="1:9" x14ac:dyDescent="0.3">
      <c r="A90" t="s">
        <v>185</v>
      </c>
      <c r="B90" t="s">
        <v>186</v>
      </c>
      <c r="C90" t="s">
        <v>457</v>
      </c>
      <c r="D90" s="10">
        <v>4797</v>
      </c>
      <c r="E90" s="10">
        <v>4514</v>
      </c>
      <c r="F90" s="6">
        <v>0.9410047946633312</v>
      </c>
      <c r="G90" s="10">
        <v>2</v>
      </c>
      <c r="H90" s="10">
        <v>4516</v>
      </c>
      <c r="I90" s="6">
        <v>0.94142172190952678</v>
      </c>
    </row>
    <row r="91" spans="1:9" x14ac:dyDescent="0.3">
      <c r="A91" t="s">
        <v>189</v>
      </c>
      <c r="B91" t="s">
        <v>190</v>
      </c>
      <c r="C91" t="s">
        <v>457</v>
      </c>
      <c r="D91" s="10">
        <v>3624</v>
      </c>
      <c r="E91" s="10">
        <v>2513</v>
      </c>
      <c r="F91" s="6">
        <v>0.69343267108167772</v>
      </c>
      <c r="G91" s="10">
        <v>1</v>
      </c>
      <c r="H91" s="10">
        <v>2514</v>
      </c>
      <c r="I91" s="6">
        <v>0.69370860927152322</v>
      </c>
    </row>
    <row r="92" spans="1:9" x14ac:dyDescent="0.3">
      <c r="A92" t="s">
        <v>191</v>
      </c>
      <c r="B92" t="s">
        <v>192</v>
      </c>
      <c r="C92" t="s">
        <v>457</v>
      </c>
      <c r="D92" s="10">
        <v>4183</v>
      </c>
      <c r="E92" s="10">
        <v>3209</v>
      </c>
      <c r="F92" s="6">
        <v>0.76715276117618936</v>
      </c>
      <c r="G92" s="10">
        <v>5</v>
      </c>
      <c r="H92" s="10">
        <v>3214</v>
      </c>
      <c r="I92" s="6">
        <v>0.76834807554386808</v>
      </c>
    </row>
    <row r="93" spans="1:9" x14ac:dyDescent="0.3">
      <c r="A93" t="s">
        <v>193</v>
      </c>
      <c r="B93" t="s">
        <v>194</v>
      </c>
      <c r="C93" t="s">
        <v>457</v>
      </c>
      <c r="D93" s="10">
        <v>5198</v>
      </c>
      <c r="E93" s="10">
        <v>4218</v>
      </c>
      <c r="F93" s="6">
        <v>0.81146594844170838</v>
      </c>
      <c r="G93" s="10">
        <v>2</v>
      </c>
      <c r="H93" s="10">
        <v>4220</v>
      </c>
      <c r="I93" s="6">
        <v>0.81185071181223545</v>
      </c>
    </row>
    <row r="94" spans="1:9" x14ac:dyDescent="0.3">
      <c r="A94" t="s">
        <v>195</v>
      </c>
      <c r="B94" t="s">
        <v>196</v>
      </c>
      <c r="C94" t="s">
        <v>457</v>
      </c>
      <c r="D94" s="10">
        <v>1837</v>
      </c>
      <c r="E94" s="10">
        <v>1874</v>
      </c>
      <c r="F94" s="6">
        <v>1.020141535111595</v>
      </c>
      <c r="G94" s="10">
        <v>4</v>
      </c>
      <c r="H94" s="10">
        <v>1878</v>
      </c>
      <c r="I94" s="6">
        <v>1.0223189983669025</v>
      </c>
    </row>
    <row r="95" spans="1:9" x14ac:dyDescent="0.3">
      <c r="A95" t="s">
        <v>197</v>
      </c>
      <c r="B95" t="s">
        <v>198</v>
      </c>
      <c r="C95" t="s">
        <v>457</v>
      </c>
      <c r="D95" s="10">
        <v>3712</v>
      </c>
      <c r="E95" s="10">
        <v>4257</v>
      </c>
      <c r="F95" s="6">
        <v>1.1468211206896552</v>
      </c>
      <c r="G95" s="10">
        <v>14</v>
      </c>
      <c r="H95" s="10">
        <v>4271</v>
      </c>
      <c r="I95" s="6">
        <v>1.1505926724137931</v>
      </c>
    </row>
    <row r="96" spans="1:9" x14ac:dyDescent="0.3">
      <c r="A96" t="s">
        <v>199</v>
      </c>
      <c r="B96" t="s">
        <v>200</v>
      </c>
      <c r="C96" t="s">
        <v>457</v>
      </c>
      <c r="D96" s="10">
        <v>1961</v>
      </c>
      <c r="E96" s="10">
        <v>1917</v>
      </c>
      <c r="F96" s="6">
        <v>0.97756246812850589</v>
      </c>
      <c r="G96" s="10"/>
      <c r="H96" s="10">
        <v>1917</v>
      </c>
      <c r="I96" s="6">
        <v>0.97756246812850589</v>
      </c>
    </row>
    <row r="97" spans="1:9" x14ac:dyDescent="0.3">
      <c r="A97" t="s">
        <v>201</v>
      </c>
      <c r="B97" t="s">
        <v>202</v>
      </c>
      <c r="C97" t="s">
        <v>457</v>
      </c>
      <c r="D97" s="10">
        <v>4529</v>
      </c>
      <c r="E97" s="10">
        <v>3214</v>
      </c>
      <c r="F97" s="6">
        <v>0.70964892912342681</v>
      </c>
      <c r="G97" s="10">
        <v>2</v>
      </c>
      <c r="H97" s="10">
        <v>3216</v>
      </c>
      <c r="I97" s="6">
        <v>0.71009052771031134</v>
      </c>
    </row>
    <row r="98" spans="1:9" x14ac:dyDescent="0.3">
      <c r="A98" t="s">
        <v>203</v>
      </c>
      <c r="B98" t="s">
        <v>204</v>
      </c>
      <c r="C98" t="s">
        <v>457</v>
      </c>
      <c r="D98" s="10">
        <v>4317</v>
      </c>
      <c r="E98" s="10">
        <v>3657</v>
      </c>
      <c r="F98" s="6">
        <v>0.84711605281445446</v>
      </c>
      <c r="G98" s="10">
        <v>2</v>
      </c>
      <c r="H98" s="10">
        <v>3659</v>
      </c>
      <c r="I98" s="6">
        <v>0.84757933750289549</v>
      </c>
    </row>
    <row r="99" spans="1:9" x14ac:dyDescent="0.3">
      <c r="A99" t="s">
        <v>205</v>
      </c>
      <c r="B99" t="s">
        <v>206</v>
      </c>
      <c r="C99" t="s">
        <v>457</v>
      </c>
      <c r="D99" s="10">
        <v>1844</v>
      </c>
      <c r="E99" s="10">
        <v>1595</v>
      </c>
      <c r="F99" s="6">
        <v>0.86496746203904551</v>
      </c>
      <c r="G99" s="10"/>
      <c r="H99" s="10">
        <v>1595</v>
      </c>
      <c r="I99" s="6">
        <v>0.86496746203904551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7417</v>
      </c>
      <c r="E100" s="10">
        <v>4565</v>
      </c>
      <c r="F100" s="6">
        <v>0.61547795604691924</v>
      </c>
      <c r="G100" s="10">
        <v>40</v>
      </c>
      <c r="H100" s="10">
        <v>4605</v>
      </c>
      <c r="I100" s="6">
        <v>0.62087097209114195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15312</v>
      </c>
      <c r="E101" s="10">
        <v>12081</v>
      </c>
      <c r="F101" s="6">
        <v>0.78898902821316619</v>
      </c>
      <c r="G101" s="10">
        <v>688</v>
      </c>
      <c r="H101" s="10">
        <v>12769</v>
      </c>
      <c r="I101" s="6">
        <v>0.8339211076280042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9325</v>
      </c>
      <c r="E102" s="10">
        <v>8666</v>
      </c>
      <c r="F102" s="6">
        <v>0.92932975871313672</v>
      </c>
      <c r="G102" s="10">
        <v>18</v>
      </c>
      <c r="H102" s="10">
        <v>8684</v>
      </c>
      <c r="I102" s="6">
        <v>0.93126005361930297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6326</v>
      </c>
      <c r="E103" s="10">
        <v>4147</v>
      </c>
      <c r="F103" s="6">
        <v>0.65554852987669932</v>
      </c>
      <c r="G103" s="10">
        <v>4</v>
      </c>
      <c r="H103" s="10">
        <v>4151</v>
      </c>
      <c r="I103" s="6">
        <v>0.65618084097375906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3830</v>
      </c>
      <c r="E104" s="10">
        <v>3233</v>
      </c>
      <c r="F104" s="6">
        <v>0.84412532637075721</v>
      </c>
      <c r="G104" s="10">
        <v>267</v>
      </c>
      <c r="H104" s="10">
        <v>3500</v>
      </c>
      <c r="I104" s="6">
        <v>0.91383812010443866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9150</v>
      </c>
      <c r="E105" s="10">
        <v>6795</v>
      </c>
      <c r="F105" s="6">
        <v>0.74262295081967211</v>
      </c>
      <c r="G105" s="10">
        <v>4</v>
      </c>
      <c r="H105" s="10">
        <v>6799</v>
      </c>
      <c r="I105" s="6">
        <v>0.74306010928961752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3224</v>
      </c>
      <c r="E106" s="10">
        <v>3221</v>
      </c>
      <c r="F106" s="6">
        <v>0.99906947890818854</v>
      </c>
      <c r="G106" s="10"/>
      <c r="H106" s="10">
        <v>3221</v>
      </c>
      <c r="I106" s="6">
        <v>0.99906947890818854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4665</v>
      </c>
      <c r="E107" s="10">
        <v>3477</v>
      </c>
      <c r="F107" s="6">
        <v>0.74533762057877817</v>
      </c>
      <c r="G107" s="10">
        <v>1</v>
      </c>
      <c r="H107" s="10">
        <v>3478</v>
      </c>
      <c r="I107" s="6">
        <v>0.7455519828510182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4018</v>
      </c>
      <c r="E108" s="10">
        <v>2161</v>
      </c>
      <c r="F108" s="6">
        <v>0.53782976605276256</v>
      </c>
      <c r="G108" s="10"/>
      <c r="H108" s="10">
        <v>2161</v>
      </c>
      <c r="I108" s="6">
        <v>0.53782976605276256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3145</v>
      </c>
      <c r="E109" s="10">
        <v>771</v>
      </c>
      <c r="F109" s="6">
        <v>0.24515103338632752</v>
      </c>
      <c r="G109" s="10">
        <v>1367</v>
      </c>
      <c r="H109" s="10">
        <v>2138</v>
      </c>
      <c r="I109" s="6">
        <v>0.67980922098569152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3459</v>
      </c>
      <c r="E110" s="10">
        <v>1947</v>
      </c>
      <c r="F110" s="6">
        <v>0.56287944492627928</v>
      </c>
      <c r="G110" s="10">
        <v>3</v>
      </c>
      <c r="H110" s="10">
        <v>1950</v>
      </c>
      <c r="I110" s="6">
        <v>0.56374674761491761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3806</v>
      </c>
      <c r="E111" s="10">
        <v>1689</v>
      </c>
      <c r="F111" s="6">
        <v>0.44377299001576459</v>
      </c>
      <c r="G111" s="10">
        <v>690</v>
      </c>
      <c r="H111" s="10">
        <v>2379</v>
      </c>
      <c r="I111" s="6">
        <v>0.62506568575932742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2637</v>
      </c>
      <c r="E112" s="10">
        <v>1723</v>
      </c>
      <c r="F112" s="6">
        <v>0.6533940083428138</v>
      </c>
      <c r="G112" s="10">
        <v>1</v>
      </c>
      <c r="H112" s="10">
        <v>1724</v>
      </c>
      <c r="I112" s="6">
        <v>0.65377322715206676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4366</v>
      </c>
      <c r="E113" s="10">
        <v>4002</v>
      </c>
      <c r="F113" s="6">
        <v>0.91662849289967929</v>
      </c>
      <c r="G113" s="10">
        <v>21</v>
      </c>
      <c r="H113" s="10">
        <v>4023</v>
      </c>
      <c r="I113" s="6">
        <v>0.92143838754008245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3087</v>
      </c>
      <c r="E114" s="10">
        <v>3397</v>
      </c>
      <c r="F114" s="6">
        <v>1.100421120829284</v>
      </c>
      <c r="G114" s="10">
        <v>5</v>
      </c>
      <c r="H114" s="10">
        <v>3402</v>
      </c>
      <c r="I114" s="6">
        <v>1.1020408163265305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4102</v>
      </c>
      <c r="E115" s="10">
        <v>2478</v>
      </c>
      <c r="F115" s="6">
        <v>0.60409556313993173</v>
      </c>
      <c r="G115" s="10">
        <v>20</v>
      </c>
      <c r="H115" s="10">
        <v>2498</v>
      </c>
      <c r="I115" s="6">
        <v>0.60897123354461236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4099</v>
      </c>
      <c r="E116" s="10">
        <v>2707</v>
      </c>
      <c r="F116" s="6">
        <v>0.66040497682361554</v>
      </c>
      <c r="G116" s="10">
        <v>1</v>
      </c>
      <c r="H116" s="10">
        <v>2708</v>
      </c>
      <c r="I116" s="6">
        <v>0.66064893876555253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5784</v>
      </c>
      <c r="E117" s="10">
        <v>5078</v>
      </c>
      <c r="F117" s="6">
        <v>0.87793914246196403</v>
      </c>
      <c r="G117" s="10">
        <v>1</v>
      </c>
      <c r="H117" s="10">
        <v>5079</v>
      </c>
      <c r="I117" s="6">
        <v>0.87811203319502074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3889</v>
      </c>
      <c r="E118" s="10">
        <v>4366</v>
      </c>
      <c r="F118" s="6">
        <v>1.1226536384674723</v>
      </c>
      <c r="G118" s="10">
        <v>1</v>
      </c>
      <c r="H118" s="10">
        <v>4367</v>
      </c>
      <c r="I118" s="6">
        <v>1.1229107739778863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7682</v>
      </c>
      <c r="E119" s="10">
        <v>5310</v>
      </c>
      <c r="F119" s="6">
        <v>0.69122624316584225</v>
      </c>
      <c r="G119" s="10">
        <v>2</v>
      </c>
      <c r="H119" s="10">
        <v>5312</v>
      </c>
      <c r="I119" s="6">
        <v>0.69148659203332463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7268</v>
      </c>
      <c r="E120" s="10">
        <v>5627</v>
      </c>
      <c r="F120" s="6">
        <v>0.77421574023115025</v>
      </c>
      <c r="G120" s="10">
        <v>8</v>
      </c>
      <c r="H120" s="10">
        <v>5635</v>
      </c>
      <c r="I120" s="6">
        <v>0.77531645569620256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4202</v>
      </c>
      <c r="E121" s="10">
        <v>3487</v>
      </c>
      <c r="F121" s="6">
        <v>0.82984293193717273</v>
      </c>
      <c r="G121" s="10">
        <v>6</v>
      </c>
      <c r="H121" s="10">
        <v>3493</v>
      </c>
      <c r="I121" s="6">
        <v>0.83127082341742031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4207</v>
      </c>
      <c r="E122" s="10">
        <v>3669</v>
      </c>
      <c r="F122" s="6">
        <v>0.87211789874019496</v>
      </c>
      <c r="G122" s="10">
        <v>1</v>
      </c>
      <c r="H122" s="10">
        <v>3670</v>
      </c>
      <c r="I122" s="6">
        <v>0.87235559781316852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5701</v>
      </c>
      <c r="E123" s="10">
        <v>4353</v>
      </c>
      <c r="F123" s="6">
        <v>0.7635502543413436</v>
      </c>
      <c r="G123" s="10">
        <v>20</v>
      </c>
      <c r="H123" s="10">
        <v>4373</v>
      </c>
      <c r="I123" s="6">
        <v>0.76705841080512194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7447</v>
      </c>
      <c r="E124" s="10">
        <v>4578</v>
      </c>
      <c r="F124" s="6">
        <v>0.61474419229219823</v>
      </c>
      <c r="G124" s="10">
        <v>1</v>
      </c>
      <c r="H124" s="10">
        <v>4579</v>
      </c>
      <c r="I124" s="6">
        <v>0.61487847455351152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5522</v>
      </c>
      <c r="E125" s="10">
        <v>4525</v>
      </c>
      <c r="F125" s="6">
        <v>0.81944947482796093</v>
      </c>
      <c r="G125" s="10"/>
      <c r="H125" s="10">
        <v>4525</v>
      </c>
      <c r="I125" s="6">
        <v>0.81944947482796093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4547</v>
      </c>
      <c r="E126" s="10">
        <v>3386</v>
      </c>
      <c r="F126" s="6">
        <v>0.74466681328348361</v>
      </c>
      <c r="G126" s="10">
        <v>71</v>
      </c>
      <c r="H126" s="10">
        <v>3457</v>
      </c>
      <c r="I126" s="6">
        <v>0.76028150428854191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4837</v>
      </c>
      <c r="E127" s="10">
        <v>3814</v>
      </c>
      <c r="F127" s="6">
        <v>0.78850527186272479</v>
      </c>
      <c r="G127" s="10">
        <v>7</v>
      </c>
      <c r="H127" s="10">
        <v>3821</v>
      </c>
      <c r="I127" s="6">
        <v>0.78995244986561919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4783</v>
      </c>
      <c r="E128" s="10">
        <v>3888</v>
      </c>
      <c r="F128" s="6">
        <v>0.81287894626803259</v>
      </c>
      <c r="G128" s="10">
        <v>3</v>
      </c>
      <c r="H128" s="10">
        <v>3891</v>
      </c>
      <c r="I128" s="6">
        <v>0.81350616767719008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5286</v>
      </c>
      <c r="E129" s="10">
        <v>4625</v>
      </c>
      <c r="F129" s="6">
        <v>0.87495270525917523</v>
      </c>
      <c r="G129" s="10">
        <v>15</v>
      </c>
      <c r="H129" s="10">
        <v>4640</v>
      </c>
      <c r="I129" s="6">
        <v>0.87779038970866441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5340</v>
      </c>
      <c r="E130" s="10">
        <v>3305</v>
      </c>
      <c r="F130" s="6">
        <v>0.61891385767790263</v>
      </c>
      <c r="G130" s="10">
        <v>1</v>
      </c>
      <c r="H130" s="10">
        <v>3306</v>
      </c>
      <c r="I130" s="6">
        <v>0.61910112359550562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6105</v>
      </c>
      <c r="E131" s="10">
        <v>3758</v>
      </c>
      <c r="F131" s="6">
        <v>0.61556101556101561</v>
      </c>
      <c r="G131" s="10">
        <v>7</v>
      </c>
      <c r="H131" s="10">
        <v>3765</v>
      </c>
      <c r="I131" s="6">
        <v>0.61670761670761676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5141</v>
      </c>
      <c r="E132" s="10">
        <v>3661</v>
      </c>
      <c r="F132" s="6">
        <v>0.7121182649290021</v>
      </c>
      <c r="G132" s="10">
        <v>15</v>
      </c>
      <c r="H132" s="10">
        <v>3676</v>
      </c>
      <c r="I132" s="6">
        <v>0.71503598521688383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4146</v>
      </c>
      <c r="E133" s="10">
        <v>3826</v>
      </c>
      <c r="F133" s="6">
        <v>0.92281717317896772</v>
      </c>
      <c r="G133" s="10">
        <v>2</v>
      </c>
      <c r="H133" s="10">
        <v>3828</v>
      </c>
      <c r="I133" s="6">
        <v>0.92329956584659911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2861</v>
      </c>
      <c r="E134" s="10">
        <v>2008</v>
      </c>
      <c r="F134" s="6">
        <v>0.70185249912617964</v>
      </c>
      <c r="G134" s="10">
        <v>12</v>
      </c>
      <c r="H134" s="10">
        <v>2020</v>
      </c>
      <c r="I134" s="6">
        <v>0.70604683677036006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5409</v>
      </c>
      <c r="E135" s="10">
        <v>4491</v>
      </c>
      <c r="F135" s="6">
        <v>0.83028286189683864</v>
      </c>
      <c r="G135" s="10">
        <v>8</v>
      </c>
      <c r="H135" s="10">
        <v>4499</v>
      </c>
      <c r="I135" s="6">
        <v>0.83176187835089666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5375</v>
      </c>
      <c r="E136" s="10">
        <v>4815</v>
      </c>
      <c r="F136" s="6">
        <v>0.89581395348837212</v>
      </c>
      <c r="G136" s="10">
        <v>5</v>
      </c>
      <c r="H136" s="10">
        <v>4820</v>
      </c>
      <c r="I136" s="6">
        <v>0.89674418604651163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6245</v>
      </c>
      <c r="E137" s="10">
        <v>4826</v>
      </c>
      <c r="F137" s="6">
        <v>0.7727782225780625</v>
      </c>
      <c r="G137" s="10">
        <v>1</v>
      </c>
      <c r="H137" s="10">
        <v>4827</v>
      </c>
      <c r="I137" s="6">
        <v>0.77293835068054439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6218</v>
      </c>
      <c r="E138" s="10">
        <v>4704</v>
      </c>
      <c r="F138" s="6">
        <v>0.7565133483435188</v>
      </c>
      <c r="G138" s="10">
        <v>3</v>
      </c>
      <c r="H138" s="10">
        <v>4707</v>
      </c>
      <c r="I138" s="6">
        <v>0.75699581859118692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3696</v>
      </c>
      <c r="E139" s="10">
        <v>2795</v>
      </c>
      <c r="F139" s="6">
        <v>0.75622294372294374</v>
      </c>
      <c r="G139" s="10">
        <v>7</v>
      </c>
      <c r="H139" s="10">
        <v>2802</v>
      </c>
      <c r="I139" s="6">
        <v>0.75811688311688308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5015</v>
      </c>
      <c r="E140" s="10">
        <v>4069</v>
      </c>
      <c r="F140" s="6">
        <v>0.81136590229312067</v>
      </c>
      <c r="G140" s="10">
        <v>3</v>
      </c>
      <c r="H140" s="10">
        <v>4072</v>
      </c>
      <c r="I140" s="6">
        <v>0.81196410767696914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3858</v>
      </c>
      <c r="E141" s="10">
        <v>3067</v>
      </c>
      <c r="F141" s="6">
        <v>0.79497148781752203</v>
      </c>
      <c r="G141" s="10">
        <v>29</v>
      </c>
      <c r="H141" s="10">
        <v>3096</v>
      </c>
      <c r="I141" s="6">
        <v>0.80248833592534996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3535</v>
      </c>
      <c r="E142" s="10">
        <v>2992</v>
      </c>
      <c r="F142" s="6">
        <v>0.84639321074964635</v>
      </c>
      <c r="G142" s="10">
        <v>30</v>
      </c>
      <c r="H142" s="10">
        <v>3022</v>
      </c>
      <c r="I142" s="6">
        <v>0.85487977369165491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4599</v>
      </c>
      <c r="E143" s="10">
        <v>4217</v>
      </c>
      <c r="F143" s="6">
        <v>0.91693846488367037</v>
      </c>
      <c r="G143" s="10">
        <v>1</v>
      </c>
      <c r="H143" s="10">
        <v>4218</v>
      </c>
      <c r="I143" s="6">
        <v>0.91715590345727327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5159</v>
      </c>
      <c r="E144" s="10">
        <v>6091</v>
      </c>
      <c r="F144" s="6">
        <v>1.1806551657297926</v>
      </c>
      <c r="G144" s="10"/>
      <c r="H144" s="10">
        <v>6091</v>
      </c>
      <c r="I144" s="6">
        <v>1.1806551657297926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6806</v>
      </c>
      <c r="E145" s="10">
        <v>6653</v>
      </c>
      <c r="F145" s="6">
        <v>0.9775198354393182</v>
      </c>
      <c r="G145" s="10">
        <v>24</v>
      </c>
      <c r="H145" s="10">
        <v>6677</v>
      </c>
      <c r="I145" s="6">
        <v>0.9810461357625625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3969</v>
      </c>
      <c r="E146" s="10">
        <v>2716</v>
      </c>
      <c r="F146" s="6">
        <v>0.6843033509700176</v>
      </c>
      <c r="G146" s="10">
        <v>2</v>
      </c>
      <c r="H146" s="10">
        <v>2718</v>
      </c>
      <c r="I146" s="6">
        <v>0.68480725623582761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3067</v>
      </c>
      <c r="E147" s="10">
        <v>1982</v>
      </c>
      <c r="F147" s="6">
        <v>0.64623410498858824</v>
      </c>
      <c r="G147" s="10">
        <v>3</v>
      </c>
      <c r="H147" s="10">
        <v>1985</v>
      </c>
      <c r="I147" s="6">
        <v>0.6472122595370069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1777</v>
      </c>
      <c r="E148" s="10">
        <v>1326</v>
      </c>
      <c r="F148" s="6">
        <v>0.74620146314012381</v>
      </c>
      <c r="G148" s="10">
        <v>1</v>
      </c>
      <c r="H148" s="10">
        <v>1327</v>
      </c>
      <c r="I148" s="6">
        <v>0.74676420934158694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4164</v>
      </c>
      <c r="E149" s="10">
        <v>2268</v>
      </c>
      <c r="F149" s="6">
        <v>0.54466858789625361</v>
      </c>
      <c r="G149" s="10"/>
      <c r="H149" s="10">
        <v>2268</v>
      </c>
      <c r="I149" s="6">
        <v>0.54466858789625361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3263</v>
      </c>
      <c r="E150" s="10">
        <v>2355</v>
      </c>
      <c r="F150" s="6">
        <v>0.72172847073245483</v>
      </c>
      <c r="G150" s="10">
        <v>6</v>
      </c>
      <c r="H150" s="10">
        <v>2361</v>
      </c>
      <c r="I150" s="6">
        <v>0.7235672693840024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3411</v>
      </c>
      <c r="E151" s="10">
        <v>2164</v>
      </c>
      <c r="F151" s="6">
        <v>0.63441805922017003</v>
      </c>
      <c r="G151" s="10">
        <v>2</v>
      </c>
      <c r="H151" s="10">
        <v>2166</v>
      </c>
      <c r="I151" s="6">
        <v>0.63500439753737903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8982</v>
      </c>
      <c r="E152" s="10">
        <v>7769</v>
      </c>
      <c r="F152" s="6">
        <v>0.86495212647517261</v>
      </c>
      <c r="G152" s="10">
        <v>8</v>
      </c>
      <c r="H152" s="10">
        <v>7777</v>
      </c>
      <c r="I152" s="6">
        <v>0.86584279670452013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2129</v>
      </c>
      <c r="E153" s="10">
        <v>1879</v>
      </c>
      <c r="F153" s="6">
        <v>0.88257397839361207</v>
      </c>
      <c r="G153" s="10"/>
      <c r="H153" s="10">
        <v>1879</v>
      </c>
      <c r="I153" s="6">
        <v>0.88257397839361207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3327</v>
      </c>
      <c r="E154" s="10">
        <v>3157</v>
      </c>
      <c r="F154" s="6">
        <v>0.9489029155395251</v>
      </c>
      <c r="G154" s="10"/>
      <c r="H154" s="10">
        <v>3157</v>
      </c>
      <c r="I154" s="6">
        <v>0.9489029155395251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2943</v>
      </c>
      <c r="E155" s="10">
        <v>2696</v>
      </c>
      <c r="F155" s="6">
        <v>0.91607203533809034</v>
      </c>
      <c r="G155" s="10"/>
      <c r="H155" s="10">
        <v>2696</v>
      </c>
      <c r="I155" s="6">
        <v>0.91607203533809034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4758</v>
      </c>
      <c r="E156" s="10">
        <v>2514</v>
      </c>
      <c r="F156" s="6">
        <v>0.52837326607818413</v>
      </c>
      <c r="G156" s="10">
        <v>1</v>
      </c>
      <c r="H156" s="10">
        <v>2515</v>
      </c>
      <c r="I156" s="6">
        <v>0.52858343841950395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3080</v>
      </c>
      <c r="E157" s="10">
        <v>1729</v>
      </c>
      <c r="F157" s="6">
        <v>0.5613636363636364</v>
      </c>
      <c r="G157" s="10">
        <v>1</v>
      </c>
      <c r="H157" s="10">
        <v>1730</v>
      </c>
      <c r="I157" s="6">
        <v>0.56168831168831168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4767</v>
      </c>
      <c r="E158" s="10">
        <v>4039</v>
      </c>
      <c r="F158" s="6">
        <v>0.84728340675477243</v>
      </c>
      <c r="G158" s="10">
        <v>2</v>
      </c>
      <c r="H158" s="10">
        <v>4041</v>
      </c>
      <c r="I158" s="6">
        <v>0.8477029578351164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4093</v>
      </c>
      <c r="E159" s="10">
        <v>2718</v>
      </c>
      <c r="F159" s="6">
        <v>0.66406059125335937</v>
      </c>
      <c r="G159" s="10">
        <v>1</v>
      </c>
      <c r="H159" s="10">
        <v>2719</v>
      </c>
      <c r="I159" s="6">
        <v>0.66430491082335696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7879</v>
      </c>
      <c r="E160" s="10">
        <v>5722</v>
      </c>
      <c r="F160" s="6">
        <v>0.72623429369209291</v>
      </c>
      <c r="G160" s="10">
        <v>11</v>
      </c>
      <c r="H160" s="10">
        <v>5733</v>
      </c>
      <c r="I160" s="6">
        <v>0.72763040995050132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3246</v>
      </c>
      <c r="E161" s="10">
        <v>2407</v>
      </c>
      <c r="F161" s="6">
        <v>0.74152803450400495</v>
      </c>
      <c r="G161" s="10">
        <v>9</v>
      </c>
      <c r="H161" s="10">
        <v>2416</v>
      </c>
      <c r="I161" s="6">
        <v>0.74430067775723963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1340</v>
      </c>
      <c r="E162" s="10">
        <v>1092</v>
      </c>
      <c r="F162" s="6">
        <v>0.81492537313432833</v>
      </c>
      <c r="G162" s="10">
        <v>1</v>
      </c>
      <c r="H162" s="10">
        <v>1093</v>
      </c>
      <c r="I162" s="6">
        <v>0.81567164179104479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2014</v>
      </c>
      <c r="E163" s="10">
        <v>1646</v>
      </c>
      <c r="F163" s="6">
        <v>0.81727904667328699</v>
      </c>
      <c r="G163" s="10">
        <v>4</v>
      </c>
      <c r="H163" s="10">
        <v>1650</v>
      </c>
      <c r="I163" s="6">
        <v>0.81926514399205563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2023</v>
      </c>
      <c r="E164" s="10">
        <v>1621</v>
      </c>
      <c r="F164" s="6">
        <v>0.80128521997034108</v>
      </c>
      <c r="G164" s="10">
        <v>7</v>
      </c>
      <c r="H164" s="10">
        <v>1628</v>
      </c>
      <c r="I164" s="6">
        <v>0.80474542758279788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3087</v>
      </c>
      <c r="E165" s="10">
        <v>3620</v>
      </c>
      <c r="F165" s="6">
        <v>1.1726595400064788</v>
      </c>
      <c r="G165" s="10"/>
      <c r="H165" s="10">
        <v>3620</v>
      </c>
      <c r="I165" s="6">
        <v>1.1726595400064788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3179</v>
      </c>
      <c r="E166" s="10">
        <v>2040</v>
      </c>
      <c r="F166" s="6">
        <v>0.64171122994652408</v>
      </c>
      <c r="G166" s="10">
        <v>2</v>
      </c>
      <c r="H166" s="10">
        <v>2042</v>
      </c>
      <c r="I166" s="6">
        <v>0.64234035860333438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2193</v>
      </c>
      <c r="E167" s="10">
        <v>1924</v>
      </c>
      <c r="F167" s="6">
        <v>0.87733698130414961</v>
      </c>
      <c r="G167" s="10">
        <v>1</v>
      </c>
      <c r="H167" s="10">
        <v>1925</v>
      </c>
      <c r="I167" s="6">
        <v>0.8777929776561787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12315</v>
      </c>
      <c r="E168" s="10">
        <v>9770</v>
      </c>
      <c r="F168" s="6">
        <v>0.79334145351197727</v>
      </c>
      <c r="G168" s="10">
        <v>3</v>
      </c>
      <c r="H168" s="10">
        <v>9773</v>
      </c>
      <c r="I168" s="6">
        <v>0.79358505887129516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3388</v>
      </c>
      <c r="E169" s="10">
        <v>2092</v>
      </c>
      <c r="F169" s="6">
        <v>0.61747343565525381</v>
      </c>
      <c r="G169" s="10">
        <v>8</v>
      </c>
      <c r="H169" s="10">
        <v>2100</v>
      </c>
      <c r="I169" s="6">
        <v>0.6198347107438017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3601</v>
      </c>
      <c r="E170" s="10">
        <v>2333</v>
      </c>
      <c r="F170" s="6">
        <v>0.64787559011385731</v>
      </c>
      <c r="G170" s="10">
        <v>3</v>
      </c>
      <c r="H170" s="10">
        <v>2336</v>
      </c>
      <c r="I170" s="6">
        <v>0.64870869202999171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2744</v>
      </c>
      <c r="E171" s="10">
        <v>2439</v>
      </c>
      <c r="F171" s="6">
        <v>0.88884839650145775</v>
      </c>
      <c r="G171" s="10">
        <v>16</v>
      </c>
      <c r="H171" s="10">
        <v>2455</v>
      </c>
      <c r="I171" s="6">
        <v>0.89467930029154519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7765</v>
      </c>
      <c r="E172" s="10">
        <v>8624</v>
      </c>
      <c r="F172" s="6">
        <v>1.110624597553123</v>
      </c>
      <c r="G172" s="10">
        <v>3</v>
      </c>
      <c r="H172" s="10">
        <v>8627</v>
      </c>
      <c r="I172" s="6">
        <v>1.1110109465550548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2855</v>
      </c>
      <c r="E173" s="10">
        <v>2089</v>
      </c>
      <c r="F173" s="6">
        <v>0.73169877408056039</v>
      </c>
      <c r="G173" s="10"/>
      <c r="H173" s="10">
        <v>2089</v>
      </c>
      <c r="I173" s="6">
        <v>0.73169877408056039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14350</v>
      </c>
      <c r="E174" s="10">
        <v>10355</v>
      </c>
      <c r="F174" s="6">
        <v>0.72160278745644602</v>
      </c>
      <c r="G174" s="10">
        <v>65</v>
      </c>
      <c r="H174" s="10">
        <v>10420</v>
      </c>
      <c r="I174" s="6">
        <v>0.72613240418118463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10644</v>
      </c>
      <c r="E175" s="10">
        <v>6871</v>
      </c>
      <c r="F175" s="6">
        <v>0.64552799699361141</v>
      </c>
      <c r="G175" s="10">
        <v>10</v>
      </c>
      <c r="H175" s="10">
        <v>6881</v>
      </c>
      <c r="I175" s="6">
        <v>0.64646749342352494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8398</v>
      </c>
      <c r="E176" s="10">
        <v>5826</v>
      </c>
      <c r="F176" s="6">
        <v>0.69373660395332226</v>
      </c>
      <c r="G176" s="10">
        <v>27</v>
      </c>
      <c r="H176" s="10">
        <v>5853</v>
      </c>
      <c r="I176" s="6">
        <v>0.69695165515598956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8022</v>
      </c>
      <c r="E177" s="10">
        <v>8126</v>
      </c>
      <c r="F177" s="6">
        <v>1.012964348042882</v>
      </c>
      <c r="G177" s="10">
        <v>28</v>
      </c>
      <c r="H177" s="10">
        <v>8154</v>
      </c>
      <c r="I177" s="6">
        <v>1.0164547494390426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4300</v>
      </c>
      <c r="E178" s="10">
        <v>2605</v>
      </c>
      <c r="F178" s="6">
        <v>0.60581395348837208</v>
      </c>
      <c r="G178" s="10"/>
      <c r="H178" s="10">
        <v>2605</v>
      </c>
      <c r="I178" s="6">
        <v>0.60581395348837208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4433</v>
      </c>
      <c r="E179" s="10">
        <v>5185</v>
      </c>
      <c r="F179" s="6">
        <v>1.1696368147981051</v>
      </c>
      <c r="G179" s="10">
        <v>6</v>
      </c>
      <c r="H179" s="10">
        <v>5191</v>
      </c>
      <c r="I179" s="6">
        <v>1.1709903000225581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11279</v>
      </c>
      <c r="E180" s="10">
        <v>9310</v>
      </c>
      <c r="F180" s="6">
        <v>0.82542778615125456</v>
      </c>
      <c r="G180" s="10">
        <v>43</v>
      </c>
      <c r="H180" s="10">
        <v>9353</v>
      </c>
      <c r="I180" s="6">
        <v>0.82924018086709816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8997</v>
      </c>
      <c r="E181" s="10">
        <v>5217</v>
      </c>
      <c r="F181" s="6">
        <v>0.57985995331777263</v>
      </c>
      <c r="G181" s="10">
        <v>22</v>
      </c>
      <c r="H181" s="10">
        <v>5239</v>
      </c>
      <c r="I181" s="6">
        <v>0.58230521284872738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3571</v>
      </c>
      <c r="E182" s="10">
        <v>2192</v>
      </c>
      <c r="F182" s="6">
        <v>0.6138336600392047</v>
      </c>
      <c r="G182" s="10">
        <v>1112</v>
      </c>
      <c r="H182" s="10">
        <v>3304</v>
      </c>
      <c r="I182" s="6">
        <v>0.92523102772332677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2787</v>
      </c>
      <c r="E183" s="10">
        <v>3126</v>
      </c>
      <c r="F183" s="6">
        <v>1.1216361679224973</v>
      </c>
      <c r="G183" s="10">
        <v>4</v>
      </c>
      <c r="H183" s="10">
        <v>3130</v>
      </c>
      <c r="I183" s="6">
        <v>1.1230714029422317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4565</v>
      </c>
      <c r="E184" s="10">
        <v>2937</v>
      </c>
      <c r="F184" s="6">
        <v>0.6433734939759036</v>
      </c>
      <c r="G184" s="10">
        <v>4</v>
      </c>
      <c r="H184" s="10">
        <v>2941</v>
      </c>
      <c r="I184" s="6">
        <v>0.64424972617743703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2739</v>
      </c>
      <c r="E185" s="10">
        <v>2833</v>
      </c>
      <c r="F185" s="6">
        <v>1.0343190945600584</v>
      </c>
      <c r="G185" s="10">
        <v>19</v>
      </c>
      <c r="H185" s="10">
        <v>2852</v>
      </c>
      <c r="I185" s="6">
        <v>1.041255932822198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2724</v>
      </c>
      <c r="E186" s="10">
        <v>2871</v>
      </c>
      <c r="F186" s="6">
        <v>1.053964757709251</v>
      </c>
      <c r="G186" s="10">
        <v>32</v>
      </c>
      <c r="H186" s="10">
        <v>2903</v>
      </c>
      <c r="I186" s="6">
        <v>1.065712187958884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5543</v>
      </c>
      <c r="E187" s="10">
        <v>5462</v>
      </c>
      <c r="F187" s="6">
        <v>0.98538697456251123</v>
      </c>
      <c r="G187" s="10">
        <v>6</v>
      </c>
      <c r="H187" s="10">
        <v>5468</v>
      </c>
      <c r="I187" s="6">
        <v>0.98646942089121414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8119</v>
      </c>
      <c r="E188" s="10">
        <v>5864</v>
      </c>
      <c r="F188" s="6">
        <v>0.722256435521616</v>
      </c>
      <c r="G188" s="10">
        <v>2</v>
      </c>
      <c r="H188" s="10">
        <v>5866</v>
      </c>
      <c r="I188" s="6">
        <v>0.72250277127725093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2551</v>
      </c>
      <c r="E189" s="10">
        <v>1519</v>
      </c>
      <c r="F189" s="6">
        <v>0.59545276362210897</v>
      </c>
      <c r="G189" s="10">
        <v>1</v>
      </c>
      <c r="H189" s="10">
        <v>1520</v>
      </c>
      <c r="I189" s="6">
        <v>0.59584476675813403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3212</v>
      </c>
      <c r="E190" s="10">
        <v>2588</v>
      </c>
      <c r="F190" s="6">
        <v>0.80572851805728518</v>
      </c>
      <c r="G190" s="10">
        <v>1</v>
      </c>
      <c r="H190" s="10">
        <v>2589</v>
      </c>
      <c r="I190" s="6">
        <v>0.80603985056039851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8564</v>
      </c>
      <c r="E191" s="10">
        <v>5449</v>
      </c>
      <c r="F191" s="6">
        <v>0.63626809901914994</v>
      </c>
      <c r="G191" s="10">
        <v>2</v>
      </c>
      <c r="H191" s="10">
        <v>5451</v>
      </c>
      <c r="I191" s="6">
        <v>0.63650163475011678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8351</v>
      </c>
      <c r="E194" s="10">
        <v>6701</v>
      </c>
      <c r="F194" s="6">
        <v>0.80241887199137829</v>
      </c>
      <c r="G194" s="10">
        <v>3</v>
      </c>
      <c r="H194" s="10">
        <v>6704</v>
      </c>
      <c r="I194" s="6">
        <v>0.80277811040593938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8847</v>
      </c>
      <c r="E195" s="10">
        <v>6208</v>
      </c>
      <c r="F195" s="6">
        <v>0.70170679326325303</v>
      </c>
      <c r="G195" s="10">
        <v>12</v>
      </c>
      <c r="H195" s="10">
        <v>6220</v>
      </c>
      <c r="I195" s="6">
        <v>0.70306318526054035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11731</v>
      </c>
      <c r="E196" s="10">
        <v>11878</v>
      </c>
      <c r="F196" s="6">
        <v>1.0125309010314552</v>
      </c>
      <c r="G196" s="10">
        <v>11</v>
      </c>
      <c r="H196" s="10">
        <v>11889</v>
      </c>
      <c r="I196" s="6">
        <v>1.0134685875031966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6328</v>
      </c>
      <c r="E197" s="10">
        <v>4187</v>
      </c>
      <c r="F197" s="6">
        <v>0.66166245259165613</v>
      </c>
      <c r="G197" s="10">
        <v>4</v>
      </c>
      <c r="H197" s="10">
        <v>4191</v>
      </c>
      <c r="I197" s="6">
        <v>0.66229456384323637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23546</v>
      </c>
      <c r="E198" s="10">
        <v>12143</v>
      </c>
      <c r="F198" s="6">
        <v>0.51571392168521191</v>
      </c>
      <c r="G198" s="10">
        <v>2</v>
      </c>
      <c r="H198" s="10">
        <v>12145</v>
      </c>
      <c r="I198" s="6">
        <v>0.51579886180242929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13122</v>
      </c>
      <c r="E199" s="10">
        <v>4767</v>
      </c>
      <c r="F199" s="6">
        <v>0.36328303612254231</v>
      </c>
      <c r="G199" s="10">
        <v>22</v>
      </c>
      <c r="H199" s="10">
        <v>4789</v>
      </c>
      <c r="I199" s="6">
        <v>0.3649596098155769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16804</v>
      </c>
      <c r="E200" s="10">
        <v>12102</v>
      </c>
      <c r="F200" s="6">
        <v>0.72018567007855272</v>
      </c>
      <c r="G200" s="10">
        <v>23</v>
      </c>
      <c r="H200" s="10">
        <v>12125</v>
      </c>
      <c r="I200" s="6">
        <v>0.72155439181147341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15324</v>
      </c>
      <c r="E201" s="10">
        <v>12465</v>
      </c>
      <c r="F201" s="6">
        <v>0.81342991386061081</v>
      </c>
      <c r="G201" s="10">
        <v>27</v>
      </c>
      <c r="H201" s="10">
        <v>12492</v>
      </c>
      <c r="I201" s="6">
        <v>0.81519185591229448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B4AC5-C65E-45D3-BD10-848FED67A8E8}">
  <dimension ref="A1:I228"/>
  <sheetViews>
    <sheetView zoomScale="80" zoomScaleNormal="80" workbookViewId="0">
      <pane ySplit="4" topLeftCell="A42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43770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1823</v>
      </c>
      <c r="E5" s="10">
        <v>1324</v>
      </c>
      <c r="F5" s="6">
        <v>0.72627537026878775</v>
      </c>
      <c r="G5" s="10">
        <v>1</v>
      </c>
      <c r="H5" s="10">
        <v>1325</v>
      </c>
      <c r="I5" s="6">
        <v>0.72682391662095447</v>
      </c>
    </row>
    <row r="6" spans="1:9" x14ac:dyDescent="0.3">
      <c r="A6" t="s">
        <v>3</v>
      </c>
      <c r="B6" t="s">
        <v>4</v>
      </c>
      <c r="C6" t="s">
        <v>456</v>
      </c>
      <c r="D6" s="10">
        <v>6573</v>
      </c>
      <c r="E6" s="10">
        <v>3803</v>
      </c>
      <c r="F6" s="6">
        <v>0.57857903544804501</v>
      </c>
      <c r="G6" s="10">
        <v>372</v>
      </c>
      <c r="H6" s="10">
        <v>4175</v>
      </c>
      <c r="I6" s="6">
        <v>0.63517419747451698</v>
      </c>
    </row>
    <row r="7" spans="1:9" x14ac:dyDescent="0.3">
      <c r="A7" t="s">
        <v>5</v>
      </c>
      <c r="B7" t="s">
        <v>6</v>
      </c>
      <c r="C7" t="s">
        <v>456</v>
      </c>
      <c r="D7" s="10">
        <v>9977</v>
      </c>
      <c r="E7" s="10">
        <v>7404</v>
      </c>
      <c r="F7" s="6">
        <v>0.74210684574521402</v>
      </c>
      <c r="G7" s="10">
        <v>6</v>
      </c>
      <c r="H7" s="10">
        <v>7410</v>
      </c>
      <c r="I7" s="6">
        <v>0.74270822892653099</v>
      </c>
    </row>
    <row r="8" spans="1:9" x14ac:dyDescent="0.3">
      <c r="A8" t="s">
        <v>7</v>
      </c>
      <c r="B8" t="s">
        <v>8</v>
      </c>
      <c r="C8" t="s">
        <v>456</v>
      </c>
      <c r="D8" s="10">
        <v>5598</v>
      </c>
      <c r="E8" s="10">
        <v>2691</v>
      </c>
      <c r="F8" s="6">
        <v>0.48070739549839231</v>
      </c>
      <c r="G8" s="10">
        <v>943</v>
      </c>
      <c r="H8" s="10">
        <v>3634</v>
      </c>
      <c r="I8" s="6">
        <v>0.6491604144337263</v>
      </c>
    </row>
    <row r="9" spans="1:9" x14ac:dyDescent="0.3">
      <c r="A9" t="s">
        <v>9</v>
      </c>
      <c r="B9" t="s">
        <v>10</v>
      </c>
      <c r="C9" t="s">
        <v>456</v>
      </c>
      <c r="D9" s="10">
        <v>5232</v>
      </c>
      <c r="E9" s="10">
        <v>4534</v>
      </c>
      <c r="F9" s="6">
        <v>0.86659021406727832</v>
      </c>
      <c r="G9" s="10">
        <v>11</v>
      </c>
      <c r="H9" s="10">
        <v>4545</v>
      </c>
      <c r="I9" s="6">
        <v>0.86869266055045868</v>
      </c>
    </row>
    <row r="10" spans="1:9" x14ac:dyDescent="0.3">
      <c r="A10" t="s">
        <v>11</v>
      </c>
      <c r="B10" t="s">
        <v>12</v>
      </c>
      <c r="C10" t="s">
        <v>456</v>
      </c>
      <c r="D10" s="10">
        <v>5361</v>
      </c>
      <c r="E10" s="10">
        <v>5282</v>
      </c>
      <c r="F10" s="6">
        <v>0.98526394329416156</v>
      </c>
      <c r="G10" s="10">
        <v>2</v>
      </c>
      <c r="H10" s="10">
        <v>5284</v>
      </c>
      <c r="I10" s="6">
        <v>0.9856370080208916</v>
      </c>
    </row>
    <row r="11" spans="1:9" x14ac:dyDescent="0.3">
      <c r="A11" t="s">
        <v>13</v>
      </c>
      <c r="B11" t="s">
        <v>14</v>
      </c>
      <c r="C11" t="s">
        <v>456</v>
      </c>
      <c r="D11" s="10">
        <v>4962</v>
      </c>
      <c r="E11" s="10">
        <v>3357</v>
      </c>
      <c r="F11" s="6">
        <v>0.67654171704957677</v>
      </c>
      <c r="G11" s="10">
        <v>1607</v>
      </c>
      <c r="H11" s="10">
        <v>4964</v>
      </c>
      <c r="I11" s="6">
        <v>1.0004030632809351</v>
      </c>
    </row>
    <row r="12" spans="1:9" x14ac:dyDescent="0.3">
      <c r="A12" t="s">
        <v>15</v>
      </c>
      <c r="B12" t="s">
        <v>16</v>
      </c>
      <c r="C12" t="s">
        <v>456</v>
      </c>
      <c r="D12" s="10">
        <v>3234</v>
      </c>
      <c r="E12" s="10">
        <v>2688</v>
      </c>
      <c r="F12" s="6">
        <v>0.83116883116883122</v>
      </c>
      <c r="G12" s="10">
        <v>2</v>
      </c>
      <c r="H12" s="10">
        <v>2690</v>
      </c>
      <c r="I12" s="6">
        <v>0.83178726035868888</v>
      </c>
    </row>
    <row r="13" spans="1:9" x14ac:dyDescent="0.3">
      <c r="A13" t="s">
        <v>17</v>
      </c>
      <c r="B13" t="s">
        <v>18</v>
      </c>
      <c r="C13" t="s">
        <v>456</v>
      </c>
      <c r="D13" s="10">
        <v>5840</v>
      </c>
      <c r="E13" s="10">
        <v>4569</v>
      </c>
      <c r="F13" s="6">
        <v>0.78236301369863015</v>
      </c>
      <c r="G13" s="10">
        <v>10</v>
      </c>
      <c r="H13" s="10">
        <v>4579</v>
      </c>
      <c r="I13" s="6">
        <v>0.78407534246575339</v>
      </c>
    </row>
    <row r="14" spans="1:9" x14ac:dyDescent="0.3">
      <c r="A14" t="s">
        <v>19</v>
      </c>
      <c r="B14" t="s">
        <v>20</v>
      </c>
      <c r="C14" t="s">
        <v>456</v>
      </c>
      <c r="D14" s="10">
        <v>2683</v>
      </c>
      <c r="E14" s="10">
        <v>2716</v>
      </c>
      <c r="F14" s="6">
        <v>1.012299664554603</v>
      </c>
      <c r="G14" s="10">
        <v>4</v>
      </c>
      <c r="H14" s="10">
        <v>2720</v>
      </c>
      <c r="I14" s="6">
        <v>1.013790532985464</v>
      </c>
    </row>
    <row r="15" spans="1:9" x14ac:dyDescent="0.3">
      <c r="A15" t="s">
        <v>21</v>
      </c>
      <c r="B15" t="s">
        <v>22</v>
      </c>
      <c r="C15" t="s">
        <v>456</v>
      </c>
      <c r="D15" s="10">
        <v>3263</v>
      </c>
      <c r="E15" s="10">
        <v>2829</v>
      </c>
      <c r="F15" s="6">
        <v>0.86699356420471962</v>
      </c>
      <c r="G15" s="10">
        <v>2</v>
      </c>
      <c r="H15" s="10">
        <v>2831</v>
      </c>
      <c r="I15" s="6">
        <v>0.86760649708856885</v>
      </c>
    </row>
    <row r="16" spans="1:9" x14ac:dyDescent="0.3">
      <c r="A16" t="s">
        <v>23</v>
      </c>
      <c r="B16" t="s">
        <v>24</v>
      </c>
      <c r="C16" t="s">
        <v>456</v>
      </c>
      <c r="D16" s="10">
        <v>5816</v>
      </c>
      <c r="E16" s="10">
        <v>4375</v>
      </c>
      <c r="F16" s="6">
        <v>0.7522352132049519</v>
      </c>
      <c r="G16" s="10">
        <v>234</v>
      </c>
      <c r="H16" s="10">
        <v>4609</v>
      </c>
      <c r="I16" s="6">
        <v>0.79246905089408526</v>
      </c>
    </row>
    <row r="17" spans="1:9" x14ac:dyDescent="0.3">
      <c r="A17" t="s">
        <v>25</v>
      </c>
      <c r="B17" t="s">
        <v>26</v>
      </c>
      <c r="C17" t="s">
        <v>456</v>
      </c>
      <c r="D17" s="10">
        <v>3318</v>
      </c>
      <c r="E17" s="10">
        <v>3320</v>
      </c>
      <c r="F17" s="6">
        <v>1.0006027727546716</v>
      </c>
      <c r="G17" s="10">
        <v>29</v>
      </c>
      <c r="H17" s="10">
        <v>3349</v>
      </c>
      <c r="I17" s="6">
        <v>1.0093429776974081</v>
      </c>
    </row>
    <row r="18" spans="1:9" x14ac:dyDescent="0.3">
      <c r="A18" t="s">
        <v>29</v>
      </c>
      <c r="B18" t="s">
        <v>30</v>
      </c>
      <c r="C18" t="s">
        <v>456</v>
      </c>
      <c r="D18" s="10">
        <v>3322</v>
      </c>
      <c r="E18" s="10">
        <v>3523</v>
      </c>
      <c r="F18" s="6">
        <v>1.0605057194461167</v>
      </c>
      <c r="G18" s="10">
        <v>9</v>
      </c>
      <c r="H18" s="10">
        <v>3532</v>
      </c>
      <c r="I18" s="6">
        <v>1.0632149307645997</v>
      </c>
    </row>
    <row r="19" spans="1:9" x14ac:dyDescent="0.3">
      <c r="A19" t="s">
        <v>31</v>
      </c>
      <c r="B19" t="s">
        <v>32</v>
      </c>
      <c r="C19" t="s">
        <v>456</v>
      </c>
      <c r="D19" s="10">
        <v>3716</v>
      </c>
      <c r="E19" s="10">
        <v>4337</v>
      </c>
      <c r="F19" s="6">
        <v>1.1671151776103337</v>
      </c>
      <c r="G19" s="10">
        <v>13</v>
      </c>
      <c r="H19" s="10">
        <v>4350</v>
      </c>
      <c r="I19" s="6">
        <v>1.1706135629709364</v>
      </c>
    </row>
    <row r="20" spans="1:9" x14ac:dyDescent="0.3">
      <c r="A20" t="s">
        <v>33</v>
      </c>
      <c r="B20" t="s">
        <v>34</v>
      </c>
      <c r="C20" t="s">
        <v>456</v>
      </c>
      <c r="D20" s="10">
        <v>6560</v>
      </c>
      <c r="E20" s="10">
        <v>6112</v>
      </c>
      <c r="F20" s="6">
        <v>0.93170731707317078</v>
      </c>
      <c r="G20" s="10">
        <v>27</v>
      </c>
      <c r="H20" s="10">
        <v>6139</v>
      </c>
      <c r="I20" s="6">
        <v>0.93582317073170729</v>
      </c>
    </row>
    <row r="21" spans="1:9" x14ac:dyDescent="0.3">
      <c r="A21" t="s">
        <v>35</v>
      </c>
      <c r="B21" t="s">
        <v>36</v>
      </c>
      <c r="C21" t="s">
        <v>456</v>
      </c>
      <c r="D21" s="10">
        <v>3523</v>
      </c>
      <c r="E21" s="10">
        <v>3511</v>
      </c>
      <c r="F21" s="6">
        <v>0.99659381209196707</v>
      </c>
      <c r="G21" s="10">
        <v>10</v>
      </c>
      <c r="H21" s="10">
        <v>3521</v>
      </c>
      <c r="I21" s="6">
        <v>0.99943230201532784</v>
      </c>
    </row>
    <row r="22" spans="1:9" x14ac:dyDescent="0.3">
      <c r="A22" t="s">
        <v>37</v>
      </c>
      <c r="B22" t="s">
        <v>38</v>
      </c>
      <c r="C22" t="s">
        <v>456</v>
      </c>
      <c r="D22" s="10">
        <v>5021</v>
      </c>
      <c r="E22" s="10">
        <v>4017</v>
      </c>
      <c r="F22" s="6">
        <v>0.80003983270264889</v>
      </c>
      <c r="G22" s="10">
        <v>10</v>
      </c>
      <c r="H22" s="10">
        <v>4027</v>
      </c>
      <c r="I22" s="6">
        <v>0.8020314678350926</v>
      </c>
    </row>
    <row r="23" spans="1:9" x14ac:dyDescent="0.3">
      <c r="A23" t="s">
        <v>39</v>
      </c>
      <c r="B23" t="s">
        <v>40</v>
      </c>
      <c r="C23" t="s">
        <v>456</v>
      </c>
      <c r="D23" s="10">
        <v>3974</v>
      </c>
      <c r="E23" s="10">
        <v>4276</v>
      </c>
      <c r="F23" s="6">
        <v>1.0759939607448414</v>
      </c>
      <c r="G23" s="10">
        <v>6</v>
      </c>
      <c r="H23" s="10">
        <v>4282</v>
      </c>
      <c r="I23" s="6">
        <v>1.077503774534474</v>
      </c>
    </row>
    <row r="24" spans="1:9" x14ac:dyDescent="0.3">
      <c r="A24" t="s">
        <v>41</v>
      </c>
      <c r="B24" t="s">
        <v>42</v>
      </c>
      <c r="C24" t="s">
        <v>456</v>
      </c>
      <c r="D24" s="10">
        <v>2623</v>
      </c>
      <c r="E24" s="10">
        <v>1477</v>
      </c>
      <c r="F24" s="6">
        <v>0.5630956919557758</v>
      </c>
      <c r="G24" s="10">
        <v>1</v>
      </c>
      <c r="H24" s="10">
        <v>1478</v>
      </c>
      <c r="I24" s="6">
        <v>0.56347693480747241</v>
      </c>
    </row>
    <row r="25" spans="1:9" x14ac:dyDescent="0.3">
      <c r="A25" t="s">
        <v>43</v>
      </c>
      <c r="B25" t="s">
        <v>44</v>
      </c>
      <c r="C25" t="s">
        <v>456</v>
      </c>
      <c r="D25" s="10">
        <v>3968</v>
      </c>
      <c r="E25" s="10">
        <v>4304</v>
      </c>
      <c r="F25" s="6">
        <v>1.0846774193548387</v>
      </c>
      <c r="G25" s="10">
        <v>52</v>
      </c>
      <c r="H25" s="10">
        <v>4356</v>
      </c>
      <c r="I25" s="6">
        <v>1.0977822580645162</v>
      </c>
    </row>
    <row r="26" spans="1:9" x14ac:dyDescent="0.3">
      <c r="A26" t="s">
        <v>45</v>
      </c>
      <c r="B26" t="s">
        <v>46</v>
      </c>
      <c r="C26" t="s">
        <v>456</v>
      </c>
      <c r="D26" s="10">
        <v>5928</v>
      </c>
      <c r="E26" s="10">
        <v>3762</v>
      </c>
      <c r="F26" s="6">
        <v>0.63461538461538458</v>
      </c>
      <c r="G26" s="10"/>
      <c r="H26" s="10">
        <v>3762</v>
      </c>
      <c r="I26" s="6">
        <v>0.63461538461538458</v>
      </c>
    </row>
    <row r="27" spans="1:9" x14ac:dyDescent="0.3">
      <c r="A27" t="s">
        <v>47</v>
      </c>
      <c r="B27" t="s">
        <v>48</v>
      </c>
      <c r="C27" t="s">
        <v>456</v>
      </c>
      <c r="D27" s="10">
        <v>3023</v>
      </c>
      <c r="E27" s="10">
        <v>1984</v>
      </c>
      <c r="F27" s="6">
        <v>0.6563016870658287</v>
      </c>
      <c r="G27" s="10">
        <v>5</v>
      </c>
      <c r="H27" s="10">
        <v>1989</v>
      </c>
      <c r="I27" s="6">
        <v>0.65795567317234538</v>
      </c>
    </row>
    <row r="28" spans="1:9" x14ac:dyDescent="0.3">
      <c r="A28" t="s">
        <v>49</v>
      </c>
      <c r="B28" t="s">
        <v>455</v>
      </c>
      <c r="C28" t="s">
        <v>456</v>
      </c>
      <c r="D28" s="10">
        <v>4632</v>
      </c>
      <c r="E28" s="10">
        <v>3326</v>
      </c>
      <c r="F28" s="6">
        <v>0.71804835924006905</v>
      </c>
      <c r="G28" s="10">
        <v>7</v>
      </c>
      <c r="H28" s="10">
        <v>3333</v>
      </c>
      <c r="I28" s="6">
        <v>0.71955958549222798</v>
      </c>
    </row>
    <row r="29" spans="1:9" x14ac:dyDescent="0.3">
      <c r="A29" t="s">
        <v>55</v>
      </c>
      <c r="B29" t="s">
        <v>56</v>
      </c>
      <c r="C29" t="s">
        <v>456</v>
      </c>
      <c r="D29" s="10">
        <v>3511</v>
      </c>
      <c r="E29" s="10">
        <v>3381</v>
      </c>
      <c r="F29" s="6">
        <v>0.96297351181999435</v>
      </c>
      <c r="G29" s="10">
        <v>2</v>
      </c>
      <c r="H29" s="10">
        <v>3383</v>
      </c>
      <c r="I29" s="6">
        <v>0.96354315009968672</v>
      </c>
    </row>
    <row r="30" spans="1:9" x14ac:dyDescent="0.3">
      <c r="A30" t="s">
        <v>57</v>
      </c>
      <c r="B30" t="s">
        <v>58</v>
      </c>
      <c r="C30" t="s">
        <v>456</v>
      </c>
      <c r="D30" s="10">
        <v>3568</v>
      </c>
      <c r="E30" s="10">
        <v>2106</v>
      </c>
      <c r="F30" s="6">
        <v>0.5902466367713004</v>
      </c>
      <c r="G30" s="10">
        <v>6</v>
      </c>
      <c r="H30" s="10">
        <v>2112</v>
      </c>
      <c r="I30" s="6">
        <v>0.59192825112107628</v>
      </c>
    </row>
    <row r="31" spans="1:9" x14ac:dyDescent="0.3">
      <c r="A31" t="s">
        <v>59</v>
      </c>
      <c r="B31" t="s">
        <v>60</v>
      </c>
      <c r="C31" t="s">
        <v>456</v>
      </c>
      <c r="D31" s="10">
        <v>2843</v>
      </c>
      <c r="E31" s="10">
        <v>2236</v>
      </c>
      <c r="F31" s="6">
        <v>0.78649314104818857</v>
      </c>
      <c r="G31" s="10">
        <v>2</v>
      </c>
      <c r="H31" s="10">
        <v>2238</v>
      </c>
      <c r="I31" s="6">
        <v>0.78719662328526208</v>
      </c>
    </row>
    <row r="32" spans="1:9" x14ac:dyDescent="0.3">
      <c r="A32" t="s">
        <v>61</v>
      </c>
      <c r="B32" t="s">
        <v>62</v>
      </c>
      <c r="C32" t="s">
        <v>456</v>
      </c>
      <c r="D32" s="10">
        <v>6746</v>
      </c>
      <c r="E32" s="10">
        <v>3272</v>
      </c>
      <c r="F32" s="6">
        <v>0.48502816483842276</v>
      </c>
      <c r="G32" s="10">
        <v>4</v>
      </c>
      <c r="H32" s="10">
        <v>3276</v>
      </c>
      <c r="I32" s="6">
        <v>0.48562110880521792</v>
      </c>
    </row>
    <row r="33" spans="1:9" x14ac:dyDescent="0.3">
      <c r="A33" t="s">
        <v>63</v>
      </c>
      <c r="B33" t="s">
        <v>64</v>
      </c>
      <c r="C33" t="s">
        <v>456</v>
      </c>
      <c r="D33" s="10">
        <v>4261</v>
      </c>
      <c r="E33" s="10">
        <v>1992</v>
      </c>
      <c r="F33" s="6">
        <v>0.46749589298286787</v>
      </c>
      <c r="G33" s="10">
        <v>5</v>
      </c>
      <c r="H33" s="10">
        <v>1997</v>
      </c>
      <c r="I33" s="6">
        <v>0.46866932644919035</v>
      </c>
    </row>
    <row r="34" spans="1:9" x14ac:dyDescent="0.3">
      <c r="A34" t="s">
        <v>65</v>
      </c>
      <c r="B34" t="s">
        <v>66</v>
      </c>
      <c r="C34" t="s">
        <v>456</v>
      </c>
      <c r="D34" s="10">
        <v>4580</v>
      </c>
      <c r="E34" s="10">
        <v>3755</v>
      </c>
      <c r="F34" s="6">
        <v>0.81986899563318782</v>
      </c>
      <c r="G34" s="10">
        <v>4</v>
      </c>
      <c r="H34" s="10">
        <v>3759</v>
      </c>
      <c r="I34" s="6">
        <v>0.82074235807860263</v>
      </c>
    </row>
    <row r="35" spans="1:9" x14ac:dyDescent="0.3">
      <c r="A35" t="s">
        <v>67</v>
      </c>
      <c r="B35" t="s">
        <v>68</v>
      </c>
      <c r="C35" t="s">
        <v>456</v>
      </c>
      <c r="D35" s="10">
        <v>5022</v>
      </c>
      <c r="E35" s="10">
        <v>3184</v>
      </c>
      <c r="F35" s="6">
        <v>0.63401035444046194</v>
      </c>
      <c r="G35" s="10">
        <v>9</v>
      </c>
      <c r="H35" s="10">
        <v>3193</v>
      </c>
      <c r="I35" s="6">
        <v>0.63580246913580252</v>
      </c>
    </row>
    <row r="36" spans="1:9" x14ac:dyDescent="0.3">
      <c r="A36" t="s">
        <v>69</v>
      </c>
      <c r="B36" t="s">
        <v>70</v>
      </c>
      <c r="C36" t="s">
        <v>456</v>
      </c>
      <c r="D36" s="10">
        <v>1929</v>
      </c>
      <c r="E36" s="10">
        <v>1768</v>
      </c>
      <c r="F36" s="6">
        <v>0.91653706583722139</v>
      </c>
      <c r="G36" s="10">
        <v>8</v>
      </c>
      <c r="H36" s="10">
        <v>1776</v>
      </c>
      <c r="I36" s="6">
        <v>0.92068429237947125</v>
      </c>
    </row>
    <row r="37" spans="1:9" x14ac:dyDescent="0.3">
      <c r="A37" t="s">
        <v>71</v>
      </c>
      <c r="B37" t="s">
        <v>72</v>
      </c>
      <c r="C37" t="s">
        <v>456</v>
      </c>
      <c r="D37" s="10">
        <v>4748</v>
      </c>
      <c r="E37" s="10">
        <v>3061</v>
      </c>
      <c r="F37" s="6">
        <v>0.64469250210614992</v>
      </c>
      <c r="G37" s="10">
        <v>17</v>
      </c>
      <c r="H37" s="10">
        <v>3078</v>
      </c>
      <c r="I37" s="6">
        <v>0.64827295703454091</v>
      </c>
    </row>
    <row r="38" spans="1:9" x14ac:dyDescent="0.3">
      <c r="A38" t="s">
        <v>73</v>
      </c>
      <c r="B38" t="s">
        <v>74</v>
      </c>
      <c r="C38" t="s">
        <v>456</v>
      </c>
      <c r="D38" s="10">
        <v>4467</v>
      </c>
      <c r="E38" s="10">
        <v>3342</v>
      </c>
      <c r="F38" s="6">
        <v>0.748153122901276</v>
      </c>
      <c r="G38" s="10">
        <v>3</v>
      </c>
      <c r="H38" s="10">
        <v>3345</v>
      </c>
      <c r="I38" s="6">
        <v>0.74882471457353927</v>
      </c>
    </row>
    <row r="39" spans="1:9" x14ac:dyDescent="0.3">
      <c r="A39" t="s">
        <v>75</v>
      </c>
      <c r="B39" t="s">
        <v>76</v>
      </c>
      <c r="C39" t="s">
        <v>456</v>
      </c>
      <c r="D39" s="10">
        <v>2334</v>
      </c>
      <c r="E39" s="10">
        <v>1954</v>
      </c>
      <c r="F39" s="6">
        <v>0.83718937446443875</v>
      </c>
      <c r="G39" s="10">
        <v>3</v>
      </c>
      <c r="H39" s="10">
        <v>1957</v>
      </c>
      <c r="I39" s="6">
        <v>0.83847472150814051</v>
      </c>
    </row>
    <row r="40" spans="1:9" x14ac:dyDescent="0.3">
      <c r="A40" t="s">
        <v>77</v>
      </c>
      <c r="B40" t="s">
        <v>78</v>
      </c>
      <c r="C40" t="s">
        <v>456</v>
      </c>
      <c r="D40" s="10">
        <v>7150</v>
      </c>
      <c r="E40" s="10">
        <v>5008</v>
      </c>
      <c r="F40" s="6">
        <v>0.70041958041958041</v>
      </c>
      <c r="G40" s="10">
        <v>25</v>
      </c>
      <c r="H40" s="10">
        <v>5033</v>
      </c>
      <c r="I40" s="6">
        <v>0.70391608391608396</v>
      </c>
    </row>
    <row r="41" spans="1:9" x14ac:dyDescent="0.3">
      <c r="A41" t="s">
        <v>79</v>
      </c>
      <c r="B41" t="s">
        <v>80</v>
      </c>
      <c r="C41" t="s">
        <v>456</v>
      </c>
      <c r="D41" s="10">
        <v>3451</v>
      </c>
      <c r="E41" s="10">
        <v>2972</v>
      </c>
      <c r="F41" s="6">
        <v>0.86119965227470296</v>
      </c>
      <c r="G41" s="10">
        <v>1</v>
      </c>
      <c r="H41" s="10">
        <v>2973</v>
      </c>
      <c r="I41" s="6">
        <v>0.86148942335554912</v>
      </c>
    </row>
    <row r="42" spans="1:9" x14ac:dyDescent="0.3">
      <c r="A42" t="s">
        <v>81</v>
      </c>
      <c r="B42" t="s">
        <v>82</v>
      </c>
      <c r="C42" t="s">
        <v>456</v>
      </c>
      <c r="D42" s="10">
        <v>3277</v>
      </c>
      <c r="E42" s="10">
        <v>2336</v>
      </c>
      <c r="F42" s="6">
        <v>0.7128471162648764</v>
      </c>
      <c r="G42" s="10">
        <v>1</v>
      </c>
      <c r="H42" s="10">
        <v>2337</v>
      </c>
      <c r="I42" s="6">
        <v>0.71315227342081167</v>
      </c>
    </row>
    <row r="43" spans="1:9" x14ac:dyDescent="0.3">
      <c r="A43" t="s">
        <v>83</v>
      </c>
      <c r="B43" t="s">
        <v>84</v>
      </c>
      <c r="C43" t="s">
        <v>456</v>
      </c>
      <c r="D43" s="10">
        <v>4804</v>
      </c>
      <c r="E43" s="10">
        <v>3602</v>
      </c>
      <c r="F43" s="6">
        <v>0.74979184013322231</v>
      </c>
      <c r="G43" s="10">
        <v>8</v>
      </c>
      <c r="H43" s="10">
        <v>3610</v>
      </c>
      <c r="I43" s="6">
        <v>0.75145711906744384</v>
      </c>
    </row>
    <row r="44" spans="1:9" x14ac:dyDescent="0.3">
      <c r="A44" t="s">
        <v>85</v>
      </c>
      <c r="B44" t="s">
        <v>86</v>
      </c>
      <c r="C44" t="s">
        <v>456</v>
      </c>
      <c r="D44" s="10">
        <v>2144</v>
      </c>
      <c r="E44" s="10">
        <v>1768</v>
      </c>
      <c r="F44" s="6">
        <v>0.82462686567164178</v>
      </c>
      <c r="G44" s="10">
        <v>17</v>
      </c>
      <c r="H44" s="10">
        <v>1785</v>
      </c>
      <c r="I44" s="6">
        <v>0.83255597014925375</v>
      </c>
    </row>
    <row r="45" spans="1:9" x14ac:dyDescent="0.3">
      <c r="A45" t="s">
        <v>87</v>
      </c>
      <c r="B45" t="s">
        <v>88</v>
      </c>
      <c r="C45" t="s">
        <v>456</v>
      </c>
      <c r="D45" s="10">
        <v>5783</v>
      </c>
      <c r="E45" s="10">
        <v>4146</v>
      </c>
      <c r="F45" s="6">
        <v>0.71692892962130383</v>
      </c>
      <c r="G45" s="10">
        <v>3</v>
      </c>
      <c r="H45" s="10">
        <v>4149</v>
      </c>
      <c r="I45" s="6">
        <v>0.71744769150959709</v>
      </c>
    </row>
    <row r="46" spans="1:9" x14ac:dyDescent="0.3">
      <c r="A46" t="s">
        <v>89</v>
      </c>
      <c r="B46" t="s">
        <v>90</v>
      </c>
      <c r="C46" t="s">
        <v>456</v>
      </c>
      <c r="D46" s="10">
        <v>3842</v>
      </c>
      <c r="E46" s="10">
        <v>3916</v>
      </c>
      <c r="F46" s="6">
        <v>1.0192608016657991</v>
      </c>
      <c r="G46" s="10"/>
      <c r="H46" s="10">
        <v>3916</v>
      </c>
      <c r="I46" s="6">
        <v>1.0192608016657991</v>
      </c>
    </row>
    <row r="47" spans="1:9" x14ac:dyDescent="0.3">
      <c r="A47" t="s">
        <v>93</v>
      </c>
      <c r="B47" t="s">
        <v>94</v>
      </c>
      <c r="C47" t="s">
        <v>456</v>
      </c>
      <c r="D47" s="10">
        <v>2152</v>
      </c>
      <c r="E47" s="10">
        <v>1584</v>
      </c>
      <c r="F47" s="6">
        <v>0.73605947955390338</v>
      </c>
      <c r="G47" s="10"/>
      <c r="H47" s="10">
        <v>1584</v>
      </c>
      <c r="I47" s="6">
        <v>0.73605947955390338</v>
      </c>
    </row>
    <row r="48" spans="1:9" x14ac:dyDescent="0.3">
      <c r="A48" t="s">
        <v>95</v>
      </c>
      <c r="B48" t="s">
        <v>96</v>
      </c>
      <c r="C48" t="s">
        <v>456</v>
      </c>
      <c r="D48" s="10">
        <v>6084</v>
      </c>
      <c r="E48" s="10">
        <v>5349</v>
      </c>
      <c r="F48" s="6">
        <v>0.8791913214990138</v>
      </c>
      <c r="G48" s="10">
        <v>53</v>
      </c>
      <c r="H48" s="10">
        <v>5402</v>
      </c>
      <c r="I48" s="6">
        <v>0.88790269559500323</v>
      </c>
    </row>
    <row r="49" spans="1:9" x14ac:dyDescent="0.3">
      <c r="A49" t="s">
        <v>97</v>
      </c>
      <c r="B49" t="s">
        <v>98</v>
      </c>
      <c r="C49" t="s">
        <v>456</v>
      </c>
      <c r="D49" s="10">
        <v>5278</v>
      </c>
      <c r="E49" s="10">
        <v>5136</v>
      </c>
      <c r="F49" s="6">
        <v>0.97309586964759376</v>
      </c>
      <c r="G49" s="10">
        <v>13</v>
      </c>
      <c r="H49" s="10">
        <v>5149</v>
      </c>
      <c r="I49" s="6">
        <v>0.97555892383478593</v>
      </c>
    </row>
    <row r="50" spans="1:9" x14ac:dyDescent="0.3">
      <c r="A50" t="s">
        <v>99</v>
      </c>
      <c r="B50" t="s">
        <v>100</v>
      </c>
      <c r="C50" t="s">
        <v>456</v>
      </c>
      <c r="D50" s="10">
        <v>3459</v>
      </c>
      <c r="E50" s="10">
        <v>3254</v>
      </c>
      <c r="F50" s="6">
        <v>0.94073431627638049</v>
      </c>
      <c r="G50" s="10">
        <v>4</v>
      </c>
      <c r="H50" s="10">
        <v>3258</v>
      </c>
      <c r="I50" s="6">
        <v>0.94189071986123152</v>
      </c>
    </row>
    <row r="51" spans="1:9" x14ac:dyDescent="0.3">
      <c r="A51" t="s">
        <v>103</v>
      </c>
      <c r="B51" t="s">
        <v>104</v>
      </c>
      <c r="C51" t="s">
        <v>456</v>
      </c>
      <c r="D51" s="10">
        <v>2544</v>
      </c>
      <c r="E51" s="10">
        <v>2497</v>
      </c>
      <c r="F51" s="6">
        <v>0.98152515723270439</v>
      </c>
      <c r="G51" s="10">
        <v>3</v>
      </c>
      <c r="H51" s="10">
        <v>2500</v>
      </c>
      <c r="I51" s="6">
        <v>0.98270440251572322</v>
      </c>
    </row>
    <row r="52" spans="1:9" x14ac:dyDescent="0.3">
      <c r="A52" t="s">
        <v>105</v>
      </c>
      <c r="B52" t="s">
        <v>106</v>
      </c>
      <c r="C52" t="s">
        <v>456</v>
      </c>
      <c r="D52" s="10">
        <v>2899</v>
      </c>
      <c r="E52" s="10">
        <v>1975</v>
      </c>
      <c r="F52" s="6">
        <v>0.68126940324249741</v>
      </c>
      <c r="G52" s="10">
        <v>415</v>
      </c>
      <c r="H52" s="10">
        <v>2390</v>
      </c>
      <c r="I52" s="6">
        <v>0.82442221455674369</v>
      </c>
    </row>
    <row r="53" spans="1:9" x14ac:dyDescent="0.3">
      <c r="A53" t="s">
        <v>107</v>
      </c>
      <c r="B53" t="s">
        <v>108</v>
      </c>
      <c r="C53" t="s">
        <v>456</v>
      </c>
      <c r="D53" s="10">
        <v>4153</v>
      </c>
      <c r="E53" s="10">
        <v>4673</v>
      </c>
      <c r="F53" s="6">
        <v>1.1252106910666988</v>
      </c>
      <c r="G53" s="10">
        <v>6</v>
      </c>
      <c r="H53" s="10">
        <v>4679</v>
      </c>
      <c r="I53" s="6">
        <v>1.126655429809776</v>
      </c>
    </row>
    <row r="54" spans="1:9" x14ac:dyDescent="0.3">
      <c r="A54" t="s">
        <v>111</v>
      </c>
      <c r="B54" t="s">
        <v>112</v>
      </c>
      <c r="C54" t="s">
        <v>456</v>
      </c>
      <c r="D54" s="10">
        <v>2322</v>
      </c>
      <c r="E54" s="10">
        <v>2375</v>
      </c>
      <c r="F54" s="6">
        <v>1.0228251507321275</v>
      </c>
      <c r="G54" s="10"/>
      <c r="H54" s="10">
        <v>2375</v>
      </c>
      <c r="I54" s="6">
        <v>1.0228251507321275</v>
      </c>
    </row>
    <row r="55" spans="1:9" x14ac:dyDescent="0.3">
      <c r="A55" t="s">
        <v>113</v>
      </c>
      <c r="B55" t="s">
        <v>114</v>
      </c>
      <c r="C55" t="s">
        <v>456</v>
      </c>
      <c r="D55" s="10">
        <v>3320</v>
      </c>
      <c r="E55" s="10">
        <v>2259</v>
      </c>
      <c r="F55" s="6">
        <v>0.680421686746988</v>
      </c>
      <c r="G55" s="10">
        <v>3</v>
      </c>
      <c r="H55" s="10">
        <v>2262</v>
      </c>
      <c r="I55" s="6">
        <v>0.68132530120481927</v>
      </c>
    </row>
    <row r="56" spans="1:9" x14ac:dyDescent="0.3">
      <c r="A56" t="s">
        <v>115</v>
      </c>
      <c r="B56" t="s">
        <v>116</v>
      </c>
      <c r="C56" t="s">
        <v>456</v>
      </c>
      <c r="D56" s="10">
        <v>2936</v>
      </c>
      <c r="E56" s="10">
        <v>2396</v>
      </c>
      <c r="F56" s="6">
        <v>0.81607629427792916</v>
      </c>
      <c r="G56" s="10">
        <v>1</v>
      </c>
      <c r="H56" s="10">
        <v>2397</v>
      </c>
      <c r="I56" s="6">
        <v>0.81641689373296999</v>
      </c>
    </row>
    <row r="57" spans="1:9" x14ac:dyDescent="0.3">
      <c r="A57" t="s">
        <v>117</v>
      </c>
      <c r="B57" t="s">
        <v>118</v>
      </c>
      <c r="C57" t="s">
        <v>456</v>
      </c>
      <c r="D57" s="10">
        <v>4283</v>
      </c>
      <c r="E57" s="10">
        <v>4192</v>
      </c>
      <c r="F57" s="6">
        <v>0.97875321036656548</v>
      </c>
      <c r="G57" s="10">
        <v>429</v>
      </c>
      <c r="H57" s="10">
        <v>4621</v>
      </c>
      <c r="I57" s="6">
        <v>1.0789166472098997</v>
      </c>
    </row>
    <row r="58" spans="1:9" x14ac:dyDescent="0.3">
      <c r="A58" t="s">
        <v>119</v>
      </c>
      <c r="B58" t="s">
        <v>120</v>
      </c>
      <c r="C58" t="s">
        <v>456</v>
      </c>
      <c r="D58" s="10">
        <v>2287</v>
      </c>
      <c r="E58" s="10">
        <v>1680</v>
      </c>
      <c r="F58" s="6">
        <v>0.73458679492785306</v>
      </c>
      <c r="G58" s="10">
        <v>19</v>
      </c>
      <c r="H58" s="10">
        <v>1699</v>
      </c>
      <c r="I58" s="6">
        <v>0.74289462177525145</v>
      </c>
    </row>
    <row r="59" spans="1:9" x14ac:dyDescent="0.3">
      <c r="A59" t="s">
        <v>121</v>
      </c>
      <c r="B59" t="s">
        <v>122</v>
      </c>
      <c r="C59" t="s">
        <v>456</v>
      </c>
      <c r="D59" s="10">
        <v>10806</v>
      </c>
      <c r="E59" s="10">
        <v>7976</v>
      </c>
      <c r="F59" s="6">
        <v>0.73810845826392746</v>
      </c>
      <c r="G59" s="10">
        <v>46</v>
      </c>
      <c r="H59" s="10">
        <v>8022</v>
      </c>
      <c r="I59" s="6">
        <v>0.74236535258189895</v>
      </c>
    </row>
    <row r="60" spans="1:9" x14ac:dyDescent="0.3">
      <c r="A60" t="s">
        <v>123</v>
      </c>
      <c r="B60" t="s">
        <v>124</v>
      </c>
      <c r="C60" t="s">
        <v>456</v>
      </c>
      <c r="D60" s="10">
        <v>5401</v>
      </c>
      <c r="E60" s="10">
        <v>4084</v>
      </c>
      <c r="F60" s="6">
        <v>0.75615626735789665</v>
      </c>
      <c r="G60" s="10">
        <v>81</v>
      </c>
      <c r="H60" s="10">
        <v>4165</v>
      </c>
      <c r="I60" s="6">
        <v>0.77115349009442691</v>
      </c>
    </row>
    <row r="61" spans="1:9" x14ac:dyDescent="0.3">
      <c r="A61" t="s">
        <v>125</v>
      </c>
      <c r="B61" t="s">
        <v>126</v>
      </c>
      <c r="C61" t="s">
        <v>456</v>
      </c>
      <c r="D61" s="10">
        <v>7483</v>
      </c>
      <c r="E61" s="10">
        <v>4833</v>
      </c>
      <c r="F61" s="6">
        <v>0.64586395830549248</v>
      </c>
      <c r="G61" s="10">
        <v>1</v>
      </c>
      <c r="H61" s="10">
        <v>4834</v>
      </c>
      <c r="I61" s="6">
        <v>0.64599759454764127</v>
      </c>
    </row>
    <row r="62" spans="1:9" x14ac:dyDescent="0.3">
      <c r="A62" t="s">
        <v>127</v>
      </c>
      <c r="B62" t="s">
        <v>128</v>
      </c>
      <c r="C62" t="s">
        <v>457</v>
      </c>
      <c r="D62" s="10">
        <v>5043</v>
      </c>
      <c r="E62" s="10">
        <v>3797</v>
      </c>
      <c r="F62" s="6">
        <v>0.75292484632163392</v>
      </c>
      <c r="G62" s="10">
        <v>6</v>
      </c>
      <c r="H62" s="10">
        <v>3803</v>
      </c>
      <c r="I62" s="6">
        <v>0.75411461431687488</v>
      </c>
    </row>
    <row r="63" spans="1:9" x14ac:dyDescent="0.3">
      <c r="A63" t="s">
        <v>129</v>
      </c>
      <c r="B63" t="s">
        <v>130</v>
      </c>
      <c r="C63" t="s">
        <v>457</v>
      </c>
      <c r="D63" s="10">
        <v>1258</v>
      </c>
      <c r="E63" s="10">
        <v>1328</v>
      </c>
      <c r="F63" s="6">
        <v>1.0556438791732909</v>
      </c>
      <c r="G63" s="10">
        <v>15</v>
      </c>
      <c r="H63" s="10">
        <v>1343</v>
      </c>
      <c r="I63" s="6">
        <v>1.0675675675675675</v>
      </c>
    </row>
    <row r="64" spans="1:9" x14ac:dyDescent="0.3">
      <c r="A64" t="s">
        <v>131</v>
      </c>
      <c r="B64" t="s">
        <v>132</v>
      </c>
      <c r="C64" t="s">
        <v>457</v>
      </c>
      <c r="D64" s="10">
        <v>5071</v>
      </c>
      <c r="E64" s="10">
        <v>4116</v>
      </c>
      <c r="F64" s="6">
        <v>0.81167422599092887</v>
      </c>
      <c r="G64" s="10">
        <v>7</v>
      </c>
      <c r="H64" s="10">
        <v>4123</v>
      </c>
      <c r="I64" s="6">
        <v>0.81305462433445075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5055</v>
      </c>
      <c r="E67" s="10">
        <v>3945</v>
      </c>
      <c r="F67" s="6">
        <v>0.78041543026706228</v>
      </c>
      <c r="G67" s="10">
        <v>5</v>
      </c>
      <c r="H67" s="10">
        <v>3950</v>
      </c>
      <c r="I67" s="6">
        <v>0.78140454995054398</v>
      </c>
    </row>
    <row r="68" spans="1:9" x14ac:dyDescent="0.3">
      <c r="A68" t="s">
        <v>139</v>
      </c>
      <c r="B68" t="s">
        <v>140</v>
      </c>
      <c r="C68" t="s">
        <v>457</v>
      </c>
      <c r="D68" s="10">
        <v>4439</v>
      </c>
      <c r="E68" s="10">
        <v>3336</v>
      </c>
      <c r="F68" s="6">
        <v>0.75152061275061954</v>
      </c>
      <c r="G68" s="10">
        <v>5</v>
      </c>
      <c r="H68" s="10">
        <v>3341</v>
      </c>
      <c r="I68" s="6">
        <v>0.75264699256589318</v>
      </c>
    </row>
    <row r="69" spans="1:9" x14ac:dyDescent="0.3">
      <c r="A69" t="s">
        <v>141</v>
      </c>
      <c r="B69" t="s">
        <v>142</v>
      </c>
      <c r="C69" t="s">
        <v>457</v>
      </c>
      <c r="D69" s="10">
        <v>2718</v>
      </c>
      <c r="E69" s="10">
        <v>2807</v>
      </c>
      <c r="F69" s="6">
        <v>1.0327446651949963</v>
      </c>
      <c r="G69" s="10">
        <v>8</v>
      </c>
      <c r="H69" s="10">
        <v>2815</v>
      </c>
      <c r="I69" s="6">
        <v>1.0356880058866813</v>
      </c>
    </row>
    <row r="70" spans="1:9" x14ac:dyDescent="0.3">
      <c r="A70" t="s">
        <v>143</v>
      </c>
      <c r="B70" t="s">
        <v>144</v>
      </c>
      <c r="C70" t="s">
        <v>457</v>
      </c>
      <c r="D70" s="10">
        <v>3911</v>
      </c>
      <c r="E70" s="10">
        <v>4421</v>
      </c>
      <c r="F70" s="6">
        <v>1.1304014318588596</v>
      </c>
      <c r="G70" s="10">
        <v>22</v>
      </c>
      <c r="H70" s="10">
        <v>4443</v>
      </c>
      <c r="I70" s="6">
        <v>1.136026591664536</v>
      </c>
    </row>
    <row r="71" spans="1:9" x14ac:dyDescent="0.3">
      <c r="A71" t="s">
        <v>145</v>
      </c>
      <c r="B71" t="s">
        <v>146</v>
      </c>
      <c r="C71" t="s">
        <v>457</v>
      </c>
      <c r="D71" s="10">
        <v>11590</v>
      </c>
      <c r="E71" s="10">
        <v>9624</v>
      </c>
      <c r="F71" s="6">
        <v>0.83037100949094045</v>
      </c>
      <c r="G71" s="10">
        <v>20</v>
      </c>
      <c r="H71" s="10">
        <v>9644</v>
      </c>
      <c r="I71" s="6">
        <v>0.83209663503019848</v>
      </c>
    </row>
    <row r="72" spans="1:9" x14ac:dyDescent="0.3">
      <c r="A72" t="s">
        <v>147</v>
      </c>
      <c r="B72" t="s">
        <v>148</v>
      </c>
      <c r="C72" t="s">
        <v>457</v>
      </c>
      <c r="D72" s="10">
        <v>2283</v>
      </c>
      <c r="E72" s="10">
        <v>2213</v>
      </c>
      <c r="F72" s="6">
        <v>0.96933858957512042</v>
      </c>
      <c r="G72" s="10">
        <v>4</v>
      </c>
      <c r="H72" s="10">
        <v>2217</v>
      </c>
      <c r="I72" s="6">
        <v>0.97109067017082784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4809</v>
      </c>
      <c r="E74" s="10">
        <v>3710</v>
      </c>
      <c r="F74" s="6">
        <v>0.77147016011644831</v>
      </c>
      <c r="G74" s="10">
        <v>2</v>
      </c>
      <c r="H74" s="10">
        <v>3712</v>
      </c>
      <c r="I74" s="6">
        <v>0.77188604699521735</v>
      </c>
    </row>
    <row r="75" spans="1:9" x14ac:dyDescent="0.3">
      <c r="A75" t="s">
        <v>153</v>
      </c>
      <c r="B75" t="s">
        <v>154</v>
      </c>
      <c r="C75" t="s">
        <v>457</v>
      </c>
      <c r="D75" s="10">
        <v>1999</v>
      </c>
      <c r="E75" s="10">
        <v>1884</v>
      </c>
      <c r="F75" s="6">
        <v>0.94247123561780888</v>
      </c>
      <c r="G75" s="10">
        <v>2</v>
      </c>
      <c r="H75" s="10">
        <v>1886</v>
      </c>
      <c r="I75" s="6">
        <v>0.94347173586793398</v>
      </c>
    </row>
    <row r="76" spans="1:9" x14ac:dyDescent="0.3">
      <c r="A76" t="s">
        <v>155</v>
      </c>
      <c r="B76" t="s">
        <v>156</v>
      </c>
      <c r="C76" t="s">
        <v>457</v>
      </c>
      <c r="D76" s="10">
        <v>1473</v>
      </c>
      <c r="E76" s="10">
        <v>1366</v>
      </c>
      <c r="F76" s="6">
        <v>0.9273591310251188</v>
      </c>
      <c r="G76" s="10">
        <v>1</v>
      </c>
      <c r="H76" s="10">
        <v>1367</v>
      </c>
      <c r="I76" s="6">
        <v>0.92803801765105232</v>
      </c>
    </row>
    <row r="77" spans="1:9" x14ac:dyDescent="0.3">
      <c r="A77" t="s">
        <v>157</v>
      </c>
      <c r="B77" t="s">
        <v>158</v>
      </c>
      <c r="C77" t="s">
        <v>457</v>
      </c>
      <c r="D77" s="10">
        <v>1757</v>
      </c>
      <c r="E77" s="10">
        <v>1717</v>
      </c>
      <c r="F77" s="6">
        <v>0.97723392145702903</v>
      </c>
      <c r="G77" s="10">
        <v>1</v>
      </c>
      <c r="H77" s="10">
        <v>1718</v>
      </c>
      <c r="I77" s="6">
        <v>0.97780307342060335</v>
      </c>
    </row>
    <row r="78" spans="1:9" x14ac:dyDescent="0.3">
      <c r="A78" t="s">
        <v>159</v>
      </c>
      <c r="B78" t="s">
        <v>160</v>
      </c>
      <c r="C78" t="s">
        <v>457</v>
      </c>
      <c r="D78" s="10">
        <v>2443</v>
      </c>
      <c r="E78" s="10">
        <v>1897</v>
      </c>
      <c r="F78" s="6">
        <v>0.77650429799426934</v>
      </c>
      <c r="G78" s="10">
        <v>2</v>
      </c>
      <c r="H78" s="10">
        <v>1899</v>
      </c>
      <c r="I78" s="6">
        <v>0.77732296356938191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6006</v>
      </c>
      <c r="E80" s="10">
        <v>4954</v>
      </c>
      <c r="F80" s="6">
        <v>0.82484182484182489</v>
      </c>
      <c r="G80" s="10">
        <v>6</v>
      </c>
      <c r="H80" s="10">
        <v>4960</v>
      </c>
      <c r="I80" s="6">
        <v>0.82584082584082585</v>
      </c>
    </row>
    <row r="81" spans="1:9" x14ac:dyDescent="0.3">
      <c r="A81" t="s">
        <v>167</v>
      </c>
      <c r="B81" t="s">
        <v>168</v>
      </c>
      <c r="C81" t="s">
        <v>457</v>
      </c>
      <c r="D81" s="10">
        <v>2444</v>
      </c>
      <c r="E81" s="10">
        <v>2470</v>
      </c>
      <c r="F81" s="6">
        <v>1.0106382978723405</v>
      </c>
      <c r="G81" s="10">
        <v>1</v>
      </c>
      <c r="H81" s="10">
        <v>2471</v>
      </c>
      <c r="I81" s="6">
        <v>1.0110474631751227</v>
      </c>
    </row>
    <row r="82" spans="1:9" x14ac:dyDescent="0.3">
      <c r="A82" t="s">
        <v>169</v>
      </c>
      <c r="B82" t="s">
        <v>170</v>
      </c>
      <c r="C82" t="s">
        <v>457</v>
      </c>
      <c r="D82" s="10">
        <v>8546</v>
      </c>
      <c r="E82" s="10">
        <v>5081</v>
      </c>
      <c r="F82" s="6">
        <v>0.59454715656447465</v>
      </c>
      <c r="G82" s="10">
        <v>1289</v>
      </c>
      <c r="H82" s="10">
        <v>6370</v>
      </c>
      <c r="I82" s="6">
        <v>0.74537795459864264</v>
      </c>
    </row>
    <row r="83" spans="1:9" x14ac:dyDescent="0.3">
      <c r="A83" t="s">
        <v>171</v>
      </c>
      <c r="B83" t="s">
        <v>172</v>
      </c>
      <c r="C83" t="s">
        <v>457</v>
      </c>
      <c r="D83" s="10">
        <v>6580</v>
      </c>
      <c r="E83" s="10">
        <v>4700</v>
      </c>
      <c r="F83" s="6">
        <v>0.7142857142857143</v>
      </c>
      <c r="G83" s="10">
        <v>1</v>
      </c>
      <c r="H83" s="10">
        <v>4701</v>
      </c>
      <c r="I83" s="6">
        <v>0.71443768996960488</v>
      </c>
    </row>
    <row r="84" spans="1:9" x14ac:dyDescent="0.3">
      <c r="A84" t="s">
        <v>173</v>
      </c>
      <c r="B84" t="s">
        <v>174</v>
      </c>
      <c r="C84" t="s">
        <v>457</v>
      </c>
      <c r="D84" s="10">
        <v>2268</v>
      </c>
      <c r="E84" s="10">
        <v>1948</v>
      </c>
      <c r="F84" s="6">
        <v>0.85890652557319225</v>
      </c>
      <c r="G84" s="10">
        <v>1</v>
      </c>
      <c r="H84" s="10">
        <v>1949</v>
      </c>
      <c r="I84" s="6">
        <v>0.85934744268077601</v>
      </c>
    </row>
    <row r="85" spans="1:9" x14ac:dyDescent="0.3">
      <c r="A85" t="s">
        <v>175</v>
      </c>
      <c r="B85" t="s">
        <v>176</v>
      </c>
      <c r="C85" t="s">
        <v>457</v>
      </c>
      <c r="D85" s="10">
        <v>2666</v>
      </c>
      <c r="E85" s="10">
        <v>2663</v>
      </c>
      <c r="F85" s="6">
        <v>0.99887471867966993</v>
      </c>
      <c r="G85" s="10">
        <v>3</v>
      </c>
      <c r="H85" s="10">
        <v>2666</v>
      </c>
      <c r="I85" s="6">
        <v>1</v>
      </c>
    </row>
    <row r="86" spans="1:9" x14ac:dyDescent="0.3">
      <c r="A86" t="s">
        <v>177</v>
      </c>
      <c r="B86" t="s">
        <v>178</v>
      </c>
      <c r="C86" t="s">
        <v>457</v>
      </c>
      <c r="D86" s="10">
        <v>3409</v>
      </c>
      <c r="E86" s="10">
        <v>4445</v>
      </c>
      <c r="F86" s="6">
        <v>1.3039014373716633</v>
      </c>
      <c r="G86" s="10">
        <v>4</v>
      </c>
      <c r="H86" s="10">
        <v>4449</v>
      </c>
      <c r="I86" s="6">
        <v>1.3050748019947198</v>
      </c>
    </row>
    <row r="87" spans="1:9" x14ac:dyDescent="0.3">
      <c r="A87" t="s">
        <v>179</v>
      </c>
      <c r="B87" t="s">
        <v>180</v>
      </c>
      <c r="C87" t="s">
        <v>457</v>
      </c>
      <c r="D87" s="10">
        <v>3533</v>
      </c>
      <c r="E87" s="10">
        <v>2214</v>
      </c>
      <c r="F87" s="6">
        <v>0.62666289272572884</v>
      </c>
      <c r="G87" s="10">
        <v>11</v>
      </c>
      <c r="H87" s="10">
        <v>2225</v>
      </c>
      <c r="I87" s="6">
        <v>0.62977639399943386</v>
      </c>
    </row>
    <row r="88" spans="1:9" x14ac:dyDescent="0.3">
      <c r="A88" t="s">
        <v>181</v>
      </c>
      <c r="B88" t="s">
        <v>182</v>
      </c>
      <c r="C88" t="s">
        <v>457</v>
      </c>
      <c r="D88" s="10">
        <v>3185</v>
      </c>
      <c r="E88" s="10">
        <v>2698</v>
      </c>
      <c r="F88" s="6">
        <v>0.84709576138147569</v>
      </c>
      <c r="G88" s="10"/>
      <c r="H88" s="10">
        <v>2698</v>
      </c>
      <c r="I88" s="6">
        <v>0.84709576138147569</v>
      </c>
    </row>
    <row r="89" spans="1:9" x14ac:dyDescent="0.3">
      <c r="A89" t="s">
        <v>183</v>
      </c>
      <c r="B89" t="s">
        <v>184</v>
      </c>
      <c r="C89" t="s">
        <v>457</v>
      </c>
      <c r="D89" s="10">
        <v>12330</v>
      </c>
      <c r="E89" s="10">
        <v>6361</v>
      </c>
      <c r="F89" s="6">
        <v>0.51589618815896188</v>
      </c>
      <c r="G89" s="10">
        <v>1</v>
      </c>
      <c r="H89" s="10">
        <v>6362</v>
      </c>
      <c r="I89" s="6">
        <v>0.51597729115977287</v>
      </c>
    </row>
    <row r="90" spans="1:9" x14ac:dyDescent="0.3">
      <c r="A90" t="s">
        <v>185</v>
      </c>
      <c r="B90" t="s">
        <v>186</v>
      </c>
      <c r="C90" t="s">
        <v>457</v>
      </c>
      <c r="D90" s="10">
        <v>4833</v>
      </c>
      <c r="E90" s="10">
        <v>4659</v>
      </c>
      <c r="F90" s="6">
        <v>0.96399751707014281</v>
      </c>
      <c r="G90" s="10">
        <v>4</v>
      </c>
      <c r="H90" s="10">
        <v>4663</v>
      </c>
      <c r="I90" s="6">
        <v>0.96482516035588661</v>
      </c>
    </row>
    <row r="91" spans="1:9" x14ac:dyDescent="0.3">
      <c r="A91" t="s">
        <v>189</v>
      </c>
      <c r="B91" t="s">
        <v>190</v>
      </c>
      <c r="C91" t="s">
        <v>457</v>
      </c>
      <c r="D91" s="10">
        <v>4349</v>
      </c>
      <c r="E91" s="10">
        <v>3125</v>
      </c>
      <c r="F91" s="6">
        <v>0.71855598988273162</v>
      </c>
      <c r="G91" s="10">
        <v>1</v>
      </c>
      <c r="H91" s="10">
        <v>3126</v>
      </c>
      <c r="I91" s="6">
        <v>0.71878592779949413</v>
      </c>
    </row>
    <row r="92" spans="1:9" x14ac:dyDescent="0.3">
      <c r="A92" t="s">
        <v>191</v>
      </c>
      <c r="B92" t="s">
        <v>192</v>
      </c>
      <c r="C92" t="s">
        <v>457</v>
      </c>
      <c r="D92" s="10">
        <v>4802</v>
      </c>
      <c r="E92" s="10">
        <v>3536</v>
      </c>
      <c r="F92" s="6">
        <v>0.73635985006247395</v>
      </c>
      <c r="G92" s="10">
        <v>10</v>
      </c>
      <c r="H92" s="10">
        <v>3546</v>
      </c>
      <c r="I92" s="6">
        <v>0.73844231570179097</v>
      </c>
    </row>
    <row r="93" spans="1:9" x14ac:dyDescent="0.3">
      <c r="A93" t="s">
        <v>193</v>
      </c>
      <c r="B93" t="s">
        <v>194</v>
      </c>
      <c r="C93" t="s">
        <v>457</v>
      </c>
      <c r="D93" s="10">
        <v>5838</v>
      </c>
      <c r="E93" s="10">
        <v>4880</v>
      </c>
      <c r="F93" s="6">
        <v>0.83590270640630349</v>
      </c>
      <c r="G93" s="10">
        <v>3</v>
      </c>
      <c r="H93" s="10">
        <v>4883</v>
      </c>
      <c r="I93" s="6">
        <v>0.83641658102089755</v>
      </c>
    </row>
    <row r="94" spans="1:9" x14ac:dyDescent="0.3">
      <c r="A94" t="s">
        <v>195</v>
      </c>
      <c r="B94" t="s">
        <v>196</v>
      </c>
      <c r="C94" t="s">
        <v>457</v>
      </c>
      <c r="D94" s="10">
        <v>2499</v>
      </c>
      <c r="E94" s="10">
        <v>2448</v>
      </c>
      <c r="F94" s="6">
        <v>0.97959183673469385</v>
      </c>
      <c r="G94" s="10">
        <v>6</v>
      </c>
      <c r="H94" s="10">
        <v>2454</v>
      </c>
      <c r="I94" s="6">
        <v>0.98199279711884757</v>
      </c>
    </row>
    <row r="95" spans="1:9" x14ac:dyDescent="0.3">
      <c r="A95" t="s">
        <v>197</v>
      </c>
      <c r="B95" t="s">
        <v>198</v>
      </c>
      <c r="C95" t="s">
        <v>457</v>
      </c>
      <c r="D95" s="10">
        <v>4418</v>
      </c>
      <c r="E95" s="10">
        <v>5207</v>
      </c>
      <c r="F95" s="6">
        <v>1.1785875961973744</v>
      </c>
      <c r="G95" s="10">
        <v>2</v>
      </c>
      <c r="H95" s="10">
        <v>5209</v>
      </c>
      <c r="I95" s="6">
        <v>1.179040289723857</v>
      </c>
    </row>
    <row r="96" spans="1:9" x14ac:dyDescent="0.3">
      <c r="A96" t="s">
        <v>199</v>
      </c>
      <c r="B96" t="s">
        <v>200</v>
      </c>
      <c r="C96" t="s">
        <v>457</v>
      </c>
      <c r="D96" s="10">
        <v>2456</v>
      </c>
      <c r="E96" s="10">
        <v>2282</v>
      </c>
      <c r="F96" s="6">
        <v>0.92915309446254069</v>
      </c>
      <c r="G96" s="10"/>
      <c r="H96" s="10">
        <v>2282</v>
      </c>
      <c r="I96" s="6">
        <v>0.92915309446254069</v>
      </c>
    </row>
    <row r="97" spans="1:9" x14ac:dyDescent="0.3">
      <c r="A97" t="s">
        <v>201</v>
      </c>
      <c r="B97" t="s">
        <v>202</v>
      </c>
      <c r="C97" t="s">
        <v>457</v>
      </c>
      <c r="D97" s="10">
        <v>5167</v>
      </c>
      <c r="E97" s="10">
        <v>3819</v>
      </c>
      <c r="F97" s="6">
        <v>0.73911360557383399</v>
      </c>
      <c r="G97" s="10">
        <v>5</v>
      </c>
      <c r="H97" s="10">
        <v>3824</v>
      </c>
      <c r="I97" s="6">
        <v>0.740081285078382</v>
      </c>
    </row>
    <row r="98" spans="1:9" x14ac:dyDescent="0.3">
      <c r="A98" t="s">
        <v>203</v>
      </c>
      <c r="B98" t="s">
        <v>204</v>
      </c>
      <c r="C98" t="s">
        <v>457</v>
      </c>
      <c r="D98" s="10">
        <v>4687</v>
      </c>
      <c r="E98" s="10">
        <v>4151</v>
      </c>
      <c r="F98" s="6">
        <v>0.88564113505440578</v>
      </c>
      <c r="G98" s="10">
        <v>2</v>
      </c>
      <c r="H98" s="10">
        <v>4153</v>
      </c>
      <c r="I98" s="6">
        <v>0.88606784723703857</v>
      </c>
    </row>
    <row r="99" spans="1:9" x14ac:dyDescent="0.3">
      <c r="A99" t="s">
        <v>205</v>
      </c>
      <c r="B99" t="s">
        <v>206</v>
      </c>
      <c r="C99" t="s">
        <v>457</v>
      </c>
      <c r="D99" s="10">
        <v>2162</v>
      </c>
      <c r="E99" s="10">
        <v>1835</v>
      </c>
      <c r="F99" s="6">
        <v>0.84875115633672527</v>
      </c>
      <c r="G99" s="10"/>
      <c r="H99" s="10">
        <v>1835</v>
      </c>
      <c r="I99" s="6">
        <v>0.84875115633672527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8306</v>
      </c>
      <c r="E100" s="10">
        <v>5175</v>
      </c>
      <c r="F100" s="6">
        <v>0.62304358295208284</v>
      </c>
      <c r="G100" s="10">
        <v>25</v>
      </c>
      <c r="H100" s="10">
        <v>5200</v>
      </c>
      <c r="I100" s="6">
        <v>0.62605345533349388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17173</v>
      </c>
      <c r="E101" s="10">
        <v>13136</v>
      </c>
      <c r="F101" s="6">
        <v>0.76492167938042277</v>
      </c>
      <c r="G101" s="10">
        <v>803</v>
      </c>
      <c r="H101" s="10">
        <v>13939</v>
      </c>
      <c r="I101" s="6">
        <v>0.81168112735107434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11080</v>
      </c>
      <c r="E102" s="10">
        <v>10080</v>
      </c>
      <c r="F102" s="6">
        <v>0.90974729241877261</v>
      </c>
      <c r="G102" s="10">
        <v>16</v>
      </c>
      <c r="H102" s="10">
        <v>10096</v>
      </c>
      <c r="I102" s="6">
        <v>0.91119133574007216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6788</v>
      </c>
      <c r="E103" s="10">
        <v>5028</v>
      </c>
      <c r="F103" s="6">
        <v>0.74071891573364756</v>
      </c>
      <c r="G103" s="10">
        <v>2</v>
      </c>
      <c r="H103" s="10">
        <v>5030</v>
      </c>
      <c r="I103" s="6">
        <v>0.74101355332940488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4223</v>
      </c>
      <c r="E104" s="10">
        <v>3635</v>
      </c>
      <c r="F104" s="6">
        <v>0.86076249112005687</v>
      </c>
      <c r="G104" s="10">
        <v>284</v>
      </c>
      <c r="H104" s="10">
        <v>3919</v>
      </c>
      <c r="I104" s="6">
        <v>0.92801326071513146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10339</v>
      </c>
      <c r="E105" s="10">
        <v>7882</v>
      </c>
      <c r="F105" s="6">
        <v>0.76235612728503721</v>
      </c>
      <c r="G105" s="10">
        <v>1</v>
      </c>
      <c r="H105" s="10">
        <v>7883</v>
      </c>
      <c r="I105" s="6">
        <v>0.76245284843795336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3480</v>
      </c>
      <c r="E106" s="10">
        <v>3679</v>
      </c>
      <c r="F106" s="6">
        <v>1.0571839080459771</v>
      </c>
      <c r="G106" s="10">
        <v>2</v>
      </c>
      <c r="H106" s="10">
        <v>3681</v>
      </c>
      <c r="I106" s="6">
        <v>1.0577586206896552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5255</v>
      </c>
      <c r="E107" s="10">
        <v>3925</v>
      </c>
      <c r="F107" s="6">
        <v>0.74690770694576591</v>
      </c>
      <c r="G107" s="10">
        <v>2</v>
      </c>
      <c r="H107" s="10">
        <v>3927</v>
      </c>
      <c r="I107" s="6">
        <v>0.74728829686013321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4705</v>
      </c>
      <c r="E108" s="10">
        <v>2803</v>
      </c>
      <c r="F108" s="6">
        <v>0.59574920297555789</v>
      </c>
      <c r="G108" s="10">
        <v>2</v>
      </c>
      <c r="H108" s="10">
        <v>2805</v>
      </c>
      <c r="I108" s="6">
        <v>0.5961742826780021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3733</v>
      </c>
      <c r="E109" s="10">
        <v>932</v>
      </c>
      <c r="F109" s="6">
        <v>0.24966514867398876</v>
      </c>
      <c r="G109" s="10">
        <v>1630</v>
      </c>
      <c r="H109" s="10">
        <v>2562</v>
      </c>
      <c r="I109" s="6">
        <v>0.6863112777926601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3975</v>
      </c>
      <c r="E110" s="10">
        <v>2248</v>
      </c>
      <c r="F110" s="6">
        <v>0.56553459119496852</v>
      </c>
      <c r="G110" s="10">
        <v>4</v>
      </c>
      <c r="H110" s="10">
        <v>2252</v>
      </c>
      <c r="I110" s="6">
        <v>0.56654088050314466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4158</v>
      </c>
      <c r="E111" s="10">
        <v>1806</v>
      </c>
      <c r="F111" s="6">
        <v>0.43434343434343436</v>
      </c>
      <c r="G111" s="10">
        <v>715</v>
      </c>
      <c r="H111" s="10">
        <v>2521</v>
      </c>
      <c r="I111" s="6">
        <v>0.60630110630110634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3298</v>
      </c>
      <c r="E112" s="10">
        <v>2198</v>
      </c>
      <c r="F112" s="6">
        <v>0.66646452395391143</v>
      </c>
      <c r="G112" s="10">
        <v>2</v>
      </c>
      <c r="H112" s="10">
        <v>2200</v>
      </c>
      <c r="I112" s="6">
        <v>0.66707095209217704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4918</v>
      </c>
      <c r="E113" s="10">
        <v>4486</v>
      </c>
      <c r="F113" s="6">
        <v>0.91215941439609594</v>
      </c>
      <c r="G113" s="10">
        <v>24</v>
      </c>
      <c r="H113" s="10">
        <v>4510</v>
      </c>
      <c r="I113" s="6">
        <v>0.91703944692964623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3620</v>
      </c>
      <c r="E114" s="10">
        <v>3566</v>
      </c>
      <c r="F114" s="6">
        <v>0.98508287292817676</v>
      </c>
      <c r="G114" s="10">
        <v>7</v>
      </c>
      <c r="H114" s="10">
        <v>3573</v>
      </c>
      <c r="I114" s="6">
        <v>0.98701657458563541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4399</v>
      </c>
      <c r="E115" s="10">
        <v>3072</v>
      </c>
      <c r="F115" s="6">
        <v>0.69834053193907708</v>
      </c>
      <c r="G115" s="10">
        <v>31</v>
      </c>
      <c r="H115" s="10">
        <v>3103</v>
      </c>
      <c r="I115" s="6">
        <v>0.7053875880882019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4605</v>
      </c>
      <c r="E116" s="10">
        <v>2922</v>
      </c>
      <c r="F116" s="6">
        <v>0.63452768729641695</v>
      </c>
      <c r="G116" s="10">
        <v>1</v>
      </c>
      <c r="H116" s="10">
        <v>2923</v>
      </c>
      <c r="I116" s="6">
        <v>0.63474484256243213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6846</v>
      </c>
      <c r="E117" s="10">
        <v>6246</v>
      </c>
      <c r="F117" s="6">
        <v>0.91235758106923748</v>
      </c>
      <c r="G117" s="10">
        <v>8</v>
      </c>
      <c r="H117" s="10">
        <v>6254</v>
      </c>
      <c r="I117" s="6">
        <v>0.913526146654981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4779</v>
      </c>
      <c r="E118" s="10">
        <v>5181</v>
      </c>
      <c r="F118" s="6">
        <v>1.0841180163214061</v>
      </c>
      <c r="G118" s="10">
        <v>1</v>
      </c>
      <c r="H118" s="10">
        <v>5182</v>
      </c>
      <c r="I118" s="6">
        <v>1.0843272651182256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8292</v>
      </c>
      <c r="E119" s="10">
        <v>6390</v>
      </c>
      <c r="F119" s="6">
        <v>0.77062228654124454</v>
      </c>
      <c r="G119" s="10">
        <v>2</v>
      </c>
      <c r="H119" s="10">
        <v>6392</v>
      </c>
      <c r="I119" s="6">
        <v>0.77086348287506035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7966</v>
      </c>
      <c r="E120" s="10">
        <v>6241</v>
      </c>
      <c r="F120" s="6">
        <v>0.78345468240020089</v>
      </c>
      <c r="G120" s="10">
        <v>7</v>
      </c>
      <c r="H120" s="10">
        <v>6248</v>
      </c>
      <c r="I120" s="6">
        <v>0.78433341702234494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4783</v>
      </c>
      <c r="E121" s="10">
        <v>4201</v>
      </c>
      <c r="F121" s="6">
        <v>0.87831904662345806</v>
      </c>
      <c r="G121" s="10">
        <v>11</v>
      </c>
      <c r="H121" s="10">
        <v>4212</v>
      </c>
      <c r="I121" s="6">
        <v>0.88061885845703536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5036</v>
      </c>
      <c r="E122" s="10">
        <v>4298</v>
      </c>
      <c r="F122" s="6">
        <v>0.85345512311358218</v>
      </c>
      <c r="G122" s="10">
        <v>3</v>
      </c>
      <c r="H122" s="10">
        <v>4301</v>
      </c>
      <c r="I122" s="6">
        <v>0.85405083399523429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6444</v>
      </c>
      <c r="E123" s="10">
        <v>5213</v>
      </c>
      <c r="F123" s="6">
        <v>0.80896958410924891</v>
      </c>
      <c r="G123" s="10">
        <v>12</v>
      </c>
      <c r="H123" s="10">
        <v>5225</v>
      </c>
      <c r="I123" s="6">
        <v>0.81083178150217261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7535</v>
      </c>
      <c r="E124" s="10">
        <v>5192</v>
      </c>
      <c r="F124" s="6">
        <v>0.68905109489051097</v>
      </c>
      <c r="G124" s="10">
        <v>3</v>
      </c>
      <c r="H124" s="10">
        <v>5195</v>
      </c>
      <c r="I124" s="6">
        <v>0.68944923689449233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6636</v>
      </c>
      <c r="E125" s="10">
        <v>5589</v>
      </c>
      <c r="F125" s="6">
        <v>0.84222423146473779</v>
      </c>
      <c r="G125" s="10"/>
      <c r="H125" s="10">
        <v>5589</v>
      </c>
      <c r="I125" s="6">
        <v>0.84222423146473779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5404</v>
      </c>
      <c r="E126" s="10">
        <v>3656</v>
      </c>
      <c r="F126" s="6">
        <v>0.67653589933382674</v>
      </c>
      <c r="G126" s="10">
        <v>110</v>
      </c>
      <c r="H126" s="10">
        <v>3766</v>
      </c>
      <c r="I126" s="6">
        <v>0.69689119170984459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5943</v>
      </c>
      <c r="E127" s="10">
        <v>4221</v>
      </c>
      <c r="F127" s="6">
        <v>0.71024734982332161</v>
      </c>
      <c r="G127" s="10">
        <v>16</v>
      </c>
      <c r="H127" s="10">
        <v>4237</v>
      </c>
      <c r="I127" s="6">
        <v>0.71293959279825003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5670</v>
      </c>
      <c r="E128" s="10">
        <v>4202</v>
      </c>
      <c r="F128" s="6">
        <v>0.74109347442680773</v>
      </c>
      <c r="G128" s="10">
        <v>5</v>
      </c>
      <c r="H128" s="10">
        <v>4207</v>
      </c>
      <c r="I128" s="6">
        <v>0.74197530864197536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6142</v>
      </c>
      <c r="E129" s="10">
        <v>5395</v>
      </c>
      <c r="F129" s="6">
        <v>0.8783783783783784</v>
      </c>
      <c r="G129" s="10">
        <v>21</v>
      </c>
      <c r="H129" s="10">
        <v>5416</v>
      </c>
      <c r="I129" s="6">
        <v>0.88179746011071314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5783</v>
      </c>
      <c r="E130" s="10">
        <v>3628</v>
      </c>
      <c r="F130" s="6">
        <v>0.62735604357599861</v>
      </c>
      <c r="G130" s="10"/>
      <c r="H130" s="10">
        <v>3628</v>
      </c>
      <c r="I130" s="6">
        <v>0.62735604357599861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6809</v>
      </c>
      <c r="E131" s="10">
        <v>4281</v>
      </c>
      <c r="F131" s="6">
        <v>0.62872668526949627</v>
      </c>
      <c r="G131" s="10">
        <v>7</v>
      </c>
      <c r="H131" s="10">
        <v>4288</v>
      </c>
      <c r="I131" s="6">
        <v>0.6297547363783228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6567</v>
      </c>
      <c r="E132" s="10">
        <v>4552</v>
      </c>
      <c r="F132" s="6">
        <v>0.69316278361504491</v>
      </c>
      <c r="G132" s="10">
        <v>31</v>
      </c>
      <c r="H132" s="10">
        <v>4583</v>
      </c>
      <c r="I132" s="6">
        <v>0.69788335617481345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4785</v>
      </c>
      <c r="E133" s="10">
        <v>4357</v>
      </c>
      <c r="F133" s="6">
        <v>0.9105538140020899</v>
      </c>
      <c r="G133" s="10">
        <v>4</v>
      </c>
      <c r="H133" s="10">
        <v>4361</v>
      </c>
      <c r="I133" s="6">
        <v>0.91138975966562175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3201</v>
      </c>
      <c r="E134" s="10">
        <v>2375</v>
      </c>
      <c r="F134" s="6">
        <v>0.74195563886285532</v>
      </c>
      <c r="G134" s="10">
        <v>8</v>
      </c>
      <c r="H134" s="10">
        <v>2383</v>
      </c>
      <c r="I134" s="6">
        <v>0.74445485785691967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6182</v>
      </c>
      <c r="E135" s="10">
        <v>5015</v>
      </c>
      <c r="F135" s="6">
        <v>0.81122614040763508</v>
      </c>
      <c r="G135" s="10">
        <v>10</v>
      </c>
      <c r="H135" s="10">
        <v>5025</v>
      </c>
      <c r="I135" s="6">
        <v>0.81284373989000325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6333</v>
      </c>
      <c r="E136" s="10">
        <v>5389</v>
      </c>
      <c r="F136" s="6">
        <v>0.85093952313279642</v>
      </c>
      <c r="G136" s="10">
        <v>4</v>
      </c>
      <c r="H136" s="10">
        <v>5393</v>
      </c>
      <c r="I136" s="6">
        <v>0.85157113532291173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7600</v>
      </c>
      <c r="E137" s="10">
        <v>5661</v>
      </c>
      <c r="F137" s="6">
        <v>0.74486842105263162</v>
      </c>
      <c r="G137" s="10"/>
      <c r="H137" s="10">
        <v>5661</v>
      </c>
      <c r="I137" s="6">
        <v>0.74486842105263162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7300</v>
      </c>
      <c r="E138" s="10">
        <v>5300</v>
      </c>
      <c r="F138" s="6">
        <v>0.72602739726027399</v>
      </c>
      <c r="G138" s="10">
        <v>5</v>
      </c>
      <c r="H138" s="10">
        <v>5305</v>
      </c>
      <c r="I138" s="6">
        <v>0.72671232876712333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4134</v>
      </c>
      <c r="E139" s="10">
        <v>3033</v>
      </c>
      <c r="F139" s="6">
        <v>0.73367198838896952</v>
      </c>
      <c r="G139" s="10">
        <v>3</v>
      </c>
      <c r="H139" s="10">
        <v>3036</v>
      </c>
      <c r="I139" s="6">
        <v>0.73439767779390419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5609</v>
      </c>
      <c r="E140" s="10">
        <v>4421</v>
      </c>
      <c r="F140" s="6">
        <v>0.78819753966839012</v>
      </c>
      <c r="G140" s="10">
        <v>2</v>
      </c>
      <c r="H140" s="10">
        <v>4423</v>
      </c>
      <c r="I140" s="6">
        <v>0.78855410946692817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4367</v>
      </c>
      <c r="E141" s="10">
        <v>3568</v>
      </c>
      <c r="F141" s="6">
        <v>0.81703686741470116</v>
      </c>
      <c r="G141" s="10">
        <v>8</v>
      </c>
      <c r="H141" s="10">
        <v>3576</v>
      </c>
      <c r="I141" s="6">
        <v>0.81886878864208834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4106</v>
      </c>
      <c r="E142" s="10">
        <v>3489</v>
      </c>
      <c r="F142" s="6">
        <v>0.84973209936678029</v>
      </c>
      <c r="G142" s="10">
        <v>10</v>
      </c>
      <c r="H142" s="10">
        <v>3499</v>
      </c>
      <c r="I142" s="6">
        <v>0.85216755966877744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5181</v>
      </c>
      <c r="E143" s="10">
        <v>4717</v>
      </c>
      <c r="F143" s="6">
        <v>0.9104419996139741</v>
      </c>
      <c r="G143" s="10">
        <v>1</v>
      </c>
      <c r="H143" s="10">
        <v>4718</v>
      </c>
      <c r="I143" s="6">
        <v>0.91063501254584056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5844</v>
      </c>
      <c r="E144" s="10">
        <v>6944</v>
      </c>
      <c r="F144" s="6">
        <v>1.1882272416153319</v>
      </c>
      <c r="G144" s="10"/>
      <c r="H144" s="10">
        <v>6944</v>
      </c>
      <c r="I144" s="6">
        <v>1.1882272416153319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8375</v>
      </c>
      <c r="E145" s="10">
        <v>6433</v>
      </c>
      <c r="F145" s="6">
        <v>0.76811940298507464</v>
      </c>
      <c r="G145" s="10">
        <v>14</v>
      </c>
      <c r="H145" s="10">
        <v>6447</v>
      </c>
      <c r="I145" s="6">
        <v>0.76979104477611937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4525</v>
      </c>
      <c r="E146" s="10">
        <v>2898</v>
      </c>
      <c r="F146" s="6">
        <v>0.64044198895027626</v>
      </c>
      <c r="G146" s="10">
        <v>1</v>
      </c>
      <c r="H146" s="10">
        <v>2899</v>
      </c>
      <c r="I146" s="6">
        <v>0.64066298342541439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3692</v>
      </c>
      <c r="E147" s="10">
        <v>2278</v>
      </c>
      <c r="F147" s="6">
        <v>0.6170097508125677</v>
      </c>
      <c r="G147" s="10">
        <v>1</v>
      </c>
      <c r="H147" s="10">
        <v>2279</v>
      </c>
      <c r="I147" s="6">
        <v>0.6172806067172264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1806</v>
      </c>
      <c r="E148" s="10">
        <v>1406</v>
      </c>
      <c r="F148" s="6">
        <v>0.77851605758582498</v>
      </c>
      <c r="G148" s="10">
        <v>1</v>
      </c>
      <c r="H148" s="10">
        <v>1407</v>
      </c>
      <c r="I148" s="6">
        <v>0.77906976744186052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4513</v>
      </c>
      <c r="E149" s="10">
        <v>2237</v>
      </c>
      <c r="F149" s="6">
        <v>0.4956791491247507</v>
      </c>
      <c r="G149" s="10">
        <v>8</v>
      </c>
      <c r="H149" s="10">
        <v>2245</v>
      </c>
      <c r="I149" s="6">
        <v>0.49745180589408378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3758</v>
      </c>
      <c r="E150" s="10">
        <v>2729</v>
      </c>
      <c r="F150" s="6">
        <v>0.72618414050026614</v>
      </c>
      <c r="G150" s="10">
        <v>5</v>
      </c>
      <c r="H150" s="10">
        <v>2734</v>
      </c>
      <c r="I150" s="6">
        <v>0.72751463544438533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3691</v>
      </c>
      <c r="E151" s="10">
        <v>2307</v>
      </c>
      <c r="F151" s="6">
        <v>0.62503386616093204</v>
      </c>
      <c r="G151" s="10"/>
      <c r="H151" s="10">
        <v>2307</v>
      </c>
      <c r="I151" s="6">
        <v>0.62503386616093204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9512</v>
      </c>
      <c r="E152" s="10">
        <v>7954</v>
      </c>
      <c r="F152" s="6">
        <v>0.83620689655172409</v>
      </c>
      <c r="G152" s="10">
        <v>2</v>
      </c>
      <c r="H152" s="10">
        <v>7956</v>
      </c>
      <c r="I152" s="6">
        <v>0.83641715727502097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2320</v>
      </c>
      <c r="E153" s="10">
        <v>1946</v>
      </c>
      <c r="F153" s="6">
        <v>0.83879310344827585</v>
      </c>
      <c r="G153" s="10"/>
      <c r="H153" s="10">
        <v>1946</v>
      </c>
      <c r="I153" s="6">
        <v>0.83879310344827585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4044</v>
      </c>
      <c r="E154" s="10">
        <v>3833</v>
      </c>
      <c r="F154" s="6">
        <v>0.94782393669634024</v>
      </c>
      <c r="G154" s="10">
        <v>1</v>
      </c>
      <c r="H154" s="10">
        <v>3834</v>
      </c>
      <c r="I154" s="6">
        <v>0.94807121661721072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3483</v>
      </c>
      <c r="E155" s="10">
        <v>3047</v>
      </c>
      <c r="F155" s="6">
        <v>0.87482055699109962</v>
      </c>
      <c r="G155" s="10"/>
      <c r="H155" s="10">
        <v>3047</v>
      </c>
      <c r="I155" s="6">
        <v>0.87482055699109962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4591</v>
      </c>
      <c r="E156" s="10">
        <v>2377</v>
      </c>
      <c r="F156" s="6">
        <v>0.51775212372032242</v>
      </c>
      <c r="G156" s="10"/>
      <c r="H156" s="10">
        <v>2377</v>
      </c>
      <c r="I156" s="6">
        <v>0.51775212372032242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3747</v>
      </c>
      <c r="E157" s="10">
        <v>2219</v>
      </c>
      <c r="F157" s="6">
        <v>0.59220709901254331</v>
      </c>
      <c r="G157" s="10"/>
      <c r="H157" s="10">
        <v>2219</v>
      </c>
      <c r="I157" s="6">
        <v>0.59220709901254331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5262</v>
      </c>
      <c r="E158" s="10">
        <v>4266</v>
      </c>
      <c r="F158" s="6">
        <v>0.81071835803876857</v>
      </c>
      <c r="G158" s="10">
        <v>4</v>
      </c>
      <c r="H158" s="10">
        <v>4270</v>
      </c>
      <c r="I158" s="6">
        <v>0.81147852527556064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4957</v>
      </c>
      <c r="E159" s="10">
        <v>3114</v>
      </c>
      <c r="F159" s="6">
        <v>0.62820254185999591</v>
      </c>
      <c r="G159" s="10">
        <v>6</v>
      </c>
      <c r="H159" s="10">
        <v>3120</v>
      </c>
      <c r="I159" s="6">
        <v>0.62941295138188424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9424</v>
      </c>
      <c r="E160" s="10">
        <v>7156</v>
      </c>
      <c r="F160" s="6">
        <v>0.75933786078098475</v>
      </c>
      <c r="G160" s="10">
        <v>2</v>
      </c>
      <c r="H160" s="10">
        <v>7158</v>
      </c>
      <c r="I160" s="6">
        <v>0.75955008488964348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3776</v>
      </c>
      <c r="E161" s="10">
        <v>2903</v>
      </c>
      <c r="F161" s="6">
        <v>0.76880296610169496</v>
      </c>
      <c r="G161" s="10">
        <v>8</v>
      </c>
      <c r="H161" s="10">
        <v>2911</v>
      </c>
      <c r="I161" s="6">
        <v>0.77092161016949157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1672</v>
      </c>
      <c r="E162" s="10">
        <v>1440</v>
      </c>
      <c r="F162" s="6">
        <v>0.86124401913875603</v>
      </c>
      <c r="G162" s="10">
        <v>2</v>
      </c>
      <c r="H162" s="10">
        <v>1442</v>
      </c>
      <c r="I162" s="6">
        <v>0.86244019138755978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2215</v>
      </c>
      <c r="E163" s="10">
        <v>1758</v>
      </c>
      <c r="F163" s="6">
        <v>0.79367945823927766</v>
      </c>
      <c r="G163" s="10"/>
      <c r="H163" s="10">
        <v>1758</v>
      </c>
      <c r="I163" s="6">
        <v>0.79367945823927766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2425</v>
      </c>
      <c r="E164" s="10">
        <v>1895</v>
      </c>
      <c r="F164" s="6">
        <v>0.78144329896907216</v>
      </c>
      <c r="G164" s="10">
        <v>6</v>
      </c>
      <c r="H164" s="10">
        <v>1901</v>
      </c>
      <c r="I164" s="6">
        <v>0.78391752577319584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3761</v>
      </c>
      <c r="E165" s="10">
        <v>4206</v>
      </c>
      <c r="F165" s="6">
        <v>1.118319595852167</v>
      </c>
      <c r="G165" s="10"/>
      <c r="H165" s="10">
        <v>4206</v>
      </c>
      <c r="I165" s="6">
        <v>1.118319595852167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3586</v>
      </c>
      <c r="E166" s="10">
        <v>2373</v>
      </c>
      <c r="F166" s="6">
        <v>0.66174010039040709</v>
      </c>
      <c r="G166" s="10">
        <v>7</v>
      </c>
      <c r="H166" s="10">
        <v>2380</v>
      </c>
      <c r="I166" s="6">
        <v>0.66369213608477418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2532</v>
      </c>
      <c r="E167" s="10">
        <v>2253</v>
      </c>
      <c r="F167" s="6">
        <v>0.8898104265402843</v>
      </c>
      <c r="G167" s="10"/>
      <c r="H167" s="10">
        <v>2253</v>
      </c>
      <c r="I167" s="6">
        <v>0.8898104265402843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14236</v>
      </c>
      <c r="E168" s="10">
        <v>11224</v>
      </c>
      <c r="F168" s="6">
        <v>0.78842371452655235</v>
      </c>
      <c r="G168" s="10"/>
      <c r="H168" s="10">
        <v>11224</v>
      </c>
      <c r="I168" s="6">
        <v>0.78842371452655235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4021</v>
      </c>
      <c r="E169" s="10">
        <v>2373</v>
      </c>
      <c r="F169" s="6">
        <v>0.59015170355632929</v>
      </c>
      <c r="G169" s="10">
        <v>10</v>
      </c>
      <c r="H169" s="10">
        <v>2383</v>
      </c>
      <c r="I169" s="6">
        <v>0.59263864710271075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4200</v>
      </c>
      <c r="E170" s="10">
        <v>2756</v>
      </c>
      <c r="F170" s="6">
        <v>0.65619047619047621</v>
      </c>
      <c r="G170" s="10">
        <v>8</v>
      </c>
      <c r="H170" s="10">
        <v>2764</v>
      </c>
      <c r="I170" s="6">
        <v>0.65809523809523807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3853</v>
      </c>
      <c r="E171" s="10">
        <v>2853</v>
      </c>
      <c r="F171" s="6">
        <v>0.7404619776797301</v>
      </c>
      <c r="G171" s="10">
        <v>12</v>
      </c>
      <c r="H171" s="10">
        <v>2865</v>
      </c>
      <c r="I171" s="6">
        <v>0.74357643394757333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8668</v>
      </c>
      <c r="E172" s="10">
        <v>9266</v>
      </c>
      <c r="F172" s="6">
        <v>1.0689893862482696</v>
      </c>
      <c r="G172" s="10">
        <v>7</v>
      </c>
      <c r="H172" s="10">
        <v>9273</v>
      </c>
      <c r="I172" s="6">
        <v>1.0697969543147208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3022</v>
      </c>
      <c r="E173" s="10">
        <v>2282</v>
      </c>
      <c r="F173" s="6">
        <v>0.75512905360688287</v>
      </c>
      <c r="G173" s="10">
        <v>1</v>
      </c>
      <c r="H173" s="10">
        <v>2283</v>
      </c>
      <c r="I173" s="6">
        <v>0.75545996029119789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16209</v>
      </c>
      <c r="E174" s="10">
        <v>11744</v>
      </c>
      <c r="F174" s="6">
        <v>0.72453575174285889</v>
      </c>
      <c r="G174" s="10">
        <v>90</v>
      </c>
      <c r="H174" s="10">
        <v>11834</v>
      </c>
      <c r="I174" s="6">
        <v>0.73008822259238693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12668</v>
      </c>
      <c r="E175" s="10">
        <v>8191</v>
      </c>
      <c r="F175" s="6">
        <v>0.64658983264919478</v>
      </c>
      <c r="G175" s="10">
        <v>16</v>
      </c>
      <c r="H175" s="10">
        <v>8207</v>
      </c>
      <c r="I175" s="6">
        <v>0.64785285759393751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9727</v>
      </c>
      <c r="E176" s="10">
        <v>5832</v>
      </c>
      <c r="F176" s="6">
        <v>0.59956821219286527</v>
      </c>
      <c r="G176" s="10">
        <v>21</v>
      </c>
      <c r="H176" s="10">
        <v>5853</v>
      </c>
      <c r="I176" s="6">
        <v>0.60172715122853915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9254</v>
      </c>
      <c r="E177" s="10">
        <v>9207</v>
      </c>
      <c r="F177" s="6">
        <v>0.99492111519342985</v>
      </c>
      <c r="G177" s="10">
        <v>23</v>
      </c>
      <c r="H177" s="10">
        <v>9230</v>
      </c>
      <c r="I177" s="6">
        <v>0.99740652690728338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5040</v>
      </c>
      <c r="E178" s="10">
        <v>3067</v>
      </c>
      <c r="F178" s="6">
        <v>0.60853174603174598</v>
      </c>
      <c r="G178" s="10">
        <v>1</v>
      </c>
      <c r="H178" s="10">
        <v>3068</v>
      </c>
      <c r="I178" s="6">
        <v>0.60873015873015868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5217</v>
      </c>
      <c r="E179" s="10">
        <v>6419</v>
      </c>
      <c r="F179" s="6">
        <v>1.2304006133793368</v>
      </c>
      <c r="G179" s="10">
        <v>1</v>
      </c>
      <c r="H179" s="10">
        <v>6420</v>
      </c>
      <c r="I179" s="6">
        <v>1.2305922944220817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11759</v>
      </c>
      <c r="E180" s="10">
        <v>9493</v>
      </c>
      <c r="F180" s="6">
        <v>0.80729653882132835</v>
      </c>
      <c r="G180" s="10">
        <v>45</v>
      </c>
      <c r="H180" s="10">
        <v>9538</v>
      </c>
      <c r="I180" s="6">
        <v>0.81112339484650053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10834</v>
      </c>
      <c r="E181" s="10">
        <v>6108</v>
      </c>
      <c r="F181" s="6">
        <v>0.5637806904190511</v>
      </c>
      <c r="G181" s="10">
        <v>20</v>
      </c>
      <c r="H181" s="10">
        <v>6128</v>
      </c>
      <c r="I181" s="6">
        <v>0.56562673066272839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4079</v>
      </c>
      <c r="E182" s="10">
        <v>2359</v>
      </c>
      <c r="F182" s="6">
        <v>0.57832802157391516</v>
      </c>
      <c r="G182" s="10">
        <v>1360</v>
      </c>
      <c r="H182" s="10">
        <v>3719</v>
      </c>
      <c r="I182" s="6">
        <v>0.91174307428291246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3132</v>
      </c>
      <c r="E183" s="10">
        <v>3421</v>
      </c>
      <c r="F183" s="6">
        <v>1.0922733077905491</v>
      </c>
      <c r="G183" s="10">
        <v>1</v>
      </c>
      <c r="H183" s="10">
        <v>3422</v>
      </c>
      <c r="I183" s="6">
        <v>1.0925925925925926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5372</v>
      </c>
      <c r="E184" s="10">
        <v>3486</v>
      </c>
      <c r="F184" s="6">
        <v>0.64892032762472074</v>
      </c>
      <c r="G184" s="10">
        <v>1</v>
      </c>
      <c r="H184" s="10">
        <v>3487</v>
      </c>
      <c r="I184" s="6">
        <v>0.6491064780342517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3331</v>
      </c>
      <c r="E185" s="10">
        <v>3306</v>
      </c>
      <c r="F185" s="6">
        <v>0.99249474632242574</v>
      </c>
      <c r="G185" s="10">
        <v>41</v>
      </c>
      <c r="H185" s="10">
        <v>3347</v>
      </c>
      <c r="I185" s="6">
        <v>1.0048033623536476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3263</v>
      </c>
      <c r="E186" s="10">
        <v>3320</v>
      </c>
      <c r="F186" s="6">
        <v>1.0174685871897027</v>
      </c>
      <c r="G186" s="10">
        <v>40</v>
      </c>
      <c r="H186" s="10">
        <v>3360</v>
      </c>
      <c r="I186" s="6">
        <v>1.0297272448666872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5933</v>
      </c>
      <c r="E187" s="10">
        <v>4942</v>
      </c>
      <c r="F187" s="6">
        <v>0.83296814427776844</v>
      </c>
      <c r="G187" s="10">
        <v>3</v>
      </c>
      <c r="H187" s="10">
        <v>4945</v>
      </c>
      <c r="I187" s="6">
        <v>0.8334737906623968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9739</v>
      </c>
      <c r="E188" s="10">
        <v>6540</v>
      </c>
      <c r="F188" s="6">
        <v>0.67152685080603758</v>
      </c>
      <c r="G188" s="10"/>
      <c r="H188" s="10">
        <v>6540</v>
      </c>
      <c r="I188" s="6">
        <v>0.67152685080603758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2972</v>
      </c>
      <c r="E189" s="10">
        <v>1725</v>
      </c>
      <c r="F189" s="6">
        <v>0.58041722745625846</v>
      </c>
      <c r="G189" s="10"/>
      <c r="H189" s="10">
        <v>1725</v>
      </c>
      <c r="I189" s="6">
        <v>0.58041722745625846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3780</v>
      </c>
      <c r="E190" s="10">
        <v>3064</v>
      </c>
      <c r="F190" s="6">
        <v>0.81058201058201063</v>
      </c>
      <c r="G190" s="10">
        <v>1</v>
      </c>
      <c r="H190" s="10">
        <v>3065</v>
      </c>
      <c r="I190" s="6">
        <v>0.81084656084656082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9859</v>
      </c>
      <c r="E191" s="10">
        <v>6380</v>
      </c>
      <c r="F191" s="6">
        <v>0.64712445481286129</v>
      </c>
      <c r="G191" s="10">
        <v>4</v>
      </c>
      <c r="H191" s="10">
        <v>6384</v>
      </c>
      <c r="I191" s="6">
        <v>0.64753017547418601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9225</v>
      </c>
      <c r="E194" s="10">
        <v>7960</v>
      </c>
      <c r="F194" s="6">
        <v>0.86287262872628723</v>
      </c>
      <c r="G194" s="10">
        <v>7</v>
      </c>
      <c r="H194" s="10">
        <v>7967</v>
      </c>
      <c r="I194" s="6">
        <v>0.86363143631436312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10605</v>
      </c>
      <c r="E195" s="10">
        <v>7362</v>
      </c>
      <c r="F195" s="6">
        <v>0.69420084865629417</v>
      </c>
      <c r="G195" s="10">
        <v>10</v>
      </c>
      <c r="H195" s="10">
        <v>7372</v>
      </c>
      <c r="I195" s="6">
        <v>0.69514380009429511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13291</v>
      </c>
      <c r="E196" s="10">
        <v>13650</v>
      </c>
      <c r="F196" s="6">
        <v>1.0270107591603341</v>
      </c>
      <c r="G196" s="10">
        <v>25</v>
      </c>
      <c r="H196" s="10">
        <v>13675</v>
      </c>
      <c r="I196" s="6">
        <v>1.0288917312467083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7289</v>
      </c>
      <c r="E197" s="10">
        <v>5147</v>
      </c>
      <c r="F197" s="6">
        <v>0.70613252846755381</v>
      </c>
      <c r="G197" s="10">
        <v>5</v>
      </c>
      <c r="H197" s="10">
        <v>5152</v>
      </c>
      <c r="I197" s="6">
        <v>0.70681849362052407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26531</v>
      </c>
      <c r="E198" s="10">
        <v>13967</v>
      </c>
      <c r="F198" s="6">
        <v>0.52644076740416867</v>
      </c>
      <c r="G198" s="10">
        <v>4</v>
      </c>
      <c r="H198" s="10">
        <v>13971</v>
      </c>
      <c r="I198" s="6">
        <v>0.52659153443141982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14483</v>
      </c>
      <c r="E199" s="10">
        <v>5238</v>
      </c>
      <c r="F199" s="6">
        <v>0.36166540081474835</v>
      </c>
      <c r="G199" s="10">
        <v>33</v>
      </c>
      <c r="H199" s="10">
        <v>5271</v>
      </c>
      <c r="I199" s="6">
        <v>0.36394393426776223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18879</v>
      </c>
      <c r="E200" s="10">
        <v>12811</v>
      </c>
      <c r="F200" s="6">
        <v>0.67858467079824147</v>
      </c>
      <c r="G200" s="10">
        <v>30</v>
      </c>
      <c r="H200" s="10">
        <v>12841</v>
      </c>
      <c r="I200" s="6">
        <v>0.68017373801578473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16534</v>
      </c>
      <c r="E201" s="10">
        <v>14063</v>
      </c>
      <c r="F201" s="6">
        <v>0.85055038103302283</v>
      </c>
      <c r="G201" s="10">
        <v>23</v>
      </c>
      <c r="H201" s="10">
        <v>14086</v>
      </c>
      <c r="I201" s="6">
        <v>0.85194145397363008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FFDAA-05FF-482B-84C2-7C24630D8AF8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43739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2043</v>
      </c>
      <c r="E5" s="10">
        <v>1546</v>
      </c>
      <c r="F5" s="6">
        <v>0.75673029858051888</v>
      </c>
      <c r="G5" s="10">
        <v>2</v>
      </c>
      <c r="H5" s="10">
        <v>1548</v>
      </c>
      <c r="I5" s="6">
        <v>0.75770925110132159</v>
      </c>
    </row>
    <row r="6" spans="1:9" x14ac:dyDescent="0.3">
      <c r="A6" t="s">
        <v>3</v>
      </c>
      <c r="B6" t="s">
        <v>4</v>
      </c>
      <c r="C6" t="s">
        <v>456</v>
      </c>
      <c r="D6" s="10">
        <v>7513</v>
      </c>
      <c r="E6" s="10">
        <v>4342</v>
      </c>
      <c r="F6" s="6">
        <v>0.57793158525222943</v>
      </c>
      <c r="G6" s="10">
        <v>432</v>
      </c>
      <c r="H6" s="10">
        <v>4774</v>
      </c>
      <c r="I6" s="6">
        <v>0.63543191800878474</v>
      </c>
    </row>
    <row r="7" spans="1:9" x14ac:dyDescent="0.3">
      <c r="A7" t="s">
        <v>5</v>
      </c>
      <c r="B7" t="s">
        <v>6</v>
      </c>
      <c r="C7" t="s">
        <v>456</v>
      </c>
      <c r="D7" s="10">
        <v>11420</v>
      </c>
      <c r="E7" s="10">
        <v>8637</v>
      </c>
      <c r="F7" s="6">
        <v>0.75630472854640984</v>
      </c>
      <c r="G7" s="10">
        <v>19</v>
      </c>
      <c r="H7" s="10">
        <v>8656</v>
      </c>
      <c r="I7" s="6">
        <v>0.75796847635726794</v>
      </c>
    </row>
    <row r="8" spans="1:9" x14ac:dyDescent="0.3">
      <c r="A8" t="s">
        <v>7</v>
      </c>
      <c r="B8" t="s">
        <v>8</v>
      </c>
      <c r="C8" t="s">
        <v>456</v>
      </c>
      <c r="D8" s="10">
        <v>6576</v>
      </c>
      <c r="E8" s="10">
        <v>2930</v>
      </c>
      <c r="F8" s="6">
        <v>0.44555961070559613</v>
      </c>
      <c r="G8" s="10">
        <v>1034</v>
      </c>
      <c r="H8" s="10">
        <v>3964</v>
      </c>
      <c r="I8" s="6">
        <v>0.60279805352798055</v>
      </c>
    </row>
    <row r="9" spans="1:9" x14ac:dyDescent="0.3">
      <c r="A9" t="s">
        <v>9</v>
      </c>
      <c r="B9" t="s">
        <v>10</v>
      </c>
      <c r="C9" t="s">
        <v>456</v>
      </c>
      <c r="D9" s="10">
        <v>5406</v>
      </c>
      <c r="E9" s="10">
        <v>4714</v>
      </c>
      <c r="F9" s="6">
        <v>0.87199408065112838</v>
      </c>
      <c r="G9" s="10">
        <v>9</v>
      </c>
      <c r="H9" s="10">
        <v>4723</v>
      </c>
      <c r="I9" s="6">
        <v>0.87365889752127268</v>
      </c>
    </row>
    <row r="10" spans="1:9" x14ac:dyDescent="0.3">
      <c r="A10" t="s">
        <v>11</v>
      </c>
      <c r="B10" t="s">
        <v>12</v>
      </c>
      <c r="C10" t="s">
        <v>456</v>
      </c>
      <c r="D10" s="10">
        <v>6299</v>
      </c>
      <c r="E10" s="10">
        <v>5839</v>
      </c>
      <c r="F10" s="6">
        <v>0.92697253532306711</v>
      </c>
      <c r="G10" s="10">
        <v>10</v>
      </c>
      <c r="H10" s="10">
        <v>5849</v>
      </c>
      <c r="I10" s="6">
        <v>0.92856008890300046</v>
      </c>
    </row>
    <row r="11" spans="1:9" x14ac:dyDescent="0.3">
      <c r="A11" t="s">
        <v>13</v>
      </c>
      <c r="B11" t="s">
        <v>14</v>
      </c>
      <c r="C11" t="s">
        <v>456</v>
      </c>
      <c r="D11" s="10">
        <v>5346</v>
      </c>
      <c r="E11" s="10">
        <v>3404</v>
      </c>
      <c r="F11" s="6">
        <v>0.63673774784885895</v>
      </c>
      <c r="G11" s="10">
        <v>1643</v>
      </c>
      <c r="H11" s="10">
        <v>5047</v>
      </c>
      <c r="I11" s="6">
        <v>0.94407033295922183</v>
      </c>
    </row>
    <row r="12" spans="1:9" x14ac:dyDescent="0.3">
      <c r="A12" t="s">
        <v>15</v>
      </c>
      <c r="B12" t="s">
        <v>16</v>
      </c>
      <c r="C12" t="s">
        <v>456</v>
      </c>
      <c r="D12" s="10">
        <v>3829</v>
      </c>
      <c r="E12" s="10">
        <v>3095</v>
      </c>
      <c r="F12" s="6">
        <v>0.80830504048054319</v>
      </c>
      <c r="G12" s="10">
        <v>25</v>
      </c>
      <c r="H12" s="10">
        <v>3120</v>
      </c>
      <c r="I12" s="6">
        <v>0.81483416035518408</v>
      </c>
    </row>
    <row r="13" spans="1:9" x14ac:dyDescent="0.3">
      <c r="A13" t="s">
        <v>17</v>
      </c>
      <c r="B13" t="s">
        <v>18</v>
      </c>
      <c r="C13" t="s">
        <v>456</v>
      </c>
      <c r="D13" s="10">
        <v>6591</v>
      </c>
      <c r="E13" s="10">
        <v>5205</v>
      </c>
      <c r="F13" s="6">
        <v>0.78971324533454712</v>
      </c>
      <c r="G13" s="10">
        <v>24</v>
      </c>
      <c r="H13" s="10">
        <v>5229</v>
      </c>
      <c r="I13" s="6">
        <v>0.79335457441966317</v>
      </c>
    </row>
    <row r="14" spans="1:9" x14ac:dyDescent="0.3">
      <c r="A14" t="s">
        <v>19</v>
      </c>
      <c r="B14" t="s">
        <v>20</v>
      </c>
      <c r="C14" t="s">
        <v>456</v>
      </c>
      <c r="D14" s="10">
        <v>2970</v>
      </c>
      <c r="E14" s="10">
        <v>2918</v>
      </c>
      <c r="F14" s="6">
        <v>0.98249158249158253</v>
      </c>
      <c r="G14" s="10">
        <v>4</v>
      </c>
      <c r="H14" s="10">
        <v>2922</v>
      </c>
      <c r="I14" s="6">
        <v>0.98383838383838385</v>
      </c>
    </row>
    <row r="15" spans="1:9" x14ac:dyDescent="0.3">
      <c r="A15" t="s">
        <v>21</v>
      </c>
      <c r="B15" t="s">
        <v>22</v>
      </c>
      <c r="C15" t="s">
        <v>456</v>
      </c>
      <c r="D15" s="10">
        <v>3642</v>
      </c>
      <c r="E15" s="10">
        <v>3152</v>
      </c>
      <c r="F15" s="6">
        <v>0.86545853926414062</v>
      </c>
      <c r="G15" s="10">
        <v>4</v>
      </c>
      <c r="H15" s="10">
        <v>3156</v>
      </c>
      <c r="I15" s="6">
        <v>0.86655683690280061</v>
      </c>
    </row>
    <row r="16" spans="1:9" x14ac:dyDescent="0.3">
      <c r="A16" t="s">
        <v>23</v>
      </c>
      <c r="B16" t="s">
        <v>24</v>
      </c>
      <c r="C16" t="s">
        <v>456</v>
      </c>
      <c r="D16" s="10">
        <v>6435</v>
      </c>
      <c r="E16" s="10">
        <v>4889</v>
      </c>
      <c r="F16" s="6">
        <v>0.75975135975135977</v>
      </c>
      <c r="G16" s="10">
        <v>260</v>
      </c>
      <c r="H16" s="10">
        <v>5149</v>
      </c>
      <c r="I16" s="6">
        <v>0.80015540015540021</v>
      </c>
    </row>
    <row r="17" spans="1:9" x14ac:dyDescent="0.3">
      <c r="A17" t="s">
        <v>25</v>
      </c>
      <c r="B17" t="s">
        <v>26</v>
      </c>
      <c r="C17" t="s">
        <v>456</v>
      </c>
      <c r="D17" s="10">
        <v>3720</v>
      </c>
      <c r="E17" s="10">
        <v>3803</v>
      </c>
      <c r="F17" s="6">
        <v>1.0223118279569892</v>
      </c>
      <c r="G17" s="10">
        <v>30</v>
      </c>
      <c r="H17" s="10">
        <v>3833</v>
      </c>
      <c r="I17" s="6">
        <v>1.0303763440860214</v>
      </c>
    </row>
    <row r="18" spans="1:9" x14ac:dyDescent="0.3">
      <c r="A18" t="s">
        <v>29</v>
      </c>
      <c r="B18" t="s">
        <v>30</v>
      </c>
      <c r="C18" t="s">
        <v>456</v>
      </c>
      <c r="D18" s="10">
        <v>3878</v>
      </c>
      <c r="E18" s="10">
        <v>4045</v>
      </c>
      <c r="F18" s="6">
        <v>1.0430634347601857</v>
      </c>
      <c r="G18" s="10">
        <v>12</v>
      </c>
      <c r="H18" s="10">
        <v>4057</v>
      </c>
      <c r="I18" s="6">
        <v>1.0461578133058278</v>
      </c>
    </row>
    <row r="19" spans="1:9" x14ac:dyDescent="0.3">
      <c r="A19" t="s">
        <v>31</v>
      </c>
      <c r="B19" t="s">
        <v>32</v>
      </c>
      <c r="C19" t="s">
        <v>456</v>
      </c>
      <c r="D19" s="10">
        <v>3946</v>
      </c>
      <c r="E19" s="10">
        <v>4470</v>
      </c>
      <c r="F19" s="6">
        <v>1.1327927014698429</v>
      </c>
      <c r="G19" s="10">
        <v>22</v>
      </c>
      <c r="H19" s="10">
        <v>4492</v>
      </c>
      <c r="I19" s="6">
        <v>1.1383679675620881</v>
      </c>
    </row>
    <row r="20" spans="1:9" x14ac:dyDescent="0.3">
      <c r="A20" t="s">
        <v>33</v>
      </c>
      <c r="B20" t="s">
        <v>34</v>
      </c>
      <c r="C20" t="s">
        <v>456</v>
      </c>
      <c r="D20" s="10">
        <v>7512</v>
      </c>
      <c r="E20" s="10">
        <v>6808</v>
      </c>
      <c r="F20" s="6">
        <v>0.90628328008519698</v>
      </c>
      <c r="G20" s="10">
        <v>21</v>
      </c>
      <c r="H20" s="10">
        <v>6829</v>
      </c>
      <c r="I20" s="6">
        <v>0.9090788072417465</v>
      </c>
    </row>
    <row r="21" spans="1:9" x14ac:dyDescent="0.3">
      <c r="A21" t="s">
        <v>35</v>
      </c>
      <c r="B21" t="s">
        <v>36</v>
      </c>
      <c r="C21" t="s">
        <v>456</v>
      </c>
      <c r="D21" s="10">
        <v>3874</v>
      </c>
      <c r="E21" s="10">
        <v>3818</v>
      </c>
      <c r="F21" s="6">
        <v>0.98554465668559632</v>
      </c>
      <c r="G21" s="10">
        <v>34</v>
      </c>
      <c r="H21" s="10">
        <v>3852</v>
      </c>
      <c r="I21" s="6">
        <v>0.99432111512648425</v>
      </c>
    </row>
    <row r="22" spans="1:9" x14ac:dyDescent="0.3">
      <c r="A22" t="s">
        <v>37</v>
      </c>
      <c r="B22" t="s">
        <v>38</v>
      </c>
      <c r="C22" t="s">
        <v>456</v>
      </c>
      <c r="D22" s="10">
        <v>5667</v>
      </c>
      <c r="E22" s="10">
        <v>4301</v>
      </c>
      <c r="F22" s="6">
        <v>0.75895535556731952</v>
      </c>
      <c r="G22" s="10">
        <v>11</v>
      </c>
      <c r="H22" s="10">
        <v>4312</v>
      </c>
      <c r="I22" s="6">
        <v>0.76089641785777307</v>
      </c>
    </row>
    <row r="23" spans="1:9" x14ac:dyDescent="0.3">
      <c r="A23" t="s">
        <v>39</v>
      </c>
      <c r="B23" t="s">
        <v>40</v>
      </c>
      <c r="C23" t="s">
        <v>456</v>
      </c>
      <c r="D23" s="10">
        <v>4574</v>
      </c>
      <c r="E23" s="10">
        <v>4597</v>
      </c>
      <c r="F23" s="6">
        <v>1.0050284215128991</v>
      </c>
      <c r="G23" s="10">
        <v>3</v>
      </c>
      <c r="H23" s="10">
        <v>4600</v>
      </c>
      <c r="I23" s="6">
        <v>1.0056843025797988</v>
      </c>
    </row>
    <row r="24" spans="1:9" x14ac:dyDescent="0.3">
      <c r="A24" t="s">
        <v>41</v>
      </c>
      <c r="B24" t="s">
        <v>42</v>
      </c>
      <c r="C24" t="s">
        <v>456</v>
      </c>
      <c r="D24" s="10">
        <v>3029</v>
      </c>
      <c r="E24" s="10">
        <v>1702</v>
      </c>
      <c r="F24" s="6">
        <v>0.56190161769560909</v>
      </c>
      <c r="G24" s="10"/>
      <c r="H24" s="10">
        <v>1702</v>
      </c>
      <c r="I24" s="6">
        <v>0.56190161769560909</v>
      </c>
    </row>
    <row r="25" spans="1:9" x14ac:dyDescent="0.3">
      <c r="A25" t="s">
        <v>43</v>
      </c>
      <c r="B25" t="s">
        <v>44</v>
      </c>
      <c r="C25" t="s">
        <v>456</v>
      </c>
      <c r="D25" s="10">
        <v>3973</v>
      </c>
      <c r="E25" s="10">
        <v>5222</v>
      </c>
      <c r="F25" s="6">
        <v>1.3143720110747545</v>
      </c>
      <c r="G25" s="10">
        <v>73</v>
      </c>
      <c r="H25" s="10">
        <v>5295</v>
      </c>
      <c r="I25" s="6">
        <v>1.3327460357412535</v>
      </c>
    </row>
    <row r="26" spans="1:9" x14ac:dyDescent="0.3">
      <c r="A26" t="s">
        <v>45</v>
      </c>
      <c r="B26" t="s">
        <v>46</v>
      </c>
      <c r="C26" t="s">
        <v>456</v>
      </c>
      <c r="D26" s="10">
        <v>6385</v>
      </c>
      <c r="E26" s="10">
        <v>4134</v>
      </c>
      <c r="F26" s="6">
        <v>0.64745497259201257</v>
      </c>
      <c r="G26" s="10"/>
      <c r="H26" s="10">
        <v>4134</v>
      </c>
      <c r="I26" s="6">
        <v>0.64745497259201257</v>
      </c>
    </row>
    <row r="27" spans="1:9" x14ac:dyDescent="0.3">
      <c r="A27" t="s">
        <v>47</v>
      </c>
      <c r="B27" t="s">
        <v>48</v>
      </c>
      <c r="C27" t="s">
        <v>456</v>
      </c>
      <c r="D27" s="10">
        <v>3669</v>
      </c>
      <c r="E27" s="10">
        <v>2192</v>
      </c>
      <c r="F27" s="6">
        <v>0.59743799400381581</v>
      </c>
      <c r="G27" s="10">
        <v>3</v>
      </c>
      <c r="H27" s="10">
        <v>2195</v>
      </c>
      <c r="I27" s="6">
        <v>0.59825565549195969</v>
      </c>
    </row>
    <row r="28" spans="1:9" x14ac:dyDescent="0.3">
      <c r="A28" t="s">
        <v>49</v>
      </c>
      <c r="B28" t="s">
        <v>455</v>
      </c>
      <c r="C28" t="s">
        <v>456</v>
      </c>
      <c r="D28" s="10">
        <v>5520</v>
      </c>
      <c r="E28" s="10">
        <v>4122</v>
      </c>
      <c r="F28" s="6">
        <v>0.74673913043478257</v>
      </c>
      <c r="G28" s="10">
        <v>7</v>
      </c>
      <c r="H28" s="10">
        <v>4129</v>
      </c>
      <c r="I28" s="6">
        <v>0.7480072463768116</v>
      </c>
    </row>
    <row r="29" spans="1:9" x14ac:dyDescent="0.3">
      <c r="A29" t="s">
        <v>55</v>
      </c>
      <c r="B29" t="s">
        <v>56</v>
      </c>
      <c r="C29" t="s">
        <v>456</v>
      </c>
      <c r="D29" s="10">
        <v>3582</v>
      </c>
      <c r="E29" s="10">
        <v>3505</v>
      </c>
      <c r="F29" s="6">
        <v>0.97850362925739809</v>
      </c>
      <c r="G29" s="10">
        <v>7</v>
      </c>
      <c r="H29" s="10">
        <v>3512</v>
      </c>
      <c r="I29" s="6">
        <v>0.98045784477945286</v>
      </c>
    </row>
    <row r="30" spans="1:9" x14ac:dyDescent="0.3">
      <c r="A30" t="s">
        <v>57</v>
      </c>
      <c r="B30" t="s">
        <v>58</v>
      </c>
      <c r="C30" t="s">
        <v>456</v>
      </c>
      <c r="D30" s="10">
        <v>3921</v>
      </c>
      <c r="E30" s="10">
        <v>2196</v>
      </c>
      <c r="F30" s="6">
        <v>0.56006120887528688</v>
      </c>
      <c r="G30" s="10">
        <v>4</v>
      </c>
      <c r="H30" s="10">
        <v>2200</v>
      </c>
      <c r="I30" s="6">
        <v>0.56108135679673554</v>
      </c>
    </row>
    <row r="31" spans="1:9" x14ac:dyDescent="0.3">
      <c r="A31" t="s">
        <v>59</v>
      </c>
      <c r="B31" t="s">
        <v>60</v>
      </c>
      <c r="C31" t="s">
        <v>456</v>
      </c>
      <c r="D31" s="10">
        <v>2897</v>
      </c>
      <c r="E31" s="10">
        <v>2273</v>
      </c>
      <c r="F31" s="6">
        <v>0.7846047635484984</v>
      </c>
      <c r="G31" s="10">
        <v>4</v>
      </c>
      <c r="H31" s="10">
        <v>2277</v>
      </c>
      <c r="I31" s="6">
        <v>0.78598550224370034</v>
      </c>
    </row>
    <row r="32" spans="1:9" x14ac:dyDescent="0.3">
      <c r="A32" t="s">
        <v>61</v>
      </c>
      <c r="B32" t="s">
        <v>62</v>
      </c>
      <c r="C32" t="s">
        <v>456</v>
      </c>
      <c r="D32" s="10">
        <v>7297</v>
      </c>
      <c r="E32" s="10">
        <v>3667</v>
      </c>
      <c r="F32" s="6">
        <v>0.50253528847471562</v>
      </c>
      <c r="G32" s="10">
        <v>3</v>
      </c>
      <c r="H32" s="10">
        <v>3670</v>
      </c>
      <c r="I32" s="6">
        <v>0.50294641633548032</v>
      </c>
    </row>
    <row r="33" spans="1:9" x14ac:dyDescent="0.3">
      <c r="A33" t="s">
        <v>63</v>
      </c>
      <c r="B33" t="s">
        <v>64</v>
      </c>
      <c r="C33" t="s">
        <v>456</v>
      </c>
      <c r="D33" s="10">
        <v>4534</v>
      </c>
      <c r="E33" s="10">
        <v>2142</v>
      </c>
      <c r="F33" s="6">
        <v>0.47243052492280546</v>
      </c>
      <c r="G33" s="10"/>
      <c r="H33" s="10">
        <v>2142</v>
      </c>
      <c r="I33" s="6">
        <v>0.47243052492280546</v>
      </c>
    </row>
    <row r="34" spans="1:9" x14ac:dyDescent="0.3">
      <c r="A34" t="s">
        <v>65</v>
      </c>
      <c r="B34" t="s">
        <v>66</v>
      </c>
      <c r="C34" t="s">
        <v>456</v>
      </c>
      <c r="D34" s="10">
        <v>5005</v>
      </c>
      <c r="E34" s="10">
        <v>4203</v>
      </c>
      <c r="F34" s="6">
        <v>0.83976023976023972</v>
      </c>
      <c r="G34" s="10">
        <v>13</v>
      </c>
      <c r="H34" s="10">
        <v>4216</v>
      </c>
      <c r="I34" s="6">
        <v>0.84235764235764232</v>
      </c>
    </row>
    <row r="35" spans="1:9" x14ac:dyDescent="0.3">
      <c r="A35" t="s">
        <v>67</v>
      </c>
      <c r="B35" t="s">
        <v>68</v>
      </c>
      <c r="C35" t="s">
        <v>456</v>
      </c>
      <c r="D35" s="10">
        <v>5393</v>
      </c>
      <c r="E35" s="10">
        <v>3313</v>
      </c>
      <c r="F35" s="6">
        <v>0.6143148525866865</v>
      </c>
      <c r="G35" s="10">
        <v>23</v>
      </c>
      <c r="H35" s="10">
        <v>3336</v>
      </c>
      <c r="I35" s="6">
        <v>0.6185796402744298</v>
      </c>
    </row>
    <row r="36" spans="1:9" x14ac:dyDescent="0.3">
      <c r="A36" t="s">
        <v>69</v>
      </c>
      <c r="B36" t="s">
        <v>70</v>
      </c>
      <c r="C36" t="s">
        <v>456</v>
      </c>
      <c r="D36" s="10">
        <v>2063</v>
      </c>
      <c r="E36" s="10">
        <v>1945</v>
      </c>
      <c r="F36" s="6">
        <v>0.94280174503150749</v>
      </c>
      <c r="G36" s="10">
        <v>4</v>
      </c>
      <c r="H36" s="10">
        <v>1949</v>
      </c>
      <c r="I36" s="6">
        <v>0.94474066892874453</v>
      </c>
    </row>
    <row r="37" spans="1:9" x14ac:dyDescent="0.3">
      <c r="A37" t="s">
        <v>71</v>
      </c>
      <c r="B37" t="s">
        <v>72</v>
      </c>
      <c r="C37" t="s">
        <v>456</v>
      </c>
      <c r="D37" s="10">
        <v>5190</v>
      </c>
      <c r="E37" s="10">
        <v>3135</v>
      </c>
      <c r="F37" s="6">
        <v>0.60404624277456642</v>
      </c>
      <c r="G37" s="10">
        <v>55</v>
      </c>
      <c r="H37" s="10">
        <v>3190</v>
      </c>
      <c r="I37" s="6">
        <v>0.61464354527938347</v>
      </c>
    </row>
    <row r="38" spans="1:9" x14ac:dyDescent="0.3">
      <c r="A38" t="s">
        <v>73</v>
      </c>
      <c r="B38" t="s">
        <v>74</v>
      </c>
      <c r="C38" t="s">
        <v>456</v>
      </c>
      <c r="D38" s="10">
        <v>5424</v>
      </c>
      <c r="E38" s="10">
        <v>4290</v>
      </c>
      <c r="F38" s="6">
        <v>0.79092920353982299</v>
      </c>
      <c r="G38" s="10"/>
      <c r="H38" s="10">
        <v>4290</v>
      </c>
      <c r="I38" s="6">
        <v>0.79092920353982299</v>
      </c>
    </row>
    <row r="39" spans="1:9" x14ac:dyDescent="0.3">
      <c r="A39" t="s">
        <v>75</v>
      </c>
      <c r="B39" t="s">
        <v>76</v>
      </c>
      <c r="C39" t="s">
        <v>456</v>
      </c>
      <c r="D39" s="10">
        <v>2389</v>
      </c>
      <c r="E39" s="10">
        <v>2001</v>
      </c>
      <c r="F39" s="6">
        <v>0.83758894935119299</v>
      </c>
      <c r="G39" s="10">
        <v>5</v>
      </c>
      <c r="H39" s="10">
        <v>2006</v>
      </c>
      <c r="I39" s="6">
        <v>0.83968187526161575</v>
      </c>
    </row>
    <row r="40" spans="1:9" x14ac:dyDescent="0.3">
      <c r="A40" t="s">
        <v>77</v>
      </c>
      <c r="B40" t="s">
        <v>78</v>
      </c>
      <c r="C40" t="s">
        <v>456</v>
      </c>
      <c r="D40" s="10">
        <v>7779</v>
      </c>
      <c r="E40" s="10">
        <v>6301</v>
      </c>
      <c r="F40" s="6">
        <v>0.81000128551227668</v>
      </c>
      <c r="G40" s="10">
        <v>49</v>
      </c>
      <c r="H40" s="10">
        <v>6350</v>
      </c>
      <c r="I40" s="6">
        <v>0.81630029566782358</v>
      </c>
    </row>
    <row r="41" spans="1:9" x14ac:dyDescent="0.3">
      <c r="A41" t="s">
        <v>79</v>
      </c>
      <c r="B41" t="s">
        <v>80</v>
      </c>
      <c r="C41" t="s">
        <v>456</v>
      </c>
      <c r="D41" s="10">
        <v>4011</v>
      </c>
      <c r="E41" s="10">
        <v>3506</v>
      </c>
      <c r="F41" s="6">
        <v>0.8740962353527798</v>
      </c>
      <c r="G41" s="10">
        <v>4</v>
      </c>
      <c r="H41" s="10">
        <v>3510</v>
      </c>
      <c r="I41" s="6">
        <v>0.87509349289453997</v>
      </c>
    </row>
    <row r="42" spans="1:9" x14ac:dyDescent="0.3">
      <c r="A42" t="s">
        <v>81</v>
      </c>
      <c r="B42" t="s">
        <v>82</v>
      </c>
      <c r="C42" t="s">
        <v>456</v>
      </c>
      <c r="D42" s="10">
        <v>3482</v>
      </c>
      <c r="E42" s="10">
        <v>2405</v>
      </c>
      <c r="F42" s="6">
        <v>0.69069500287191266</v>
      </c>
      <c r="G42" s="10">
        <v>3</v>
      </c>
      <c r="H42" s="10">
        <v>2408</v>
      </c>
      <c r="I42" s="6">
        <v>0.69155657668006898</v>
      </c>
    </row>
    <row r="43" spans="1:9" x14ac:dyDescent="0.3">
      <c r="A43" t="s">
        <v>83</v>
      </c>
      <c r="B43" t="s">
        <v>84</v>
      </c>
      <c r="C43" t="s">
        <v>456</v>
      </c>
      <c r="D43" s="10">
        <v>5939</v>
      </c>
      <c r="E43" s="10">
        <v>4357</v>
      </c>
      <c r="F43" s="6">
        <v>0.73362518942582922</v>
      </c>
      <c r="G43" s="10">
        <v>7</v>
      </c>
      <c r="H43" s="10">
        <v>4364</v>
      </c>
      <c r="I43" s="6">
        <v>0.73480383903013979</v>
      </c>
    </row>
    <row r="44" spans="1:9" x14ac:dyDescent="0.3">
      <c r="A44" t="s">
        <v>85</v>
      </c>
      <c r="B44" t="s">
        <v>86</v>
      </c>
      <c r="C44" t="s">
        <v>456</v>
      </c>
      <c r="D44" s="10">
        <v>2641</v>
      </c>
      <c r="E44" s="10">
        <v>2122</v>
      </c>
      <c r="F44" s="6">
        <v>0.8034835289663006</v>
      </c>
      <c r="G44" s="10">
        <v>22</v>
      </c>
      <c r="H44" s="10">
        <v>2144</v>
      </c>
      <c r="I44" s="6">
        <v>0.81181370692919352</v>
      </c>
    </row>
    <row r="45" spans="1:9" x14ac:dyDescent="0.3">
      <c r="A45" t="s">
        <v>87</v>
      </c>
      <c r="B45" t="s">
        <v>88</v>
      </c>
      <c r="C45" t="s">
        <v>456</v>
      </c>
      <c r="D45" s="10">
        <v>6323</v>
      </c>
      <c r="E45" s="10">
        <v>4613</v>
      </c>
      <c r="F45" s="6">
        <v>0.72955875375612844</v>
      </c>
      <c r="G45" s="10">
        <v>2</v>
      </c>
      <c r="H45" s="10">
        <v>4615</v>
      </c>
      <c r="I45" s="6">
        <v>0.7298750593072908</v>
      </c>
    </row>
    <row r="46" spans="1:9" x14ac:dyDescent="0.3">
      <c r="A46" t="s">
        <v>89</v>
      </c>
      <c r="B46" t="s">
        <v>90</v>
      </c>
      <c r="C46" t="s">
        <v>456</v>
      </c>
      <c r="D46" s="10">
        <v>4699</v>
      </c>
      <c r="E46" s="10">
        <v>4441</v>
      </c>
      <c r="F46" s="6">
        <v>0.94509470100021287</v>
      </c>
      <c r="G46" s="10">
        <v>2</v>
      </c>
      <c r="H46" s="10">
        <v>4443</v>
      </c>
      <c r="I46" s="6">
        <v>0.94552032347307935</v>
      </c>
    </row>
    <row r="47" spans="1:9" x14ac:dyDescent="0.3">
      <c r="A47" t="s">
        <v>93</v>
      </c>
      <c r="B47" t="s">
        <v>94</v>
      </c>
      <c r="C47" t="s">
        <v>456</v>
      </c>
      <c r="D47" s="10">
        <v>2378</v>
      </c>
      <c r="E47" s="10">
        <v>1703</v>
      </c>
      <c r="F47" s="6">
        <v>0.71614802354920104</v>
      </c>
      <c r="G47" s="10"/>
      <c r="H47" s="10">
        <v>1703</v>
      </c>
      <c r="I47" s="6">
        <v>0.71614802354920104</v>
      </c>
    </row>
    <row r="48" spans="1:9" x14ac:dyDescent="0.3">
      <c r="A48" t="s">
        <v>95</v>
      </c>
      <c r="B48" t="s">
        <v>96</v>
      </c>
      <c r="C48" t="s">
        <v>456</v>
      </c>
      <c r="D48" s="10">
        <v>6834</v>
      </c>
      <c r="E48" s="10">
        <v>5928</v>
      </c>
      <c r="F48" s="6">
        <v>0.86742756804214227</v>
      </c>
      <c r="G48" s="10">
        <v>94</v>
      </c>
      <c r="H48" s="10">
        <v>6022</v>
      </c>
      <c r="I48" s="6">
        <v>0.8811823236757389</v>
      </c>
    </row>
    <row r="49" spans="1:9" x14ac:dyDescent="0.3">
      <c r="A49" t="s">
        <v>97</v>
      </c>
      <c r="B49" t="s">
        <v>98</v>
      </c>
      <c r="C49" t="s">
        <v>456</v>
      </c>
      <c r="D49" s="10">
        <v>5948</v>
      </c>
      <c r="E49" s="10">
        <v>5564</v>
      </c>
      <c r="F49" s="6">
        <v>0.93544048419636849</v>
      </c>
      <c r="G49" s="10">
        <v>10</v>
      </c>
      <c r="H49" s="10">
        <v>5574</v>
      </c>
      <c r="I49" s="6">
        <v>0.93712172158708806</v>
      </c>
    </row>
    <row r="50" spans="1:9" x14ac:dyDescent="0.3">
      <c r="A50" t="s">
        <v>99</v>
      </c>
      <c r="B50" t="s">
        <v>100</v>
      </c>
      <c r="C50" t="s">
        <v>456</v>
      </c>
      <c r="D50" s="10">
        <v>4176</v>
      </c>
      <c r="E50" s="10">
        <v>3597</v>
      </c>
      <c r="F50" s="6">
        <v>0.86135057471264365</v>
      </c>
      <c r="G50" s="10">
        <v>8</v>
      </c>
      <c r="H50" s="10">
        <v>3605</v>
      </c>
      <c r="I50" s="6">
        <v>0.8632662835249042</v>
      </c>
    </row>
    <row r="51" spans="1:9" x14ac:dyDescent="0.3">
      <c r="A51" t="s">
        <v>103</v>
      </c>
      <c r="B51" t="s">
        <v>104</v>
      </c>
      <c r="C51" t="s">
        <v>456</v>
      </c>
      <c r="D51" s="10">
        <v>2752</v>
      </c>
      <c r="E51" s="10">
        <v>2616</v>
      </c>
      <c r="F51" s="6">
        <v>0.95058139534883723</v>
      </c>
      <c r="G51" s="10">
        <v>4</v>
      </c>
      <c r="H51" s="10">
        <v>2620</v>
      </c>
      <c r="I51" s="6">
        <v>0.95203488372093026</v>
      </c>
    </row>
    <row r="52" spans="1:9" x14ac:dyDescent="0.3">
      <c r="A52" t="s">
        <v>105</v>
      </c>
      <c r="B52" t="s">
        <v>106</v>
      </c>
      <c r="C52" t="s">
        <v>456</v>
      </c>
      <c r="D52" s="10">
        <v>3070</v>
      </c>
      <c r="E52" s="10">
        <v>2137</v>
      </c>
      <c r="F52" s="6">
        <v>0.6960912052117264</v>
      </c>
      <c r="G52" s="10">
        <v>446</v>
      </c>
      <c r="H52" s="10">
        <v>2583</v>
      </c>
      <c r="I52" s="6">
        <v>0.84136807817589576</v>
      </c>
    </row>
    <row r="53" spans="1:9" x14ac:dyDescent="0.3">
      <c r="A53" t="s">
        <v>107</v>
      </c>
      <c r="B53" t="s">
        <v>108</v>
      </c>
      <c r="C53" t="s">
        <v>456</v>
      </c>
      <c r="D53" s="10">
        <v>4997</v>
      </c>
      <c r="E53" s="10">
        <v>4952</v>
      </c>
      <c r="F53" s="6">
        <v>0.99099459675805479</v>
      </c>
      <c r="G53" s="10">
        <v>3</v>
      </c>
      <c r="H53" s="10">
        <v>4955</v>
      </c>
      <c r="I53" s="6">
        <v>0.99159495697418454</v>
      </c>
    </row>
    <row r="54" spans="1:9" x14ac:dyDescent="0.3">
      <c r="A54" t="s">
        <v>111</v>
      </c>
      <c r="B54" t="s">
        <v>112</v>
      </c>
      <c r="C54" t="s">
        <v>456</v>
      </c>
      <c r="D54" s="10">
        <v>2550</v>
      </c>
      <c r="E54" s="10">
        <v>2498</v>
      </c>
      <c r="F54" s="6">
        <v>0.97960784313725491</v>
      </c>
      <c r="G54" s="10">
        <v>1</v>
      </c>
      <c r="H54" s="10">
        <v>2499</v>
      </c>
      <c r="I54" s="6">
        <v>0.98</v>
      </c>
    </row>
    <row r="55" spans="1:9" x14ac:dyDescent="0.3">
      <c r="A55" t="s">
        <v>113</v>
      </c>
      <c r="B55" t="s">
        <v>114</v>
      </c>
      <c r="C55" t="s">
        <v>456</v>
      </c>
      <c r="D55" s="10">
        <v>3822</v>
      </c>
      <c r="E55" s="10">
        <v>2945</v>
      </c>
      <c r="F55" s="6">
        <v>0.77053898482469907</v>
      </c>
      <c r="G55" s="10">
        <v>1</v>
      </c>
      <c r="H55" s="10">
        <v>2946</v>
      </c>
      <c r="I55" s="6">
        <v>0.77080062794348514</v>
      </c>
    </row>
    <row r="56" spans="1:9" x14ac:dyDescent="0.3">
      <c r="A56" t="s">
        <v>115</v>
      </c>
      <c r="B56" t="s">
        <v>116</v>
      </c>
      <c r="C56" t="s">
        <v>456</v>
      </c>
      <c r="D56" s="10">
        <v>3025</v>
      </c>
      <c r="E56" s="10">
        <v>2480</v>
      </c>
      <c r="F56" s="6">
        <v>0.81983471074380165</v>
      </c>
      <c r="G56" s="10">
        <v>1</v>
      </c>
      <c r="H56" s="10">
        <v>2481</v>
      </c>
      <c r="I56" s="6">
        <v>0.82016528925619836</v>
      </c>
    </row>
    <row r="57" spans="1:9" x14ac:dyDescent="0.3">
      <c r="A57" t="s">
        <v>117</v>
      </c>
      <c r="B57" t="s">
        <v>118</v>
      </c>
      <c r="C57" t="s">
        <v>456</v>
      </c>
      <c r="D57" s="10">
        <v>5051</v>
      </c>
      <c r="E57" s="10">
        <v>4900</v>
      </c>
      <c r="F57" s="6">
        <v>0.97010492971688778</v>
      </c>
      <c r="G57" s="10">
        <v>128</v>
      </c>
      <c r="H57" s="10">
        <v>5028</v>
      </c>
      <c r="I57" s="6">
        <v>0.99544644624826772</v>
      </c>
    </row>
    <row r="58" spans="1:9" x14ac:dyDescent="0.3">
      <c r="A58" t="s">
        <v>119</v>
      </c>
      <c r="B58" t="s">
        <v>120</v>
      </c>
      <c r="C58" t="s">
        <v>456</v>
      </c>
      <c r="D58" s="10">
        <v>2503</v>
      </c>
      <c r="E58" s="10">
        <v>1989</v>
      </c>
      <c r="F58" s="6">
        <v>0.79464642429085097</v>
      </c>
      <c r="G58" s="10">
        <v>12</v>
      </c>
      <c r="H58" s="10">
        <v>2001</v>
      </c>
      <c r="I58" s="6">
        <v>0.79944067119456652</v>
      </c>
    </row>
    <row r="59" spans="1:9" x14ac:dyDescent="0.3">
      <c r="A59" t="s">
        <v>121</v>
      </c>
      <c r="B59" t="s">
        <v>122</v>
      </c>
      <c r="C59" t="s">
        <v>456</v>
      </c>
      <c r="D59" s="10">
        <v>12208</v>
      </c>
      <c r="E59" s="10">
        <v>9027</v>
      </c>
      <c r="F59" s="6">
        <v>0.73943315858453473</v>
      </c>
      <c r="G59" s="10">
        <v>46</v>
      </c>
      <c r="H59" s="10">
        <v>9073</v>
      </c>
      <c r="I59" s="6">
        <v>0.74320117955439058</v>
      </c>
    </row>
    <row r="60" spans="1:9" x14ac:dyDescent="0.3">
      <c r="A60" t="s">
        <v>123</v>
      </c>
      <c r="B60" t="s">
        <v>124</v>
      </c>
      <c r="C60" t="s">
        <v>456</v>
      </c>
      <c r="D60" s="10">
        <v>6131</v>
      </c>
      <c r="E60" s="10">
        <v>4593</v>
      </c>
      <c r="F60" s="6">
        <v>0.74914369597129338</v>
      </c>
      <c r="G60" s="10">
        <v>124</v>
      </c>
      <c r="H60" s="10">
        <v>4717</v>
      </c>
      <c r="I60" s="6">
        <v>0.76936878160169631</v>
      </c>
    </row>
    <row r="61" spans="1:9" x14ac:dyDescent="0.3">
      <c r="A61" t="s">
        <v>125</v>
      </c>
      <c r="B61" t="s">
        <v>126</v>
      </c>
      <c r="C61" t="s">
        <v>456</v>
      </c>
      <c r="D61" s="10">
        <v>8312</v>
      </c>
      <c r="E61" s="10">
        <v>6099</v>
      </c>
      <c r="F61" s="6">
        <v>0.73375842155919158</v>
      </c>
      <c r="G61" s="10">
        <v>3</v>
      </c>
      <c r="H61" s="10">
        <v>6102</v>
      </c>
      <c r="I61" s="6">
        <v>0.73411934552454283</v>
      </c>
    </row>
    <row r="62" spans="1:9" x14ac:dyDescent="0.3">
      <c r="A62" t="s">
        <v>127</v>
      </c>
      <c r="B62" t="s">
        <v>128</v>
      </c>
      <c r="C62" t="s">
        <v>457</v>
      </c>
      <c r="D62" s="10">
        <v>5648</v>
      </c>
      <c r="E62" s="10">
        <v>4151</v>
      </c>
      <c r="F62" s="6">
        <v>0.7349504249291785</v>
      </c>
      <c r="G62" s="10">
        <v>11</v>
      </c>
      <c r="H62" s="10">
        <v>4162</v>
      </c>
      <c r="I62" s="6">
        <v>0.73689801699716717</v>
      </c>
    </row>
    <row r="63" spans="1:9" x14ac:dyDescent="0.3">
      <c r="A63" t="s">
        <v>129</v>
      </c>
      <c r="B63" t="s">
        <v>130</v>
      </c>
      <c r="C63" t="s">
        <v>457</v>
      </c>
      <c r="D63" s="10">
        <v>1424</v>
      </c>
      <c r="E63" s="10">
        <v>1480</v>
      </c>
      <c r="F63" s="6">
        <v>1.0393258426966292</v>
      </c>
      <c r="G63" s="10">
        <v>6</v>
      </c>
      <c r="H63" s="10">
        <v>1486</v>
      </c>
      <c r="I63" s="6">
        <v>1.0435393258426966</v>
      </c>
    </row>
    <row r="64" spans="1:9" x14ac:dyDescent="0.3">
      <c r="A64" t="s">
        <v>131</v>
      </c>
      <c r="B64" t="s">
        <v>132</v>
      </c>
      <c r="C64" t="s">
        <v>457</v>
      </c>
      <c r="D64" s="10">
        <v>5965</v>
      </c>
      <c r="E64" s="10">
        <v>4701</v>
      </c>
      <c r="F64" s="6">
        <v>0.78809723386420782</v>
      </c>
      <c r="G64" s="10">
        <v>11</v>
      </c>
      <c r="H64" s="10">
        <v>4712</v>
      </c>
      <c r="I64" s="6">
        <v>0.78994132439228837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5852</v>
      </c>
      <c r="E67" s="10">
        <v>4746</v>
      </c>
      <c r="F67" s="6">
        <v>0.81100478468899517</v>
      </c>
      <c r="G67" s="10">
        <v>8</v>
      </c>
      <c r="H67" s="10">
        <v>4754</v>
      </c>
      <c r="I67" s="6">
        <v>0.81237183868762819</v>
      </c>
    </row>
    <row r="68" spans="1:9" x14ac:dyDescent="0.3">
      <c r="A68" t="s">
        <v>139</v>
      </c>
      <c r="B68" t="s">
        <v>140</v>
      </c>
      <c r="C68" t="s">
        <v>457</v>
      </c>
      <c r="D68" s="10">
        <v>4868</v>
      </c>
      <c r="E68" s="10">
        <v>3545</v>
      </c>
      <c r="F68" s="6">
        <v>0.72822514379622016</v>
      </c>
      <c r="G68" s="10">
        <v>5</v>
      </c>
      <c r="H68" s="10">
        <v>3550</v>
      </c>
      <c r="I68" s="6">
        <v>0.72925225965488905</v>
      </c>
    </row>
    <row r="69" spans="1:9" x14ac:dyDescent="0.3">
      <c r="A69" t="s">
        <v>141</v>
      </c>
      <c r="B69" t="s">
        <v>142</v>
      </c>
      <c r="C69" t="s">
        <v>457</v>
      </c>
      <c r="D69" s="10">
        <v>2996</v>
      </c>
      <c r="E69" s="10">
        <v>3185</v>
      </c>
      <c r="F69" s="6">
        <v>1.0630841121495327</v>
      </c>
      <c r="G69" s="10">
        <v>4</v>
      </c>
      <c r="H69" s="10">
        <v>3189</v>
      </c>
      <c r="I69" s="6">
        <v>1.0644192256341789</v>
      </c>
    </row>
    <row r="70" spans="1:9" x14ac:dyDescent="0.3">
      <c r="A70" t="s">
        <v>143</v>
      </c>
      <c r="B70" t="s">
        <v>144</v>
      </c>
      <c r="C70" t="s">
        <v>457</v>
      </c>
      <c r="D70" s="10">
        <v>4370</v>
      </c>
      <c r="E70" s="10">
        <v>4756</v>
      </c>
      <c r="F70" s="6">
        <v>1.0883295194508009</v>
      </c>
      <c r="G70" s="10">
        <v>31</v>
      </c>
      <c r="H70" s="10">
        <v>4787</v>
      </c>
      <c r="I70" s="6">
        <v>1.0954233409610985</v>
      </c>
    </row>
    <row r="71" spans="1:9" x14ac:dyDescent="0.3">
      <c r="A71" t="s">
        <v>145</v>
      </c>
      <c r="B71" t="s">
        <v>146</v>
      </c>
      <c r="C71" t="s">
        <v>457</v>
      </c>
      <c r="D71" s="10">
        <v>13533</v>
      </c>
      <c r="E71" s="10">
        <v>10880</v>
      </c>
      <c r="F71" s="6">
        <v>0.8039606886869135</v>
      </c>
      <c r="G71" s="10">
        <v>15</v>
      </c>
      <c r="H71" s="10">
        <v>10895</v>
      </c>
      <c r="I71" s="6">
        <v>0.80506909037168406</v>
      </c>
    </row>
    <row r="72" spans="1:9" x14ac:dyDescent="0.3">
      <c r="A72" t="s">
        <v>147</v>
      </c>
      <c r="B72" t="s">
        <v>148</v>
      </c>
      <c r="C72" t="s">
        <v>457</v>
      </c>
      <c r="D72" s="10">
        <v>2567</v>
      </c>
      <c r="E72" s="10">
        <v>2549</v>
      </c>
      <c r="F72" s="6">
        <v>0.99298792364627975</v>
      </c>
      <c r="G72" s="10">
        <v>6</v>
      </c>
      <c r="H72" s="10">
        <v>2555</v>
      </c>
      <c r="I72" s="6">
        <v>0.99532528243085316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4965</v>
      </c>
      <c r="E74" s="10">
        <v>3689</v>
      </c>
      <c r="F74" s="6">
        <v>0.74300100704934546</v>
      </c>
      <c r="G74" s="10">
        <v>7</v>
      </c>
      <c r="H74" s="10">
        <v>3696</v>
      </c>
      <c r="I74" s="6">
        <v>0.74441087613293055</v>
      </c>
    </row>
    <row r="75" spans="1:9" x14ac:dyDescent="0.3">
      <c r="A75" t="s">
        <v>153</v>
      </c>
      <c r="B75" t="s">
        <v>154</v>
      </c>
      <c r="C75" t="s">
        <v>457</v>
      </c>
      <c r="D75" s="10">
        <v>2212</v>
      </c>
      <c r="E75" s="10">
        <v>2055</v>
      </c>
      <c r="F75" s="6">
        <v>0.92902350813743217</v>
      </c>
      <c r="G75" s="10">
        <v>3</v>
      </c>
      <c r="H75" s="10">
        <v>2058</v>
      </c>
      <c r="I75" s="6">
        <v>0.930379746835443</v>
      </c>
    </row>
    <row r="76" spans="1:9" x14ac:dyDescent="0.3">
      <c r="A76" t="s">
        <v>155</v>
      </c>
      <c r="B76" t="s">
        <v>156</v>
      </c>
      <c r="C76" t="s">
        <v>457</v>
      </c>
      <c r="D76" s="10">
        <v>1503</v>
      </c>
      <c r="E76" s="10">
        <v>1401</v>
      </c>
      <c r="F76" s="6">
        <v>0.93213572854291415</v>
      </c>
      <c r="G76" s="10">
        <v>1</v>
      </c>
      <c r="H76" s="10">
        <v>1402</v>
      </c>
      <c r="I76" s="6">
        <v>0.93280106453759148</v>
      </c>
    </row>
    <row r="77" spans="1:9" x14ac:dyDescent="0.3">
      <c r="A77" t="s">
        <v>157</v>
      </c>
      <c r="B77" t="s">
        <v>158</v>
      </c>
      <c r="C77" t="s">
        <v>457</v>
      </c>
      <c r="D77" s="10">
        <v>1846</v>
      </c>
      <c r="E77" s="10">
        <v>1792</v>
      </c>
      <c r="F77" s="6">
        <v>0.9707475622968581</v>
      </c>
      <c r="G77" s="10">
        <v>1</v>
      </c>
      <c r="H77" s="10">
        <v>1793</v>
      </c>
      <c r="I77" s="6">
        <v>0.97128927410617549</v>
      </c>
    </row>
    <row r="78" spans="1:9" x14ac:dyDescent="0.3">
      <c r="A78" t="s">
        <v>159</v>
      </c>
      <c r="B78" t="s">
        <v>160</v>
      </c>
      <c r="C78" t="s">
        <v>457</v>
      </c>
      <c r="D78" s="10">
        <v>2972</v>
      </c>
      <c r="E78" s="10">
        <v>2115</v>
      </c>
      <c r="F78" s="6">
        <v>0.71164199192462985</v>
      </c>
      <c r="G78" s="10">
        <v>4</v>
      </c>
      <c r="H78" s="10">
        <v>2119</v>
      </c>
      <c r="I78" s="6">
        <v>0.71298788694481829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6787</v>
      </c>
      <c r="E80" s="10">
        <v>5608</v>
      </c>
      <c r="F80" s="6">
        <v>0.826285545896567</v>
      </c>
      <c r="G80" s="10">
        <v>10</v>
      </c>
      <c r="H80" s="10">
        <v>5618</v>
      </c>
      <c r="I80" s="6">
        <v>0.82775895093561225</v>
      </c>
    </row>
    <row r="81" spans="1:9" x14ac:dyDescent="0.3">
      <c r="A81" t="s">
        <v>167</v>
      </c>
      <c r="B81" t="s">
        <v>168</v>
      </c>
      <c r="C81" t="s">
        <v>457</v>
      </c>
      <c r="D81" s="10">
        <v>2630</v>
      </c>
      <c r="E81" s="10">
        <v>2342</v>
      </c>
      <c r="F81" s="6">
        <v>0.89049429657794676</v>
      </c>
      <c r="G81" s="10">
        <v>2</v>
      </c>
      <c r="H81" s="10">
        <v>2344</v>
      </c>
      <c r="I81" s="6">
        <v>0.89125475285171107</v>
      </c>
    </row>
    <row r="82" spans="1:9" x14ac:dyDescent="0.3">
      <c r="A82" t="s">
        <v>169</v>
      </c>
      <c r="B82" t="s">
        <v>170</v>
      </c>
      <c r="C82" t="s">
        <v>457</v>
      </c>
      <c r="D82" s="10">
        <v>9635</v>
      </c>
      <c r="E82" s="10">
        <v>5776</v>
      </c>
      <c r="F82" s="6">
        <v>0.5994810586403736</v>
      </c>
      <c r="G82" s="10">
        <v>1296</v>
      </c>
      <c r="H82" s="10">
        <v>7072</v>
      </c>
      <c r="I82" s="6">
        <v>0.73399065905552674</v>
      </c>
    </row>
    <row r="83" spans="1:9" x14ac:dyDescent="0.3">
      <c r="A83" t="s">
        <v>171</v>
      </c>
      <c r="B83" t="s">
        <v>172</v>
      </c>
      <c r="C83" t="s">
        <v>457</v>
      </c>
      <c r="D83" s="10">
        <v>6891</v>
      </c>
      <c r="E83" s="10">
        <v>5172</v>
      </c>
      <c r="F83" s="6">
        <v>0.75054418807139744</v>
      </c>
      <c r="G83" s="10">
        <v>6</v>
      </c>
      <c r="H83" s="10">
        <v>5178</v>
      </c>
      <c r="I83" s="6">
        <v>0.75141488898563347</v>
      </c>
    </row>
    <row r="84" spans="1:9" x14ac:dyDescent="0.3">
      <c r="A84" t="s">
        <v>173</v>
      </c>
      <c r="B84" t="s">
        <v>174</v>
      </c>
      <c r="C84" t="s">
        <v>457</v>
      </c>
      <c r="D84" s="10">
        <v>2353</v>
      </c>
      <c r="E84" s="10">
        <v>1919</v>
      </c>
      <c r="F84" s="6">
        <v>0.81555461113472161</v>
      </c>
      <c r="G84" s="10">
        <v>2</v>
      </c>
      <c r="H84" s="10">
        <v>1921</v>
      </c>
      <c r="I84" s="6">
        <v>0.81640458988525288</v>
      </c>
    </row>
    <row r="85" spans="1:9" x14ac:dyDescent="0.3">
      <c r="A85" t="s">
        <v>175</v>
      </c>
      <c r="B85" t="s">
        <v>176</v>
      </c>
      <c r="C85" t="s">
        <v>457</v>
      </c>
      <c r="D85" s="10">
        <v>2867</v>
      </c>
      <c r="E85" s="10">
        <v>2908</v>
      </c>
      <c r="F85" s="6">
        <v>1.0143006627136379</v>
      </c>
      <c r="G85" s="10">
        <v>1</v>
      </c>
      <c r="H85" s="10">
        <v>2909</v>
      </c>
      <c r="I85" s="6">
        <v>1.01464945936519</v>
      </c>
    </row>
    <row r="86" spans="1:9" x14ac:dyDescent="0.3">
      <c r="A86" t="s">
        <v>177</v>
      </c>
      <c r="B86" t="s">
        <v>178</v>
      </c>
      <c r="C86" t="s">
        <v>457</v>
      </c>
      <c r="D86" s="10">
        <v>3196</v>
      </c>
      <c r="E86" s="10">
        <v>4275</v>
      </c>
      <c r="F86" s="6">
        <v>1.3376095118898623</v>
      </c>
      <c r="G86" s="10">
        <v>5</v>
      </c>
      <c r="H86" s="10">
        <v>4280</v>
      </c>
      <c r="I86" s="6">
        <v>1.3391739674593242</v>
      </c>
    </row>
    <row r="87" spans="1:9" x14ac:dyDescent="0.3">
      <c r="A87" t="s">
        <v>179</v>
      </c>
      <c r="B87" t="s">
        <v>180</v>
      </c>
      <c r="C87" t="s">
        <v>457</v>
      </c>
      <c r="D87" s="10">
        <v>3898</v>
      </c>
      <c r="E87" s="10">
        <v>2400</v>
      </c>
      <c r="F87" s="6">
        <v>0.61570035915854282</v>
      </c>
      <c r="G87" s="10">
        <v>13</v>
      </c>
      <c r="H87" s="10">
        <v>2413</v>
      </c>
      <c r="I87" s="6">
        <v>0.61903540277065161</v>
      </c>
    </row>
    <row r="88" spans="1:9" x14ac:dyDescent="0.3">
      <c r="A88" t="s">
        <v>181</v>
      </c>
      <c r="B88" t="s">
        <v>182</v>
      </c>
      <c r="C88" t="s">
        <v>457</v>
      </c>
      <c r="D88" s="10">
        <v>3624</v>
      </c>
      <c r="E88" s="10">
        <v>3240</v>
      </c>
      <c r="F88" s="6">
        <v>0.89403973509933776</v>
      </c>
      <c r="G88" s="10">
        <v>1</v>
      </c>
      <c r="H88" s="10">
        <v>3241</v>
      </c>
      <c r="I88" s="6">
        <v>0.89431567328918327</v>
      </c>
    </row>
    <row r="89" spans="1:9" x14ac:dyDescent="0.3">
      <c r="A89" t="s">
        <v>183</v>
      </c>
      <c r="B89" t="s">
        <v>184</v>
      </c>
      <c r="C89" t="s">
        <v>457</v>
      </c>
      <c r="D89" s="10">
        <v>13356</v>
      </c>
      <c r="E89" s="10">
        <v>5969</v>
      </c>
      <c r="F89" s="6">
        <v>0.4469152440850554</v>
      </c>
      <c r="G89" s="10">
        <v>3</v>
      </c>
      <c r="H89" s="10">
        <v>5972</v>
      </c>
      <c r="I89" s="6">
        <v>0.44713986223420188</v>
      </c>
    </row>
    <row r="90" spans="1:9" x14ac:dyDescent="0.3">
      <c r="A90" t="s">
        <v>185</v>
      </c>
      <c r="B90" t="s">
        <v>186</v>
      </c>
      <c r="C90" t="s">
        <v>457</v>
      </c>
      <c r="D90" s="10">
        <v>5326</v>
      </c>
      <c r="E90" s="10">
        <v>5189</v>
      </c>
      <c r="F90" s="6">
        <v>0.97427713105520086</v>
      </c>
      <c r="G90" s="10">
        <v>9</v>
      </c>
      <c r="H90" s="10">
        <v>5198</v>
      </c>
      <c r="I90" s="6">
        <v>0.97596695456252347</v>
      </c>
    </row>
    <row r="91" spans="1:9" x14ac:dyDescent="0.3">
      <c r="A91" t="s">
        <v>189</v>
      </c>
      <c r="B91" t="s">
        <v>190</v>
      </c>
      <c r="C91" t="s">
        <v>457</v>
      </c>
      <c r="D91" s="10">
        <v>4794</v>
      </c>
      <c r="E91" s="10">
        <v>3391</v>
      </c>
      <c r="F91" s="6">
        <v>0.70734251147267413</v>
      </c>
      <c r="G91" s="10">
        <v>2</v>
      </c>
      <c r="H91" s="10">
        <v>3393</v>
      </c>
      <c r="I91" s="6">
        <v>0.70775969962453067</v>
      </c>
    </row>
    <row r="92" spans="1:9" x14ac:dyDescent="0.3">
      <c r="A92" t="s">
        <v>191</v>
      </c>
      <c r="B92" t="s">
        <v>192</v>
      </c>
      <c r="C92" t="s">
        <v>457</v>
      </c>
      <c r="D92" s="10">
        <v>5091</v>
      </c>
      <c r="E92" s="10">
        <v>3904</v>
      </c>
      <c r="F92" s="6">
        <v>0.76684344922412095</v>
      </c>
      <c r="G92" s="10">
        <v>15</v>
      </c>
      <c r="H92" s="10">
        <v>3919</v>
      </c>
      <c r="I92" s="6">
        <v>0.76978982518169314</v>
      </c>
    </row>
    <row r="93" spans="1:9" x14ac:dyDescent="0.3">
      <c r="A93" t="s">
        <v>193</v>
      </c>
      <c r="B93" t="s">
        <v>194</v>
      </c>
      <c r="C93" t="s">
        <v>457</v>
      </c>
      <c r="D93" s="10">
        <v>6441</v>
      </c>
      <c r="E93" s="10">
        <v>5425</v>
      </c>
      <c r="F93" s="6">
        <v>0.84226051855301975</v>
      </c>
      <c r="G93" s="10">
        <v>3</v>
      </c>
      <c r="H93" s="10">
        <v>5428</v>
      </c>
      <c r="I93" s="6">
        <v>0.84272628473839462</v>
      </c>
    </row>
    <row r="94" spans="1:9" x14ac:dyDescent="0.3">
      <c r="A94" t="s">
        <v>195</v>
      </c>
      <c r="B94" t="s">
        <v>196</v>
      </c>
      <c r="C94" t="s">
        <v>457</v>
      </c>
      <c r="D94" s="10">
        <v>2287</v>
      </c>
      <c r="E94" s="10">
        <v>2444</v>
      </c>
      <c r="F94" s="6">
        <v>1.0686488850021862</v>
      </c>
      <c r="G94" s="10">
        <v>4</v>
      </c>
      <c r="H94" s="10">
        <v>2448</v>
      </c>
      <c r="I94" s="6">
        <v>1.070397901180586</v>
      </c>
    </row>
    <row r="95" spans="1:9" x14ac:dyDescent="0.3">
      <c r="A95" t="s">
        <v>197</v>
      </c>
      <c r="B95" t="s">
        <v>198</v>
      </c>
      <c r="C95" t="s">
        <v>457</v>
      </c>
      <c r="D95" s="10">
        <v>4184</v>
      </c>
      <c r="E95" s="10">
        <v>5482</v>
      </c>
      <c r="F95" s="6">
        <v>1.3102294455066921</v>
      </c>
      <c r="G95" s="10">
        <v>3</v>
      </c>
      <c r="H95" s="10">
        <v>5485</v>
      </c>
      <c r="I95" s="6">
        <v>1.3109464627151051</v>
      </c>
    </row>
    <row r="96" spans="1:9" x14ac:dyDescent="0.3">
      <c r="A96" t="s">
        <v>199</v>
      </c>
      <c r="B96" t="s">
        <v>200</v>
      </c>
      <c r="C96" t="s">
        <v>457</v>
      </c>
      <c r="D96" s="10">
        <v>2671</v>
      </c>
      <c r="E96" s="10">
        <v>2606</v>
      </c>
      <c r="F96" s="6">
        <v>0.97566454511418943</v>
      </c>
      <c r="G96" s="10"/>
      <c r="H96" s="10">
        <v>2606</v>
      </c>
      <c r="I96" s="6">
        <v>0.97566454511418943</v>
      </c>
    </row>
    <row r="97" spans="1:9" x14ac:dyDescent="0.3">
      <c r="A97" t="s">
        <v>201</v>
      </c>
      <c r="B97" t="s">
        <v>202</v>
      </c>
      <c r="C97" t="s">
        <v>457</v>
      </c>
      <c r="D97" s="10">
        <v>5827</v>
      </c>
      <c r="E97" s="10">
        <v>4249</v>
      </c>
      <c r="F97" s="6">
        <v>0.72919169383902527</v>
      </c>
      <c r="G97" s="10">
        <v>6</v>
      </c>
      <c r="H97" s="10">
        <v>4255</v>
      </c>
      <c r="I97" s="6">
        <v>0.73022138321606311</v>
      </c>
    </row>
    <row r="98" spans="1:9" x14ac:dyDescent="0.3">
      <c r="A98" t="s">
        <v>203</v>
      </c>
      <c r="B98" t="s">
        <v>204</v>
      </c>
      <c r="C98" t="s">
        <v>457</v>
      </c>
      <c r="D98" s="10">
        <v>5328</v>
      </c>
      <c r="E98" s="10">
        <v>3901</v>
      </c>
      <c r="F98" s="6">
        <v>0.73216966966966968</v>
      </c>
      <c r="G98" s="10">
        <v>2</v>
      </c>
      <c r="H98" s="10">
        <v>3903</v>
      </c>
      <c r="I98" s="6">
        <v>0.73254504504504503</v>
      </c>
    </row>
    <row r="99" spans="1:9" x14ac:dyDescent="0.3">
      <c r="A99" t="s">
        <v>205</v>
      </c>
      <c r="B99" t="s">
        <v>206</v>
      </c>
      <c r="C99" t="s">
        <v>457</v>
      </c>
      <c r="D99" s="10">
        <v>2360</v>
      </c>
      <c r="E99" s="10">
        <v>1915</v>
      </c>
      <c r="F99" s="6">
        <v>0.81144067796610164</v>
      </c>
      <c r="G99" s="10">
        <v>1</v>
      </c>
      <c r="H99" s="10">
        <v>1916</v>
      </c>
      <c r="I99" s="6">
        <v>0.81186440677966099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8790</v>
      </c>
      <c r="E100" s="10">
        <v>5765</v>
      </c>
      <c r="F100" s="6">
        <v>0.65585893060295786</v>
      </c>
      <c r="G100" s="10">
        <v>49</v>
      </c>
      <c r="H100" s="10">
        <v>5814</v>
      </c>
      <c r="I100" s="6">
        <v>0.66143344709897611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19212</v>
      </c>
      <c r="E101" s="10">
        <v>15758</v>
      </c>
      <c r="F101" s="6">
        <v>0.8202165313345825</v>
      </c>
      <c r="G101" s="10">
        <v>887</v>
      </c>
      <c r="H101" s="10">
        <v>16645</v>
      </c>
      <c r="I101" s="6">
        <v>0.86638559233812196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11749</v>
      </c>
      <c r="E102" s="10">
        <v>10507</v>
      </c>
      <c r="F102" s="6">
        <v>0.8942888756489914</v>
      </c>
      <c r="G102" s="10">
        <v>23</v>
      </c>
      <c r="H102" s="10">
        <v>10530</v>
      </c>
      <c r="I102" s="6">
        <v>0.89624648906289894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7284</v>
      </c>
      <c r="E103" s="10">
        <v>6323</v>
      </c>
      <c r="F103" s="6">
        <v>0.86806699615595828</v>
      </c>
      <c r="G103" s="10">
        <v>5</v>
      </c>
      <c r="H103" s="10">
        <v>6328</v>
      </c>
      <c r="I103" s="6">
        <v>0.8687534321801208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4659</v>
      </c>
      <c r="E104" s="10">
        <v>4014</v>
      </c>
      <c r="F104" s="6">
        <v>0.86155827430779142</v>
      </c>
      <c r="G104" s="10">
        <v>362</v>
      </c>
      <c r="H104" s="10">
        <v>4376</v>
      </c>
      <c r="I104" s="6">
        <v>0.93925735136295341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11734</v>
      </c>
      <c r="E105" s="10">
        <v>8432</v>
      </c>
      <c r="F105" s="6">
        <v>0.71859553434463952</v>
      </c>
      <c r="G105" s="10">
        <v>1</v>
      </c>
      <c r="H105" s="10">
        <v>8433</v>
      </c>
      <c r="I105" s="6">
        <v>0.71868075677518328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3884</v>
      </c>
      <c r="E106" s="10">
        <v>4094</v>
      </c>
      <c r="F106" s="6">
        <v>1.0540679711637486</v>
      </c>
      <c r="G106" s="10">
        <v>1</v>
      </c>
      <c r="H106" s="10">
        <v>4095</v>
      </c>
      <c r="I106" s="6">
        <v>1.0543254376930999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5736</v>
      </c>
      <c r="E107" s="10">
        <v>4446</v>
      </c>
      <c r="F107" s="6">
        <v>0.77510460251046021</v>
      </c>
      <c r="G107" s="10">
        <v>1</v>
      </c>
      <c r="H107" s="10">
        <v>4447</v>
      </c>
      <c r="I107" s="6">
        <v>0.77527894002789399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5458</v>
      </c>
      <c r="E108" s="10">
        <v>3144</v>
      </c>
      <c r="F108" s="6">
        <v>0.57603517772077684</v>
      </c>
      <c r="G108" s="10">
        <v>1</v>
      </c>
      <c r="H108" s="10">
        <v>3145</v>
      </c>
      <c r="I108" s="6">
        <v>0.57621839501648953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3720</v>
      </c>
      <c r="E109" s="10">
        <v>967</v>
      </c>
      <c r="F109" s="6">
        <v>0.25994623655913979</v>
      </c>
      <c r="G109" s="10">
        <v>1700</v>
      </c>
      <c r="H109" s="10">
        <v>2667</v>
      </c>
      <c r="I109" s="6">
        <v>0.71693548387096773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4191</v>
      </c>
      <c r="E110" s="10">
        <v>2544</v>
      </c>
      <c r="F110" s="6">
        <v>0.60701503221188258</v>
      </c>
      <c r="G110" s="10">
        <v>7</v>
      </c>
      <c r="H110" s="10">
        <v>2551</v>
      </c>
      <c r="I110" s="6">
        <v>0.60868527797661653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4234</v>
      </c>
      <c r="E111" s="10">
        <v>1912</v>
      </c>
      <c r="F111" s="6">
        <v>0.45158242796410014</v>
      </c>
      <c r="G111" s="10">
        <v>734</v>
      </c>
      <c r="H111" s="10">
        <v>2646</v>
      </c>
      <c r="I111" s="6">
        <v>0.62494095418044404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3309</v>
      </c>
      <c r="E112" s="10">
        <v>1956</v>
      </c>
      <c r="F112" s="6">
        <v>0.59111514052583858</v>
      </c>
      <c r="G112" s="10">
        <v>1</v>
      </c>
      <c r="H112" s="10">
        <v>1957</v>
      </c>
      <c r="I112" s="6">
        <v>0.59141734663040191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5476</v>
      </c>
      <c r="E113" s="10">
        <v>5053</v>
      </c>
      <c r="F113" s="6">
        <v>0.92275383491599705</v>
      </c>
      <c r="G113" s="10">
        <v>34</v>
      </c>
      <c r="H113" s="10">
        <v>5087</v>
      </c>
      <c r="I113" s="6">
        <v>0.92896274653031408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4103</v>
      </c>
      <c r="E114" s="10">
        <v>4183</v>
      </c>
      <c r="F114" s="6">
        <v>1.0194979283451133</v>
      </c>
      <c r="G114" s="10">
        <v>12</v>
      </c>
      <c r="H114" s="10">
        <v>4195</v>
      </c>
      <c r="I114" s="6">
        <v>1.0224226175968802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5051</v>
      </c>
      <c r="E115" s="10">
        <v>3613</v>
      </c>
      <c r="F115" s="6">
        <v>0.71530390021777868</v>
      </c>
      <c r="G115" s="10">
        <v>33</v>
      </c>
      <c r="H115" s="10">
        <v>3646</v>
      </c>
      <c r="I115" s="6">
        <v>0.72183725994852499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4905</v>
      </c>
      <c r="E116" s="10">
        <v>3479</v>
      </c>
      <c r="F116" s="6">
        <v>0.70927624872578998</v>
      </c>
      <c r="G116" s="10">
        <v>2</v>
      </c>
      <c r="H116" s="10">
        <v>3481</v>
      </c>
      <c r="I116" s="6">
        <v>0.70968399592252807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7936</v>
      </c>
      <c r="E117" s="10">
        <v>7075</v>
      </c>
      <c r="F117" s="6">
        <v>0.89150705645161288</v>
      </c>
      <c r="G117" s="10">
        <v>2</v>
      </c>
      <c r="H117" s="10">
        <v>7077</v>
      </c>
      <c r="I117" s="6">
        <v>0.89175907258064513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5261</v>
      </c>
      <c r="E118" s="10">
        <v>6039</v>
      </c>
      <c r="F118" s="6">
        <v>1.1478806310587342</v>
      </c>
      <c r="G118" s="10">
        <v>2</v>
      </c>
      <c r="H118" s="10">
        <v>6041</v>
      </c>
      <c r="I118" s="6">
        <v>1.1482607869226382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8896</v>
      </c>
      <c r="E119" s="10">
        <v>6360</v>
      </c>
      <c r="F119" s="6">
        <v>0.71492805755395683</v>
      </c>
      <c r="G119" s="10">
        <v>1</v>
      </c>
      <c r="H119" s="10">
        <v>6361</v>
      </c>
      <c r="I119" s="6">
        <v>0.71504046762589923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9112</v>
      </c>
      <c r="E120" s="10">
        <v>7113</v>
      </c>
      <c r="F120" s="6">
        <v>0.78061896400351183</v>
      </c>
      <c r="G120" s="10">
        <v>4</v>
      </c>
      <c r="H120" s="10">
        <v>7117</v>
      </c>
      <c r="I120" s="6">
        <v>0.78105794556628627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5399</v>
      </c>
      <c r="E121" s="10">
        <v>4496</v>
      </c>
      <c r="F121" s="6">
        <v>0.8327468049638822</v>
      </c>
      <c r="G121" s="10">
        <v>7</v>
      </c>
      <c r="H121" s="10">
        <v>4503</v>
      </c>
      <c r="I121" s="6">
        <v>0.83404334135951097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5380</v>
      </c>
      <c r="E122" s="10">
        <v>4806</v>
      </c>
      <c r="F122" s="6">
        <v>0.89330855018587363</v>
      </c>
      <c r="G122" s="10">
        <v>6</v>
      </c>
      <c r="H122" s="10">
        <v>4812</v>
      </c>
      <c r="I122" s="6">
        <v>0.89442379182156129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7605</v>
      </c>
      <c r="E123" s="10">
        <v>6131</v>
      </c>
      <c r="F123" s="6">
        <v>0.80618014464168308</v>
      </c>
      <c r="G123" s="10">
        <v>18</v>
      </c>
      <c r="H123" s="10">
        <v>6149</v>
      </c>
      <c r="I123" s="6">
        <v>0.80854700854700856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8622</v>
      </c>
      <c r="E124" s="10">
        <v>5833</v>
      </c>
      <c r="F124" s="6">
        <v>0.67652516817443753</v>
      </c>
      <c r="G124" s="10">
        <v>8</v>
      </c>
      <c r="H124" s="10">
        <v>5841</v>
      </c>
      <c r="I124" s="6">
        <v>0.67745302713987476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6715</v>
      </c>
      <c r="E125" s="10">
        <v>5858</v>
      </c>
      <c r="F125" s="6">
        <v>0.87237527922561431</v>
      </c>
      <c r="G125" s="10"/>
      <c r="H125" s="10">
        <v>5858</v>
      </c>
      <c r="I125" s="6">
        <v>0.87237527922561431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6142</v>
      </c>
      <c r="E126" s="10">
        <v>4280</v>
      </c>
      <c r="F126" s="6">
        <v>0.69684141973298597</v>
      </c>
      <c r="G126" s="10">
        <v>124</v>
      </c>
      <c r="H126" s="10">
        <v>4404</v>
      </c>
      <c r="I126" s="6">
        <v>0.71703028329534357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6684</v>
      </c>
      <c r="E127" s="10">
        <v>5068</v>
      </c>
      <c r="F127" s="6">
        <v>0.75822860562537397</v>
      </c>
      <c r="G127" s="10">
        <v>6</v>
      </c>
      <c r="H127" s="10">
        <v>5074</v>
      </c>
      <c r="I127" s="6">
        <v>0.7591262716935967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6225</v>
      </c>
      <c r="E128" s="10">
        <v>4387</v>
      </c>
      <c r="F128" s="6">
        <v>0.70473895582329316</v>
      </c>
      <c r="G128" s="10">
        <v>8</v>
      </c>
      <c r="H128" s="10">
        <v>4395</v>
      </c>
      <c r="I128" s="6">
        <v>0.7060240963855422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6308</v>
      </c>
      <c r="E129" s="10">
        <v>5783</v>
      </c>
      <c r="F129" s="6">
        <v>0.91677235256816736</v>
      </c>
      <c r="G129" s="10">
        <v>28</v>
      </c>
      <c r="H129" s="10">
        <v>5811</v>
      </c>
      <c r="I129" s="6">
        <v>0.92121116043119844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6738</v>
      </c>
      <c r="E130" s="10">
        <v>4286</v>
      </c>
      <c r="F130" s="6">
        <v>0.63609379637874741</v>
      </c>
      <c r="G130" s="10">
        <v>1</v>
      </c>
      <c r="H130" s="10">
        <v>4287</v>
      </c>
      <c r="I130" s="6">
        <v>0.63624220837043632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7763</v>
      </c>
      <c r="E131" s="10">
        <v>4731</v>
      </c>
      <c r="F131" s="6">
        <v>0.60942934432564733</v>
      </c>
      <c r="G131" s="10">
        <v>7</v>
      </c>
      <c r="H131" s="10">
        <v>4738</v>
      </c>
      <c r="I131" s="6">
        <v>0.61033105758083217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6855</v>
      </c>
      <c r="E132" s="10">
        <v>4705</v>
      </c>
      <c r="F132" s="6">
        <v>0.68636032093362509</v>
      </c>
      <c r="G132" s="10">
        <v>38</v>
      </c>
      <c r="H132" s="10">
        <v>4743</v>
      </c>
      <c r="I132" s="6">
        <v>0.69190371991247268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5056</v>
      </c>
      <c r="E133" s="10">
        <v>4661</v>
      </c>
      <c r="F133" s="6">
        <v>0.921875</v>
      </c>
      <c r="G133" s="10">
        <v>11</v>
      </c>
      <c r="H133" s="10">
        <v>4672</v>
      </c>
      <c r="I133" s="6">
        <v>0.92405063291139244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3919</v>
      </c>
      <c r="E134" s="10">
        <v>2576</v>
      </c>
      <c r="F134" s="6">
        <v>0.65731053840265374</v>
      </c>
      <c r="G134" s="10">
        <v>20</v>
      </c>
      <c r="H134" s="10">
        <v>2596</v>
      </c>
      <c r="I134" s="6">
        <v>0.6624138810921153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6749</v>
      </c>
      <c r="E135" s="10">
        <v>5457</v>
      </c>
      <c r="F135" s="6">
        <v>0.80856423173803527</v>
      </c>
      <c r="G135" s="10">
        <v>7</v>
      </c>
      <c r="H135" s="10">
        <v>5464</v>
      </c>
      <c r="I135" s="6">
        <v>0.80960142243295308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7390</v>
      </c>
      <c r="E136" s="10">
        <v>6565</v>
      </c>
      <c r="F136" s="6">
        <v>0.88836265223274691</v>
      </c>
      <c r="G136" s="10">
        <v>7</v>
      </c>
      <c r="H136" s="10">
        <v>6572</v>
      </c>
      <c r="I136" s="6">
        <v>0.88930987821380247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8287</v>
      </c>
      <c r="E137" s="10">
        <v>6127</v>
      </c>
      <c r="F137" s="6">
        <v>0.73935079039459395</v>
      </c>
      <c r="G137" s="10">
        <v>2</v>
      </c>
      <c r="H137" s="10">
        <v>6129</v>
      </c>
      <c r="I137" s="6">
        <v>0.73959213225533971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7751</v>
      </c>
      <c r="E138" s="10">
        <v>5655</v>
      </c>
      <c r="F138" s="6">
        <v>0.72958327957682878</v>
      </c>
      <c r="G138" s="10">
        <v>4</v>
      </c>
      <c r="H138" s="10">
        <v>5659</v>
      </c>
      <c r="I138" s="6">
        <v>0.73009934202038451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4727</v>
      </c>
      <c r="E139" s="10">
        <v>3348</v>
      </c>
      <c r="F139" s="6">
        <v>0.70827163105563784</v>
      </c>
      <c r="G139" s="10">
        <v>4</v>
      </c>
      <c r="H139" s="10">
        <v>3352</v>
      </c>
      <c r="I139" s="6">
        <v>0.70911783372117621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6459</v>
      </c>
      <c r="E140" s="10">
        <v>5143</v>
      </c>
      <c r="F140" s="6">
        <v>0.79625328998296951</v>
      </c>
      <c r="G140" s="10">
        <v>2</v>
      </c>
      <c r="H140" s="10">
        <v>5145</v>
      </c>
      <c r="I140" s="6">
        <v>0.79656293543892243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4939</v>
      </c>
      <c r="E141" s="10">
        <v>3965</v>
      </c>
      <c r="F141" s="6">
        <v>0.80279408787203888</v>
      </c>
      <c r="G141" s="10">
        <v>17</v>
      </c>
      <c r="H141" s="10">
        <v>3982</v>
      </c>
      <c r="I141" s="6">
        <v>0.80623608017817372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4627</v>
      </c>
      <c r="E142" s="10">
        <v>4063</v>
      </c>
      <c r="F142" s="6">
        <v>0.87810676464231685</v>
      </c>
      <c r="G142" s="10">
        <v>16</v>
      </c>
      <c r="H142" s="10">
        <v>4079</v>
      </c>
      <c r="I142" s="6">
        <v>0.88156472876593905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5947</v>
      </c>
      <c r="E143" s="10">
        <v>5112</v>
      </c>
      <c r="F143" s="6">
        <v>0.85959307213721203</v>
      </c>
      <c r="G143" s="10">
        <v>2</v>
      </c>
      <c r="H143" s="10">
        <v>5114</v>
      </c>
      <c r="I143" s="6">
        <v>0.85992937615604503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6662</v>
      </c>
      <c r="E144" s="10">
        <v>7564</v>
      </c>
      <c r="F144" s="6">
        <v>1.1353947763434404</v>
      </c>
      <c r="G144" s="10">
        <v>4</v>
      </c>
      <c r="H144" s="10">
        <v>7568</v>
      </c>
      <c r="I144" s="6">
        <v>1.1359951966376463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8932</v>
      </c>
      <c r="E145" s="10">
        <v>7784</v>
      </c>
      <c r="F145" s="6">
        <v>0.87147335423197492</v>
      </c>
      <c r="G145" s="10">
        <v>21</v>
      </c>
      <c r="H145" s="10">
        <v>7805</v>
      </c>
      <c r="I145" s="6">
        <v>0.87382445141065834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4939</v>
      </c>
      <c r="E146" s="10">
        <v>3007</v>
      </c>
      <c r="F146" s="6">
        <v>0.6088276979145576</v>
      </c>
      <c r="G146" s="10">
        <v>7</v>
      </c>
      <c r="H146" s="10">
        <v>3014</v>
      </c>
      <c r="I146" s="6">
        <v>0.61024498886414258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3876</v>
      </c>
      <c r="E147" s="10">
        <v>2352</v>
      </c>
      <c r="F147" s="6">
        <v>0.60681114551083593</v>
      </c>
      <c r="G147" s="10">
        <v>4</v>
      </c>
      <c r="H147" s="10">
        <v>2356</v>
      </c>
      <c r="I147" s="6">
        <v>0.60784313725490191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2037</v>
      </c>
      <c r="E148" s="10">
        <v>1455</v>
      </c>
      <c r="F148" s="6">
        <v>0.7142857142857143</v>
      </c>
      <c r="G148" s="10">
        <v>2</v>
      </c>
      <c r="H148" s="10">
        <v>1457</v>
      </c>
      <c r="I148" s="6">
        <v>0.71526755031909672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5406</v>
      </c>
      <c r="E149" s="10">
        <v>2961</v>
      </c>
      <c r="F149" s="6">
        <v>0.54772475027746947</v>
      </c>
      <c r="G149" s="10">
        <v>2</v>
      </c>
      <c r="H149" s="10">
        <v>2963</v>
      </c>
      <c r="I149" s="6">
        <v>0.54809470958194595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4018</v>
      </c>
      <c r="E150" s="10">
        <v>2731</v>
      </c>
      <c r="F150" s="6">
        <v>0.67969138875062218</v>
      </c>
      <c r="G150" s="10">
        <v>7</v>
      </c>
      <c r="H150" s="10">
        <v>2738</v>
      </c>
      <c r="I150" s="6">
        <v>0.68143354902936781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4334</v>
      </c>
      <c r="E151" s="10">
        <v>2641</v>
      </c>
      <c r="F151" s="6">
        <v>0.60936778957083526</v>
      </c>
      <c r="G151" s="10"/>
      <c r="H151" s="10">
        <v>2641</v>
      </c>
      <c r="I151" s="6">
        <v>0.60936778957083526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10832</v>
      </c>
      <c r="E152" s="10">
        <v>9273</v>
      </c>
      <c r="F152" s="6">
        <v>0.85607459379615958</v>
      </c>
      <c r="G152" s="10">
        <v>4</v>
      </c>
      <c r="H152" s="10">
        <v>9277</v>
      </c>
      <c r="I152" s="6">
        <v>0.85644387001477107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2453</v>
      </c>
      <c r="E153" s="10">
        <v>2088</v>
      </c>
      <c r="F153" s="6">
        <v>0.85120260905014267</v>
      </c>
      <c r="G153" s="10"/>
      <c r="H153" s="10">
        <v>2088</v>
      </c>
      <c r="I153" s="6">
        <v>0.85120260905014267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4750</v>
      </c>
      <c r="E154" s="10">
        <v>4580</v>
      </c>
      <c r="F154" s="6">
        <v>0.96421052631578952</v>
      </c>
      <c r="G154" s="10">
        <v>2</v>
      </c>
      <c r="H154" s="10">
        <v>4582</v>
      </c>
      <c r="I154" s="6">
        <v>0.9646315789473684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4024</v>
      </c>
      <c r="E155" s="10">
        <v>3606</v>
      </c>
      <c r="F155" s="6">
        <v>0.89612326043737578</v>
      </c>
      <c r="G155" s="10"/>
      <c r="H155" s="10">
        <v>3606</v>
      </c>
      <c r="I155" s="6">
        <v>0.89612326043737578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6095</v>
      </c>
      <c r="E156" s="10">
        <v>3138</v>
      </c>
      <c r="F156" s="6">
        <v>0.51484823625922893</v>
      </c>
      <c r="G156" s="10"/>
      <c r="H156" s="10">
        <v>3138</v>
      </c>
      <c r="I156" s="6">
        <v>0.51484823625922893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4442</v>
      </c>
      <c r="E157" s="10">
        <v>2482</v>
      </c>
      <c r="F157" s="6">
        <v>0.55875731652408822</v>
      </c>
      <c r="G157" s="10">
        <v>5</v>
      </c>
      <c r="H157" s="10">
        <v>2487</v>
      </c>
      <c r="I157" s="6">
        <v>0.55988293561458802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5845</v>
      </c>
      <c r="E158" s="10">
        <v>5235</v>
      </c>
      <c r="F158" s="6">
        <v>0.89563729683490167</v>
      </c>
      <c r="G158" s="10">
        <v>6</v>
      </c>
      <c r="H158" s="10">
        <v>5241</v>
      </c>
      <c r="I158" s="6">
        <v>0.89666381522668948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5454</v>
      </c>
      <c r="E159" s="10">
        <v>3520</v>
      </c>
      <c r="F159" s="6">
        <v>0.64539787312064545</v>
      </c>
      <c r="G159" s="10">
        <v>1</v>
      </c>
      <c r="H159" s="10">
        <v>3521</v>
      </c>
      <c r="I159" s="6">
        <v>0.64558122478914559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10625</v>
      </c>
      <c r="E160" s="10">
        <v>7994</v>
      </c>
      <c r="F160" s="6">
        <v>0.75237647058823531</v>
      </c>
      <c r="G160" s="10">
        <v>4</v>
      </c>
      <c r="H160" s="10">
        <v>7998</v>
      </c>
      <c r="I160" s="6">
        <v>0.75275294117647062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4266</v>
      </c>
      <c r="E161" s="10">
        <v>3133</v>
      </c>
      <c r="F161" s="6">
        <v>0.73441162681669014</v>
      </c>
      <c r="G161" s="10">
        <v>12</v>
      </c>
      <c r="H161" s="10">
        <v>3145</v>
      </c>
      <c r="I161" s="6">
        <v>0.73722456633849043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1664</v>
      </c>
      <c r="E162" s="10">
        <v>1473</v>
      </c>
      <c r="F162" s="6">
        <v>0.88521634615384615</v>
      </c>
      <c r="G162" s="10"/>
      <c r="H162" s="10">
        <v>1473</v>
      </c>
      <c r="I162" s="6">
        <v>0.88521634615384615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2401</v>
      </c>
      <c r="E163" s="10">
        <v>2084</v>
      </c>
      <c r="F163" s="6">
        <v>0.86797167846730527</v>
      </c>
      <c r="G163" s="10">
        <v>3</v>
      </c>
      <c r="H163" s="10">
        <v>2087</v>
      </c>
      <c r="I163" s="6">
        <v>0.86922115785089549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2633</v>
      </c>
      <c r="E164" s="10">
        <v>2004</v>
      </c>
      <c r="F164" s="6">
        <v>0.76110900113938473</v>
      </c>
      <c r="G164" s="10">
        <v>15</v>
      </c>
      <c r="H164" s="10">
        <v>2019</v>
      </c>
      <c r="I164" s="6">
        <v>0.76680592480060772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4069</v>
      </c>
      <c r="E165" s="10">
        <v>5065</v>
      </c>
      <c r="F165" s="6">
        <v>1.2447775866306219</v>
      </c>
      <c r="G165" s="10"/>
      <c r="H165" s="10">
        <v>5065</v>
      </c>
      <c r="I165" s="6">
        <v>1.2447775866306219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4240</v>
      </c>
      <c r="E166" s="10">
        <v>2758</v>
      </c>
      <c r="F166" s="6">
        <v>0.6504716981132076</v>
      </c>
      <c r="G166" s="10">
        <v>8</v>
      </c>
      <c r="H166" s="10">
        <v>2766</v>
      </c>
      <c r="I166" s="6">
        <v>0.65235849056603779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2843</v>
      </c>
      <c r="E167" s="10">
        <v>2584</v>
      </c>
      <c r="F167" s="6">
        <v>0.90889905029897999</v>
      </c>
      <c r="G167" s="10"/>
      <c r="H167" s="10">
        <v>2584</v>
      </c>
      <c r="I167" s="6">
        <v>0.90889905029897999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14619</v>
      </c>
      <c r="E168" s="10">
        <v>11730</v>
      </c>
      <c r="F168" s="6">
        <v>0.80238046378001227</v>
      </c>
      <c r="G168" s="10">
        <v>1</v>
      </c>
      <c r="H168" s="10">
        <v>11731</v>
      </c>
      <c r="I168" s="6">
        <v>0.80244886791162184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4319</v>
      </c>
      <c r="E169" s="10">
        <v>2648</v>
      </c>
      <c r="F169" s="6">
        <v>0.61310488539013663</v>
      </c>
      <c r="G169" s="10">
        <v>15</v>
      </c>
      <c r="H169" s="10">
        <v>2663</v>
      </c>
      <c r="I169" s="6">
        <v>0.61657791155360042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4717</v>
      </c>
      <c r="E170" s="10">
        <v>3019</v>
      </c>
      <c r="F170" s="6">
        <v>0.64002543989824046</v>
      </c>
      <c r="G170" s="10">
        <v>8</v>
      </c>
      <c r="H170" s="10">
        <v>3027</v>
      </c>
      <c r="I170" s="6">
        <v>0.64172143311426755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3369</v>
      </c>
      <c r="E171" s="10">
        <v>2870</v>
      </c>
      <c r="F171" s="6">
        <v>0.85188483229444945</v>
      </c>
      <c r="G171" s="10">
        <v>25</v>
      </c>
      <c r="H171" s="10">
        <v>2895</v>
      </c>
      <c r="I171" s="6">
        <v>0.85930543187889585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9718</v>
      </c>
      <c r="E172" s="10">
        <v>10587</v>
      </c>
      <c r="F172" s="6">
        <v>1.0894216917061124</v>
      </c>
      <c r="G172" s="10">
        <v>11</v>
      </c>
      <c r="H172" s="10">
        <v>10598</v>
      </c>
      <c r="I172" s="6">
        <v>1.0905536118542911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3685</v>
      </c>
      <c r="E173" s="10">
        <v>2799</v>
      </c>
      <c r="F173" s="6">
        <v>0.75956580732700141</v>
      </c>
      <c r="G173" s="10">
        <v>1</v>
      </c>
      <c r="H173" s="10">
        <v>2800</v>
      </c>
      <c r="I173" s="6">
        <v>0.75983717774762549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17418</v>
      </c>
      <c r="E174" s="10">
        <v>13265</v>
      </c>
      <c r="F174" s="6">
        <v>0.76156849236422097</v>
      </c>
      <c r="G174" s="10">
        <v>85</v>
      </c>
      <c r="H174" s="10">
        <v>13350</v>
      </c>
      <c r="I174" s="6">
        <v>0.76644850155012056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11929</v>
      </c>
      <c r="E175" s="10">
        <v>9159</v>
      </c>
      <c r="F175" s="6">
        <v>0.76779277391231449</v>
      </c>
      <c r="G175" s="10">
        <v>32</v>
      </c>
      <c r="H175" s="10">
        <v>9191</v>
      </c>
      <c r="I175" s="6">
        <v>0.77047531226423005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10089</v>
      </c>
      <c r="E176" s="10">
        <v>7453</v>
      </c>
      <c r="F176" s="6">
        <v>0.73872534443453264</v>
      </c>
      <c r="G176" s="10">
        <v>29</v>
      </c>
      <c r="H176" s="10">
        <v>7482</v>
      </c>
      <c r="I176" s="6">
        <v>0.74159976211715728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10263</v>
      </c>
      <c r="E177" s="10">
        <v>10493</v>
      </c>
      <c r="F177" s="6">
        <v>1.0224106011887362</v>
      </c>
      <c r="G177" s="10">
        <v>47</v>
      </c>
      <c r="H177" s="10">
        <v>10540</v>
      </c>
      <c r="I177" s="6">
        <v>1.0269901588229562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5227</v>
      </c>
      <c r="E178" s="10">
        <v>3424</v>
      </c>
      <c r="F178" s="6">
        <v>0.6550602640137746</v>
      </c>
      <c r="G178" s="10">
        <v>1</v>
      </c>
      <c r="H178" s="10">
        <v>3425</v>
      </c>
      <c r="I178" s="6">
        <v>0.6552515783432179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5228</v>
      </c>
      <c r="E179" s="10">
        <v>6769</v>
      </c>
      <c r="F179" s="6">
        <v>1.2947589900535577</v>
      </c>
      <c r="G179" s="10"/>
      <c r="H179" s="10">
        <v>6769</v>
      </c>
      <c r="I179" s="6">
        <v>1.2947589900535577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12900</v>
      </c>
      <c r="E180" s="10">
        <v>10121</v>
      </c>
      <c r="F180" s="6">
        <v>0.78457364341085267</v>
      </c>
      <c r="G180" s="10">
        <v>66</v>
      </c>
      <c r="H180" s="10">
        <v>10187</v>
      </c>
      <c r="I180" s="6">
        <v>0.7896899224806202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11944</v>
      </c>
      <c r="E181" s="10">
        <v>6590</v>
      </c>
      <c r="F181" s="6">
        <v>0.55174146014735437</v>
      </c>
      <c r="G181" s="10">
        <v>22</v>
      </c>
      <c r="H181" s="10">
        <v>6612</v>
      </c>
      <c r="I181" s="6">
        <v>0.55358338914936367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4945</v>
      </c>
      <c r="E182" s="10">
        <v>2848</v>
      </c>
      <c r="F182" s="6">
        <v>0.57593528816986861</v>
      </c>
      <c r="G182" s="10">
        <v>1395</v>
      </c>
      <c r="H182" s="10">
        <v>4243</v>
      </c>
      <c r="I182" s="6">
        <v>0.85803842264914054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3615</v>
      </c>
      <c r="E183" s="10">
        <v>3784</v>
      </c>
      <c r="F183" s="6">
        <v>1.0467496542185339</v>
      </c>
      <c r="G183" s="10">
        <v>2</v>
      </c>
      <c r="H183" s="10">
        <v>3786</v>
      </c>
      <c r="I183" s="6">
        <v>1.0473029045643154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5667</v>
      </c>
      <c r="E184" s="10">
        <v>3350</v>
      </c>
      <c r="F184" s="6">
        <v>0.59114169754720314</v>
      </c>
      <c r="G184" s="10">
        <v>4</v>
      </c>
      <c r="H184" s="10">
        <v>3354</v>
      </c>
      <c r="I184" s="6">
        <v>0.59184753838009529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3841</v>
      </c>
      <c r="E185" s="10">
        <v>3775</v>
      </c>
      <c r="F185" s="6">
        <v>0.98281697474615981</v>
      </c>
      <c r="G185" s="10">
        <v>34</v>
      </c>
      <c r="H185" s="10">
        <v>3809</v>
      </c>
      <c r="I185" s="6">
        <v>0.99166883624056235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3591</v>
      </c>
      <c r="E186" s="10">
        <v>3538</v>
      </c>
      <c r="F186" s="6">
        <v>0.98524087997772203</v>
      </c>
      <c r="G186" s="10">
        <v>33</v>
      </c>
      <c r="H186" s="10">
        <v>3571</v>
      </c>
      <c r="I186" s="6">
        <v>0.99443052074631022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7568</v>
      </c>
      <c r="E187" s="10">
        <v>7939</v>
      </c>
      <c r="F187" s="6">
        <v>1.0490221987315012</v>
      </c>
      <c r="G187" s="10">
        <v>14</v>
      </c>
      <c r="H187" s="10">
        <v>7953</v>
      </c>
      <c r="I187" s="6">
        <v>1.0508720930232558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10107</v>
      </c>
      <c r="E188" s="10">
        <v>7113</v>
      </c>
      <c r="F188" s="6">
        <v>0.70376966458889878</v>
      </c>
      <c r="G188" s="10">
        <v>6</v>
      </c>
      <c r="H188" s="10">
        <v>7119</v>
      </c>
      <c r="I188" s="6">
        <v>0.70436331255565454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3208</v>
      </c>
      <c r="E189" s="10">
        <v>2040</v>
      </c>
      <c r="F189" s="6">
        <v>0.63591022443890277</v>
      </c>
      <c r="G189" s="10"/>
      <c r="H189" s="10">
        <v>2040</v>
      </c>
      <c r="I189" s="6">
        <v>0.63591022443890277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4112</v>
      </c>
      <c r="E190" s="10">
        <v>3370</v>
      </c>
      <c r="F190" s="6">
        <v>0.81955252918287935</v>
      </c>
      <c r="G190" s="10">
        <v>2</v>
      </c>
      <c r="H190" s="10">
        <v>3372</v>
      </c>
      <c r="I190" s="6">
        <v>0.82003891050583655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10901</v>
      </c>
      <c r="E191" s="10">
        <v>7160</v>
      </c>
      <c r="F191" s="6">
        <v>0.65682047518576281</v>
      </c>
      <c r="G191" s="10">
        <v>12</v>
      </c>
      <c r="H191" s="10">
        <v>7172</v>
      </c>
      <c r="I191" s="6">
        <v>0.65792129162462154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10866</v>
      </c>
      <c r="E194" s="10">
        <v>9399</v>
      </c>
      <c r="F194" s="6">
        <v>0.86499171728326896</v>
      </c>
      <c r="G194" s="10">
        <v>7</v>
      </c>
      <c r="H194" s="10">
        <v>9406</v>
      </c>
      <c r="I194" s="6">
        <v>0.86563592858457572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10999</v>
      </c>
      <c r="E195" s="10">
        <v>8014</v>
      </c>
      <c r="F195" s="6">
        <v>0.72861169197199749</v>
      </c>
      <c r="G195" s="10">
        <v>8</v>
      </c>
      <c r="H195" s="10">
        <v>8022</v>
      </c>
      <c r="I195" s="6">
        <v>0.72933903082098372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15039</v>
      </c>
      <c r="E196" s="10">
        <v>15378</v>
      </c>
      <c r="F196" s="6">
        <v>1.0225413923798126</v>
      </c>
      <c r="G196" s="10">
        <v>36</v>
      </c>
      <c r="H196" s="10">
        <v>15414</v>
      </c>
      <c r="I196" s="6">
        <v>1.0249351685617394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8250</v>
      </c>
      <c r="E197" s="10">
        <v>6123</v>
      </c>
      <c r="F197" s="6">
        <v>0.74218181818181816</v>
      </c>
      <c r="G197" s="10">
        <v>11</v>
      </c>
      <c r="H197" s="10">
        <v>6134</v>
      </c>
      <c r="I197" s="6">
        <v>0.74351515151515146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29925</v>
      </c>
      <c r="E198" s="10">
        <v>15253</v>
      </c>
      <c r="F198" s="6">
        <v>0.50970760233918133</v>
      </c>
      <c r="G198" s="10">
        <v>10</v>
      </c>
      <c r="H198" s="10">
        <v>15263</v>
      </c>
      <c r="I198" s="6">
        <v>0.51004177109440263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16631</v>
      </c>
      <c r="E199" s="10">
        <v>6218</v>
      </c>
      <c r="F199" s="6">
        <v>0.37388010342132161</v>
      </c>
      <c r="G199" s="10">
        <v>32</v>
      </c>
      <c r="H199" s="10">
        <v>6250</v>
      </c>
      <c r="I199" s="6">
        <v>0.37580422103301064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20923</v>
      </c>
      <c r="E200" s="10">
        <v>16819</v>
      </c>
      <c r="F200" s="6">
        <v>0.80385222004492662</v>
      </c>
      <c r="G200" s="10">
        <v>20</v>
      </c>
      <c r="H200" s="10">
        <v>16839</v>
      </c>
      <c r="I200" s="6">
        <v>0.80480810591215413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18329</v>
      </c>
      <c r="E201" s="10">
        <v>15332</v>
      </c>
      <c r="F201" s="6">
        <v>0.83648862458399253</v>
      </c>
      <c r="G201" s="10">
        <v>19</v>
      </c>
      <c r="H201" s="10">
        <v>15351</v>
      </c>
      <c r="I201" s="6">
        <v>0.83752523323694694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A0917-7F29-4F4F-BC44-BEC48002E174}">
  <dimension ref="A1:I228"/>
  <sheetViews>
    <sheetView zoomScale="80" zoomScaleNormal="80" workbookViewId="0">
      <pane ySplit="4" topLeftCell="A164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43709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1971</v>
      </c>
      <c r="E5" s="10">
        <v>1387</v>
      </c>
      <c r="F5" s="6">
        <v>0.70370370370370372</v>
      </c>
      <c r="G5" s="10"/>
      <c r="H5" s="10">
        <v>1387</v>
      </c>
      <c r="I5" s="6">
        <v>0.70370370370370372</v>
      </c>
    </row>
    <row r="6" spans="1:9" x14ac:dyDescent="0.3">
      <c r="A6" t="s">
        <v>3</v>
      </c>
      <c r="B6" t="s">
        <v>4</v>
      </c>
      <c r="C6" t="s">
        <v>456</v>
      </c>
      <c r="D6" s="10">
        <v>6891</v>
      </c>
      <c r="E6" s="10">
        <v>3946</v>
      </c>
      <c r="F6" s="6">
        <v>0.572630967929183</v>
      </c>
      <c r="G6" s="10">
        <v>345</v>
      </c>
      <c r="H6" s="10">
        <v>4291</v>
      </c>
      <c r="I6" s="6">
        <v>0.62269627049775067</v>
      </c>
    </row>
    <row r="7" spans="1:9" x14ac:dyDescent="0.3">
      <c r="A7" t="s">
        <v>5</v>
      </c>
      <c r="B7" t="s">
        <v>6</v>
      </c>
      <c r="C7" t="s">
        <v>456</v>
      </c>
      <c r="D7" s="10">
        <v>10119</v>
      </c>
      <c r="E7" s="10">
        <v>7645</v>
      </c>
      <c r="F7" s="6">
        <v>0.7555094376914715</v>
      </c>
      <c r="G7" s="10">
        <v>166</v>
      </c>
      <c r="H7" s="10">
        <v>7811</v>
      </c>
      <c r="I7" s="6">
        <v>0.77191422077280358</v>
      </c>
    </row>
    <row r="8" spans="1:9" x14ac:dyDescent="0.3">
      <c r="A8" t="s">
        <v>7</v>
      </c>
      <c r="B8" t="s">
        <v>8</v>
      </c>
      <c r="C8" t="s">
        <v>456</v>
      </c>
      <c r="D8" s="10">
        <v>5996</v>
      </c>
      <c r="E8" s="10">
        <v>2783</v>
      </c>
      <c r="F8" s="6">
        <v>0.46414276184122749</v>
      </c>
      <c r="G8" s="10">
        <v>899</v>
      </c>
      <c r="H8" s="10">
        <v>3682</v>
      </c>
      <c r="I8" s="6">
        <v>0.614076050700467</v>
      </c>
    </row>
    <row r="9" spans="1:9" x14ac:dyDescent="0.3">
      <c r="A9" t="s">
        <v>9</v>
      </c>
      <c r="B9" t="s">
        <v>10</v>
      </c>
      <c r="C9" t="s">
        <v>456</v>
      </c>
      <c r="D9" s="10">
        <v>4977</v>
      </c>
      <c r="E9" s="10">
        <v>4314</v>
      </c>
      <c r="F9" s="6">
        <v>0.86678722121760099</v>
      </c>
      <c r="G9" s="10">
        <v>3</v>
      </c>
      <c r="H9" s="10">
        <v>4317</v>
      </c>
      <c r="I9" s="6">
        <v>0.86738999397227246</v>
      </c>
    </row>
    <row r="10" spans="1:9" x14ac:dyDescent="0.3">
      <c r="A10" t="s">
        <v>11</v>
      </c>
      <c r="B10" t="s">
        <v>12</v>
      </c>
      <c r="C10" t="s">
        <v>456</v>
      </c>
      <c r="D10" s="10">
        <v>5553</v>
      </c>
      <c r="E10" s="10">
        <v>4982</v>
      </c>
      <c r="F10" s="6">
        <v>0.89717269944174316</v>
      </c>
      <c r="G10" s="10">
        <v>33</v>
      </c>
      <c r="H10" s="10">
        <v>5015</v>
      </c>
      <c r="I10" s="6">
        <v>0.9031154330992256</v>
      </c>
    </row>
    <row r="11" spans="1:9" x14ac:dyDescent="0.3">
      <c r="A11" t="s">
        <v>13</v>
      </c>
      <c r="B11" t="s">
        <v>14</v>
      </c>
      <c r="C11" t="s">
        <v>456</v>
      </c>
      <c r="D11" s="10">
        <v>4910</v>
      </c>
      <c r="E11" s="10">
        <v>3210</v>
      </c>
      <c r="F11" s="6">
        <v>0.65376782077393081</v>
      </c>
      <c r="G11" s="10">
        <v>1478</v>
      </c>
      <c r="H11" s="10">
        <v>4688</v>
      </c>
      <c r="I11" s="6">
        <v>0.95478615071283091</v>
      </c>
    </row>
    <row r="12" spans="1:9" x14ac:dyDescent="0.3">
      <c r="A12" t="s">
        <v>15</v>
      </c>
      <c r="B12" t="s">
        <v>16</v>
      </c>
      <c r="C12" t="s">
        <v>456</v>
      </c>
      <c r="D12" s="10">
        <v>4370</v>
      </c>
      <c r="E12" s="10">
        <v>2806</v>
      </c>
      <c r="F12" s="6">
        <v>0.64210526315789473</v>
      </c>
      <c r="G12" s="10">
        <v>19</v>
      </c>
      <c r="H12" s="10">
        <v>2825</v>
      </c>
      <c r="I12" s="6">
        <v>0.64645308924485123</v>
      </c>
    </row>
    <row r="13" spans="1:9" x14ac:dyDescent="0.3">
      <c r="A13" t="s">
        <v>17</v>
      </c>
      <c r="B13" t="s">
        <v>18</v>
      </c>
      <c r="C13" t="s">
        <v>456</v>
      </c>
      <c r="D13" s="10">
        <v>6139</v>
      </c>
      <c r="E13" s="10">
        <v>4761</v>
      </c>
      <c r="F13" s="6">
        <v>0.77553347450724874</v>
      </c>
      <c r="G13" s="10">
        <v>15</v>
      </c>
      <c r="H13" s="10">
        <v>4776</v>
      </c>
      <c r="I13" s="6">
        <v>0.77797686919693765</v>
      </c>
    </row>
    <row r="14" spans="1:9" x14ac:dyDescent="0.3">
      <c r="A14" t="s">
        <v>19</v>
      </c>
      <c r="B14" t="s">
        <v>20</v>
      </c>
      <c r="C14" t="s">
        <v>456</v>
      </c>
      <c r="D14" s="10">
        <v>2796</v>
      </c>
      <c r="E14" s="10">
        <v>2689</v>
      </c>
      <c r="F14" s="6">
        <v>0.96173104434907009</v>
      </c>
      <c r="G14" s="10">
        <v>3</v>
      </c>
      <c r="H14" s="10">
        <v>2692</v>
      </c>
      <c r="I14" s="6">
        <v>0.96280400572246061</v>
      </c>
    </row>
    <row r="15" spans="1:9" x14ac:dyDescent="0.3">
      <c r="A15" t="s">
        <v>21</v>
      </c>
      <c r="B15" t="s">
        <v>22</v>
      </c>
      <c r="C15" t="s">
        <v>456</v>
      </c>
      <c r="D15" s="10">
        <v>3573</v>
      </c>
      <c r="E15" s="10">
        <v>2914</v>
      </c>
      <c r="F15" s="6">
        <v>0.81556115309263921</v>
      </c>
      <c r="G15" s="10">
        <v>1</v>
      </c>
      <c r="H15" s="10">
        <v>2915</v>
      </c>
      <c r="I15" s="6">
        <v>0.81584102994682339</v>
      </c>
    </row>
    <row r="16" spans="1:9" x14ac:dyDescent="0.3">
      <c r="A16" t="s">
        <v>23</v>
      </c>
      <c r="B16" t="s">
        <v>24</v>
      </c>
      <c r="C16" t="s">
        <v>456</v>
      </c>
      <c r="D16" s="10">
        <v>6564</v>
      </c>
      <c r="E16" s="10">
        <v>5078</v>
      </c>
      <c r="F16" s="6">
        <v>0.77361365021328454</v>
      </c>
      <c r="G16" s="10">
        <v>237</v>
      </c>
      <c r="H16" s="10">
        <v>5315</v>
      </c>
      <c r="I16" s="6">
        <v>0.80971968312004872</v>
      </c>
    </row>
    <row r="17" spans="1:9" x14ac:dyDescent="0.3">
      <c r="A17" t="s">
        <v>25</v>
      </c>
      <c r="B17" t="s">
        <v>26</v>
      </c>
      <c r="C17" t="s">
        <v>456</v>
      </c>
      <c r="D17" s="10">
        <v>3365</v>
      </c>
      <c r="E17" s="10">
        <v>3555</v>
      </c>
      <c r="F17" s="6">
        <v>1.0564635958395245</v>
      </c>
      <c r="G17" s="10">
        <v>16</v>
      </c>
      <c r="H17" s="10">
        <v>3571</v>
      </c>
      <c r="I17" s="6">
        <v>1.0612184249628529</v>
      </c>
    </row>
    <row r="18" spans="1:9" x14ac:dyDescent="0.3">
      <c r="A18" t="s">
        <v>29</v>
      </c>
      <c r="B18" t="s">
        <v>30</v>
      </c>
      <c r="C18" t="s">
        <v>456</v>
      </c>
      <c r="D18" s="10">
        <v>3686</v>
      </c>
      <c r="E18" s="10">
        <v>3591</v>
      </c>
      <c r="F18" s="6">
        <v>0.97422680412371132</v>
      </c>
      <c r="G18" s="10">
        <v>7</v>
      </c>
      <c r="H18" s="10">
        <v>3598</v>
      </c>
      <c r="I18" s="6">
        <v>0.9761258817145958</v>
      </c>
    </row>
    <row r="19" spans="1:9" x14ac:dyDescent="0.3">
      <c r="A19" t="s">
        <v>31</v>
      </c>
      <c r="B19" t="s">
        <v>32</v>
      </c>
      <c r="C19" t="s">
        <v>456</v>
      </c>
      <c r="D19" s="10">
        <v>2978</v>
      </c>
      <c r="E19" s="10">
        <v>4029</v>
      </c>
      <c r="F19" s="6">
        <v>1.3529214237743452</v>
      </c>
      <c r="G19" s="10">
        <v>23</v>
      </c>
      <c r="H19" s="10">
        <v>4052</v>
      </c>
      <c r="I19" s="6">
        <v>1.3606447280053728</v>
      </c>
    </row>
    <row r="20" spans="1:9" x14ac:dyDescent="0.3">
      <c r="A20" t="s">
        <v>33</v>
      </c>
      <c r="B20" t="s">
        <v>34</v>
      </c>
      <c r="C20" t="s">
        <v>456</v>
      </c>
      <c r="D20" s="10">
        <v>6366</v>
      </c>
      <c r="E20" s="10">
        <v>6206</v>
      </c>
      <c r="F20" s="6">
        <v>0.97486647816525296</v>
      </c>
      <c r="G20" s="10">
        <v>17</v>
      </c>
      <c r="H20" s="10">
        <v>6223</v>
      </c>
      <c r="I20" s="6">
        <v>0.97753691486019478</v>
      </c>
    </row>
    <row r="21" spans="1:9" x14ac:dyDescent="0.3">
      <c r="A21" t="s">
        <v>35</v>
      </c>
      <c r="B21" t="s">
        <v>36</v>
      </c>
      <c r="C21" t="s">
        <v>456</v>
      </c>
      <c r="D21" s="10">
        <v>3520</v>
      </c>
      <c r="E21" s="10">
        <v>3411</v>
      </c>
      <c r="F21" s="6">
        <v>0.96903409090909087</v>
      </c>
      <c r="G21" s="10">
        <v>12</v>
      </c>
      <c r="H21" s="10">
        <v>3423</v>
      </c>
      <c r="I21" s="6">
        <v>0.97244318181818179</v>
      </c>
    </row>
    <row r="22" spans="1:9" x14ac:dyDescent="0.3">
      <c r="A22" t="s">
        <v>37</v>
      </c>
      <c r="B22" t="s">
        <v>38</v>
      </c>
      <c r="C22" t="s">
        <v>456</v>
      </c>
      <c r="D22" s="10">
        <v>4786</v>
      </c>
      <c r="E22" s="10">
        <v>4051</v>
      </c>
      <c r="F22" s="6">
        <v>0.8464270789803594</v>
      </c>
      <c r="G22" s="10">
        <v>27</v>
      </c>
      <c r="H22" s="10">
        <v>4078</v>
      </c>
      <c r="I22" s="6">
        <v>0.85206853322189724</v>
      </c>
    </row>
    <row r="23" spans="1:9" x14ac:dyDescent="0.3">
      <c r="A23" t="s">
        <v>39</v>
      </c>
      <c r="B23" t="s">
        <v>40</v>
      </c>
      <c r="C23" t="s">
        <v>456</v>
      </c>
      <c r="D23" s="10">
        <v>4171</v>
      </c>
      <c r="E23" s="10">
        <v>4122</v>
      </c>
      <c r="F23" s="6">
        <v>0.98825221769359861</v>
      </c>
      <c r="G23" s="10">
        <v>3</v>
      </c>
      <c r="H23" s="10">
        <v>4125</v>
      </c>
      <c r="I23" s="6">
        <v>0.98897146967154159</v>
      </c>
    </row>
    <row r="24" spans="1:9" x14ac:dyDescent="0.3">
      <c r="A24" t="s">
        <v>41</v>
      </c>
      <c r="B24" t="s">
        <v>42</v>
      </c>
      <c r="C24" t="s">
        <v>456</v>
      </c>
      <c r="D24" s="10">
        <v>2850</v>
      </c>
      <c r="E24" s="10">
        <v>1656</v>
      </c>
      <c r="F24" s="6">
        <v>0.58105263157894738</v>
      </c>
      <c r="G24" s="10"/>
      <c r="H24" s="10">
        <v>1656</v>
      </c>
      <c r="I24" s="6">
        <v>0.58105263157894738</v>
      </c>
    </row>
    <row r="25" spans="1:9" x14ac:dyDescent="0.3">
      <c r="A25" t="s">
        <v>43</v>
      </c>
      <c r="B25" t="s">
        <v>44</v>
      </c>
      <c r="C25" t="s">
        <v>456</v>
      </c>
      <c r="D25" s="10">
        <v>3967</v>
      </c>
      <c r="E25" s="10">
        <v>4668</v>
      </c>
      <c r="F25" s="6">
        <v>1.1767078396773381</v>
      </c>
      <c r="G25" s="10">
        <v>46</v>
      </c>
      <c r="H25" s="10">
        <v>4714</v>
      </c>
      <c r="I25" s="6">
        <v>1.1883035039072347</v>
      </c>
    </row>
    <row r="26" spans="1:9" x14ac:dyDescent="0.3">
      <c r="A26" t="s">
        <v>45</v>
      </c>
      <c r="B26" t="s">
        <v>46</v>
      </c>
      <c r="C26" t="s">
        <v>456</v>
      </c>
      <c r="D26" s="10">
        <v>5982</v>
      </c>
      <c r="E26" s="10">
        <v>3465</v>
      </c>
      <c r="F26" s="6">
        <v>0.5792377131394183</v>
      </c>
      <c r="G26" s="10">
        <v>4</v>
      </c>
      <c r="H26" s="10">
        <v>3469</v>
      </c>
      <c r="I26" s="6">
        <v>0.57990638582413911</v>
      </c>
    </row>
    <row r="27" spans="1:9" x14ac:dyDescent="0.3">
      <c r="A27" t="s">
        <v>47</v>
      </c>
      <c r="B27" t="s">
        <v>48</v>
      </c>
      <c r="C27" t="s">
        <v>456</v>
      </c>
      <c r="D27" s="10">
        <v>3289</v>
      </c>
      <c r="E27" s="10">
        <v>1935</v>
      </c>
      <c r="F27" s="6">
        <v>0.58832471875950132</v>
      </c>
      <c r="G27" s="10">
        <v>2</v>
      </c>
      <c r="H27" s="10">
        <v>1937</v>
      </c>
      <c r="I27" s="6">
        <v>0.58893280632411071</v>
      </c>
    </row>
    <row r="28" spans="1:9" x14ac:dyDescent="0.3">
      <c r="A28" t="s">
        <v>49</v>
      </c>
      <c r="B28" t="s">
        <v>455</v>
      </c>
      <c r="C28" t="s">
        <v>456</v>
      </c>
      <c r="D28" s="10">
        <v>5478</v>
      </c>
      <c r="E28" s="10">
        <v>3803</v>
      </c>
      <c r="F28" s="6">
        <v>0.69423147133990504</v>
      </c>
      <c r="G28" s="10">
        <v>12</v>
      </c>
      <c r="H28" s="10">
        <v>3815</v>
      </c>
      <c r="I28" s="6">
        <v>0.69642205184373862</v>
      </c>
    </row>
    <row r="29" spans="1:9" x14ac:dyDescent="0.3">
      <c r="A29" t="s">
        <v>55</v>
      </c>
      <c r="B29" t="s">
        <v>56</v>
      </c>
      <c r="C29" t="s">
        <v>456</v>
      </c>
      <c r="D29" s="10">
        <v>3402</v>
      </c>
      <c r="E29" s="10">
        <v>3280</v>
      </c>
      <c r="F29" s="6">
        <v>0.96413874191651971</v>
      </c>
      <c r="G29" s="10">
        <v>2</v>
      </c>
      <c r="H29" s="10">
        <v>3282</v>
      </c>
      <c r="I29" s="6">
        <v>0.96472663139329806</v>
      </c>
    </row>
    <row r="30" spans="1:9" x14ac:dyDescent="0.3">
      <c r="A30" t="s">
        <v>57</v>
      </c>
      <c r="B30" t="s">
        <v>58</v>
      </c>
      <c r="C30" t="s">
        <v>456</v>
      </c>
      <c r="D30" s="10">
        <v>3446</v>
      </c>
      <c r="E30" s="10">
        <v>1965</v>
      </c>
      <c r="F30" s="6">
        <v>0.5702263493905978</v>
      </c>
      <c r="G30" s="10">
        <v>2</v>
      </c>
      <c r="H30" s="10">
        <v>1967</v>
      </c>
      <c r="I30" s="6">
        <v>0.57080673244341262</v>
      </c>
    </row>
    <row r="31" spans="1:9" x14ac:dyDescent="0.3">
      <c r="A31" t="s">
        <v>59</v>
      </c>
      <c r="B31" t="s">
        <v>60</v>
      </c>
      <c r="C31" t="s">
        <v>456</v>
      </c>
      <c r="D31" s="10">
        <v>2520</v>
      </c>
      <c r="E31" s="10">
        <v>2037</v>
      </c>
      <c r="F31" s="6">
        <v>0.80833333333333335</v>
      </c>
      <c r="G31" s="10"/>
      <c r="H31" s="10">
        <v>2037</v>
      </c>
      <c r="I31" s="6">
        <v>0.80833333333333335</v>
      </c>
    </row>
    <row r="32" spans="1:9" x14ac:dyDescent="0.3">
      <c r="A32" t="s">
        <v>61</v>
      </c>
      <c r="B32" t="s">
        <v>62</v>
      </c>
      <c r="C32" t="s">
        <v>456</v>
      </c>
      <c r="D32" s="10">
        <v>6602</v>
      </c>
      <c r="E32" s="10">
        <v>3337</v>
      </c>
      <c r="F32" s="6">
        <v>0.50545289306270824</v>
      </c>
      <c r="G32" s="10">
        <v>7</v>
      </c>
      <c r="H32" s="10">
        <v>3344</v>
      </c>
      <c r="I32" s="6">
        <v>0.50651317782490157</v>
      </c>
    </row>
    <row r="33" spans="1:9" x14ac:dyDescent="0.3">
      <c r="A33" t="s">
        <v>63</v>
      </c>
      <c r="B33" t="s">
        <v>64</v>
      </c>
      <c r="C33" t="s">
        <v>456</v>
      </c>
      <c r="D33" s="10">
        <v>4038</v>
      </c>
      <c r="E33" s="10">
        <v>2093</v>
      </c>
      <c r="F33" s="6">
        <v>0.51832590391282818</v>
      </c>
      <c r="G33" s="10">
        <v>2</v>
      </c>
      <c r="H33" s="10">
        <v>2095</v>
      </c>
      <c r="I33" s="6">
        <v>0.51882119861317488</v>
      </c>
    </row>
    <row r="34" spans="1:9" x14ac:dyDescent="0.3">
      <c r="A34" t="s">
        <v>65</v>
      </c>
      <c r="B34" t="s">
        <v>66</v>
      </c>
      <c r="C34" t="s">
        <v>456</v>
      </c>
      <c r="D34" s="10">
        <v>4580</v>
      </c>
      <c r="E34" s="10">
        <v>3657</v>
      </c>
      <c r="F34" s="6">
        <v>0.79847161572052405</v>
      </c>
      <c r="G34" s="10">
        <v>10</v>
      </c>
      <c r="H34" s="10">
        <v>3667</v>
      </c>
      <c r="I34" s="6">
        <v>0.80065502183406112</v>
      </c>
    </row>
    <row r="35" spans="1:9" x14ac:dyDescent="0.3">
      <c r="A35" t="s">
        <v>67</v>
      </c>
      <c r="B35" t="s">
        <v>68</v>
      </c>
      <c r="C35" t="s">
        <v>456</v>
      </c>
      <c r="D35" s="10">
        <v>5296</v>
      </c>
      <c r="E35" s="10">
        <v>3522</v>
      </c>
      <c r="F35" s="6">
        <v>0.66503021148036257</v>
      </c>
      <c r="G35" s="10">
        <v>22</v>
      </c>
      <c r="H35" s="10">
        <v>3544</v>
      </c>
      <c r="I35" s="6">
        <v>0.66918429003021151</v>
      </c>
    </row>
    <row r="36" spans="1:9" x14ac:dyDescent="0.3">
      <c r="A36" t="s">
        <v>69</v>
      </c>
      <c r="B36" t="s">
        <v>70</v>
      </c>
      <c r="C36" t="s">
        <v>456</v>
      </c>
      <c r="D36" s="10">
        <v>1985</v>
      </c>
      <c r="E36" s="10">
        <v>1822</v>
      </c>
      <c r="F36" s="6">
        <v>0.91788413098236776</v>
      </c>
      <c r="G36" s="10">
        <v>3</v>
      </c>
      <c r="H36" s="10">
        <v>1825</v>
      </c>
      <c r="I36" s="6">
        <v>0.91939546599496225</v>
      </c>
    </row>
    <row r="37" spans="1:9" x14ac:dyDescent="0.3">
      <c r="A37" t="s">
        <v>71</v>
      </c>
      <c r="B37" t="s">
        <v>72</v>
      </c>
      <c r="C37" t="s">
        <v>456</v>
      </c>
      <c r="D37" s="10">
        <v>4347</v>
      </c>
      <c r="E37" s="10">
        <v>2706</v>
      </c>
      <c r="F37" s="6">
        <v>0.62249827467218777</v>
      </c>
      <c r="G37" s="10">
        <v>44</v>
      </c>
      <c r="H37" s="10">
        <v>2750</v>
      </c>
      <c r="I37" s="6">
        <v>0.63262019783758916</v>
      </c>
    </row>
    <row r="38" spans="1:9" x14ac:dyDescent="0.3">
      <c r="A38" t="s">
        <v>73</v>
      </c>
      <c r="B38" t="s">
        <v>74</v>
      </c>
      <c r="C38" t="s">
        <v>456</v>
      </c>
      <c r="D38" s="10">
        <v>4889</v>
      </c>
      <c r="E38" s="10">
        <v>4158</v>
      </c>
      <c r="F38" s="6">
        <v>0.85048067089384327</v>
      </c>
      <c r="G38" s="10">
        <v>1</v>
      </c>
      <c r="H38" s="10">
        <v>4159</v>
      </c>
      <c r="I38" s="6">
        <v>0.8506852116997341</v>
      </c>
    </row>
    <row r="39" spans="1:9" x14ac:dyDescent="0.3">
      <c r="A39" t="s">
        <v>75</v>
      </c>
      <c r="B39" t="s">
        <v>76</v>
      </c>
      <c r="C39" t="s">
        <v>456</v>
      </c>
      <c r="D39" s="10">
        <v>2147</v>
      </c>
      <c r="E39" s="10">
        <v>1809</v>
      </c>
      <c r="F39" s="6">
        <v>0.84257102934326966</v>
      </c>
      <c r="G39" s="10">
        <v>1</v>
      </c>
      <c r="H39" s="10">
        <v>1810</v>
      </c>
      <c r="I39" s="6">
        <v>0.84303679552864463</v>
      </c>
    </row>
    <row r="40" spans="1:9" x14ac:dyDescent="0.3">
      <c r="A40" t="s">
        <v>77</v>
      </c>
      <c r="B40" t="s">
        <v>78</v>
      </c>
      <c r="C40" t="s">
        <v>456</v>
      </c>
      <c r="D40" s="10">
        <v>6968</v>
      </c>
      <c r="E40" s="10">
        <v>5245</v>
      </c>
      <c r="F40" s="6">
        <v>0.75272675086107921</v>
      </c>
      <c r="G40" s="10">
        <v>30</v>
      </c>
      <c r="H40" s="10">
        <v>5275</v>
      </c>
      <c r="I40" s="6">
        <v>0.75703214695752008</v>
      </c>
    </row>
    <row r="41" spans="1:9" x14ac:dyDescent="0.3">
      <c r="A41" t="s">
        <v>79</v>
      </c>
      <c r="B41" t="s">
        <v>80</v>
      </c>
      <c r="C41" t="s">
        <v>456</v>
      </c>
      <c r="D41" s="10">
        <v>3811</v>
      </c>
      <c r="E41" s="10">
        <v>3217</v>
      </c>
      <c r="F41" s="6">
        <v>0.84413539753345579</v>
      </c>
      <c r="G41" s="10"/>
      <c r="H41" s="10">
        <v>3217</v>
      </c>
      <c r="I41" s="6">
        <v>0.84413539753345579</v>
      </c>
    </row>
    <row r="42" spans="1:9" x14ac:dyDescent="0.3">
      <c r="A42" t="s">
        <v>81</v>
      </c>
      <c r="B42" t="s">
        <v>82</v>
      </c>
      <c r="C42" t="s">
        <v>456</v>
      </c>
      <c r="D42" s="10">
        <v>3171</v>
      </c>
      <c r="E42" s="10">
        <v>2305</v>
      </c>
      <c r="F42" s="6">
        <v>0.72690003153579308</v>
      </c>
      <c r="G42" s="10">
        <v>1</v>
      </c>
      <c r="H42" s="10">
        <v>2306</v>
      </c>
      <c r="I42" s="6">
        <v>0.72721538946704511</v>
      </c>
    </row>
    <row r="43" spans="1:9" x14ac:dyDescent="0.3">
      <c r="A43" t="s">
        <v>83</v>
      </c>
      <c r="B43" t="s">
        <v>84</v>
      </c>
      <c r="C43" t="s">
        <v>456</v>
      </c>
      <c r="D43" s="10">
        <v>5175</v>
      </c>
      <c r="E43" s="10">
        <v>3996</v>
      </c>
      <c r="F43" s="6">
        <v>0.77217391304347827</v>
      </c>
      <c r="G43" s="10">
        <v>6</v>
      </c>
      <c r="H43" s="10">
        <v>4002</v>
      </c>
      <c r="I43" s="6">
        <v>0.77333333333333332</v>
      </c>
    </row>
    <row r="44" spans="1:9" x14ac:dyDescent="0.3">
      <c r="A44" t="s">
        <v>85</v>
      </c>
      <c r="B44" t="s">
        <v>86</v>
      </c>
      <c r="C44" t="s">
        <v>456</v>
      </c>
      <c r="D44" s="10">
        <v>2477</v>
      </c>
      <c r="E44" s="10">
        <v>2027</v>
      </c>
      <c r="F44" s="6">
        <v>0.81832862333467904</v>
      </c>
      <c r="G44" s="10">
        <v>27</v>
      </c>
      <c r="H44" s="10">
        <v>2054</v>
      </c>
      <c r="I44" s="6">
        <v>0.8292289059345983</v>
      </c>
    </row>
    <row r="45" spans="1:9" x14ac:dyDescent="0.3">
      <c r="A45" t="s">
        <v>87</v>
      </c>
      <c r="B45" t="s">
        <v>88</v>
      </c>
      <c r="C45" t="s">
        <v>456</v>
      </c>
      <c r="D45" s="10">
        <v>5783</v>
      </c>
      <c r="E45" s="10">
        <v>4244</v>
      </c>
      <c r="F45" s="6">
        <v>0.7338751513055507</v>
      </c>
      <c r="G45" s="10">
        <v>1</v>
      </c>
      <c r="H45" s="10">
        <v>4245</v>
      </c>
      <c r="I45" s="6">
        <v>0.73404807193498189</v>
      </c>
    </row>
    <row r="46" spans="1:9" x14ac:dyDescent="0.3">
      <c r="A46" t="s">
        <v>89</v>
      </c>
      <c r="B46" t="s">
        <v>90</v>
      </c>
      <c r="C46" t="s">
        <v>456</v>
      </c>
      <c r="D46" s="10">
        <v>4826</v>
      </c>
      <c r="E46" s="10">
        <v>4331</v>
      </c>
      <c r="F46" s="6">
        <v>0.8974305843348529</v>
      </c>
      <c r="G46" s="10">
        <v>2</v>
      </c>
      <c r="H46" s="10">
        <v>4333</v>
      </c>
      <c r="I46" s="6">
        <v>0.89784500621632823</v>
      </c>
    </row>
    <row r="47" spans="1:9" x14ac:dyDescent="0.3">
      <c r="A47" t="s">
        <v>93</v>
      </c>
      <c r="B47" t="s">
        <v>94</v>
      </c>
      <c r="C47" t="s">
        <v>456</v>
      </c>
      <c r="D47" s="10">
        <v>2352</v>
      </c>
      <c r="E47" s="10">
        <v>1643</v>
      </c>
      <c r="F47" s="6">
        <v>0.69855442176870752</v>
      </c>
      <c r="G47" s="10"/>
      <c r="H47" s="10">
        <v>1643</v>
      </c>
      <c r="I47" s="6">
        <v>0.69855442176870752</v>
      </c>
    </row>
    <row r="48" spans="1:9" x14ac:dyDescent="0.3">
      <c r="A48" t="s">
        <v>95</v>
      </c>
      <c r="B48" t="s">
        <v>96</v>
      </c>
      <c r="C48" t="s">
        <v>456</v>
      </c>
      <c r="D48" s="10">
        <v>6335</v>
      </c>
      <c r="E48" s="10">
        <v>5486</v>
      </c>
      <c r="F48" s="6">
        <v>0.865982636148382</v>
      </c>
      <c r="G48" s="10">
        <v>85</v>
      </c>
      <c r="H48" s="10">
        <v>5571</v>
      </c>
      <c r="I48" s="6">
        <v>0.87940015785319647</v>
      </c>
    </row>
    <row r="49" spans="1:9" x14ac:dyDescent="0.3">
      <c r="A49" t="s">
        <v>97</v>
      </c>
      <c r="B49" t="s">
        <v>98</v>
      </c>
      <c r="C49" t="s">
        <v>456</v>
      </c>
      <c r="D49" s="10">
        <v>5677</v>
      </c>
      <c r="E49" s="10">
        <v>5085</v>
      </c>
      <c r="F49" s="6">
        <v>0.89571957019552584</v>
      </c>
      <c r="G49" s="10">
        <v>16</v>
      </c>
      <c r="H49" s="10">
        <v>5101</v>
      </c>
      <c r="I49" s="6">
        <v>0.89853796019024135</v>
      </c>
    </row>
    <row r="50" spans="1:9" x14ac:dyDescent="0.3">
      <c r="A50" t="s">
        <v>99</v>
      </c>
      <c r="B50" t="s">
        <v>100</v>
      </c>
      <c r="C50" t="s">
        <v>456</v>
      </c>
      <c r="D50" s="10">
        <v>4207</v>
      </c>
      <c r="E50" s="10">
        <v>3423</v>
      </c>
      <c r="F50" s="6">
        <v>0.81364392678868558</v>
      </c>
      <c r="G50" s="10">
        <v>6</v>
      </c>
      <c r="H50" s="10">
        <v>3429</v>
      </c>
      <c r="I50" s="6">
        <v>0.81507012122652722</v>
      </c>
    </row>
    <row r="51" spans="1:9" x14ac:dyDescent="0.3">
      <c r="A51" t="s">
        <v>103</v>
      </c>
      <c r="B51" t="s">
        <v>104</v>
      </c>
      <c r="C51" t="s">
        <v>456</v>
      </c>
      <c r="D51" s="10">
        <v>2519</v>
      </c>
      <c r="E51" s="10">
        <v>2428</v>
      </c>
      <c r="F51" s="6">
        <v>0.96387455339420403</v>
      </c>
      <c r="G51" s="10">
        <v>2</v>
      </c>
      <c r="H51" s="10">
        <v>2430</v>
      </c>
      <c r="I51" s="6">
        <v>0.96466851925367214</v>
      </c>
    </row>
    <row r="52" spans="1:9" x14ac:dyDescent="0.3">
      <c r="A52" t="s">
        <v>105</v>
      </c>
      <c r="B52" t="s">
        <v>106</v>
      </c>
      <c r="C52" t="s">
        <v>456</v>
      </c>
      <c r="D52" s="10">
        <v>2851</v>
      </c>
      <c r="E52" s="10">
        <v>1909</v>
      </c>
      <c r="F52" s="6">
        <v>0.66958961767800773</v>
      </c>
      <c r="G52" s="10">
        <v>524</v>
      </c>
      <c r="H52" s="10">
        <v>2433</v>
      </c>
      <c r="I52" s="6">
        <v>0.85338477727113293</v>
      </c>
    </row>
    <row r="53" spans="1:9" x14ac:dyDescent="0.3">
      <c r="A53" t="s">
        <v>107</v>
      </c>
      <c r="B53" t="s">
        <v>108</v>
      </c>
      <c r="C53" t="s">
        <v>456</v>
      </c>
      <c r="D53" s="10">
        <v>4593</v>
      </c>
      <c r="E53" s="10">
        <v>4266</v>
      </c>
      <c r="F53" s="6">
        <v>0.92880470280862182</v>
      </c>
      <c r="G53" s="10">
        <v>8</v>
      </c>
      <c r="H53" s="10">
        <v>4274</v>
      </c>
      <c r="I53" s="6">
        <v>0.93054648377966476</v>
      </c>
    </row>
    <row r="54" spans="1:9" x14ac:dyDescent="0.3">
      <c r="A54" t="s">
        <v>111</v>
      </c>
      <c r="B54" t="s">
        <v>112</v>
      </c>
      <c r="C54" t="s">
        <v>456</v>
      </c>
      <c r="D54" s="10">
        <v>2461</v>
      </c>
      <c r="E54" s="10">
        <v>2369</v>
      </c>
      <c r="F54" s="6">
        <v>0.96261682242990654</v>
      </c>
      <c r="G54" s="10">
        <v>1</v>
      </c>
      <c r="H54" s="10">
        <v>2370</v>
      </c>
      <c r="I54" s="6">
        <v>0.96302316131653798</v>
      </c>
    </row>
    <row r="55" spans="1:9" x14ac:dyDescent="0.3">
      <c r="A55" t="s">
        <v>113</v>
      </c>
      <c r="B55" t="s">
        <v>114</v>
      </c>
      <c r="C55" t="s">
        <v>456</v>
      </c>
      <c r="D55" s="10">
        <v>3545</v>
      </c>
      <c r="E55" s="10">
        <v>2752</v>
      </c>
      <c r="F55" s="6">
        <v>0.77630465444287733</v>
      </c>
      <c r="G55" s="10">
        <v>3</v>
      </c>
      <c r="H55" s="10">
        <v>2755</v>
      </c>
      <c r="I55" s="6">
        <v>0.77715091678420312</v>
      </c>
    </row>
    <row r="56" spans="1:9" x14ac:dyDescent="0.3">
      <c r="A56" t="s">
        <v>115</v>
      </c>
      <c r="B56" t="s">
        <v>116</v>
      </c>
      <c r="C56" t="s">
        <v>456</v>
      </c>
      <c r="D56" s="10">
        <v>2758</v>
      </c>
      <c r="E56" s="10">
        <v>2272</v>
      </c>
      <c r="F56" s="6">
        <v>0.82378535170413347</v>
      </c>
      <c r="G56" s="10"/>
      <c r="H56" s="10">
        <v>2272</v>
      </c>
      <c r="I56" s="6">
        <v>0.82378535170413347</v>
      </c>
    </row>
    <row r="57" spans="1:9" x14ac:dyDescent="0.3">
      <c r="A57" t="s">
        <v>117</v>
      </c>
      <c r="B57" t="s">
        <v>118</v>
      </c>
      <c r="C57" t="s">
        <v>456</v>
      </c>
      <c r="D57" s="10">
        <v>4430</v>
      </c>
      <c r="E57" s="10">
        <v>4198</v>
      </c>
      <c r="F57" s="6">
        <v>0.94762979683972914</v>
      </c>
      <c r="G57" s="10">
        <v>40</v>
      </c>
      <c r="H57" s="10">
        <v>4238</v>
      </c>
      <c r="I57" s="6">
        <v>0.95665914221218962</v>
      </c>
    </row>
    <row r="58" spans="1:9" x14ac:dyDescent="0.3">
      <c r="A58" t="s">
        <v>119</v>
      </c>
      <c r="B58" t="s">
        <v>120</v>
      </c>
      <c r="C58" t="s">
        <v>456</v>
      </c>
      <c r="D58" s="10">
        <v>2399</v>
      </c>
      <c r="E58" s="10">
        <v>1818</v>
      </c>
      <c r="F58" s="6">
        <v>0.75781575656523548</v>
      </c>
      <c r="G58" s="10">
        <v>21</v>
      </c>
      <c r="H58" s="10">
        <v>1839</v>
      </c>
      <c r="I58" s="6">
        <v>0.76656940391829931</v>
      </c>
    </row>
    <row r="59" spans="1:9" x14ac:dyDescent="0.3">
      <c r="A59" t="s">
        <v>121</v>
      </c>
      <c r="B59" t="s">
        <v>122</v>
      </c>
      <c r="C59" t="s">
        <v>456</v>
      </c>
      <c r="D59" s="10">
        <v>10580</v>
      </c>
      <c r="E59" s="10">
        <v>7963</v>
      </c>
      <c r="F59" s="6">
        <v>0.7526465028355388</v>
      </c>
      <c r="G59" s="10">
        <v>34</v>
      </c>
      <c r="H59" s="10">
        <v>7997</v>
      </c>
      <c r="I59" s="6">
        <v>0.75586011342155013</v>
      </c>
    </row>
    <row r="60" spans="1:9" x14ac:dyDescent="0.3">
      <c r="A60" t="s">
        <v>123</v>
      </c>
      <c r="B60" t="s">
        <v>124</v>
      </c>
      <c r="C60" t="s">
        <v>456</v>
      </c>
      <c r="D60" s="10">
        <v>5691</v>
      </c>
      <c r="E60" s="10">
        <v>4299</v>
      </c>
      <c r="F60" s="6">
        <v>0.75540326831839744</v>
      </c>
      <c r="G60" s="10">
        <v>86</v>
      </c>
      <c r="H60" s="10">
        <v>4385</v>
      </c>
      <c r="I60" s="6">
        <v>0.77051484800562287</v>
      </c>
    </row>
    <row r="61" spans="1:9" x14ac:dyDescent="0.3">
      <c r="A61" t="s">
        <v>125</v>
      </c>
      <c r="B61" t="s">
        <v>126</v>
      </c>
      <c r="C61" t="s">
        <v>456</v>
      </c>
      <c r="D61" s="10">
        <v>7585</v>
      </c>
      <c r="E61" s="10">
        <v>5336</v>
      </c>
      <c r="F61" s="6">
        <v>0.70349373764007905</v>
      </c>
      <c r="G61" s="10">
        <v>3</v>
      </c>
      <c r="H61" s="10">
        <v>5339</v>
      </c>
      <c r="I61" s="6">
        <v>0.70388925510876732</v>
      </c>
    </row>
    <row r="62" spans="1:9" x14ac:dyDescent="0.3">
      <c r="A62" t="s">
        <v>127</v>
      </c>
      <c r="B62" t="s">
        <v>128</v>
      </c>
      <c r="C62" t="s">
        <v>457</v>
      </c>
      <c r="D62" s="10">
        <v>5174</v>
      </c>
      <c r="E62" s="10">
        <v>3745</v>
      </c>
      <c r="F62" s="6">
        <v>0.72381136451488215</v>
      </c>
      <c r="G62" s="10">
        <v>2</v>
      </c>
      <c r="H62" s="10">
        <v>3747</v>
      </c>
      <c r="I62" s="6">
        <v>0.72419791264012368</v>
      </c>
    </row>
    <row r="63" spans="1:9" x14ac:dyDescent="0.3">
      <c r="A63" t="s">
        <v>129</v>
      </c>
      <c r="B63" t="s">
        <v>130</v>
      </c>
      <c r="C63" t="s">
        <v>457</v>
      </c>
      <c r="D63" s="10">
        <v>1344</v>
      </c>
      <c r="E63" s="10">
        <v>1409</v>
      </c>
      <c r="F63" s="6">
        <v>1.0483630952380953</v>
      </c>
      <c r="G63" s="10">
        <v>11</v>
      </c>
      <c r="H63" s="10">
        <v>1420</v>
      </c>
      <c r="I63" s="6">
        <v>1.0565476190476191</v>
      </c>
    </row>
    <row r="64" spans="1:9" x14ac:dyDescent="0.3">
      <c r="A64" t="s">
        <v>131</v>
      </c>
      <c r="B64" t="s">
        <v>132</v>
      </c>
      <c r="C64" t="s">
        <v>457</v>
      </c>
      <c r="D64" s="10">
        <v>5254</v>
      </c>
      <c r="E64" s="10">
        <v>4345</v>
      </c>
      <c r="F64" s="6">
        <v>0.82698896079177764</v>
      </c>
      <c r="G64" s="10">
        <v>7</v>
      </c>
      <c r="H64" s="10">
        <v>4352</v>
      </c>
      <c r="I64" s="6">
        <v>0.82832127902550434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5491</v>
      </c>
      <c r="E67" s="10">
        <v>4595</v>
      </c>
      <c r="F67" s="6">
        <v>0.836823893644145</v>
      </c>
      <c r="G67" s="10">
        <v>16</v>
      </c>
      <c r="H67" s="10">
        <v>4611</v>
      </c>
      <c r="I67" s="6">
        <v>0.83973775268621376</v>
      </c>
    </row>
    <row r="68" spans="1:9" x14ac:dyDescent="0.3">
      <c r="A68" t="s">
        <v>139</v>
      </c>
      <c r="B68" t="s">
        <v>140</v>
      </c>
      <c r="C68" t="s">
        <v>457</v>
      </c>
      <c r="D68" s="10">
        <v>4542</v>
      </c>
      <c r="E68" s="10">
        <v>3111</v>
      </c>
      <c r="F68" s="6">
        <v>0.68494055482166449</v>
      </c>
      <c r="G68" s="10">
        <v>4</v>
      </c>
      <c r="H68" s="10">
        <v>3115</v>
      </c>
      <c r="I68" s="6">
        <v>0.68582122413033908</v>
      </c>
    </row>
    <row r="69" spans="1:9" x14ac:dyDescent="0.3">
      <c r="A69" t="s">
        <v>141</v>
      </c>
      <c r="B69" t="s">
        <v>142</v>
      </c>
      <c r="C69" t="s">
        <v>457</v>
      </c>
      <c r="D69" s="10">
        <v>2948</v>
      </c>
      <c r="E69" s="10">
        <v>2940</v>
      </c>
      <c r="F69" s="6">
        <v>0.99728629579375849</v>
      </c>
      <c r="G69" s="10">
        <v>2</v>
      </c>
      <c r="H69" s="10">
        <v>2942</v>
      </c>
      <c r="I69" s="6">
        <v>0.99796472184531881</v>
      </c>
    </row>
    <row r="70" spans="1:9" x14ac:dyDescent="0.3">
      <c r="A70" t="s">
        <v>143</v>
      </c>
      <c r="B70" t="s">
        <v>144</v>
      </c>
      <c r="C70" t="s">
        <v>457</v>
      </c>
      <c r="D70" s="10">
        <v>4342</v>
      </c>
      <c r="E70" s="10">
        <v>4816</v>
      </c>
      <c r="F70" s="6">
        <v>1.1091662828189774</v>
      </c>
      <c r="G70" s="10">
        <v>59</v>
      </c>
      <c r="H70" s="10">
        <v>4875</v>
      </c>
      <c r="I70" s="6">
        <v>1.1227544910179641</v>
      </c>
    </row>
    <row r="71" spans="1:9" x14ac:dyDescent="0.3">
      <c r="A71" t="s">
        <v>145</v>
      </c>
      <c r="B71" t="s">
        <v>146</v>
      </c>
      <c r="C71" t="s">
        <v>457</v>
      </c>
      <c r="D71" s="10">
        <v>12306</v>
      </c>
      <c r="E71" s="10">
        <v>10018</v>
      </c>
      <c r="F71" s="6">
        <v>0.8140744352348448</v>
      </c>
      <c r="G71" s="10">
        <v>23</v>
      </c>
      <c r="H71" s="10">
        <v>10041</v>
      </c>
      <c r="I71" s="6">
        <v>0.81594344222330573</v>
      </c>
    </row>
    <row r="72" spans="1:9" x14ac:dyDescent="0.3">
      <c r="A72" t="s">
        <v>147</v>
      </c>
      <c r="B72" t="s">
        <v>148</v>
      </c>
      <c r="C72" t="s">
        <v>457</v>
      </c>
      <c r="D72" s="10">
        <v>2360</v>
      </c>
      <c r="E72" s="10">
        <v>2307</v>
      </c>
      <c r="F72" s="6">
        <v>0.97754237288135593</v>
      </c>
      <c r="G72" s="10">
        <v>3</v>
      </c>
      <c r="H72" s="10">
        <v>2310</v>
      </c>
      <c r="I72" s="6">
        <v>0.97881355932203384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4740</v>
      </c>
      <c r="E74" s="10">
        <v>3478</v>
      </c>
      <c r="F74" s="6">
        <v>0.73375527426160336</v>
      </c>
      <c r="G74" s="10">
        <v>5</v>
      </c>
      <c r="H74" s="10">
        <v>3483</v>
      </c>
      <c r="I74" s="6">
        <v>0.73481012658227851</v>
      </c>
    </row>
    <row r="75" spans="1:9" x14ac:dyDescent="0.3">
      <c r="A75" t="s">
        <v>153</v>
      </c>
      <c r="B75" t="s">
        <v>154</v>
      </c>
      <c r="C75" t="s">
        <v>457</v>
      </c>
      <c r="D75" s="10">
        <v>1871</v>
      </c>
      <c r="E75" s="10">
        <v>1748</v>
      </c>
      <c r="F75" s="6">
        <v>0.93425975414217</v>
      </c>
      <c r="G75" s="10">
        <v>3</v>
      </c>
      <c r="H75" s="10">
        <v>1751</v>
      </c>
      <c r="I75" s="6">
        <v>0.93586317477284875</v>
      </c>
    </row>
    <row r="76" spans="1:9" x14ac:dyDescent="0.3">
      <c r="A76" t="s">
        <v>155</v>
      </c>
      <c r="B76" t="s">
        <v>156</v>
      </c>
      <c r="C76" t="s">
        <v>457</v>
      </c>
      <c r="D76" s="10">
        <v>1338</v>
      </c>
      <c r="E76" s="10">
        <v>1343</v>
      </c>
      <c r="F76" s="6">
        <v>1.0037369207772795</v>
      </c>
      <c r="G76" s="10"/>
      <c r="H76" s="10">
        <v>1343</v>
      </c>
      <c r="I76" s="6">
        <v>1.0037369207772795</v>
      </c>
    </row>
    <row r="77" spans="1:9" x14ac:dyDescent="0.3">
      <c r="A77" t="s">
        <v>157</v>
      </c>
      <c r="B77" t="s">
        <v>158</v>
      </c>
      <c r="C77" t="s">
        <v>457</v>
      </c>
      <c r="D77" s="10">
        <v>1665</v>
      </c>
      <c r="E77" s="10">
        <v>1612</v>
      </c>
      <c r="F77" s="6">
        <v>0.9681681681681682</v>
      </c>
      <c r="G77" s="10"/>
      <c r="H77" s="10">
        <v>1612</v>
      </c>
      <c r="I77" s="6">
        <v>0.9681681681681682</v>
      </c>
    </row>
    <row r="78" spans="1:9" x14ac:dyDescent="0.3">
      <c r="A78" t="s">
        <v>159</v>
      </c>
      <c r="B78" t="s">
        <v>160</v>
      </c>
      <c r="C78" t="s">
        <v>457</v>
      </c>
      <c r="D78" s="10">
        <v>2821</v>
      </c>
      <c r="E78" s="10">
        <v>1933</v>
      </c>
      <c r="F78" s="6">
        <v>0.68521800779865294</v>
      </c>
      <c r="G78" s="10">
        <v>4</v>
      </c>
      <c r="H78" s="10">
        <v>1937</v>
      </c>
      <c r="I78" s="6">
        <v>0.68663594470046085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6317</v>
      </c>
      <c r="E80" s="10">
        <v>5256</v>
      </c>
      <c r="F80" s="6">
        <v>0.83204052556593322</v>
      </c>
      <c r="G80" s="10">
        <v>13</v>
      </c>
      <c r="H80" s="10">
        <v>5269</v>
      </c>
      <c r="I80" s="6">
        <v>0.83409846446097835</v>
      </c>
    </row>
    <row r="81" spans="1:9" x14ac:dyDescent="0.3">
      <c r="A81" t="s">
        <v>167</v>
      </c>
      <c r="B81" t="s">
        <v>168</v>
      </c>
      <c r="C81" t="s">
        <v>457</v>
      </c>
      <c r="D81" s="10">
        <v>2197</v>
      </c>
      <c r="E81" s="10">
        <v>2100</v>
      </c>
      <c r="F81" s="6">
        <v>0.95584888484296771</v>
      </c>
      <c r="G81" s="10">
        <v>2</v>
      </c>
      <c r="H81" s="10">
        <v>2102</v>
      </c>
      <c r="I81" s="6">
        <v>0.95675921711424672</v>
      </c>
    </row>
    <row r="82" spans="1:9" x14ac:dyDescent="0.3">
      <c r="A82" t="s">
        <v>169</v>
      </c>
      <c r="B82" t="s">
        <v>170</v>
      </c>
      <c r="C82" t="s">
        <v>457</v>
      </c>
      <c r="D82" s="10">
        <v>8754</v>
      </c>
      <c r="E82" s="10">
        <v>5136</v>
      </c>
      <c r="F82" s="6">
        <v>0.58670322138450992</v>
      </c>
      <c r="G82" s="10">
        <v>715</v>
      </c>
      <c r="H82" s="10">
        <v>5851</v>
      </c>
      <c r="I82" s="6">
        <v>0.66838016906557007</v>
      </c>
    </row>
    <row r="83" spans="1:9" x14ac:dyDescent="0.3">
      <c r="A83" t="s">
        <v>171</v>
      </c>
      <c r="B83" t="s">
        <v>172</v>
      </c>
      <c r="C83" t="s">
        <v>457</v>
      </c>
      <c r="D83" s="10">
        <v>6895</v>
      </c>
      <c r="E83" s="10">
        <v>5087</v>
      </c>
      <c r="F83" s="6">
        <v>0.73778100072516317</v>
      </c>
      <c r="G83" s="10">
        <v>5</v>
      </c>
      <c r="H83" s="10">
        <v>5092</v>
      </c>
      <c r="I83" s="6">
        <v>0.73850616388687451</v>
      </c>
    </row>
    <row r="84" spans="1:9" x14ac:dyDescent="0.3">
      <c r="A84" t="s">
        <v>173</v>
      </c>
      <c r="B84" t="s">
        <v>174</v>
      </c>
      <c r="C84" t="s">
        <v>457</v>
      </c>
      <c r="D84" s="10">
        <v>2242</v>
      </c>
      <c r="E84" s="10">
        <v>1893</v>
      </c>
      <c r="F84" s="6">
        <v>0.84433541480820695</v>
      </c>
      <c r="G84" s="10">
        <v>1</v>
      </c>
      <c r="H84" s="10">
        <v>1894</v>
      </c>
      <c r="I84" s="6">
        <v>0.84478144513826936</v>
      </c>
    </row>
    <row r="85" spans="1:9" x14ac:dyDescent="0.3">
      <c r="A85" t="s">
        <v>175</v>
      </c>
      <c r="B85" t="s">
        <v>176</v>
      </c>
      <c r="C85" t="s">
        <v>457</v>
      </c>
      <c r="D85" s="10">
        <v>2503</v>
      </c>
      <c r="E85" s="10">
        <v>2637</v>
      </c>
      <c r="F85" s="6">
        <v>1.0535357570914903</v>
      </c>
      <c r="G85" s="10"/>
      <c r="H85" s="10">
        <v>2637</v>
      </c>
      <c r="I85" s="6">
        <v>1.0535357570914903</v>
      </c>
    </row>
    <row r="86" spans="1:9" x14ac:dyDescent="0.3">
      <c r="A86" t="s">
        <v>177</v>
      </c>
      <c r="B86" t="s">
        <v>178</v>
      </c>
      <c r="C86" t="s">
        <v>457</v>
      </c>
      <c r="D86" s="10">
        <v>3024</v>
      </c>
      <c r="E86" s="10">
        <v>3937</v>
      </c>
      <c r="F86" s="6">
        <v>1.3019179894179893</v>
      </c>
      <c r="G86" s="10">
        <v>3</v>
      </c>
      <c r="H86" s="10">
        <v>3940</v>
      </c>
      <c r="I86" s="6">
        <v>1.302910052910053</v>
      </c>
    </row>
    <row r="87" spans="1:9" x14ac:dyDescent="0.3">
      <c r="A87" t="s">
        <v>179</v>
      </c>
      <c r="B87" t="s">
        <v>180</v>
      </c>
      <c r="C87" t="s">
        <v>457</v>
      </c>
      <c r="D87" s="10">
        <v>3493</v>
      </c>
      <c r="E87" s="10">
        <v>2209</v>
      </c>
      <c r="F87" s="6">
        <v>0.63240767248783281</v>
      </c>
      <c r="G87" s="10">
        <v>3</v>
      </c>
      <c r="H87" s="10">
        <v>2212</v>
      </c>
      <c r="I87" s="6">
        <v>0.63326653306613223</v>
      </c>
    </row>
    <row r="88" spans="1:9" x14ac:dyDescent="0.3">
      <c r="A88" t="s">
        <v>181</v>
      </c>
      <c r="B88" t="s">
        <v>182</v>
      </c>
      <c r="C88" t="s">
        <v>457</v>
      </c>
      <c r="D88" s="10">
        <v>3320</v>
      </c>
      <c r="E88" s="10">
        <v>2972</v>
      </c>
      <c r="F88" s="6">
        <v>0.89518072289156625</v>
      </c>
      <c r="G88" s="10">
        <v>2</v>
      </c>
      <c r="H88" s="10">
        <v>2974</v>
      </c>
      <c r="I88" s="6">
        <v>0.89578313253012043</v>
      </c>
    </row>
    <row r="89" spans="1:9" x14ac:dyDescent="0.3">
      <c r="A89" t="s">
        <v>183</v>
      </c>
      <c r="B89" t="s">
        <v>184</v>
      </c>
      <c r="C89" t="s">
        <v>457</v>
      </c>
      <c r="D89" s="10">
        <v>12527</v>
      </c>
      <c r="E89" s="10">
        <v>5728</v>
      </c>
      <c r="F89" s="6">
        <v>0.45725233495649398</v>
      </c>
      <c r="G89" s="10"/>
      <c r="H89" s="10">
        <v>5728</v>
      </c>
      <c r="I89" s="6">
        <v>0.45725233495649398</v>
      </c>
    </row>
    <row r="90" spans="1:9" x14ac:dyDescent="0.3">
      <c r="A90" t="s">
        <v>185</v>
      </c>
      <c r="B90" t="s">
        <v>186</v>
      </c>
      <c r="C90" t="s">
        <v>457</v>
      </c>
      <c r="D90" s="10">
        <v>5164</v>
      </c>
      <c r="E90" s="10">
        <v>4975</v>
      </c>
      <c r="F90" s="6">
        <v>0.96340046475600305</v>
      </c>
      <c r="G90" s="10">
        <v>4</v>
      </c>
      <c r="H90" s="10">
        <v>4979</v>
      </c>
      <c r="I90" s="6">
        <v>0.96417505809450044</v>
      </c>
    </row>
    <row r="91" spans="1:9" x14ac:dyDescent="0.3">
      <c r="A91" t="s">
        <v>189</v>
      </c>
      <c r="B91" t="s">
        <v>190</v>
      </c>
      <c r="C91" t="s">
        <v>457</v>
      </c>
      <c r="D91" s="10">
        <v>4266</v>
      </c>
      <c r="E91" s="10">
        <v>3085</v>
      </c>
      <c r="F91" s="6">
        <v>0.72315986872948901</v>
      </c>
      <c r="G91" s="10"/>
      <c r="H91" s="10">
        <v>3085</v>
      </c>
      <c r="I91" s="6">
        <v>0.72315986872948901</v>
      </c>
    </row>
    <row r="92" spans="1:9" x14ac:dyDescent="0.3">
      <c r="A92" t="s">
        <v>191</v>
      </c>
      <c r="B92" t="s">
        <v>192</v>
      </c>
      <c r="C92" t="s">
        <v>457</v>
      </c>
      <c r="D92" s="10">
        <v>4828</v>
      </c>
      <c r="E92" s="10">
        <v>3834</v>
      </c>
      <c r="F92" s="6">
        <v>0.79411764705882348</v>
      </c>
      <c r="G92" s="10">
        <v>5</v>
      </c>
      <c r="H92" s="10">
        <v>3839</v>
      </c>
      <c r="I92" s="6">
        <v>0.79515327257663626</v>
      </c>
    </row>
    <row r="93" spans="1:9" x14ac:dyDescent="0.3">
      <c r="A93" t="s">
        <v>193</v>
      </c>
      <c r="B93" t="s">
        <v>194</v>
      </c>
      <c r="C93" t="s">
        <v>457</v>
      </c>
      <c r="D93" s="10">
        <v>5585</v>
      </c>
      <c r="E93" s="10">
        <v>4785</v>
      </c>
      <c r="F93" s="6">
        <v>0.85675917636526411</v>
      </c>
      <c r="G93" s="10">
        <v>6</v>
      </c>
      <c r="H93" s="10">
        <v>4791</v>
      </c>
      <c r="I93" s="6">
        <v>0.85783348254252467</v>
      </c>
    </row>
    <row r="94" spans="1:9" x14ac:dyDescent="0.3">
      <c r="A94" t="s">
        <v>195</v>
      </c>
      <c r="B94" t="s">
        <v>196</v>
      </c>
      <c r="C94" t="s">
        <v>457</v>
      </c>
      <c r="D94" s="10">
        <v>2016</v>
      </c>
      <c r="E94" s="10">
        <v>2212</v>
      </c>
      <c r="F94" s="6">
        <v>1.0972222222222223</v>
      </c>
      <c r="G94" s="10">
        <v>1</v>
      </c>
      <c r="H94" s="10">
        <v>2213</v>
      </c>
      <c r="I94" s="6">
        <v>1.097718253968254</v>
      </c>
    </row>
    <row r="95" spans="1:9" x14ac:dyDescent="0.3">
      <c r="A95" t="s">
        <v>197</v>
      </c>
      <c r="B95" t="s">
        <v>198</v>
      </c>
      <c r="C95" t="s">
        <v>457</v>
      </c>
      <c r="D95" s="10">
        <v>3973</v>
      </c>
      <c r="E95" s="10">
        <v>5015</v>
      </c>
      <c r="F95" s="6">
        <v>1.2622703246916687</v>
      </c>
      <c r="G95" s="10">
        <v>2</v>
      </c>
      <c r="H95" s="10">
        <v>5017</v>
      </c>
      <c r="I95" s="6">
        <v>1.2627737226277371</v>
      </c>
    </row>
    <row r="96" spans="1:9" x14ac:dyDescent="0.3">
      <c r="A96" t="s">
        <v>199</v>
      </c>
      <c r="B96" t="s">
        <v>200</v>
      </c>
      <c r="C96" t="s">
        <v>457</v>
      </c>
      <c r="D96" s="10">
        <v>2444</v>
      </c>
      <c r="E96" s="10">
        <v>2342</v>
      </c>
      <c r="F96" s="6">
        <v>0.95826513911620292</v>
      </c>
      <c r="G96" s="10"/>
      <c r="H96" s="10">
        <v>2342</v>
      </c>
      <c r="I96" s="6">
        <v>0.95826513911620292</v>
      </c>
    </row>
    <row r="97" spans="1:9" x14ac:dyDescent="0.3">
      <c r="A97" t="s">
        <v>201</v>
      </c>
      <c r="B97" t="s">
        <v>202</v>
      </c>
      <c r="C97" t="s">
        <v>457</v>
      </c>
      <c r="D97" s="10">
        <v>5329</v>
      </c>
      <c r="E97" s="10">
        <v>3963</v>
      </c>
      <c r="F97" s="6">
        <v>0.74366672921748922</v>
      </c>
      <c r="G97" s="10">
        <v>2</v>
      </c>
      <c r="H97" s="10">
        <v>3965</v>
      </c>
      <c r="I97" s="6">
        <v>0.74404203415274905</v>
      </c>
    </row>
    <row r="98" spans="1:9" x14ac:dyDescent="0.3">
      <c r="A98" t="s">
        <v>203</v>
      </c>
      <c r="B98" t="s">
        <v>204</v>
      </c>
      <c r="C98" t="s">
        <v>457</v>
      </c>
      <c r="D98" s="10">
        <v>4900</v>
      </c>
      <c r="E98" s="10">
        <v>4223</v>
      </c>
      <c r="F98" s="6">
        <v>0.86183673469387756</v>
      </c>
      <c r="G98" s="10">
        <v>3</v>
      </c>
      <c r="H98" s="10">
        <v>4226</v>
      </c>
      <c r="I98" s="6">
        <v>0.86244897959183675</v>
      </c>
    </row>
    <row r="99" spans="1:9" x14ac:dyDescent="0.3">
      <c r="A99" t="s">
        <v>205</v>
      </c>
      <c r="B99" t="s">
        <v>206</v>
      </c>
      <c r="C99" t="s">
        <v>457</v>
      </c>
      <c r="D99" s="10">
        <v>2026</v>
      </c>
      <c r="E99" s="10">
        <v>1723</v>
      </c>
      <c r="F99" s="6">
        <v>0.8504442250740375</v>
      </c>
      <c r="G99" s="10">
        <v>1</v>
      </c>
      <c r="H99" s="10">
        <v>1724</v>
      </c>
      <c r="I99" s="6">
        <v>0.85093780848963474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7804</v>
      </c>
      <c r="E100" s="10">
        <v>5094</v>
      </c>
      <c r="F100" s="6">
        <v>0.65274218349564328</v>
      </c>
      <c r="G100" s="10">
        <v>31</v>
      </c>
      <c r="H100" s="10">
        <v>5125</v>
      </c>
      <c r="I100" s="6">
        <v>0.6567145053818555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16167</v>
      </c>
      <c r="E101" s="10">
        <v>12668</v>
      </c>
      <c r="F101" s="6">
        <v>0.7835714727531391</v>
      </c>
      <c r="G101" s="10">
        <v>656</v>
      </c>
      <c r="H101" s="10">
        <v>13324</v>
      </c>
      <c r="I101" s="6">
        <v>0.82414795571225341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11348</v>
      </c>
      <c r="E102" s="10">
        <v>9493</v>
      </c>
      <c r="F102" s="6">
        <v>0.83653507225942902</v>
      </c>
      <c r="G102" s="10">
        <v>15</v>
      </c>
      <c r="H102" s="10">
        <v>9508</v>
      </c>
      <c r="I102" s="6">
        <v>0.83785689108212902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6515</v>
      </c>
      <c r="E103" s="10">
        <v>5318</v>
      </c>
      <c r="F103" s="6">
        <v>0.81627014581734458</v>
      </c>
      <c r="G103" s="10">
        <v>4</v>
      </c>
      <c r="H103" s="10">
        <v>5322</v>
      </c>
      <c r="I103" s="6">
        <v>0.81688411358403679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4526</v>
      </c>
      <c r="E104" s="10">
        <v>3862</v>
      </c>
      <c r="F104" s="6">
        <v>0.85329209014582408</v>
      </c>
      <c r="G104" s="10">
        <v>529</v>
      </c>
      <c r="H104" s="10">
        <v>4391</v>
      </c>
      <c r="I104" s="6">
        <v>0.97017233760494914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9863</v>
      </c>
      <c r="E105" s="10">
        <v>7446</v>
      </c>
      <c r="F105" s="6">
        <v>0.75494271519821554</v>
      </c>
      <c r="G105" s="10">
        <v>1</v>
      </c>
      <c r="H105" s="10">
        <v>7447</v>
      </c>
      <c r="I105" s="6">
        <v>0.75504410422792256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3539</v>
      </c>
      <c r="E106" s="10">
        <v>3701</v>
      </c>
      <c r="F106" s="6">
        <v>1.0457756428369596</v>
      </c>
      <c r="G106" s="10">
        <v>3</v>
      </c>
      <c r="H106" s="10">
        <v>3704</v>
      </c>
      <c r="I106" s="6">
        <v>1.046623339926533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5552</v>
      </c>
      <c r="E107" s="10">
        <v>4375</v>
      </c>
      <c r="F107" s="6">
        <v>0.78800432276657062</v>
      </c>
      <c r="G107" s="10">
        <v>8</v>
      </c>
      <c r="H107" s="10">
        <v>4383</v>
      </c>
      <c r="I107" s="6">
        <v>0.78944524495677237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5341</v>
      </c>
      <c r="E108" s="10">
        <v>3016</v>
      </c>
      <c r="F108" s="6">
        <v>0.56468826062535105</v>
      </c>
      <c r="G108" s="10">
        <v>9</v>
      </c>
      <c r="H108" s="10">
        <v>3025</v>
      </c>
      <c r="I108" s="6">
        <v>0.56637333832615611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3741</v>
      </c>
      <c r="E109" s="10">
        <v>958</v>
      </c>
      <c r="F109" s="6">
        <v>0.25608126169473405</v>
      </c>
      <c r="G109" s="10">
        <v>1736</v>
      </c>
      <c r="H109" s="10">
        <v>2694</v>
      </c>
      <c r="I109" s="6">
        <v>0.72012830793905369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3894</v>
      </c>
      <c r="E110" s="10">
        <v>2369</v>
      </c>
      <c r="F110" s="6">
        <v>0.60837185413456596</v>
      </c>
      <c r="G110" s="10">
        <v>7</v>
      </c>
      <c r="H110" s="10">
        <v>2376</v>
      </c>
      <c r="I110" s="6">
        <v>0.61016949152542377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3976</v>
      </c>
      <c r="E111" s="10">
        <v>2118</v>
      </c>
      <c r="F111" s="6">
        <v>0.53269617706237427</v>
      </c>
      <c r="G111" s="10">
        <v>450</v>
      </c>
      <c r="H111" s="10">
        <v>2568</v>
      </c>
      <c r="I111" s="6">
        <v>0.64587525150905434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2999</v>
      </c>
      <c r="E112" s="10">
        <v>1825</v>
      </c>
      <c r="F112" s="6">
        <v>0.60853617872624211</v>
      </c>
      <c r="G112" s="10">
        <v>1</v>
      </c>
      <c r="H112" s="10">
        <v>1826</v>
      </c>
      <c r="I112" s="6">
        <v>0.60886962320773597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5284</v>
      </c>
      <c r="E113" s="10">
        <v>4435</v>
      </c>
      <c r="F113" s="6">
        <v>0.83932626797880394</v>
      </c>
      <c r="G113" s="10">
        <v>35</v>
      </c>
      <c r="H113" s="10">
        <v>4470</v>
      </c>
      <c r="I113" s="6">
        <v>0.84595003785011358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3392</v>
      </c>
      <c r="E114" s="10">
        <v>3568</v>
      </c>
      <c r="F114" s="6">
        <v>1.0518867924528301</v>
      </c>
      <c r="G114" s="10">
        <v>2</v>
      </c>
      <c r="H114" s="10">
        <v>3570</v>
      </c>
      <c r="I114" s="6">
        <v>1.0524764150943395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4714</v>
      </c>
      <c r="E115" s="10">
        <v>3252</v>
      </c>
      <c r="F115" s="6">
        <v>0.68985999151463728</v>
      </c>
      <c r="G115" s="10">
        <v>21</v>
      </c>
      <c r="H115" s="10">
        <v>3273</v>
      </c>
      <c r="I115" s="6">
        <v>0.69431480695799741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4722</v>
      </c>
      <c r="E116" s="10">
        <v>3101</v>
      </c>
      <c r="F116" s="6">
        <v>0.6567132570944515</v>
      </c>
      <c r="G116" s="10">
        <v>1</v>
      </c>
      <c r="H116" s="10">
        <v>3102</v>
      </c>
      <c r="I116" s="6">
        <v>0.65692503176620076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7838</v>
      </c>
      <c r="E117" s="10">
        <v>6832</v>
      </c>
      <c r="F117" s="6">
        <v>0.87165093136004079</v>
      </c>
      <c r="G117" s="10">
        <v>1</v>
      </c>
      <c r="H117" s="10">
        <v>6833</v>
      </c>
      <c r="I117" s="6">
        <v>0.87177851492727731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4777</v>
      </c>
      <c r="E118" s="10">
        <v>5441</v>
      </c>
      <c r="F118" s="6">
        <v>1.1389993719907892</v>
      </c>
      <c r="G118" s="10">
        <v>3</v>
      </c>
      <c r="H118" s="10">
        <v>5444</v>
      </c>
      <c r="I118" s="6">
        <v>1.1396273812015909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8480</v>
      </c>
      <c r="E119" s="10">
        <v>6106</v>
      </c>
      <c r="F119" s="6">
        <v>0.72004716981132078</v>
      </c>
      <c r="G119" s="10">
        <v>4</v>
      </c>
      <c r="H119" s="10">
        <v>6110</v>
      </c>
      <c r="I119" s="6">
        <v>0.72051886792452835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8484</v>
      </c>
      <c r="E120" s="10">
        <v>6409</v>
      </c>
      <c r="F120" s="6">
        <v>0.75542197076850537</v>
      </c>
      <c r="G120" s="10">
        <v>6</v>
      </c>
      <c r="H120" s="10">
        <v>6415</v>
      </c>
      <c r="I120" s="6">
        <v>0.75612918434700616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4917</v>
      </c>
      <c r="E121" s="10">
        <v>4325</v>
      </c>
      <c r="F121" s="6">
        <v>0.87960138295708767</v>
      </c>
      <c r="G121" s="10">
        <v>9</v>
      </c>
      <c r="H121" s="10">
        <v>4334</v>
      </c>
      <c r="I121" s="6">
        <v>0.88143176733780759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4991</v>
      </c>
      <c r="E122" s="10">
        <v>4292</v>
      </c>
      <c r="F122" s="6">
        <v>0.8599479062312162</v>
      </c>
      <c r="G122" s="10">
        <v>1</v>
      </c>
      <c r="H122" s="10">
        <v>4293</v>
      </c>
      <c r="I122" s="6">
        <v>0.8601482668803847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6996</v>
      </c>
      <c r="E123" s="10">
        <v>5475</v>
      </c>
      <c r="F123" s="6">
        <v>0.782590051457976</v>
      </c>
      <c r="G123" s="10">
        <v>15</v>
      </c>
      <c r="H123" s="10">
        <v>5490</v>
      </c>
      <c r="I123" s="6">
        <v>0.78473413379073753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7799</v>
      </c>
      <c r="E124" s="10">
        <v>6115</v>
      </c>
      <c r="F124" s="6">
        <v>0.78407488139505066</v>
      </c>
      <c r="G124" s="10">
        <v>4</v>
      </c>
      <c r="H124" s="10">
        <v>6119</v>
      </c>
      <c r="I124" s="6">
        <v>0.78458776766252081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5946</v>
      </c>
      <c r="E125" s="10">
        <v>5749</v>
      </c>
      <c r="F125" s="6">
        <v>0.9668684830137908</v>
      </c>
      <c r="G125" s="10">
        <v>1</v>
      </c>
      <c r="H125" s="10">
        <v>5750</v>
      </c>
      <c r="I125" s="6">
        <v>0.96703666330306093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5401</v>
      </c>
      <c r="E126" s="10">
        <v>3689</v>
      </c>
      <c r="F126" s="6">
        <v>0.68302166265506392</v>
      </c>
      <c r="G126" s="10">
        <v>126</v>
      </c>
      <c r="H126" s="10">
        <v>3815</v>
      </c>
      <c r="I126" s="6">
        <v>0.70635067580077759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6355</v>
      </c>
      <c r="E127" s="10">
        <v>4553</v>
      </c>
      <c r="F127" s="6">
        <v>0.7164437450826121</v>
      </c>
      <c r="G127" s="10">
        <v>1</v>
      </c>
      <c r="H127" s="10">
        <v>4554</v>
      </c>
      <c r="I127" s="6">
        <v>0.71660110149488587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5466</v>
      </c>
      <c r="E128" s="10">
        <v>4089</v>
      </c>
      <c r="F128" s="6">
        <v>0.74807903402854004</v>
      </c>
      <c r="G128" s="10">
        <v>1</v>
      </c>
      <c r="H128" s="10">
        <v>4090</v>
      </c>
      <c r="I128" s="6">
        <v>0.74826198316867909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5304</v>
      </c>
      <c r="E129" s="10">
        <v>5104</v>
      </c>
      <c r="F129" s="6">
        <v>0.9622926093514329</v>
      </c>
      <c r="G129" s="10">
        <v>30</v>
      </c>
      <c r="H129" s="10">
        <v>5134</v>
      </c>
      <c r="I129" s="6">
        <v>0.96794871794871795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5794</v>
      </c>
      <c r="E130" s="10">
        <v>3709</v>
      </c>
      <c r="F130" s="6">
        <v>0.64014497756299615</v>
      </c>
      <c r="G130" s="10">
        <v>2</v>
      </c>
      <c r="H130" s="10">
        <v>3711</v>
      </c>
      <c r="I130" s="6">
        <v>0.64049016223679667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6537</v>
      </c>
      <c r="E131" s="10">
        <v>4395</v>
      </c>
      <c r="F131" s="6">
        <v>0.67232675539238185</v>
      </c>
      <c r="G131" s="10">
        <v>4</v>
      </c>
      <c r="H131" s="10">
        <v>4399</v>
      </c>
      <c r="I131" s="6">
        <v>0.67293865687624288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6613</v>
      </c>
      <c r="E132" s="10">
        <v>4693</v>
      </c>
      <c r="F132" s="6">
        <v>0.70966278542265238</v>
      </c>
      <c r="G132" s="10">
        <v>41</v>
      </c>
      <c r="H132" s="10">
        <v>4734</v>
      </c>
      <c r="I132" s="6">
        <v>0.71586269469227282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4406</v>
      </c>
      <c r="E133" s="10">
        <v>4030</v>
      </c>
      <c r="F133" s="6">
        <v>0.91466182478438496</v>
      </c>
      <c r="G133" s="10">
        <v>15</v>
      </c>
      <c r="H133" s="10">
        <v>4045</v>
      </c>
      <c r="I133" s="6">
        <v>0.91806627326373125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3347</v>
      </c>
      <c r="E134" s="10">
        <v>2334</v>
      </c>
      <c r="F134" s="6">
        <v>0.69734090230056767</v>
      </c>
      <c r="G134" s="10">
        <v>15</v>
      </c>
      <c r="H134" s="10">
        <v>2349</v>
      </c>
      <c r="I134" s="6">
        <v>0.70182252763668962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6063</v>
      </c>
      <c r="E135" s="10">
        <v>4898</v>
      </c>
      <c r="F135" s="6">
        <v>0.80785089889493655</v>
      </c>
      <c r="G135" s="10">
        <v>8</v>
      </c>
      <c r="H135" s="10">
        <v>4906</v>
      </c>
      <c r="I135" s="6">
        <v>0.80917037770080813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6606</v>
      </c>
      <c r="E136" s="10">
        <v>5681</v>
      </c>
      <c r="F136" s="6">
        <v>0.85997577959430815</v>
      </c>
      <c r="G136" s="10">
        <v>3</v>
      </c>
      <c r="H136" s="10">
        <v>5684</v>
      </c>
      <c r="I136" s="6">
        <v>0.86042991220102938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7929</v>
      </c>
      <c r="E137" s="10">
        <v>5936</v>
      </c>
      <c r="F137" s="6">
        <v>0.74864421742968845</v>
      </c>
      <c r="G137" s="10">
        <v>3</v>
      </c>
      <c r="H137" s="10">
        <v>5939</v>
      </c>
      <c r="I137" s="6">
        <v>0.74902257535628702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7231</v>
      </c>
      <c r="E138" s="10">
        <v>5600</v>
      </c>
      <c r="F138" s="6">
        <v>0.77444336882865439</v>
      </c>
      <c r="G138" s="10">
        <v>4</v>
      </c>
      <c r="H138" s="10">
        <v>5604</v>
      </c>
      <c r="I138" s="6">
        <v>0.77499654266353202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4639</v>
      </c>
      <c r="E139" s="10">
        <v>3277</v>
      </c>
      <c r="F139" s="6">
        <v>0.70640224186247036</v>
      </c>
      <c r="G139" s="10">
        <v>3</v>
      </c>
      <c r="H139" s="10">
        <v>3280</v>
      </c>
      <c r="I139" s="6">
        <v>0.70704893295968962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5955</v>
      </c>
      <c r="E140" s="10">
        <v>4833</v>
      </c>
      <c r="F140" s="6">
        <v>0.81158690176322423</v>
      </c>
      <c r="G140" s="10"/>
      <c r="H140" s="10">
        <v>4833</v>
      </c>
      <c r="I140" s="6">
        <v>0.81158690176322423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4414</v>
      </c>
      <c r="E141" s="10">
        <v>3455</v>
      </c>
      <c r="F141" s="6">
        <v>0.78273674671499771</v>
      </c>
      <c r="G141" s="10">
        <v>30</v>
      </c>
      <c r="H141" s="10">
        <v>3485</v>
      </c>
      <c r="I141" s="6">
        <v>0.7895333031264159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4318</v>
      </c>
      <c r="E142" s="10">
        <v>3619</v>
      </c>
      <c r="F142" s="6">
        <v>0.83811949976841127</v>
      </c>
      <c r="G142" s="10">
        <v>24</v>
      </c>
      <c r="H142" s="10">
        <v>3643</v>
      </c>
      <c r="I142" s="6">
        <v>0.84367762853172767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5592</v>
      </c>
      <c r="E143" s="10">
        <v>4698</v>
      </c>
      <c r="F143" s="6">
        <v>0.84012875536480691</v>
      </c>
      <c r="G143" s="10">
        <v>1</v>
      </c>
      <c r="H143" s="10">
        <v>4699</v>
      </c>
      <c r="I143" s="6">
        <v>0.84030758226037194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6112</v>
      </c>
      <c r="E144" s="10">
        <v>6932</v>
      </c>
      <c r="F144" s="6">
        <v>1.1341623036649215</v>
      </c>
      <c r="G144" s="10">
        <v>1</v>
      </c>
      <c r="H144" s="10">
        <v>6933</v>
      </c>
      <c r="I144" s="6">
        <v>1.1343259162303665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9086</v>
      </c>
      <c r="E145" s="10">
        <v>7421</v>
      </c>
      <c r="F145" s="6">
        <v>0.81675104556460487</v>
      </c>
      <c r="G145" s="10">
        <v>21</v>
      </c>
      <c r="H145" s="10">
        <v>7442</v>
      </c>
      <c r="I145" s="6">
        <v>0.81906229363856486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4289</v>
      </c>
      <c r="E146" s="10">
        <v>2661</v>
      </c>
      <c r="F146" s="6">
        <v>0.62042434133830726</v>
      </c>
      <c r="G146" s="10"/>
      <c r="H146" s="10">
        <v>2661</v>
      </c>
      <c r="I146" s="6">
        <v>0.62042434133830726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3536</v>
      </c>
      <c r="E147" s="10">
        <v>2067</v>
      </c>
      <c r="F147" s="6">
        <v>0.5845588235294118</v>
      </c>
      <c r="G147" s="10">
        <v>3</v>
      </c>
      <c r="H147" s="10">
        <v>2070</v>
      </c>
      <c r="I147" s="6">
        <v>0.58540723981900455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1782</v>
      </c>
      <c r="E148" s="10">
        <v>1232</v>
      </c>
      <c r="F148" s="6">
        <v>0.69135802469135799</v>
      </c>
      <c r="G148" s="10"/>
      <c r="H148" s="10">
        <v>1232</v>
      </c>
      <c r="I148" s="6">
        <v>0.69135802469135799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4544</v>
      </c>
      <c r="E149" s="10">
        <v>2492</v>
      </c>
      <c r="F149" s="6">
        <v>0.5484154929577465</v>
      </c>
      <c r="G149" s="10">
        <v>1</v>
      </c>
      <c r="H149" s="10">
        <v>2493</v>
      </c>
      <c r="I149" s="6">
        <v>0.54863556338028174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3838</v>
      </c>
      <c r="E150" s="10">
        <v>2708</v>
      </c>
      <c r="F150" s="6">
        <v>0.70557582073996872</v>
      </c>
      <c r="G150" s="10">
        <v>3</v>
      </c>
      <c r="H150" s="10">
        <v>2711</v>
      </c>
      <c r="I150" s="6">
        <v>0.70635747785304848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3835</v>
      </c>
      <c r="E151" s="10">
        <v>2225</v>
      </c>
      <c r="F151" s="6">
        <v>0.58018252933507175</v>
      </c>
      <c r="G151" s="10"/>
      <c r="H151" s="10">
        <v>2225</v>
      </c>
      <c r="I151" s="6">
        <v>0.58018252933507175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8969</v>
      </c>
      <c r="E152" s="10">
        <v>7601</v>
      </c>
      <c r="F152" s="6">
        <v>0.84747463485338392</v>
      </c>
      <c r="G152" s="10">
        <v>4</v>
      </c>
      <c r="H152" s="10">
        <v>7605</v>
      </c>
      <c r="I152" s="6">
        <v>0.84792061545322783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2282</v>
      </c>
      <c r="E153" s="10">
        <v>1882</v>
      </c>
      <c r="F153" s="6">
        <v>0.82471516213847507</v>
      </c>
      <c r="G153" s="10">
        <v>1</v>
      </c>
      <c r="H153" s="10">
        <v>1883</v>
      </c>
      <c r="I153" s="6">
        <v>0.82515337423312884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4013</v>
      </c>
      <c r="E154" s="10">
        <v>3890</v>
      </c>
      <c r="F154" s="6">
        <v>0.96934961375529527</v>
      </c>
      <c r="G154" s="10">
        <v>2</v>
      </c>
      <c r="H154" s="10">
        <v>3892</v>
      </c>
      <c r="I154" s="6">
        <v>0.96984799401943678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3561</v>
      </c>
      <c r="E155" s="10">
        <v>3097</v>
      </c>
      <c r="F155" s="6">
        <v>0.86969952260600958</v>
      </c>
      <c r="G155" s="10"/>
      <c r="H155" s="10">
        <v>3097</v>
      </c>
      <c r="I155" s="6">
        <v>0.86969952260600958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5054</v>
      </c>
      <c r="E156" s="10">
        <v>2288</v>
      </c>
      <c r="F156" s="6">
        <v>0.45271072417886821</v>
      </c>
      <c r="G156" s="10">
        <v>3</v>
      </c>
      <c r="H156" s="10">
        <v>2291</v>
      </c>
      <c r="I156" s="6">
        <v>0.45330431341511673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3972</v>
      </c>
      <c r="E157" s="10">
        <v>2348</v>
      </c>
      <c r="F157" s="6">
        <v>0.59113796576032229</v>
      </c>
      <c r="G157" s="10">
        <v>5</v>
      </c>
      <c r="H157" s="10">
        <v>2353</v>
      </c>
      <c r="I157" s="6">
        <v>0.59239677744209462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5227</v>
      </c>
      <c r="E158" s="10">
        <v>4452</v>
      </c>
      <c r="F158" s="6">
        <v>0.85173139468146164</v>
      </c>
      <c r="G158" s="10">
        <v>5</v>
      </c>
      <c r="H158" s="10">
        <v>4457</v>
      </c>
      <c r="I158" s="6">
        <v>0.85268796632867805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4883</v>
      </c>
      <c r="E159" s="10">
        <v>3107</v>
      </c>
      <c r="F159" s="6">
        <v>0.63628916649600653</v>
      </c>
      <c r="G159" s="10">
        <v>1</v>
      </c>
      <c r="H159" s="10">
        <v>3108</v>
      </c>
      <c r="I159" s="6">
        <v>0.63649395863198854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8673</v>
      </c>
      <c r="E160" s="10">
        <v>6385</v>
      </c>
      <c r="F160" s="6">
        <v>0.73619278219762485</v>
      </c>
      <c r="G160" s="10">
        <v>6</v>
      </c>
      <c r="H160" s="10">
        <v>6391</v>
      </c>
      <c r="I160" s="6">
        <v>0.73688458434221149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3792</v>
      </c>
      <c r="E161" s="10">
        <v>2791</v>
      </c>
      <c r="F161" s="6">
        <v>0.73602320675105481</v>
      </c>
      <c r="G161" s="10">
        <v>5</v>
      </c>
      <c r="H161" s="10">
        <v>2796</v>
      </c>
      <c r="I161" s="6">
        <v>0.73734177215189878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1586</v>
      </c>
      <c r="E162" s="10">
        <v>1473</v>
      </c>
      <c r="F162" s="6">
        <v>0.92875157629255989</v>
      </c>
      <c r="G162" s="10"/>
      <c r="H162" s="10">
        <v>1473</v>
      </c>
      <c r="I162" s="6">
        <v>0.92875157629255989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2209</v>
      </c>
      <c r="E163" s="10">
        <v>1696</v>
      </c>
      <c r="F163" s="6">
        <v>0.76776822091444097</v>
      </c>
      <c r="G163" s="10">
        <v>2</v>
      </c>
      <c r="H163" s="10">
        <v>1698</v>
      </c>
      <c r="I163" s="6">
        <v>0.76867360796740603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2441</v>
      </c>
      <c r="E164" s="10">
        <v>1851</v>
      </c>
      <c r="F164" s="6">
        <v>0.7582957804178615</v>
      </c>
      <c r="G164" s="10">
        <v>6</v>
      </c>
      <c r="H164" s="10">
        <v>1857</v>
      </c>
      <c r="I164" s="6">
        <v>0.76075378943056127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4109</v>
      </c>
      <c r="E165" s="10">
        <v>4662</v>
      </c>
      <c r="F165" s="6">
        <v>1.1345826235093697</v>
      </c>
      <c r="G165" s="10">
        <v>2</v>
      </c>
      <c r="H165" s="10">
        <v>4664</v>
      </c>
      <c r="I165" s="6">
        <v>1.1350693599415915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3766</v>
      </c>
      <c r="E166" s="10">
        <v>2560</v>
      </c>
      <c r="F166" s="6">
        <v>0.67976633032395117</v>
      </c>
      <c r="G166" s="10">
        <v>7</v>
      </c>
      <c r="H166" s="10">
        <v>2567</v>
      </c>
      <c r="I166" s="6">
        <v>0.68162506638343068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2773</v>
      </c>
      <c r="E167" s="10">
        <v>2555</v>
      </c>
      <c r="F167" s="6">
        <v>0.9213847818247386</v>
      </c>
      <c r="G167" s="10"/>
      <c r="H167" s="10">
        <v>2555</v>
      </c>
      <c r="I167" s="6">
        <v>0.9213847818247386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13614</v>
      </c>
      <c r="E168" s="10">
        <v>10680</v>
      </c>
      <c r="F168" s="6">
        <v>0.78448655795504629</v>
      </c>
      <c r="G168" s="10">
        <v>1</v>
      </c>
      <c r="H168" s="10">
        <v>10681</v>
      </c>
      <c r="I168" s="6">
        <v>0.78456001175260759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3914</v>
      </c>
      <c r="E169" s="10">
        <v>2503</v>
      </c>
      <c r="F169" s="6">
        <v>0.63949923352069493</v>
      </c>
      <c r="G169" s="10">
        <v>12</v>
      </c>
      <c r="H169" s="10">
        <v>2515</v>
      </c>
      <c r="I169" s="6">
        <v>0.64256515074093001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4276</v>
      </c>
      <c r="E170" s="10">
        <v>2897</v>
      </c>
      <c r="F170" s="6">
        <v>0.67750233863423759</v>
      </c>
      <c r="G170" s="10">
        <v>9</v>
      </c>
      <c r="H170" s="10">
        <v>2906</v>
      </c>
      <c r="I170" s="6">
        <v>0.67960710944808234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3239</v>
      </c>
      <c r="E171" s="10">
        <v>2809</v>
      </c>
      <c r="F171" s="6">
        <v>0.86724297622723068</v>
      </c>
      <c r="G171" s="10">
        <v>17</v>
      </c>
      <c r="H171" s="10">
        <v>2826</v>
      </c>
      <c r="I171" s="6">
        <v>0.87249150972522382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8970</v>
      </c>
      <c r="E172" s="10">
        <v>9266</v>
      </c>
      <c r="F172" s="6">
        <v>1.0329988851727983</v>
      </c>
      <c r="G172" s="10">
        <v>12</v>
      </c>
      <c r="H172" s="10">
        <v>9278</v>
      </c>
      <c r="I172" s="6">
        <v>1.0343366778149388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3417</v>
      </c>
      <c r="E173" s="10">
        <v>2522</v>
      </c>
      <c r="F173" s="6">
        <v>0.73807433421129642</v>
      </c>
      <c r="G173" s="10"/>
      <c r="H173" s="10">
        <v>2522</v>
      </c>
      <c r="I173" s="6">
        <v>0.73807433421129642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15840</v>
      </c>
      <c r="E174" s="10">
        <v>11577</v>
      </c>
      <c r="F174" s="6">
        <v>0.73087121212121209</v>
      </c>
      <c r="G174" s="10">
        <v>99</v>
      </c>
      <c r="H174" s="10">
        <v>11676</v>
      </c>
      <c r="I174" s="6">
        <v>0.73712121212121207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10216</v>
      </c>
      <c r="E175" s="10">
        <v>7973</v>
      </c>
      <c r="F175" s="6">
        <v>0.78044244322631162</v>
      </c>
      <c r="G175" s="10">
        <v>18</v>
      </c>
      <c r="H175" s="10">
        <v>7991</v>
      </c>
      <c r="I175" s="6">
        <v>0.7822043852779953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9052</v>
      </c>
      <c r="E176" s="10">
        <v>5442</v>
      </c>
      <c r="F176" s="6">
        <v>0.60119310649580204</v>
      </c>
      <c r="G176" s="10">
        <v>26</v>
      </c>
      <c r="H176" s="10">
        <v>5468</v>
      </c>
      <c r="I176" s="6">
        <v>0.60406539991162178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9295</v>
      </c>
      <c r="E177" s="10">
        <v>9344</v>
      </c>
      <c r="F177" s="6">
        <v>1.0052716514254976</v>
      </c>
      <c r="G177" s="10">
        <v>31</v>
      </c>
      <c r="H177" s="10">
        <v>9375</v>
      </c>
      <c r="I177" s="6">
        <v>1.0086067778375472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4847</v>
      </c>
      <c r="E178" s="10">
        <v>3060</v>
      </c>
      <c r="F178" s="6">
        <v>0.63131834124200537</v>
      </c>
      <c r="G178" s="10">
        <v>1</v>
      </c>
      <c r="H178" s="10">
        <v>3061</v>
      </c>
      <c r="I178" s="6">
        <v>0.63152465442541783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4596</v>
      </c>
      <c r="E179" s="10">
        <v>5546</v>
      </c>
      <c r="F179" s="6">
        <v>1.2067014795474325</v>
      </c>
      <c r="G179" s="10">
        <v>3</v>
      </c>
      <c r="H179" s="10">
        <v>5549</v>
      </c>
      <c r="I179" s="6">
        <v>1.2073542210617929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11496</v>
      </c>
      <c r="E180" s="10">
        <v>9283</v>
      </c>
      <c r="F180" s="6">
        <v>0.80749826026443983</v>
      </c>
      <c r="G180" s="10">
        <v>46</v>
      </c>
      <c r="H180" s="10">
        <v>9329</v>
      </c>
      <c r="I180" s="6">
        <v>0.81149965205288799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10721</v>
      </c>
      <c r="E181" s="10">
        <v>5956</v>
      </c>
      <c r="F181" s="6">
        <v>0.55554519167988059</v>
      </c>
      <c r="G181" s="10">
        <v>29</v>
      </c>
      <c r="H181" s="10">
        <v>5985</v>
      </c>
      <c r="I181" s="6">
        <v>0.55825016323104193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4205</v>
      </c>
      <c r="E182" s="10">
        <v>2343</v>
      </c>
      <c r="F182" s="6">
        <v>0.55719381688466108</v>
      </c>
      <c r="G182" s="10">
        <v>1120</v>
      </c>
      <c r="H182" s="10">
        <v>3463</v>
      </c>
      <c r="I182" s="6">
        <v>0.82354340071343635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3272</v>
      </c>
      <c r="E183" s="10">
        <v>3296</v>
      </c>
      <c r="F183" s="6">
        <v>1.0073349633251834</v>
      </c>
      <c r="G183" s="10">
        <v>2</v>
      </c>
      <c r="H183" s="10">
        <v>3298</v>
      </c>
      <c r="I183" s="6">
        <v>1.0079462102689487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5269</v>
      </c>
      <c r="E184" s="10">
        <v>3213</v>
      </c>
      <c r="F184" s="6">
        <v>0.60979312962611498</v>
      </c>
      <c r="G184" s="10">
        <v>3</v>
      </c>
      <c r="H184" s="10">
        <v>3216</v>
      </c>
      <c r="I184" s="6">
        <v>0.61036249762763328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3252</v>
      </c>
      <c r="E185" s="10">
        <v>3185</v>
      </c>
      <c r="F185" s="6">
        <v>0.97939729397293973</v>
      </c>
      <c r="G185" s="10">
        <v>33</v>
      </c>
      <c r="H185" s="10">
        <v>3218</v>
      </c>
      <c r="I185" s="6">
        <v>0.98954489544895452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3205</v>
      </c>
      <c r="E186" s="10">
        <v>3159</v>
      </c>
      <c r="F186" s="6">
        <v>0.98564742589703591</v>
      </c>
      <c r="G186" s="10">
        <v>27</v>
      </c>
      <c r="H186" s="10">
        <v>3186</v>
      </c>
      <c r="I186" s="6">
        <v>0.9940717628705148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6195</v>
      </c>
      <c r="E187" s="10">
        <v>5302</v>
      </c>
      <c r="F187" s="6">
        <v>0.85585149313962872</v>
      </c>
      <c r="G187" s="10">
        <v>17</v>
      </c>
      <c r="H187" s="10">
        <v>5319</v>
      </c>
      <c r="I187" s="6">
        <v>0.85859564164648905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9919</v>
      </c>
      <c r="E188" s="10">
        <v>7172</v>
      </c>
      <c r="F188" s="6">
        <v>0.72305675975400741</v>
      </c>
      <c r="G188" s="10">
        <v>1</v>
      </c>
      <c r="H188" s="10">
        <v>7173</v>
      </c>
      <c r="I188" s="6">
        <v>0.72315757636858558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2843</v>
      </c>
      <c r="E189" s="10">
        <v>1682</v>
      </c>
      <c r="F189" s="6">
        <v>0.59162856137882514</v>
      </c>
      <c r="G189" s="10"/>
      <c r="H189" s="10">
        <v>1682</v>
      </c>
      <c r="I189" s="6">
        <v>0.59162856137882514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3799</v>
      </c>
      <c r="E190" s="10">
        <v>3023</v>
      </c>
      <c r="F190" s="6">
        <v>0.79573571992629644</v>
      </c>
      <c r="G190" s="10">
        <v>2</v>
      </c>
      <c r="H190" s="10">
        <v>3025</v>
      </c>
      <c r="I190" s="6">
        <v>0.79626217425638324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10095</v>
      </c>
      <c r="E191" s="10">
        <v>6204</v>
      </c>
      <c r="F191" s="6">
        <v>0.6145616641901932</v>
      </c>
      <c r="G191" s="10">
        <v>7</v>
      </c>
      <c r="H191" s="10">
        <v>6211</v>
      </c>
      <c r="I191" s="6">
        <v>0.61525507677067859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9691</v>
      </c>
      <c r="E194" s="10">
        <v>8109</v>
      </c>
      <c r="F194" s="6">
        <v>0.83675575276029301</v>
      </c>
      <c r="G194" s="10">
        <v>5</v>
      </c>
      <c r="H194" s="10">
        <v>8114</v>
      </c>
      <c r="I194" s="6">
        <v>0.83727169538747293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10688</v>
      </c>
      <c r="E195" s="10">
        <v>7287</v>
      </c>
      <c r="F195" s="6">
        <v>0.68179266467065869</v>
      </c>
      <c r="G195" s="10">
        <v>17</v>
      </c>
      <c r="H195" s="10">
        <v>7304</v>
      </c>
      <c r="I195" s="6">
        <v>0.68338323353293418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13443</v>
      </c>
      <c r="E196" s="10">
        <v>14057</v>
      </c>
      <c r="F196" s="6">
        <v>1.0456743286468795</v>
      </c>
      <c r="G196" s="10">
        <v>23</v>
      </c>
      <c r="H196" s="10">
        <v>14080</v>
      </c>
      <c r="I196" s="6">
        <v>1.0473852562672024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7212</v>
      </c>
      <c r="E197" s="10">
        <v>5173</v>
      </c>
      <c r="F197" s="6">
        <v>0.71727676095396564</v>
      </c>
      <c r="G197" s="10">
        <v>5</v>
      </c>
      <c r="H197" s="10">
        <v>5178</v>
      </c>
      <c r="I197" s="6">
        <v>0.71797004991680535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27599</v>
      </c>
      <c r="E198" s="10">
        <v>14799</v>
      </c>
      <c r="F198" s="6">
        <v>0.53621508025653108</v>
      </c>
      <c r="G198" s="10">
        <v>7</v>
      </c>
      <c r="H198" s="10">
        <v>14806</v>
      </c>
      <c r="I198" s="6">
        <v>0.53646871263451579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14843</v>
      </c>
      <c r="E199" s="10">
        <v>5532</v>
      </c>
      <c r="F199" s="6">
        <v>0.37270093646836894</v>
      </c>
      <c r="G199" s="10">
        <v>17</v>
      </c>
      <c r="H199" s="10">
        <v>5549</v>
      </c>
      <c r="I199" s="6">
        <v>0.37384625749511552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18489</v>
      </c>
      <c r="E200" s="10">
        <v>15018</v>
      </c>
      <c r="F200" s="6">
        <v>0.81226675320460817</v>
      </c>
      <c r="G200" s="10">
        <v>17</v>
      </c>
      <c r="H200" s="10">
        <v>15035</v>
      </c>
      <c r="I200" s="6">
        <v>0.8131862188328195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16209</v>
      </c>
      <c r="E201" s="10">
        <v>13307</v>
      </c>
      <c r="F201" s="6">
        <v>0.82096366216299588</v>
      </c>
      <c r="G201" s="10">
        <v>34</v>
      </c>
      <c r="H201" s="10">
        <v>13341</v>
      </c>
      <c r="I201" s="6">
        <v>0.82306126226170651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90D21-04FB-40F0-A549-2FB985F0AFCE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43678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1964</v>
      </c>
      <c r="E5" s="10">
        <v>1363</v>
      </c>
      <c r="F5" s="6">
        <v>0.69399185336048885</v>
      </c>
      <c r="G5" s="10">
        <v>2</v>
      </c>
      <c r="H5" s="10">
        <v>1365</v>
      </c>
      <c r="I5" s="6">
        <v>0.69501018329938902</v>
      </c>
    </row>
    <row r="6" spans="1:9" x14ac:dyDescent="0.3">
      <c r="A6" t="s">
        <v>3</v>
      </c>
      <c r="B6" t="s">
        <v>4</v>
      </c>
      <c r="C6" t="s">
        <v>456</v>
      </c>
      <c r="D6" s="10">
        <v>4831</v>
      </c>
      <c r="E6" s="10">
        <v>3428</v>
      </c>
      <c r="F6" s="6">
        <v>0.70958393707306977</v>
      </c>
      <c r="G6" s="10">
        <v>314</v>
      </c>
      <c r="H6" s="10">
        <v>3742</v>
      </c>
      <c r="I6" s="6">
        <v>0.77458083212585382</v>
      </c>
    </row>
    <row r="7" spans="1:9" x14ac:dyDescent="0.3">
      <c r="A7" t="s">
        <v>5</v>
      </c>
      <c r="B7" t="s">
        <v>6</v>
      </c>
      <c r="C7" t="s">
        <v>456</v>
      </c>
      <c r="D7" s="10">
        <v>9740</v>
      </c>
      <c r="E7" s="10">
        <v>7288</v>
      </c>
      <c r="F7" s="6">
        <v>0.74825462012320332</v>
      </c>
      <c r="G7" s="10">
        <v>408</v>
      </c>
      <c r="H7" s="10">
        <v>7696</v>
      </c>
      <c r="I7" s="6">
        <v>0.79014373716632447</v>
      </c>
    </row>
    <row r="8" spans="1:9" x14ac:dyDescent="0.3">
      <c r="A8" t="s">
        <v>7</v>
      </c>
      <c r="B8" t="s">
        <v>8</v>
      </c>
      <c r="C8" t="s">
        <v>456</v>
      </c>
      <c r="D8" s="10">
        <v>4377</v>
      </c>
      <c r="E8" s="10">
        <v>2629</v>
      </c>
      <c r="F8" s="6">
        <v>0.60063970756225726</v>
      </c>
      <c r="G8" s="10">
        <v>811</v>
      </c>
      <c r="H8" s="10">
        <v>3440</v>
      </c>
      <c r="I8" s="6">
        <v>0.78592643363034043</v>
      </c>
    </row>
    <row r="9" spans="1:9" x14ac:dyDescent="0.3">
      <c r="A9" t="s">
        <v>9</v>
      </c>
      <c r="B9" t="s">
        <v>10</v>
      </c>
      <c r="C9" t="s">
        <v>456</v>
      </c>
      <c r="D9" s="10">
        <v>4812</v>
      </c>
      <c r="E9" s="10">
        <v>4179</v>
      </c>
      <c r="F9" s="6">
        <v>0.86845386533665836</v>
      </c>
      <c r="G9" s="10">
        <v>7</v>
      </c>
      <c r="H9" s="10">
        <v>4186</v>
      </c>
      <c r="I9" s="6">
        <v>0.86990856192851207</v>
      </c>
    </row>
    <row r="10" spans="1:9" x14ac:dyDescent="0.3">
      <c r="A10" t="s">
        <v>11</v>
      </c>
      <c r="B10" t="s">
        <v>12</v>
      </c>
      <c r="C10" t="s">
        <v>456</v>
      </c>
      <c r="D10" s="10">
        <v>5597</v>
      </c>
      <c r="E10" s="10">
        <v>5485</v>
      </c>
      <c r="F10" s="6">
        <v>0.97998927997141327</v>
      </c>
      <c r="G10" s="10">
        <v>96</v>
      </c>
      <c r="H10" s="10">
        <v>5581</v>
      </c>
      <c r="I10" s="6">
        <v>0.99714132571020186</v>
      </c>
    </row>
    <row r="11" spans="1:9" x14ac:dyDescent="0.3">
      <c r="A11" t="s">
        <v>13</v>
      </c>
      <c r="B11" t="s">
        <v>14</v>
      </c>
      <c r="C11" t="s">
        <v>456</v>
      </c>
      <c r="D11" s="10">
        <v>4655</v>
      </c>
      <c r="E11" s="10">
        <v>3105</v>
      </c>
      <c r="F11" s="6">
        <v>0.66702470461868957</v>
      </c>
      <c r="G11" s="10">
        <v>1459</v>
      </c>
      <c r="H11" s="10">
        <v>4564</v>
      </c>
      <c r="I11" s="6">
        <v>0.98045112781954891</v>
      </c>
    </row>
    <row r="12" spans="1:9" x14ac:dyDescent="0.3">
      <c r="A12" t="s">
        <v>15</v>
      </c>
      <c r="B12" t="s">
        <v>16</v>
      </c>
      <c r="C12" t="s">
        <v>456</v>
      </c>
      <c r="D12" s="10">
        <v>3239</v>
      </c>
      <c r="E12" s="10">
        <v>2560</v>
      </c>
      <c r="F12" s="6">
        <v>0.7903673973448595</v>
      </c>
      <c r="G12" s="10">
        <v>24</v>
      </c>
      <c r="H12" s="10">
        <v>2584</v>
      </c>
      <c r="I12" s="6">
        <v>0.79777709169496758</v>
      </c>
    </row>
    <row r="13" spans="1:9" x14ac:dyDescent="0.3">
      <c r="A13" t="s">
        <v>17</v>
      </c>
      <c r="B13" t="s">
        <v>18</v>
      </c>
      <c r="C13" t="s">
        <v>456</v>
      </c>
      <c r="D13" s="10">
        <v>6062</v>
      </c>
      <c r="E13" s="10">
        <v>4683</v>
      </c>
      <c r="F13" s="6">
        <v>0.77251732101616633</v>
      </c>
      <c r="G13" s="10">
        <v>20</v>
      </c>
      <c r="H13" s="10">
        <v>4703</v>
      </c>
      <c r="I13" s="6">
        <v>0.77581656219069617</v>
      </c>
    </row>
    <row r="14" spans="1:9" x14ac:dyDescent="0.3">
      <c r="A14" t="s">
        <v>19</v>
      </c>
      <c r="B14" t="s">
        <v>20</v>
      </c>
      <c r="C14" t="s">
        <v>456</v>
      </c>
      <c r="D14" s="10">
        <v>2694</v>
      </c>
      <c r="E14" s="10">
        <v>2622</v>
      </c>
      <c r="F14" s="6">
        <v>0.97327394209354123</v>
      </c>
      <c r="G14" s="10">
        <v>5</v>
      </c>
      <c r="H14" s="10">
        <v>2627</v>
      </c>
      <c r="I14" s="6">
        <v>0.97512991833704532</v>
      </c>
    </row>
    <row r="15" spans="1:9" x14ac:dyDescent="0.3">
      <c r="A15" t="s">
        <v>21</v>
      </c>
      <c r="B15" t="s">
        <v>22</v>
      </c>
      <c r="C15" t="s">
        <v>456</v>
      </c>
      <c r="D15" s="10">
        <v>3179</v>
      </c>
      <c r="E15" s="10">
        <v>2894</v>
      </c>
      <c r="F15" s="6">
        <v>0.91034916640452967</v>
      </c>
      <c r="G15" s="10">
        <v>1</v>
      </c>
      <c r="H15" s="10">
        <v>2895</v>
      </c>
      <c r="I15" s="6">
        <v>0.91066373073293494</v>
      </c>
    </row>
    <row r="16" spans="1:9" x14ac:dyDescent="0.3">
      <c r="A16" t="s">
        <v>23</v>
      </c>
      <c r="B16" t="s">
        <v>24</v>
      </c>
      <c r="C16" t="s">
        <v>456</v>
      </c>
      <c r="D16" s="10">
        <v>5602</v>
      </c>
      <c r="E16" s="10">
        <v>4192</v>
      </c>
      <c r="F16" s="6">
        <v>0.74830417707961439</v>
      </c>
      <c r="G16" s="10">
        <v>192</v>
      </c>
      <c r="H16" s="10">
        <v>4384</v>
      </c>
      <c r="I16" s="6">
        <v>0.78257765083898612</v>
      </c>
    </row>
    <row r="17" spans="1:9" x14ac:dyDescent="0.3">
      <c r="A17" t="s">
        <v>25</v>
      </c>
      <c r="B17" t="s">
        <v>26</v>
      </c>
      <c r="C17" t="s">
        <v>456</v>
      </c>
      <c r="D17" s="10">
        <v>3447</v>
      </c>
      <c r="E17" s="10">
        <v>3781</v>
      </c>
      <c r="F17" s="6">
        <v>1.096895851465042</v>
      </c>
      <c r="G17" s="10">
        <v>22</v>
      </c>
      <c r="H17" s="10">
        <v>3803</v>
      </c>
      <c r="I17" s="6">
        <v>1.1032782129387873</v>
      </c>
    </row>
    <row r="18" spans="1:9" x14ac:dyDescent="0.3">
      <c r="A18" t="s">
        <v>29</v>
      </c>
      <c r="B18" t="s">
        <v>30</v>
      </c>
      <c r="C18" t="s">
        <v>456</v>
      </c>
      <c r="D18" s="10">
        <v>3649</v>
      </c>
      <c r="E18" s="10">
        <v>3754</v>
      </c>
      <c r="F18" s="6">
        <v>1.0287750068511921</v>
      </c>
      <c r="G18" s="10">
        <v>8</v>
      </c>
      <c r="H18" s="10">
        <v>3762</v>
      </c>
      <c r="I18" s="6">
        <v>1.0309673883255686</v>
      </c>
    </row>
    <row r="19" spans="1:9" x14ac:dyDescent="0.3">
      <c r="A19" t="s">
        <v>31</v>
      </c>
      <c r="B19" t="s">
        <v>32</v>
      </c>
      <c r="C19" t="s">
        <v>456</v>
      </c>
      <c r="D19" s="10">
        <v>3201</v>
      </c>
      <c r="E19" s="10">
        <v>4046</v>
      </c>
      <c r="F19" s="6">
        <v>1.2639800062480475</v>
      </c>
      <c r="G19" s="10">
        <v>6</v>
      </c>
      <c r="H19" s="10">
        <v>4052</v>
      </c>
      <c r="I19" s="6">
        <v>1.2658544204935958</v>
      </c>
    </row>
    <row r="20" spans="1:9" x14ac:dyDescent="0.3">
      <c r="A20" t="s">
        <v>33</v>
      </c>
      <c r="B20" t="s">
        <v>34</v>
      </c>
      <c r="C20" t="s">
        <v>456</v>
      </c>
      <c r="D20" s="10">
        <v>6336</v>
      </c>
      <c r="E20" s="10">
        <v>5765</v>
      </c>
      <c r="F20" s="6">
        <v>0.9098800505050505</v>
      </c>
      <c r="G20" s="10">
        <v>15</v>
      </c>
      <c r="H20" s="10">
        <v>5780</v>
      </c>
      <c r="I20" s="6">
        <v>0.9122474747474747</v>
      </c>
    </row>
    <row r="21" spans="1:9" x14ac:dyDescent="0.3">
      <c r="A21" t="s">
        <v>35</v>
      </c>
      <c r="B21" t="s">
        <v>36</v>
      </c>
      <c r="C21" t="s">
        <v>456</v>
      </c>
      <c r="D21" s="10">
        <v>3440</v>
      </c>
      <c r="E21" s="10">
        <v>3325</v>
      </c>
      <c r="F21" s="6">
        <v>0.96656976744186052</v>
      </c>
      <c r="G21" s="10">
        <v>17</v>
      </c>
      <c r="H21" s="10">
        <v>3342</v>
      </c>
      <c r="I21" s="6">
        <v>0.97151162790697676</v>
      </c>
    </row>
    <row r="22" spans="1:9" x14ac:dyDescent="0.3">
      <c r="A22" t="s">
        <v>37</v>
      </c>
      <c r="B22" t="s">
        <v>38</v>
      </c>
      <c r="C22" t="s">
        <v>456</v>
      </c>
      <c r="D22" s="10">
        <v>4727</v>
      </c>
      <c r="E22" s="10">
        <v>3744</v>
      </c>
      <c r="F22" s="6">
        <v>0.79204569494393906</v>
      </c>
      <c r="G22" s="10">
        <v>12</v>
      </c>
      <c r="H22" s="10">
        <v>3756</v>
      </c>
      <c r="I22" s="6">
        <v>0.79458430294055427</v>
      </c>
    </row>
    <row r="23" spans="1:9" x14ac:dyDescent="0.3">
      <c r="A23" t="s">
        <v>39</v>
      </c>
      <c r="B23" t="s">
        <v>40</v>
      </c>
      <c r="C23" t="s">
        <v>456</v>
      </c>
      <c r="D23" s="10">
        <v>4180</v>
      </c>
      <c r="E23" s="10">
        <v>4202</v>
      </c>
      <c r="F23" s="6">
        <v>1.0052631578947369</v>
      </c>
      <c r="G23" s="10">
        <v>7</v>
      </c>
      <c r="H23" s="10">
        <v>4209</v>
      </c>
      <c r="I23" s="6">
        <v>1.0069377990430621</v>
      </c>
    </row>
    <row r="24" spans="1:9" x14ac:dyDescent="0.3">
      <c r="A24" t="s">
        <v>41</v>
      </c>
      <c r="B24" t="s">
        <v>42</v>
      </c>
      <c r="C24" t="s">
        <v>456</v>
      </c>
      <c r="D24" s="10">
        <v>2851</v>
      </c>
      <c r="E24" s="10">
        <v>1618</v>
      </c>
      <c r="F24" s="6">
        <v>0.56752016836197827</v>
      </c>
      <c r="G24" s="10">
        <v>1</v>
      </c>
      <c r="H24" s="10">
        <v>1619</v>
      </c>
      <c r="I24" s="6">
        <v>0.56787092248333915</v>
      </c>
    </row>
    <row r="25" spans="1:9" x14ac:dyDescent="0.3">
      <c r="A25" t="s">
        <v>43</v>
      </c>
      <c r="B25" t="s">
        <v>44</v>
      </c>
      <c r="C25" t="s">
        <v>456</v>
      </c>
      <c r="D25" s="10">
        <v>6203</v>
      </c>
      <c r="E25" s="10">
        <v>4509</v>
      </c>
      <c r="F25" s="6">
        <v>0.72690633564404317</v>
      </c>
      <c r="G25" s="10">
        <v>50</v>
      </c>
      <c r="H25" s="10">
        <v>4559</v>
      </c>
      <c r="I25" s="6">
        <v>0.73496695147509272</v>
      </c>
    </row>
    <row r="26" spans="1:9" x14ac:dyDescent="0.3">
      <c r="A26" t="s">
        <v>45</v>
      </c>
      <c r="B26" t="s">
        <v>46</v>
      </c>
      <c r="C26" t="s">
        <v>456</v>
      </c>
      <c r="D26" s="10">
        <v>5832</v>
      </c>
      <c r="E26" s="10">
        <v>3404</v>
      </c>
      <c r="F26" s="6">
        <v>0.58367626886145407</v>
      </c>
      <c r="G26" s="10">
        <v>6</v>
      </c>
      <c r="H26" s="10">
        <v>3410</v>
      </c>
      <c r="I26" s="6">
        <v>0.58470507544581618</v>
      </c>
    </row>
    <row r="27" spans="1:9" x14ac:dyDescent="0.3">
      <c r="A27" t="s">
        <v>47</v>
      </c>
      <c r="B27" t="s">
        <v>48</v>
      </c>
      <c r="C27" t="s">
        <v>456</v>
      </c>
      <c r="D27" s="10">
        <v>3199</v>
      </c>
      <c r="E27" s="10">
        <v>1891</v>
      </c>
      <c r="F27" s="6">
        <v>0.59112222569552986</v>
      </c>
      <c r="G27" s="10"/>
      <c r="H27" s="10">
        <v>1891</v>
      </c>
      <c r="I27" s="6">
        <v>0.59112222569552986</v>
      </c>
    </row>
    <row r="28" spans="1:9" x14ac:dyDescent="0.3">
      <c r="A28" t="s">
        <v>49</v>
      </c>
      <c r="B28" t="s">
        <v>455</v>
      </c>
      <c r="C28" t="s">
        <v>456</v>
      </c>
      <c r="D28" s="10">
        <v>5646</v>
      </c>
      <c r="E28" s="10">
        <v>4160</v>
      </c>
      <c r="F28" s="6">
        <v>0.73680481756996108</v>
      </c>
      <c r="G28" s="10">
        <v>7</v>
      </c>
      <c r="H28" s="10">
        <v>4167</v>
      </c>
      <c r="I28" s="6">
        <v>0.7380446333687567</v>
      </c>
    </row>
    <row r="29" spans="1:9" x14ac:dyDescent="0.3">
      <c r="A29" t="s">
        <v>55</v>
      </c>
      <c r="B29" t="s">
        <v>56</v>
      </c>
      <c r="C29" t="s">
        <v>456</v>
      </c>
      <c r="D29" s="10">
        <v>3247</v>
      </c>
      <c r="E29" s="10">
        <v>3280</v>
      </c>
      <c r="F29" s="6">
        <v>1.0101632275947028</v>
      </c>
      <c r="G29" s="10">
        <v>3</v>
      </c>
      <c r="H29" s="10">
        <v>3283</v>
      </c>
      <c r="I29" s="6">
        <v>1.0110871573760394</v>
      </c>
    </row>
    <row r="30" spans="1:9" x14ac:dyDescent="0.3">
      <c r="A30" t="s">
        <v>57</v>
      </c>
      <c r="B30" t="s">
        <v>58</v>
      </c>
      <c r="C30" t="s">
        <v>456</v>
      </c>
      <c r="D30" s="10">
        <v>3358</v>
      </c>
      <c r="E30" s="10">
        <v>1999</v>
      </c>
      <c r="F30" s="6">
        <v>0.59529481834425257</v>
      </c>
      <c r="G30" s="10">
        <v>2</v>
      </c>
      <c r="H30" s="10">
        <v>2001</v>
      </c>
      <c r="I30" s="6">
        <v>0.59589041095890416</v>
      </c>
    </row>
    <row r="31" spans="1:9" x14ac:dyDescent="0.3">
      <c r="A31" t="s">
        <v>59</v>
      </c>
      <c r="B31" t="s">
        <v>60</v>
      </c>
      <c r="C31" t="s">
        <v>456</v>
      </c>
      <c r="D31" s="10">
        <v>2472</v>
      </c>
      <c r="E31" s="10">
        <v>1983</v>
      </c>
      <c r="F31" s="6">
        <v>0.80218446601941751</v>
      </c>
      <c r="G31" s="10"/>
      <c r="H31" s="10">
        <v>1983</v>
      </c>
      <c r="I31" s="6">
        <v>0.80218446601941751</v>
      </c>
    </row>
    <row r="32" spans="1:9" x14ac:dyDescent="0.3">
      <c r="A32" t="s">
        <v>61</v>
      </c>
      <c r="B32" t="s">
        <v>62</v>
      </c>
      <c r="C32" t="s">
        <v>456</v>
      </c>
      <c r="D32" s="10">
        <v>6574</v>
      </c>
      <c r="E32" s="10">
        <v>3331</v>
      </c>
      <c r="F32" s="6">
        <v>0.50669303316093706</v>
      </c>
      <c r="G32" s="10">
        <v>6</v>
      </c>
      <c r="H32" s="10">
        <v>3337</v>
      </c>
      <c r="I32" s="6">
        <v>0.50760571950106481</v>
      </c>
    </row>
    <row r="33" spans="1:9" x14ac:dyDescent="0.3">
      <c r="A33" t="s">
        <v>63</v>
      </c>
      <c r="B33" t="s">
        <v>64</v>
      </c>
      <c r="C33" t="s">
        <v>456</v>
      </c>
      <c r="D33" s="10">
        <v>3917</v>
      </c>
      <c r="E33" s="10">
        <v>2007</v>
      </c>
      <c r="F33" s="6">
        <v>0.51238192494255808</v>
      </c>
      <c r="G33" s="10">
        <v>2</v>
      </c>
      <c r="H33" s="10">
        <v>2009</v>
      </c>
      <c r="I33" s="6">
        <v>0.51289251978555017</v>
      </c>
    </row>
    <row r="34" spans="1:9" x14ac:dyDescent="0.3">
      <c r="A34" t="s">
        <v>65</v>
      </c>
      <c r="B34" t="s">
        <v>66</v>
      </c>
      <c r="C34" t="s">
        <v>456</v>
      </c>
      <c r="D34" s="10">
        <v>4616</v>
      </c>
      <c r="E34" s="10">
        <v>3979</v>
      </c>
      <c r="F34" s="6">
        <v>0.86200173310225303</v>
      </c>
      <c r="G34" s="10">
        <v>15</v>
      </c>
      <c r="H34" s="10">
        <v>3994</v>
      </c>
      <c r="I34" s="6">
        <v>0.8652512998266898</v>
      </c>
    </row>
    <row r="35" spans="1:9" x14ac:dyDescent="0.3">
      <c r="A35" t="s">
        <v>67</v>
      </c>
      <c r="B35" t="s">
        <v>68</v>
      </c>
      <c r="C35" t="s">
        <v>456</v>
      </c>
      <c r="D35" s="10">
        <v>4968</v>
      </c>
      <c r="E35" s="10">
        <v>3377</v>
      </c>
      <c r="F35" s="6">
        <v>0.67975040257648955</v>
      </c>
      <c r="G35" s="10">
        <v>20</v>
      </c>
      <c r="H35" s="10">
        <v>3397</v>
      </c>
      <c r="I35" s="6">
        <v>0.68377616747181968</v>
      </c>
    </row>
    <row r="36" spans="1:9" x14ac:dyDescent="0.3">
      <c r="A36" t="s">
        <v>69</v>
      </c>
      <c r="B36" t="s">
        <v>70</v>
      </c>
      <c r="C36" t="s">
        <v>456</v>
      </c>
      <c r="D36" s="10">
        <v>1864</v>
      </c>
      <c r="E36" s="10">
        <v>1780</v>
      </c>
      <c r="F36" s="6">
        <v>0.95493562231759654</v>
      </c>
      <c r="G36" s="10">
        <v>4</v>
      </c>
      <c r="H36" s="10">
        <v>1784</v>
      </c>
      <c r="I36" s="6">
        <v>0.9570815450643777</v>
      </c>
    </row>
    <row r="37" spans="1:9" x14ac:dyDescent="0.3">
      <c r="A37" t="s">
        <v>71</v>
      </c>
      <c r="B37" t="s">
        <v>72</v>
      </c>
      <c r="C37" t="s">
        <v>456</v>
      </c>
      <c r="D37" s="10">
        <v>4601</v>
      </c>
      <c r="E37" s="10">
        <v>2663</v>
      </c>
      <c r="F37" s="6">
        <v>0.57878722016952833</v>
      </c>
      <c r="G37" s="10">
        <v>63</v>
      </c>
      <c r="H37" s="10">
        <v>2726</v>
      </c>
      <c r="I37" s="6">
        <v>0.59247989567485326</v>
      </c>
    </row>
    <row r="38" spans="1:9" x14ac:dyDescent="0.3">
      <c r="A38" t="s">
        <v>73</v>
      </c>
      <c r="B38" t="s">
        <v>74</v>
      </c>
      <c r="C38" t="s">
        <v>456</v>
      </c>
      <c r="D38" s="10">
        <v>4303</v>
      </c>
      <c r="E38" s="10">
        <v>3314</v>
      </c>
      <c r="F38" s="6">
        <v>0.77016035324192422</v>
      </c>
      <c r="G38" s="10"/>
      <c r="H38" s="10">
        <v>3314</v>
      </c>
      <c r="I38" s="6">
        <v>0.77016035324192422</v>
      </c>
    </row>
    <row r="39" spans="1:9" x14ac:dyDescent="0.3">
      <c r="A39" t="s">
        <v>75</v>
      </c>
      <c r="B39" t="s">
        <v>76</v>
      </c>
      <c r="C39" t="s">
        <v>456</v>
      </c>
      <c r="D39" s="10">
        <v>2194</v>
      </c>
      <c r="E39" s="10">
        <v>1893</v>
      </c>
      <c r="F39" s="6">
        <v>0.86280765724703734</v>
      </c>
      <c r="G39" s="10">
        <v>3</v>
      </c>
      <c r="H39" s="10">
        <v>1896</v>
      </c>
      <c r="I39" s="6">
        <v>0.86417502278942571</v>
      </c>
    </row>
    <row r="40" spans="1:9" x14ac:dyDescent="0.3">
      <c r="A40" t="s">
        <v>77</v>
      </c>
      <c r="B40" t="s">
        <v>78</v>
      </c>
      <c r="C40" t="s">
        <v>456</v>
      </c>
      <c r="D40" s="10">
        <v>6911</v>
      </c>
      <c r="E40" s="10">
        <v>5498</v>
      </c>
      <c r="F40" s="6">
        <v>0.79554333670959343</v>
      </c>
      <c r="G40" s="10">
        <v>30</v>
      </c>
      <c r="H40" s="10">
        <v>5528</v>
      </c>
      <c r="I40" s="6">
        <v>0.79988424251193746</v>
      </c>
    </row>
    <row r="41" spans="1:9" x14ac:dyDescent="0.3">
      <c r="A41" t="s">
        <v>79</v>
      </c>
      <c r="B41" t="s">
        <v>80</v>
      </c>
      <c r="C41" t="s">
        <v>456</v>
      </c>
      <c r="D41" s="10">
        <v>3442</v>
      </c>
      <c r="E41" s="10">
        <v>3200</v>
      </c>
      <c r="F41" s="6">
        <v>0.92969203951191171</v>
      </c>
      <c r="G41" s="10">
        <v>2</v>
      </c>
      <c r="H41" s="10">
        <v>3202</v>
      </c>
      <c r="I41" s="6">
        <v>0.93027309703660666</v>
      </c>
    </row>
    <row r="42" spans="1:9" x14ac:dyDescent="0.3">
      <c r="A42" t="s">
        <v>81</v>
      </c>
      <c r="B42" t="s">
        <v>82</v>
      </c>
      <c r="C42" t="s">
        <v>456</v>
      </c>
      <c r="D42" s="10">
        <v>3047</v>
      </c>
      <c r="E42" s="10">
        <v>2056</v>
      </c>
      <c r="F42" s="6">
        <v>0.67476206104364944</v>
      </c>
      <c r="G42" s="10">
        <v>2</v>
      </c>
      <c r="H42" s="10">
        <v>2058</v>
      </c>
      <c r="I42" s="6">
        <v>0.67541844437151299</v>
      </c>
    </row>
    <row r="43" spans="1:9" x14ac:dyDescent="0.3">
      <c r="A43" t="s">
        <v>83</v>
      </c>
      <c r="B43" t="s">
        <v>84</v>
      </c>
      <c r="C43" t="s">
        <v>456</v>
      </c>
      <c r="D43" s="10">
        <v>5022</v>
      </c>
      <c r="E43" s="10">
        <v>3875</v>
      </c>
      <c r="F43" s="6">
        <v>0.77160493827160492</v>
      </c>
      <c r="G43" s="10">
        <v>6</v>
      </c>
      <c r="H43" s="10">
        <v>3881</v>
      </c>
      <c r="I43" s="6">
        <v>0.77279968140183197</v>
      </c>
    </row>
    <row r="44" spans="1:9" x14ac:dyDescent="0.3">
      <c r="A44" t="s">
        <v>85</v>
      </c>
      <c r="B44" t="s">
        <v>86</v>
      </c>
      <c r="C44" t="s">
        <v>456</v>
      </c>
      <c r="D44" s="10">
        <v>2463</v>
      </c>
      <c r="E44" s="10">
        <v>2031</v>
      </c>
      <c r="F44" s="6">
        <v>0.82460414129110837</v>
      </c>
      <c r="G44" s="10">
        <v>26</v>
      </c>
      <c r="H44" s="10">
        <v>2057</v>
      </c>
      <c r="I44" s="6">
        <v>0.83516037352821759</v>
      </c>
    </row>
    <row r="45" spans="1:9" x14ac:dyDescent="0.3">
      <c r="A45" t="s">
        <v>87</v>
      </c>
      <c r="B45" t="s">
        <v>88</v>
      </c>
      <c r="C45" t="s">
        <v>456</v>
      </c>
      <c r="D45" s="10">
        <v>5646</v>
      </c>
      <c r="E45" s="10">
        <v>3946</v>
      </c>
      <c r="F45" s="6">
        <v>0.69890187743535248</v>
      </c>
      <c r="G45" s="10"/>
      <c r="H45" s="10">
        <v>3946</v>
      </c>
      <c r="I45" s="6">
        <v>0.69890187743535248</v>
      </c>
    </row>
    <row r="46" spans="1:9" x14ac:dyDescent="0.3">
      <c r="A46" t="s">
        <v>89</v>
      </c>
      <c r="B46" t="s">
        <v>90</v>
      </c>
      <c r="C46" t="s">
        <v>456</v>
      </c>
      <c r="D46" s="10">
        <v>4663</v>
      </c>
      <c r="E46" s="10">
        <v>4098</v>
      </c>
      <c r="F46" s="6">
        <v>0.87883336907570231</v>
      </c>
      <c r="G46" s="10"/>
      <c r="H46" s="10">
        <v>4098</v>
      </c>
      <c r="I46" s="6">
        <v>0.87883336907570231</v>
      </c>
    </row>
    <row r="47" spans="1:9" x14ac:dyDescent="0.3">
      <c r="A47" t="s">
        <v>93</v>
      </c>
      <c r="B47" t="s">
        <v>94</v>
      </c>
      <c r="C47" t="s">
        <v>456</v>
      </c>
      <c r="D47" s="10">
        <v>2341</v>
      </c>
      <c r="E47" s="10">
        <v>1520</v>
      </c>
      <c r="F47" s="6">
        <v>0.64929517300299022</v>
      </c>
      <c r="G47" s="10"/>
      <c r="H47" s="10">
        <v>1520</v>
      </c>
      <c r="I47" s="6">
        <v>0.64929517300299022</v>
      </c>
    </row>
    <row r="48" spans="1:9" x14ac:dyDescent="0.3">
      <c r="A48" t="s">
        <v>95</v>
      </c>
      <c r="B48" t="s">
        <v>96</v>
      </c>
      <c r="C48" t="s">
        <v>456</v>
      </c>
      <c r="D48" s="10">
        <v>5963</v>
      </c>
      <c r="E48" s="10">
        <v>5392</v>
      </c>
      <c r="F48" s="6">
        <v>0.90424283078987089</v>
      </c>
      <c r="G48" s="10">
        <v>75</v>
      </c>
      <c r="H48" s="10">
        <v>5467</v>
      </c>
      <c r="I48" s="6">
        <v>0.91682039241992286</v>
      </c>
    </row>
    <row r="49" spans="1:9" x14ac:dyDescent="0.3">
      <c r="A49" t="s">
        <v>97</v>
      </c>
      <c r="B49" t="s">
        <v>98</v>
      </c>
      <c r="C49" t="s">
        <v>456</v>
      </c>
      <c r="D49" s="10">
        <v>5621</v>
      </c>
      <c r="E49" s="10">
        <v>5213</v>
      </c>
      <c r="F49" s="6">
        <v>0.9274150507027219</v>
      </c>
      <c r="G49" s="10">
        <v>9</v>
      </c>
      <c r="H49" s="10">
        <v>5222</v>
      </c>
      <c r="I49" s="6">
        <v>0.92901618929016194</v>
      </c>
    </row>
    <row r="50" spans="1:9" x14ac:dyDescent="0.3">
      <c r="A50" t="s">
        <v>99</v>
      </c>
      <c r="B50" t="s">
        <v>100</v>
      </c>
      <c r="C50" t="s">
        <v>456</v>
      </c>
      <c r="D50" s="10">
        <v>4002</v>
      </c>
      <c r="E50" s="10">
        <v>3291</v>
      </c>
      <c r="F50" s="6">
        <v>0.82233883058470769</v>
      </c>
      <c r="G50" s="10">
        <v>6</v>
      </c>
      <c r="H50" s="10">
        <v>3297</v>
      </c>
      <c r="I50" s="6">
        <v>0.82383808095952027</v>
      </c>
    </row>
    <row r="51" spans="1:9" x14ac:dyDescent="0.3">
      <c r="A51" t="s">
        <v>103</v>
      </c>
      <c r="B51" t="s">
        <v>104</v>
      </c>
      <c r="C51" t="s">
        <v>456</v>
      </c>
      <c r="D51" s="10">
        <v>2527</v>
      </c>
      <c r="E51" s="10">
        <v>2462</v>
      </c>
      <c r="F51" s="6">
        <v>0.97427779976256434</v>
      </c>
      <c r="G51" s="10">
        <v>3</v>
      </c>
      <c r="H51" s="10">
        <v>2465</v>
      </c>
      <c r="I51" s="6">
        <v>0.97546497823506129</v>
      </c>
    </row>
    <row r="52" spans="1:9" x14ac:dyDescent="0.3">
      <c r="A52" t="s">
        <v>105</v>
      </c>
      <c r="B52" t="s">
        <v>106</v>
      </c>
      <c r="C52" t="s">
        <v>456</v>
      </c>
      <c r="D52" s="10">
        <v>2734</v>
      </c>
      <c r="E52" s="10">
        <v>1988</v>
      </c>
      <c r="F52" s="6">
        <v>0.72713972201901977</v>
      </c>
      <c r="G52" s="10">
        <v>355</v>
      </c>
      <c r="H52" s="10">
        <v>2343</v>
      </c>
      <c r="I52" s="6">
        <v>0.85698610095098759</v>
      </c>
    </row>
    <row r="53" spans="1:9" x14ac:dyDescent="0.3">
      <c r="A53" t="s">
        <v>107</v>
      </c>
      <c r="B53" t="s">
        <v>108</v>
      </c>
      <c r="C53" t="s">
        <v>456</v>
      </c>
      <c r="D53" s="10">
        <v>4787</v>
      </c>
      <c r="E53" s="10">
        <v>4515</v>
      </c>
      <c r="F53" s="6">
        <v>0.9431794443283894</v>
      </c>
      <c r="G53" s="10">
        <v>6</v>
      </c>
      <c r="H53" s="10">
        <v>4521</v>
      </c>
      <c r="I53" s="6">
        <v>0.9444328389387926</v>
      </c>
    </row>
    <row r="54" spans="1:9" x14ac:dyDescent="0.3">
      <c r="A54" t="s">
        <v>111</v>
      </c>
      <c r="B54" t="s">
        <v>112</v>
      </c>
      <c r="C54" t="s">
        <v>456</v>
      </c>
      <c r="D54" s="10">
        <v>2308</v>
      </c>
      <c r="E54" s="10">
        <v>2318</v>
      </c>
      <c r="F54" s="6">
        <v>1.0043327556325823</v>
      </c>
      <c r="G54" s="10">
        <v>1</v>
      </c>
      <c r="H54" s="10">
        <v>2319</v>
      </c>
      <c r="I54" s="6">
        <v>1.0047660311958406</v>
      </c>
    </row>
    <row r="55" spans="1:9" x14ac:dyDescent="0.3">
      <c r="A55" t="s">
        <v>113</v>
      </c>
      <c r="B55" t="s">
        <v>114</v>
      </c>
      <c r="C55" t="s">
        <v>456</v>
      </c>
      <c r="D55" s="10">
        <v>3771</v>
      </c>
      <c r="E55" s="10">
        <v>2719</v>
      </c>
      <c r="F55" s="6">
        <v>0.72102890479978787</v>
      </c>
      <c r="G55" s="10">
        <v>1</v>
      </c>
      <c r="H55" s="10">
        <v>2720</v>
      </c>
      <c r="I55" s="6">
        <v>0.72129408644921766</v>
      </c>
    </row>
    <row r="56" spans="1:9" x14ac:dyDescent="0.3">
      <c r="A56" t="s">
        <v>115</v>
      </c>
      <c r="B56" t="s">
        <v>116</v>
      </c>
      <c r="C56" t="s">
        <v>456</v>
      </c>
      <c r="D56" s="10">
        <v>2569</v>
      </c>
      <c r="E56" s="10">
        <v>2234</v>
      </c>
      <c r="F56" s="6">
        <v>0.86959906578435187</v>
      </c>
      <c r="G56" s="10"/>
      <c r="H56" s="10">
        <v>2234</v>
      </c>
      <c r="I56" s="6">
        <v>0.86959906578435187</v>
      </c>
    </row>
    <row r="57" spans="1:9" x14ac:dyDescent="0.3">
      <c r="A57" t="s">
        <v>117</v>
      </c>
      <c r="B57" t="s">
        <v>118</v>
      </c>
      <c r="C57" t="s">
        <v>456</v>
      </c>
      <c r="D57" s="10">
        <v>4424</v>
      </c>
      <c r="E57" s="10">
        <v>4673</v>
      </c>
      <c r="F57" s="6">
        <v>1.0562839059674503</v>
      </c>
      <c r="G57" s="10">
        <v>87</v>
      </c>
      <c r="H57" s="10">
        <v>4760</v>
      </c>
      <c r="I57" s="6">
        <v>1.0759493670886076</v>
      </c>
    </row>
    <row r="58" spans="1:9" x14ac:dyDescent="0.3">
      <c r="A58" t="s">
        <v>119</v>
      </c>
      <c r="B58" t="s">
        <v>120</v>
      </c>
      <c r="C58" t="s">
        <v>456</v>
      </c>
      <c r="D58" s="10">
        <v>2516</v>
      </c>
      <c r="E58" s="10">
        <v>1965</v>
      </c>
      <c r="F58" s="6">
        <v>0.78100158982511925</v>
      </c>
      <c r="G58" s="10">
        <v>12</v>
      </c>
      <c r="H58" s="10">
        <v>1977</v>
      </c>
      <c r="I58" s="6">
        <v>0.78577106518282991</v>
      </c>
    </row>
    <row r="59" spans="1:9" x14ac:dyDescent="0.3">
      <c r="A59" t="s">
        <v>121</v>
      </c>
      <c r="B59" t="s">
        <v>122</v>
      </c>
      <c r="C59" t="s">
        <v>456</v>
      </c>
      <c r="D59" s="10">
        <v>11246</v>
      </c>
      <c r="E59" s="10">
        <v>7765</v>
      </c>
      <c r="F59" s="6">
        <v>0.69046772185666017</v>
      </c>
      <c r="G59" s="10">
        <v>46</v>
      </c>
      <c r="H59" s="10">
        <v>7811</v>
      </c>
      <c r="I59" s="6">
        <v>0.69455806508980966</v>
      </c>
    </row>
    <row r="60" spans="1:9" x14ac:dyDescent="0.3">
      <c r="A60" t="s">
        <v>123</v>
      </c>
      <c r="B60" t="s">
        <v>124</v>
      </c>
      <c r="C60" t="s">
        <v>456</v>
      </c>
      <c r="D60" s="10">
        <v>5719</v>
      </c>
      <c r="E60" s="10">
        <v>4365</v>
      </c>
      <c r="F60" s="6">
        <v>0.7632453226088477</v>
      </c>
      <c r="G60" s="10">
        <v>122</v>
      </c>
      <c r="H60" s="10">
        <v>4487</v>
      </c>
      <c r="I60" s="6">
        <v>0.78457772337821297</v>
      </c>
    </row>
    <row r="61" spans="1:9" x14ac:dyDescent="0.3">
      <c r="A61" t="s">
        <v>125</v>
      </c>
      <c r="B61" t="s">
        <v>126</v>
      </c>
      <c r="C61" t="s">
        <v>456</v>
      </c>
      <c r="D61" s="10">
        <v>7185</v>
      </c>
      <c r="E61" s="10">
        <v>5505</v>
      </c>
      <c r="F61" s="6">
        <v>0.76617954070981209</v>
      </c>
      <c r="G61" s="10">
        <v>6</v>
      </c>
      <c r="H61" s="10">
        <v>5511</v>
      </c>
      <c r="I61" s="6">
        <v>0.76701461377870561</v>
      </c>
    </row>
    <row r="62" spans="1:9" x14ac:dyDescent="0.3">
      <c r="A62" t="s">
        <v>127</v>
      </c>
      <c r="B62" t="s">
        <v>128</v>
      </c>
      <c r="C62" t="s">
        <v>457</v>
      </c>
      <c r="D62" s="10">
        <v>4958</v>
      </c>
      <c r="E62" s="10">
        <v>3489</v>
      </c>
      <c r="F62" s="6">
        <v>0.70371117386042759</v>
      </c>
      <c r="G62" s="10">
        <v>5</v>
      </c>
      <c r="H62" s="10">
        <v>3494</v>
      </c>
      <c r="I62" s="6">
        <v>0.70471964501815243</v>
      </c>
    </row>
    <row r="63" spans="1:9" x14ac:dyDescent="0.3">
      <c r="A63" t="s">
        <v>129</v>
      </c>
      <c r="B63" t="s">
        <v>130</v>
      </c>
      <c r="C63" t="s">
        <v>457</v>
      </c>
      <c r="D63" s="10">
        <v>1096</v>
      </c>
      <c r="E63" s="10">
        <v>1096</v>
      </c>
      <c r="F63" s="6">
        <v>1</v>
      </c>
      <c r="G63" s="10">
        <v>10</v>
      </c>
      <c r="H63" s="10">
        <v>1106</v>
      </c>
      <c r="I63" s="6">
        <v>1.0091240875912408</v>
      </c>
    </row>
    <row r="64" spans="1:9" x14ac:dyDescent="0.3">
      <c r="A64" t="s">
        <v>131</v>
      </c>
      <c r="B64" t="s">
        <v>132</v>
      </c>
      <c r="C64" t="s">
        <v>457</v>
      </c>
      <c r="D64" s="10">
        <v>5286</v>
      </c>
      <c r="E64" s="10">
        <v>4280</v>
      </c>
      <c r="F64" s="6">
        <v>0.80968596292092321</v>
      </c>
      <c r="G64" s="10">
        <v>18</v>
      </c>
      <c r="H64" s="10">
        <v>4298</v>
      </c>
      <c r="I64" s="6">
        <v>0.81309118426031024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5437</v>
      </c>
      <c r="E67" s="10">
        <v>4475</v>
      </c>
      <c r="F67" s="6">
        <v>0.82306418981055729</v>
      </c>
      <c r="G67" s="10">
        <v>7</v>
      </c>
      <c r="H67" s="10">
        <v>4482</v>
      </c>
      <c r="I67" s="6">
        <v>0.82435166452087549</v>
      </c>
    </row>
    <row r="68" spans="1:9" x14ac:dyDescent="0.3">
      <c r="A68" t="s">
        <v>139</v>
      </c>
      <c r="B68" t="s">
        <v>140</v>
      </c>
      <c r="C68" t="s">
        <v>457</v>
      </c>
      <c r="D68" s="10">
        <v>4278</v>
      </c>
      <c r="E68" s="10">
        <v>3072</v>
      </c>
      <c r="F68" s="6">
        <v>0.71809256661991583</v>
      </c>
      <c r="G68" s="10">
        <v>7</v>
      </c>
      <c r="H68" s="10">
        <v>3079</v>
      </c>
      <c r="I68" s="6">
        <v>0.71972884525479197</v>
      </c>
    </row>
    <row r="69" spans="1:9" x14ac:dyDescent="0.3">
      <c r="A69" t="s">
        <v>141</v>
      </c>
      <c r="B69" t="s">
        <v>142</v>
      </c>
      <c r="C69" t="s">
        <v>457</v>
      </c>
      <c r="D69" s="10">
        <v>2810</v>
      </c>
      <c r="E69" s="10">
        <v>2993</v>
      </c>
      <c r="F69" s="6">
        <v>1.0651245551601423</v>
      </c>
      <c r="G69" s="10">
        <v>2</v>
      </c>
      <c r="H69" s="10">
        <v>2995</v>
      </c>
      <c r="I69" s="6">
        <v>1.0658362989323844</v>
      </c>
    </row>
    <row r="70" spans="1:9" x14ac:dyDescent="0.3">
      <c r="A70" t="s">
        <v>143</v>
      </c>
      <c r="B70" t="s">
        <v>144</v>
      </c>
      <c r="C70" t="s">
        <v>457</v>
      </c>
      <c r="D70" s="10">
        <v>4477</v>
      </c>
      <c r="E70" s="10">
        <v>5257</v>
      </c>
      <c r="F70" s="6">
        <v>1.174223810587447</v>
      </c>
      <c r="G70" s="10">
        <v>94</v>
      </c>
      <c r="H70" s="10">
        <v>5351</v>
      </c>
      <c r="I70" s="6">
        <v>1.1952200134018316</v>
      </c>
    </row>
    <row r="71" spans="1:9" x14ac:dyDescent="0.3">
      <c r="A71" t="s">
        <v>145</v>
      </c>
      <c r="B71" t="s">
        <v>146</v>
      </c>
      <c r="C71" t="s">
        <v>457</v>
      </c>
      <c r="D71" s="10">
        <v>11788</v>
      </c>
      <c r="E71" s="10">
        <v>9520</v>
      </c>
      <c r="F71" s="6">
        <v>0.80760095011876487</v>
      </c>
      <c r="G71" s="10">
        <v>23</v>
      </c>
      <c r="H71" s="10">
        <v>9543</v>
      </c>
      <c r="I71" s="6">
        <v>0.8095520868680014</v>
      </c>
    </row>
    <row r="72" spans="1:9" x14ac:dyDescent="0.3">
      <c r="A72" t="s">
        <v>147</v>
      </c>
      <c r="B72" t="s">
        <v>148</v>
      </c>
      <c r="C72" t="s">
        <v>457</v>
      </c>
      <c r="D72" s="10">
        <v>2323</v>
      </c>
      <c r="E72" s="10">
        <v>2363</v>
      </c>
      <c r="F72" s="6">
        <v>1.0172191132156694</v>
      </c>
      <c r="G72" s="10">
        <v>5</v>
      </c>
      <c r="H72" s="10">
        <v>2368</v>
      </c>
      <c r="I72" s="6">
        <v>1.019371502367628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4764</v>
      </c>
      <c r="E74" s="10">
        <v>3445</v>
      </c>
      <c r="F74" s="6">
        <v>0.72313182199832071</v>
      </c>
      <c r="G74" s="10">
        <v>3</v>
      </c>
      <c r="H74" s="10">
        <v>3448</v>
      </c>
      <c r="I74" s="6">
        <v>0.72376154492023514</v>
      </c>
    </row>
    <row r="75" spans="1:9" x14ac:dyDescent="0.3">
      <c r="A75" t="s">
        <v>153</v>
      </c>
      <c r="B75" t="s">
        <v>154</v>
      </c>
      <c r="C75" t="s">
        <v>457</v>
      </c>
      <c r="D75" s="10">
        <v>2004</v>
      </c>
      <c r="E75" s="10">
        <v>1931</v>
      </c>
      <c r="F75" s="6">
        <v>0.96357285429141715</v>
      </c>
      <c r="G75" s="10">
        <v>2</v>
      </c>
      <c r="H75" s="10">
        <v>1933</v>
      </c>
      <c r="I75" s="6">
        <v>0.96457085828343314</v>
      </c>
    </row>
    <row r="76" spans="1:9" x14ac:dyDescent="0.3">
      <c r="A76" t="s">
        <v>155</v>
      </c>
      <c r="B76" t="s">
        <v>156</v>
      </c>
      <c r="C76" t="s">
        <v>457</v>
      </c>
      <c r="D76" s="10">
        <v>1404</v>
      </c>
      <c r="E76" s="10">
        <v>1409</v>
      </c>
      <c r="F76" s="6">
        <v>1.0035612535612535</v>
      </c>
      <c r="G76" s="10"/>
      <c r="H76" s="10">
        <v>1409</v>
      </c>
      <c r="I76" s="6">
        <v>1.0035612535612535</v>
      </c>
    </row>
    <row r="77" spans="1:9" x14ac:dyDescent="0.3">
      <c r="A77" t="s">
        <v>157</v>
      </c>
      <c r="B77" t="s">
        <v>158</v>
      </c>
      <c r="C77" t="s">
        <v>457</v>
      </c>
      <c r="D77" s="10">
        <v>1815</v>
      </c>
      <c r="E77" s="10">
        <v>1741</v>
      </c>
      <c r="F77" s="6">
        <v>0.95922865013774106</v>
      </c>
      <c r="G77" s="10">
        <v>1</v>
      </c>
      <c r="H77" s="10">
        <v>1742</v>
      </c>
      <c r="I77" s="6">
        <v>0.95977961432506886</v>
      </c>
    </row>
    <row r="78" spans="1:9" x14ac:dyDescent="0.3">
      <c r="A78" t="s">
        <v>159</v>
      </c>
      <c r="B78" t="s">
        <v>160</v>
      </c>
      <c r="C78" t="s">
        <v>457</v>
      </c>
      <c r="D78" s="10">
        <v>2391</v>
      </c>
      <c r="E78" s="10">
        <v>1826</v>
      </c>
      <c r="F78" s="6">
        <v>0.76369719782517775</v>
      </c>
      <c r="G78" s="10"/>
      <c r="H78" s="10">
        <v>1826</v>
      </c>
      <c r="I78" s="6">
        <v>0.76369719782517775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6051</v>
      </c>
      <c r="E80" s="10">
        <v>5028</v>
      </c>
      <c r="F80" s="6">
        <v>0.83093703520079321</v>
      </c>
      <c r="G80" s="10">
        <v>12</v>
      </c>
      <c r="H80" s="10">
        <v>5040</v>
      </c>
      <c r="I80" s="6">
        <v>0.83292017848289535</v>
      </c>
    </row>
    <row r="81" spans="1:9" x14ac:dyDescent="0.3">
      <c r="A81" t="s">
        <v>167</v>
      </c>
      <c r="B81" t="s">
        <v>168</v>
      </c>
      <c r="C81" t="s">
        <v>457</v>
      </c>
      <c r="D81" s="10">
        <v>2292</v>
      </c>
      <c r="E81" s="10">
        <v>2073</v>
      </c>
      <c r="F81" s="6">
        <v>0.90445026178010468</v>
      </c>
      <c r="G81" s="10">
        <v>3</v>
      </c>
      <c r="H81" s="10">
        <v>2076</v>
      </c>
      <c r="I81" s="6">
        <v>0.90575916230366493</v>
      </c>
    </row>
    <row r="82" spans="1:9" x14ac:dyDescent="0.3">
      <c r="A82" t="s">
        <v>169</v>
      </c>
      <c r="B82" t="s">
        <v>170</v>
      </c>
      <c r="C82" t="s">
        <v>457</v>
      </c>
      <c r="D82" s="10">
        <v>8750</v>
      </c>
      <c r="E82" s="10">
        <v>5224</v>
      </c>
      <c r="F82" s="6">
        <v>0.59702857142857146</v>
      </c>
      <c r="G82" s="10">
        <v>896</v>
      </c>
      <c r="H82" s="10">
        <v>6120</v>
      </c>
      <c r="I82" s="6">
        <v>0.6994285714285714</v>
      </c>
    </row>
    <row r="83" spans="1:9" x14ac:dyDescent="0.3">
      <c r="A83" t="s">
        <v>171</v>
      </c>
      <c r="B83" t="s">
        <v>172</v>
      </c>
      <c r="C83" t="s">
        <v>457</v>
      </c>
      <c r="D83" s="10">
        <v>5814</v>
      </c>
      <c r="E83" s="10">
        <v>5005</v>
      </c>
      <c r="F83" s="6">
        <v>0.86085311317509461</v>
      </c>
      <c r="G83" s="10">
        <v>5</v>
      </c>
      <c r="H83" s="10">
        <v>5010</v>
      </c>
      <c r="I83" s="6">
        <v>0.86171310629514963</v>
      </c>
    </row>
    <row r="84" spans="1:9" x14ac:dyDescent="0.3">
      <c r="A84" t="s">
        <v>173</v>
      </c>
      <c r="B84" t="s">
        <v>174</v>
      </c>
      <c r="C84" t="s">
        <v>457</v>
      </c>
      <c r="D84" s="10">
        <v>2067</v>
      </c>
      <c r="E84" s="10">
        <v>1742</v>
      </c>
      <c r="F84" s="6">
        <v>0.84276729559748431</v>
      </c>
      <c r="G84" s="10"/>
      <c r="H84" s="10">
        <v>1742</v>
      </c>
      <c r="I84" s="6">
        <v>0.84276729559748431</v>
      </c>
    </row>
    <row r="85" spans="1:9" x14ac:dyDescent="0.3">
      <c r="A85" t="s">
        <v>175</v>
      </c>
      <c r="B85" t="s">
        <v>176</v>
      </c>
      <c r="C85" t="s">
        <v>457</v>
      </c>
      <c r="D85" s="10">
        <v>2614</v>
      </c>
      <c r="E85" s="10">
        <v>2559</v>
      </c>
      <c r="F85" s="6">
        <v>0.97895944912012245</v>
      </c>
      <c r="G85" s="10">
        <v>1</v>
      </c>
      <c r="H85" s="10">
        <v>2560</v>
      </c>
      <c r="I85" s="6">
        <v>0.97934200459066567</v>
      </c>
    </row>
    <row r="86" spans="1:9" x14ac:dyDescent="0.3">
      <c r="A86" t="s">
        <v>177</v>
      </c>
      <c r="B86" t="s">
        <v>178</v>
      </c>
      <c r="C86" t="s">
        <v>457</v>
      </c>
      <c r="D86" s="10">
        <v>3149</v>
      </c>
      <c r="E86" s="10">
        <v>3969</v>
      </c>
      <c r="F86" s="6">
        <v>1.2604001270244523</v>
      </c>
      <c r="G86" s="10">
        <v>4</v>
      </c>
      <c r="H86" s="10">
        <v>3973</v>
      </c>
      <c r="I86" s="6">
        <v>1.2616703715465227</v>
      </c>
    </row>
    <row r="87" spans="1:9" x14ac:dyDescent="0.3">
      <c r="A87" t="s">
        <v>179</v>
      </c>
      <c r="B87" t="s">
        <v>180</v>
      </c>
      <c r="C87" t="s">
        <v>457</v>
      </c>
      <c r="D87" s="10">
        <v>4035</v>
      </c>
      <c r="E87" s="10">
        <v>2117</v>
      </c>
      <c r="F87" s="6">
        <v>0.52465923172242879</v>
      </c>
      <c r="G87" s="10">
        <v>7</v>
      </c>
      <c r="H87" s="10">
        <v>2124</v>
      </c>
      <c r="I87" s="6">
        <v>0.52639405204460965</v>
      </c>
    </row>
    <row r="88" spans="1:9" x14ac:dyDescent="0.3">
      <c r="A88" t="s">
        <v>181</v>
      </c>
      <c r="B88" t="s">
        <v>182</v>
      </c>
      <c r="C88" t="s">
        <v>457</v>
      </c>
      <c r="D88" s="10">
        <v>3207</v>
      </c>
      <c r="E88" s="10">
        <v>2877</v>
      </c>
      <c r="F88" s="6">
        <v>0.89710009354536946</v>
      </c>
      <c r="G88" s="10">
        <v>1</v>
      </c>
      <c r="H88" s="10">
        <v>2878</v>
      </c>
      <c r="I88" s="6">
        <v>0.8974119114437169</v>
      </c>
    </row>
    <row r="89" spans="1:9" x14ac:dyDescent="0.3">
      <c r="A89" t="s">
        <v>183</v>
      </c>
      <c r="B89" t="s">
        <v>184</v>
      </c>
      <c r="C89" t="s">
        <v>457</v>
      </c>
      <c r="D89" s="10">
        <v>11337</v>
      </c>
      <c r="E89" s="10">
        <v>5644</v>
      </c>
      <c r="F89" s="6">
        <v>0.49783893446237981</v>
      </c>
      <c r="G89" s="10">
        <v>1</v>
      </c>
      <c r="H89" s="10">
        <v>5645</v>
      </c>
      <c r="I89" s="6">
        <v>0.49792714121901738</v>
      </c>
    </row>
    <row r="90" spans="1:9" x14ac:dyDescent="0.3">
      <c r="A90" t="s">
        <v>185</v>
      </c>
      <c r="B90" t="s">
        <v>186</v>
      </c>
      <c r="C90" t="s">
        <v>457</v>
      </c>
      <c r="D90" s="10">
        <v>5039</v>
      </c>
      <c r="E90" s="10">
        <v>4722</v>
      </c>
      <c r="F90" s="6">
        <v>0.9370906925977377</v>
      </c>
      <c r="G90" s="10">
        <v>3</v>
      </c>
      <c r="H90" s="10">
        <v>4725</v>
      </c>
      <c r="I90" s="6">
        <v>0.93768604881921014</v>
      </c>
    </row>
    <row r="91" spans="1:9" x14ac:dyDescent="0.3">
      <c r="A91" t="s">
        <v>189</v>
      </c>
      <c r="B91" t="s">
        <v>190</v>
      </c>
      <c r="C91" t="s">
        <v>457</v>
      </c>
      <c r="D91" s="10">
        <v>4236</v>
      </c>
      <c r="E91" s="10">
        <v>3057</v>
      </c>
      <c r="F91" s="6">
        <v>0.72167138810198306</v>
      </c>
      <c r="G91" s="10">
        <v>1</v>
      </c>
      <c r="H91" s="10">
        <v>3058</v>
      </c>
      <c r="I91" s="6">
        <v>0.72190745986779981</v>
      </c>
    </row>
    <row r="92" spans="1:9" x14ac:dyDescent="0.3">
      <c r="A92" t="s">
        <v>191</v>
      </c>
      <c r="B92" t="s">
        <v>192</v>
      </c>
      <c r="C92" t="s">
        <v>457</v>
      </c>
      <c r="D92" s="10">
        <v>4785</v>
      </c>
      <c r="E92" s="10">
        <v>3944</v>
      </c>
      <c r="F92" s="6">
        <v>0.82424242424242422</v>
      </c>
      <c r="G92" s="10">
        <v>5</v>
      </c>
      <c r="H92" s="10">
        <v>3949</v>
      </c>
      <c r="I92" s="6">
        <v>0.82528735632183903</v>
      </c>
    </row>
    <row r="93" spans="1:9" x14ac:dyDescent="0.3">
      <c r="A93" t="s">
        <v>193</v>
      </c>
      <c r="B93" t="s">
        <v>194</v>
      </c>
      <c r="C93" t="s">
        <v>457</v>
      </c>
      <c r="D93" s="10">
        <v>5455</v>
      </c>
      <c r="E93" s="10">
        <v>4648</v>
      </c>
      <c r="F93" s="6">
        <v>0.8520623281393217</v>
      </c>
      <c r="G93" s="10">
        <v>5</v>
      </c>
      <c r="H93" s="10">
        <v>4653</v>
      </c>
      <c r="I93" s="6">
        <v>0.85297891842346474</v>
      </c>
    </row>
    <row r="94" spans="1:9" x14ac:dyDescent="0.3">
      <c r="A94" t="s">
        <v>195</v>
      </c>
      <c r="B94" t="s">
        <v>196</v>
      </c>
      <c r="C94" t="s">
        <v>457</v>
      </c>
      <c r="D94" s="10">
        <v>2119</v>
      </c>
      <c r="E94" s="10">
        <v>2357</v>
      </c>
      <c r="F94" s="6">
        <v>1.1123171307220387</v>
      </c>
      <c r="G94" s="10">
        <v>2</v>
      </c>
      <c r="H94" s="10">
        <v>2359</v>
      </c>
      <c r="I94" s="6">
        <v>1.1132609721566777</v>
      </c>
    </row>
    <row r="95" spans="1:9" x14ac:dyDescent="0.3">
      <c r="A95" t="s">
        <v>197</v>
      </c>
      <c r="B95" t="s">
        <v>198</v>
      </c>
      <c r="C95" t="s">
        <v>457</v>
      </c>
      <c r="D95" s="10">
        <v>4059</v>
      </c>
      <c r="E95" s="10">
        <v>5134</v>
      </c>
      <c r="F95" s="6">
        <v>1.2648435575264843</v>
      </c>
      <c r="G95" s="10">
        <v>3</v>
      </c>
      <c r="H95" s="10">
        <v>5137</v>
      </c>
      <c r="I95" s="6">
        <v>1.2655826558265582</v>
      </c>
    </row>
    <row r="96" spans="1:9" x14ac:dyDescent="0.3">
      <c r="A96" t="s">
        <v>199</v>
      </c>
      <c r="B96" t="s">
        <v>200</v>
      </c>
      <c r="C96" t="s">
        <v>457</v>
      </c>
      <c r="D96" s="10">
        <v>2353</v>
      </c>
      <c r="E96" s="10">
        <v>2202</v>
      </c>
      <c r="F96" s="6">
        <v>0.93582660433489162</v>
      </c>
      <c r="G96" s="10"/>
      <c r="H96" s="10">
        <v>2202</v>
      </c>
      <c r="I96" s="6">
        <v>0.93582660433489162</v>
      </c>
    </row>
    <row r="97" spans="1:9" x14ac:dyDescent="0.3">
      <c r="A97" t="s">
        <v>201</v>
      </c>
      <c r="B97" t="s">
        <v>202</v>
      </c>
      <c r="C97" t="s">
        <v>457</v>
      </c>
      <c r="D97" s="10">
        <v>5011</v>
      </c>
      <c r="E97" s="10">
        <v>3561</v>
      </c>
      <c r="F97" s="6">
        <v>0.71063659948114144</v>
      </c>
      <c r="G97" s="10">
        <v>1</v>
      </c>
      <c r="H97" s="10">
        <v>3562</v>
      </c>
      <c r="I97" s="6">
        <v>0.71083616044701659</v>
      </c>
    </row>
    <row r="98" spans="1:9" x14ac:dyDescent="0.3">
      <c r="A98" t="s">
        <v>203</v>
      </c>
      <c r="B98" t="s">
        <v>204</v>
      </c>
      <c r="C98" t="s">
        <v>457</v>
      </c>
      <c r="D98" s="10">
        <v>4479</v>
      </c>
      <c r="E98" s="10">
        <v>3767</v>
      </c>
      <c r="F98" s="6">
        <v>0.84103594552355432</v>
      </c>
      <c r="G98" s="10"/>
      <c r="H98" s="10">
        <v>3767</v>
      </c>
      <c r="I98" s="6">
        <v>0.84103594552355432</v>
      </c>
    </row>
    <row r="99" spans="1:9" x14ac:dyDescent="0.3">
      <c r="A99" t="s">
        <v>205</v>
      </c>
      <c r="B99" t="s">
        <v>206</v>
      </c>
      <c r="C99" t="s">
        <v>457</v>
      </c>
      <c r="D99" s="10">
        <v>1912</v>
      </c>
      <c r="E99" s="10">
        <v>1581</v>
      </c>
      <c r="F99" s="6">
        <v>0.82688284518828448</v>
      </c>
      <c r="G99" s="10"/>
      <c r="H99" s="10">
        <v>1581</v>
      </c>
      <c r="I99" s="6">
        <v>0.82688284518828448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7919</v>
      </c>
      <c r="E100" s="10">
        <v>5082</v>
      </c>
      <c r="F100" s="6">
        <v>0.64174769541608789</v>
      </c>
      <c r="G100" s="10">
        <v>14</v>
      </c>
      <c r="H100" s="10">
        <v>5096</v>
      </c>
      <c r="I100" s="6">
        <v>0.64351559540346004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16414</v>
      </c>
      <c r="E101" s="10">
        <v>12962</v>
      </c>
      <c r="F101" s="6">
        <v>0.78969172657487507</v>
      </c>
      <c r="G101" s="10">
        <v>628</v>
      </c>
      <c r="H101" s="10">
        <v>13590</v>
      </c>
      <c r="I101" s="6">
        <v>0.82795174850737174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12519</v>
      </c>
      <c r="E102" s="10">
        <v>9741</v>
      </c>
      <c r="F102" s="6">
        <v>0.77809729211598366</v>
      </c>
      <c r="G102" s="10">
        <v>20</v>
      </c>
      <c r="H102" s="10">
        <v>9761</v>
      </c>
      <c r="I102" s="6">
        <v>0.77969486380701336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6656</v>
      </c>
      <c r="E103" s="10">
        <v>5121</v>
      </c>
      <c r="F103" s="6">
        <v>0.76938100961538458</v>
      </c>
      <c r="G103" s="10">
        <v>1</v>
      </c>
      <c r="H103" s="10">
        <v>5122</v>
      </c>
      <c r="I103" s="6">
        <v>0.76953125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4058</v>
      </c>
      <c r="E104" s="10">
        <v>3413</v>
      </c>
      <c r="F104" s="6">
        <v>0.84105470675209459</v>
      </c>
      <c r="G104" s="10">
        <v>318</v>
      </c>
      <c r="H104" s="10">
        <v>3731</v>
      </c>
      <c r="I104" s="6">
        <v>0.91941843272548052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9861</v>
      </c>
      <c r="E105" s="10">
        <v>7331</v>
      </c>
      <c r="F105" s="6">
        <v>0.74343372883074743</v>
      </c>
      <c r="G105" s="10">
        <v>1</v>
      </c>
      <c r="H105" s="10">
        <v>7332</v>
      </c>
      <c r="I105" s="6">
        <v>0.74353513842409491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3231</v>
      </c>
      <c r="E106" s="10">
        <v>3506</v>
      </c>
      <c r="F106" s="6">
        <v>1.0851129681213247</v>
      </c>
      <c r="G106" s="10"/>
      <c r="H106" s="10">
        <v>3506</v>
      </c>
      <c r="I106" s="6">
        <v>1.0851129681213247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5571</v>
      </c>
      <c r="E107" s="10">
        <v>3887</v>
      </c>
      <c r="F107" s="6">
        <v>0.69772033746185602</v>
      </c>
      <c r="G107" s="10">
        <v>8</v>
      </c>
      <c r="H107" s="10">
        <v>3895</v>
      </c>
      <c r="I107" s="6">
        <v>0.69915634535989946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5178</v>
      </c>
      <c r="E108" s="10">
        <v>2570</v>
      </c>
      <c r="F108" s="6">
        <v>0.49633062958671303</v>
      </c>
      <c r="G108" s="10">
        <v>6</v>
      </c>
      <c r="H108" s="10">
        <v>2576</v>
      </c>
      <c r="I108" s="6">
        <v>0.49748937813827732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3150</v>
      </c>
      <c r="E109" s="10">
        <v>904</v>
      </c>
      <c r="F109" s="6">
        <v>0.28698412698412701</v>
      </c>
      <c r="G109" s="10">
        <v>1351</v>
      </c>
      <c r="H109" s="10">
        <v>2255</v>
      </c>
      <c r="I109" s="6">
        <v>0.71587301587301588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3836</v>
      </c>
      <c r="E110" s="10">
        <v>2301</v>
      </c>
      <c r="F110" s="6">
        <v>0.5998435870698644</v>
      </c>
      <c r="G110" s="10">
        <v>5</v>
      </c>
      <c r="H110" s="10">
        <v>2306</v>
      </c>
      <c r="I110" s="6">
        <v>0.60114702815432741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3829</v>
      </c>
      <c r="E111" s="10">
        <v>2072</v>
      </c>
      <c r="F111" s="6">
        <v>0.5411334552102377</v>
      </c>
      <c r="G111" s="10">
        <v>403</v>
      </c>
      <c r="H111" s="10">
        <v>2475</v>
      </c>
      <c r="I111" s="6">
        <v>0.64638286758944896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2895</v>
      </c>
      <c r="E112" s="10">
        <v>1620</v>
      </c>
      <c r="F112" s="6">
        <v>0.55958549222797926</v>
      </c>
      <c r="G112" s="10">
        <v>1</v>
      </c>
      <c r="H112" s="10">
        <v>1621</v>
      </c>
      <c r="I112" s="6">
        <v>0.55993091537132988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5533</v>
      </c>
      <c r="E113" s="10">
        <v>4997</v>
      </c>
      <c r="F113" s="6">
        <v>0.90312669437917947</v>
      </c>
      <c r="G113" s="10">
        <v>20</v>
      </c>
      <c r="H113" s="10">
        <v>5017</v>
      </c>
      <c r="I113" s="6">
        <v>0.90674136996204591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3271</v>
      </c>
      <c r="E114" s="10">
        <v>3383</v>
      </c>
      <c r="F114" s="6">
        <v>1.03424029348823</v>
      </c>
      <c r="G114" s="10">
        <v>10</v>
      </c>
      <c r="H114" s="10">
        <v>3393</v>
      </c>
      <c r="I114" s="6">
        <v>1.0372974625496789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4655</v>
      </c>
      <c r="E115" s="10">
        <v>3387</v>
      </c>
      <c r="F115" s="6">
        <v>0.72760472610096671</v>
      </c>
      <c r="G115" s="10">
        <v>23</v>
      </c>
      <c r="H115" s="10">
        <v>3410</v>
      </c>
      <c r="I115" s="6">
        <v>0.73254564983888293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4403</v>
      </c>
      <c r="E116" s="10">
        <v>3250</v>
      </c>
      <c r="F116" s="6">
        <v>0.7381330910742675</v>
      </c>
      <c r="G116" s="10">
        <v>1</v>
      </c>
      <c r="H116" s="10">
        <v>3251</v>
      </c>
      <c r="I116" s="6">
        <v>0.73836020894844423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7016</v>
      </c>
      <c r="E117" s="10">
        <v>6104</v>
      </c>
      <c r="F117" s="6">
        <v>0.87001140250855191</v>
      </c>
      <c r="G117" s="10">
        <v>2</v>
      </c>
      <c r="H117" s="10">
        <v>6106</v>
      </c>
      <c r="I117" s="6">
        <v>0.87029646522234894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4668</v>
      </c>
      <c r="E118" s="10">
        <v>5446</v>
      </c>
      <c r="F118" s="6">
        <v>1.1666666666666667</v>
      </c>
      <c r="G118" s="10">
        <v>4</v>
      </c>
      <c r="H118" s="10">
        <v>5450</v>
      </c>
      <c r="I118" s="6">
        <v>1.1675235646958011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8296</v>
      </c>
      <c r="E119" s="10">
        <v>6417</v>
      </c>
      <c r="F119" s="6">
        <v>0.77350530376084858</v>
      </c>
      <c r="G119" s="10">
        <v>4</v>
      </c>
      <c r="H119" s="10">
        <v>6421</v>
      </c>
      <c r="I119" s="6">
        <v>0.77398746383799422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8154</v>
      </c>
      <c r="E120" s="10">
        <v>6296</v>
      </c>
      <c r="F120" s="6">
        <v>0.77213637478538144</v>
      </c>
      <c r="G120" s="10">
        <v>10</v>
      </c>
      <c r="H120" s="10">
        <v>6306</v>
      </c>
      <c r="I120" s="6">
        <v>0.77336276674025017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4694</v>
      </c>
      <c r="E121" s="10">
        <v>3990</v>
      </c>
      <c r="F121" s="6">
        <v>0.85002130379207497</v>
      </c>
      <c r="G121" s="10">
        <v>8</v>
      </c>
      <c r="H121" s="10">
        <v>3998</v>
      </c>
      <c r="I121" s="6">
        <v>0.85172560715807411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4829</v>
      </c>
      <c r="E122" s="10">
        <v>4298</v>
      </c>
      <c r="F122" s="6">
        <v>0.89003934562021125</v>
      </c>
      <c r="G122" s="10">
        <v>2</v>
      </c>
      <c r="H122" s="10">
        <v>4300</v>
      </c>
      <c r="I122" s="6">
        <v>0.89045351004348727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6923</v>
      </c>
      <c r="E123" s="10">
        <v>5615</v>
      </c>
      <c r="F123" s="6">
        <v>0.81106456738408206</v>
      </c>
      <c r="G123" s="10">
        <v>26</v>
      </c>
      <c r="H123" s="10">
        <v>5641</v>
      </c>
      <c r="I123" s="6">
        <v>0.81482016466849627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7769</v>
      </c>
      <c r="E124" s="10">
        <v>6523</v>
      </c>
      <c r="F124" s="6">
        <v>0.83961899858411637</v>
      </c>
      <c r="G124" s="10">
        <v>5</v>
      </c>
      <c r="H124" s="10">
        <v>6528</v>
      </c>
      <c r="I124" s="6">
        <v>0.84026258205689275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5876</v>
      </c>
      <c r="E125" s="10">
        <v>5825</v>
      </c>
      <c r="F125" s="6">
        <v>0.99132062627637851</v>
      </c>
      <c r="G125" s="10">
        <v>2</v>
      </c>
      <c r="H125" s="10">
        <v>5827</v>
      </c>
      <c r="I125" s="6">
        <v>0.99166099387338325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5271</v>
      </c>
      <c r="E126" s="10">
        <v>3623</v>
      </c>
      <c r="F126" s="6">
        <v>0.68734585467653198</v>
      </c>
      <c r="G126" s="10">
        <v>64</v>
      </c>
      <c r="H126" s="10">
        <v>3687</v>
      </c>
      <c r="I126" s="6">
        <v>0.69948776323278317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5835</v>
      </c>
      <c r="E127" s="10">
        <v>4642</v>
      </c>
      <c r="F127" s="6">
        <v>0.79554413024850046</v>
      </c>
      <c r="G127" s="10">
        <v>3</v>
      </c>
      <c r="H127" s="10">
        <v>4645</v>
      </c>
      <c r="I127" s="6">
        <v>0.79605826906598109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5042</v>
      </c>
      <c r="E128" s="10">
        <v>3653</v>
      </c>
      <c r="F128" s="6">
        <v>0.72451408171360576</v>
      </c>
      <c r="G128" s="10">
        <v>2</v>
      </c>
      <c r="H128" s="10">
        <v>3655</v>
      </c>
      <c r="I128" s="6">
        <v>0.72491074970249902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4870</v>
      </c>
      <c r="E129" s="10">
        <v>4720</v>
      </c>
      <c r="F129" s="6">
        <v>0.9691991786447639</v>
      </c>
      <c r="G129" s="10">
        <v>17</v>
      </c>
      <c r="H129" s="10">
        <v>4737</v>
      </c>
      <c r="I129" s="6">
        <v>0.97268993839835727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5820</v>
      </c>
      <c r="E130" s="10">
        <v>3879</v>
      </c>
      <c r="F130" s="6">
        <v>0.66649484536082471</v>
      </c>
      <c r="G130" s="10">
        <v>5</v>
      </c>
      <c r="H130" s="10">
        <v>3884</v>
      </c>
      <c r="I130" s="6">
        <v>0.66735395189003432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6471</v>
      </c>
      <c r="E131" s="10">
        <v>4255</v>
      </c>
      <c r="F131" s="6">
        <v>0.65754906505949617</v>
      </c>
      <c r="G131" s="10">
        <v>3</v>
      </c>
      <c r="H131" s="10">
        <v>4258</v>
      </c>
      <c r="I131" s="6">
        <v>0.65801267192087776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6447</v>
      </c>
      <c r="E132" s="10">
        <v>4410</v>
      </c>
      <c r="F132" s="6">
        <v>0.68403908794788271</v>
      </c>
      <c r="G132" s="10">
        <v>29</v>
      </c>
      <c r="H132" s="10">
        <v>4439</v>
      </c>
      <c r="I132" s="6">
        <v>0.68853730417248338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4226</v>
      </c>
      <c r="E133" s="10">
        <v>3852</v>
      </c>
      <c r="F133" s="6">
        <v>0.91150023663038338</v>
      </c>
      <c r="G133" s="10">
        <v>6</v>
      </c>
      <c r="H133" s="10">
        <v>3858</v>
      </c>
      <c r="I133" s="6">
        <v>0.91292001893043062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3308</v>
      </c>
      <c r="E134" s="10">
        <v>2287</v>
      </c>
      <c r="F134" s="6">
        <v>0.69135429262394199</v>
      </c>
      <c r="G134" s="10">
        <v>16</v>
      </c>
      <c r="H134" s="10">
        <v>2303</v>
      </c>
      <c r="I134" s="6">
        <v>0.69619105199516329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6095</v>
      </c>
      <c r="E135" s="10">
        <v>4783</v>
      </c>
      <c r="F135" s="6">
        <v>0.78474159146841671</v>
      </c>
      <c r="G135" s="10">
        <v>5</v>
      </c>
      <c r="H135" s="10">
        <v>4788</v>
      </c>
      <c r="I135" s="6">
        <v>0.78556193601312552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6578</v>
      </c>
      <c r="E136" s="10">
        <v>5752</v>
      </c>
      <c r="F136" s="6">
        <v>0.87442991790817881</v>
      </c>
      <c r="G136" s="10">
        <v>5</v>
      </c>
      <c r="H136" s="10">
        <v>5757</v>
      </c>
      <c r="I136" s="6">
        <v>0.87519002736394036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7673</v>
      </c>
      <c r="E137" s="10">
        <v>5738</v>
      </c>
      <c r="F137" s="6">
        <v>0.74781702072201228</v>
      </c>
      <c r="G137" s="10">
        <v>1</v>
      </c>
      <c r="H137" s="10">
        <v>5739</v>
      </c>
      <c r="I137" s="6">
        <v>0.74794734784308614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6905</v>
      </c>
      <c r="E138" s="10">
        <v>5434</v>
      </c>
      <c r="F138" s="6">
        <v>0.78696596669080376</v>
      </c>
      <c r="G138" s="10">
        <v>8</v>
      </c>
      <c r="H138" s="10">
        <v>5442</v>
      </c>
      <c r="I138" s="6">
        <v>0.78812454742939897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4355</v>
      </c>
      <c r="E139" s="10">
        <v>2982</v>
      </c>
      <c r="F139" s="6">
        <v>0.68473019517795641</v>
      </c>
      <c r="G139" s="10">
        <v>7</v>
      </c>
      <c r="H139" s="10">
        <v>2989</v>
      </c>
      <c r="I139" s="6">
        <v>0.686337543053961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5703</v>
      </c>
      <c r="E140" s="10">
        <v>4523</v>
      </c>
      <c r="F140" s="6">
        <v>0.79309135542696829</v>
      </c>
      <c r="G140" s="10">
        <v>2</v>
      </c>
      <c r="H140" s="10">
        <v>4525</v>
      </c>
      <c r="I140" s="6">
        <v>0.7934420480448886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4603</v>
      </c>
      <c r="E141" s="10">
        <v>3466</v>
      </c>
      <c r="F141" s="6">
        <v>0.752987182272431</v>
      </c>
      <c r="G141" s="10">
        <v>20</v>
      </c>
      <c r="H141" s="10">
        <v>3486</v>
      </c>
      <c r="I141" s="6">
        <v>0.75733217466869429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4003</v>
      </c>
      <c r="E142" s="10">
        <v>3281</v>
      </c>
      <c r="F142" s="6">
        <v>0.81963527354484134</v>
      </c>
      <c r="G142" s="10">
        <v>36</v>
      </c>
      <c r="H142" s="10">
        <v>3317</v>
      </c>
      <c r="I142" s="6">
        <v>0.8286285286035473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5449</v>
      </c>
      <c r="E143" s="10">
        <v>4452</v>
      </c>
      <c r="F143" s="6">
        <v>0.817030647825289</v>
      </c>
      <c r="G143" s="10"/>
      <c r="H143" s="10">
        <v>4452</v>
      </c>
      <c r="I143" s="6">
        <v>0.817030647825289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5850</v>
      </c>
      <c r="E144" s="10">
        <v>6753</v>
      </c>
      <c r="F144" s="6">
        <v>1.1543589743589744</v>
      </c>
      <c r="G144" s="10"/>
      <c r="H144" s="10">
        <v>6753</v>
      </c>
      <c r="I144" s="6">
        <v>1.1543589743589744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9400</v>
      </c>
      <c r="E145" s="10">
        <v>6899</v>
      </c>
      <c r="F145" s="6">
        <v>0.73393617021276591</v>
      </c>
      <c r="G145" s="10">
        <v>30</v>
      </c>
      <c r="H145" s="10">
        <v>6929</v>
      </c>
      <c r="I145" s="6">
        <v>0.73712765957446813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4203</v>
      </c>
      <c r="E146" s="10">
        <v>2699</v>
      </c>
      <c r="F146" s="6">
        <v>0.64216036164644297</v>
      </c>
      <c r="G146" s="10"/>
      <c r="H146" s="10">
        <v>2699</v>
      </c>
      <c r="I146" s="6">
        <v>0.64216036164644297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3614</v>
      </c>
      <c r="E147" s="10">
        <v>2272</v>
      </c>
      <c r="F147" s="6">
        <v>0.62866629773104599</v>
      </c>
      <c r="G147" s="10">
        <v>3</v>
      </c>
      <c r="H147" s="10">
        <v>2275</v>
      </c>
      <c r="I147" s="6">
        <v>0.62949640287769781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1799</v>
      </c>
      <c r="E148" s="10">
        <v>1247</v>
      </c>
      <c r="F148" s="6">
        <v>0.6931628682601445</v>
      </c>
      <c r="G148" s="10">
        <v>3</v>
      </c>
      <c r="H148" s="10">
        <v>1250</v>
      </c>
      <c r="I148" s="6">
        <v>0.69483046136742632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4430</v>
      </c>
      <c r="E149" s="10">
        <v>2401</v>
      </c>
      <c r="F149" s="6">
        <v>0.54198645598194128</v>
      </c>
      <c r="G149" s="10">
        <v>1</v>
      </c>
      <c r="H149" s="10">
        <v>2402</v>
      </c>
      <c r="I149" s="6">
        <v>0.54221218961625284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3756</v>
      </c>
      <c r="E150" s="10">
        <v>2720</v>
      </c>
      <c r="F150" s="6">
        <v>0.72417465388711399</v>
      </c>
      <c r="G150" s="10">
        <v>5</v>
      </c>
      <c r="H150" s="10">
        <v>2725</v>
      </c>
      <c r="I150" s="6">
        <v>0.72550585729499473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3654</v>
      </c>
      <c r="E151" s="10">
        <v>2082</v>
      </c>
      <c r="F151" s="6">
        <v>0.56978653530377665</v>
      </c>
      <c r="G151" s="10"/>
      <c r="H151" s="10">
        <v>2082</v>
      </c>
      <c r="I151" s="6">
        <v>0.56978653530377665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9620</v>
      </c>
      <c r="E152" s="10">
        <v>9187</v>
      </c>
      <c r="F152" s="6">
        <v>0.95498960498960495</v>
      </c>
      <c r="G152" s="10">
        <v>2</v>
      </c>
      <c r="H152" s="10">
        <v>9189</v>
      </c>
      <c r="I152" s="6">
        <v>0.95519750519750524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2178</v>
      </c>
      <c r="E153" s="10">
        <v>1793</v>
      </c>
      <c r="F153" s="6">
        <v>0.8232323232323232</v>
      </c>
      <c r="G153" s="10"/>
      <c r="H153" s="10">
        <v>1793</v>
      </c>
      <c r="I153" s="6">
        <v>0.8232323232323232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3789</v>
      </c>
      <c r="E154" s="10">
        <v>3686</v>
      </c>
      <c r="F154" s="6">
        <v>0.97281604645025077</v>
      </c>
      <c r="G154" s="10"/>
      <c r="H154" s="10">
        <v>3686</v>
      </c>
      <c r="I154" s="6">
        <v>0.97281604645025077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3535</v>
      </c>
      <c r="E155" s="10">
        <v>3114</v>
      </c>
      <c r="F155" s="6">
        <v>0.88090523338048088</v>
      </c>
      <c r="G155" s="10">
        <v>1</v>
      </c>
      <c r="H155" s="10">
        <v>3115</v>
      </c>
      <c r="I155" s="6">
        <v>0.88118811881188119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4640</v>
      </c>
      <c r="E156" s="10">
        <v>2305</v>
      </c>
      <c r="F156" s="6">
        <v>0.49676724137931033</v>
      </c>
      <c r="G156" s="10">
        <v>4</v>
      </c>
      <c r="H156" s="10">
        <v>2309</v>
      </c>
      <c r="I156" s="6">
        <v>0.4976293103448276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3336</v>
      </c>
      <c r="E157" s="10">
        <v>1892</v>
      </c>
      <c r="F157" s="6">
        <v>0.56714628297362113</v>
      </c>
      <c r="G157" s="10"/>
      <c r="H157" s="10">
        <v>1892</v>
      </c>
      <c r="I157" s="6">
        <v>0.56714628297362113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4621</v>
      </c>
      <c r="E158" s="10">
        <v>4109</v>
      </c>
      <c r="F158" s="6">
        <v>0.88920147154295603</v>
      </c>
      <c r="G158" s="10">
        <v>6</v>
      </c>
      <c r="H158" s="10">
        <v>4115</v>
      </c>
      <c r="I158" s="6">
        <v>0.89049989179831202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4581</v>
      </c>
      <c r="E159" s="10">
        <v>3138</v>
      </c>
      <c r="F159" s="6">
        <v>0.68500327439423703</v>
      </c>
      <c r="G159" s="10">
        <v>1</v>
      </c>
      <c r="H159" s="10">
        <v>3139</v>
      </c>
      <c r="I159" s="6">
        <v>0.6852215673433748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8740</v>
      </c>
      <c r="E160" s="10">
        <v>6405</v>
      </c>
      <c r="F160" s="6">
        <v>0.73283752860411899</v>
      </c>
      <c r="G160" s="10">
        <v>15</v>
      </c>
      <c r="H160" s="10">
        <v>6420</v>
      </c>
      <c r="I160" s="6">
        <v>0.73455377574370706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3966</v>
      </c>
      <c r="E161" s="10">
        <v>2910</v>
      </c>
      <c r="F161" s="6">
        <v>0.73373676248108921</v>
      </c>
      <c r="G161" s="10">
        <v>7</v>
      </c>
      <c r="H161" s="10">
        <v>2917</v>
      </c>
      <c r="I161" s="6">
        <v>0.7355017650025214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1558</v>
      </c>
      <c r="E162" s="10">
        <v>1293</v>
      </c>
      <c r="F162" s="6">
        <v>0.82991014120667528</v>
      </c>
      <c r="G162" s="10"/>
      <c r="H162" s="10">
        <v>1293</v>
      </c>
      <c r="I162" s="6">
        <v>0.82991014120667528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2058</v>
      </c>
      <c r="E163" s="10">
        <v>1682</v>
      </c>
      <c r="F163" s="6">
        <v>0.81729834791059286</v>
      </c>
      <c r="G163" s="10">
        <v>5</v>
      </c>
      <c r="H163" s="10">
        <v>1687</v>
      </c>
      <c r="I163" s="6">
        <v>0.81972789115646261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2552</v>
      </c>
      <c r="E164" s="10">
        <v>1909</v>
      </c>
      <c r="F164" s="6">
        <v>0.74804075235109713</v>
      </c>
      <c r="G164" s="10">
        <v>8</v>
      </c>
      <c r="H164" s="10">
        <v>1917</v>
      </c>
      <c r="I164" s="6">
        <v>0.75117554858934166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3821</v>
      </c>
      <c r="E165" s="10">
        <v>4532</v>
      </c>
      <c r="F165" s="6">
        <v>1.186076943208584</v>
      </c>
      <c r="G165" s="10">
        <v>1</v>
      </c>
      <c r="H165" s="10">
        <v>4533</v>
      </c>
      <c r="I165" s="6">
        <v>1.1863386548024077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3636</v>
      </c>
      <c r="E166" s="10">
        <v>2372</v>
      </c>
      <c r="F166" s="6">
        <v>0.65236523652365241</v>
      </c>
      <c r="G166" s="10">
        <v>5</v>
      </c>
      <c r="H166" s="10">
        <v>2377</v>
      </c>
      <c r="I166" s="6">
        <v>0.6537403740374037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2426</v>
      </c>
      <c r="E167" s="10">
        <v>2138</v>
      </c>
      <c r="F167" s="6">
        <v>0.88128606760098926</v>
      </c>
      <c r="G167" s="10"/>
      <c r="H167" s="10">
        <v>2138</v>
      </c>
      <c r="I167" s="6">
        <v>0.88128606760098926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12798</v>
      </c>
      <c r="E168" s="10">
        <v>10134</v>
      </c>
      <c r="F168" s="6">
        <v>0.79184247538677921</v>
      </c>
      <c r="G168" s="10">
        <v>4</v>
      </c>
      <c r="H168" s="10">
        <v>10138</v>
      </c>
      <c r="I168" s="6">
        <v>0.79215502422253481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4007</v>
      </c>
      <c r="E169" s="10">
        <v>2393</v>
      </c>
      <c r="F169" s="6">
        <v>0.59720489143998001</v>
      </c>
      <c r="G169" s="10">
        <v>13</v>
      </c>
      <c r="H169" s="10">
        <v>2406</v>
      </c>
      <c r="I169" s="6">
        <v>0.60044921387571748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4182</v>
      </c>
      <c r="E170" s="10">
        <v>2626</v>
      </c>
      <c r="F170" s="6">
        <v>0.62792922046867528</v>
      </c>
      <c r="G170" s="10">
        <v>10</v>
      </c>
      <c r="H170" s="10">
        <v>2636</v>
      </c>
      <c r="I170" s="6">
        <v>0.63032042085126738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3056</v>
      </c>
      <c r="E171" s="10">
        <v>2739</v>
      </c>
      <c r="F171" s="6">
        <v>0.89626963350785338</v>
      </c>
      <c r="G171" s="10">
        <v>18</v>
      </c>
      <c r="H171" s="10">
        <v>2757</v>
      </c>
      <c r="I171" s="6">
        <v>0.90215968586387429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8852</v>
      </c>
      <c r="E172" s="10">
        <v>9326</v>
      </c>
      <c r="F172" s="6">
        <v>1.0535472209670131</v>
      </c>
      <c r="G172" s="10">
        <v>8</v>
      </c>
      <c r="H172" s="10">
        <v>9334</v>
      </c>
      <c r="I172" s="6">
        <v>1.0544509715318573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3049</v>
      </c>
      <c r="E173" s="10">
        <v>2388</v>
      </c>
      <c r="F173" s="6">
        <v>0.78320760905214826</v>
      </c>
      <c r="G173" s="10"/>
      <c r="H173" s="10">
        <v>2388</v>
      </c>
      <c r="I173" s="6">
        <v>0.78320760905214826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16117</v>
      </c>
      <c r="E174" s="10">
        <v>11733</v>
      </c>
      <c r="F174" s="6">
        <v>0.72798907985357075</v>
      </c>
      <c r="G174" s="10">
        <v>69</v>
      </c>
      <c r="H174" s="10">
        <v>11802</v>
      </c>
      <c r="I174" s="6">
        <v>0.73227027362412356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9943</v>
      </c>
      <c r="E175" s="10">
        <v>7844</v>
      </c>
      <c r="F175" s="6">
        <v>0.78889671125414862</v>
      </c>
      <c r="G175" s="10">
        <v>16</v>
      </c>
      <c r="H175" s="10">
        <v>7860</v>
      </c>
      <c r="I175" s="6">
        <v>0.79050588353615614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9903</v>
      </c>
      <c r="E176" s="10">
        <v>6734</v>
      </c>
      <c r="F176" s="6">
        <v>0.6799959608199535</v>
      </c>
      <c r="G176" s="10">
        <v>33</v>
      </c>
      <c r="H176" s="10">
        <v>6767</v>
      </c>
      <c r="I176" s="6">
        <v>0.68332828435827531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8915</v>
      </c>
      <c r="E177" s="10">
        <v>8878</v>
      </c>
      <c r="F177" s="6">
        <v>0.99584969153112735</v>
      </c>
      <c r="G177" s="10">
        <v>47</v>
      </c>
      <c r="H177" s="10">
        <v>8925</v>
      </c>
      <c r="I177" s="6">
        <v>1.0011217049915873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4505</v>
      </c>
      <c r="E178" s="10">
        <v>3000</v>
      </c>
      <c r="F178" s="6">
        <v>0.66592674805771368</v>
      </c>
      <c r="G178" s="10"/>
      <c r="H178" s="10">
        <v>3000</v>
      </c>
      <c r="I178" s="6">
        <v>0.66592674805771368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3996</v>
      </c>
      <c r="E179" s="10">
        <v>5019</v>
      </c>
      <c r="F179" s="6">
        <v>1.2560060060060061</v>
      </c>
      <c r="G179" s="10">
        <v>2</v>
      </c>
      <c r="H179" s="10">
        <v>5021</v>
      </c>
      <c r="I179" s="6">
        <v>1.2565065065065064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10921</v>
      </c>
      <c r="E180" s="10">
        <v>8744</v>
      </c>
      <c r="F180" s="6">
        <v>0.80065928028568811</v>
      </c>
      <c r="G180" s="10">
        <v>26</v>
      </c>
      <c r="H180" s="10">
        <v>8770</v>
      </c>
      <c r="I180" s="6">
        <v>0.80304001465067298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10551</v>
      </c>
      <c r="E181" s="10">
        <v>5752</v>
      </c>
      <c r="F181" s="6">
        <v>0.54516159605724579</v>
      </c>
      <c r="G181" s="10">
        <v>21</v>
      </c>
      <c r="H181" s="10">
        <v>5773</v>
      </c>
      <c r="I181" s="6">
        <v>0.54715192872713492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3874</v>
      </c>
      <c r="E182" s="10">
        <v>2426</v>
      </c>
      <c r="F182" s="6">
        <v>0.62622612287041812</v>
      </c>
      <c r="G182" s="10">
        <v>1139</v>
      </c>
      <c r="H182" s="10">
        <v>3565</v>
      </c>
      <c r="I182" s="6">
        <v>0.9202374806401652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3190</v>
      </c>
      <c r="E183" s="10">
        <v>3471</v>
      </c>
      <c r="F183" s="6">
        <v>1.0880877742946709</v>
      </c>
      <c r="G183" s="10">
        <v>5</v>
      </c>
      <c r="H183" s="10">
        <v>3476</v>
      </c>
      <c r="I183" s="6">
        <v>1.0896551724137931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5008</v>
      </c>
      <c r="E184" s="10">
        <v>2743</v>
      </c>
      <c r="F184" s="6">
        <v>0.54772364217252401</v>
      </c>
      <c r="G184" s="10">
        <v>4</v>
      </c>
      <c r="H184" s="10">
        <v>2747</v>
      </c>
      <c r="I184" s="6">
        <v>0.54852236421725242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3283</v>
      </c>
      <c r="E185" s="10">
        <v>3119</v>
      </c>
      <c r="F185" s="6">
        <v>0.95004568991775817</v>
      </c>
      <c r="G185" s="10">
        <v>36</v>
      </c>
      <c r="H185" s="10">
        <v>3155</v>
      </c>
      <c r="I185" s="6">
        <v>0.96101127017971366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3107</v>
      </c>
      <c r="E186" s="10">
        <v>2997</v>
      </c>
      <c r="F186" s="6">
        <v>0.96459607338268427</v>
      </c>
      <c r="G186" s="10">
        <v>29</v>
      </c>
      <c r="H186" s="10">
        <v>3026</v>
      </c>
      <c r="I186" s="6">
        <v>0.97392983585452209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6358</v>
      </c>
      <c r="E187" s="10">
        <v>5284</v>
      </c>
      <c r="F187" s="6">
        <v>0.83107895564642964</v>
      </c>
      <c r="G187" s="10">
        <v>18</v>
      </c>
      <c r="H187" s="10">
        <v>5302</v>
      </c>
      <c r="I187" s="6">
        <v>0.83391003460207613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9419</v>
      </c>
      <c r="E188" s="10">
        <v>7548</v>
      </c>
      <c r="F188" s="6">
        <v>0.80135895530311074</v>
      </c>
      <c r="G188" s="10"/>
      <c r="H188" s="10">
        <v>7548</v>
      </c>
      <c r="I188" s="6">
        <v>0.80135895530311074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2824</v>
      </c>
      <c r="E189" s="10">
        <v>1877</v>
      </c>
      <c r="F189" s="6">
        <v>0.66466005665722383</v>
      </c>
      <c r="G189" s="10">
        <v>1</v>
      </c>
      <c r="H189" s="10">
        <v>1878</v>
      </c>
      <c r="I189" s="6">
        <v>0.66501416430594906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3384</v>
      </c>
      <c r="E190" s="10">
        <v>2786</v>
      </c>
      <c r="F190" s="6">
        <v>0.82328605200945626</v>
      </c>
      <c r="G190" s="10">
        <v>1</v>
      </c>
      <c r="H190" s="10">
        <v>2787</v>
      </c>
      <c r="I190" s="6">
        <v>0.8235815602836879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9985</v>
      </c>
      <c r="E191" s="10">
        <v>6477</v>
      </c>
      <c r="F191" s="6">
        <v>0.64867300951427143</v>
      </c>
      <c r="G191" s="10">
        <v>3</v>
      </c>
      <c r="H191" s="10">
        <v>6480</v>
      </c>
      <c r="I191" s="6">
        <v>0.64897346019028546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9544</v>
      </c>
      <c r="E194" s="10">
        <v>7884</v>
      </c>
      <c r="F194" s="6">
        <v>0.82606873428331939</v>
      </c>
      <c r="G194" s="10">
        <v>3</v>
      </c>
      <c r="H194" s="10">
        <v>7887</v>
      </c>
      <c r="I194" s="6">
        <v>0.82638306789606031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10217</v>
      </c>
      <c r="E195" s="10">
        <v>7010</v>
      </c>
      <c r="F195" s="6">
        <v>0.68611138298913577</v>
      </c>
      <c r="G195" s="10">
        <v>8</v>
      </c>
      <c r="H195" s="10">
        <v>7018</v>
      </c>
      <c r="I195" s="6">
        <v>0.68689439170010769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13299</v>
      </c>
      <c r="E196" s="10">
        <v>13860</v>
      </c>
      <c r="F196" s="6">
        <v>1.0421836228287842</v>
      </c>
      <c r="G196" s="10">
        <v>21</v>
      </c>
      <c r="H196" s="10">
        <v>13881</v>
      </c>
      <c r="I196" s="6">
        <v>1.0437626889239793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7337</v>
      </c>
      <c r="E197" s="10">
        <v>4893</v>
      </c>
      <c r="F197" s="6">
        <v>0.66689382581436552</v>
      </c>
      <c r="G197" s="10">
        <v>7</v>
      </c>
      <c r="H197" s="10">
        <v>4900</v>
      </c>
      <c r="I197" s="6">
        <v>0.66784789423470081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25974</v>
      </c>
      <c r="E198" s="10">
        <v>14292</v>
      </c>
      <c r="F198" s="6">
        <v>0.5502425502425502</v>
      </c>
      <c r="G198" s="10">
        <v>2</v>
      </c>
      <c r="H198" s="10">
        <v>14294</v>
      </c>
      <c r="I198" s="6">
        <v>0.55031955031955027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14278</v>
      </c>
      <c r="E199" s="10">
        <v>5333</v>
      </c>
      <c r="F199" s="6">
        <v>0.37351169631601067</v>
      </c>
      <c r="G199" s="10">
        <v>24</v>
      </c>
      <c r="H199" s="10">
        <v>5357</v>
      </c>
      <c r="I199" s="6">
        <v>0.37519260400616333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18208</v>
      </c>
      <c r="E200" s="10">
        <v>14813</v>
      </c>
      <c r="F200" s="6">
        <v>0.81354349736379616</v>
      </c>
      <c r="G200" s="10">
        <v>13</v>
      </c>
      <c r="H200" s="10">
        <v>14826</v>
      </c>
      <c r="I200" s="6">
        <v>0.81425746924428821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16220</v>
      </c>
      <c r="E201" s="10">
        <v>13576</v>
      </c>
      <c r="F201" s="6">
        <v>0.83699136868064117</v>
      </c>
      <c r="G201" s="10">
        <v>37</v>
      </c>
      <c r="H201" s="10">
        <v>13613</v>
      </c>
      <c r="I201" s="6">
        <v>0.83927250308261403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18C38-CE40-4BD8-8C11-F4E7D707AD75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43647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2162</v>
      </c>
      <c r="E5" s="10">
        <v>1493</v>
      </c>
      <c r="F5" s="6">
        <v>0.69056429232192418</v>
      </c>
      <c r="G5" s="10">
        <v>1</v>
      </c>
      <c r="H5" s="10">
        <v>1494</v>
      </c>
      <c r="I5" s="6">
        <v>0.69102682701202589</v>
      </c>
    </row>
    <row r="6" spans="1:9" x14ac:dyDescent="0.3">
      <c r="A6" t="s">
        <v>3</v>
      </c>
      <c r="B6" t="s">
        <v>4</v>
      </c>
      <c r="C6" t="s">
        <v>456</v>
      </c>
      <c r="D6" s="10">
        <v>5690</v>
      </c>
      <c r="E6" s="10">
        <v>3990</v>
      </c>
      <c r="F6" s="6">
        <v>0.7012302284710018</v>
      </c>
      <c r="G6" s="10">
        <v>255</v>
      </c>
      <c r="H6" s="10">
        <v>4245</v>
      </c>
      <c r="I6" s="6">
        <v>0.74604569420035149</v>
      </c>
    </row>
    <row r="7" spans="1:9" x14ac:dyDescent="0.3">
      <c r="A7" t="s">
        <v>5</v>
      </c>
      <c r="B7" t="s">
        <v>6</v>
      </c>
      <c r="C7" t="s">
        <v>456</v>
      </c>
      <c r="D7" s="10">
        <v>11581</v>
      </c>
      <c r="E7" s="10">
        <v>7133</v>
      </c>
      <c r="F7" s="6">
        <v>0.61592263189707275</v>
      </c>
      <c r="G7" s="10">
        <v>324</v>
      </c>
      <c r="H7" s="10">
        <v>7457</v>
      </c>
      <c r="I7" s="6">
        <v>0.64389949054485796</v>
      </c>
    </row>
    <row r="8" spans="1:9" x14ac:dyDescent="0.3">
      <c r="A8" t="s">
        <v>7</v>
      </c>
      <c r="B8" t="s">
        <v>8</v>
      </c>
      <c r="C8" t="s">
        <v>456</v>
      </c>
      <c r="D8" s="10">
        <v>5158</v>
      </c>
      <c r="E8" s="10">
        <v>3004</v>
      </c>
      <c r="F8" s="6">
        <v>0.5823962776269872</v>
      </c>
      <c r="G8" s="10">
        <v>871</v>
      </c>
      <c r="H8" s="10">
        <v>3875</v>
      </c>
      <c r="I8" s="6">
        <v>0.75126017836370684</v>
      </c>
    </row>
    <row r="9" spans="1:9" x14ac:dyDescent="0.3">
      <c r="A9" t="s">
        <v>9</v>
      </c>
      <c r="B9" t="s">
        <v>10</v>
      </c>
      <c r="C9" t="s">
        <v>456</v>
      </c>
      <c r="D9" s="10">
        <v>5691</v>
      </c>
      <c r="E9" s="10">
        <v>4821</v>
      </c>
      <c r="F9" s="6">
        <v>0.84712704269899841</v>
      </c>
      <c r="G9" s="10">
        <v>12</v>
      </c>
      <c r="H9" s="10">
        <v>4833</v>
      </c>
      <c r="I9" s="6">
        <v>0.84923563521349499</v>
      </c>
    </row>
    <row r="10" spans="1:9" x14ac:dyDescent="0.3">
      <c r="A10" t="s">
        <v>11</v>
      </c>
      <c r="B10" t="s">
        <v>12</v>
      </c>
      <c r="C10" t="s">
        <v>456</v>
      </c>
      <c r="D10" s="10">
        <v>6083</v>
      </c>
      <c r="E10" s="10">
        <v>4800</v>
      </c>
      <c r="F10" s="6">
        <v>0.78908433338813089</v>
      </c>
      <c r="G10" s="10">
        <v>85</v>
      </c>
      <c r="H10" s="10">
        <v>4885</v>
      </c>
      <c r="I10" s="6">
        <v>0.80305770179187896</v>
      </c>
    </row>
    <row r="11" spans="1:9" x14ac:dyDescent="0.3">
      <c r="A11" t="s">
        <v>13</v>
      </c>
      <c r="B11" t="s">
        <v>14</v>
      </c>
      <c r="C11" t="s">
        <v>456</v>
      </c>
      <c r="D11" s="10">
        <v>5740</v>
      </c>
      <c r="E11" s="10">
        <v>3607</v>
      </c>
      <c r="F11" s="6">
        <v>0.62839721254355396</v>
      </c>
      <c r="G11" s="10">
        <v>1844</v>
      </c>
      <c r="H11" s="10">
        <v>5451</v>
      </c>
      <c r="I11" s="6">
        <v>0.94965156794425087</v>
      </c>
    </row>
    <row r="12" spans="1:9" x14ac:dyDescent="0.3">
      <c r="A12" t="s">
        <v>15</v>
      </c>
      <c r="B12" t="s">
        <v>16</v>
      </c>
      <c r="C12" t="s">
        <v>456</v>
      </c>
      <c r="D12" s="10">
        <v>3859</v>
      </c>
      <c r="E12" s="10">
        <v>2909</v>
      </c>
      <c r="F12" s="6">
        <v>0.75382223373931068</v>
      </c>
      <c r="G12" s="10">
        <v>32</v>
      </c>
      <c r="H12" s="10">
        <v>2941</v>
      </c>
      <c r="I12" s="6">
        <v>0.76211453744493396</v>
      </c>
    </row>
    <row r="13" spans="1:9" x14ac:dyDescent="0.3">
      <c r="A13" t="s">
        <v>17</v>
      </c>
      <c r="B13" t="s">
        <v>18</v>
      </c>
      <c r="C13" t="s">
        <v>456</v>
      </c>
      <c r="D13" s="10">
        <v>6916</v>
      </c>
      <c r="E13" s="10">
        <v>5162</v>
      </c>
      <c r="F13" s="6">
        <v>0.74638519375361478</v>
      </c>
      <c r="G13" s="10">
        <v>3</v>
      </c>
      <c r="H13" s="10">
        <v>5165</v>
      </c>
      <c r="I13" s="6">
        <v>0.74681897050318102</v>
      </c>
    </row>
    <row r="14" spans="1:9" x14ac:dyDescent="0.3">
      <c r="A14" t="s">
        <v>19</v>
      </c>
      <c r="B14" t="s">
        <v>20</v>
      </c>
      <c r="C14" t="s">
        <v>456</v>
      </c>
      <c r="D14" s="10">
        <v>3167</v>
      </c>
      <c r="E14" s="10">
        <v>2825</v>
      </c>
      <c r="F14" s="6">
        <v>0.89201136722450269</v>
      </c>
      <c r="G14" s="10">
        <v>3</v>
      </c>
      <c r="H14" s="10">
        <v>2828</v>
      </c>
      <c r="I14" s="6">
        <v>0.89295863593305969</v>
      </c>
    </row>
    <row r="15" spans="1:9" x14ac:dyDescent="0.3">
      <c r="A15" t="s">
        <v>21</v>
      </c>
      <c r="B15" t="s">
        <v>22</v>
      </c>
      <c r="C15" t="s">
        <v>456</v>
      </c>
      <c r="D15" s="10">
        <v>3920</v>
      </c>
      <c r="E15" s="10">
        <v>3293</v>
      </c>
      <c r="F15" s="6">
        <v>0.84005102040816326</v>
      </c>
      <c r="G15" s="10">
        <v>3</v>
      </c>
      <c r="H15" s="10">
        <v>3296</v>
      </c>
      <c r="I15" s="6">
        <v>0.84081632653061222</v>
      </c>
    </row>
    <row r="16" spans="1:9" x14ac:dyDescent="0.3">
      <c r="A16" t="s">
        <v>23</v>
      </c>
      <c r="B16" t="s">
        <v>24</v>
      </c>
      <c r="C16" t="s">
        <v>456</v>
      </c>
      <c r="D16" s="10">
        <v>6149</v>
      </c>
      <c r="E16" s="10">
        <v>4599</v>
      </c>
      <c r="F16" s="6">
        <v>0.74792649211253859</v>
      </c>
      <c r="G16" s="10">
        <v>272</v>
      </c>
      <c r="H16" s="10">
        <v>4871</v>
      </c>
      <c r="I16" s="6">
        <v>0.79216132704504794</v>
      </c>
    </row>
    <row r="17" spans="1:9" x14ac:dyDescent="0.3">
      <c r="A17" t="s">
        <v>25</v>
      </c>
      <c r="B17" t="s">
        <v>26</v>
      </c>
      <c r="C17" t="s">
        <v>456</v>
      </c>
      <c r="D17" s="10">
        <v>3955</v>
      </c>
      <c r="E17" s="10">
        <v>3988</v>
      </c>
      <c r="F17" s="6">
        <v>1.0083438685208597</v>
      </c>
      <c r="G17" s="10">
        <v>49</v>
      </c>
      <c r="H17" s="10">
        <v>4037</v>
      </c>
      <c r="I17" s="6">
        <v>1.020733249051833</v>
      </c>
    </row>
    <row r="18" spans="1:9" x14ac:dyDescent="0.3">
      <c r="A18" t="s">
        <v>29</v>
      </c>
      <c r="B18" t="s">
        <v>30</v>
      </c>
      <c r="C18" t="s">
        <v>456</v>
      </c>
      <c r="D18" s="10">
        <v>3756</v>
      </c>
      <c r="E18" s="10">
        <v>3979</v>
      </c>
      <c r="F18" s="6">
        <v>1.0593716719914803</v>
      </c>
      <c r="G18" s="10">
        <v>10</v>
      </c>
      <c r="H18" s="10">
        <v>3989</v>
      </c>
      <c r="I18" s="6">
        <v>1.0620340788072418</v>
      </c>
    </row>
    <row r="19" spans="1:9" x14ac:dyDescent="0.3">
      <c r="A19" t="s">
        <v>31</v>
      </c>
      <c r="B19" t="s">
        <v>32</v>
      </c>
      <c r="C19" t="s">
        <v>456</v>
      </c>
      <c r="D19" s="10">
        <v>3799</v>
      </c>
      <c r="E19" s="10">
        <v>4722</v>
      </c>
      <c r="F19" s="6">
        <v>1.2429586733350881</v>
      </c>
      <c r="G19" s="10">
        <v>12</v>
      </c>
      <c r="H19" s="10">
        <v>4734</v>
      </c>
      <c r="I19" s="6">
        <v>1.2461173993156094</v>
      </c>
    </row>
    <row r="20" spans="1:9" x14ac:dyDescent="0.3">
      <c r="A20" t="s">
        <v>33</v>
      </c>
      <c r="B20" t="s">
        <v>34</v>
      </c>
      <c r="C20" t="s">
        <v>456</v>
      </c>
      <c r="D20" s="10">
        <v>7466</v>
      </c>
      <c r="E20" s="10">
        <v>6433</v>
      </c>
      <c r="F20" s="6">
        <v>0.8616394320921511</v>
      </c>
      <c r="G20" s="10">
        <v>14</v>
      </c>
      <c r="H20" s="10">
        <v>6447</v>
      </c>
      <c r="I20" s="6">
        <v>0.86351459951781406</v>
      </c>
    </row>
    <row r="21" spans="1:9" x14ac:dyDescent="0.3">
      <c r="A21" t="s">
        <v>35</v>
      </c>
      <c r="B21" t="s">
        <v>36</v>
      </c>
      <c r="C21" t="s">
        <v>456</v>
      </c>
      <c r="D21" s="10">
        <v>4001</v>
      </c>
      <c r="E21" s="10">
        <v>3543</v>
      </c>
      <c r="F21" s="6">
        <v>0.8855286178455386</v>
      </c>
      <c r="G21" s="10">
        <v>23</v>
      </c>
      <c r="H21" s="10">
        <v>3566</v>
      </c>
      <c r="I21" s="6">
        <v>0.89127718070482376</v>
      </c>
    </row>
    <row r="22" spans="1:9" x14ac:dyDescent="0.3">
      <c r="A22" t="s">
        <v>37</v>
      </c>
      <c r="B22" t="s">
        <v>38</v>
      </c>
      <c r="C22" t="s">
        <v>456</v>
      </c>
      <c r="D22" s="10">
        <v>5543</v>
      </c>
      <c r="E22" s="10">
        <v>4384</v>
      </c>
      <c r="F22" s="6">
        <v>0.79090745083889591</v>
      </c>
      <c r="G22" s="10">
        <v>55</v>
      </c>
      <c r="H22" s="10">
        <v>4439</v>
      </c>
      <c r="I22" s="6">
        <v>0.80082987551867224</v>
      </c>
    </row>
    <row r="23" spans="1:9" x14ac:dyDescent="0.3">
      <c r="A23" t="s">
        <v>39</v>
      </c>
      <c r="B23" t="s">
        <v>40</v>
      </c>
      <c r="C23" t="s">
        <v>456</v>
      </c>
      <c r="D23" s="10">
        <v>4550</v>
      </c>
      <c r="E23" s="10">
        <v>4786</v>
      </c>
      <c r="F23" s="6">
        <v>1.0518681318681318</v>
      </c>
      <c r="G23" s="10">
        <v>7</v>
      </c>
      <c r="H23" s="10">
        <v>4793</v>
      </c>
      <c r="I23" s="6">
        <v>1.0534065934065935</v>
      </c>
    </row>
    <row r="24" spans="1:9" x14ac:dyDescent="0.3">
      <c r="A24" t="s">
        <v>41</v>
      </c>
      <c r="B24" t="s">
        <v>42</v>
      </c>
      <c r="C24" t="s">
        <v>456</v>
      </c>
      <c r="D24" s="10">
        <v>3222</v>
      </c>
      <c r="E24" s="10">
        <v>1953</v>
      </c>
      <c r="F24" s="6">
        <v>0.6061452513966481</v>
      </c>
      <c r="G24" s="10"/>
      <c r="H24" s="10">
        <v>1953</v>
      </c>
      <c r="I24" s="6">
        <v>0.6061452513966481</v>
      </c>
    </row>
    <row r="25" spans="1:9" x14ac:dyDescent="0.3">
      <c r="A25" t="s">
        <v>43</v>
      </c>
      <c r="B25" t="s">
        <v>44</v>
      </c>
      <c r="C25" t="s">
        <v>456</v>
      </c>
      <c r="D25" s="10">
        <v>4854</v>
      </c>
      <c r="E25" s="10">
        <v>4974</v>
      </c>
      <c r="F25" s="6">
        <v>1.0247218788627936</v>
      </c>
      <c r="G25" s="10">
        <v>76</v>
      </c>
      <c r="H25" s="10">
        <v>5050</v>
      </c>
      <c r="I25" s="6">
        <v>1.0403790688092296</v>
      </c>
    </row>
    <row r="26" spans="1:9" x14ac:dyDescent="0.3">
      <c r="A26" t="s">
        <v>45</v>
      </c>
      <c r="B26" t="s">
        <v>46</v>
      </c>
      <c r="C26" t="s">
        <v>456</v>
      </c>
      <c r="D26" s="10">
        <v>6484</v>
      </c>
      <c r="E26" s="10">
        <v>3805</v>
      </c>
      <c r="F26" s="6">
        <v>0.58682911782850089</v>
      </c>
      <c r="G26" s="10">
        <v>2</v>
      </c>
      <c r="H26" s="10">
        <v>3807</v>
      </c>
      <c r="I26" s="6">
        <v>0.587137569401604</v>
      </c>
    </row>
    <row r="27" spans="1:9" x14ac:dyDescent="0.3">
      <c r="A27" t="s">
        <v>47</v>
      </c>
      <c r="B27" t="s">
        <v>48</v>
      </c>
      <c r="C27" t="s">
        <v>456</v>
      </c>
      <c r="D27" s="10">
        <v>3592</v>
      </c>
      <c r="E27" s="10">
        <v>2310</v>
      </c>
      <c r="F27" s="6">
        <v>0.64309576837416482</v>
      </c>
      <c r="G27" s="10"/>
      <c r="H27" s="10">
        <v>2310</v>
      </c>
      <c r="I27" s="6">
        <v>0.64309576837416482</v>
      </c>
    </row>
    <row r="28" spans="1:9" x14ac:dyDescent="0.3">
      <c r="A28" t="s">
        <v>49</v>
      </c>
      <c r="B28" t="s">
        <v>455</v>
      </c>
      <c r="C28" t="s">
        <v>456</v>
      </c>
      <c r="D28" s="10">
        <v>5908</v>
      </c>
      <c r="E28" s="10">
        <v>4066</v>
      </c>
      <c r="F28" s="6">
        <v>0.68821936357481384</v>
      </c>
      <c r="G28" s="10">
        <v>12</v>
      </c>
      <c r="H28" s="10">
        <v>4078</v>
      </c>
      <c r="I28" s="6">
        <v>0.69025050778605279</v>
      </c>
    </row>
    <row r="29" spans="1:9" x14ac:dyDescent="0.3">
      <c r="A29" t="s">
        <v>55</v>
      </c>
      <c r="B29" t="s">
        <v>56</v>
      </c>
      <c r="C29" t="s">
        <v>456</v>
      </c>
      <c r="D29" s="10">
        <v>4319</v>
      </c>
      <c r="E29" s="10">
        <v>3497</v>
      </c>
      <c r="F29" s="6">
        <v>0.80967816624218569</v>
      </c>
      <c r="G29" s="10">
        <v>3</v>
      </c>
      <c r="H29" s="10">
        <v>3500</v>
      </c>
      <c r="I29" s="6">
        <v>0.81037277147487841</v>
      </c>
    </row>
    <row r="30" spans="1:9" x14ac:dyDescent="0.3">
      <c r="A30" t="s">
        <v>57</v>
      </c>
      <c r="B30" t="s">
        <v>58</v>
      </c>
      <c r="C30" t="s">
        <v>456</v>
      </c>
      <c r="D30" s="10">
        <v>3897</v>
      </c>
      <c r="E30" s="10">
        <v>2587</v>
      </c>
      <c r="F30" s="6">
        <v>0.66384398255068</v>
      </c>
      <c r="G30" s="10">
        <v>6</v>
      </c>
      <c r="H30" s="10">
        <v>2593</v>
      </c>
      <c r="I30" s="6">
        <v>0.66538362843212728</v>
      </c>
    </row>
    <row r="31" spans="1:9" x14ac:dyDescent="0.3">
      <c r="A31" t="s">
        <v>59</v>
      </c>
      <c r="B31" t="s">
        <v>60</v>
      </c>
      <c r="C31" t="s">
        <v>456</v>
      </c>
      <c r="D31" s="10">
        <v>3041</v>
      </c>
      <c r="E31" s="10">
        <v>2592</v>
      </c>
      <c r="F31" s="6">
        <v>0.85235120026307132</v>
      </c>
      <c r="G31" s="10">
        <v>1</v>
      </c>
      <c r="H31" s="10">
        <v>2593</v>
      </c>
      <c r="I31" s="6">
        <v>0.8526800394607037</v>
      </c>
    </row>
    <row r="32" spans="1:9" x14ac:dyDescent="0.3">
      <c r="A32" t="s">
        <v>61</v>
      </c>
      <c r="B32" t="s">
        <v>62</v>
      </c>
      <c r="C32" t="s">
        <v>456</v>
      </c>
      <c r="D32" s="10">
        <v>7605</v>
      </c>
      <c r="E32" s="10">
        <v>3872</v>
      </c>
      <c r="F32" s="6">
        <v>0.50913872452333986</v>
      </c>
      <c r="G32" s="10">
        <v>4</v>
      </c>
      <c r="H32" s="10">
        <v>3876</v>
      </c>
      <c r="I32" s="6">
        <v>0.50966469428007888</v>
      </c>
    </row>
    <row r="33" spans="1:9" x14ac:dyDescent="0.3">
      <c r="A33" t="s">
        <v>63</v>
      </c>
      <c r="B33" t="s">
        <v>64</v>
      </c>
      <c r="C33" t="s">
        <v>456</v>
      </c>
      <c r="D33" s="10">
        <v>4460</v>
      </c>
      <c r="E33" s="10">
        <v>2598</v>
      </c>
      <c r="F33" s="6">
        <v>0.58251121076233181</v>
      </c>
      <c r="G33" s="10">
        <v>3</v>
      </c>
      <c r="H33" s="10">
        <v>2601</v>
      </c>
      <c r="I33" s="6">
        <v>0.58318385650224214</v>
      </c>
    </row>
    <row r="34" spans="1:9" x14ac:dyDescent="0.3">
      <c r="A34" t="s">
        <v>65</v>
      </c>
      <c r="B34" t="s">
        <v>66</v>
      </c>
      <c r="C34" t="s">
        <v>456</v>
      </c>
      <c r="D34" s="10">
        <v>5700</v>
      </c>
      <c r="E34" s="10">
        <v>4216</v>
      </c>
      <c r="F34" s="6">
        <v>0.73964912280701756</v>
      </c>
      <c r="G34" s="10">
        <v>8</v>
      </c>
      <c r="H34" s="10">
        <v>4224</v>
      </c>
      <c r="I34" s="6">
        <v>0.74105263157894741</v>
      </c>
    </row>
    <row r="35" spans="1:9" x14ac:dyDescent="0.3">
      <c r="A35" t="s">
        <v>67</v>
      </c>
      <c r="B35" t="s">
        <v>68</v>
      </c>
      <c r="C35" t="s">
        <v>456</v>
      </c>
      <c r="D35" s="10">
        <v>5653</v>
      </c>
      <c r="E35" s="10">
        <v>3562</v>
      </c>
      <c r="F35" s="6">
        <v>0.63010790730585531</v>
      </c>
      <c r="G35" s="10">
        <v>18</v>
      </c>
      <c r="H35" s="10">
        <v>3580</v>
      </c>
      <c r="I35" s="6">
        <v>0.63329205731470017</v>
      </c>
    </row>
    <row r="36" spans="1:9" x14ac:dyDescent="0.3">
      <c r="A36" t="s">
        <v>69</v>
      </c>
      <c r="B36" t="s">
        <v>70</v>
      </c>
      <c r="C36" t="s">
        <v>456</v>
      </c>
      <c r="D36" s="10">
        <v>2438</v>
      </c>
      <c r="E36" s="10">
        <v>1954</v>
      </c>
      <c r="F36" s="6">
        <v>0.80147662018047583</v>
      </c>
      <c r="G36" s="10">
        <v>3</v>
      </c>
      <c r="H36" s="10">
        <v>1957</v>
      </c>
      <c r="I36" s="6">
        <v>0.80270713699753893</v>
      </c>
    </row>
    <row r="37" spans="1:9" x14ac:dyDescent="0.3">
      <c r="A37" t="s">
        <v>71</v>
      </c>
      <c r="B37" t="s">
        <v>72</v>
      </c>
      <c r="C37" t="s">
        <v>456</v>
      </c>
      <c r="D37" s="10">
        <v>5253</v>
      </c>
      <c r="E37" s="10">
        <v>3045</v>
      </c>
      <c r="F37" s="6">
        <v>0.57966876070816675</v>
      </c>
      <c r="G37" s="10">
        <v>79</v>
      </c>
      <c r="H37" s="10">
        <v>3124</v>
      </c>
      <c r="I37" s="6">
        <v>0.59470778602703223</v>
      </c>
    </row>
    <row r="38" spans="1:9" x14ac:dyDescent="0.3">
      <c r="A38" t="s">
        <v>73</v>
      </c>
      <c r="B38" t="s">
        <v>74</v>
      </c>
      <c r="C38" t="s">
        <v>456</v>
      </c>
      <c r="D38" s="10">
        <v>5333</v>
      </c>
      <c r="E38" s="10">
        <v>4080</v>
      </c>
      <c r="F38" s="6">
        <v>0.76504781548846801</v>
      </c>
      <c r="G38" s="10"/>
      <c r="H38" s="10">
        <v>4080</v>
      </c>
      <c r="I38" s="6">
        <v>0.76504781548846801</v>
      </c>
    </row>
    <row r="39" spans="1:9" x14ac:dyDescent="0.3">
      <c r="A39" t="s">
        <v>75</v>
      </c>
      <c r="B39" t="s">
        <v>76</v>
      </c>
      <c r="C39" t="s">
        <v>456</v>
      </c>
      <c r="D39" s="10">
        <v>2577</v>
      </c>
      <c r="E39" s="10">
        <v>2266</v>
      </c>
      <c r="F39" s="6">
        <v>0.8793170353123787</v>
      </c>
      <c r="G39" s="10">
        <v>4</v>
      </c>
      <c r="H39" s="10">
        <v>2270</v>
      </c>
      <c r="I39" s="6">
        <v>0.88086922778424526</v>
      </c>
    </row>
    <row r="40" spans="1:9" x14ac:dyDescent="0.3">
      <c r="A40" t="s">
        <v>77</v>
      </c>
      <c r="B40" t="s">
        <v>78</v>
      </c>
      <c r="C40" t="s">
        <v>456</v>
      </c>
      <c r="D40" s="10">
        <v>7884</v>
      </c>
      <c r="E40" s="10">
        <v>5596</v>
      </c>
      <c r="F40" s="6">
        <v>0.70979198376458652</v>
      </c>
      <c r="G40" s="10">
        <v>35</v>
      </c>
      <c r="H40" s="10">
        <v>5631</v>
      </c>
      <c r="I40" s="6">
        <v>0.71423135464231358</v>
      </c>
    </row>
    <row r="41" spans="1:9" x14ac:dyDescent="0.3">
      <c r="A41" t="s">
        <v>79</v>
      </c>
      <c r="B41" t="s">
        <v>80</v>
      </c>
      <c r="C41" t="s">
        <v>456</v>
      </c>
      <c r="D41" s="10">
        <v>4076</v>
      </c>
      <c r="E41" s="10">
        <v>3415</v>
      </c>
      <c r="F41" s="6">
        <v>0.83783120706575076</v>
      </c>
      <c r="G41" s="10">
        <v>2</v>
      </c>
      <c r="H41" s="10">
        <v>3417</v>
      </c>
      <c r="I41" s="6">
        <v>0.83832188420019627</v>
      </c>
    </row>
    <row r="42" spans="1:9" x14ac:dyDescent="0.3">
      <c r="A42" t="s">
        <v>81</v>
      </c>
      <c r="B42" t="s">
        <v>82</v>
      </c>
      <c r="C42" t="s">
        <v>456</v>
      </c>
      <c r="D42" s="10">
        <v>3643</v>
      </c>
      <c r="E42" s="10">
        <v>2492</v>
      </c>
      <c r="F42" s="6">
        <v>0.68405160581937963</v>
      </c>
      <c r="G42" s="10">
        <v>1</v>
      </c>
      <c r="H42" s="10">
        <v>2493</v>
      </c>
      <c r="I42" s="6">
        <v>0.68432610485863299</v>
      </c>
    </row>
    <row r="43" spans="1:9" x14ac:dyDescent="0.3">
      <c r="A43" t="s">
        <v>83</v>
      </c>
      <c r="B43" t="s">
        <v>84</v>
      </c>
      <c r="C43" t="s">
        <v>456</v>
      </c>
      <c r="D43" s="10">
        <v>5752</v>
      </c>
      <c r="E43" s="10">
        <v>4227</v>
      </c>
      <c r="F43" s="6">
        <v>0.73487482614742694</v>
      </c>
      <c r="G43" s="10">
        <v>7</v>
      </c>
      <c r="H43" s="10">
        <v>4234</v>
      </c>
      <c r="I43" s="6">
        <v>0.73609179415855353</v>
      </c>
    </row>
    <row r="44" spans="1:9" x14ac:dyDescent="0.3">
      <c r="A44" t="s">
        <v>85</v>
      </c>
      <c r="B44" t="s">
        <v>86</v>
      </c>
      <c r="C44" t="s">
        <v>456</v>
      </c>
      <c r="D44" s="10">
        <v>2694</v>
      </c>
      <c r="E44" s="10">
        <v>2241</v>
      </c>
      <c r="F44" s="6">
        <v>0.83184855233853006</v>
      </c>
      <c r="G44" s="10">
        <v>26</v>
      </c>
      <c r="H44" s="10">
        <v>2267</v>
      </c>
      <c r="I44" s="6">
        <v>0.84149962880475127</v>
      </c>
    </row>
    <row r="45" spans="1:9" x14ac:dyDescent="0.3">
      <c r="A45" t="s">
        <v>87</v>
      </c>
      <c r="B45" t="s">
        <v>88</v>
      </c>
      <c r="C45" t="s">
        <v>456</v>
      </c>
      <c r="D45" s="10">
        <v>6530</v>
      </c>
      <c r="E45" s="10">
        <v>4516</v>
      </c>
      <c r="F45" s="6">
        <v>0.69157733537519139</v>
      </c>
      <c r="G45" s="10">
        <v>1</v>
      </c>
      <c r="H45" s="10">
        <v>4517</v>
      </c>
      <c r="I45" s="6">
        <v>0.69173047473200611</v>
      </c>
    </row>
    <row r="46" spans="1:9" x14ac:dyDescent="0.3">
      <c r="A46" t="s">
        <v>89</v>
      </c>
      <c r="B46" t="s">
        <v>90</v>
      </c>
      <c r="C46" t="s">
        <v>456</v>
      </c>
      <c r="D46" s="10">
        <v>4997</v>
      </c>
      <c r="E46" s="10">
        <v>4312</v>
      </c>
      <c r="F46" s="6">
        <v>0.86291775065039023</v>
      </c>
      <c r="G46" s="10">
        <v>2</v>
      </c>
      <c r="H46" s="10">
        <v>4314</v>
      </c>
      <c r="I46" s="6">
        <v>0.86331799079447669</v>
      </c>
    </row>
    <row r="47" spans="1:9" x14ac:dyDescent="0.3">
      <c r="A47" t="s">
        <v>93</v>
      </c>
      <c r="B47" t="s">
        <v>94</v>
      </c>
      <c r="C47" t="s">
        <v>456</v>
      </c>
      <c r="D47" s="10">
        <v>2618</v>
      </c>
      <c r="E47" s="10">
        <v>1741</v>
      </c>
      <c r="F47" s="6">
        <v>0.6650114591291062</v>
      </c>
      <c r="G47" s="10"/>
      <c r="H47" s="10">
        <v>1741</v>
      </c>
      <c r="I47" s="6">
        <v>0.6650114591291062</v>
      </c>
    </row>
    <row r="48" spans="1:9" x14ac:dyDescent="0.3">
      <c r="A48" t="s">
        <v>95</v>
      </c>
      <c r="B48" t="s">
        <v>96</v>
      </c>
      <c r="C48" t="s">
        <v>456</v>
      </c>
      <c r="D48" s="10">
        <v>6976</v>
      </c>
      <c r="E48" s="10">
        <v>6056</v>
      </c>
      <c r="F48" s="6">
        <v>0.86811926605504586</v>
      </c>
      <c r="G48" s="10">
        <v>84</v>
      </c>
      <c r="H48" s="10">
        <v>6140</v>
      </c>
      <c r="I48" s="6">
        <v>0.88016055045871555</v>
      </c>
    </row>
    <row r="49" spans="1:9" x14ac:dyDescent="0.3">
      <c r="A49" t="s">
        <v>97</v>
      </c>
      <c r="B49" t="s">
        <v>98</v>
      </c>
      <c r="C49" t="s">
        <v>456</v>
      </c>
      <c r="D49" s="10">
        <v>6409</v>
      </c>
      <c r="E49" s="10">
        <v>5484</v>
      </c>
      <c r="F49" s="6">
        <v>0.8556717116554845</v>
      </c>
      <c r="G49" s="10">
        <v>17</v>
      </c>
      <c r="H49" s="10">
        <v>5501</v>
      </c>
      <c r="I49" s="6">
        <v>0.85832423154938364</v>
      </c>
    </row>
    <row r="50" spans="1:9" x14ac:dyDescent="0.3">
      <c r="A50" t="s">
        <v>99</v>
      </c>
      <c r="B50" t="s">
        <v>100</v>
      </c>
      <c r="C50" t="s">
        <v>456</v>
      </c>
      <c r="D50" s="10">
        <v>4557</v>
      </c>
      <c r="E50" s="10">
        <v>3711</v>
      </c>
      <c r="F50" s="6">
        <v>0.81435154707044111</v>
      </c>
      <c r="G50" s="10">
        <v>9</v>
      </c>
      <c r="H50" s="10">
        <v>3720</v>
      </c>
      <c r="I50" s="6">
        <v>0.81632653061224492</v>
      </c>
    </row>
    <row r="51" spans="1:9" x14ac:dyDescent="0.3">
      <c r="A51" t="s">
        <v>103</v>
      </c>
      <c r="B51" t="s">
        <v>104</v>
      </c>
      <c r="C51" t="s">
        <v>456</v>
      </c>
      <c r="D51" s="10">
        <v>2650</v>
      </c>
      <c r="E51" s="10">
        <v>2490</v>
      </c>
      <c r="F51" s="6">
        <v>0.93962264150943398</v>
      </c>
      <c r="G51" s="10">
        <v>4</v>
      </c>
      <c r="H51" s="10">
        <v>2494</v>
      </c>
      <c r="I51" s="6">
        <v>0.94113207547169808</v>
      </c>
    </row>
    <row r="52" spans="1:9" x14ac:dyDescent="0.3">
      <c r="A52" t="s">
        <v>105</v>
      </c>
      <c r="B52" t="s">
        <v>106</v>
      </c>
      <c r="C52" t="s">
        <v>456</v>
      </c>
      <c r="D52" s="10">
        <v>3105</v>
      </c>
      <c r="E52" s="10">
        <v>2166</v>
      </c>
      <c r="F52" s="6">
        <v>0.69758454106280188</v>
      </c>
      <c r="G52" s="10">
        <v>476</v>
      </c>
      <c r="H52" s="10">
        <v>2642</v>
      </c>
      <c r="I52" s="6">
        <v>0.85088566827697265</v>
      </c>
    </row>
    <row r="53" spans="1:9" x14ac:dyDescent="0.3">
      <c r="A53" t="s">
        <v>107</v>
      </c>
      <c r="B53" t="s">
        <v>108</v>
      </c>
      <c r="C53" t="s">
        <v>456</v>
      </c>
      <c r="D53" s="10">
        <v>5276</v>
      </c>
      <c r="E53" s="10">
        <v>4593</v>
      </c>
      <c r="F53" s="6">
        <v>0.87054586808188017</v>
      </c>
      <c r="G53" s="10">
        <v>7</v>
      </c>
      <c r="H53" s="10">
        <v>4600</v>
      </c>
      <c r="I53" s="6">
        <v>0.87187263078089461</v>
      </c>
    </row>
    <row r="54" spans="1:9" x14ac:dyDescent="0.3">
      <c r="A54" t="s">
        <v>111</v>
      </c>
      <c r="B54" t="s">
        <v>112</v>
      </c>
      <c r="C54" t="s">
        <v>456</v>
      </c>
      <c r="D54" s="10">
        <v>2641</v>
      </c>
      <c r="E54" s="10">
        <v>2613</v>
      </c>
      <c r="F54" s="6">
        <v>0.98939795531995456</v>
      </c>
      <c r="G54" s="10">
        <v>2</v>
      </c>
      <c r="H54" s="10">
        <v>2615</v>
      </c>
      <c r="I54" s="6">
        <v>0.99015524422567214</v>
      </c>
    </row>
    <row r="55" spans="1:9" x14ac:dyDescent="0.3">
      <c r="A55" t="s">
        <v>113</v>
      </c>
      <c r="B55" t="s">
        <v>114</v>
      </c>
      <c r="C55" t="s">
        <v>456</v>
      </c>
      <c r="D55" s="10">
        <v>3969</v>
      </c>
      <c r="E55" s="10">
        <v>2766</v>
      </c>
      <c r="F55" s="6">
        <v>0.69690098261526834</v>
      </c>
      <c r="G55" s="10"/>
      <c r="H55" s="10">
        <v>2766</v>
      </c>
      <c r="I55" s="6">
        <v>0.69690098261526834</v>
      </c>
    </row>
    <row r="56" spans="1:9" x14ac:dyDescent="0.3">
      <c r="A56" t="s">
        <v>115</v>
      </c>
      <c r="B56" t="s">
        <v>116</v>
      </c>
      <c r="C56" t="s">
        <v>456</v>
      </c>
      <c r="D56" s="10">
        <v>3271</v>
      </c>
      <c r="E56" s="10">
        <v>2962</v>
      </c>
      <c r="F56" s="6">
        <v>0.90553347600122291</v>
      </c>
      <c r="G56" s="10">
        <v>1</v>
      </c>
      <c r="H56" s="10">
        <v>2963</v>
      </c>
      <c r="I56" s="6">
        <v>0.90583919290736781</v>
      </c>
    </row>
    <row r="57" spans="1:9" x14ac:dyDescent="0.3">
      <c r="A57" t="s">
        <v>117</v>
      </c>
      <c r="B57" t="s">
        <v>118</v>
      </c>
      <c r="C57" t="s">
        <v>456</v>
      </c>
      <c r="D57" s="10">
        <v>5101</v>
      </c>
      <c r="E57" s="10">
        <v>5346</v>
      </c>
      <c r="F57" s="6">
        <v>1.048029798078808</v>
      </c>
      <c r="G57" s="10">
        <v>145</v>
      </c>
      <c r="H57" s="10">
        <v>5491</v>
      </c>
      <c r="I57" s="6">
        <v>1.0764555969417762</v>
      </c>
    </row>
    <row r="58" spans="1:9" x14ac:dyDescent="0.3">
      <c r="A58" t="s">
        <v>119</v>
      </c>
      <c r="B58" t="s">
        <v>120</v>
      </c>
      <c r="C58" t="s">
        <v>456</v>
      </c>
      <c r="D58" s="10">
        <v>2477</v>
      </c>
      <c r="E58" s="10">
        <v>1802</v>
      </c>
      <c r="F58" s="6">
        <v>0.72749293500201861</v>
      </c>
      <c r="G58" s="10">
        <v>19</v>
      </c>
      <c r="H58" s="10">
        <v>1821</v>
      </c>
      <c r="I58" s="6">
        <v>0.73516350423899879</v>
      </c>
    </row>
    <row r="59" spans="1:9" x14ac:dyDescent="0.3">
      <c r="A59" t="s">
        <v>121</v>
      </c>
      <c r="B59" t="s">
        <v>122</v>
      </c>
      <c r="C59" t="s">
        <v>456</v>
      </c>
      <c r="D59" s="10">
        <v>12279</v>
      </c>
      <c r="E59" s="10">
        <v>8554</v>
      </c>
      <c r="F59" s="6">
        <v>0.69663653391970026</v>
      </c>
      <c r="G59" s="10">
        <v>62</v>
      </c>
      <c r="H59" s="10">
        <v>8616</v>
      </c>
      <c r="I59" s="6">
        <v>0.70168580503298317</v>
      </c>
    </row>
    <row r="60" spans="1:9" x14ac:dyDescent="0.3">
      <c r="A60" t="s">
        <v>123</v>
      </c>
      <c r="B60" t="s">
        <v>124</v>
      </c>
      <c r="C60" t="s">
        <v>456</v>
      </c>
      <c r="D60" s="10">
        <v>6136</v>
      </c>
      <c r="E60" s="10">
        <v>4548</v>
      </c>
      <c r="F60" s="6">
        <v>0.74119947848761403</v>
      </c>
      <c r="G60" s="10">
        <v>125</v>
      </c>
      <c r="H60" s="10">
        <v>4673</v>
      </c>
      <c r="I60" s="6">
        <v>0.76157105606258146</v>
      </c>
    </row>
    <row r="61" spans="1:9" x14ac:dyDescent="0.3">
      <c r="A61" t="s">
        <v>125</v>
      </c>
      <c r="B61" t="s">
        <v>126</v>
      </c>
      <c r="C61" t="s">
        <v>456</v>
      </c>
      <c r="D61" s="10">
        <v>8829</v>
      </c>
      <c r="E61" s="10">
        <v>5576</v>
      </c>
      <c r="F61" s="6">
        <v>0.63155510250311475</v>
      </c>
      <c r="G61" s="10">
        <v>1</v>
      </c>
      <c r="H61" s="10">
        <v>5577</v>
      </c>
      <c r="I61" s="6">
        <v>0.63166836561331974</v>
      </c>
    </row>
    <row r="62" spans="1:9" x14ac:dyDescent="0.3">
      <c r="A62" t="s">
        <v>127</v>
      </c>
      <c r="B62" t="s">
        <v>128</v>
      </c>
      <c r="C62" t="s">
        <v>457</v>
      </c>
      <c r="D62" s="10">
        <v>5461</v>
      </c>
      <c r="E62" s="10">
        <v>3914</v>
      </c>
      <c r="F62" s="6">
        <v>0.71671854971616922</v>
      </c>
      <c r="G62" s="10">
        <v>3</v>
      </c>
      <c r="H62" s="10">
        <v>3917</v>
      </c>
      <c r="I62" s="6">
        <v>0.71726789965207838</v>
      </c>
    </row>
    <row r="63" spans="1:9" x14ac:dyDescent="0.3">
      <c r="A63" t="s">
        <v>129</v>
      </c>
      <c r="B63" t="s">
        <v>130</v>
      </c>
      <c r="C63" t="s">
        <v>457</v>
      </c>
      <c r="D63" s="10">
        <v>1375</v>
      </c>
      <c r="E63" s="10">
        <v>1426</v>
      </c>
      <c r="F63" s="6">
        <v>1.0370909090909091</v>
      </c>
      <c r="G63" s="10">
        <v>4</v>
      </c>
      <c r="H63" s="10">
        <v>1430</v>
      </c>
      <c r="I63" s="6">
        <v>1.04</v>
      </c>
    </row>
    <row r="64" spans="1:9" x14ac:dyDescent="0.3">
      <c r="A64" t="s">
        <v>131</v>
      </c>
      <c r="B64" t="s">
        <v>132</v>
      </c>
      <c r="C64" t="s">
        <v>457</v>
      </c>
      <c r="D64" s="10">
        <v>5896</v>
      </c>
      <c r="E64" s="10">
        <v>4851</v>
      </c>
      <c r="F64" s="6">
        <v>0.82276119402985071</v>
      </c>
      <c r="G64" s="10">
        <v>11</v>
      </c>
      <c r="H64" s="10">
        <v>4862</v>
      </c>
      <c r="I64" s="6">
        <v>0.82462686567164178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5971</v>
      </c>
      <c r="E67" s="10">
        <v>4920</v>
      </c>
      <c r="F67" s="6">
        <v>0.8239825824819963</v>
      </c>
      <c r="G67" s="10">
        <v>8</v>
      </c>
      <c r="H67" s="10">
        <v>4928</v>
      </c>
      <c r="I67" s="6">
        <v>0.82532239155920284</v>
      </c>
    </row>
    <row r="68" spans="1:9" x14ac:dyDescent="0.3">
      <c r="A68" t="s">
        <v>139</v>
      </c>
      <c r="B68" t="s">
        <v>140</v>
      </c>
      <c r="C68" t="s">
        <v>457</v>
      </c>
      <c r="D68" s="10">
        <v>4894</v>
      </c>
      <c r="E68" s="10">
        <v>3489</v>
      </c>
      <c r="F68" s="6">
        <v>0.71291377196567229</v>
      </c>
      <c r="G68" s="10">
        <v>7</v>
      </c>
      <c r="H68" s="10">
        <v>3496</v>
      </c>
      <c r="I68" s="6">
        <v>0.71434409480997141</v>
      </c>
    </row>
    <row r="69" spans="1:9" x14ac:dyDescent="0.3">
      <c r="A69" t="s">
        <v>141</v>
      </c>
      <c r="B69" t="s">
        <v>142</v>
      </c>
      <c r="C69" t="s">
        <v>457</v>
      </c>
      <c r="D69" s="10">
        <v>3084</v>
      </c>
      <c r="E69" s="10">
        <v>3183</v>
      </c>
      <c r="F69" s="6">
        <v>1.0321011673151752</v>
      </c>
      <c r="G69" s="10">
        <v>2</v>
      </c>
      <c r="H69" s="10">
        <v>3185</v>
      </c>
      <c r="I69" s="6">
        <v>1.0327496757457848</v>
      </c>
    </row>
    <row r="70" spans="1:9" x14ac:dyDescent="0.3">
      <c r="A70" t="s">
        <v>143</v>
      </c>
      <c r="B70" t="s">
        <v>144</v>
      </c>
      <c r="C70" t="s">
        <v>457</v>
      </c>
      <c r="D70" s="10">
        <v>5803</v>
      </c>
      <c r="E70" s="10">
        <v>5246</v>
      </c>
      <c r="F70" s="6">
        <v>0.90401516457004993</v>
      </c>
      <c r="G70" s="10">
        <v>86</v>
      </c>
      <c r="H70" s="10">
        <v>5332</v>
      </c>
      <c r="I70" s="6">
        <v>0.91883508530070657</v>
      </c>
    </row>
    <row r="71" spans="1:9" x14ac:dyDescent="0.3">
      <c r="A71" t="s">
        <v>145</v>
      </c>
      <c r="B71" t="s">
        <v>146</v>
      </c>
      <c r="C71" t="s">
        <v>457</v>
      </c>
      <c r="D71" s="10">
        <v>13038</v>
      </c>
      <c r="E71" s="10">
        <v>10601</v>
      </c>
      <c r="F71" s="6">
        <v>0.81308482896149714</v>
      </c>
      <c r="G71" s="10">
        <v>26</v>
      </c>
      <c r="H71" s="10">
        <v>10627</v>
      </c>
      <c r="I71" s="6">
        <v>0.81507899984660226</v>
      </c>
    </row>
    <row r="72" spans="1:9" x14ac:dyDescent="0.3">
      <c r="A72" t="s">
        <v>147</v>
      </c>
      <c r="B72" t="s">
        <v>148</v>
      </c>
      <c r="C72" t="s">
        <v>457</v>
      </c>
      <c r="D72" s="10">
        <v>2486</v>
      </c>
      <c r="E72" s="10">
        <v>2479</v>
      </c>
      <c r="F72" s="6">
        <v>0.99718423169750603</v>
      </c>
      <c r="G72" s="10">
        <v>4</v>
      </c>
      <c r="H72" s="10">
        <v>2483</v>
      </c>
      <c r="I72" s="6">
        <v>0.99879324215607401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5180</v>
      </c>
      <c r="E74" s="10">
        <v>3858</v>
      </c>
      <c r="F74" s="6">
        <v>0.74478764478764481</v>
      </c>
      <c r="G74" s="10">
        <v>2</v>
      </c>
      <c r="H74" s="10">
        <v>3860</v>
      </c>
      <c r="I74" s="6">
        <v>0.74517374517374513</v>
      </c>
    </row>
    <row r="75" spans="1:9" x14ac:dyDescent="0.3">
      <c r="A75" t="s">
        <v>153</v>
      </c>
      <c r="B75" t="s">
        <v>154</v>
      </c>
      <c r="C75" t="s">
        <v>457</v>
      </c>
      <c r="D75" s="10">
        <v>2306</v>
      </c>
      <c r="E75" s="10">
        <v>2006</v>
      </c>
      <c r="F75" s="6">
        <v>0.8699045967042498</v>
      </c>
      <c r="G75" s="10">
        <v>7</v>
      </c>
      <c r="H75" s="10">
        <v>2013</v>
      </c>
      <c r="I75" s="6">
        <v>0.87294015611448394</v>
      </c>
    </row>
    <row r="76" spans="1:9" x14ac:dyDescent="0.3">
      <c r="A76" t="s">
        <v>155</v>
      </c>
      <c r="B76" t="s">
        <v>156</v>
      </c>
      <c r="C76" t="s">
        <v>457</v>
      </c>
      <c r="D76" s="10">
        <v>1504</v>
      </c>
      <c r="E76" s="10">
        <v>1405</v>
      </c>
      <c r="F76" s="6">
        <v>0.93417553191489366</v>
      </c>
      <c r="G76" s="10">
        <v>1</v>
      </c>
      <c r="H76" s="10">
        <v>1406</v>
      </c>
      <c r="I76" s="6">
        <v>0.93484042553191493</v>
      </c>
    </row>
    <row r="77" spans="1:9" x14ac:dyDescent="0.3">
      <c r="A77" t="s">
        <v>157</v>
      </c>
      <c r="B77" t="s">
        <v>158</v>
      </c>
      <c r="C77" t="s">
        <v>457</v>
      </c>
      <c r="D77" s="10">
        <v>1753</v>
      </c>
      <c r="E77" s="10">
        <v>1589</v>
      </c>
      <c r="F77" s="6">
        <v>0.90644609241300622</v>
      </c>
      <c r="G77" s="10">
        <v>1</v>
      </c>
      <c r="H77" s="10">
        <v>1590</v>
      </c>
      <c r="I77" s="6">
        <v>0.90701654306902457</v>
      </c>
    </row>
    <row r="78" spans="1:9" x14ac:dyDescent="0.3">
      <c r="A78" t="s">
        <v>159</v>
      </c>
      <c r="B78" t="s">
        <v>160</v>
      </c>
      <c r="C78" t="s">
        <v>457</v>
      </c>
      <c r="D78" s="10">
        <v>2895</v>
      </c>
      <c r="E78" s="10">
        <v>1980</v>
      </c>
      <c r="F78" s="6">
        <v>0.68393782383419688</v>
      </c>
      <c r="G78" s="10">
        <v>1</v>
      </c>
      <c r="H78" s="10">
        <v>1981</v>
      </c>
      <c r="I78" s="6">
        <v>0.6842832469775475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7017</v>
      </c>
      <c r="E80" s="10">
        <v>5714</v>
      </c>
      <c r="F80" s="6">
        <v>0.81430810887843807</v>
      </c>
      <c r="G80" s="10">
        <v>11</v>
      </c>
      <c r="H80" s="10">
        <v>5725</v>
      </c>
      <c r="I80" s="6">
        <v>0.81587573036910366</v>
      </c>
    </row>
    <row r="81" spans="1:9" x14ac:dyDescent="0.3">
      <c r="A81" t="s">
        <v>167</v>
      </c>
      <c r="B81" t="s">
        <v>168</v>
      </c>
      <c r="C81" t="s">
        <v>457</v>
      </c>
      <c r="D81" s="10">
        <v>2567</v>
      </c>
      <c r="E81" s="10">
        <v>2574</v>
      </c>
      <c r="F81" s="6">
        <v>1.0027269185820022</v>
      </c>
      <c r="G81" s="10">
        <v>1</v>
      </c>
      <c r="H81" s="10">
        <v>2575</v>
      </c>
      <c r="I81" s="6">
        <v>1.0031164783794313</v>
      </c>
    </row>
    <row r="82" spans="1:9" x14ac:dyDescent="0.3">
      <c r="A82" t="s">
        <v>169</v>
      </c>
      <c r="B82" t="s">
        <v>170</v>
      </c>
      <c r="C82" t="s">
        <v>457</v>
      </c>
      <c r="D82" s="10">
        <v>10052</v>
      </c>
      <c r="E82" s="10">
        <v>5771</v>
      </c>
      <c r="F82" s="6">
        <v>0.57411460405889381</v>
      </c>
      <c r="G82" s="10">
        <v>578</v>
      </c>
      <c r="H82" s="10">
        <v>6349</v>
      </c>
      <c r="I82" s="6">
        <v>0.63161559888579388</v>
      </c>
    </row>
    <row r="83" spans="1:9" x14ac:dyDescent="0.3">
      <c r="A83" t="s">
        <v>171</v>
      </c>
      <c r="B83" t="s">
        <v>172</v>
      </c>
      <c r="C83" t="s">
        <v>457</v>
      </c>
      <c r="D83" s="10">
        <v>6375</v>
      </c>
      <c r="E83" s="10">
        <v>5324</v>
      </c>
      <c r="F83" s="6">
        <v>0.83513725490196078</v>
      </c>
      <c r="G83" s="10">
        <v>3</v>
      </c>
      <c r="H83" s="10">
        <v>5327</v>
      </c>
      <c r="I83" s="6">
        <v>0.83560784313725489</v>
      </c>
    </row>
    <row r="84" spans="1:9" x14ac:dyDescent="0.3">
      <c r="A84" t="s">
        <v>173</v>
      </c>
      <c r="B84" t="s">
        <v>174</v>
      </c>
      <c r="C84" t="s">
        <v>457</v>
      </c>
      <c r="D84" s="10">
        <v>2353</v>
      </c>
      <c r="E84" s="10">
        <v>1942</v>
      </c>
      <c r="F84" s="6">
        <v>0.82532936676583091</v>
      </c>
      <c r="G84" s="10">
        <v>1</v>
      </c>
      <c r="H84" s="10">
        <v>1943</v>
      </c>
      <c r="I84" s="6">
        <v>0.82575435614109649</v>
      </c>
    </row>
    <row r="85" spans="1:9" x14ac:dyDescent="0.3">
      <c r="A85" t="s">
        <v>175</v>
      </c>
      <c r="B85" t="s">
        <v>176</v>
      </c>
      <c r="C85" t="s">
        <v>457</v>
      </c>
      <c r="D85" s="10">
        <v>2924</v>
      </c>
      <c r="E85" s="10">
        <v>2947</v>
      </c>
      <c r="F85" s="6">
        <v>1.0078659370725034</v>
      </c>
      <c r="G85" s="10">
        <v>2</v>
      </c>
      <c r="H85" s="10">
        <v>2949</v>
      </c>
      <c r="I85" s="6">
        <v>1.0085499316005473</v>
      </c>
    </row>
    <row r="86" spans="1:9" x14ac:dyDescent="0.3">
      <c r="A86" t="s">
        <v>177</v>
      </c>
      <c r="B86" t="s">
        <v>178</v>
      </c>
      <c r="C86" t="s">
        <v>457</v>
      </c>
      <c r="D86" s="10">
        <v>3676</v>
      </c>
      <c r="E86" s="10">
        <v>4458</v>
      </c>
      <c r="F86" s="6">
        <v>1.2127312295973884</v>
      </c>
      <c r="G86" s="10">
        <v>3</v>
      </c>
      <c r="H86" s="10">
        <v>4461</v>
      </c>
      <c r="I86" s="6">
        <v>1.2135473340587595</v>
      </c>
    </row>
    <row r="87" spans="1:9" x14ac:dyDescent="0.3">
      <c r="A87" t="s">
        <v>179</v>
      </c>
      <c r="B87" t="s">
        <v>180</v>
      </c>
      <c r="C87" t="s">
        <v>457</v>
      </c>
      <c r="D87" s="10">
        <v>4629</v>
      </c>
      <c r="E87" s="10">
        <v>2227</v>
      </c>
      <c r="F87" s="6">
        <v>0.48109742925037807</v>
      </c>
      <c r="G87" s="10">
        <v>10</v>
      </c>
      <c r="H87" s="10">
        <v>2237</v>
      </c>
      <c r="I87" s="6">
        <v>0.48325772305033482</v>
      </c>
    </row>
    <row r="88" spans="1:9" x14ac:dyDescent="0.3">
      <c r="A88" t="s">
        <v>181</v>
      </c>
      <c r="B88" t="s">
        <v>182</v>
      </c>
      <c r="C88" t="s">
        <v>457</v>
      </c>
      <c r="D88" s="10">
        <v>3769</v>
      </c>
      <c r="E88" s="10">
        <v>3403</v>
      </c>
      <c r="F88" s="6">
        <v>0.90289201379676309</v>
      </c>
      <c r="G88" s="10"/>
      <c r="H88" s="10">
        <v>3403</v>
      </c>
      <c r="I88" s="6">
        <v>0.90289201379676309</v>
      </c>
    </row>
    <row r="89" spans="1:9" x14ac:dyDescent="0.3">
      <c r="A89" t="s">
        <v>183</v>
      </c>
      <c r="B89" t="s">
        <v>184</v>
      </c>
      <c r="C89" t="s">
        <v>457</v>
      </c>
      <c r="D89" s="10">
        <v>13203</v>
      </c>
      <c r="E89" s="10">
        <v>5975</v>
      </c>
      <c r="F89" s="6">
        <v>0.45254866318261</v>
      </c>
      <c r="G89" s="10">
        <v>2</v>
      </c>
      <c r="H89" s="10">
        <v>5977</v>
      </c>
      <c r="I89" s="6">
        <v>0.45270014390668789</v>
      </c>
    </row>
    <row r="90" spans="1:9" x14ac:dyDescent="0.3">
      <c r="A90" t="s">
        <v>185</v>
      </c>
      <c r="B90" t="s">
        <v>186</v>
      </c>
      <c r="C90" t="s">
        <v>457</v>
      </c>
      <c r="D90" s="10">
        <v>5427</v>
      </c>
      <c r="E90" s="10">
        <v>5080</v>
      </c>
      <c r="F90" s="6">
        <v>0.9360604385480007</v>
      </c>
      <c r="G90" s="10">
        <v>2</v>
      </c>
      <c r="H90" s="10">
        <v>5082</v>
      </c>
      <c r="I90" s="6">
        <v>0.9364289662797125</v>
      </c>
    </row>
    <row r="91" spans="1:9" x14ac:dyDescent="0.3">
      <c r="A91" t="s">
        <v>189</v>
      </c>
      <c r="B91" t="s">
        <v>190</v>
      </c>
      <c r="C91" t="s">
        <v>457</v>
      </c>
      <c r="D91" s="10">
        <v>4738</v>
      </c>
      <c r="E91" s="10">
        <v>3581</v>
      </c>
      <c r="F91" s="6">
        <v>0.75580413676656821</v>
      </c>
      <c r="G91" s="10">
        <v>4</v>
      </c>
      <c r="H91" s="10">
        <v>3585</v>
      </c>
      <c r="I91" s="6">
        <v>0.75664837484170533</v>
      </c>
    </row>
    <row r="92" spans="1:9" x14ac:dyDescent="0.3">
      <c r="A92" t="s">
        <v>191</v>
      </c>
      <c r="B92" t="s">
        <v>192</v>
      </c>
      <c r="C92" t="s">
        <v>457</v>
      </c>
      <c r="D92" s="10">
        <v>5022</v>
      </c>
      <c r="E92" s="10">
        <v>4185</v>
      </c>
      <c r="F92" s="6">
        <v>0.83333333333333337</v>
      </c>
      <c r="G92" s="10">
        <v>11</v>
      </c>
      <c r="H92" s="10">
        <v>4196</v>
      </c>
      <c r="I92" s="6">
        <v>0.83552369573874952</v>
      </c>
    </row>
    <row r="93" spans="1:9" x14ac:dyDescent="0.3">
      <c r="A93" t="s">
        <v>193</v>
      </c>
      <c r="B93" t="s">
        <v>194</v>
      </c>
      <c r="C93" t="s">
        <v>457</v>
      </c>
      <c r="D93" s="10">
        <v>6135</v>
      </c>
      <c r="E93" s="10">
        <v>5007</v>
      </c>
      <c r="F93" s="6">
        <v>0.81613691931540344</v>
      </c>
      <c r="G93" s="10">
        <v>9</v>
      </c>
      <c r="H93" s="10">
        <v>5016</v>
      </c>
      <c r="I93" s="6">
        <v>0.81760391198044013</v>
      </c>
    </row>
    <row r="94" spans="1:9" x14ac:dyDescent="0.3">
      <c r="A94" t="s">
        <v>195</v>
      </c>
      <c r="B94" t="s">
        <v>196</v>
      </c>
      <c r="C94" t="s">
        <v>457</v>
      </c>
      <c r="D94" s="10">
        <v>2331</v>
      </c>
      <c r="E94" s="10">
        <v>2753</v>
      </c>
      <c r="F94" s="6">
        <v>1.1810381810381811</v>
      </c>
      <c r="G94" s="10">
        <v>1</v>
      </c>
      <c r="H94" s="10">
        <v>2754</v>
      </c>
      <c r="I94" s="6">
        <v>1.1814671814671815</v>
      </c>
    </row>
    <row r="95" spans="1:9" x14ac:dyDescent="0.3">
      <c r="A95" t="s">
        <v>197</v>
      </c>
      <c r="B95" t="s">
        <v>198</v>
      </c>
      <c r="C95" t="s">
        <v>457</v>
      </c>
      <c r="D95" s="10">
        <v>4488</v>
      </c>
      <c r="E95" s="10">
        <v>5546</v>
      </c>
      <c r="F95" s="6">
        <v>1.2357397504456329</v>
      </c>
      <c r="G95" s="10">
        <v>1</v>
      </c>
      <c r="H95" s="10">
        <v>5547</v>
      </c>
      <c r="I95" s="6">
        <v>1.2359625668449199</v>
      </c>
    </row>
    <row r="96" spans="1:9" x14ac:dyDescent="0.3">
      <c r="A96" t="s">
        <v>199</v>
      </c>
      <c r="B96" t="s">
        <v>200</v>
      </c>
      <c r="C96" t="s">
        <v>457</v>
      </c>
      <c r="D96" s="10">
        <v>2577</v>
      </c>
      <c r="E96" s="10">
        <v>2464</v>
      </c>
      <c r="F96" s="6">
        <v>0.95615056266977105</v>
      </c>
      <c r="G96" s="10">
        <v>2</v>
      </c>
      <c r="H96" s="10">
        <v>2466</v>
      </c>
      <c r="I96" s="6">
        <v>0.95692665890570427</v>
      </c>
    </row>
    <row r="97" spans="1:9" x14ac:dyDescent="0.3">
      <c r="A97" t="s">
        <v>201</v>
      </c>
      <c r="B97" t="s">
        <v>202</v>
      </c>
      <c r="C97" t="s">
        <v>457</v>
      </c>
      <c r="D97" s="10">
        <v>5799</v>
      </c>
      <c r="E97" s="10">
        <v>4275</v>
      </c>
      <c r="F97" s="6">
        <v>0.73719606828763584</v>
      </c>
      <c r="G97" s="10">
        <v>3</v>
      </c>
      <c r="H97" s="10">
        <v>4278</v>
      </c>
      <c r="I97" s="6">
        <v>0.7377133988618727</v>
      </c>
    </row>
    <row r="98" spans="1:9" x14ac:dyDescent="0.3">
      <c r="A98" t="s">
        <v>203</v>
      </c>
      <c r="B98" t="s">
        <v>204</v>
      </c>
      <c r="C98" t="s">
        <v>457</v>
      </c>
      <c r="D98" s="10">
        <v>5290</v>
      </c>
      <c r="E98" s="10">
        <v>4479</v>
      </c>
      <c r="F98" s="6">
        <v>0.84669187145557656</v>
      </c>
      <c r="G98" s="10">
        <v>1</v>
      </c>
      <c r="H98" s="10">
        <v>4480</v>
      </c>
      <c r="I98" s="6">
        <v>0.84688090737240074</v>
      </c>
    </row>
    <row r="99" spans="1:9" x14ac:dyDescent="0.3">
      <c r="A99" t="s">
        <v>205</v>
      </c>
      <c r="B99" t="s">
        <v>206</v>
      </c>
      <c r="C99" t="s">
        <v>457</v>
      </c>
      <c r="D99" s="10">
        <v>2134</v>
      </c>
      <c r="E99" s="10">
        <v>1812</v>
      </c>
      <c r="F99" s="6">
        <v>0.84910965323336463</v>
      </c>
      <c r="G99" s="10"/>
      <c r="H99" s="10">
        <v>1812</v>
      </c>
      <c r="I99" s="6">
        <v>0.84910965323336463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8905</v>
      </c>
      <c r="E100" s="10">
        <v>5662</v>
      </c>
      <c r="F100" s="6">
        <v>0.63582257158899491</v>
      </c>
      <c r="G100" s="10">
        <v>20</v>
      </c>
      <c r="H100" s="10">
        <v>5682</v>
      </c>
      <c r="I100" s="6">
        <v>0.63806850084222344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18361</v>
      </c>
      <c r="E101" s="10">
        <v>14448</v>
      </c>
      <c r="F101" s="6">
        <v>0.78688524590163933</v>
      </c>
      <c r="G101" s="10">
        <v>998</v>
      </c>
      <c r="H101" s="10">
        <v>15446</v>
      </c>
      <c r="I101" s="6">
        <v>0.841239583900659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13762</v>
      </c>
      <c r="E102" s="10">
        <v>10525</v>
      </c>
      <c r="F102" s="6">
        <v>0.76478709489899721</v>
      </c>
      <c r="G102" s="10">
        <v>16</v>
      </c>
      <c r="H102" s="10">
        <v>10541</v>
      </c>
      <c r="I102" s="6">
        <v>0.76594971661095768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8656</v>
      </c>
      <c r="E103" s="10">
        <v>6213</v>
      </c>
      <c r="F103" s="6">
        <v>0.71776802218114599</v>
      </c>
      <c r="G103" s="10">
        <v>3</v>
      </c>
      <c r="H103" s="10">
        <v>6216</v>
      </c>
      <c r="I103" s="6">
        <v>0.71811460258780035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4382</v>
      </c>
      <c r="E104" s="10">
        <v>3463</v>
      </c>
      <c r="F104" s="6">
        <v>0.79027841168416246</v>
      </c>
      <c r="G104" s="10">
        <v>434</v>
      </c>
      <c r="H104" s="10">
        <v>3897</v>
      </c>
      <c r="I104" s="6">
        <v>0.88931994523048841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11210</v>
      </c>
      <c r="E105" s="10">
        <v>8286</v>
      </c>
      <c r="F105" s="6">
        <v>0.7391614629794826</v>
      </c>
      <c r="G105" s="10"/>
      <c r="H105" s="10">
        <v>8286</v>
      </c>
      <c r="I105" s="6">
        <v>0.7391614629794826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3744</v>
      </c>
      <c r="E106" s="10">
        <v>3889</v>
      </c>
      <c r="F106" s="6">
        <v>1.0387286324786325</v>
      </c>
      <c r="G106" s="10"/>
      <c r="H106" s="10">
        <v>3889</v>
      </c>
      <c r="I106" s="6">
        <v>1.0387286324786325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6048</v>
      </c>
      <c r="E107" s="10">
        <v>4368</v>
      </c>
      <c r="F107" s="6">
        <v>0.72222222222222221</v>
      </c>
      <c r="G107" s="10">
        <v>5</v>
      </c>
      <c r="H107" s="10">
        <v>4373</v>
      </c>
      <c r="I107" s="6">
        <v>0.72304894179894175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6030</v>
      </c>
      <c r="E108" s="10">
        <v>2969</v>
      </c>
      <c r="F108" s="6">
        <v>0.49237147595356551</v>
      </c>
      <c r="G108" s="10">
        <v>10</v>
      </c>
      <c r="H108" s="10">
        <v>2979</v>
      </c>
      <c r="I108" s="6">
        <v>0.49402985074626865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3891</v>
      </c>
      <c r="E109" s="10">
        <v>993</v>
      </c>
      <c r="F109" s="6">
        <v>0.25520431765612955</v>
      </c>
      <c r="G109" s="10">
        <v>1652</v>
      </c>
      <c r="H109" s="10">
        <v>2645</v>
      </c>
      <c r="I109" s="6">
        <v>0.67977383705988181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4208</v>
      </c>
      <c r="E110" s="10">
        <v>2406</v>
      </c>
      <c r="F110" s="6">
        <v>0.57176806083650189</v>
      </c>
      <c r="G110" s="10">
        <v>8</v>
      </c>
      <c r="H110" s="10">
        <v>2414</v>
      </c>
      <c r="I110" s="6">
        <v>0.5736692015209125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4418</v>
      </c>
      <c r="E111" s="10">
        <v>2234</v>
      </c>
      <c r="F111" s="6">
        <v>0.50565866908103219</v>
      </c>
      <c r="G111" s="10">
        <v>431</v>
      </c>
      <c r="H111" s="10">
        <v>2665</v>
      </c>
      <c r="I111" s="6">
        <v>0.60321412403802621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2706</v>
      </c>
      <c r="E112" s="10">
        <v>1879</v>
      </c>
      <c r="F112" s="6">
        <v>0.69438285291943824</v>
      </c>
      <c r="G112" s="10"/>
      <c r="H112" s="10">
        <v>1879</v>
      </c>
      <c r="I112" s="6">
        <v>0.69438285291943824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6032</v>
      </c>
      <c r="E113" s="10">
        <v>5197</v>
      </c>
      <c r="F113" s="6">
        <v>0.86157161803713533</v>
      </c>
      <c r="G113" s="10">
        <v>36</v>
      </c>
      <c r="H113" s="10">
        <v>5233</v>
      </c>
      <c r="I113" s="6">
        <v>0.86753978779840846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4021</v>
      </c>
      <c r="E114" s="10">
        <v>3603</v>
      </c>
      <c r="F114" s="6">
        <v>0.89604575976125345</v>
      </c>
      <c r="G114" s="10">
        <v>2</v>
      </c>
      <c r="H114" s="10">
        <v>3605</v>
      </c>
      <c r="I114" s="6">
        <v>0.89654314847052974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5206</v>
      </c>
      <c r="E115" s="10">
        <v>3551</v>
      </c>
      <c r="F115" s="6">
        <v>0.68209757971571261</v>
      </c>
      <c r="G115" s="10">
        <v>26</v>
      </c>
      <c r="H115" s="10">
        <v>3577</v>
      </c>
      <c r="I115" s="6">
        <v>0.68709181713407608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5001</v>
      </c>
      <c r="E116" s="10">
        <v>3404</v>
      </c>
      <c r="F116" s="6">
        <v>0.6806638672265547</v>
      </c>
      <c r="G116" s="10">
        <v>4</v>
      </c>
      <c r="H116" s="10">
        <v>3408</v>
      </c>
      <c r="I116" s="6">
        <v>0.68146370725854832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7428</v>
      </c>
      <c r="E117" s="10">
        <v>6309</v>
      </c>
      <c r="F117" s="6">
        <v>0.84935379644588049</v>
      </c>
      <c r="G117" s="10">
        <v>1</v>
      </c>
      <c r="H117" s="10">
        <v>6310</v>
      </c>
      <c r="I117" s="6">
        <v>0.84948842218632203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5240</v>
      </c>
      <c r="E118" s="10">
        <v>5962</v>
      </c>
      <c r="F118" s="6">
        <v>1.1377862595419848</v>
      </c>
      <c r="G118" s="10">
        <v>3</v>
      </c>
      <c r="H118" s="10">
        <v>5965</v>
      </c>
      <c r="I118" s="6">
        <v>1.1383587786259541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10147</v>
      </c>
      <c r="E119" s="10">
        <v>7924</v>
      </c>
      <c r="F119" s="6">
        <v>0.78092046910416868</v>
      </c>
      <c r="G119" s="10">
        <v>5</v>
      </c>
      <c r="H119" s="10">
        <v>7929</v>
      </c>
      <c r="I119" s="6">
        <v>0.78141322558391646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9437</v>
      </c>
      <c r="E120" s="10">
        <v>7155</v>
      </c>
      <c r="F120" s="6">
        <v>0.75818586415174316</v>
      </c>
      <c r="G120" s="10">
        <v>7</v>
      </c>
      <c r="H120" s="10">
        <v>7162</v>
      </c>
      <c r="I120" s="6">
        <v>0.75892762530465185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5138</v>
      </c>
      <c r="E121" s="10">
        <v>4366</v>
      </c>
      <c r="F121" s="6">
        <v>0.84974698326196962</v>
      </c>
      <c r="G121" s="10">
        <v>6</v>
      </c>
      <c r="H121" s="10">
        <v>4372</v>
      </c>
      <c r="I121" s="6">
        <v>0.85091475282210982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5306</v>
      </c>
      <c r="E122" s="10">
        <v>4969</v>
      </c>
      <c r="F122" s="6">
        <v>0.9364869958537505</v>
      </c>
      <c r="G122" s="10">
        <v>4</v>
      </c>
      <c r="H122" s="10">
        <v>4973</v>
      </c>
      <c r="I122" s="6">
        <v>0.93724085940444779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7819</v>
      </c>
      <c r="E123" s="10">
        <v>5906</v>
      </c>
      <c r="F123" s="6">
        <v>0.75533955748816983</v>
      </c>
      <c r="G123" s="10">
        <v>37</v>
      </c>
      <c r="H123" s="10">
        <v>5943</v>
      </c>
      <c r="I123" s="6">
        <v>0.76007162041181742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8717</v>
      </c>
      <c r="E124" s="10">
        <v>7032</v>
      </c>
      <c r="F124" s="6">
        <v>0.80669955259837101</v>
      </c>
      <c r="G124" s="10">
        <v>6</v>
      </c>
      <c r="H124" s="10">
        <v>7038</v>
      </c>
      <c r="I124" s="6">
        <v>0.80738786279683372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6447</v>
      </c>
      <c r="E125" s="10">
        <v>5894</v>
      </c>
      <c r="F125" s="6">
        <v>0.91422366992399562</v>
      </c>
      <c r="G125" s="10"/>
      <c r="H125" s="10">
        <v>5894</v>
      </c>
      <c r="I125" s="6">
        <v>0.91422366992399562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5612</v>
      </c>
      <c r="E126" s="10">
        <v>4559</v>
      </c>
      <c r="F126" s="6">
        <v>0.81236635780470423</v>
      </c>
      <c r="G126" s="10">
        <v>97</v>
      </c>
      <c r="H126" s="10">
        <v>4656</v>
      </c>
      <c r="I126" s="6">
        <v>0.8296507483962936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6941</v>
      </c>
      <c r="E127" s="10">
        <v>5257</v>
      </c>
      <c r="F127" s="6">
        <v>0.75738366229649912</v>
      </c>
      <c r="G127" s="10">
        <v>4</v>
      </c>
      <c r="H127" s="10">
        <v>5261</v>
      </c>
      <c r="I127" s="6">
        <v>0.75795994813427459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5601</v>
      </c>
      <c r="E128" s="10">
        <v>4205</v>
      </c>
      <c r="F128" s="6">
        <v>0.75075879307266558</v>
      </c>
      <c r="G128" s="10">
        <v>6</v>
      </c>
      <c r="H128" s="10">
        <v>4211</v>
      </c>
      <c r="I128" s="6">
        <v>0.75183003035172291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5641</v>
      </c>
      <c r="E129" s="10">
        <v>5339</v>
      </c>
      <c r="F129" s="6">
        <v>0.94646339301542282</v>
      </c>
      <c r="G129" s="10">
        <v>35</v>
      </c>
      <c r="H129" s="10">
        <v>5374</v>
      </c>
      <c r="I129" s="6">
        <v>0.95266796667257581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6371</v>
      </c>
      <c r="E130" s="10">
        <v>4203</v>
      </c>
      <c r="F130" s="6">
        <v>0.6597080521111286</v>
      </c>
      <c r="G130" s="10">
        <v>2</v>
      </c>
      <c r="H130" s="10">
        <v>4205</v>
      </c>
      <c r="I130" s="6">
        <v>0.66002197457228062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7108</v>
      </c>
      <c r="E131" s="10">
        <v>4700</v>
      </c>
      <c r="F131" s="6">
        <v>0.66122678671918966</v>
      </c>
      <c r="G131" s="10">
        <v>4</v>
      </c>
      <c r="H131" s="10">
        <v>4704</v>
      </c>
      <c r="I131" s="6">
        <v>0.66178953292065279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6983</v>
      </c>
      <c r="E132" s="10">
        <v>4694</v>
      </c>
      <c r="F132" s="6">
        <v>0.67220392381497929</v>
      </c>
      <c r="G132" s="10">
        <v>25</v>
      </c>
      <c r="H132" s="10">
        <v>4719</v>
      </c>
      <c r="I132" s="6">
        <v>0.67578404697121586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4939</v>
      </c>
      <c r="E133" s="10">
        <v>4434</v>
      </c>
      <c r="F133" s="6">
        <v>0.89775258149422965</v>
      </c>
      <c r="G133" s="10">
        <v>31</v>
      </c>
      <c r="H133" s="10">
        <v>4465</v>
      </c>
      <c r="I133" s="6">
        <v>0.90402915569953435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3744</v>
      </c>
      <c r="E134" s="10">
        <v>2686</v>
      </c>
      <c r="F134" s="6">
        <v>0.71741452991452992</v>
      </c>
      <c r="G134" s="10">
        <v>13</v>
      </c>
      <c r="H134" s="10">
        <v>2699</v>
      </c>
      <c r="I134" s="6">
        <v>0.72088675213675213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6965</v>
      </c>
      <c r="E135" s="10">
        <v>5422</v>
      </c>
      <c r="F135" s="6">
        <v>0.77846374730796841</v>
      </c>
      <c r="G135" s="10">
        <v>10</v>
      </c>
      <c r="H135" s="10">
        <v>5432</v>
      </c>
      <c r="I135" s="6">
        <v>0.77989949748743714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7503</v>
      </c>
      <c r="E136" s="10">
        <v>6353</v>
      </c>
      <c r="F136" s="6">
        <v>0.84672797547647605</v>
      </c>
      <c r="G136" s="10">
        <v>5</v>
      </c>
      <c r="H136" s="10">
        <v>6358</v>
      </c>
      <c r="I136" s="6">
        <v>0.84739437558310005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8863</v>
      </c>
      <c r="E137" s="10">
        <v>6489</v>
      </c>
      <c r="F137" s="6">
        <v>0.73214487193952382</v>
      </c>
      <c r="G137" s="10"/>
      <c r="H137" s="10">
        <v>6489</v>
      </c>
      <c r="I137" s="6">
        <v>0.73214487193952382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8122</v>
      </c>
      <c r="E138" s="10">
        <v>6100</v>
      </c>
      <c r="F138" s="6">
        <v>0.75104654026101947</v>
      </c>
      <c r="G138" s="10">
        <v>10</v>
      </c>
      <c r="H138" s="10">
        <v>6110</v>
      </c>
      <c r="I138" s="6">
        <v>0.7522777640975129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4994</v>
      </c>
      <c r="E139" s="10">
        <v>3625</v>
      </c>
      <c r="F139" s="6">
        <v>0.72587104525430513</v>
      </c>
      <c r="G139" s="10">
        <v>7</v>
      </c>
      <c r="H139" s="10">
        <v>3632</v>
      </c>
      <c r="I139" s="6">
        <v>0.72727272727272729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6422</v>
      </c>
      <c r="E140" s="10">
        <v>5072</v>
      </c>
      <c r="F140" s="6">
        <v>0.7897851136717533</v>
      </c>
      <c r="G140" s="10">
        <v>1</v>
      </c>
      <c r="H140" s="10">
        <v>5073</v>
      </c>
      <c r="I140" s="6">
        <v>0.7899408284023669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4855</v>
      </c>
      <c r="E141" s="10">
        <v>3882</v>
      </c>
      <c r="F141" s="6">
        <v>0.79958805355303808</v>
      </c>
      <c r="G141" s="10">
        <v>34</v>
      </c>
      <c r="H141" s="10">
        <v>3916</v>
      </c>
      <c r="I141" s="6">
        <v>0.80659114315139036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4649</v>
      </c>
      <c r="E142" s="10">
        <v>4033</v>
      </c>
      <c r="F142" s="6">
        <v>0.8674983867498387</v>
      </c>
      <c r="G142" s="10">
        <v>41</v>
      </c>
      <c r="H142" s="10">
        <v>4074</v>
      </c>
      <c r="I142" s="6">
        <v>0.87631748763174877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6657</v>
      </c>
      <c r="E143" s="10">
        <v>5560</v>
      </c>
      <c r="F143" s="6">
        <v>0.83521105603124535</v>
      </c>
      <c r="G143" s="10"/>
      <c r="H143" s="10">
        <v>5560</v>
      </c>
      <c r="I143" s="6">
        <v>0.83521105603124535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6873</v>
      </c>
      <c r="E144" s="10">
        <v>7865</v>
      </c>
      <c r="F144" s="6">
        <v>1.1443328968427178</v>
      </c>
      <c r="G144" s="10"/>
      <c r="H144" s="10">
        <v>7865</v>
      </c>
      <c r="I144" s="6">
        <v>1.1443328968427178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9653</v>
      </c>
      <c r="E145" s="10">
        <v>7398</v>
      </c>
      <c r="F145" s="6">
        <v>0.76639386719154667</v>
      </c>
      <c r="G145" s="10">
        <v>40</v>
      </c>
      <c r="H145" s="10">
        <v>7438</v>
      </c>
      <c r="I145" s="6">
        <v>0.77053765668704033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5011</v>
      </c>
      <c r="E146" s="10">
        <v>3270</v>
      </c>
      <c r="F146" s="6">
        <v>0.65256435841149474</v>
      </c>
      <c r="G146" s="10">
        <v>3</v>
      </c>
      <c r="H146" s="10">
        <v>3273</v>
      </c>
      <c r="I146" s="6">
        <v>0.65316304130911995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3891</v>
      </c>
      <c r="E147" s="10">
        <v>2450</v>
      </c>
      <c r="F147" s="6">
        <v>0.62965818555641229</v>
      </c>
      <c r="G147" s="10">
        <v>3</v>
      </c>
      <c r="H147" s="10">
        <v>2453</v>
      </c>
      <c r="I147" s="6">
        <v>0.63042919557954258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2053</v>
      </c>
      <c r="E148" s="10">
        <v>1437</v>
      </c>
      <c r="F148" s="6">
        <v>0.69995129079396001</v>
      </c>
      <c r="G148" s="10"/>
      <c r="H148" s="10">
        <v>1437</v>
      </c>
      <c r="I148" s="6">
        <v>0.69995129079396001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5533</v>
      </c>
      <c r="E149" s="10">
        <v>2670</v>
      </c>
      <c r="F149" s="6">
        <v>0.48255919031266942</v>
      </c>
      <c r="G149" s="10">
        <v>4</v>
      </c>
      <c r="H149" s="10">
        <v>2674</v>
      </c>
      <c r="I149" s="6">
        <v>0.4832821254292427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4087</v>
      </c>
      <c r="E150" s="10">
        <v>2574</v>
      </c>
      <c r="F150" s="6">
        <v>0.62980181061903595</v>
      </c>
      <c r="G150" s="10">
        <v>2</v>
      </c>
      <c r="H150" s="10">
        <v>2576</v>
      </c>
      <c r="I150" s="6">
        <v>0.63029116711524347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3720</v>
      </c>
      <c r="E151" s="10">
        <v>1901</v>
      </c>
      <c r="F151" s="6">
        <v>0.51102150537634405</v>
      </c>
      <c r="G151" s="10"/>
      <c r="H151" s="10">
        <v>1901</v>
      </c>
      <c r="I151" s="6">
        <v>0.51102150537634405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10538</v>
      </c>
      <c r="E152" s="10">
        <v>9933</v>
      </c>
      <c r="F152" s="6">
        <v>0.94258872651356995</v>
      </c>
      <c r="G152" s="10">
        <v>2</v>
      </c>
      <c r="H152" s="10">
        <v>9935</v>
      </c>
      <c r="I152" s="6">
        <v>0.94277851584740935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2517</v>
      </c>
      <c r="E153" s="10">
        <v>2278</v>
      </c>
      <c r="F153" s="6">
        <v>0.90504568931267382</v>
      </c>
      <c r="G153" s="10">
        <v>1</v>
      </c>
      <c r="H153" s="10">
        <v>2279</v>
      </c>
      <c r="I153" s="6">
        <v>0.90544298768375053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4629</v>
      </c>
      <c r="E154" s="10">
        <v>4376</v>
      </c>
      <c r="F154" s="6">
        <v>0.94534456686109314</v>
      </c>
      <c r="G154" s="10">
        <v>1</v>
      </c>
      <c r="H154" s="10">
        <v>4377</v>
      </c>
      <c r="I154" s="6">
        <v>0.94556059624108879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3751</v>
      </c>
      <c r="E155" s="10">
        <v>3406</v>
      </c>
      <c r="F155" s="6">
        <v>0.90802452679285528</v>
      </c>
      <c r="G155" s="10">
        <v>2</v>
      </c>
      <c r="H155" s="10">
        <v>3408</v>
      </c>
      <c r="I155" s="6">
        <v>0.90855771794188211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5247</v>
      </c>
      <c r="E156" s="10">
        <v>2543</v>
      </c>
      <c r="F156" s="6">
        <v>0.48465789975223939</v>
      </c>
      <c r="G156" s="10">
        <v>6</v>
      </c>
      <c r="H156" s="10">
        <v>2549</v>
      </c>
      <c r="I156" s="6">
        <v>0.48580141032971219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3722</v>
      </c>
      <c r="E157" s="10">
        <v>1943</v>
      </c>
      <c r="F157" s="6">
        <v>0.52203116603976352</v>
      </c>
      <c r="G157" s="10">
        <v>2</v>
      </c>
      <c r="H157" s="10">
        <v>1945</v>
      </c>
      <c r="I157" s="6">
        <v>0.52256851155292849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5850</v>
      </c>
      <c r="E158" s="10">
        <v>4931</v>
      </c>
      <c r="F158" s="6">
        <v>0.84290598290598295</v>
      </c>
      <c r="G158" s="10">
        <v>4</v>
      </c>
      <c r="H158" s="10">
        <v>4935</v>
      </c>
      <c r="I158" s="6">
        <v>0.84358974358974359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5547</v>
      </c>
      <c r="E159" s="10">
        <v>3595</v>
      </c>
      <c r="F159" s="6">
        <v>0.64809807102938521</v>
      </c>
      <c r="G159" s="10">
        <v>2</v>
      </c>
      <c r="H159" s="10">
        <v>3597</v>
      </c>
      <c r="I159" s="6">
        <v>0.64845862628447815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10053</v>
      </c>
      <c r="E160" s="10">
        <v>7457</v>
      </c>
      <c r="F160" s="6">
        <v>0.74176862628071227</v>
      </c>
      <c r="G160" s="10">
        <v>9</v>
      </c>
      <c r="H160" s="10">
        <v>7466</v>
      </c>
      <c r="I160" s="6">
        <v>0.74266388142842932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4100</v>
      </c>
      <c r="E161" s="10">
        <v>2816</v>
      </c>
      <c r="F161" s="6">
        <v>0.68682926829268298</v>
      </c>
      <c r="G161" s="10">
        <v>9</v>
      </c>
      <c r="H161" s="10">
        <v>2825</v>
      </c>
      <c r="I161" s="6">
        <v>0.68902439024390238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1784</v>
      </c>
      <c r="E162" s="10">
        <v>1645</v>
      </c>
      <c r="F162" s="6">
        <v>0.922085201793722</v>
      </c>
      <c r="G162" s="10"/>
      <c r="H162" s="10">
        <v>1645</v>
      </c>
      <c r="I162" s="6">
        <v>0.922085201793722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2323</v>
      </c>
      <c r="E163" s="10">
        <v>1838</v>
      </c>
      <c r="F163" s="6">
        <v>0.79121825226000864</v>
      </c>
      <c r="G163" s="10">
        <v>5</v>
      </c>
      <c r="H163" s="10">
        <v>1843</v>
      </c>
      <c r="I163" s="6">
        <v>0.79337064141196734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2623</v>
      </c>
      <c r="E164" s="10">
        <v>1924</v>
      </c>
      <c r="F164" s="6">
        <v>0.73351124666412504</v>
      </c>
      <c r="G164" s="10">
        <v>7</v>
      </c>
      <c r="H164" s="10">
        <v>1931</v>
      </c>
      <c r="I164" s="6">
        <v>0.73617994662600073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4470</v>
      </c>
      <c r="E165" s="10">
        <v>5143</v>
      </c>
      <c r="F165" s="6">
        <v>1.150559284116331</v>
      </c>
      <c r="G165" s="10">
        <v>1</v>
      </c>
      <c r="H165" s="10">
        <v>5144</v>
      </c>
      <c r="I165" s="6">
        <v>1.1507829977628636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4166</v>
      </c>
      <c r="E166" s="10">
        <v>2755</v>
      </c>
      <c r="F166" s="6">
        <v>0.6613058089294287</v>
      </c>
      <c r="G166" s="10">
        <v>9</v>
      </c>
      <c r="H166" s="10">
        <v>2764</v>
      </c>
      <c r="I166" s="6">
        <v>0.66346615458473357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2835</v>
      </c>
      <c r="E167" s="10">
        <v>2599</v>
      </c>
      <c r="F167" s="6">
        <v>0.91675485008818347</v>
      </c>
      <c r="G167" s="10"/>
      <c r="H167" s="10">
        <v>2599</v>
      </c>
      <c r="I167" s="6">
        <v>0.91675485008818347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14983</v>
      </c>
      <c r="E168" s="10">
        <v>10757</v>
      </c>
      <c r="F168" s="6">
        <v>0.71794700660748845</v>
      </c>
      <c r="G168" s="10">
        <v>3</v>
      </c>
      <c r="H168" s="10">
        <v>10760</v>
      </c>
      <c r="I168" s="6">
        <v>0.71814723353133547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4514</v>
      </c>
      <c r="E169" s="10">
        <v>2772</v>
      </c>
      <c r="F169" s="6">
        <v>0.61408949933540102</v>
      </c>
      <c r="G169" s="10">
        <v>16</v>
      </c>
      <c r="H169" s="10">
        <v>2788</v>
      </c>
      <c r="I169" s="6">
        <v>0.61763402747009299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4830</v>
      </c>
      <c r="E170" s="10">
        <v>3092</v>
      </c>
      <c r="F170" s="6">
        <v>0.64016563146997929</v>
      </c>
      <c r="G170" s="10">
        <v>12</v>
      </c>
      <c r="H170" s="10">
        <v>3104</v>
      </c>
      <c r="I170" s="6">
        <v>0.64265010351966878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3581</v>
      </c>
      <c r="E171" s="10">
        <v>3187</v>
      </c>
      <c r="F171" s="6">
        <v>0.88997486735548725</v>
      </c>
      <c r="G171" s="10">
        <v>27</v>
      </c>
      <c r="H171" s="10">
        <v>3214</v>
      </c>
      <c r="I171" s="6">
        <v>0.89751466070929908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10291</v>
      </c>
      <c r="E172" s="10">
        <v>10784</v>
      </c>
      <c r="F172" s="6">
        <v>1.047905937226703</v>
      </c>
      <c r="G172" s="10">
        <v>13</v>
      </c>
      <c r="H172" s="10">
        <v>10797</v>
      </c>
      <c r="I172" s="6">
        <v>1.0491691769507336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3403</v>
      </c>
      <c r="E173" s="10">
        <v>2769</v>
      </c>
      <c r="F173" s="6">
        <v>0.81369379958859833</v>
      </c>
      <c r="G173" s="10">
        <v>2</v>
      </c>
      <c r="H173" s="10">
        <v>2771</v>
      </c>
      <c r="I173" s="6">
        <v>0.81428151630913903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17576</v>
      </c>
      <c r="E174" s="10">
        <v>13291</v>
      </c>
      <c r="F174" s="6">
        <v>0.75620163859808831</v>
      </c>
      <c r="G174" s="10">
        <v>78</v>
      </c>
      <c r="H174" s="10">
        <v>13369</v>
      </c>
      <c r="I174" s="6">
        <v>0.76063950842057348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11474</v>
      </c>
      <c r="E175" s="10">
        <v>8872</v>
      </c>
      <c r="F175" s="6">
        <v>0.77322642496078087</v>
      </c>
      <c r="G175" s="10">
        <v>13</v>
      </c>
      <c r="H175" s="10">
        <v>8885</v>
      </c>
      <c r="I175" s="6">
        <v>0.7743594213003312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10747</v>
      </c>
      <c r="E176" s="10">
        <v>9093</v>
      </c>
      <c r="F176" s="6">
        <v>0.84609658509351449</v>
      </c>
      <c r="G176" s="10">
        <v>25</v>
      </c>
      <c r="H176" s="10">
        <v>9118</v>
      </c>
      <c r="I176" s="6">
        <v>0.84842281566948918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10393</v>
      </c>
      <c r="E177" s="10">
        <v>10354</v>
      </c>
      <c r="F177" s="6">
        <v>0.99624747426152216</v>
      </c>
      <c r="G177" s="10">
        <v>72</v>
      </c>
      <c r="H177" s="10">
        <v>10426</v>
      </c>
      <c r="I177" s="6">
        <v>1.0031752140864043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5319</v>
      </c>
      <c r="E178" s="10">
        <v>3479</v>
      </c>
      <c r="F178" s="6">
        <v>0.65407031396879112</v>
      </c>
      <c r="G178" s="10">
        <v>2</v>
      </c>
      <c r="H178" s="10">
        <v>3481</v>
      </c>
      <c r="I178" s="6">
        <v>0.65444632449708595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4600</v>
      </c>
      <c r="E179" s="10">
        <v>5660</v>
      </c>
      <c r="F179" s="6">
        <v>1.2304347826086957</v>
      </c>
      <c r="G179" s="10">
        <v>3</v>
      </c>
      <c r="H179" s="10">
        <v>5663</v>
      </c>
      <c r="I179" s="6">
        <v>1.2310869565217391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13085</v>
      </c>
      <c r="E180" s="10">
        <v>10093</v>
      </c>
      <c r="F180" s="6">
        <v>0.77134123041650748</v>
      </c>
      <c r="G180" s="10">
        <v>78</v>
      </c>
      <c r="H180" s="10">
        <v>10171</v>
      </c>
      <c r="I180" s="6">
        <v>0.77730225448987389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12346</v>
      </c>
      <c r="E181" s="10">
        <v>7013</v>
      </c>
      <c r="F181" s="6">
        <v>0.56803823100599382</v>
      </c>
      <c r="G181" s="10">
        <v>34</v>
      </c>
      <c r="H181" s="10">
        <v>7047</v>
      </c>
      <c r="I181" s="6">
        <v>0.57079215940385553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4653</v>
      </c>
      <c r="E182" s="10">
        <v>2514</v>
      </c>
      <c r="F182" s="6">
        <v>0.54029658284977433</v>
      </c>
      <c r="G182" s="10">
        <v>967</v>
      </c>
      <c r="H182" s="10">
        <v>3481</v>
      </c>
      <c r="I182" s="6">
        <v>0.74811949280034384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3525</v>
      </c>
      <c r="E183" s="10">
        <v>3463</v>
      </c>
      <c r="F183" s="6">
        <v>0.98241134751773052</v>
      </c>
      <c r="G183" s="10">
        <v>2</v>
      </c>
      <c r="H183" s="10">
        <v>3465</v>
      </c>
      <c r="I183" s="6">
        <v>0.98297872340425529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4635</v>
      </c>
      <c r="E184" s="10">
        <v>3087</v>
      </c>
      <c r="F184" s="6">
        <v>0.66601941747572813</v>
      </c>
      <c r="G184" s="10">
        <v>5</v>
      </c>
      <c r="H184" s="10">
        <v>3092</v>
      </c>
      <c r="I184" s="6">
        <v>0.66709816612729234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3262</v>
      </c>
      <c r="E185" s="10">
        <v>3379</v>
      </c>
      <c r="F185" s="6">
        <v>1.0358675659104843</v>
      </c>
      <c r="G185" s="10">
        <v>35</v>
      </c>
      <c r="H185" s="10">
        <v>3414</v>
      </c>
      <c r="I185" s="6">
        <v>1.04659717964439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3197</v>
      </c>
      <c r="E186" s="10">
        <v>3370</v>
      </c>
      <c r="F186" s="6">
        <v>1.054113231154207</v>
      </c>
      <c r="G186" s="10">
        <v>50</v>
      </c>
      <c r="H186" s="10">
        <v>3420</v>
      </c>
      <c r="I186" s="6">
        <v>1.069752893337504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7412</v>
      </c>
      <c r="E187" s="10">
        <v>7070</v>
      </c>
      <c r="F187" s="6">
        <v>0.95385860766324881</v>
      </c>
      <c r="G187" s="10">
        <v>12</v>
      </c>
      <c r="H187" s="10">
        <v>7082</v>
      </c>
      <c r="I187" s="6">
        <v>0.95547760388559089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10837</v>
      </c>
      <c r="E188" s="10">
        <v>8398</v>
      </c>
      <c r="F188" s="6">
        <v>0.77493771338931439</v>
      </c>
      <c r="G188" s="10">
        <v>1</v>
      </c>
      <c r="H188" s="10">
        <v>8399</v>
      </c>
      <c r="I188" s="6">
        <v>0.77502998984958937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3490</v>
      </c>
      <c r="E189" s="10">
        <v>2071</v>
      </c>
      <c r="F189" s="6">
        <v>0.59340974212034381</v>
      </c>
      <c r="G189" s="10"/>
      <c r="H189" s="10">
        <v>2071</v>
      </c>
      <c r="I189" s="6">
        <v>0.59340974212034381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4218</v>
      </c>
      <c r="E190" s="10">
        <v>3510</v>
      </c>
      <c r="F190" s="6">
        <v>0.83214793741109527</v>
      </c>
      <c r="G190" s="10">
        <v>5</v>
      </c>
      <c r="H190" s="10">
        <v>3515</v>
      </c>
      <c r="I190" s="6">
        <v>0.83333333333333337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11252</v>
      </c>
      <c r="E191" s="10">
        <v>7227</v>
      </c>
      <c r="F191" s="6">
        <v>0.64228581585495914</v>
      </c>
      <c r="G191" s="10">
        <v>8</v>
      </c>
      <c r="H191" s="10">
        <v>7235</v>
      </c>
      <c r="I191" s="6">
        <v>0.64299680056878772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10296</v>
      </c>
      <c r="E194" s="10">
        <v>8541</v>
      </c>
      <c r="F194" s="6">
        <v>0.82954545454545459</v>
      </c>
      <c r="G194" s="10">
        <v>3</v>
      </c>
      <c r="H194" s="10">
        <v>8544</v>
      </c>
      <c r="I194" s="6">
        <v>0.82983682983682983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11666</v>
      </c>
      <c r="E195" s="10">
        <v>8060</v>
      </c>
      <c r="F195" s="6">
        <v>0.69089662266415219</v>
      </c>
      <c r="G195" s="10">
        <v>14</v>
      </c>
      <c r="H195" s="10">
        <v>8074</v>
      </c>
      <c r="I195" s="6">
        <v>0.69209669123949935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15096</v>
      </c>
      <c r="E196" s="10">
        <v>15662</v>
      </c>
      <c r="F196" s="6">
        <v>1.03749337572867</v>
      </c>
      <c r="G196" s="10">
        <v>22</v>
      </c>
      <c r="H196" s="10">
        <v>15684</v>
      </c>
      <c r="I196" s="6">
        <v>1.0389507154213036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8153</v>
      </c>
      <c r="E197" s="10">
        <v>5452</v>
      </c>
      <c r="F197" s="6">
        <v>0.66871090396173183</v>
      </c>
      <c r="G197" s="10">
        <v>8</v>
      </c>
      <c r="H197" s="10">
        <v>5460</v>
      </c>
      <c r="I197" s="6">
        <v>0.66969213786336312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29599</v>
      </c>
      <c r="E198" s="10">
        <v>15864</v>
      </c>
      <c r="F198" s="6">
        <v>0.53596405283962301</v>
      </c>
      <c r="G198" s="10">
        <v>3</v>
      </c>
      <c r="H198" s="10">
        <v>15867</v>
      </c>
      <c r="I198" s="6">
        <v>0.53606540761512211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16776</v>
      </c>
      <c r="E199" s="10">
        <v>5379</v>
      </c>
      <c r="F199" s="6">
        <v>0.32063662374821172</v>
      </c>
      <c r="G199" s="10">
        <v>29</v>
      </c>
      <c r="H199" s="10">
        <v>5408</v>
      </c>
      <c r="I199" s="6">
        <v>0.32236528373867429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20814</v>
      </c>
      <c r="E200" s="10">
        <v>17887</v>
      </c>
      <c r="F200" s="6">
        <v>0.85937349860670698</v>
      </c>
      <c r="G200" s="10">
        <v>17</v>
      </c>
      <c r="H200" s="10">
        <v>17904</v>
      </c>
      <c r="I200" s="6">
        <v>0.8601902565580859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18336</v>
      </c>
      <c r="E201" s="10">
        <v>15536</v>
      </c>
      <c r="F201" s="6">
        <v>0.84729493891797558</v>
      </c>
      <c r="G201" s="10">
        <v>36</v>
      </c>
      <c r="H201" s="10">
        <v>15572</v>
      </c>
      <c r="I201" s="6">
        <v>0.84925828970331585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BF8B-037F-463B-BA7E-D38BF998AE2E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43617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1997</v>
      </c>
      <c r="E5" s="10">
        <v>1277</v>
      </c>
      <c r="F5" s="6">
        <v>0.63945918878317476</v>
      </c>
      <c r="G5" s="10">
        <v>4</v>
      </c>
      <c r="H5" s="10">
        <v>1281</v>
      </c>
      <c r="I5" s="6">
        <v>0.64146219328993492</v>
      </c>
    </row>
    <row r="6" spans="1:9" x14ac:dyDescent="0.3">
      <c r="A6" t="s">
        <v>3</v>
      </c>
      <c r="B6" t="s">
        <v>4</v>
      </c>
      <c r="C6" t="s">
        <v>456</v>
      </c>
      <c r="D6" s="10">
        <v>5453</v>
      </c>
      <c r="E6" s="10">
        <v>3913</v>
      </c>
      <c r="F6" s="6">
        <v>0.71758664955070606</v>
      </c>
      <c r="G6" s="10">
        <v>181</v>
      </c>
      <c r="H6" s="10">
        <v>4094</v>
      </c>
      <c r="I6" s="6">
        <v>0.75077938749312301</v>
      </c>
    </row>
    <row r="7" spans="1:9" x14ac:dyDescent="0.3">
      <c r="A7" t="s">
        <v>5</v>
      </c>
      <c r="B7" t="s">
        <v>6</v>
      </c>
      <c r="C7" t="s">
        <v>456</v>
      </c>
      <c r="D7" s="10">
        <v>10257</v>
      </c>
      <c r="E7" s="10">
        <v>7138</v>
      </c>
      <c r="F7" s="6">
        <v>0.69591498488836889</v>
      </c>
      <c r="G7" s="10">
        <v>231</v>
      </c>
      <c r="H7" s="10">
        <v>7369</v>
      </c>
      <c r="I7" s="6">
        <v>0.71843618991907965</v>
      </c>
    </row>
    <row r="8" spans="1:9" x14ac:dyDescent="0.3">
      <c r="A8" t="s">
        <v>7</v>
      </c>
      <c r="B8" t="s">
        <v>8</v>
      </c>
      <c r="C8" t="s">
        <v>456</v>
      </c>
      <c r="D8" s="10">
        <v>4371</v>
      </c>
      <c r="E8" s="10">
        <v>2622</v>
      </c>
      <c r="F8" s="6">
        <v>0.59986273164035686</v>
      </c>
      <c r="G8" s="10">
        <v>700</v>
      </c>
      <c r="H8" s="10">
        <v>3322</v>
      </c>
      <c r="I8" s="6">
        <v>0.76000915122397616</v>
      </c>
    </row>
    <row r="9" spans="1:9" x14ac:dyDescent="0.3">
      <c r="A9" t="s">
        <v>9</v>
      </c>
      <c r="B9" t="s">
        <v>10</v>
      </c>
      <c r="C9" t="s">
        <v>456</v>
      </c>
      <c r="D9" s="10">
        <v>4900</v>
      </c>
      <c r="E9" s="10">
        <v>4172</v>
      </c>
      <c r="F9" s="6">
        <v>0.85142857142857142</v>
      </c>
      <c r="G9" s="10">
        <v>6</v>
      </c>
      <c r="H9" s="10">
        <v>4178</v>
      </c>
      <c r="I9" s="6">
        <v>0.85265306122448981</v>
      </c>
    </row>
    <row r="10" spans="1:9" x14ac:dyDescent="0.3">
      <c r="A10" t="s">
        <v>11</v>
      </c>
      <c r="B10" t="s">
        <v>12</v>
      </c>
      <c r="C10" t="s">
        <v>456</v>
      </c>
      <c r="D10" s="10">
        <v>5479</v>
      </c>
      <c r="E10" s="10">
        <v>4884</v>
      </c>
      <c r="F10" s="6">
        <v>0.89140354079211537</v>
      </c>
      <c r="G10" s="10">
        <v>155</v>
      </c>
      <c r="H10" s="10">
        <v>5039</v>
      </c>
      <c r="I10" s="6">
        <v>0.91969337470341306</v>
      </c>
    </row>
    <row r="11" spans="1:9" x14ac:dyDescent="0.3">
      <c r="A11" t="s">
        <v>13</v>
      </c>
      <c r="B11" t="s">
        <v>14</v>
      </c>
      <c r="C11" t="s">
        <v>456</v>
      </c>
      <c r="D11" s="10">
        <v>4811</v>
      </c>
      <c r="E11" s="10">
        <v>3076</v>
      </c>
      <c r="F11" s="6">
        <v>0.6393681147370609</v>
      </c>
      <c r="G11" s="10">
        <v>1698</v>
      </c>
      <c r="H11" s="10">
        <v>4774</v>
      </c>
      <c r="I11" s="6">
        <v>0.9923092912076491</v>
      </c>
    </row>
    <row r="12" spans="1:9" x14ac:dyDescent="0.3">
      <c r="A12" t="s">
        <v>15</v>
      </c>
      <c r="B12" t="s">
        <v>16</v>
      </c>
      <c r="C12" t="s">
        <v>456</v>
      </c>
      <c r="D12" s="10">
        <v>3196</v>
      </c>
      <c r="E12" s="10">
        <v>2326</v>
      </c>
      <c r="F12" s="6">
        <v>0.72778473091364204</v>
      </c>
      <c r="G12" s="10">
        <v>86</v>
      </c>
      <c r="H12" s="10">
        <v>2412</v>
      </c>
      <c r="I12" s="6">
        <v>0.75469336670838549</v>
      </c>
    </row>
    <row r="13" spans="1:9" x14ac:dyDescent="0.3">
      <c r="A13" t="s">
        <v>17</v>
      </c>
      <c r="B13" t="s">
        <v>18</v>
      </c>
      <c r="C13" t="s">
        <v>456</v>
      </c>
      <c r="D13" s="10">
        <v>5953</v>
      </c>
      <c r="E13" s="10">
        <v>4463</v>
      </c>
      <c r="F13" s="6">
        <v>0.74970603057282048</v>
      </c>
      <c r="G13" s="10">
        <v>6</v>
      </c>
      <c r="H13" s="10">
        <v>4469</v>
      </c>
      <c r="I13" s="6">
        <v>0.7507139257517218</v>
      </c>
    </row>
    <row r="14" spans="1:9" x14ac:dyDescent="0.3">
      <c r="A14" t="s">
        <v>19</v>
      </c>
      <c r="B14" t="s">
        <v>20</v>
      </c>
      <c r="C14" t="s">
        <v>456</v>
      </c>
      <c r="D14" s="10">
        <v>2738</v>
      </c>
      <c r="E14" s="10">
        <v>2654</v>
      </c>
      <c r="F14" s="6">
        <v>0.96932067202337469</v>
      </c>
      <c r="G14" s="10">
        <v>8</v>
      </c>
      <c r="H14" s="10">
        <v>2662</v>
      </c>
      <c r="I14" s="6">
        <v>0.97224251278305329</v>
      </c>
    </row>
    <row r="15" spans="1:9" x14ac:dyDescent="0.3">
      <c r="A15" t="s">
        <v>21</v>
      </c>
      <c r="B15" t="s">
        <v>22</v>
      </c>
      <c r="C15" t="s">
        <v>456</v>
      </c>
      <c r="D15" s="10">
        <v>3390</v>
      </c>
      <c r="E15" s="10">
        <v>2896</v>
      </c>
      <c r="F15" s="6">
        <v>0.8542772861356932</v>
      </c>
      <c r="G15" s="10">
        <v>2</v>
      </c>
      <c r="H15" s="10">
        <v>2898</v>
      </c>
      <c r="I15" s="6">
        <v>0.85486725663716812</v>
      </c>
    </row>
    <row r="16" spans="1:9" x14ac:dyDescent="0.3">
      <c r="A16" t="s">
        <v>23</v>
      </c>
      <c r="B16" t="s">
        <v>24</v>
      </c>
      <c r="C16" t="s">
        <v>456</v>
      </c>
      <c r="D16" s="10">
        <v>5438</v>
      </c>
      <c r="E16" s="10">
        <v>4154</v>
      </c>
      <c r="F16" s="6">
        <v>0.76388378080176533</v>
      </c>
      <c r="G16" s="10">
        <v>198</v>
      </c>
      <c r="H16" s="10">
        <v>4352</v>
      </c>
      <c r="I16" s="6">
        <v>0.80029422581831555</v>
      </c>
    </row>
    <row r="17" spans="1:9" x14ac:dyDescent="0.3">
      <c r="A17" t="s">
        <v>25</v>
      </c>
      <c r="B17" t="s">
        <v>26</v>
      </c>
      <c r="C17" t="s">
        <v>456</v>
      </c>
      <c r="D17" s="10">
        <v>3439</v>
      </c>
      <c r="E17" s="10">
        <v>3554</v>
      </c>
      <c r="F17" s="6">
        <v>1.0334399534748473</v>
      </c>
      <c r="G17" s="10">
        <v>20</v>
      </c>
      <c r="H17" s="10">
        <v>3574</v>
      </c>
      <c r="I17" s="6">
        <v>1.0392555975574296</v>
      </c>
    </row>
    <row r="18" spans="1:9" x14ac:dyDescent="0.3">
      <c r="A18" t="s">
        <v>29</v>
      </c>
      <c r="B18" t="s">
        <v>30</v>
      </c>
      <c r="C18" t="s">
        <v>456</v>
      </c>
      <c r="D18" s="10">
        <v>3466</v>
      </c>
      <c r="E18" s="10">
        <v>3961</v>
      </c>
      <c r="F18" s="6">
        <v>1.1428159261396422</v>
      </c>
      <c r="G18" s="10">
        <v>11</v>
      </c>
      <c r="H18" s="10">
        <v>3972</v>
      </c>
      <c r="I18" s="6">
        <v>1.1459896133871899</v>
      </c>
    </row>
    <row r="19" spans="1:9" x14ac:dyDescent="0.3">
      <c r="A19" t="s">
        <v>31</v>
      </c>
      <c r="B19" t="s">
        <v>32</v>
      </c>
      <c r="C19" t="s">
        <v>456</v>
      </c>
      <c r="D19" s="10">
        <v>3303</v>
      </c>
      <c r="E19" s="10">
        <v>3873</v>
      </c>
      <c r="F19" s="6">
        <v>1.1725703905540419</v>
      </c>
      <c r="G19" s="10">
        <v>1</v>
      </c>
      <c r="H19" s="10">
        <v>3874</v>
      </c>
      <c r="I19" s="6">
        <v>1.1728731456251893</v>
      </c>
    </row>
    <row r="20" spans="1:9" x14ac:dyDescent="0.3">
      <c r="A20" t="s">
        <v>33</v>
      </c>
      <c r="B20" t="s">
        <v>34</v>
      </c>
      <c r="C20" t="s">
        <v>456</v>
      </c>
      <c r="D20" s="10">
        <v>6650</v>
      </c>
      <c r="E20" s="10">
        <v>6032</v>
      </c>
      <c r="F20" s="6">
        <v>0.90706766917293236</v>
      </c>
      <c r="G20" s="10">
        <v>15</v>
      </c>
      <c r="H20" s="10">
        <v>6047</v>
      </c>
      <c r="I20" s="6">
        <v>0.90932330827067664</v>
      </c>
    </row>
    <row r="21" spans="1:9" x14ac:dyDescent="0.3">
      <c r="A21" t="s">
        <v>35</v>
      </c>
      <c r="B21" t="s">
        <v>36</v>
      </c>
      <c r="C21" t="s">
        <v>456</v>
      </c>
      <c r="D21" s="10">
        <v>3516</v>
      </c>
      <c r="E21" s="10">
        <v>3194</v>
      </c>
      <c r="F21" s="6">
        <v>0.90841865756541529</v>
      </c>
      <c r="G21" s="10">
        <v>21</v>
      </c>
      <c r="H21" s="10">
        <v>3215</v>
      </c>
      <c r="I21" s="6">
        <v>0.914391353811149</v>
      </c>
    </row>
    <row r="22" spans="1:9" x14ac:dyDescent="0.3">
      <c r="A22" t="s">
        <v>37</v>
      </c>
      <c r="B22" t="s">
        <v>38</v>
      </c>
      <c r="C22" t="s">
        <v>456</v>
      </c>
      <c r="D22" s="10">
        <v>4356</v>
      </c>
      <c r="E22" s="10">
        <v>3419</v>
      </c>
      <c r="F22" s="6">
        <v>0.78489439853076215</v>
      </c>
      <c r="G22" s="10">
        <v>12</v>
      </c>
      <c r="H22" s="10">
        <v>3431</v>
      </c>
      <c r="I22" s="6">
        <v>0.7876492194674013</v>
      </c>
    </row>
    <row r="23" spans="1:9" x14ac:dyDescent="0.3">
      <c r="A23" t="s">
        <v>39</v>
      </c>
      <c r="B23" t="s">
        <v>40</v>
      </c>
      <c r="C23" t="s">
        <v>456</v>
      </c>
      <c r="D23" s="10">
        <v>3890</v>
      </c>
      <c r="E23" s="10">
        <v>4504</v>
      </c>
      <c r="F23" s="6">
        <v>1.1578406169665809</v>
      </c>
      <c r="G23" s="10">
        <v>5</v>
      </c>
      <c r="H23" s="10">
        <v>4509</v>
      </c>
      <c r="I23" s="6">
        <v>1.1591259640102827</v>
      </c>
    </row>
    <row r="24" spans="1:9" x14ac:dyDescent="0.3">
      <c r="A24" t="s">
        <v>41</v>
      </c>
      <c r="B24" t="s">
        <v>42</v>
      </c>
      <c r="C24" t="s">
        <v>456</v>
      </c>
      <c r="D24" s="10">
        <v>2806</v>
      </c>
      <c r="E24" s="10">
        <v>1789</v>
      </c>
      <c r="F24" s="6">
        <v>0.63756236635780472</v>
      </c>
      <c r="G24" s="10">
        <v>3</v>
      </c>
      <c r="H24" s="10">
        <v>1792</v>
      </c>
      <c r="I24" s="6">
        <v>0.6386315039201711</v>
      </c>
    </row>
    <row r="25" spans="1:9" x14ac:dyDescent="0.3">
      <c r="A25" t="s">
        <v>43</v>
      </c>
      <c r="B25" t="s">
        <v>44</v>
      </c>
      <c r="C25" t="s">
        <v>456</v>
      </c>
      <c r="D25" s="10">
        <v>4138</v>
      </c>
      <c r="E25" s="10">
        <v>4482</v>
      </c>
      <c r="F25" s="6">
        <v>1.0831319478008701</v>
      </c>
      <c r="G25" s="10">
        <v>51</v>
      </c>
      <c r="H25" s="10">
        <v>4533</v>
      </c>
      <c r="I25" s="6">
        <v>1.0954567423876269</v>
      </c>
    </row>
    <row r="26" spans="1:9" x14ac:dyDescent="0.3">
      <c r="A26" t="s">
        <v>45</v>
      </c>
      <c r="B26" t="s">
        <v>46</v>
      </c>
      <c r="C26" t="s">
        <v>456</v>
      </c>
      <c r="D26" s="10">
        <v>5673</v>
      </c>
      <c r="E26" s="10">
        <v>3656</v>
      </c>
      <c r="F26" s="6">
        <v>0.64445619601621718</v>
      </c>
      <c r="G26" s="10">
        <v>6</v>
      </c>
      <c r="H26" s="10">
        <v>3662</v>
      </c>
      <c r="I26" s="6">
        <v>0.64551383747576241</v>
      </c>
    </row>
    <row r="27" spans="1:9" x14ac:dyDescent="0.3">
      <c r="A27" t="s">
        <v>47</v>
      </c>
      <c r="B27" t="s">
        <v>48</v>
      </c>
      <c r="C27" t="s">
        <v>456</v>
      </c>
      <c r="D27" s="10">
        <v>3105</v>
      </c>
      <c r="E27" s="10">
        <v>2173</v>
      </c>
      <c r="F27" s="6">
        <v>0.69983896940418677</v>
      </c>
      <c r="G27" s="10">
        <v>3</v>
      </c>
      <c r="H27" s="10">
        <v>2176</v>
      </c>
      <c r="I27" s="6">
        <v>0.70080515297906598</v>
      </c>
    </row>
    <row r="28" spans="1:9" x14ac:dyDescent="0.3">
      <c r="A28" t="s">
        <v>49</v>
      </c>
      <c r="B28" t="s">
        <v>455</v>
      </c>
      <c r="C28" t="s">
        <v>456</v>
      </c>
      <c r="D28" s="10">
        <v>5259</v>
      </c>
      <c r="E28" s="10">
        <v>3800</v>
      </c>
      <c r="F28" s="6">
        <v>0.72257083095645558</v>
      </c>
      <c r="G28" s="10">
        <v>7</v>
      </c>
      <c r="H28" s="10">
        <v>3807</v>
      </c>
      <c r="I28" s="6">
        <v>0.72390188248716481</v>
      </c>
    </row>
    <row r="29" spans="1:9" x14ac:dyDescent="0.3">
      <c r="A29" t="s">
        <v>55</v>
      </c>
      <c r="B29" t="s">
        <v>56</v>
      </c>
      <c r="C29" t="s">
        <v>456</v>
      </c>
      <c r="D29" s="10">
        <v>3639</v>
      </c>
      <c r="E29" s="10">
        <v>3227</v>
      </c>
      <c r="F29" s="6">
        <v>0.88678208298983241</v>
      </c>
      <c r="G29" s="10">
        <v>1</v>
      </c>
      <c r="H29" s="10">
        <v>3228</v>
      </c>
      <c r="I29" s="6">
        <v>0.88705688375927449</v>
      </c>
    </row>
    <row r="30" spans="1:9" x14ac:dyDescent="0.3">
      <c r="A30" t="s">
        <v>57</v>
      </c>
      <c r="B30" t="s">
        <v>58</v>
      </c>
      <c r="C30" t="s">
        <v>456</v>
      </c>
      <c r="D30" s="10">
        <v>3624</v>
      </c>
      <c r="E30" s="10">
        <v>2460</v>
      </c>
      <c r="F30" s="6">
        <v>0.67880794701986757</v>
      </c>
      <c r="G30" s="10">
        <v>3</v>
      </c>
      <c r="H30" s="10">
        <v>2463</v>
      </c>
      <c r="I30" s="6">
        <v>0.67963576158940397</v>
      </c>
    </row>
    <row r="31" spans="1:9" x14ac:dyDescent="0.3">
      <c r="A31" t="s">
        <v>59</v>
      </c>
      <c r="B31" t="s">
        <v>60</v>
      </c>
      <c r="C31" t="s">
        <v>456</v>
      </c>
      <c r="D31" s="10">
        <v>2601</v>
      </c>
      <c r="E31" s="10">
        <v>2303</v>
      </c>
      <c r="F31" s="6">
        <v>0.88542868127643215</v>
      </c>
      <c r="G31" s="10">
        <v>2</v>
      </c>
      <c r="H31" s="10">
        <v>2305</v>
      </c>
      <c r="I31" s="6">
        <v>0.88619761630142257</v>
      </c>
    </row>
    <row r="32" spans="1:9" x14ac:dyDescent="0.3">
      <c r="A32" t="s">
        <v>61</v>
      </c>
      <c r="B32" t="s">
        <v>62</v>
      </c>
      <c r="C32" t="s">
        <v>456</v>
      </c>
      <c r="D32" s="10">
        <v>6723</v>
      </c>
      <c r="E32" s="10">
        <v>3279</v>
      </c>
      <c r="F32" s="6">
        <v>0.48772869254796963</v>
      </c>
      <c r="G32" s="10">
        <v>3</v>
      </c>
      <c r="H32" s="10">
        <v>3282</v>
      </c>
      <c r="I32" s="6">
        <v>0.48817492190986167</v>
      </c>
    </row>
    <row r="33" spans="1:9" x14ac:dyDescent="0.3">
      <c r="A33" t="s">
        <v>63</v>
      </c>
      <c r="B33" t="s">
        <v>64</v>
      </c>
      <c r="C33" t="s">
        <v>456</v>
      </c>
      <c r="D33" s="10">
        <v>3954</v>
      </c>
      <c r="E33" s="10">
        <v>2381</v>
      </c>
      <c r="F33" s="6">
        <v>0.60217501264542239</v>
      </c>
      <c r="G33" s="10">
        <v>7</v>
      </c>
      <c r="H33" s="10">
        <v>2388</v>
      </c>
      <c r="I33" s="6">
        <v>0.60394537177541729</v>
      </c>
    </row>
    <row r="34" spans="1:9" x14ac:dyDescent="0.3">
      <c r="A34" t="s">
        <v>65</v>
      </c>
      <c r="B34" t="s">
        <v>66</v>
      </c>
      <c r="C34" t="s">
        <v>456</v>
      </c>
      <c r="D34" s="10">
        <v>5045</v>
      </c>
      <c r="E34" s="10">
        <v>3457</v>
      </c>
      <c r="F34" s="6">
        <v>0.68523290386521307</v>
      </c>
      <c r="G34" s="10">
        <v>8</v>
      </c>
      <c r="H34" s="10">
        <v>3465</v>
      </c>
      <c r="I34" s="6">
        <v>0.68681863230921703</v>
      </c>
    </row>
    <row r="35" spans="1:9" x14ac:dyDescent="0.3">
      <c r="A35" t="s">
        <v>67</v>
      </c>
      <c r="B35" t="s">
        <v>68</v>
      </c>
      <c r="C35" t="s">
        <v>456</v>
      </c>
      <c r="D35" s="10">
        <v>4965</v>
      </c>
      <c r="E35" s="10">
        <v>3158</v>
      </c>
      <c r="F35" s="6">
        <v>0.63605236656596176</v>
      </c>
      <c r="G35" s="10">
        <v>29</v>
      </c>
      <c r="H35" s="10">
        <v>3187</v>
      </c>
      <c r="I35" s="6">
        <v>0.64189325276938569</v>
      </c>
    </row>
    <row r="36" spans="1:9" x14ac:dyDescent="0.3">
      <c r="A36" t="s">
        <v>69</v>
      </c>
      <c r="B36" t="s">
        <v>70</v>
      </c>
      <c r="C36" t="s">
        <v>456</v>
      </c>
      <c r="D36" s="10">
        <v>1996</v>
      </c>
      <c r="E36" s="10">
        <v>1679</v>
      </c>
      <c r="F36" s="6">
        <v>0.84118236472945895</v>
      </c>
      <c r="G36" s="10">
        <v>4</v>
      </c>
      <c r="H36" s="10">
        <v>1683</v>
      </c>
      <c r="I36" s="6">
        <v>0.84318637274549102</v>
      </c>
    </row>
    <row r="37" spans="1:9" x14ac:dyDescent="0.3">
      <c r="A37" t="s">
        <v>71</v>
      </c>
      <c r="B37" t="s">
        <v>72</v>
      </c>
      <c r="C37" t="s">
        <v>456</v>
      </c>
      <c r="D37" s="10">
        <v>4452</v>
      </c>
      <c r="E37" s="10">
        <v>2665</v>
      </c>
      <c r="F37" s="6">
        <v>0.59860736747529197</v>
      </c>
      <c r="G37" s="10">
        <v>45</v>
      </c>
      <c r="H37" s="10">
        <v>2710</v>
      </c>
      <c r="I37" s="6">
        <v>0.60871518418688231</v>
      </c>
    </row>
    <row r="38" spans="1:9" x14ac:dyDescent="0.3">
      <c r="A38" t="s">
        <v>73</v>
      </c>
      <c r="B38" t="s">
        <v>74</v>
      </c>
      <c r="C38" t="s">
        <v>456</v>
      </c>
      <c r="D38" s="10">
        <v>4680</v>
      </c>
      <c r="E38" s="10">
        <v>3709</v>
      </c>
      <c r="F38" s="6">
        <v>0.79252136752136748</v>
      </c>
      <c r="G38" s="10">
        <v>1</v>
      </c>
      <c r="H38" s="10">
        <v>3710</v>
      </c>
      <c r="I38" s="6">
        <v>0.79273504273504269</v>
      </c>
    </row>
    <row r="39" spans="1:9" x14ac:dyDescent="0.3">
      <c r="A39" t="s">
        <v>75</v>
      </c>
      <c r="B39" t="s">
        <v>76</v>
      </c>
      <c r="C39" t="s">
        <v>456</v>
      </c>
      <c r="D39" s="10">
        <v>2159</v>
      </c>
      <c r="E39" s="10">
        <v>1988</v>
      </c>
      <c r="F39" s="6">
        <v>0.92079666512274205</v>
      </c>
      <c r="G39" s="10">
        <v>3</v>
      </c>
      <c r="H39" s="10">
        <v>1991</v>
      </c>
      <c r="I39" s="6">
        <v>0.9221861973135711</v>
      </c>
    </row>
    <row r="40" spans="1:9" x14ac:dyDescent="0.3">
      <c r="A40" t="s">
        <v>77</v>
      </c>
      <c r="B40" t="s">
        <v>78</v>
      </c>
      <c r="C40" t="s">
        <v>456</v>
      </c>
      <c r="D40" s="10">
        <v>6856</v>
      </c>
      <c r="E40" s="10">
        <v>5051</v>
      </c>
      <c r="F40" s="6">
        <v>0.73672695449241543</v>
      </c>
      <c r="G40" s="10">
        <v>22</v>
      </c>
      <c r="H40" s="10">
        <v>5073</v>
      </c>
      <c r="I40" s="6">
        <v>0.73993582263710622</v>
      </c>
    </row>
    <row r="41" spans="1:9" x14ac:dyDescent="0.3">
      <c r="A41" t="s">
        <v>79</v>
      </c>
      <c r="B41" t="s">
        <v>80</v>
      </c>
      <c r="C41" t="s">
        <v>456</v>
      </c>
      <c r="D41" s="10">
        <v>3421</v>
      </c>
      <c r="E41" s="10">
        <v>3059</v>
      </c>
      <c r="F41" s="6">
        <v>0.89418298743057589</v>
      </c>
      <c r="G41" s="10"/>
      <c r="H41" s="10">
        <v>3059</v>
      </c>
      <c r="I41" s="6">
        <v>0.89418298743057589</v>
      </c>
    </row>
    <row r="42" spans="1:9" x14ac:dyDescent="0.3">
      <c r="A42" t="s">
        <v>81</v>
      </c>
      <c r="B42" t="s">
        <v>82</v>
      </c>
      <c r="C42" t="s">
        <v>456</v>
      </c>
      <c r="D42" s="10">
        <v>3034</v>
      </c>
      <c r="E42" s="10">
        <v>2116</v>
      </c>
      <c r="F42" s="6">
        <v>0.69742913645352667</v>
      </c>
      <c r="G42" s="10">
        <v>1</v>
      </c>
      <c r="H42" s="10">
        <v>2117</v>
      </c>
      <c r="I42" s="6">
        <v>0.69775873434410018</v>
      </c>
    </row>
    <row r="43" spans="1:9" x14ac:dyDescent="0.3">
      <c r="A43" t="s">
        <v>83</v>
      </c>
      <c r="B43" t="s">
        <v>84</v>
      </c>
      <c r="C43" t="s">
        <v>456</v>
      </c>
      <c r="D43" s="10">
        <v>4995</v>
      </c>
      <c r="E43" s="10">
        <v>3379</v>
      </c>
      <c r="F43" s="6">
        <v>0.67647647647647646</v>
      </c>
      <c r="G43" s="10">
        <v>8</v>
      </c>
      <c r="H43" s="10">
        <v>3387</v>
      </c>
      <c r="I43" s="6">
        <v>0.67807807807807807</v>
      </c>
    </row>
    <row r="44" spans="1:9" x14ac:dyDescent="0.3">
      <c r="A44" t="s">
        <v>85</v>
      </c>
      <c r="B44" t="s">
        <v>86</v>
      </c>
      <c r="C44" t="s">
        <v>456</v>
      </c>
      <c r="D44" s="10">
        <v>2340</v>
      </c>
      <c r="E44" s="10">
        <v>1931</v>
      </c>
      <c r="F44" s="6">
        <v>0.82521367521367517</v>
      </c>
      <c r="G44" s="10">
        <v>30</v>
      </c>
      <c r="H44" s="10">
        <v>1961</v>
      </c>
      <c r="I44" s="6">
        <v>0.83803418803418805</v>
      </c>
    </row>
    <row r="45" spans="1:9" x14ac:dyDescent="0.3">
      <c r="A45" t="s">
        <v>87</v>
      </c>
      <c r="B45" t="s">
        <v>88</v>
      </c>
      <c r="C45" t="s">
        <v>456</v>
      </c>
      <c r="D45" s="10">
        <v>5803</v>
      </c>
      <c r="E45" s="10">
        <v>4139</v>
      </c>
      <c r="F45" s="6">
        <v>0.71325176632776155</v>
      </c>
      <c r="G45" s="10"/>
      <c r="H45" s="10">
        <v>4139</v>
      </c>
      <c r="I45" s="6">
        <v>0.71325176632776155</v>
      </c>
    </row>
    <row r="46" spans="1:9" x14ac:dyDescent="0.3">
      <c r="A46" t="s">
        <v>89</v>
      </c>
      <c r="B46" t="s">
        <v>90</v>
      </c>
      <c r="C46" t="s">
        <v>456</v>
      </c>
      <c r="D46" s="10">
        <v>4327</v>
      </c>
      <c r="E46" s="10">
        <v>3892</v>
      </c>
      <c r="F46" s="6">
        <v>0.89946845389415298</v>
      </c>
      <c r="G46" s="10">
        <v>3</v>
      </c>
      <c r="H46" s="10">
        <v>3895</v>
      </c>
      <c r="I46" s="6">
        <v>0.90016177490177951</v>
      </c>
    </row>
    <row r="47" spans="1:9" x14ac:dyDescent="0.3">
      <c r="A47" t="s">
        <v>93</v>
      </c>
      <c r="B47" t="s">
        <v>94</v>
      </c>
      <c r="C47" t="s">
        <v>456</v>
      </c>
      <c r="D47" s="10">
        <v>2330</v>
      </c>
      <c r="E47" s="10">
        <v>1494</v>
      </c>
      <c r="F47" s="6">
        <v>0.64120171673819748</v>
      </c>
      <c r="G47" s="10"/>
      <c r="H47" s="10">
        <v>1494</v>
      </c>
      <c r="I47" s="6">
        <v>0.64120171673819748</v>
      </c>
    </row>
    <row r="48" spans="1:9" x14ac:dyDescent="0.3">
      <c r="A48" t="s">
        <v>95</v>
      </c>
      <c r="B48" t="s">
        <v>96</v>
      </c>
      <c r="C48" t="s">
        <v>456</v>
      </c>
      <c r="D48" s="10">
        <v>6408</v>
      </c>
      <c r="E48" s="10">
        <v>5207</v>
      </c>
      <c r="F48" s="6">
        <v>0.81257802746566787</v>
      </c>
      <c r="G48" s="10">
        <v>73</v>
      </c>
      <c r="H48" s="10">
        <v>5280</v>
      </c>
      <c r="I48" s="6">
        <v>0.82397003745318353</v>
      </c>
    </row>
    <row r="49" spans="1:9" x14ac:dyDescent="0.3">
      <c r="A49" t="s">
        <v>97</v>
      </c>
      <c r="B49" t="s">
        <v>98</v>
      </c>
      <c r="C49" t="s">
        <v>456</v>
      </c>
      <c r="D49" s="10">
        <v>5848</v>
      </c>
      <c r="E49" s="10">
        <v>4998</v>
      </c>
      <c r="F49" s="6">
        <v>0.85465116279069764</v>
      </c>
      <c r="G49" s="10">
        <v>13</v>
      </c>
      <c r="H49" s="10">
        <v>5011</v>
      </c>
      <c r="I49" s="6">
        <v>0.85687414500683989</v>
      </c>
    </row>
    <row r="50" spans="1:9" x14ac:dyDescent="0.3">
      <c r="A50" t="s">
        <v>99</v>
      </c>
      <c r="B50" t="s">
        <v>100</v>
      </c>
      <c r="C50" t="s">
        <v>456</v>
      </c>
      <c r="D50" s="10">
        <v>3999</v>
      </c>
      <c r="E50" s="10">
        <v>3286</v>
      </c>
      <c r="F50" s="6">
        <v>0.82170542635658916</v>
      </c>
      <c r="G50" s="10">
        <v>5</v>
      </c>
      <c r="H50" s="10">
        <v>3291</v>
      </c>
      <c r="I50" s="6">
        <v>0.82295573893473373</v>
      </c>
    </row>
    <row r="51" spans="1:9" x14ac:dyDescent="0.3">
      <c r="A51" t="s">
        <v>103</v>
      </c>
      <c r="B51" t="s">
        <v>104</v>
      </c>
      <c r="C51" t="s">
        <v>456</v>
      </c>
      <c r="D51" s="10">
        <v>2559</v>
      </c>
      <c r="E51" s="10">
        <v>2514</v>
      </c>
      <c r="F51" s="6">
        <v>0.98241500586166475</v>
      </c>
      <c r="G51" s="10">
        <v>6</v>
      </c>
      <c r="H51" s="10">
        <v>2520</v>
      </c>
      <c r="I51" s="6">
        <v>0.98475967174677603</v>
      </c>
    </row>
    <row r="52" spans="1:9" x14ac:dyDescent="0.3">
      <c r="A52" t="s">
        <v>105</v>
      </c>
      <c r="B52" t="s">
        <v>106</v>
      </c>
      <c r="C52" t="s">
        <v>456</v>
      </c>
      <c r="D52" s="10">
        <v>2742</v>
      </c>
      <c r="E52" s="10">
        <v>1773</v>
      </c>
      <c r="F52" s="6">
        <v>0.64660831509846828</v>
      </c>
      <c r="G52" s="10">
        <v>538</v>
      </c>
      <c r="H52" s="10">
        <v>2311</v>
      </c>
      <c r="I52" s="6">
        <v>0.84281546316557254</v>
      </c>
    </row>
    <row r="53" spans="1:9" x14ac:dyDescent="0.3">
      <c r="A53" t="s">
        <v>107</v>
      </c>
      <c r="B53" t="s">
        <v>108</v>
      </c>
      <c r="C53" t="s">
        <v>456</v>
      </c>
      <c r="D53" s="10">
        <v>4717</v>
      </c>
      <c r="E53" s="10">
        <v>4100</v>
      </c>
      <c r="F53" s="6">
        <v>0.86919652321390717</v>
      </c>
      <c r="G53" s="10">
        <v>7</v>
      </c>
      <c r="H53" s="10">
        <v>4107</v>
      </c>
      <c r="I53" s="6">
        <v>0.87068051727793094</v>
      </c>
    </row>
    <row r="54" spans="1:9" x14ac:dyDescent="0.3">
      <c r="A54" t="s">
        <v>111</v>
      </c>
      <c r="B54" t="s">
        <v>112</v>
      </c>
      <c r="C54" t="s">
        <v>456</v>
      </c>
      <c r="D54" s="10">
        <v>2374</v>
      </c>
      <c r="E54" s="10">
        <v>2358</v>
      </c>
      <c r="F54" s="6">
        <v>0.9932603201347936</v>
      </c>
      <c r="G54" s="10"/>
      <c r="H54" s="10">
        <v>2358</v>
      </c>
      <c r="I54" s="6">
        <v>0.9932603201347936</v>
      </c>
    </row>
    <row r="55" spans="1:9" x14ac:dyDescent="0.3">
      <c r="A55" t="s">
        <v>113</v>
      </c>
      <c r="B55" t="s">
        <v>114</v>
      </c>
      <c r="C55" t="s">
        <v>456</v>
      </c>
      <c r="D55" s="10">
        <v>3729</v>
      </c>
      <c r="E55" s="10">
        <v>2643</v>
      </c>
      <c r="F55" s="6">
        <v>0.70876910699919549</v>
      </c>
      <c r="G55" s="10">
        <v>2</v>
      </c>
      <c r="H55" s="10">
        <v>2645</v>
      </c>
      <c r="I55" s="6">
        <v>0.70930544381871818</v>
      </c>
    </row>
    <row r="56" spans="1:9" x14ac:dyDescent="0.3">
      <c r="A56" t="s">
        <v>115</v>
      </c>
      <c r="B56" t="s">
        <v>116</v>
      </c>
      <c r="C56" t="s">
        <v>456</v>
      </c>
      <c r="D56" s="10">
        <v>2695</v>
      </c>
      <c r="E56" s="10">
        <v>2257</v>
      </c>
      <c r="F56" s="6">
        <v>0.83747680890538034</v>
      </c>
      <c r="G56" s="10"/>
      <c r="H56" s="10">
        <v>2257</v>
      </c>
      <c r="I56" s="6">
        <v>0.83747680890538034</v>
      </c>
    </row>
    <row r="57" spans="1:9" x14ac:dyDescent="0.3">
      <c r="A57" t="s">
        <v>117</v>
      </c>
      <c r="B57" t="s">
        <v>118</v>
      </c>
      <c r="C57" t="s">
        <v>456</v>
      </c>
      <c r="D57" s="10">
        <v>4807</v>
      </c>
      <c r="E57" s="10">
        <v>4697</v>
      </c>
      <c r="F57" s="6">
        <v>0.97711670480549195</v>
      </c>
      <c r="G57" s="10">
        <v>115</v>
      </c>
      <c r="H57" s="10">
        <v>4812</v>
      </c>
      <c r="I57" s="6">
        <v>1.0010401497815686</v>
      </c>
    </row>
    <row r="58" spans="1:9" x14ac:dyDescent="0.3">
      <c r="A58" t="s">
        <v>119</v>
      </c>
      <c r="B58" t="s">
        <v>120</v>
      </c>
      <c r="C58" t="s">
        <v>456</v>
      </c>
      <c r="D58" s="10">
        <v>2615</v>
      </c>
      <c r="E58" s="10">
        <v>1963</v>
      </c>
      <c r="F58" s="6">
        <v>0.75066921606118542</v>
      </c>
      <c r="G58" s="10">
        <v>23</v>
      </c>
      <c r="H58" s="10">
        <v>1986</v>
      </c>
      <c r="I58" s="6">
        <v>0.75946462715105167</v>
      </c>
    </row>
    <row r="59" spans="1:9" x14ac:dyDescent="0.3">
      <c r="A59" t="s">
        <v>121</v>
      </c>
      <c r="B59" t="s">
        <v>122</v>
      </c>
      <c r="C59" t="s">
        <v>456</v>
      </c>
      <c r="D59" s="10">
        <v>11243</v>
      </c>
      <c r="E59" s="10">
        <v>7506</v>
      </c>
      <c r="F59" s="6">
        <v>0.66761540514097661</v>
      </c>
      <c r="G59" s="10">
        <v>45</v>
      </c>
      <c r="H59" s="10">
        <v>7551</v>
      </c>
      <c r="I59" s="6">
        <v>0.67161789557947171</v>
      </c>
    </row>
    <row r="60" spans="1:9" x14ac:dyDescent="0.3">
      <c r="A60" t="s">
        <v>123</v>
      </c>
      <c r="B60" t="s">
        <v>124</v>
      </c>
      <c r="C60" t="s">
        <v>456</v>
      </c>
      <c r="D60" s="10">
        <v>5745</v>
      </c>
      <c r="E60" s="10">
        <v>4234</v>
      </c>
      <c r="F60" s="6">
        <v>0.7369886858137511</v>
      </c>
      <c r="G60" s="10">
        <v>86</v>
      </c>
      <c r="H60" s="10">
        <v>4320</v>
      </c>
      <c r="I60" s="6">
        <v>0.75195822454308092</v>
      </c>
    </row>
    <row r="61" spans="1:9" x14ac:dyDescent="0.3">
      <c r="A61" t="s">
        <v>125</v>
      </c>
      <c r="B61" t="s">
        <v>126</v>
      </c>
      <c r="C61" t="s">
        <v>456</v>
      </c>
      <c r="D61" s="10">
        <v>7806</v>
      </c>
      <c r="E61" s="10">
        <v>5339</v>
      </c>
      <c r="F61" s="6">
        <v>0.68396105559825771</v>
      </c>
      <c r="G61" s="10">
        <v>4</v>
      </c>
      <c r="H61" s="10">
        <v>5343</v>
      </c>
      <c r="I61" s="6">
        <v>0.68447348193697155</v>
      </c>
    </row>
    <row r="62" spans="1:9" x14ac:dyDescent="0.3">
      <c r="A62" t="s">
        <v>127</v>
      </c>
      <c r="B62" t="s">
        <v>128</v>
      </c>
      <c r="C62" t="s">
        <v>457</v>
      </c>
      <c r="D62" s="10">
        <v>4715</v>
      </c>
      <c r="E62" s="10">
        <v>3426</v>
      </c>
      <c r="F62" s="6">
        <v>0.72661717921527036</v>
      </c>
      <c r="G62" s="10">
        <v>5</v>
      </c>
      <c r="H62" s="10">
        <v>3431</v>
      </c>
      <c r="I62" s="6">
        <v>0.72767762460233298</v>
      </c>
    </row>
    <row r="63" spans="1:9" x14ac:dyDescent="0.3">
      <c r="A63" t="s">
        <v>129</v>
      </c>
      <c r="B63" t="s">
        <v>130</v>
      </c>
      <c r="C63" t="s">
        <v>457</v>
      </c>
      <c r="D63" s="10">
        <v>1166</v>
      </c>
      <c r="E63" s="10">
        <v>1205</v>
      </c>
      <c r="F63" s="6">
        <v>1.0334476843910807</v>
      </c>
      <c r="G63" s="10">
        <v>6</v>
      </c>
      <c r="H63" s="10">
        <v>1211</v>
      </c>
      <c r="I63" s="6">
        <v>1.0385934819897085</v>
      </c>
    </row>
    <row r="64" spans="1:9" x14ac:dyDescent="0.3">
      <c r="A64" t="s">
        <v>131</v>
      </c>
      <c r="B64" t="s">
        <v>132</v>
      </c>
      <c r="C64" t="s">
        <v>457</v>
      </c>
      <c r="D64" s="10">
        <v>5005</v>
      </c>
      <c r="E64" s="10">
        <v>4206</v>
      </c>
      <c r="F64" s="6">
        <v>0.84035964035964039</v>
      </c>
      <c r="G64" s="10">
        <v>10</v>
      </c>
      <c r="H64" s="10">
        <v>4216</v>
      </c>
      <c r="I64" s="6">
        <v>0.84235764235764232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5562</v>
      </c>
      <c r="E67" s="10">
        <v>4713</v>
      </c>
      <c r="F67" s="6">
        <v>0.84735706580366776</v>
      </c>
      <c r="G67" s="10">
        <v>5</v>
      </c>
      <c r="H67" s="10">
        <v>4718</v>
      </c>
      <c r="I67" s="6">
        <v>0.84825602301330461</v>
      </c>
    </row>
    <row r="68" spans="1:9" x14ac:dyDescent="0.3">
      <c r="A68" t="s">
        <v>139</v>
      </c>
      <c r="B68" t="s">
        <v>140</v>
      </c>
      <c r="C68" t="s">
        <v>457</v>
      </c>
      <c r="D68" s="10">
        <v>4363</v>
      </c>
      <c r="E68" s="10">
        <v>3066</v>
      </c>
      <c r="F68" s="6">
        <v>0.70272748109099248</v>
      </c>
      <c r="G68" s="10">
        <v>3</v>
      </c>
      <c r="H68" s="10">
        <v>3069</v>
      </c>
      <c r="I68" s="6">
        <v>0.70341508136603259</v>
      </c>
    </row>
    <row r="69" spans="1:9" x14ac:dyDescent="0.3">
      <c r="A69" t="s">
        <v>141</v>
      </c>
      <c r="B69" t="s">
        <v>142</v>
      </c>
      <c r="C69" t="s">
        <v>457</v>
      </c>
      <c r="D69" s="10">
        <v>2773</v>
      </c>
      <c r="E69" s="10">
        <v>2810</v>
      </c>
      <c r="F69" s="6">
        <v>1.0133429498737829</v>
      </c>
      <c r="G69" s="10"/>
      <c r="H69" s="10">
        <v>2810</v>
      </c>
      <c r="I69" s="6">
        <v>1.0133429498737829</v>
      </c>
    </row>
    <row r="70" spans="1:9" x14ac:dyDescent="0.3">
      <c r="A70" t="s">
        <v>143</v>
      </c>
      <c r="B70" t="s">
        <v>144</v>
      </c>
      <c r="C70" t="s">
        <v>457</v>
      </c>
      <c r="D70" s="10">
        <v>5051</v>
      </c>
      <c r="E70" s="10">
        <v>4825</v>
      </c>
      <c r="F70" s="6">
        <v>0.95525638487428233</v>
      </c>
      <c r="G70" s="10">
        <v>120</v>
      </c>
      <c r="H70" s="10">
        <v>4945</v>
      </c>
      <c r="I70" s="6">
        <v>0.979014056622451</v>
      </c>
    </row>
    <row r="71" spans="1:9" x14ac:dyDescent="0.3">
      <c r="A71" t="s">
        <v>145</v>
      </c>
      <c r="B71" t="s">
        <v>146</v>
      </c>
      <c r="C71" t="s">
        <v>457</v>
      </c>
      <c r="D71" s="10">
        <v>12308</v>
      </c>
      <c r="E71" s="10">
        <v>9768</v>
      </c>
      <c r="F71" s="6">
        <v>0.79363015924601887</v>
      </c>
      <c r="G71" s="10">
        <v>23</v>
      </c>
      <c r="H71" s="10">
        <v>9791</v>
      </c>
      <c r="I71" s="6">
        <v>0.79549886252843682</v>
      </c>
    </row>
    <row r="72" spans="1:9" x14ac:dyDescent="0.3">
      <c r="A72" t="s">
        <v>147</v>
      </c>
      <c r="B72" t="s">
        <v>148</v>
      </c>
      <c r="C72" t="s">
        <v>457</v>
      </c>
      <c r="D72" s="10">
        <v>2210</v>
      </c>
      <c r="E72" s="10">
        <v>2144</v>
      </c>
      <c r="F72" s="6">
        <v>0.97013574660633484</v>
      </c>
      <c r="G72" s="10">
        <v>2</v>
      </c>
      <c r="H72" s="10">
        <v>2146</v>
      </c>
      <c r="I72" s="6">
        <v>0.97104072398190044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4855</v>
      </c>
      <c r="E74" s="10">
        <v>4026</v>
      </c>
      <c r="F74" s="6">
        <v>0.82924819773429459</v>
      </c>
      <c r="G74" s="10">
        <v>9</v>
      </c>
      <c r="H74" s="10">
        <v>4035</v>
      </c>
      <c r="I74" s="6">
        <v>0.83110195674562304</v>
      </c>
    </row>
    <row r="75" spans="1:9" x14ac:dyDescent="0.3">
      <c r="A75" t="s">
        <v>153</v>
      </c>
      <c r="B75" t="s">
        <v>154</v>
      </c>
      <c r="C75" t="s">
        <v>457</v>
      </c>
      <c r="D75" s="10">
        <v>2392</v>
      </c>
      <c r="E75" s="10">
        <v>2238</v>
      </c>
      <c r="F75" s="6">
        <v>0.93561872909698995</v>
      </c>
      <c r="G75" s="10">
        <v>9</v>
      </c>
      <c r="H75" s="10">
        <v>2247</v>
      </c>
      <c r="I75" s="6">
        <v>0.93938127090301005</v>
      </c>
    </row>
    <row r="76" spans="1:9" x14ac:dyDescent="0.3">
      <c r="A76" t="s">
        <v>155</v>
      </c>
      <c r="B76" t="s">
        <v>156</v>
      </c>
      <c r="C76" t="s">
        <v>457</v>
      </c>
      <c r="D76" s="10">
        <v>1413</v>
      </c>
      <c r="E76" s="10">
        <v>1396</v>
      </c>
      <c r="F76" s="6">
        <v>0.98796886058032551</v>
      </c>
      <c r="G76" s="10">
        <v>6</v>
      </c>
      <c r="H76" s="10">
        <v>1402</v>
      </c>
      <c r="I76" s="6">
        <v>0.99221514508138708</v>
      </c>
    </row>
    <row r="77" spans="1:9" x14ac:dyDescent="0.3">
      <c r="A77" t="s">
        <v>157</v>
      </c>
      <c r="B77" t="s">
        <v>158</v>
      </c>
      <c r="C77" t="s">
        <v>457</v>
      </c>
      <c r="D77" s="10">
        <v>1749</v>
      </c>
      <c r="E77" s="10">
        <v>1715</v>
      </c>
      <c r="F77" s="6">
        <v>0.98056032018296169</v>
      </c>
      <c r="G77" s="10">
        <v>3</v>
      </c>
      <c r="H77" s="10">
        <v>1718</v>
      </c>
      <c r="I77" s="6">
        <v>0.98227558604917098</v>
      </c>
    </row>
    <row r="78" spans="1:9" x14ac:dyDescent="0.3">
      <c r="A78" t="s">
        <v>159</v>
      </c>
      <c r="B78" t="s">
        <v>160</v>
      </c>
      <c r="C78" t="s">
        <v>457</v>
      </c>
      <c r="D78" s="10">
        <v>2430</v>
      </c>
      <c r="E78" s="10">
        <v>1822</v>
      </c>
      <c r="F78" s="6">
        <v>0.74979423868312756</v>
      </c>
      <c r="G78" s="10">
        <v>3</v>
      </c>
      <c r="H78" s="10">
        <v>1825</v>
      </c>
      <c r="I78" s="6">
        <v>0.75102880658436211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6315</v>
      </c>
      <c r="E80" s="10">
        <v>5249</v>
      </c>
      <c r="F80" s="6">
        <v>0.83119556611243073</v>
      </c>
      <c r="G80" s="10">
        <v>15</v>
      </c>
      <c r="H80" s="10">
        <v>5264</v>
      </c>
      <c r="I80" s="6">
        <v>0.83357086302454475</v>
      </c>
    </row>
    <row r="81" spans="1:9" x14ac:dyDescent="0.3">
      <c r="A81" t="s">
        <v>167</v>
      </c>
      <c r="B81" t="s">
        <v>168</v>
      </c>
      <c r="C81" t="s">
        <v>457</v>
      </c>
      <c r="D81" s="10">
        <v>2179</v>
      </c>
      <c r="E81" s="10">
        <v>1984</v>
      </c>
      <c r="F81" s="6">
        <v>0.91050940798531432</v>
      </c>
      <c r="G81" s="10">
        <v>1</v>
      </c>
      <c r="H81" s="10">
        <v>1985</v>
      </c>
      <c r="I81" s="6">
        <v>0.91096833409821021</v>
      </c>
    </row>
    <row r="82" spans="1:9" x14ac:dyDescent="0.3">
      <c r="A82" t="s">
        <v>169</v>
      </c>
      <c r="B82" t="s">
        <v>170</v>
      </c>
      <c r="C82" t="s">
        <v>457</v>
      </c>
      <c r="D82" s="10">
        <v>9612</v>
      </c>
      <c r="E82" s="10">
        <v>5740</v>
      </c>
      <c r="F82" s="6">
        <v>0.597170203911777</v>
      </c>
      <c r="G82" s="10">
        <v>662</v>
      </c>
      <c r="H82" s="10">
        <v>6402</v>
      </c>
      <c r="I82" s="6">
        <v>0.66604244694132331</v>
      </c>
    </row>
    <row r="83" spans="1:9" x14ac:dyDescent="0.3">
      <c r="A83" t="s">
        <v>171</v>
      </c>
      <c r="B83" t="s">
        <v>172</v>
      </c>
      <c r="C83" t="s">
        <v>457</v>
      </c>
      <c r="D83" s="10">
        <v>5469</v>
      </c>
      <c r="E83" s="10">
        <v>4650</v>
      </c>
      <c r="F83" s="6">
        <v>0.85024684585847499</v>
      </c>
      <c r="G83" s="10">
        <v>9</v>
      </c>
      <c r="H83" s="10">
        <v>4659</v>
      </c>
      <c r="I83" s="6">
        <v>0.85189248491497527</v>
      </c>
    </row>
    <row r="84" spans="1:9" x14ac:dyDescent="0.3">
      <c r="A84" t="s">
        <v>173</v>
      </c>
      <c r="B84" t="s">
        <v>174</v>
      </c>
      <c r="C84" t="s">
        <v>457</v>
      </c>
      <c r="D84" s="10">
        <v>2275</v>
      </c>
      <c r="E84" s="10">
        <v>1802</v>
      </c>
      <c r="F84" s="6">
        <v>0.79208791208791207</v>
      </c>
      <c r="G84" s="10">
        <v>2</v>
      </c>
      <c r="H84" s="10">
        <v>1804</v>
      </c>
      <c r="I84" s="6">
        <v>0.79296703296703297</v>
      </c>
    </row>
    <row r="85" spans="1:9" x14ac:dyDescent="0.3">
      <c r="A85" t="s">
        <v>175</v>
      </c>
      <c r="B85" t="s">
        <v>176</v>
      </c>
      <c r="C85" t="s">
        <v>457</v>
      </c>
      <c r="D85" s="10">
        <v>2662</v>
      </c>
      <c r="E85" s="10">
        <v>2683</v>
      </c>
      <c r="F85" s="6">
        <v>1.0078888054094666</v>
      </c>
      <c r="G85" s="10"/>
      <c r="H85" s="10">
        <v>2683</v>
      </c>
      <c r="I85" s="6">
        <v>1.0078888054094666</v>
      </c>
    </row>
    <row r="86" spans="1:9" x14ac:dyDescent="0.3">
      <c r="A86" t="s">
        <v>177</v>
      </c>
      <c r="B86" t="s">
        <v>178</v>
      </c>
      <c r="C86" t="s">
        <v>457</v>
      </c>
      <c r="D86" s="10">
        <v>3396</v>
      </c>
      <c r="E86" s="10">
        <v>4105</v>
      </c>
      <c r="F86" s="6">
        <v>1.2087750294464075</v>
      </c>
      <c r="G86" s="10">
        <v>7</v>
      </c>
      <c r="H86" s="10">
        <v>4112</v>
      </c>
      <c r="I86" s="6">
        <v>1.2108362779740871</v>
      </c>
    </row>
    <row r="87" spans="1:9" x14ac:dyDescent="0.3">
      <c r="A87" t="s">
        <v>179</v>
      </c>
      <c r="B87" t="s">
        <v>180</v>
      </c>
      <c r="C87" t="s">
        <v>457</v>
      </c>
      <c r="D87" s="10">
        <v>4294</v>
      </c>
      <c r="E87" s="10">
        <v>2105</v>
      </c>
      <c r="F87" s="6">
        <v>0.4902189101071262</v>
      </c>
      <c r="G87" s="10">
        <v>10</v>
      </c>
      <c r="H87" s="10">
        <v>2115</v>
      </c>
      <c r="I87" s="6">
        <v>0.49254774103400095</v>
      </c>
    </row>
    <row r="88" spans="1:9" x14ac:dyDescent="0.3">
      <c r="A88" t="s">
        <v>181</v>
      </c>
      <c r="B88" t="s">
        <v>182</v>
      </c>
      <c r="C88" t="s">
        <v>457</v>
      </c>
      <c r="D88" s="10">
        <v>3383</v>
      </c>
      <c r="E88" s="10">
        <v>2841</v>
      </c>
      <c r="F88" s="6">
        <v>0.83978717114986701</v>
      </c>
      <c r="G88" s="10"/>
      <c r="H88" s="10">
        <v>2841</v>
      </c>
      <c r="I88" s="6">
        <v>0.83978717114986701</v>
      </c>
    </row>
    <row r="89" spans="1:9" x14ac:dyDescent="0.3">
      <c r="A89" t="s">
        <v>183</v>
      </c>
      <c r="B89" t="s">
        <v>184</v>
      </c>
      <c r="C89" t="s">
        <v>457</v>
      </c>
      <c r="D89" s="10">
        <v>11448</v>
      </c>
      <c r="E89" s="10">
        <v>5660</v>
      </c>
      <c r="F89" s="6">
        <v>0.4944095038434661</v>
      </c>
      <c r="G89" s="10">
        <v>2</v>
      </c>
      <c r="H89" s="10">
        <v>5662</v>
      </c>
      <c r="I89" s="6">
        <v>0.4945842068483578</v>
      </c>
    </row>
    <row r="90" spans="1:9" x14ac:dyDescent="0.3">
      <c r="A90" t="s">
        <v>185</v>
      </c>
      <c r="B90" t="s">
        <v>186</v>
      </c>
      <c r="C90" t="s">
        <v>457</v>
      </c>
      <c r="D90" s="10">
        <v>4986</v>
      </c>
      <c r="E90" s="10">
        <v>4691</v>
      </c>
      <c r="F90" s="6">
        <v>0.94083433614119538</v>
      </c>
      <c r="G90" s="10">
        <v>5</v>
      </c>
      <c r="H90" s="10">
        <v>4696</v>
      </c>
      <c r="I90" s="6">
        <v>0.94183714400320895</v>
      </c>
    </row>
    <row r="91" spans="1:9" x14ac:dyDescent="0.3">
      <c r="A91" t="s">
        <v>189</v>
      </c>
      <c r="B91" t="s">
        <v>190</v>
      </c>
      <c r="C91" t="s">
        <v>457</v>
      </c>
      <c r="D91" s="10">
        <v>4458</v>
      </c>
      <c r="E91" s="10">
        <v>3037</v>
      </c>
      <c r="F91" s="6">
        <v>0.68124719605204132</v>
      </c>
      <c r="G91" s="10">
        <v>2</v>
      </c>
      <c r="H91" s="10">
        <v>3039</v>
      </c>
      <c r="I91" s="6">
        <v>0.68169582772543746</v>
      </c>
    </row>
    <row r="92" spans="1:9" x14ac:dyDescent="0.3">
      <c r="A92" t="s">
        <v>191</v>
      </c>
      <c r="B92" t="s">
        <v>192</v>
      </c>
      <c r="C92" t="s">
        <v>457</v>
      </c>
      <c r="D92" s="10">
        <v>4673</v>
      </c>
      <c r="E92" s="10">
        <v>4015</v>
      </c>
      <c r="F92" s="6">
        <v>0.85919109779584846</v>
      </c>
      <c r="G92" s="10">
        <v>11</v>
      </c>
      <c r="H92" s="10">
        <v>4026</v>
      </c>
      <c r="I92" s="6">
        <v>0.86154504600898785</v>
      </c>
    </row>
    <row r="93" spans="1:9" x14ac:dyDescent="0.3">
      <c r="A93" t="s">
        <v>193</v>
      </c>
      <c r="B93" t="s">
        <v>194</v>
      </c>
      <c r="C93" t="s">
        <v>457</v>
      </c>
      <c r="D93" s="10">
        <v>5846</v>
      </c>
      <c r="E93" s="10">
        <v>4656</v>
      </c>
      <c r="F93" s="6">
        <v>0.79644201163188511</v>
      </c>
      <c r="G93" s="10">
        <v>4</v>
      </c>
      <c r="H93" s="10">
        <v>4660</v>
      </c>
      <c r="I93" s="6">
        <v>0.79712624016421485</v>
      </c>
    </row>
    <row r="94" spans="1:9" x14ac:dyDescent="0.3">
      <c r="A94" t="s">
        <v>195</v>
      </c>
      <c r="B94" t="s">
        <v>196</v>
      </c>
      <c r="C94" t="s">
        <v>457</v>
      </c>
      <c r="D94" s="10">
        <v>2072</v>
      </c>
      <c r="E94" s="10">
        <v>2405</v>
      </c>
      <c r="F94" s="6">
        <v>1.1607142857142858</v>
      </c>
      <c r="G94" s="10">
        <v>11</v>
      </c>
      <c r="H94" s="10">
        <v>2416</v>
      </c>
      <c r="I94" s="6">
        <v>1.1660231660231659</v>
      </c>
    </row>
    <row r="95" spans="1:9" x14ac:dyDescent="0.3">
      <c r="A95" t="s">
        <v>197</v>
      </c>
      <c r="B95" t="s">
        <v>198</v>
      </c>
      <c r="C95" t="s">
        <v>457</v>
      </c>
      <c r="D95" s="10">
        <v>4031</v>
      </c>
      <c r="E95" s="10">
        <v>5096</v>
      </c>
      <c r="F95" s="6">
        <v>1.2642024311585214</v>
      </c>
      <c r="G95" s="10">
        <v>8</v>
      </c>
      <c r="H95" s="10">
        <v>5104</v>
      </c>
      <c r="I95" s="6">
        <v>1.2661870503597121</v>
      </c>
    </row>
    <row r="96" spans="1:9" x14ac:dyDescent="0.3">
      <c r="A96" t="s">
        <v>199</v>
      </c>
      <c r="B96" t="s">
        <v>200</v>
      </c>
      <c r="C96" t="s">
        <v>457</v>
      </c>
      <c r="D96" s="10">
        <v>2262</v>
      </c>
      <c r="E96" s="10">
        <v>2240</v>
      </c>
      <c r="F96" s="6">
        <v>0.99027409372236963</v>
      </c>
      <c r="G96" s="10">
        <v>3</v>
      </c>
      <c r="H96" s="10">
        <v>2243</v>
      </c>
      <c r="I96" s="6">
        <v>0.9916003536693192</v>
      </c>
    </row>
    <row r="97" spans="1:9" x14ac:dyDescent="0.3">
      <c r="A97" t="s">
        <v>201</v>
      </c>
      <c r="B97" t="s">
        <v>202</v>
      </c>
      <c r="C97" t="s">
        <v>457</v>
      </c>
      <c r="D97" s="10">
        <v>5130</v>
      </c>
      <c r="E97" s="10">
        <v>3785</v>
      </c>
      <c r="F97" s="6">
        <v>0.73781676413255359</v>
      </c>
      <c r="G97" s="10">
        <v>2</v>
      </c>
      <c r="H97" s="10">
        <v>3787</v>
      </c>
      <c r="I97" s="6">
        <v>0.73820662768031187</v>
      </c>
    </row>
    <row r="98" spans="1:9" x14ac:dyDescent="0.3">
      <c r="A98" t="s">
        <v>203</v>
      </c>
      <c r="B98" t="s">
        <v>204</v>
      </c>
      <c r="C98" t="s">
        <v>457</v>
      </c>
      <c r="D98" s="10">
        <v>4651</v>
      </c>
      <c r="E98" s="10">
        <v>3677</v>
      </c>
      <c r="F98" s="6">
        <v>0.79058267039346375</v>
      </c>
      <c r="G98" s="10">
        <v>2</v>
      </c>
      <c r="H98" s="10">
        <v>3679</v>
      </c>
      <c r="I98" s="6">
        <v>0.7910126854439905</v>
      </c>
    </row>
    <row r="99" spans="1:9" x14ac:dyDescent="0.3">
      <c r="A99" t="s">
        <v>205</v>
      </c>
      <c r="B99" t="s">
        <v>206</v>
      </c>
      <c r="C99" t="s">
        <v>457</v>
      </c>
      <c r="D99" s="10">
        <v>1887</v>
      </c>
      <c r="E99" s="10">
        <v>1580</v>
      </c>
      <c r="F99" s="6">
        <v>0.83730789613142553</v>
      </c>
      <c r="G99" s="10"/>
      <c r="H99" s="10">
        <v>1580</v>
      </c>
      <c r="I99" s="6">
        <v>0.83730789613142553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8204</v>
      </c>
      <c r="E100" s="10">
        <v>5163</v>
      </c>
      <c r="F100" s="6">
        <v>0.62932715748415402</v>
      </c>
      <c r="G100" s="10">
        <v>191</v>
      </c>
      <c r="H100" s="10">
        <v>5354</v>
      </c>
      <c r="I100" s="6">
        <v>0.65260848366650415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14658</v>
      </c>
      <c r="E101" s="10">
        <v>12678</v>
      </c>
      <c r="F101" s="6">
        <v>0.86492018010642657</v>
      </c>
      <c r="G101" s="10">
        <v>860</v>
      </c>
      <c r="H101" s="10">
        <v>13538</v>
      </c>
      <c r="I101" s="6">
        <v>0.92359121298949376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12538</v>
      </c>
      <c r="E102" s="10">
        <v>9466</v>
      </c>
      <c r="F102" s="6">
        <v>0.75498484606795346</v>
      </c>
      <c r="G102" s="10">
        <v>10</v>
      </c>
      <c r="H102" s="10">
        <v>9476</v>
      </c>
      <c r="I102" s="6">
        <v>0.75578242143882601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7560</v>
      </c>
      <c r="E103" s="10">
        <v>5451</v>
      </c>
      <c r="F103" s="6">
        <v>0.72103174603174602</v>
      </c>
      <c r="G103" s="10">
        <v>5</v>
      </c>
      <c r="H103" s="10">
        <v>5456</v>
      </c>
      <c r="I103" s="6">
        <v>0.72169312169312172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3987</v>
      </c>
      <c r="E104" s="10">
        <v>3348</v>
      </c>
      <c r="F104" s="6">
        <v>0.83972911963882624</v>
      </c>
      <c r="G104" s="10">
        <v>276</v>
      </c>
      <c r="H104" s="10">
        <v>3624</v>
      </c>
      <c r="I104" s="6">
        <v>0.90895410082769001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9725</v>
      </c>
      <c r="E105" s="10">
        <v>8094</v>
      </c>
      <c r="F105" s="6">
        <v>0.83228791773778921</v>
      </c>
      <c r="G105" s="10">
        <v>2</v>
      </c>
      <c r="H105" s="10">
        <v>8096</v>
      </c>
      <c r="I105" s="6">
        <v>0.83249357326478146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3387</v>
      </c>
      <c r="E106" s="10">
        <v>3616</v>
      </c>
      <c r="F106" s="6">
        <v>1.067611455565397</v>
      </c>
      <c r="G106" s="10"/>
      <c r="H106" s="10">
        <v>3616</v>
      </c>
      <c r="I106" s="6">
        <v>1.067611455565397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4959</v>
      </c>
      <c r="E107" s="10">
        <v>4111</v>
      </c>
      <c r="F107" s="6">
        <v>0.82899778181084893</v>
      </c>
      <c r="G107" s="10">
        <v>2</v>
      </c>
      <c r="H107" s="10">
        <v>4113</v>
      </c>
      <c r="I107" s="6">
        <v>0.8294010889292196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5059</v>
      </c>
      <c r="E108" s="10">
        <v>2499</v>
      </c>
      <c r="F108" s="6">
        <v>0.49397114054160901</v>
      </c>
      <c r="G108" s="10">
        <v>4</v>
      </c>
      <c r="H108" s="10">
        <v>2503</v>
      </c>
      <c r="I108" s="6">
        <v>0.49476181063451274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3200</v>
      </c>
      <c r="E109" s="10">
        <v>848</v>
      </c>
      <c r="F109" s="6">
        <v>0.26500000000000001</v>
      </c>
      <c r="G109" s="10">
        <v>1370</v>
      </c>
      <c r="H109" s="10">
        <v>2218</v>
      </c>
      <c r="I109" s="6">
        <v>0.69312499999999999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3828</v>
      </c>
      <c r="E110" s="10">
        <v>2238</v>
      </c>
      <c r="F110" s="6">
        <v>0.58463949843260188</v>
      </c>
      <c r="G110" s="10">
        <v>3</v>
      </c>
      <c r="H110" s="10">
        <v>2241</v>
      </c>
      <c r="I110" s="6">
        <v>0.58542319749216298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4198</v>
      </c>
      <c r="E111" s="10">
        <v>2136</v>
      </c>
      <c r="F111" s="6">
        <v>0.50881372081943788</v>
      </c>
      <c r="G111" s="10">
        <v>459</v>
      </c>
      <c r="H111" s="10">
        <v>2595</v>
      </c>
      <c r="I111" s="6">
        <v>0.61815150071462599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2538</v>
      </c>
      <c r="E112" s="10">
        <v>1822</v>
      </c>
      <c r="F112" s="6">
        <v>0.71788810086682431</v>
      </c>
      <c r="G112" s="10">
        <v>1</v>
      </c>
      <c r="H112" s="10">
        <v>1823</v>
      </c>
      <c r="I112" s="6">
        <v>0.71828211189913316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5367</v>
      </c>
      <c r="E113" s="10">
        <v>4604</v>
      </c>
      <c r="F113" s="6">
        <v>0.85783491708589532</v>
      </c>
      <c r="G113" s="10">
        <v>26</v>
      </c>
      <c r="H113" s="10">
        <v>4630</v>
      </c>
      <c r="I113" s="6">
        <v>0.86267933668716223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3557</v>
      </c>
      <c r="E114" s="10">
        <v>3318</v>
      </c>
      <c r="F114" s="6">
        <v>0.93280854652797296</v>
      </c>
      <c r="G114" s="10">
        <v>3</v>
      </c>
      <c r="H114" s="10">
        <v>3321</v>
      </c>
      <c r="I114" s="6">
        <v>0.93365195389373068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4730</v>
      </c>
      <c r="E115" s="10">
        <v>3429</v>
      </c>
      <c r="F115" s="6">
        <v>0.72494714587737841</v>
      </c>
      <c r="G115" s="10">
        <v>32</v>
      </c>
      <c r="H115" s="10">
        <v>3461</v>
      </c>
      <c r="I115" s="6">
        <v>0.73171247357293867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4367</v>
      </c>
      <c r="E116" s="10">
        <v>3075</v>
      </c>
      <c r="F116" s="6">
        <v>0.70414472177696363</v>
      </c>
      <c r="G116" s="10">
        <v>3</v>
      </c>
      <c r="H116" s="10">
        <v>3078</v>
      </c>
      <c r="I116" s="6">
        <v>0.70483169223723385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6783</v>
      </c>
      <c r="E117" s="10">
        <v>5790</v>
      </c>
      <c r="F117" s="6">
        <v>0.85360459973463065</v>
      </c>
      <c r="G117" s="10">
        <v>3</v>
      </c>
      <c r="H117" s="10">
        <v>5793</v>
      </c>
      <c r="I117" s="6">
        <v>0.85404688191065903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4657</v>
      </c>
      <c r="E118" s="10">
        <v>5177</v>
      </c>
      <c r="F118" s="6">
        <v>1.1116598668670818</v>
      </c>
      <c r="G118" s="10">
        <v>7</v>
      </c>
      <c r="H118" s="10">
        <v>5184</v>
      </c>
      <c r="I118" s="6">
        <v>1.1131629804595233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7767</v>
      </c>
      <c r="E119" s="10">
        <v>5520</v>
      </c>
      <c r="F119" s="6">
        <v>0.71069911162611044</v>
      </c>
      <c r="G119" s="10">
        <v>5</v>
      </c>
      <c r="H119" s="10">
        <v>5525</v>
      </c>
      <c r="I119" s="6">
        <v>0.71134286082142395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8348</v>
      </c>
      <c r="E120" s="10">
        <v>6346</v>
      </c>
      <c r="F120" s="6">
        <v>0.7601820795400096</v>
      </c>
      <c r="G120" s="10">
        <v>13</v>
      </c>
      <c r="H120" s="10">
        <v>6359</v>
      </c>
      <c r="I120" s="6">
        <v>0.76173933876377575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4668</v>
      </c>
      <c r="E121" s="10">
        <v>3940</v>
      </c>
      <c r="F121" s="6">
        <v>0.84404455869751505</v>
      </c>
      <c r="G121" s="10">
        <v>6</v>
      </c>
      <c r="H121" s="10">
        <v>3946</v>
      </c>
      <c r="I121" s="6">
        <v>0.8453299057412168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5018</v>
      </c>
      <c r="E122" s="10">
        <v>4587</v>
      </c>
      <c r="F122" s="6">
        <v>0.91410920685532082</v>
      </c>
      <c r="G122" s="10">
        <v>1</v>
      </c>
      <c r="H122" s="10">
        <v>4588</v>
      </c>
      <c r="I122" s="6">
        <v>0.91430848943802312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7191</v>
      </c>
      <c r="E123" s="10">
        <v>5737</v>
      </c>
      <c r="F123" s="6">
        <v>0.79780280906688916</v>
      </c>
      <c r="G123" s="10">
        <v>16</v>
      </c>
      <c r="H123" s="10">
        <v>5753</v>
      </c>
      <c r="I123" s="6">
        <v>0.80002781254345712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7453</v>
      </c>
      <c r="E124" s="10">
        <v>6408</v>
      </c>
      <c r="F124" s="6">
        <v>0.85978800483026974</v>
      </c>
      <c r="G124" s="10">
        <v>9</v>
      </c>
      <c r="H124" s="10">
        <v>6417</v>
      </c>
      <c r="I124" s="6">
        <v>0.86099557225278411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5951</v>
      </c>
      <c r="E125" s="10">
        <v>5604</v>
      </c>
      <c r="F125" s="6">
        <v>0.94169047218954793</v>
      </c>
      <c r="G125" s="10">
        <v>3</v>
      </c>
      <c r="H125" s="10">
        <v>5607</v>
      </c>
      <c r="I125" s="6">
        <v>0.94219458914468157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4824</v>
      </c>
      <c r="E126" s="10">
        <v>4109</v>
      </c>
      <c r="F126" s="6">
        <v>0.85178275290215588</v>
      </c>
      <c r="G126" s="10">
        <v>94</v>
      </c>
      <c r="H126" s="10">
        <v>4203</v>
      </c>
      <c r="I126" s="6">
        <v>0.87126865671641796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5986</v>
      </c>
      <c r="E127" s="10">
        <v>4429</v>
      </c>
      <c r="F127" s="6">
        <v>0.73989308386234542</v>
      </c>
      <c r="G127" s="10">
        <v>1</v>
      </c>
      <c r="H127" s="10">
        <v>4430</v>
      </c>
      <c r="I127" s="6">
        <v>0.74006014032743073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4913</v>
      </c>
      <c r="E128" s="10">
        <v>3713</v>
      </c>
      <c r="F128" s="6">
        <v>0.75575005088540603</v>
      </c>
      <c r="G128" s="10">
        <v>3</v>
      </c>
      <c r="H128" s="10">
        <v>3716</v>
      </c>
      <c r="I128" s="6">
        <v>0.75636067575819255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5261</v>
      </c>
      <c r="E129" s="10">
        <v>5113</v>
      </c>
      <c r="F129" s="6">
        <v>0.97186846607108912</v>
      </c>
      <c r="G129" s="10">
        <v>21</v>
      </c>
      <c r="H129" s="10">
        <v>5134</v>
      </c>
      <c r="I129" s="6">
        <v>0.97586010264208323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5703</v>
      </c>
      <c r="E130" s="10">
        <v>3845</v>
      </c>
      <c r="F130" s="6">
        <v>0.67420655795195517</v>
      </c>
      <c r="G130" s="10">
        <v>7</v>
      </c>
      <c r="H130" s="10">
        <v>3852</v>
      </c>
      <c r="I130" s="6">
        <v>0.67543398211467653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6522</v>
      </c>
      <c r="E131" s="10">
        <v>4020</v>
      </c>
      <c r="F131" s="6">
        <v>0.6163753449862005</v>
      </c>
      <c r="G131" s="10">
        <v>5</v>
      </c>
      <c r="H131" s="10">
        <v>4025</v>
      </c>
      <c r="I131" s="6">
        <v>0.61714198098742712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6379</v>
      </c>
      <c r="E132" s="10">
        <v>4720</v>
      </c>
      <c r="F132" s="6">
        <v>0.73992788838375922</v>
      </c>
      <c r="G132" s="10">
        <v>36</v>
      </c>
      <c r="H132" s="10">
        <v>4756</v>
      </c>
      <c r="I132" s="6">
        <v>0.74557140617651674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4565</v>
      </c>
      <c r="E133" s="10">
        <v>4135</v>
      </c>
      <c r="F133" s="6">
        <v>0.9058050383351588</v>
      </c>
      <c r="G133" s="10">
        <v>46</v>
      </c>
      <c r="H133" s="10">
        <v>4181</v>
      </c>
      <c r="I133" s="6">
        <v>0.91588170865279295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3445</v>
      </c>
      <c r="E134" s="10">
        <v>2408</v>
      </c>
      <c r="F134" s="6">
        <v>0.69898403483309146</v>
      </c>
      <c r="G134" s="10">
        <v>8</v>
      </c>
      <c r="H134" s="10">
        <v>2416</v>
      </c>
      <c r="I134" s="6">
        <v>0.70130624092888239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6270</v>
      </c>
      <c r="E135" s="10">
        <v>4936</v>
      </c>
      <c r="F135" s="6">
        <v>0.78724082934609252</v>
      </c>
      <c r="G135" s="10">
        <v>6</v>
      </c>
      <c r="H135" s="10">
        <v>4942</v>
      </c>
      <c r="I135" s="6">
        <v>0.78819776714513556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6902</v>
      </c>
      <c r="E136" s="10">
        <v>5968</v>
      </c>
      <c r="F136" s="6">
        <v>0.86467690524485652</v>
      </c>
      <c r="G136" s="10">
        <v>1</v>
      </c>
      <c r="H136" s="10">
        <v>5969</v>
      </c>
      <c r="I136" s="6">
        <v>0.86482179078527965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8279</v>
      </c>
      <c r="E137" s="10">
        <v>5987</v>
      </c>
      <c r="F137" s="6">
        <v>0.72315497040705401</v>
      </c>
      <c r="G137" s="10"/>
      <c r="H137" s="10">
        <v>5987</v>
      </c>
      <c r="I137" s="6">
        <v>0.72315497040705401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7141</v>
      </c>
      <c r="E138" s="10">
        <v>5138</v>
      </c>
      <c r="F138" s="6">
        <v>0.71950707183867801</v>
      </c>
      <c r="G138" s="10">
        <v>5</v>
      </c>
      <c r="H138" s="10">
        <v>5143</v>
      </c>
      <c r="I138" s="6">
        <v>0.72020725388601037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4599</v>
      </c>
      <c r="E139" s="10">
        <v>3316</v>
      </c>
      <c r="F139" s="6">
        <v>0.72102631006740592</v>
      </c>
      <c r="G139" s="10">
        <v>5</v>
      </c>
      <c r="H139" s="10">
        <v>3321</v>
      </c>
      <c r="I139" s="6">
        <v>0.72211350293542076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5588</v>
      </c>
      <c r="E140" s="10">
        <v>4431</v>
      </c>
      <c r="F140" s="6">
        <v>0.79294917680744448</v>
      </c>
      <c r="G140" s="10">
        <v>19</v>
      </c>
      <c r="H140" s="10">
        <v>4450</v>
      </c>
      <c r="I140" s="6">
        <v>0.79634931997136726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4588</v>
      </c>
      <c r="E141" s="10">
        <v>3760</v>
      </c>
      <c r="F141" s="6">
        <v>0.81952920662598083</v>
      </c>
      <c r="G141" s="10">
        <v>22</v>
      </c>
      <c r="H141" s="10">
        <v>3782</v>
      </c>
      <c r="I141" s="6">
        <v>0.82432432432432434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4105</v>
      </c>
      <c r="E142" s="10">
        <v>3673</v>
      </c>
      <c r="F142" s="6">
        <v>0.89476248477466502</v>
      </c>
      <c r="G142" s="10">
        <v>20</v>
      </c>
      <c r="H142" s="10">
        <v>3693</v>
      </c>
      <c r="I142" s="6">
        <v>0.89963459196102313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6042</v>
      </c>
      <c r="E143" s="10">
        <v>4623</v>
      </c>
      <c r="F143" s="6">
        <v>0.76514399205561068</v>
      </c>
      <c r="G143" s="10"/>
      <c r="H143" s="10">
        <v>4623</v>
      </c>
      <c r="I143" s="6">
        <v>0.76514399205561068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6029</v>
      </c>
      <c r="E144" s="10">
        <v>6736</v>
      </c>
      <c r="F144" s="6">
        <v>1.1172665450323436</v>
      </c>
      <c r="G144" s="10">
        <v>4</v>
      </c>
      <c r="H144" s="10">
        <v>6740</v>
      </c>
      <c r="I144" s="6">
        <v>1.1179300049759495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8956</v>
      </c>
      <c r="E145" s="10">
        <v>6813</v>
      </c>
      <c r="F145" s="6">
        <v>0.7607190710138455</v>
      </c>
      <c r="G145" s="10">
        <v>26</v>
      </c>
      <c r="H145" s="10">
        <v>6839</v>
      </c>
      <c r="I145" s="6">
        <v>0.76362215274676193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4447</v>
      </c>
      <c r="E146" s="10">
        <v>2862</v>
      </c>
      <c r="F146" s="6">
        <v>0.64357994153361819</v>
      </c>
      <c r="G146" s="10">
        <v>2</v>
      </c>
      <c r="H146" s="10">
        <v>2864</v>
      </c>
      <c r="I146" s="6">
        <v>0.64402968293231388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3578</v>
      </c>
      <c r="E147" s="10">
        <v>2192</v>
      </c>
      <c r="F147" s="6">
        <v>0.61263275572945775</v>
      </c>
      <c r="G147" s="10">
        <v>5</v>
      </c>
      <c r="H147" s="10">
        <v>2197</v>
      </c>
      <c r="I147" s="6">
        <v>0.61403018446059254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1978</v>
      </c>
      <c r="E148" s="10">
        <v>1254</v>
      </c>
      <c r="F148" s="6">
        <v>0.63397371081900911</v>
      </c>
      <c r="G148" s="10">
        <v>3</v>
      </c>
      <c r="H148" s="10">
        <v>1257</v>
      </c>
      <c r="I148" s="6">
        <v>0.63549039433771481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4967</v>
      </c>
      <c r="E149" s="10">
        <v>3081</v>
      </c>
      <c r="F149" s="6">
        <v>0.6202939400040266</v>
      </c>
      <c r="G149" s="10">
        <v>2</v>
      </c>
      <c r="H149" s="10">
        <v>3083</v>
      </c>
      <c r="I149" s="6">
        <v>0.62069659754378903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3756</v>
      </c>
      <c r="E150" s="10">
        <v>2317</v>
      </c>
      <c r="F150" s="6">
        <v>0.61687965921192756</v>
      </c>
      <c r="G150" s="10">
        <v>7</v>
      </c>
      <c r="H150" s="10">
        <v>2324</v>
      </c>
      <c r="I150" s="6">
        <v>0.6187433439829606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3482</v>
      </c>
      <c r="E151" s="10">
        <v>2005</v>
      </c>
      <c r="F151" s="6">
        <v>0.57581849511774841</v>
      </c>
      <c r="G151" s="10"/>
      <c r="H151" s="10">
        <v>2005</v>
      </c>
      <c r="I151" s="6">
        <v>0.57581849511774841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9460</v>
      </c>
      <c r="E152" s="10">
        <v>8685</v>
      </c>
      <c r="F152" s="6">
        <v>0.91807610993657507</v>
      </c>
      <c r="G152" s="10"/>
      <c r="H152" s="10">
        <v>8685</v>
      </c>
      <c r="I152" s="6">
        <v>0.91807610993657507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2037</v>
      </c>
      <c r="E153" s="10">
        <v>2016</v>
      </c>
      <c r="F153" s="6">
        <v>0.98969072164948457</v>
      </c>
      <c r="G153" s="10"/>
      <c r="H153" s="10">
        <v>2016</v>
      </c>
      <c r="I153" s="6">
        <v>0.98969072164948457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3954</v>
      </c>
      <c r="E154" s="10">
        <v>3644</v>
      </c>
      <c r="F154" s="6">
        <v>0.9215983813859383</v>
      </c>
      <c r="G154" s="10">
        <v>4</v>
      </c>
      <c r="H154" s="10">
        <v>3648</v>
      </c>
      <c r="I154" s="6">
        <v>0.9226100151745068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2973</v>
      </c>
      <c r="E155" s="10">
        <v>3099</v>
      </c>
      <c r="F155" s="6">
        <v>1.0423814328960646</v>
      </c>
      <c r="G155" s="10"/>
      <c r="H155" s="10">
        <v>3099</v>
      </c>
      <c r="I155" s="6">
        <v>1.0423814328960646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5659</v>
      </c>
      <c r="E156" s="10">
        <v>2239</v>
      </c>
      <c r="F156" s="6">
        <v>0.39565294221593922</v>
      </c>
      <c r="G156" s="10">
        <v>3</v>
      </c>
      <c r="H156" s="10">
        <v>2242</v>
      </c>
      <c r="I156" s="6">
        <v>0.39618307121399543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3732</v>
      </c>
      <c r="E157" s="10">
        <v>2159</v>
      </c>
      <c r="F157" s="6">
        <v>0.57851018220793138</v>
      </c>
      <c r="G157" s="10"/>
      <c r="H157" s="10">
        <v>2159</v>
      </c>
      <c r="I157" s="6">
        <v>0.57851018220793138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5050</v>
      </c>
      <c r="E158" s="10">
        <v>4130</v>
      </c>
      <c r="F158" s="6">
        <v>0.81782178217821777</v>
      </c>
      <c r="G158" s="10">
        <v>6</v>
      </c>
      <c r="H158" s="10">
        <v>4136</v>
      </c>
      <c r="I158" s="6">
        <v>0.81900990099009896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4616</v>
      </c>
      <c r="E159" s="10">
        <v>3237</v>
      </c>
      <c r="F159" s="6">
        <v>0.7012564991334489</v>
      </c>
      <c r="G159" s="10">
        <v>5</v>
      </c>
      <c r="H159" s="10">
        <v>3242</v>
      </c>
      <c r="I159" s="6">
        <v>0.70233968804159441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9556</v>
      </c>
      <c r="E160" s="10">
        <v>7079</v>
      </c>
      <c r="F160" s="6">
        <v>0.74079112599413977</v>
      </c>
      <c r="G160" s="10">
        <v>6</v>
      </c>
      <c r="H160" s="10">
        <v>7085</v>
      </c>
      <c r="I160" s="6">
        <v>0.74141900376726666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4047</v>
      </c>
      <c r="E161" s="10">
        <v>2616</v>
      </c>
      <c r="F161" s="6">
        <v>0.64640474425500372</v>
      </c>
      <c r="G161" s="10">
        <v>5</v>
      </c>
      <c r="H161" s="10">
        <v>2621</v>
      </c>
      <c r="I161" s="6">
        <v>0.6476402273288856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1513</v>
      </c>
      <c r="E162" s="10">
        <v>1265</v>
      </c>
      <c r="F162" s="6">
        <v>0.83608724388631861</v>
      </c>
      <c r="G162" s="10"/>
      <c r="H162" s="10">
        <v>1265</v>
      </c>
      <c r="I162" s="6">
        <v>0.83608724388631861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2066</v>
      </c>
      <c r="E163" s="10">
        <v>1561</v>
      </c>
      <c r="F163" s="6">
        <v>0.75556631171345601</v>
      </c>
      <c r="G163" s="10">
        <v>2</v>
      </c>
      <c r="H163" s="10">
        <v>1563</v>
      </c>
      <c r="I163" s="6">
        <v>0.75653436592449175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2394</v>
      </c>
      <c r="E164" s="10">
        <v>1675</v>
      </c>
      <c r="F164" s="6">
        <v>0.69966583124477866</v>
      </c>
      <c r="G164" s="10">
        <v>6</v>
      </c>
      <c r="H164" s="10">
        <v>1681</v>
      </c>
      <c r="I164" s="6">
        <v>0.702172096908939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3772</v>
      </c>
      <c r="E165" s="10">
        <v>4529</v>
      </c>
      <c r="F165" s="6">
        <v>1.2006892895015906</v>
      </c>
      <c r="G165" s="10"/>
      <c r="H165" s="10">
        <v>4529</v>
      </c>
      <c r="I165" s="6">
        <v>1.2006892895015906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3881</v>
      </c>
      <c r="E166" s="10">
        <v>2485</v>
      </c>
      <c r="F166" s="6">
        <v>0.6402988920381345</v>
      </c>
      <c r="G166" s="10">
        <v>21</v>
      </c>
      <c r="H166" s="10">
        <v>2506</v>
      </c>
      <c r="I166" s="6">
        <v>0.64570986859056945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2551</v>
      </c>
      <c r="E167" s="10">
        <v>2253</v>
      </c>
      <c r="F167" s="6">
        <v>0.88318306546452374</v>
      </c>
      <c r="G167" s="10"/>
      <c r="H167" s="10">
        <v>2253</v>
      </c>
      <c r="I167" s="6">
        <v>0.88318306546452374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13013</v>
      </c>
      <c r="E168" s="10">
        <v>9879</v>
      </c>
      <c r="F168" s="6">
        <v>0.7591639130100668</v>
      </c>
      <c r="G168" s="10">
        <v>4</v>
      </c>
      <c r="H168" s="10">
        <v>9883</v>
      </c>
      <c r="I168" s="6">
        <v>0.75947129793283641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4216</v>
      </c>
      <c r="E169" s="10">
        <v>2614</v>
      </c>
      <c r="F169" s="6">
        <v>0.62001897533206829</v>
      </c>
      <c r="G169" s="10">
        <v>16</v>
      </c>
      <c r="H169" s="10">
        <v>2630</v>
      </c>
      <c r="I169" s="6">
        <v>0.62381404174573052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4264</v>
      </c>
      <c r="E170" s="10">
        <v>2711</v>
      </c>
      <c r="F170" s="6">
        <v>0.6357879924953096</v>
      </c>
      <c r="G170" s="10">
        <v>5</v>
      </c>
      <c r="H170" s="10">
        <v>2716</v>
      </c>
      <c r="I170" s="6">
        <v>0.6369606003752345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3228</v>
      </c>
      <c r="E171" s="10">
        <v>2898</v>
      </c>
      <c r="F171" s="6">
        <v>0.89776951672862448</v>
      </c>
      <c r="G171" s="10">
        <v>22</v>
      </c>
      <c r="H171" s="10">
        <v>2920</v>
      </c>
      <c r="I171" s="6">
        <v>0.90458488228004952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9281</v>
      </c>
      <c r="E172" s="10">
        <v>9824</v>
      </c>
      <c r="F172" s="6">
        <v>1.0585066264411163</v>
      </c>
      <c r="G172" s="10">
        <v>10</v>
      </c>
      <c r="H172" s="10">
        <v>9834</v>
      </c>
      <c r="I172" s="6">
        <v>1.059584096541321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3255</v>
      </c>
      <c r="E173" s="10">
        <v>2512</v>
      </c>
      <c r="F173" s="6">
        <v>0.77173579109062984</v>
      </c>
      <c r="G173" s="10">
        <v>4</v>
      </c>
      <c r="H173" s="10">
        <v>2516</v>
      </c>
      <c r="I173" s="6">
        <v>0.77296466973886324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15957</v>
      </c>
      <c r="E174" s="10">
        <v>12189</v>
      </c>
      <c r="F174" s="6">
        <v>0.76386538823087047</v>
      </c>
      <c r="G174" s="10">
        <v>68</v>
      </c>
      <c r="H174" s="10">
        <v>12257</v>
      </c>
      <c r="I174" s="6">
        <v>0.76812684088487815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11949</v>
      </c>
      <c r="E175" s="10">
        <v>8117</v>
      </c>
      <c r="F175" s="6">
        <v>0.67930370742321533</v>
      </c>
      <c r="G175" s="10">
        <v>23</v>
      </c>
      <c r="H175" s="10">
        <v>8140</v>
      </c>
      <c r="I175" s="6">
        <v>0.68122855469076915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9602</v>
      </c>
      <c r="E176" s="10">
        <v>8132</v>
      </c>
      <c r="F176" s="6">
        <v>0.84690689439700062</v>
      </c>
      <c r="G176" s="10">
        <v>41</v>
      </c>
      <c r="H176" s="10">
        <v>8173</v>
      </c>
      <c r="I176" s="6">
        <v>0.85117683815871692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9261</v>
      </c>
      <c r="E177" s="10">
        <v>8936</v>
      </c>
      <c r="F177" s="6">
        <v>0.9649065975596588</v>
      </c>
      <c r="G177" s="10">
        <v>41</v>
      </c>
      <c r="H177" s="10">
        <v>8977</v>
      </c>
      <c r="I177" s="6">
        <v>0.96933376525213255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5174</v>
      </c>
      <c r="E178" s="10">
        <v>3225</v>
      </c>
      <c r="F178" s="6">
        <v>0.62330885195206798</v>
      </c>
      <c r="G178" s="10">
        <v>3</v>
      </c>
      <c r="H178" s="10">
        <v>3228</v>
      </c>
      <c r="I178" s="6">
        <v>0.62388867413993043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4148</v>
      </c>
      <c r="E179" s="10">
        <v>4980</v>
      </c>
      <c r="F179" s="6">
        <v>1.2005785920925747</v>
      </c>
      <c r="G179" s="10"/>
      <c r="H179" s="10">
        <v>4980</v>
      </c>
      <c r="I179" s="6">
        <v>1.2005785920925747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10941</v>
      </c>
      <c r="E180" s="10">
        <v>8466</v>
      </c>
      <c r="F180" s="6">
        <v>0.77378667397861256</v>
      </c>
      <c r="G180" s="10">
        <v>55</v>
      </c>
      <c r="H180" s="10">
        <v>8521</v>
      </c>
      <c r="I180" s="6">
        <v>0.77881363677908788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10596</v>
      </c>
      <c r="E181" s="10">
        <v>6430</v>
      </c>
      <c r="F181" s="6">
        <v>0.60683276708191769</v>
      </c>
      <c r="G181" s="10">
        <v>30</v>
      </c>
      <c r="H181" s="10">
        <v>6460</v>
      </c>
      <c r="I181" s="6">
        <v>0.60966402416006038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3938</v>
      </c>
      <c r="E182" s="10">
        <v>2168</v>
      </c>
      <c r="F182" s="6">
        <v>0.5505332656170645</v>
      </c>
      <c r="G182" s="10">
        <v>882</v>
      </c>
      <c r="H182" s="10">
        <v>3050</v>
      </c>
      <c r="I182" s="6">
        <v>0.77450482478415439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3013</v>
      </c>
      <c r="E183" s="10">
        <v>2956</v>
      </c>
      <c r="F183" s="6">
        <v>0.98108197809492204</v>
      </c>
      <c r="G183" s="10">
        <v>6</v>
      </c>
      <c r="H183" s="10">
        <v>2962</v>
      </c>
      <c r="I183" s="6">
        <v>0.98307334882177233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4215</v>
      </c>
      <c r="E184" s="10">
        <v>3040</v>
      </c>
      <c r="F184" s="6">
        <v>0.72123368920521946</v>
      </c>
      <c r="G184" s="10">
        <v>2</v>
      </c>
      <c r="H184" s="10">
        <v>3042</v>
      </c>
      <c r="I184" s="6">
        <v>0.72170818505338075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3116</v>
      </c>
      <c r="E185" s="10">
        <v>3318</v>
      </c>
      <c r="F185" s="6">
        <v>1.0648267008985879</v>
      </c>
      <c r="G185" s="10">
        <v>22</v>
      </c>
      <c r="H185" s="10">
        <v>3340</v>
      </c>
      <c r="I185" s="6">
        <v>1.0718870346598204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3240</v>
      </c>
      <c r="E186" s="10">
        <v>3376</v>
      </c>
      <c r="F186" s="6">
        <v>1.0419753086419754</v>
      </c>
      <c r="G186" s="10">
        <v>32</v>
      </c>
      <c r="H186" s="10">
        <v>3408</v>
      </c>
      <c r="I186" s="6">
        <v>1.0518518518518518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6424</v>
      </c>
      <c r="E187" s="10">
        <v>5036</v>
      </c>
      <c r="F187" s="6">
        <v>0.78393524283935245</v>
      </c>
      <c r="G187" s="10">
        <v>7</v>
      </c>
      <c r="H187" s="10">
        <v>5043</v>
      </c>
      <c r="I187" s="6">
        <v>0.78502490660024904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9939</v>
      </c>
      <c r="E188" s="10">
        <v>7394</v>
      </c>
      <c r="F188" s="6">
        <v>0.74393802193379621</v>
      </c>
      <c r="G188" s="10">
        <v>1</v>
      </c>
      <c r="H188" s="10">
        <v>7395</v>
      </c>
      <c r="I188" s="6">
        <v>0.74403863567763362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3058</v>
      </c>
      <c r="E189" s="10">
        <v>2007</v>
      </c>
      <c r="F189" s="6">
        <v>0.65631131458469583</v>
      </c>
      <c r="G189" s="10"/>
      <c r="H189" s="10">
        <v>2007</v>
      </c>
      <c r="I189" s="6">
        <v>0.65631131458469583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3687</v>
      </c>
      <c r="E190" s="10">
        <v>2926</v>
      </c>
      <c r="F190" s="6">
        <v>0.79359913208570654</v>
      </c>
      <c r="G190" s="10">
        <v>2</v>
      </c>
      <c r="H190" s="10">
        <v>2928</v>
      </c>
      <c r="I190" s="6">
        <v>0.79414157851912126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10253</v>
      </c>
      <c r="E191" s="10">
        <v>6637</v>
      </c>
      <c r="F191" s="6">
        <v>0.64732273480932412</v>
      </c>
      <c r="G191" s="10">
        <v>5</v>
      </c>
      <c r="H191" s="10">
        <v>6642</v>
      </c>
      <c r="I191" s="6">
        <v>0.64781039695698817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9276</v>
      </c>
      <c r="E194" s="10">
        <v>7843</v>
      </c>
      <c r="F194" s="6">
        <v>0.84551530832255284</v>
      </c>
      <c r="G194" s="10">
        <v>8</v>
      </c>
      <c r="H194" s="10">
        <v>7851</v>
      </c>
      <c r="I194" s="6">
        <v>0.84637774902975416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10979</v>
      </c>
      <c r="E195" s="10">
        <v>7380</v>
      </c>
      <c r="F195" s="6">
        <v>0.67219236724656162</v>
      </c>
      <c r="G195" s="10">
        <v>10</v>
      </c>
      <c r="H195" s="10">
        <v>7390</v>
      </c>
      <c r="I195" s="6">
        <v>0.67310319701247834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13123</v>
      </c>
      <c r="E196" s="10">
        <v>13238</v>
      </c>
      <c r="F196" s="6">
        <v>1.0087632401127791</v>
      </c>
      <c r="G196" s="10">
        <v>14</v>
      </c>
      <c r="H196" s="10">
        <v>13252</v>
      </c>
      <c r="I196" s="6">
        <v>1.0098300693439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8231</v>
      </c>
      <c r="E197" s="10">
        <v>4773</v>
      </c>
      <c r="F197" s="6">
        <v>0.57988093791762851</v>
      </c>
      <c r="G197" s="10">
        <v>3</v>
      </c>
      <c r="H197" s="10">
        <v>4776</v>
      </c>
      <c r="I197" s="6">
        <v>0.58024541367999027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25501</v>
      </c>
      <c r="E198" s="10">
        <v>14343</v>
      </c>
      <c r="F198" s="6">
        <v>0.56244853143013995</v>
      </c>
      <c r="G198" s="10">
        <v>7</v>
      </c>
      <c r="H198" s="10">
        <v>14350</v>
      </c>
      <c r="I198" s="6">
        <v>0.56272303046939331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14954</v>
      </c>
      <c r="E199" s="10">
        <v>4611</v>
      </c>
      <c r="F199" s="6">
        <v>0.30834559315233384</v>
      </c>
      <c r="G199" s="10">
        <v>14</v>
      </c>
      <c r="H199" s="10">
        <v>4625</v>
      </c>
      <c r="I199" s="6">
        <v>0.30928179751237128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17803</v>
      </c>
      <c r="E200" s="10">
        <v>16430</v>
      </c>
      <c r="F200" s="6">
        <v>0.92287816660113464</v>
      </c>
      <c r="G200" s="10">
        <v>20</v>
      </c>
      <c r="H200" s="10">
        <v>16450</v>
      </c>
      <c r="I200" s="6">
        <v>0.92400157276863448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16161</v>
      </c>
      <c r="E201" s="10">
        <v>13973</v>
      </c>
      <c r="F201" s="6">
        <v>0.86461233834539941</v>
      </c>
      <c r="G201" s="10">
        <v>35</v>
      </c>
      <c r="H201" s="10">
        <v>14008</v>
      </c>
      <c r="I201" s="6">
        <v>0.86677804591300045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5DC9-A34C-4B38-B9D9-7F76047F1A17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45231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6320</v>
      </c>
      <c r="D5">
        <v>4995</v>
      </c>
      <c r="E5">
        <v>79.034810126582201</v>
      </c>
      <c r="F5">
        <v>3</v>
      </c>
      <c r="G5">
        <v>4998</v>
      </c>
      <c r="H5" s="36">
        <v>79.082278481012594</v>
      </c>
    </row>
    <row r="6" spans="1:8" x14ac:dyDescent="0.3">
      <c r="A6" t="s">
        <v>15</v>
      </c>
      <c r="B6" t="s">
        <v>570</v>
      </c>
      <c r="C6">
        <v>4346</v>
      </c>
      <c r="D6">
        <v>2889</v>
      </c>
      <c r="E6">
        <v>66.474919466175706</v>
      </c>
      <c r="F6">
        <v>0</v>
      </c>
      <c r="G6">
        <v>2889</v>
      </c>
      <c r="H6" s="36">
        <v>66.474919466175706</v>
      </c>
    </row>
    <row r="7" spans="1:8" x14ac:dyDescent="0.3">
      <c r="A7" t="s">
        <v>17</v>
      </c>
      <c r="B7" t="s">
        <v>584</v>
      </c>
      <c r="C7">
        <v>6998</v>
      </c>
      <c r="D7">
        <v>7109</v>
      </c>
      <c r="E7">
        <v>101.586167476421</v>
      </c>
      <c r="F7">
        <v>24</v>
      </c>
      <c r="G7">
        <v>7133</v>
      </c>
      <c r="H7" s="36">
        <v>101.92912260645799</v>
      </c>
    </row>
    <row r="8" spans="1:8" x14ac:dyDescent="0.3">
      <c r="A8" t="s">
        <v>19</v>
      </c>
      <c r="B8" t="s">
        <v>617</v>
      </c>
      <c r="C8">
        <v>1860</v>
      </c>
      <c r="D8">
        <v>2181</v>
      </c>
      <c r="E8">
        <v>117.258064516129</v>
      </c>
      <c r="F8">
        <v>3</v>
      </c>
      <c r="G8">
        <v>2184</v>
      </c>
      <c r="H8" s="36">
        <v>117.419354838709</v>
      </c>
    </row>
    <row r="9" spans="1:8" x14ac:dyDescent="0.3">
      <c r="A9" t="s">
        <v>21</v>
      </c>
      <c r="B9" t="s">
        <v>560</v>
      </c>
      <c r="C9">
        <v>4070</v>
      </c>
      <c r="D9">
        <v>1679</v>
      </c>
      <c r="E9">
        <v>41.253071253071198</v>
      </c>
      <c r="F9">
        <v>5</v>
      </c>
      <c r="G9">
        <v>1684</v>
      </c>
      <c r="H9" s="36">
        <v>41.375921375921301</v>
      </c>
    </row>
    <row r="10" spans="1:8" x14ac:dyDescent="0.3">
      <c r="A10" t="s">
        <v>23</v>
      </c>
      <c r="B10" t="s">
        <v>614</v>
      </c>
      <c r="C10">
        <v>5652</v>
      </c>
      <c r="D10">
        <v>5684</v>
      </c>
      <c r="E10">
        <v>100.566171266808</v>
      </c>
      <c r="F10">
        <v>80</v>
      </c>
      <c r="G10">
        <v>5764</v>
      </c>
      <c r="H10" s="36">
        <v>101.98159943382799</v>
      </c>
    </row>
    <row r="11" spans="1:8" x14ac:dyDescent="0.3">
      <c r="A11" t="s">
        <v>25</v>
      </c>
      <c r="B11" t="s">
        <v>567</v>
      </c>
      <c r="C11">
        <v>2928</v>
      </c>
      <c r="D11">
        <v>1552</v>
      </c>
      <c r="E11">
        <v>53.005464480874302</v>
      </c>
      <c r="F11">
        <v>6</v>
      </c>
      <c r="G11">
        <v>1558</v>
      </c>
      <c r="H11" s="36">
        <v>53.210382513661202</v>
      </c>
    </row>
    <row r="12" spans="1:8" x14ac:dyDescent="0.3">
      <c r="A12" t="s">
        <v>29</v>
      </c>
      <c r="B12" t="s">
        <v>580</v>
      </c>
      <c r="C12">
        <v>3415</v>
      </c>
      <c r="D12">
        <v>3205</v>
      </c>
      <c r="E12">
        <v>93.850658857979496</v>
      </c>
      <c r="F12">
        <v>2</v>
      </c>
      <c r="G12">
        <v>3207</v>
      </c>
      <c r="H12" s="36">
        <v>93.909224011712993</v>
      </c>
    </row>
    <row r="13" spans="1:8" x14ac:dyDescent="0.3">
      <c r="A13" t="s">
        <v>31</v>
      </c>
      <c r="B13" t="s">
        <v>625</v>
      </c>
      <c r="C13">
        <v>3819</v>
      </c>
      <c r="D13">
        <v>2600</v>
      </c>
      <c r="E13">
        <v>68.080649384655601</v>
      </c>
      <c r="F13">
        <v>1</v>
      </c>
      <c r="G13">
        <v>2601</v>
      </c>
      <c r="H13" s="36">
        <v>68.106834249803597</v>
      </c>
    </row>
    <row r="14" spans="1:8" x14ac:dyDescent="0.3">
      <c r="A14" t="s">
        <v>33</v>
      </c>
      <c r="B14" t="s">
        <v>577</v>
      </c>
      <c r="C14">
        <v>4558</v>
      </c>
      <c r="D14">
        <v>5047</v>
      </c>
      <c r="E14">
        <v>110.72838964458001</v>
      </c>
      <c r="F14">
        <v>7</v>
      </c>
      <c r="G14">
        <v>5054</v>
      </c>
      <c r="H14" s="36">
        <v>110.881965774462</v>
      </c>
    </row>
    <row r="15" spans="1:8" x14ac:dyDescent="0.3">
      <c r="A15" t="s">
        <v>37</v>
      </c>
      <c r="B15" t="s">
        <v>545</v>
      </c>
      <c r="C15">
        <v>4184</v>
      </c>
      <c r="D15">
        <v>1754</v>
      </c>
      <c r="E15">
        <v>41.921606118546798</v>
      </c>
      <c r="F15">
        <v>5</v>
      </c>
      <c r="G15">
        <v>1759</v>
      </c>
      <c r="H15" s="36">
        <v>42.041108986615598</v>
      </c>
    </row>
    <row r="16" spans="1:8" x14ac:dyDescent="0.3">
      <c r="A16" t="s">
        <v>39</v>
      </c>
      <c r="B16" t="s">
        <v>558</v>
      </c>
      <c r="C16">
        <v>3912</v>
      </c>
      <c r="D16">
        <v>3454</v>
      </c>
      <c r="E16">
        <v>88.292433537832295</v>
      </c>
      <c r="F16">
        <v>10</v>
      </c>
      <c r="G16">
        <v>3464</v>
      </c>
      <c r="H16" s="36">
        <v>88.548057259713701</v>
      </c>
    </row>
    <row r="17" spans="1:8" x14ac:dyDescent="0.3">
      <c r="A17" t="s">
        <v>41</v>
      </c>
      <c r="B17" t="s">
        <v>644</v>
      </c>
      <c r="C17">
        <v>2615</v>
      </c>
      <c r="D17">
        <v>912</v>
      </c>
      <c r="E17">
        <v>34.875717017208402</v>
      </c>
      <c r="F17">
        <v>1</v>
      </c>
      <c r="G17">
        <v>913</v>
      </c>
      <c r="H17" s="36">
        <v>34.9139579349904</v>
      </c>
    </row>
    <row r="18" spans="1:8" x14ac:dyDescent="0.3">
      <c r="A18" t="s">
        <v>43</v>
      </c>
      <c r="B18" t="s">
        <v>566</v>
      </c>
      <c r="C18">
        <v>4113</v>
      </c>
      <c r="D18">
        <v>2114</v>
      </c>
      <c r="E18">
        <v>51.3980063214198</v>
      </c>
      <c r="F18">
        <v>10</v>
      </c>
      <c r="G18">
        <v>2124</v>
      </c>
      <c r="H18" s="36">
        <v>51.6411378555798</v>
      </c>
    </row>
    <row r="19" spans="1:8" x14ac:dyDescent="0.3">
      <c r="A19" t="s">
        <v>45</v>
      </c>
      <c r="B19" t="s">
        <v>594</v>
      </c>
      <c r="C19">
        <v>5813</v>
      </c>
      <c r="D19">
        <v>2607</v>
      </c>
      <c r="E19">
        <v>44.847755031825201</v>
      </c>
      <c r="F19">
        <v>1</v>
      </c>
      <c r="G19">
        <v>2608</v>
      </c>
      <c r="H19" s="36">
        <v>44.864957853087901</v>
      </c>
    </row>
    <row r="20" spans="1:8" x14ac:dyDescent="0.3">
      <c r="A20" t="s">
        <v>47</v>
      </c>
      <c r="B20" t="s">
        <v>601</v>
      </c>
      <c r="C20">
        <v>3546</v>
      </c>
      <c r="D20">
        <v>1475</v>
      </c>
      <c r="E20">
        <v>41.596164692611303</v>
      </c>
      <c r="F20">
        <v>1</v>
      </c>
      <c r="G20">
        <v>1476</v>
      </c>
      <c r="H20" s="36">
        <v>41.6243654822335</v>
      </c>
    </row>
    <row r="21" spans="1:8" x14ac:dyDescent="0.3">
      <c r="A21" t="s">
        <v>49</v>
      </c>
      <c r="B21" t="s">
        <v>572</v>
      </c>
      <c r="C21">
        <v>5726</v>
      </c>
      <c r="D21">
        <v>1262</v>
      </c>
      <c r="E21">
        <v>22.0398183723367</v>
      </c>
      <c r="F21">
        <v>6</v>
      </c>
      <c r="G21">
        <v>1268</v>
      </c>
      <c r="H21" s="36">
        <v>22.1446035626964</v>
      </c>
    </row>
    <row r="22" spans="1:8" x14ac:dyDescent="0.3">
      <c r="A22" t="s">
        <v>57</v>
      </c>
      <c r="B22" t="s">
        <v>596</v>
      </c>
      <c r="C22">
        <v>3163</v>
      </c>
      <c r="D22">
        <v>1387</v>
      </c>
      <c r="E22">
        <v>43.850774581093901</v>
      </c>
      <c r="F22">
        <v>0</v>
      </c>
      <c r="G22">
        <v>1387</v>
      </c>
      <c r="H22" s="36">
        <v>43.850774581093901</v>
      </c>
    </row>
    <row r="23" spans="1:8" x14ac:dyDescent="0.3">
      <c r="A23" t="s">
        <v>59</v>
      </c>
      <c r="B23" t="s">
        <v>547</v>
      </c>
      <c r="C23">
        <v>2701</v>
      </c>
      <c r="D23">
        <v>894</v>
      </c>
      <c r="E23">
        <v>33.098852276934402</v>
      </c>
      <c r="F23">
        <v>1</v>
      </c>
      <c r="G23">
        <v>895</v>
      </c>
      <c r="H23" s="36">
        <v>33.135875601629003</v>
      </c>
    </row>
    <row r="24" spans="1:8" x14ac:dyDescent="0.3">
      <c r="A24" t="s">
        <v>61</v>
      </c>
      <c r="B24" t="s">
        <v>561</v>
      </c>
      <c r="C24">
        <v>6858</v>
      </c>
      <c r="D24">
        <v>2049</v>
      </c>
      <c r="E24">
        <v>29.877515310586102</v>
      </c>
      <c r="F24">
        <v>1</v>
      </c>
      <c r="G24">
        <v>2050</v>
      </c>
      <c r="H24" s="36">
        <v>29.892096821230599</v>
      </c>
    </row>
    <row r="25" spans="1:8" x14ac:dyDescent="0.3">
      <c r="A25" t="s">
        <v>63</v>
      </c>
      <c r="B25" t="s">
        <v>632</v>
      </c>
      <c r="C25">
        <v>4212</v>
      </c>
      <c r="D25">
        <v>1836</v>
      </c>
      <c r="E25">
        <v>43.589743589743499</v>
      </c>
      <c r="F25">
        <v>2</v>
      </c>
      <c r="G25">
        <v>1838</v>
      </c>
      <c r="H25" s="36">
        <v>43.637226970560299</v>
      </c>
    </row>
    <row r="26" spans="1:8" x14ac:dyDescent="0.3">
      <c r="A26" t="s">
        <v>65</v>
      </c>
      <c r="B26" t="s">
        <v>624</v>
      </c>
      <c r="C26">
        <v>3983</v>
      </c>
      <c r="D26">
        <v>2588</v>
      </c>
      <c r="E26">
        <v>64.976148631684595</v>
      </c>
      <c r="F26">
        <v>1</v>
      </c>
      <c r="G26">
        <v>2589</v>
      </c>
      <c r="H26" s="36">
        <v>65.001255335174406</v>
      </c>
    </row>
    <row r="27" spans="1:8" x14ac:dyDescent="0.3">
      <c r="A27" t="s">
        <v>67</v>
      </c>
      <c r="B27" t="s">
        <v>612</v>
      </c>
      <c r="C27">
        <v>4760</v>
      </c>
      <c r="D27">
        <v>239</v>
      </c>
      <c r="E27">
        <v>5.02100840336134</v>
      </c>
      <c r="F27">
        <v>0</v>
      </c>
      <c r="G27">
        <v>239</v>
      </c>
      <c r="H27" s="36">
        <v>5.02100840336134</v>
      </c>
    </row>
    <row r="28" spans="1:8" x14ac:dyDescent="0.3">
      <c r="A28" t="s">
        <v>71</v>
      </c>
      <c r="B28" t="s">
        <v>631</v>
      </c>
      <c r="C28">
        <v>4032</v>
      </c>
      <c r="D28">
        <v>857</v>
      </c>
      <c r="E28">
        <v>21.254960317460299</v>
      </c>
      <c r="F28">
        <v>8</v>
      </c>
      <c r="G28">
        <v>865</v>
      </c>
      <c r="H28" s="36">
        <v>21.453373015873002</v>
      </c>
    </row>
    <row r="29" spans="1:8" x14ac:dyDescent="0.3">
      <c r="A29" t="s">
        <v>75</v>
      </c>
      <c r="B29" t="s">
        <v>569</v>
      </c>
      <c r="C29">
        <v>2564</v>
      </c>
      <c r="D29">
        <v>1281</v>
      </c>
      <c r="E29">
        <v>49.960998439937597</v>
      </c>
      <c r="F29">
        <v>2</v>
      </c>
      <c r="G29">
        <v>1283</v>
      </c>
      <c r="H29" s="36">
        <v>50.039001560062403</v>
      </c>
    </row>
    <row r="30" spans="1:8" x14ac:dyDescent="0.3">
      <c r="A30" t="s">
        <v>77</v>
      </c>
      <c r="B30" t="s">
        <v>630</v>
      </c>
      <c r="C30">
        <v>7325</v>
      </c>
      <c r="D30">
        <v>5330</v>
      </c>
      <c r="E30">
        <v>72.764505119453901</v>
      </c>
      <c r="F30">
        <v>20</v>
      </c>
      <c r="G30">
        <v>5350</v>
      </c>
      <c r="H30" s="36">
        <v>73.037542662115996</v>
      </c>
    </row>
    <row r="31" spans="1:8" x14ac:dyDescent="0.3">
      <c r="A31" t="s">
        <v>79</v>
      </c>
      <c r="B31" t="s">
        <v>579</v>
      </c>
      <c r="C31">
        <v>2881</v>
      </c>
      <c r="D31">
        <v>2125</v>
      </c>
      <c r="E31">
        <v>73.759111419645905</v>
      </c>
      <c r="F31">
        <v>9</v>
      </c>
      <c r="G31">
        <v>2134</v>
      </c>
      <c r="H31" s="36">
        <v>74.071502950364405</v>
      </c>
    </row>
    <row r="32" spans="1:8" x14ac:dyDescent="0.3">
      <c r="A32" t="s">
        <v>83</v>
      </c>
      <c r="B32" t="s">
        <v>648</v>
      </c>
      <c r="C32">
        <v>5292</v>
      </c>
      <c r="D32">
        <v>1127</v>
      </c>
      <c r="E32">
        <v>21.296296296296202</v>
      </c>
      <c r="F32">
        <v>0</v>
      </c>
      <c r="G32">
        <v>1127</v>
      </c>
      <c r="H32" s="36">
        <v>21.296296296296202</v>
      </c>
    </row>
    <row r="33" spans="1:8" x14ac:dyDescent="0.3">
      <c r="A33" t="s">
        <v>85</v>
      </c>
      <c r="B33" t="s">
        <v>565</v>
      </c>
      <c r="C33">
        <v>2263</v>
      </c>
      <c r="D33">
        <v>1065</v>
      </c>
      <c r="E33">
        <v>47.061422889969002</v>
      </c>
      <c r="F33">
        <v>0</v>
      </c>
      <c r="G33">
        <v>1065</v>
      </c>
      <c r="H33" s="36">
        <v>47.061422889969002</v>
      </c>
    </row>
    <row r="34" spans="1:8" x14ac:dyDescent="0.3">
      <c r="A34" t="s">
        <v>89</v>
      </c>
      <c r="B34" t="s">
        <v>549</v>
      </c>
      <c r="C34">
        <v>2670</v>
      </c>
      <c r="D34">
        <v>2629</v>
      </c>
      <c r="E34">
        <v>98.464419475655404</v>
      </c>
      <c r="F34">
        <v>13</v>
      </c>
      <c r="G34">
        <v>2642</v>
      </c>
      <c r="H34" s="36">
        <v>98.951310861423195</v>
      </c>
    </row>
    <row r="35" spans="1:8" x14ac:dyDescent="0.3">
      <c r="A35" t="s">
        <v>95</v>
      </c>
      <c r="B35" t="s">
        <v>590</v>
      </c>
      <c r="C35">
        <v>6008</v>
      </c>
      <c r="D35">
        <v>3185</v>
      </c>
      <c r="E35">
        <v>53.012649800266303</v>
      </c>
      <c r="F35">
        <v>0</v>
      </c>
      <c r="G35">
        <v>3185</v>
      </c>
      <c r="H35" s="36">
        <v>53.012649800266303</v>
      </c>
    </row>
    <row r="36" spans="1:8" x14ac:dyDescent="0.3">
      <c r="A36" t="s">
        <v>97</v>
      </c>
      <c r="B36" t="s">
        <v>546</v>
      </c>
      <c r="C36">
        <v>6020</v>
      </c>
      <c r="D36">
        <v>1964</v>
      </c>
      <c r="E36">
        <v>32.624584717607902</v>
      </c>
      <c r="F36">
        <v>2</v>
      </c>
      <c r="G36">
        <v>1966</v>
      </c>
      <c r="H36" s="36">
        <v>32.657807308970099</v>
      </c>
    </row>
    <row r="37" spans="1:8" x14ac:dyDescent="0.3">
      <c r="A37" t="s">
        <v>107</v>
      </c>
      <c r="B37" t="s">
        <v>650</v>
      </c>
      <c r="C37">
        <v>4613</v>
      </c>
      <c r="D37">
        <v>1361</v>
      </c>
      <c r="E37">
        <v>29.503576848038101</v>
      </c>
      <c r="F37">
        <v>0</v>
      </c>
      <c r="G37">
        <v>1361</v>
      </c>
      <c r="H37" s="36">
        <v>29.503576848038101</v>
      </c>
    </row>
    <row r="38" spans="1:8" x14ac:dyDescent="0.3">
      <c r="A38" t="s">
        <v>111</v>
      </c>
      <c r="B38" t="s">
        <v>593</v>
      </c>
      <c r="C38">
        <v>2966</v>
      </c>
      <c r="D38">
        <v>662</v>
      </c>
      <c r="E38">
        <v>22.319622387053201</v>
      </c>
      <c r="F38">
        <v>0</v>
      </c>
      <c r="G38">
        <v>662</v>
      </c>
      <c r="H38" s="36">
        <v>22.319622387053201</v>
      </c>
    </row>
    <row r="39" spans="1:8" x14ac:dyDescent="0.3">
      <c r="A39" t="s">
        <v>115</v>
      </c>
      <c r="B39" t="s">
        <v>633</v>
      </c>
      <c r="C39">
        <v>3176</v>
      </c>
      <c r="D39">
        <v>658</v>
      </c>
      <c r="E39">
        <v>20.717884130982299</v>
      </c>
      <c r="F39">
        <v>0</v>
      </c>
      <c r="G39">
        <v>658</v>
      </c>
      <c r="H39" s="36">
        <v>20.717884130982299</v>
      </c>
    </row>
    <row r="40" spans="1:8" x14ac:dyDescent="0.3">
      <c r="A40" t="s">
        <v>117</v>
      </c>
      <c r="B40" t="s">
        <v>647</v>
      </c>
      <c r="C40">
        <v>5297</v>
      </c>
      <c r="D40">
        <v>3025</v>
      </c>
      <c r="E40">
        <v>57.107796866150601</v>
      </c>
      <c r="F40">
        <v>5</v>
      </c>
      <c r="G40">
        <v>3030</v>
      </c>
      <c r="H40" s="36">
        <v>57.202189918821901</v>
      </c>
    </row>
    <row r="41" spans="1:8" x14ac:dyDescent="0.3">
      <c r="A41" t="s">
        <v>121</v>
      </c>
      <c r="B41" t="s">
        <v>555</v>
      </c>
      <c r="C41">
        <v>8939</v>
      </c>
      <c r="D41">
        <v>3527</v>
      </c>
      <c r="E41">
        <v>39.456315024051897</v>
      </c>
      <c r="F41">
        <v>68</v>
      </c>
      <c r="G41">
        <v>3595</v>
      </c>
      <c r="H41" s="36">
        <v>40.2170265130327</v>
      </c>
    </row>
    <row r="42" spans="1:8" x14ac:dyDescent="0.3">
      <c r="A42" t="s">
        <v>123</v>
      </c>
      <c r="B42" t="s">
        <v>573</v>
      </c>
      <c r="C42">
        <v>6321</v>
      </c>
      <c r="D42">
        <v>2741</v>
      </c>
      <c r="E42">
        <v>43.363391868375203</v>
      </c>
      <c r="F42">
        <v>11</v>
      </c>
      <c r="G42">
        <v>2752</v>
      </c>
      <c r="H42" s="36">
        <v>43.537414965986301</v>
      </c>
    </row>
    <row r="43" spans="1:8" x14ac:dyDescent="0.3">
      <c r="A43" t="s">
        <v>125</v>
      </c>
      <c r="B43" t="s">
        <v>623</v>
      </c>
      <c r="C43">
        <v>7922</v>
      </c>
      <c r="D43">
        <v>3795</v>
      </c>
      <c r="E43">
        <v>47.904569553143098</v>
      </c>
      <c r="F43">
        <v>0</v>
      </c>
      <c r="G43">
        <v>3795</v>
      </c>
      <c r="H43" s="36">
        <v>47.904569553143098</v>
      </c>
    </row>
    <row r="44" spans="1:8" x14ac:dyDescent="0.3">
      <c r="A44" t="s">
        <v>131</v>
      </c>
      <c r="B44" t="s">
        <v>586</v>
      </c>
      <c r="C44">
        <v>5324</v>
      </c>
      <c r="D44">
        <v>2549</v>
      </c>
      <c r="E44">
        <v>47.877535687452998</v>
      </c>
      <c r="F44">
        <v>3</v>
      </c>
      <c r="G44">
        <v>2552</v>
      </c>
      <c r="H44" s="36">
        <v>47.933884297520599</v>
      </c>
    </row>
    <row r="45" spans="1:8" x14ac:dyDescent="0.3">
      <c r="A45" t="s">
        <v>137</v>
      </c>
      <c r="B45" t="s">
        <v>605</v>
      </c>
      <c r="C45">
        <v>4546</v>
      </c>
      <c r="D45">
        <v>2122</v>
      </c>
      <c r="E45">
        <v>46.678398592168897</v>
      </c>
      <c r="F45">
        <v>2</v>
      </c>
      <c r="G45">
        <v>2124</v>
      </c>
      <c r="H45" s="36">
        <v>46.722393312802403</v>
      </c>
    </row>
    <row r="46" spans="1:8" x14ac:dyDescent="0.3">
      <c r="A46" t="s">
        <v>163</v>
      </c>
      <c r="B46" t="s">
        <v>548</v>
      </c>
      <c r="C46">
        <v>5772</v>
      </c>
      <c r="D46">
        <v>2784</v>
      </c>
      <c r="E46">
        <v>48.232848232848198</v>
      </c>
      <c r="F46">
        <v>3</v>
      </c>
      <c r="G46">
        <v>2787</v>
      </c>
      <c r="H46" s="36">
        <v>48.284823284823197</v>
      </c>
    </row>
    <row r="47" spans="1:8" x14ac:dyDescent="0.3">
      <c r="A47" t="s">
        <v>167</v>
      </c>
      <c r="B47" t="s">
        <v>583</v>
      </c>
      <c r="C47">
        <v>2384</v>
      </c>
      <c r="D47">
        <v>1143</v>
      </c>
      <c r="E47">
        <v>47.944630872483202</v>
      </c>
      <c r="F47">
        <v>1</v>
      </c>
      <c r="G47">
        <v>1144</v>
      </c>
      <c r="H47" s="36">
        <v>47.986577181207998</v>
      </c>
    </row>
    <row r="48" spans="1:8" x14ac:dyDescent="0.3">
      <c r="A48" t="s">
        <v>173</v>
      </c>
      <c r="B48" t="s">
        <v>634</v>
      </c>
      <c r="C48">
        <v>2529</v>
      </c>
      <c r="D48">
        <v>951</v>
      </c>
      <c r="E48">
        <v>37.603795966785199</v>
      </c>
      <c r="F48">
        <v>0</v>
      </c>
      <c r="G48">
        <v>951</v>
      </c>
      <c r="H48" s="36">
        <v>37.603795966785199</v>
      </c>
    </row>
    <row r="49" spans="1:8" x14ac:dyDescent="0.3">
      <c r="A49" t="s">
        <v>177</v>
      </c>
      <c r="B49" t="s">
        <v>582</v>
      </c>
      <c r="C49">
        <v>3358</v>
      </c>
      <c r="D49">
        <v>2034</v>
      </c>
      <c r="E49">
        <v>60.571768910065501</v>
      </c>
      <c r="F49">
        <v>0</v>
      </c>
      <c r="G49">
        <v>2034</v>
      </c>
      <c r="H49" s="36">
        <v>60.571768910065501</v>
      </c>
    </row>
    <row r="50" spans="1:8" x14ac:dyDescent="0.3">
      <c r="A50" t="s">
        <v>189</v>
      </c>
      <c r="B50" t="s">
        <v>639</v>
      </c>
      <c r="C50">
        <v>3894</v>
      </c>
      <c r="D50">
        <v>1059</v>
      </c>
      <c r="E50">
        <v>27.195685670261899</v>
      </c>
      <c r="F50">
        <v>0</v>
      </c>
      <c r="G50">
        <v>1059</v>
      </c>
      <c r="H50" s="36">
        <v>27.195685670261899</v>
      </c>
    </row>
    <row r="51" spans="1:8" x14ac:dyDescent="0.3">
      <c r="A51" t="s">
        <v>195</v>
      </c>
      <c r="B51" t="s">
        <v>621</v>
      </c>
      <c r="C51">
        <v>2425</v>
      </c>
      <c r="D51">
        <v>1386</v>
      </c>
      <c r="E51">
        <v>57.154639175257699</v>
      </c>
      <c r="F51">
        <v>0</v>
      </c>
      <c r="G51">
        <v>1386</v>
      </c>
      <c r="H51" s="36">
        <v>57.154639175257699</v>
      </c>
    </row>
    <row r="52" spans="1:8" x14ac:dyDescent="0.3">
      <c r="A52" t="s">
        <v>197</v>
      </c>
      <c r="B52" t="s">
        <v>629</v>
      </c>
      <c r="C52">
        <v>4370</v>
      </c>
      <c r="D52">
        <v>2287</v>
      </c>
      <c r="E52">
        <v>52.334096109839798</v>
      </c>
      <c r="F52">
        <v>0</v>
      </c>
      <c r="G52">
        <v>2287</v>
      </c>
      <c r="H52" s="36">
        <v>52.334096109839798</v>
      </c>
    </row>
    <row r="53" spans="1:8" x14ac:dyDescent="0.3">
      <c r="A53" t="s">
        <v>209</v>
      </c>
      <c r="B53" t="s">
        <v>568</v>
      </c>
      <c r="C53">
        <v>15465</v>
      </c>
      <c r="D53">
        <v>9308</v>
      </c>
      <c r="E53">
        <v>60.187520206918798</v>
      </c>
      <c r="F53">
        <v>2459</v>
      </c>
      <c r="G53">
        <v>11767</v>
      </c>
      <c r="H53" s="36">
        <v>76.087940510830904</v>
      </c>
    </row>
    <row r="54" spans="1:8" x14ac:dyDescent="0.3">
      <c r="A54" t="s">
        <v>211</v>
      </c>
      <c r="B54" t="s">
        <v>597</v>
      </c>
      <c r="C54">
        <v>13436</v>
      </c>
      <c r="D54">
        <v>8824</v>
      </c>
      <c r="E54">
        <v>65.674307829711196</v>
      </c>
      <c r="F54">
        <v>189</v>
      </c>
      <c r="G54">
        <v>9013</v>
      </c>
      <c r="H54" s="36">
        <v>67.080976481095504</v>
      </c>
    </row>
    <row r="55" spans="1:8" x14ac:dyDescent="0.3">
      <c r="A55" t="s">
        <v>213</v>
      </c>
      <c r="B55" t="s">
        <v>556</v>
      </c>
      <c r="C55">
        <v>6758</v>
      </c>
      <c r="D55">
        <v>2600</v>
      </c>
      <c r="E55">
        <v>38.4729209825392</v>
      </c>
      <c r="F55">
        <v>20</v>
      </c>
      <c r="G55">
        <v>2620</v>
      </c>
      <c r="H55" s="36">
        <v>38.768866528558704</v>
      </c>
    </row>
    <row r="56" spans="1:8" x14ac:dyDescent="0.3">
      <c r="A56" t="s">
        <v>217</v>
      </c>
      <c r="B56" t="s">
        <v>599</v>
      </c>
      <c r="C56">
        <v>13360</v>
      </c>
      <c r="D56">
        <v>6348</v>
      </c>
      <c r="E56">
        <v>47.514970059880199</v>
      </c>
      <c r="F56">
        <v>4</v>
      </c>
      <c r="G56">
        <v>6352</v>
      </c>
      <c r="H56" s="36">
        <v>47.544910179640702</v>
      </c>
    </row>
    <row r="57" spans="1:8" x14ac:dyDescent="0.3">
      <c r="A57" t="s">
        <v>221</v>
      </c>
      <c r="B57" t="s">
        <v>554</v>
      </c>
      <c r="C57">
        <v>7481</v>
      </c>
      <c r="D57">
        <v>2485</v>
      </c>
      <c r="E57">
        <v>33.217484293543599</v>
      </c>
      <c r="F57">
        <v>15</v>
      </c>
      <c r="G57">
        <v>2500</v>
      </c>
      <c r="H57" s="36">
        <v>33.417992247025701</v>
      </c>
    </row>
    <row r="58" spans="1:8" x14ac:dyDescent="0.3">
      <c r="A58" t="s">
        <v>223</v>
      </c>
      <c r="B58" t="s">
        <v>636</v>
      </c>
      <c r="C58">
        <v>3495</v>
      </c>
      <c r="D58">
        <v>1667</v>
      </c>
      <c r="E58">
        <v>47.696709585121603</v>
      </c>
      <c r="F58">
        <v>11</v>
      </c>
      <c r="G58">
        <v>1678</v>
      </c>
      <c r="H58" s="36">
        <v>48.011444921316098</v>
      </c>
    </row>
    <row r="59" spans="1:8" x14ac:dyDescent="0.3">
      <c r="A59" t="s">
        <v>231</v>
      </c>
      <c r="B59" t="s">
        <v>608</v>
      </c>
      <c r="C59">
        <v>1768</v>
      </c>
      <c r="D59">
        <v>924</v>
      </c>
      <c r="E59">
        <v>52.262443438913998</v>
      </c>
      <c r="F59">
        <v>11</v>
      </c>
      <c r="G59">
        <v>935</v>
      </c>
      <c r="H59" s="36">
        <v>52.884615384615302</v>
      </c>
    </row>
    <row r="60" spans="1:8" x14ac:dyDescent="0.3">
      <c r="A60" t="s">
        <v>233</v>
      </c>
      <c r="B60" t="s">
        <v>638</v>
      </c>
      <c r="C60">
        <v>5104</v>
      </c>
      <c r="D60">
        <v>3702</v>
      </c>
      <c r="E60">
        <v>72.531347962382398</v>
      </c>
      <c r="F60">
        <v>367</v>
      </c>
      <c r="G60">
        <v>4069</v>
      </c>
      <c r="H60" s="36">
        <v>79.721786833855802</v>
      </c>
    </row>
    <row r="61" spans="1:8" x14ac:dyDescent="0.3">
      <c r="A61" t="s">
        <v>237</v>
      </c>
      <c r="B61" t="s">
        <v>645</v>
      </c>
      <c r="C61">
        <v>4531</v>
      </c>
      <c r="D61">
        <v>1352</v>
      </c>
      <c r="E61">
        <v>29.838887662767601</v>
      </c>
      <c r="F61">
        <v>154</v>
      </c>
      <c r="G61">
        <v>1506</v>
      </c>
      <c r="H61" s="36">
        <v>33.237695872875697</v>
      </c>
    </row>
    <row r="62" spans="1:8" x14ac:dyDescent="0.3">
      <c r="A62" t="s">
        <v>305</v>
      </c>
      <c r="B62" t="s">
        <v>587</v>
      </c>
      <c r="C62">
        <v>4578</v>
      </c>
      <c r="D62">
        <v>246</v>
      </c>
      <c r="E62">
        <v>5.3735255570117904</v>
      </c>
      <c r="F62">
        <v>0</v>
      </c>
      <c r="G62">
        <v>246</v>
      </c>
      <c r="H62" s="36">
        <v>5.3735255570117904</v>
      </c>
    </row>
    <row r="63" spans="1:8" x14ac:dyDescent="0.3">
      <c r="A63" t="s">
        <v>351</v>
      </c>
      <c r="B63" t="s">
        <v>622</v>
      </c>
      <c r="C63">
        <v>20126</v>
      </c>
      <c r="D63">
        <v>5309</v>
      </c>
      <c r="E63">
        <v>26.378813475106799</v>
      </c>
      <c r="F63">
        <v>5</v>
      </c>
      <c r="G63">
        <v>5314</v>
      </c>
      <c r="H63" s="36">
        <v>26.403656961144701</v>
      </c>
    </row>
    <row r="64" spans="1:8" x14ac:dyDescent="0.3">
      <c r="A64" t="s">
        <v>353</v>
      </c>
      <c r="B64" t="s">
        <v>607</v>
      </c>
      <c r="C64">
        <v>3572</v>
      </c>
      <c r="D64">
        <v>1891</v>
      </c>
      <c r="E64">
        <v>52.939529675251897</v>
      </c>
      <c r="F64">
        <v>0</v>
      </c>
      <c r="G64">
        <v>1891</v>
      </c>
      <c r="H64" s="36">
        <v>52.939529675251897</v>
      </c>
    </row>
    <row r="65" spans="1:8" x14ac:dyDescent="0.3">
      <c r="A65" t="s">
        <v>375</v>
      </c>
      <c r="B65" t="s">
        <v>550</v>
      </c>
      <c r="C65">
        <v>14955</v>
      </c>
      <c r="D65">
        <v>11422</v>
      </c>
      <c r="E65">
        <v>76.375794048813106</v>
      </c>
      <c r="F65">
        <v>19</v>
      </c>
      <c r="G65">
        <v>11441</v>
      </c>
      <c r="H65" s="36">
        <v>76.502841858910003</v>
      </c>
    </row>
    <row r="66" spans="1:8" x14ac:dyDescent="0.3">
      <c r="A66" t="s">
        <v>377</v>
      </c>
      <c r="B66" t="s">
        <v>588</v>
      </c>
      <c r="C66">
        <v>9250</v>
      </c>
      <c r="D66">
        <v>6994</v>
      </c>
      <c r="E66">
        <v>75.610810810810804</v>
      </c>
      <c r="F66">
        <v>255</v>
      </c>
      <c r="G66">
        <v>7249</v>
      </c>
      <c r="H66" s="36">
        <v>78.367567567567505</v>
      </c>
    </row>
    <row r="67" spans="1:8" x14ac:dyDescent="0.3">
      <c r="A67" t="s">
        <v>379</v>
      </c>
      <c r="B67" t="s">
        <v>619</v>
      </c>
      <c r="C67">
        <v>9740</v>
      </c>
      <c r="D67">
        <v>1552</v>
      </c>
      <c r="E67">
        <v>15.9342915811088</v>
      </c>
      <c r="F67">
        <v>18</v>
      </c>
      <c r="G67">
        <v>1570</v>
      </c>
      <c r="H67" s="36">
        <v>16.119096509240201</v>
      </c>
    </row>
    <row r="68" spans="1:8" x14ac:dyDescent="0.3">
      <c r="A68" t="s">
        <v>383</v>
      </c>
      <c r="B68" t="s">
        <v>613</v>
      </c>
      <c r="C68">
        <v>10130</v>
      </c>
      <c r="D68">
        <v>9806</v>
      </c>
      <c r="E68">
        <v>96.801579466929894</v>
      </c>
      <c r="F68">
        <v>15</v>
      </c>
      <c r="G68">
        <v>9821</v>
      </c>
      <c r="H68" s="36">
        <v>96.949654491608996</v>
      </c>
    </row>
    <row r="69" spans="1:8" x14ac:dyDescent="0.3">
      <c r="A69" t="s">
        <v>389</v>
      </c>
      <c r="B69" t="s">
        <v>649</v>
      </c>
      <c r="C69">
        <v>3969</v>
      </c>
      <c r="D69">
        <v>4672</v>
      </c>
      <c r="E69">
        <v>117.712270093222</v>
      </c>
      <c r="F69">
        <v>4</v>
      </c>
      <c r="G69">
        <v>4676</v>
      </c>
      <c r="H69" s="36">
        <v>117.813051146384</v>
      </c>
    </row>
    <row r="70" spans="1:8" x14ac:dyDescent="0.3">
      <c r="A70" t="s">
        <v>5</v>
      </c>
      <c r="B70" t="s">
        <v>552</v>
      </c>
      <c r="C70">
        <v>10499</v>
      </c>
      <c r="D70">
        <v>6870</v>
      </c>
      <c r="E70">
        <v>65.434803314601297</v>
      </c>
      <c r="F70">
        <v>3</v>
      </c>
      <c r="G70">
        <v>6873</v>
      </c>
      <c r="H70" s="36">
        <v>65.463377464520406</v>
      </c>
    </row>
    <row r="71" spans="1:8" x14ac:dyDescent="0.3">
      <c r="A71" t="s">
        <v>453</v>
      </c>
      <c r="B71" t="s">
        <v>564</v>
      </c>
      <c r="C71">
        <v>13134</v>
      </c>
      <c r="D71">
        <v>3059</v>
      </c>
      <c r="E71">
        <v>23.2906959037612</v>
      </c>
      <c r="F71">
        <v>2</v>
      </c>
      <c r="G71">
        <v>3061</v>
      </c>
      <c r="H71" s="36">
        <v>23.305923557179799</v>
      </c>
    </row>
    <row r="72" spans="1:8" x14ac:dyDescent="0.3">
      <c r="A72" t="s">
        <v>461</v>
      </c>
      <c r="B72" t="s">
        <v>618</v>
      </c>
      <c r="C72">
        <v>8681</v>
      </c>
      <c r="D72">
        <v>4467</v>
      </c>
      <c r="E72">
        <v>51.457205391083903</v>
      </c>
      <c r="F72">
        <v>5</v>
      </c>
      <c r="G72">
        <v>4472</v>
      </c>
      <c r="H72" s="36">
        <v>51.514802442114899</v>
      </c>
    </row>
    <row r="73" spans="1:8" x14ac:dyDescent="0.3">
      <c r="A73" t="s">
        <v>463</v>
      </c>
      <c r="B73" t="s">
        <v>559</v>
      </c>
      <c r="C73">
        <v>11052</v>
      </c>
      <c r="D73">
        <v>1294</v>
      </c>
      <c r="E73">
        <v>11.7082880926529</v>
      </c>
      <c r="F73">
        <v>0</v>
      </c>
      <c r="G73">
        <v>1294</v>
      </c>
      <c r="H73" s="36">
        <v>11.7082880926529</v>
      </c>
    </row>
    <row r="74" spans="1:8" x14ac:dyDescent="0.3">
      <c r="A74" t="s">
        <v>465</v>
      </c>
      <c r="B74" t="s">
        <v>603</v>
      </c>
      <c r="C74">
        <v>15596</v>
      </c>
      <c r="D74">
        <v>12034</v>
      </c>
      <c r="E74">
        <v>77.160810464221598</v>
      </c>
      <c r="F74">
        <v>12</v>
      </c>
      <c r="G74">
        <v>12046</v>
      </c>
      <c r="H74" s="36">
        <v>77.237753270069206</v>
      </c>
    </row>
    <row r="75" spans="1:8" x14ac:dyDescent="0.3">
      <c r="A75" t="s">
        <v>469</v>
      </c>
      <c r="B75" t="s">
        <v>574</v>
      </c>
      <c r="C75">
        <v>28603</v>
      </c>
      <c r="D75">
        <v>2278</v>
      </c>
      <c r="E75">
        <v>7.9641995594867598</v>
      </c>
      <c r="F75">
        <v>1</v>
      </c>
      <c r="G75">
        <v>2279</v>
      </c>
      <c r="H75" s="36">
        <v>7.96769569625563</v>
      </c>
    </row>
    <row r="76" spans="1:8" x14ac:dyDescent="0.3">
      <c r="A76" t="s">
        <v>471</v>
      </c>
      <c r="B76" t="s">
        <v>620</v>
      </c>
      <c r="C76">
        <v>15699</v>
      </c>
      <c r="D76">
        <v>3630</v>
      </c>
      <c r="E76">
        <v>23.122491878463499</v>
      </c>
      <c r="F76">
        <v>7</v>
      </c>
      <c r="G76">
        <v>3637</v>
      </c>
      <c r="H76" s="36">
        <v>23.167080705777401</v>
      </c>
    </row>
    <row r="77" spans="1:8" x14ac:dyDescent="0.3">
      <c r="A77" t="s">
        <v>476</v>
      </c>
      <c r="B77" t="s">
        <v>592</v>
      </c>
      <c r="C77">
        <v>13539</v>
      </c>
      <c r="D77">
        <v>11153</v>
      </c>
      <c r="E77">
        <v>82.376837284880693</v>
      </c>
      <c r="F77">
        <v>31</v>
      </c>
      <c r="G77">
        <v>11184</v>
      </c>
      <c r="H77" s="36">
        <v>82.605805450919505</v>
      </c>
    </row>
    <row r="78" spans="1:8" x14ac:dyDescent="0.3">
      <c r="A78" t="s">
        <v>474</v>
      </c>
      <c r="B78" t="s">
        <v>626</v>
      </c>
      <c r="C78">
        <v>24307</v>
      </c>
      <c r="D78">
        <v>4224</v>
      </c>
      <c r="E78">
        <v>17.377710124655401</v>
      </c>
      <c r="F78">
        <v>3</v>
      </c>
      <c r="G78">
        <v>4227</v>
      </c>
      <c r="H78" s="36">
        <v>17.390052248323499</v>
      </c>
    </row>
    <row r="79" spans="1:8" x14ac:dyDescent="0.3">
      <c r="A79" t="s">
        <v>478</v>
      </c>
      <c r="B79" t="s">
        <v>646</v>
      </c>
      <c r="C79">
        <v>11465</v>
      </c>
      <c r="D79">
        <v>9176</v>
      </c>
      <c r="E79">
        <v>80.034888791975504</v>
      </c>
      <c r="F79">
        <v>34</v>
      </c>
      <c r="G79">
        <v>9210</v>
      </c>
      <c r="H79" s="36">
        <v>80.331443523767902</v>
      </c>
    </row>
    <row r="80" spans="1:8" x14ac:dyDescent="0.3">
      <c r="A80" t="s">
        <v>481</v>
      </c>
      <c r="B80" t="s">
        <v>628</v>
      </c>
      <c r="C80">
        <v>13141</v>
      </c>
      <c r="D80">
        <v>8180</v>
      </c>
      <c r="E80">
        <v>62.247926337417198</v>
      </c>
      <c r="F80">
        <v>7</v>
      </c>
      <c r="G80">
        <v>8187</v>
      </c>
      <c r="H80" s="36">
        <v>62.301194734038503</v>
      </c>
    </row>
    <row r="81" spans="1:8" x14ac:dyDescent="0.3">
      <c r="A81" t="s">
        <v>484</v>
      </c>
      <c r="B81" t="s">
        <v>611</v>
      </c>
      <c r="C81">
        <v>19805</v>
      </c>
      <c r="D81">
        <v>12402</v>
      </c>
      <c r="E81">
        <v>62.620550366069097</v>
      </c>
      <c r="F81">
        <v>1082</v>
      </c>
      <c r="G81">
        <v>13484</v>
      </c>
      <c r="H81" s="36">
        <v>68.083817217874198</v>
      </c>
    </row>
    <row r="82" spans="1:8" x14ac:dyDescent="0.3">
      <c r="A82" t="s">
        <v>487</v>
      </c>
      <c r="B82" t="s">
        <v>591</v>
      </c>
      <c r="C82">
        <v>14016</v>
      </c>
      <c r="D82">
        <v>5030</v>
      </c>
      <c r="E82">
        <v>35.887557077625502</v>
      </c>
      <c r="F82">
        <v>2</v>
      </c>
      <c r="G82">
        <v>5032</v>
      </c>
      <c r="H82" s="36">
        <v>35.901826484018201</v>
      </c>
    </row>
    <row r="83" spans="1:8" x14ac:dyDescent="0.3">
      <c r="A83" t="s">
        <v>490</v>
      </c>
      <c r="B83" t="s">
        <v>640</v>
      </c>
      <c r="C83">
        <v>10563</v>
      </c>
      <c r="D83">
        <v>4832</v>
      </c>
      <c r="E83">
        <v>45.744580138218303</v>
      </c>
      <c r="F83">
        <v>14</v>
      </c>
      <c r="G83">
        <v>4846</v>
      </c>
      <c r="H83" s="36">
        <v>45.877118242923402</v>
      </c>
    </row>
    <row r="84" spans="1:8" x14ac:dyDescent="0.3">
      <c r="A84" t="s">
        <v>492</v>
      </c>
      <c r="B84" t="s">
        <v>642</v>
      </c>
      <c r="C84">
        <v>32085</v>
      </c>
      <c r="D84">
        <v>16499</v>
      </c>
      <c r="E84">
        <v>51.422783232039798</v>
      </c>
      <c r="F84">
        <v>1306</v>
      </c>
      <c r="G84">
        <v>17805</v>
      </c>
      <c r="H84" s="36">
        <v>55.493221131369701</v>
      </c>
    </row>
    <row r="85" spans="1:8" x14ac:dyDescent="0.3">
      <c r="A85" t="s">
        <v>494</v>
      </c>
      <c r="B85" t="s">
        <v>589</v>
      </c>
      <c r="C85">
        <v>9122</v>
      </c>
      <c r="D85">
        <v>6113</v>
      </c>
      <c r="E85">
        <v>67.0138127603595</v>
      </c>
      <c r="F85">
        <v>32</v>
      </c>
      <c r="G85">
        <v>6145</v>
      </c>
      <c r="H85" s="36">
        <v>67.364613023459697</v>
      </c>
    </row>
    <row r="86" spans="1:8" x14ac:dyDescent="0.3">
      <c r="A86" t="s">
        <v>496</v>
      </c>
      <c r="B86" t="s">
        <v>609</v>
      </c>
      <c r="C86">
        <v>12981</v>
      </c>
      <c r="D86">
        <v>11185</v>
      </c>
      <c r="E86">
        <v>86.164394114475002</v>
      </c>
      <c r="F86">
        <v>36</v>
      </c>
      <c r="G86">
        <v>11221</v>
      </c>
      <c r="H86" s="36">
        <v>86.441722517525605</v>
      </c>
    </row>
    <row r="87" spans="1:8" x14ac:dyDescent="0.3">
      <c r="A87" t="s">
        <v>498</v>
      </c>
      <c r="B87" t="s">
        <v>563</v>
      </c>
      <c r="C87">
        <v>15966</v>
      </c>
      <c r="D87">
        <v>9674</v>
      </c>
      <c r="E87">
        <v>60.591256419892197</v>
      </c>
      <c r="F87">
        <v>17</v>
      </c>
      <c r="G87">
        <v>9691</v>
      </c>
      <c r="H87" s="36">
        <v>60.697732681949098</v>
      </c>
    </row>
    <row r="88" spans="1:8" x14ac:dyDescent="0.3">
      <c r="A88" t="s">
        <v>500</v>
      </c>
      <c r="B88" t="s">
        <v>595</v>
      </c>
      <c r="C88">
        <v>13013</v>
      </c>
      <c r="D88">
        <v>6459</v>
      </c>
      <c r="E88">
        <v>49.634980404211099</v>
      </c>
      <c r="F88">
        <v>20</v>
      </c>
      <c r="G88">
        <v>6479</v>
      </c>
      <c r="H88" s="36">
        <v>49.788672865595899</v>
      </c>
    </row>
    <row r="89" spans="1:8" x14ac:dyDescent="0.3">
      <c r="A89" t="s">
        <v>502</v>
      </c>
      <c r="B89" t="s">
        <v>576</v>
      </c>
      <c r="C89">
        <v>15159</v>
      </c>
      <c r="D89">
        <v>24942</v>
      </c>
      <c r="E89">
        <v>164.53591925588699</v>
      </c>
      <c r="F89">
        <v>573</v>
      </c>
      <c r="G89">
        <v>25515</v>
      </c>
      <c r="H89" s="36">
        <v>168.31585196912701</v>
      </c>
    </row>
    <row r="90" spans="1:8" x14ac:dyDescent="0.3">
      <c r="A90" t="s">
        <v>504</v>
      </c>
      <c r="B90" t="s">
        <v>557</v>
      </c>
      <c r="C90">
        <v>14351</v>
      </c>
      <c r="D90">
        <v>7072</v>
      </c>
      <c r="E90">
        <v>49.278795902724497</v>
      </c>
      <c r="F90">
        <v>31</v>
      </c>
      <c r="G90">
        <v>7103</v>
      </c>
      <c r="H90" s="36">
        <v>49.494808724130699</v>
      </c>
    </row>
    <row r="91" spans="1:8" x14ac:dyDescent="0.3">
      <c r="A91" t="s">
        <v>506</v>
      </c>
      <c r="B91" t="s">
        <v>553</v>
      </c>
      <c r="C91">
        <v>14027</v>
      </c>
      <c r="D91">
        <v>8571</v>
      </c>
      <c r="E91">
        <v>61.103585941398698</v>
      </c>
      <c r="F91">
        <v>588</v>
      </c>
      <c r="G91">
        <v>9159</v>
      </c>
      <c r="H91" s="36">
        <v>65.295501532758195</v>
      </c>
    </row>
    <row r="92" spans="1:8" x14ac:dyDescent="0.3">
      <c r="A92" t="s">
        <v>508</v>
      </c>
      <c r="B92" t="s">
        <v>604</v>
      </c>
      <c r="C92">
        <v>39636</v>
      </c>
      <c r="D92">
        <v>19937</v>
      </c>
      <c r="E92">
        <v>50.300232112221202</v>
      </c>
      <c r="F92">
        <v>17</v>
      </c>
      <c r="G92">
        <v>19954</v>
      </c>
      <c r="H92" s="36">
        <v>50.343122413967102</v>
      </c>
    </row>
    <row r="93" spans="1:8" x14ac:dyDescent="0.3">
      <c r="A93" t="s">
        <v>510</v>
      </c>
      <c r="B93" t="s">
        <v>635</v>
      </c>
      <c r="C93">
        <v>22831</v>
      </c>
      <c r="D93">
        <v>12037</v>
      </c>
      <c r="E93">
        <v>52.7221759887871</v>
      </c>
      <c r="F93">
        <v>111</v>
      </c>
      <c r="G93">
        <v>12148</v>
      </c>
      <c r="H93" s="36">
        <v>53.208357058385502</v>
      </c>
    </row>
    <row r="94" spans="1:8" x14ac:dyDescent="0.3">
      <c r="A94" t="s">
        <v>512</v>
      </c>
      <c r="B94" t="s">
        <v>627</v>
      </c>
      <c r="C94">
        <v>16794</v>
      </c>
      <c r="D94">
        <v>11987</v>
      </c>
      <c r="E94">
        <v>71.376682148386294</v>
      </c>
      <c r="F94">
        <v>9</v>
      </c>
      <c r="G94">
        <v>11996</v>
      </c>
      <c r="H94" s="36">
        <v>71.430272716446296</v>
      </c>
    </row>
    <row r="95" spans="1:8" x14ac:dyDescent="0.3">
      <c r="A95" t="s">
        <v>514</v>
      </c>
      <c r="B95" t="s">
        <v>551</v>
      </c>
      <c r="C95">
        <v>34117</v>
      </c>
      <c r="D95">
        <v>17456</v>
      </c>
      <c r="E95">
        <v>51.165108303778098</v>
      </c>
      <c r="F95">
        <v>79</v>
      </c>
      <c r="G95">
        <v>17535</v>
      </c>
      <c r="H95" s="36">
        <v>51.396664419497597</v>
      </c>
    </row>
    <row r="96" spans="1:8" x14ac:dyDescent="0.3">
      <c r="A96" t="s">
        <v>516</v>
      </c>
      <c r="B96" t="s">
        <v>606</v>
      </c>
      <c r="C96">
        <v>9298</v>
      </c>
      <c r="D96">
        <v>2297</v>
      </c>
      <c r="E96">
        <v>24.704237470423699</v>
      </c>
      <c r="F96">
        <v>2</v>
      </c>
      <c r="G96">
        <v>2299</v>
      </c>
      <c r="H96" s="36">
        <v>24.7257474725747</v>
      </c>
    </row>
    <row r="97" spans="1:8" x14ac:dyDescent="0.3">
      <c r="A97" t="s">
        <v>393</v>
      </c>
      <c r="B97" t="s">
        <v>643</v>
      </c>
      <c r="C97">
        <v>12074</v>
      </c>
      <c r="D97">
        <v>4706</v>
      </c>
      <c r="E97">
        <v>38.976312738114899</v>
      </c>
      <c r="F97">
        <v>14</v>
      </c>
      <c r="G97">
        <v>4720</v>
      </c>
      <c r="H97" s="36">
        <v>39.092264369719999</v>
      </c>
    </row>
    <row r="98" spans="1:8" x14ac:dyDescent="0.3">
      <c r="A98" t="s">
        <v>395</v>
      </c>
      <c r="B98" t="s">
        <v>571</v>
      </c>
      <c r="C98">
        <v>4139</v>
      </c>
      <c r="D98">
        <v>3633</v>
      </c>
      <c r="E98">
        <v>87.774824836917105</v>
      </c>
      <c r="F98">
        <v>7</v>
      </c>
      <c r="G98">
        <v>3640</v>
      </c>
      <c r="H98" s="36">
        <v>87.9439478134815</v>
      </c>
    </row>
    <row r="99" spans="1:8" x14ac:dyDescent="0.3">
      <c r="A99" t="s">
        <v>399</v>
      </c>
      <c r="B99" t="s">
        <v>581</v>
      </c>
      <c r="C99">
        <v>8991</v>
      </c>
      <c r="D99">
        <v>1468</v>
      </c>
      <c r="E99">
        <v>16.327438549660702</v>
      </c>
      <c r="F99">
        <v>15</v>
      </c>
      <c r="G99">
        <v>1483</v>
      </c>
      <c r="H99" s="36">
        <v>16.4942720498276</v>
      </c>
    </row>
    <row r="100" spans="1:8" x14ac:dyDescent="0.3">
      <c r="A100" t="s">
        <v>401</v>
      </c>
      <c r="B100" t="s">
        <v>610</v>
      </c>
      <c r="C100">
        <v>4819</v>
      </c>
      <c r="D100">
        <v>2346</v>
      </c>
      <c r="E100">
        <v>48.6822992322058</v>
      </c>
      <c r="F100">
        <v>10</v>
      </c>
      <c r="G100">
        <v>2356</v>
      </c>
      <c r="H100" s="36">
        <v>48.889811164141904</v>
      </c>
    </row>
    <row r="101" spans="1:8" x14ac:dyDescent="0.3">
      <c r="A101" t="s">
        <v>403</v>
      </c>
      <c r="B101" t="s">
        <v>602</v>
      </c>
      <c r="C101">
        <v>4825</v>
      </c>
      <c r="D101">
        <v>2055</v>
      </c>
      <c r="E101">
        <v>42.5906735751295</v>
      </c>
      <c r="F101">
        <v>19</v>
      </c>
      <c r="G101">
        <v>2074</v>
      </c>
      <c r="H101" s="36">
        <v>42.984455958549198</v>
      </c>
    </row>
    <row r="102" spans="1:8" x14ac:dyDescent="0.3">
      <c r="A102" t="s">
        <v>524</v>
      </c>
      <c r="B102" t="s">
        <v>598</v>
      </c>
      <c r="C102">
        <v>44738</v>
      </c>
      <c r="D102">
        <v>24580</v>
      </c>
      <c r="E102">
        <v>54.942107380750102</v>
      </c>
      <c r="F102">
        <v>114</v>
      </c>
      <c r="G102">
        <v>24694</v>
      </c>
      <c r="H102" s="36">
        <v>55.196924314900002</v>
      </c>
    </row>
    <row r="103" spans="1:8" x14ac:dyDescent="0.3">
      <c r="A103" t="s">
        <v>532</v>
      </c>
      <c r="B103" t="s">
        <v>616</v>
      </c>
      <c r="C103">
        <v>17495</v>
      </c>
      <c r="D103">
        <v>7883</v>
      </c>
      <c r="E103">
        <v>45.058588168047997</v>
      </c>
      <c r="F103">
        <v>100</v>
      </c>
      <c r="G103">
        <v>7983</v>
      </c>
      <c r="H103" s="36">
        <v>45.630180051443197</v>
      </c>
    </row>
    <row r="104" spans="1:8" x14ac:dyDescent="0.3">
      <c r="A104" t="s">
        <v>530</v>
      </c>
      <c r="B104" t="s">
        <v>578</v>
      </c>
      <c r="C104">
        <v>24013</v>
      </c>
      <c r="D104">
        <v>5936</v>
      </c>
      <c r="E104">
        <v>24.719943364011101</v>
      </c>
      <c r="F104">
        <v>0</v>
      </c>
      <c r="G104">
        <v>5936</v>
      </c>
      <c r="H104" s="36">
        <v>24.719943364011101</v>
      </c>
    </row>
    <row r="105" spans="1:8" x14ac:dyDescent="0.3">
      <c r="A105" t="s">
        <v>522</v>
      </c>
      <c r="B105" t="s">
        <v>585</v>
      </c>
      <c r="C105">
        <v>13041</v>
      </c>
      <c r="D105">
        <v>1173</v>
      </c>
      <c r="E105">
        <v>8.99470899470899</v>
      </c>
      <c r="F105">
        <v>4</v>
      </c>
      <c r="G105">
        <v>1177</v>
      </c>
      <c r="H105" s="36">
        <v>9.0253814891496003</v>
      </c>
    </row>
    <row r="106" spans="1:8" x14ac:dyDescent="0.3">
      <c r="A106" t="s">
        <v>520</v>
      </c>
      <c r="B106" t="s">
        <v>615</v>
      </c>
      <c r="C106">
        <v>24553</v>
      </c>
      <c r="D106">
        <v>15461</v>
      </c>
      <c r="E106">
        <v>62.969901844988399</v>
      </c>
      <c r="F106">
        <v>60</v>
      </c>
      <c r="G106">
        <v>15521</v>
      </c>
      <c r="H106" s="36">
        <v>63.214271168492601</v>
      </c>
    </row>
    <row r="107" spans="1:8" x14ac:dyDescent="0.3">
      <c r="A107" t="s">
        <v>518</v>
      </c>
      <c r="B107" t="s">
        <v>575</v>
      </c>
      <c r="C107">
        <v>16902</v>
      </c>
      <c r="D107">
        <v>10967</v>
      </c>
      <c r="E107">
        <v>64.885812329901697</v>
      </c>
      <c r="F107">
        <v>119</v>
      </c>
      <c r="G107">
        <v>11086</v>
      </c>
      <c r="H107" s="36">
        <v>65.589871021180898</v>
      </c>
    </row>
    <row r="108" spans="1:8" x14ac:dyDescent="0.3">
      <c r="A108" t="s">
        <v>528</v>
      </c>
      <c r="B108" t="s">
        <v>562</v>
      </c>
      <c r="C108">
        <v>7261</v>
      </c>
      <c r="D108">
        <v>5490</v>
      </c>
      <c r="E108">
        <v>75.609420190056397</v>
      </c>
      <c r="F108">
        <v>6</v>
      </c>
      <c r="G108">
        <v>5496</v>
      </c>
      <c r="H108" s="36">
        <v>75.692053436165807</v>
      </c>
    </row>
    <row r="109" spans="1:8" x14ac:dyDescent="0.3">
      <c r="A109" t="s">
        <v>543</v>
      </c>
      <c r="B109" t="s">
        <v>544</v>
      </c>
      <c r="C109">
        <v>7596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45447</v>
      </c>
      <c r="D110">
        <v>25752</v>
      </c>
      <c r="E110">
        <v>56.663806191827803</v>
      </c>
      <c r="F110">
        <v>62</v>
      </c>
      <c r="G110">
        <v>25814</v>
      </c>
      <c r="H110" s="36">
        <v>56.800228837987099</v>
      </c>
    </row>
    <row r="111" spans="1:8" x14ac:dyDescent="0.3">
      <c r="A111" t="s">
        <v>541</v>
      </c>
      <c r="B111" t="s">
        <v>542</v>
      </c>
      <c r="C111">
        <v>37640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7444</v>
      </c>
      <c r="D112">
        <v>4098</v>
      </c>
      <c r="E112">
        <v>55.051047823750601</v>
      </c>
      <c r="F112">
        <v>24</v>
      </c>
      <c r="G112">
        <v>4122</v>
      </c>
      <c r="H112" s="36">
        <v>55.3734551316496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11:A112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D25F1-5BB8-42F1-B552-0814419AF557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43586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2225</v>
      </c>
      <c r="E5" s="10">
        <v>1490</v>
      </c>
      <c r="F5" s="6">
        <v>0.66966292134831462</v>
      </c>
      <c r="G5" s="10">
        <v>4</v>
      </c>
      <c r="H5" s="10">
        <v>1494</v>
      </c>
      <c r="I5" s="6">
        <v>0.67146067415730337</v>
      </c>
    </row>
    <row r="6" spans="1:9" x14ac:dyDescent="0.3">
      <c r="A6" t="s">
        <v>3</v>
      </c>
      <c r="B6" t="s">
        <v>4</v>
      </c>
      <c r="C6" t="s">
        <v>456</v>
      </c>
      <c r="D6" s="10">
        <v>5862</v>
      </c>
      <c r="E6" s="10">
        <v>4176</v>
      </c>
      <c r="F6" s="6">
        <v>0.71238485158648923</v>
      </c>
      <c r="G6" s="10">
        <v>372</v>
      </c>
      <c r="H6" s="10">
        <v>4548</v>
      </c>
      <c r="I6" s="6">
        <v>0.77584442169907886</v>
      </c>
    </row>
    <row r="7" spans="1:9" x14ac:dyDescent="0.3">
      <c r="A7" t="s">
        <v>5</v>
      </c>
      <c r="B7" t="s">
        <v>6</v>
      </c>
      <c r="C7" t="s">
        <v>456</v>
      </c>
      <c r="D7" s="10">
        <v>10496</v>
      </c>
      <c r="E7" s="10">
        <v>8235</v>
      </c>
      <c r="F7" s="6">
        <v>0.78458460365853655</v>
      </c>
      <c r="G7" s="10">
        <v>395</v>
      </c>
      <c r="H7" s="10">
        <v>8630</v>
      </c>
      <c r="I7" s="6">
        <v>0.82221798780487809</v>
      </c>
    </row>
    <row r="8" spans="1:9" x14ac:dyDescent="0.3">
      <c r="A8" t="s">
        <v>7</v>
      </c>
      <c r="B8" t="s">
        <v>8</v>
      </c>
      <c r="C8" t="s">
        <v>456</v>
      </c>
      <c r="D8" s="10">
        <v>4604</v>
      </c>
      <c r="E8" s="10">
        <v>2917</v>
      </c>
      <c r="F8" s="6">
        <v>0.63357949609035624</v>
      </c>
      <c r="G8" s="10">
        <v>776</v>
      </c>
      <c r="H8" s="10">
        <v>3693</v>
      </c>
      <c r="I8" s="6">
        <v>0.80212858384013896</v>
      </c>
    </row>
    <row r="9" spans="1:9" x14ac:dyDescent="0.3">
      <c r="A9" t="s">
        <v>9</v>
      </c>
      <c r="B9" t="s">
        <v>10</v>
      </c>
      <c r="C9" t="s">
        <v>456</v>
      </c>
      <c r="D9" s="10">
        <v>5245</v>
      </c>
      <c r="E9" s="10">
        <v>4534</v>
      </c>
      <c r="F9" s="6">
        <v>0.86444232602478555</v>
      </c>
      <c r="G9" s="10">
        <v>9</v>
      </c>
      <c r="H9" s="10">
        <v>4543</v>
      </c>
      <c r="I9" s="6">
        <v>0.86615824594852242</v>
      </c>
    </row>
    <row r="10" spans="1:9" x14ac:dyDescent="0.3">
      <c r="A10" t="s">
        <v>11</v>
      </c>
      <c r="B10" t="s">
        <v>12</v>
      </c>
      <c r="C10" t="s">
        <v>456</v>
      </c>
      <c r="D10" s="10">
        <v>5506</v>
      </c>
      <c r="E10" s="10">
        <v>5273</v>
      </c>
      <c r="F10" s="6">
        <v>0.95768252815110788</v>
      </c>
      <c r="G10" s="10">
        <v>215</v>
      </c>
      <c r="H10" s="10">
        <v>5488</v>
      </c>
      <c r="I10" s="6">
        <v>0.99673083908463489</v>
      </c>
    </row>
    <row r="11" spans="1:9" x14ac:dyDescent="0.3">
      <c r="A11" t="s">
        <v>13</v>
      </c>
      <c r="B11" t="s">
        <v>14</v>
      </c>
      <c r="C11" t="s">
        <v>456</v>
      </c>
      <c r="D11" s="10">
        <v>5350</v>
      </c>
      <c r="E11" s="10">
        <v>3392</v>
      </c>
      <c r="F11" s="6">
        <v>0.6340186915887851</v>
      </c>
      <c r="G11" s="10">
        <v>1756</v>
      </c>
      <c r="H11" s="10">
        <v>5148</v>
      </c>
      <c r="I11" s="6">
        <v>0.9622429906542056</v>
      </c>
    </row>
    <row r="12" spans="1:9" x14ac:dyDescent="0.3">
      <c r="A12" t="s">
        <v>15</v>
      </c>
      <c r="B12" t="s">
        <v>16</v>
      </c>
      <c r="C12" t="s">
        <v>456</v>
      </c>
      <c r="D12" s="10">
        <v>3412</v>
      </c>
      <c r="E12" s="10">
        <v>2492</v>
      </c>
      <c r="F12" s="6">
        <v>0.73036342321219228</v>
      </c>
      <c r="G12" s="10">
        <v>127</v>
      </c>
      <c r="H12" s="10">
        <v>2619</v>
      </c>
      <c r="I12" s="6">
        <v>0.76758499413833525</v>
      </c>
    </row>
    <row r="13" spans="1:9" x14ac:dyDescent="0.3">
      <c r="A13" t="s">
        <v>17</v>
      </c>
      <c r="B13" t="s">
        <v>18</v>
      </c>
      <c r="C13" t="s">
        <v>456</v>
      </c>
      <c r="D13" s="10">
        <v>6605</v>
      </c>
      <c r="E13" s="10">
        <v>4960</v>
      </c>
      <c r="F13" s="6">
        <v>0.75094625283875849</v>
      </c>
      <c r="G13" s="10">
        <v>11</v>
      </c>
      <c r="H13" s="10">
        <v>4971</v>
      </c>
      <c r="I13" s="6">
        <v>0.75261165783497352</v>
      </c>
    </row>
    <row r="14" spans="1:9" x14ac:dyDescent="0.3">
      <c r="A14" t="s">
        <v>19</v>
      </c>
      <c r="B14" t="s">
        <v>20</v>
      </c>
      <c r="C14" t="s">
        <v>456</v>
      </c>
      <c r="D14" s="10">
        <v>3175</v>
      </c>
      <c r="E14" s="10">
        <v>2752</v>
      </c>
      <c r="F14" s="6">
        <v>0.8667716535433071</v>
      </c>
      <c r="G14" s="10">
        <v>4</v>
      </c>
      <c r="H14" s="10">
        <v>2756</v>
      </c>
      <c r="I14" s="6">
        <v>0.86803149606299213</v>
      </c>
    </row>
    <row r="15" spans="1:9" x14ac:dyDescent="0.3">
      <c r="A15" t="s">
        <v>21</v>
      </c>
      <c r="B15" t="s">
        <v>22</v>
      </c>
      <c r="C15" t="s">
        <v>456</v>
      </c>
      <c r="D15" s="10">
        <v>3453</v>
      </c>
      <c r="E15" s="10">
        <v>3122</v>
      </c>
      <c r="F15" s="6">
        <v>0.90414132638285549</v>
      </c>
      <c r="G15" s="10"/>
      <c r="H15" s="10">
        <v>3122</v>
      </c>
      <c r="I15" s="6">
        <v>0.90414132638285549</v>
      </c>
    </row>
    <row r="16" spans="1:9" x14ac:dyDescent="0.3">
      <c r="A16" t="s">
        <v>23</v>
      </c>
      <c r="B16" t="s">
        <v>24</v>
      </c>
      <c r="C16" t="s">
        <v>456</v>
      </c>
      <c r="D16" s="10">
        <v>5782</v>
      </c>
      <c r="E16" s="10">
        <v>4336</v>
      </c>
      <c r="F16" s="6">
        <v>0.74991352473192663</v>
      </c>
      <c r="G16" s="10">
        <v>289</v>
      </c>
      <c r="H16" s="10">
        <v>4625</v>
      </c>
      <c r="I16" s="6">
        <v>0.79989622967831198</v>
      </c>
    </row>
    <row r="17" spans="1:9" x14ac:dyDescent="0.3">
      <c r="A17" t="s">
        <v>25</v>
      </c>
      <c r="B17" t="s">
        <v>26</v>
      </c>
      <c r="C17" t="s">
        <v>456</v>
      </c>
      <c r="D17" s="10">
        <v>3660</v>
      </c>
      <c r="E17" s="10">
        <v>3622</v>
      </c>
      <c r="F17" s="6">
        <v>0.98961748633879787</v>
      </c>
      <c r="G17" s="10">
        <v>35</v>
      </c>
      <c r="H17" s="10">
        <v>3657</v>
      </c>
      <c r="I17" s="6">
        <v>0.99918032786885247</v>
      </c>
    </row>
    <row r="18" spans="1:9" x14ac:dyDescent="0.3">
      <c r="A18" t="s">
        <v>29</v>
      </c>
      <c r="B18" t="s">
        <v>30</v>
      </c>
      <c r="C18" t="s">
        <v>456</v>
      </c>
      <c r="D18" s="10">
        <v>3312</v>
      </c>
      <c r="E18" s="10">
        <v>3320</v>
      </c>
      <c r="F18" s="6">
        <v>1.0024154589371981</v>
      </c>
      <c r="G18" s="10">
        <v>4</v>
      </c>
      <c r="H18" s="10">
        <v>3324</v>
      </c>
      <c r="I18" s="6">
        <v>1.0036231884057971</v>
      </c>
    </row>
    <row r="19" spans="1:9" x14ac:dyDescent="0.3">
      <c r="A19" t="s">
        <v>31</v>
      </c>
      <c r="B19" t="s">
        <v>32</v>
      </c>
      <c r="C19" t="s">
        <v>456</v>
      </c>
      <c r="D19" s="10">
        <v>3833</v>
      </c>
      <c r="E19" s="10">
        <v>4686</v>
      </c>
      <c r="F19" s="6">
        <v>1.2225410905296112</v>
      </c>
      <c r="G19" s="10">
        <v>5</v>
      </c>
      <c r="H19" s="10">
        <v>4691</v>
      </c>
      <c r="I19" s="6">
        <v>1.2238455517871119</v>
      </c>
    </row>
    <row r="20" spans="1:9" x14ac:dyDescent="0.3">
      <c r="A20" t="s">
        <v>33</v>
      </c>
      <c r="B20" t="s">
        <v>34</v>
      </c>
      <c r="C20" t="s">
        <v>456</v>
      </c>
      <c r="D20" s="10">
        <v>7460</v>
      </c>
      <c r="E20" s="10">
        <v>6259</v>
      </c>
      <c r="F20" s="6">
        <v>0.8390080428954424</v>
      </c>
      <c r="G20" s="10">
        <v>29</v>
      </c>
      <c r="H20" s="10">
        <v>6288</v>
      </c>
      <c r="I20" s="6">
        <v>0.84289544235924929</v>
      </c>
    </row>
    <row r="21" spans="1:9" x14ac:dyDescent="0.3">
      <c r="A21" t="s">
        <v>35</v>
      </c>
      <c r="B21" t="s">
        <v>36</v>
      </c>
      <c r="C21" t="s">
        <v>456</v>
      </c>
      <c r="D21" s="10">
        <v>3832</v>
      </c>
      <c r="E21" s="10">
        <v>3415</v>
      </c>
      <c r="F21" s="6">
        <v>0.89117954070981209</v>
      </c>
      <c r="G21" s="10">
        <v>26</v>
      </c>
      <c r="H21" s="10">
        <v>3441</v>
      </c>
      <c r="I21" s="6">
        <v>0.89796450939457206</v>
      </c>
    </row>
    <row r="22" spans="1:9" x14ac:dyDescent="0.3">
      <c r="A22" t="s">
        <v>37</v>
      </c>
      <c r="B22" t="s">
        <v>38</v>
      </c>
      <c r="C22" t="s">
        <v>456</v>
      </c>
      <c r="D22" s="10">
        <v>5088</v>
      </c>
      <c r="E22" s="10">
        <v>4152</v>
      </c>
      <c r="F22" s="6">
        <v>0.81603773584905659</v>
      </c>
      <c r="G22" s="10">
        <v>17</v>
      </c>
      <c r="H22" s="10">
        <v>4169</v>
      </c>
      <c r="I22" s="6">
        <v>0.81937893081761004</v>
      </c>
    </row>
    <row r="23" spans="1:9" x14ac:dyDescent="0.3">
      <c r="A23" t="s">
        <v>39</v>
      </c>
      <c r="B23" t="s">
        <v>40</v>
      </c>
      <c r="C23" t="s">
        <v>456</v>
      </c>
      <c r="D23" s="10">
        <v>4013</v>
      </c>
      <c r="E23" s="10">
        <v>3898</v>
      </c>
      <c r="F23" s="6">
        <v>0.97134313481186141</v>
      </c>
      <c r="G23" s="10">
        <v>11</v>
      </c>
      <c r="H23" s="10">
        <v>3909</v>
      </c>
      <c r="I23" s="6">
        <v>0.97408422626463997</v>
      </c>
    </row>
    <row r="24" spans="1:9" x14ac:dyDescent="0.3">
      <c r="A24" t="s">
        <v>41</v>
      </c>
      <c r="B24" t="s">
        <v>42</v>
      </c>
      <c r="C24" t="s">
        <v>456</v>
      </c>
      <c r="D24" s="10">
        <v>3106</v>
      </c>
      <c r="E24" s="10">
        <v>1801</v>
      </c>
      <c r="F24" s="6">
        <v>0.57984546039922735</v>
      </c>
      <c r="G24" s="10">
        <v>1</v>
      </c>
      <c r="H24" s="10">
        <v>1802</v>
      </c>
      <c r="I24" s="6">
        <v>0.58016741790083703</v>
      </c>
    </row>
    <row r="25" spans="1:9" x14ac:dyDescent="0.3">
      <c r="A25" t="s">
        <v>43</v>
      </c>
      <c r="B25" t="s">
        <v>44</v>
      </c>
      <c r="C25" t="s">
        <v>456</v>
      </c>
      <c r="D25" s="10">
        <v>4744</v>
      </c>
      <c r="E25" s="10">
        <v>4689</v>
      </c>
      <c r="F25" s="6">
        <v>0.98840640809443503</v>
      </c>
      <c r="G25" s="10">
        <v>79</v>
      </c>
      <c r="H25" s="10">
        <v>4768</v>
      </c>
      <c r="I25" s="6">
        <v>1.0050590219224282</v>
      </c>
    </row>
    <row r="26" spans="1:9" x14ac:dyDescent="0.3">
      <c r="A26" t="s">
        <v>45</v>
      </c>
      <c r="B26" t="s">
        <v>46</v>
      </c>
      <c r="C26" t="s">
        <v>456</v>
      </c>
      <c r="D26" s="10">
        <v>6252</v>
      </c>
      <c r="E26" s="10">
        <v>3927</v>
      </c>
      <c r="F26" s="6">
        <v>0.62811900191938574</v>
      </c>
      <c r="G26" s="10">
        <v>9</v>
      </c>
      <c r="H26" s="10">
        <v>3936</v>
      </c>
      <c r="I26" s="6">
        <v>0.62955854126679467</v>
      </c>
    </row>
    <row r="27" spans="1:9" x14ac:dyDescent="0.3">
      <c r="A27" t="s">
        <v>47</v>
      </c>
      <c r="B27" t="s">
        <v>48</v>
      </c>
      <c r="C27" t="s">
        <v>456</v>
      </c>
      <c r="D27" s="10">
        <v>3391</v>
      </c>
      <c r="E27" s="10">
        <v>2137</v>
      </c>
      <c r="F27" s="6">
        <v>0.63019758183426722</v>
      </c>
      <c r="G27" s="10">
        <v>3</v>
      </c>
      <c r="H27" s="10">
        <v>2140</v>
      </c>
      <c r="I27" s="6">
        <v>0.63108227661456795</v>
      </c>
    </row>
    <row r="28" spans="1:9" x14ac:dyDescent="0.3">
      <c r="A28" t="s">
        <v>49</v>
      </c>
      <c r="B28" t="s">
        <v>455</v>
      </c>
      <c r="C28" t="s">
        <v>456</v>
      </c>
      <c r="D28" s="10">
        <v>5700</v>
      </c>
      <c r="E28" s="10">
        <v>4074</v>
      </c>
      <c r="F28" s="6">
        <v>0.71473684210526311</v>
      </c>
      <c r="G28" s="10">
        <v>9</v>
      </c>
      <c r="H28" s="10">
        <v>4083</v>
      </c>
      <c r="I28" s="6">
        <v>0.71631578947368424</v>
      </c>
    </row>
    <row r="29" spans="1:9" x14ac:dyDescent="0.3">
      <c r="A29" t="s">
        <v>55</v>
      </c>
      <c r="B29" t="s">
        <v>56</v>
      </c>
      <c r="C29" t="s">
        <v>456</v>
      </c>
      <c r="D29" s="10">
        <v>4048</v>
      </c>
      <c r="E29" s="10">
        <v>3528</v>
      </c>
      <c r="F29" s="6">
        <v>0.87154150197628455</v>
      </c>
      <c r="G29" s="10"/>
      <c r="H29" s="10">
        <v>3528</v>
      </c>
      <c r="I29" s="6">
        <v>0.87154150197628455</v>
      </c>
    </row>
    <row r="30" spans="1:9" x14ac:dyDescent="0.3">
      <c r="A30" t="s">
        <v>57</v>
      </c>
      <c r="B30" t="s">
        <v>58</v>
      </c>
      <c r="C30" t="s">
        <v>456</v>
      </c>
      <c r="D30" s="10">
        <v>3657</v>
      </c>
      <c r="E30" s="10">
        <v>2201</v>
      </c>
      <c r="F30" s="6">
        <v>0.60185944763467325</v>
      </c>
      <c r="G30" s="10">
        <v>7</v>
      </c>
      <c r="H30" s="10">
        <v>2208</v>
      </c>
      <c r="I30" s="6">
        <v>0.60377358490566035</v>
      </c>
    </row>
    <row r="31" spans="1:9" x14ac:dyDescent="0.3">
      <c r="A31" t="s">
        <v>59</v>
      </c>
      <c r="B31" t="s">
        <v>60</v>
      </c>
      <c r="C31" t="s">
        <v>456</v>
      </c>
      <c r="D31" s="10">
        <v>2915</v>
      </c>
      <c r="E31" s="10">
        <v>2282</v>
      </c>
      <c r="F31" s="6">
        <v>0.78284734133790734</v>
      </c>
      <c r="G31" s="10"/>
      <c r="H31" s="10">
        <v>2282</v>
      </c>
      <c r="I31" s="6">
        <v>0.78284734133790734</v>
      </c>
    </row>
    <row r="32" spans="1:9" x14ac:dyDescent="0.3">
      <c r="A32" t="s">
        <v>61</v>
      </c>
      <c r="B32" t="s">
        <v>62</v>
      </c>
      <c r="C32" t="s">
        <v>456</v>
      </c>
      <c r="D32" s="10">
        <v>6876</v>
      </c>
      <c r="E32" s="10">
        <v>3594</v>
      </c>
      <c r="F32" s="6">
        <v>0.52268760907504364</v>
      </c>
      <c r="G32" s="10">
        <v>8</v>
      </c>
      <c r="H32" s="10">
        <v>3602</v>
      </c>
      <c r="I32" s="6">
        <v>0.52385107620709714</v>
      </c>
    </row>
    <row r="33" spans="1:9" x14ac:dyDescent="0.3">
      <c r="A33" t="s">
        <v>63</v>
      </c>
      <c r="B33" t="s">
        <v>64</v>
      </c>
      <c r="C33" t="s">
        <v>456</v>
      </c>
      <c r="D33" s="10">
        <v>4053</v>
      </c>
      <c r="E33" s="10">
        <v>2297</v>
      </c>
      <c r="F33" s="6">
        <v>0.56674068591167037</v>
      </c>
      <c r="G33" s="10"/>
      <c r="H33" s="10">
        <v>2297</v>
      </c>
      <c r="I33" s="6">
        <v>0.56674068591167037</v>
      </c>
    </row>
    <row r="34" spans="1:9" x14ac:dyDescent="0.3">
      <c r="A34" t="s">
        <v>65</v>
      </c>
      <c r="B34" t="s">
        <v>66</v>
      </c>
      <c r="C34" t="s">
        <v>456</v>
      </c>
      <c r="D34" s="10">
        <v>5491</v>
      </c>
      <c r="E34" s="10">
        <v>3812</v>
      </c>
      <c r="F34" s="6">
        <v>0.69422691677290116</v>
      </c>
      <c r="G34" s="10">
        <v>9</v>
      </c>
      <c r="H34" s="10">
        <v>3821</v>
      </c>
      <c r="I34" s="6">
        <v>0.69586596248406485</v>
      </c>
    </row>
    <row r="35" spans="1:9" x14ac:dyDescent="0.3">
      <c r="A35" t="s">
        <v>67</v>
      </c>
      <c r="B35" t="s">
        <v>68</v>
      </c>
      <c r="C35" t="s">
        <v>456</v>
      </c>
      <c r="D35" s="10">
        <v>5250</v>
      </c>
      <c r="E35" s="10">
        <v>3529</v>
      </c>
      <c r="F35" s="6">
        <v>0.67219047619047623</v>
      </c>
      <c r="G35" s="10">
        <v>14</v>
      </c>
      <c r="H35" s="10">
        <v>3543</v>
      </c>
      <c r="I35" s="6">
        <v>0.67485714285714282</v>
      </c>
    </row>
    <row r="36" spans="1:9" x14ac:dyDescent="0.3">
      <c r="A36" t="s">
        <v>69</v>
      </c>
      <c r="B36" t="s">
        <v>70</v>
      </c>
      <c r="C36" t="s">
        <v>456</v>
      </c>
      <c r="D36" s="10">
        <v>2283</v>
      </c>
      <c r="E36" s="10">
        <v>1924</v>
      </c>
      <c r="F36" s="6">
        <v>0.8427507665352606</v>
      </c>
      <c r="G36" s="10">
        <v>2</v>
      </c>
      <c r="H36" s="10">
        <v>1926</v>
      </c>
      <c r="I36" s="6">
        <v>0.84362680683311431</v>
      </c>
    </row>
    <row r="37" spans="1:9" x14ac:dyDescent="0.3">
      <c r="A37" t="s">
        <v>71</v>
      </c>
      <c r="B37" t="s">
        <v>72</v>
      </c>
      <c r="C37" t="s">
        <v>456</v>
      </c>
      <c r="D37" s="10">
        <v>4889</v>
      </c>
      <c r="E37" s="10">
        <v>2809</v>
      </c>
      <c r="F37" s="6">
        <v>0.57455512374718753</v>
      </c>
      <c r="G37" s="10">
        <v>58</v>
      </c>
      <c r="H37" s="10">
        <v>2867</v>
      </c>
      <c r="I37" s="6">
        <v>0.58641849048885253</v>
      </c>
    </row>
    <row r="38" spans="1:9" x14ac:dyDescent="0.3">
      <c r="A38" t="s">
        <v>73</v>
      </c>
      <c r="B38" t="s">
        <v>74</v>
      </c>
      <c r="C38" t="s">
        <v>456</v>
      </c>
      <c r="D38" s="10">
        <v>5153</v>
      </c>
      <c r="E38" s="10">
        <v>4141</v>
      </c>
      <c r="F38" s="6">
        <v>0.80360954783621197</v>
      </c>
      <c r="G38" s="10"/>
      <c r="H38" s="10">
        <v>4141</v>
      </c>
      <c r="I38" s="6">
        <v>0.80360954783621197</v>
      </c>
    </row>
    <row r="39" spans="1:9" x14ac:dyDescent="0.3">
      <c r="A39" t="s">
        <v>75</v>
      </c>
      <c r="B39" t="s">
        <v>76</v>
      </c>
      <c r="C39" t="s">
        <v>456</v>
      </c>
      <c r="D39" s="10">
        <v>2345</v>
      </c>
      <c r="E39" s="10">
        <v>2071</v>
      </c>
      <c r="F39" s="6">
        <v>0.88315565031982945</v>
      </c>
      <c r="G39" s="10">
        <v>1</v>
      </c>
      <c r="H39" s="10">
        <v>2072</v>
      </c>
      <c r="I39" s="6">
        <v>0.88358208955223883</v>
      </c>
    </row>
    <row r="40" spans="1:9" x14ac:dyDescent="0.3">
      <c r="A40" t="s">
        <v>77</v>
      </c>
      <c r="B40" t="s">
        <v>78</v>
      </c>
      <c r="C40" t="s">
        <v>456</v>
      </c>
      <c r="D40" s="10">
        <v>7395</v>
      </c>
      <c r="E40" s="10">
        <v>5621</v>
      </c>
      <c r="F40" s="6">
        <v>0.76010818120351586</v>
      </c>
      <c r="G40" s="10">
        <v>49</v>
      </c>
      <c r="H40" s="10">
        <v>5670</v>
      </c>
      <c r="I40" s="6">
        <v>0.76673427991886411</v>
      </c>
    </row>
    <row r="41" spans="1:9" x14ac:dyDescent="0.3">
      <c r="A41" t="s">
        <v>79</v>
      </c>
      <c r="B41" t="s">
        <v>80</v>
      </c>
      <c r="C41" t="s">
        <v>456</v>
      </c>
      <c r="D41" s="10">
        <v>3600</v>
      </c>
      <c r="E41" s="10">
        <v>3318</v>
      </c>
      <c r="F41" s="6">
        <v>0.92166666666666663</v>
      </c>
      <c r="G41" s="10">
        <v>1</v>
      </c>
      <c r="H41" s="10">
        <v>3319</v>
      </c>
      <c r="I41" s="6">
        <v>0.92194444444444446</v>
      </c>
    </row>
    <row r="42" spans="1:9" x14ac:dyDescent="0.3">
      <c r="A42" t="s">
        <v>81</v>
      </c>
      <c r="B42" t="s">
        <v>82</v>
      </c>
      <c r="C42" t="s">
        <v>456</v>
      </c>
      <c r="D42" s="10">
        <v>3474</v>
      </c>
      <c r="E42" s="10">
        <v>2391</v>
      </c>
      <c r="F42" s="6">
        <v>0.68825561312607941</v>
      </c>
      <c r="G42" s="10">
        <v>1</v>
      </c>
      <c r="H42" s="10">
        <v>2392</v>
      </c>
      <c r="I42" s="6">
        <v>0.68854346574553826</v>
      </c>
    </row>
    <row r="43" spans="1:9" x14ac:dyDescent="0.3">
      <c r="A43" t="s">
        <v>83</v>
      </c>
      <c r="B43" t="s">
        <v>84</v>
      </c>
      <c r="C43" t="s">
        <v>456</v>
      </c>
      <c r="D43" s="10">
        <v>5747</v>
      </c>
      <c r="E43" s="10">
        <v>4120</v>
      </c>
      <c r="F43" s="6">
        <v>0.7168957717069776</v>
      </c>
      <c r="G43" s="10">
        <v>8</v>
      </c>
      <c r="H43" s="10">
        <v>4128</v>
      </c>
      <c r="I43" s="6">
        <v>0.71828780233165135</v>
      </c>
    </row>
    <row r="44" spans="1:9" x14ac:dyDescent="0.3">
      <c r="A44" t="s">
        <v>85</v>
      </c>
      <c r="B44" t="s">
        <v>86</v>
      </c>
      <c r="C44" t="s">
        <v>456</v>
      </c>
      <c r="D44" s="10">
        <v>2379</v>
      </c>
      <c r="E44" s="10">
        <v>1973</v>
      </c>
      <c r="F44" s="6">
        <v>0.82934005884825557</v>
      </c>
      <c r="G44" s="10">
        <v>27</v>
      </c>
      <c r="H44" s="10">
        <v>2000</v>
      </c>
      <c r="I44" s="6">
        <v>0.8406893652795292</v>
      </c>
    </row>
    <row r="45" spans="1:9" x14ac:dyDescent="0.3">
      <c r="A45" t="s">
        <v>87</v>
      </c>
      <c r="B45" t="s">
        <v>88</v>
      </c>
      <c r="C45" t="s">
        <v>456</v>
      </c>
      <c r="D45" s="10">
        <v>6577</v>
      </c>
      <c r="E45" s="10">
        <v>4516</v>
      </c>
      <c r="F45" s="6">
        <v>0.68663524403223353</v>
      </c>
      <c r="G45" s="10">
        <v>1</v>
      </c>
      <c r="H45" s="10">
        <v>4517</v>
      </c>
      <c r="I45" s="6">
        <v>0.68678728903755515</v>
      </c>
    </row>
    <row r="46" spans="1:9" x14ac:dyDescent="0.3">
      <c r="A46" t="s">
        <v>89</v>
      </c>
      <c r="B46" t="s">
        <v>90</v>
      </c>
      <c r="C46" t="s">
        <v>456</v>
      </c>
      <c r="D46" s="10">
        <v>4850</v>
      </c>
      <c r="E46" s="10">
        <v>4387</v>
      </c>
      <c r="F46" s="6">
        <v>0.90453608247422679</v>
      </c>
      <c r="G46" s="10">
        <v>1</v>
      </c>
      <c r="H46" s="10">
        <v>4388</v>
      </c>
      <c r="I46" s="6">
        <v>0.90474226804123714</v>
      </c>
    </row>
    <row r="47" spans="1:9" x14ac:dyDescent="0.3">
      <c r="A47" t="s">
        <v>93</v>
      </c>
      <c r="B47" t="s">
        <v>94</v>
      </c>
      <c r="C47" t="s">
        <v>456</v>
      </c>
      <c r="D47" s="10">
        <v>2596</v>
      </c>
      <c r="E47" s="10">
        <v>1715</v>
      </c>
      <c r="F47" s="6">
        <v>0.66063174114021572</v>
      </c>
      <c r="G47" s="10"/>
      <c r="H47" s="10">
        <v>1715</v>
      </c>
      <c r="I47" s="6">
        <v>0.66063174114021572</v>
      </c>
    </row>
    <row r="48" spans="1:9" x14ac:dyDescent="0.3">
      <c r="A48" t="s">
        <v>95</v>
      </c>
      <c r="B48" t="s">
        <v>96</v>
      </c>
      <c r="C48" t="s">
        <v>456</v>
      </c>
      <c r="D48" s="10">
        <v>6374</v>
      </c>
      <c r="E48" s="10">
        <v>5544</v>
      </c>
      <c r="F48" s="6">
        <v>0.86978349545026667</v>
      </c>
      <c r="G48" s="10">
        <v>76</v>
      </c>
      <c r="H48" s="10">
        <v>5620</v>
      </c>
      <c r="I48" s="6">
        <v>0.88170693442108561</v>
      </c>
    </row>
    <row r="49" spans="1:9" x14ac:dyDescent="0.3">
      <c r="A49" t="s">
        <v>97</v>
      </c>
      <c r="B49" t="s">
        <v>98</v>
      </c>
      <c r="C49" t="s">
        <v>456</v>
      </c>
      <c r="D49" s="10">
        <v>6130</v>
      </c>
      <c r="E49" s="10">
        <v>5293</v>
      </c>
      <c r="F49" s="6">
        <v>0.86345840130505713</v>
      </c>
      <c r="G49" s="10">
        <v>9</v>
      </c>
      <c r="H49" s="10">
        <v>5302</v>
      </c>
      <c r="I49" s="6">
        <v>0.86492659053833609</v>
      </c>
    </row>
    <row r="50" spans="1:9" x14ac:dyDescent="0.3">
      <c r="A50" t="s">
        <v>99</v>
      </c>
      <c r="B50" t="s">
        <v>100</v>
      </c>
      <c r="C50" t="s">
        <v>456</v>
      </c>
      <c r="D50" s="10">
        <v>4301</v>
      </c>
      <c r="E50" s="10">
        <v>3551</v>
      </c>
      <c r="F50" s="6">
        <v>0.82562194838409675</v>
      </c>
      <c r="G50" s="10">
        <v>6</v>
      </c>
      <c r="H50" s="10">
        <v>3557</v>
      </c>
      <c r="I50" s="6">
        <v>0.82701697279702391</v>
      </c>
    </row>
    <row r="51" spans="1:9" x14ac:dyDescent="0.3">
      <c r="A51" t="s">
        <v>103</v>
      </c>
      <c r="B51" t="s">
        <v>104</v>
      </c>
      <c r="C51" t="s">
        <v>456</v>
      </c>
      <c r="D51" s="10">
        <v>2757</v>
      </c>
      <c r="E51" s="10">
        <v>2685</v>
      </c>
      <c r="F51" s="6">
        <v>0.97388465723612627</v>
      </c>
      <c r="G51" s="10">
        <v>21</v>
      </c>
      <c r="H51" s="10">
        <v>2706</v>
      </c>
      <c r="I51" s="6">
        <v>0.98150163220892273</v>
      </c>
    </row>
    <row r="52" spans="1:9" x14ac:dyDescent="0.3">
      <c r="A52" t="s">
        <v>105</v>
      </c>
      <c r="B52" t="s">
        <v>106</v>
      </c>
      <c r="C52" t="s">
        <v>456</v>
      </c>
      <c r="D52" s="10">
        <v>2957</v>
      </c>
      <c r="E52" s="10">
        <v>2065</v>
      </c>
      <c r="F52" s="6">
        <v>0.69834291511667235</v>
      </c>
      <c r="G52" s="10">
        <v>687</v>
      </c>
      <c r="H52" s="10">
        <v>2752</v>
      </c>
      <c r="I52" s="6">
        <v>0.93067297937098414</v>
      </c>
    </row>
    <row r="53" spans="1:9" x14ac:dyDescent="0.3">
      <c r="A53" t="s">
        <v>107</v>
      </c>
      <c r="B53" t="s">
        <v>108</v>
      </c>
      <c r="C53" t="s">
        <v>456</v>
      </c>
      <c r="D53" s="10">
        <v>5294</v>
      </c>
      <c r="E53" s="10">
        <v>4753</v>
      </c>
      <c r="F53" s="6">
        <v>0.8978088401964488</v>
      </c>
      <c r="G53" s="10">
        <v>13</v>
      </c>
      <c r="H53" s="10">
        <v>4766</v>
      </c>
      <c r="I53" s="6">
        <v>0.90026445032111824</v>
      </c>
    </row>
    <row r="54" spans="1:9" x14ac:dyDescent="0.3">
      <c r="A54" t="s">
        <v>111</v>
      </c>
      <c r="B54" t="s">
        <v>112</v>
      </c>
      <c r="C54" t="s">
        <v>456</v>
      </c>
      <c r="D54" s="10">
        <v>2550</v>
      </c>
      <c r="E54" s="10">
        <v>2518</v>
      </c>
      <c r="F54" s="6">
        <v>0.98745098039215684</v>
      </c>
      <c r="G54" s="10"/>
      <c r="H54" s="10">
        <v>2518</v>
      </c>
      <c r="I54" s="6">
        <v>0.98745098039215684</v>
      </c>
    </row>
    <row r="55" spans="1:9" x14ac:dyDescent="0.3">
      <c r="A55" t="s">
        <v>113</v>
      </c>
      <c r="B55" t="s">
        <v>114</v>
      </c>
      <c r="C55" t="s">
        <v>456</v>
      </c>
      <c r="D55" s="10">
        <v>3832</v>
      </c>
      <c r="E55" s="10">
        <v>2804</v>
      </c>
      <c r="F55" s="6">
        <v>0.73173277661795411</v>
      </c>
      <c r="G55" s="10">
        <v>1</v>
      </c>
      <c r="H55" s="10">
        <v>2805</v>
      </c>
      <c r="I55" s="6">
        <v>0.73199373695198333</v>
      </c>
    </row>
    <row r="56" spans="1:9" x14ac:dyDescent="0.3">
      <c r="A56" t="s">
        <v>115</v>
      </c>
      <c r="B56" t="s">
        <v>116</v>
      </c>
      <c r="C56" t="s">
        <v>456</v>
      </c>
      <c r="D56" s="10">
        <v>3085</v>
      </c>
      <c r="E56" s="10">
        <v>2791</v>
      </c>
      <c r="F56" s="6">
        <v>0.90470016207455428</v>
      </c>
      <c r="G56" s="10">
        <v>3</v>
      </c>
      <c r="H56" s="10">
        <v>2794</v>
      </c>
      <c r="I56" s="6">
        <v>0.90567260940032412</v>
      </c>
    </row>
    <row r="57" spans="1:9" x14ac:dyDescent="0.3">
      <c r="A57" t="s">
        <v>117</v>
      </c>
      <c r="B57" t="s">
        <v>118</v>
      </c>
      <c r="C57" t="s">
        <v>456</v>
      </c>
      <c r="D57" s="10">
        <v>4863</v>
      </c>
      <c r="E57" s="10">
        <v>5280</v>
      </c>
      <c r="F57" s="6">
        <v>1.0857495373226402</v>
      </c>
      <c r="G57" s="10">
        <v>94</v>
      </c>
      <c r="H57" s="10">
        <v>5374</v>
      </c>
      <c r="I57" s="6">
        <v>1.1050791692370965</v>
      </c>
    </row>
    <row r="58" spans="1:9" x14ac:dyDescent="0.3">
      <c r="A58" t="s">
        <v>119</v>
      </c>
      <c r="B58" t="s">
        <v>120</v>
      </c>
      <c r="C58" t="s">
        <v>456</v>
      </c>
      <c r="D58" s="10">
        <v>2600</v>
      </c>
      <c r="E58" s="10">
        <v>1878</v>
      </c>
      <c r="F58" s="6">
        <v>0.72230769230769232</v>
      </c>
      <c r="G58" s="10">
        <v>29</v>
      </c>
      <c r="H58" s="10">
        <v>1907</v>
      </c>
      <c r="I58" s="6">
        <v>0.7334615384615385</v>
      </c>
    </row>
    <row r="59" spans="1:9" x14ac:dyDescent="0.3">
      <c r="A59" t="s">
        <v>121</v>
      </c>
      <c r="B59" t="s">
        <v>122</v>
      </c>
      <c r="C59" t="s">
        <v>456</v>
      </c>
      <c r="D59" s="10">
        <v>11663</v>
      </c>
      <c r="E59" s="10">
        <v>8169</v>
      </c>
      <c r="F59" s="6">
        <v>0.70042013204149878</v>
      </c>
      <c r="G59" s="10">
        <v>112</v>
      </c>
      <c r="H59" s="10">
        <v>8281</v>
      </c>
      <c r="I59" s="6">
        <v>0.71002315013289896</v>
      </c>
    </row>
    <row r="60" spans="1:9" x14ac:dyDescent="0.3">
      <c r="A60" t="s">
        <v>123</v>
      </c>
      <c r="B60" t="s">
        <v>124</v>
      </c>
      <c r="C60" t="s">
        <v>456</v>
      </c>
      <c r="D60" s="10">
        <v>5938</v>
      </c>
      <c r="E60" s="10">
        <v>4441</v>
      </c>
      <c r="F60" s="6">
        <v>0.74789491411249576</v>
      </c>
      <c r="G60" s="10">
        <v>123</v>
      </c>
      <c r="H60" s="10">
        <v>4564</v>
      </c>
      <c r="I60" s="6">
        <v>0.76860895924553718</v>
      </c>
    </row>
    <row r="61" spans="1:9" x14ac:dyDescent="0.3">
      <c r="A61" t="s">
        <v>125</v>
      </c>
      <c r="B61" t="s">
        <v>126</v>
      </c>
      <c r="C61" t="s">
        <v>456</v>
      </c>
      <c r="D61" s="10">
        <v>8473</v>
      </c>
      <c r="E61" s="10">
        <v>5980</v>
      </c>
      <c r="F61" s="6">
        <v>0.70577127345686297</v>
      </c>
      <c r="G61" s="10">
        <v>3</v>
      </c>
      <c r="H61" s="10">
        <v>5983</v>
      </c>
      <c r="I61" s="6">
        <v>0.70612533931311228</v>
      </c>
    </row>
    <row r="62" spans="1:9" x14ac:dyDescent="0.3">
      <c r="A62" t="s">
        <v>127</v>
      </c>
      <c r="B62" t="s">
        <v>128</v>
      </c>
      <c r="C62" t="s">
        <v>457</v>
      </c>
      <c r="D62" s="10">
        <v>5091</v>
      </c>
      <c r="E62" s="10">
        <v>3869</v>
      </c>
      <c r="F62" s="6">
        <v>0.75996857198978585</v>
      </c>
      <c r="G62" s="10">
        <v>6</v>
      </c>
      <c r="H62" s="10">
        <v>3875</v>
      </c>
      <c r="I62" s="6">
        <v>0.76114712237281479</v>
      </c>
    </row>
    <row r="63" spans="1:9" x14ac:dyDescent="0.3">
      <c r="A63" t="s">
        <v>129</v>
      </c>
      <c r="B63" t="s">
        <v>130</v>
      </c>
      <c r="C63" t="s">
        <v>457</v>
      </c>
      <c r="D63" s="10">
        <v>1348</v>
      </c>
      <c r="E63" s="10">
        <v>1365</v>
      </c>
      <c r="F63" s="6">
        <v>1.0126112759643917</v>
      </c>
      <c r="G63" s="10">
        <v>7</v>
      </c>
      <c r="H63" s="10">
        <v>1372</v>
      </c>
      <c r="I63" s="6">
        <v>1.0178041543026706</v>
      </c>
    </row>
    <row r="64" spans="1:9" x14ac:dyDescent="0.3">
      <c r="A64" t="s">
        <v>131</v>
      </c>
      <c r="B64" t="s">
        <v>132</v>
      </c>
      <c r="C64" t="s">
        <v>457</v>
      </c>
      <c r="D64" s="10">
        <v>5430</v>
      </c>
      <c r="E64" s="10">
        <v>4624</v>
      </c>
      <c r="F64" s="6">
        <v>0.85156537753222838</v>
      </c>
      <c r="G64" s="10">
        <v>8</v>
      </c>
      <c r="H64" s="10">
        <v>4632</v>
      </c>
      <c r="I64" s="6">
        <v>0.85303867403314915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5773</v>
      </c>
      <c r="E67" s="10">
        <v>4903</v>
      </c>
      <c r="F67" s="6">
        <v>0.84929845834055084</v>
      </c>
      <c r="G67" s="10">
        <v>4</v>
      </c>
      <c r="H67" s="10">
        <v>4907</v>
      </c>
      <c r="I67" s="6">
        <v>0.84999133899185864</v>
      </c>
    </row>
    <row r="68" spans="1:9" x14ac:dyDescent="0.3">
      <c r="A68" t="s">
        <v>139</v>
      </c>
      <c r="B68" t="s">
        <v>140</v>
      </c>
      <c r="C68" t="s">
        <v>457</v>
      </c>
      <c r="D68" s="10">
        <v>4730</v>
      </c>
      <c r="E68" s="10">
        <v>3372</v>
      </c>
      <c r="F68" s="6">
        <v>0.71289640591966175</v>
      </c>
      <c r="G68" s="10">
        <v>5</v>
      </c>
      <c r="H68" s="10">
        <v>3377</v>
      </c>
      <c r="I68" s="6">
        <v>0.71395348837209305</v>
      </c>
    </row>
    <row r="69" spans="1:9" x14ac:dyDescent="0.3">
      <c r="A69" t="s">
        <v>141</v>
      </c>
      <c r="B69" t="s">
        <v>142</v>
      </c>
      <c r="C69" t="s">
        <v>457</v>
      </c>
      <c r="D69" s="10">
        <v>2923</v>
      </c>
      <c r="E69" s="10">
        <v>3075</v>
      </c>
      <c r="F69" s="6">
        <v>1.0520013684570646</v>
      </c>
      <c r="G69" s="10"/>
      <c r="H69" s="10">
        <v>3075</v>
      </c>
      <c r="I69" s="6">
        <v>1.0520013684570646</v>
      </c>
    </row>
    <row r="70" spans="1:9" x14ac:dyDescent="0.3">
      <c r="A70" t="s">
        <v>143</v>
      </c>
      <c r="B70" t="s">
        <v>144</v>
      </c>
      <c r="C70" t="s">
        <v>457</v>
      </c>
      <c r="D70" s="10">
        <v>5732</v>
      </c>
      <c r="E70" s="10">
        <v>5808</v>
      </c>
      <c r="F70" s="6">
        <v>1.0132588974180041</v>
      </c>
      <c r="G70" s="10">
        <v>76</v>
      </c>
      <c r="H70" s="10">
        <v>5884</v>
      </c>
      <c r="I70" s="6">
        <v>1.0265177948360085</v>
      </c>
    </row>
    <row r="71" spans="1:9" x14ac:dyDescent="0.3">
      <c r="A71" t="s">
        <v>145</v>
      </c>
      <c r="B71" t="s">
        <v>146</v>
      </c>
      <c r="C71" t="s">
        <v>457</v>
      </c>
      <c r="D71" s="10">
        <v>13082</v>
      </c>
      <c r="E71" s="10">
        <v>10492</v>
      </c>
      <c r="F71" s="6">
        <v>0.80201804005503741</v>
      </c>
      <c r="G71" s="10">
        <v>25</v>
      </c>
      <c r="H71" s="10">
        <v>10517</v>
      </c>
      <c r="I71" s="6">
        <v>0.803929062834429</v>
      </c>
    </row>
    <row r="72" spans="1:9" x14ac:dyDescent="0.3">
      <c r="A72" t="s">
        <v>147</v>
      </c>
      <c r="B72" t="s">
        <v>148</v>
      </c>
      <c r="C72" t="s">
        <v>457</v>
      </c>
      <c r="D72" s="10">
        <v>2367</v>
      </c>
      <c r="E72" s="10">
        <v>2379</v>
      </c>
      <c r="F72" s="6">
        <v>1.0050697084917617</v>
      </c>
      <c r="G72" s="10">
        <v>1</v>
      </c>
      <c r="H72" s="10">
        <v>2380</v>
      </c>
      <c r="I72" s="6">
        <v>1.0054921841994084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4790</v>
      </c>
      <c r="E74" s="10">
        <v>4510</v>
      </c>
      <c r="F74" s="6">
        <v>0.94154488517745305</v>
      </c>
      <c r="G74" s="10">
        <v>2</v>
      </c>
      <c r="H74" s="10">
        <v>4512</v>
      </c>
      <c r="I74" s="6">
        <v>0.94196242171189981</v>
      </c>
    </row>
    <row r="75" spans="1:9" x14ac:dyDescent="0.3">
      <c r="A75" t="s">
        <v>153</v>
      </c>
      <c r="B75" t="s">
        <v>154</v>
      </c>
      <c r="C75" t="s">
        <v>457</v>
      </c>
      <c r="D75" s="10">
        <v>2238</v>
      </c>
      <c r="E75" s="10">
        <v>2380</v>
      </c>
      <c r="F75" s="6">
        <v>1.0634495084897229</v>
      </c>
      <c r="G75" s="10">
        <v>5</v>
      </c>
      <c r="H75" s="10">
        <v>2385</v>
      </c>
      <c r="I75" s="6">
        <v>1.0656836461126005</v>
      </c>
    </row>
    <row r="76" spans="1:9" x14ac:dyDescent="0.3">
      <c r="A76" t="s">
        <v>155</v>
      </c>
      <c r="B76" t="s">
        <v>156</v>
      </c>
      <c r="C76" t="s">
        <v>457</v>
      </c>
      <c r="D76" s="10">
        <v>1521</v>
      </c>
      <c r="E76" s="10">
        <v>1608</v>
      </c>
      <c r="F76" s="6">
        <v>1.057199211045365</v>
      </c>
      <c r="G76" s="10">
        <v>1</v>
      </c>
      <c r="H76" s="10">
        <v>1609</v>
      </c>
      <c r="I76" s="6">
        <v>1.0578566732412886</v>
      </c>
    </row>
    <row r="77" spans="1:9" x14ac:dyDescent="0.3">
      <c r="A77" t="s">
        <v>157</v>
      </c>
      <c r="B77" t="s">
        <v>158</v>
      </c>
      <c r="C77" t="s">
        <v>457</v>
      </c>
      <c r="D77" s="10">
        <v>1894</v>
      </c>
      <c r="E77" s="10">
        <v>2020</v>
      </c>
      <c r="F77" s="6">
        <v>1.0665258711721224</v>
      </c>
      <c r="G77" s="10">
        <v>1</v>
      </c>
      <c r="H77" s="10">
        <v>2021</v>
      </c>
      <c r="I77" s="6">
        <v>1.0670538542766632</v>
      </c>
    </row>
    <row r="78" spans="1:9" x14ac:dyDescent="0.3">
      <c r="A78" t="s">
        <v>159</v>
      </c>
      <c r="B78" t="s">
        <v>160</v>
      </c>
      <c r="C78" t="s">
        <v>457</v>
      </c>
      <c r="D78" s="10">
        <v>2664</v>
      </c>
      <c r="E78" s="10">
        <v>2024</v>
      </c>
      <c r="F78" s="6">
        <v>0.75975975975975973</v>
      </c>
      <c r="G78" s="10">
        <v>1</v>
      </c>
      <c r="H78" s="10">
        <v>2025</v>
      </c>
      <c r="I78" s="6">
        <v>0.76013513513513509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/>
      <c r="F79" s="6" t="s">
        <v>536</v>
      </c>
      <c r="G79" s="10"/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6417</v>
      </c>
      <c r="E80" s="10">
        <v>5309</v>
      </c>
      <c r="F80" s="6">
        <v>0.82733364500545425</v>
      </c>
      <c r="G80" s="10">
        <v>12</v>
      </c>
      <c r="H80" s="10">
        <v>5321</v>
      </c>
      <c r="I80" s="6">
        <v>0.82920367773102699</v>
      </c>
    </row>
    <row r="81" spans="1:9" x14ac:dyDescent="0.3">
      <c r="A81" t="s">
        <v>167</v>
      </c>
      <c r="B81" t="s">
        <v>168</v>
      </c>
      <c r="C81" t="s">
        <v>457</v>
      </c>
      <c r="D81" s="10">
        <v>2324</v>
      </c>
      <c r="E81" s="10">
        <v>2129</v>
      </c>
      <c r="F81" s="6">
        <v>0.91609294320137691</v>
      </c>
      <c r="G81" s="10">
        <v>2</v>
      </c>
      <c r="H81" s="10">
        <v>2131</v>
      </c>
      <c r="I81" s="6">
        <v>0.91695352839931155</v>
      </c>
    </row>
    <row r="82" spans="1:9" x14ac:dyDescent="0.3">
      <c r="A82" t="s">
        <v>169</v>
      </c>
      <c r="B82" t="s">
        <v>170</v>
      </c>
      <c r="C82" t="s">
        <v>457</v>
      </c>
      <c r="D82" s="10">
        <v>9716</v>
      </c>
      <c r="E82" s="10">
        <v>5586</v>
      </c>
      <c r="F82" s="6">
        <v>0.5749279538904899</v>
      </c>
      <c r="G82" s="10">
        <v>637</v>
      </c>
      <c r="H82" s="10">
        <v>6223</v>
      </c>
      <c r="I82" s="6">
        <v>0.64048991354466855</v>
      </c>
    </row>
    <row r="83" spans="1:9" x14ac:dyDescent="0.3">
      <c r="A83" t="s">
        <v>171</v>
      </c>
      <c r="B83" t="s">
        <v>172</v>
      </c>
      <c r="C83" t="s">
        <v>457</v>
      </c>
      <c r="D83" s="10">
        <v>6221</v>
      </c>
      <c r="E83" s="10">
        <v>5307</v>
      </c>
      <c r="F83" s="6">
        <v>0.85307828323420676</v>
      </c>
      <c r="G83" s="10">
        <v>4</v>
      </c>
      <c r="H83" s="10">
        <v>5311</v>
      </c>
      <c r="I83" s="6">
        <v>0.85372126667738302</v>
      </c>
    </row>
    <row r="84" spans="1:9" x14ac:dyDescent="0.3">
      <c r="A84" t="s">
        <v>173</v>
      </c>
      <c r="B84" t="s">
        <v>174</v>
      </c>
      <c r="C84" t="s">
        <v>457</v>
      </c>
      <c r="D84" s="10">
        <v>2404</v>
      </c>
      <c r="E84" s="10">
        <v>1908</v>
      </c>
      <c r="F84" s="6">
        <v>0.79367720465890179</v>
      </c>
      <c r="G84" s="10">
        <v>2</v>
      </c>
      <c r="H84" s="10">
        <v>1910</v>
      </c>
      <c r="I84" s="6">
        <v>0.79450915141430944</v>
      </c>
    </row>
    <row r="85" spans="1:9" x14ac:dyDescent="0.3">
      <c r="A85" t="s">
        <v>175</v>
      </c>
      <c r="B85" t="s">
        <v>176</v>
      </c>
      <c r="C85" t="s">
        <v>457</v>
      </c>
      <c r="D85" s="10">
        <v>2884</v>
      </c>
      <c r="E85" s="10">
        <v>2866</v>
      </c>
      <c r="F85" s="6">
        <v>0.99375866851595007</v>
      </c>
      <c r="G85" s="10">
        <v>2</v>
      </c>
      <c r="H85" s="10">
        <v>2868</v>
      </c>
      <c r="I85" s="6">
        <v>0.99445214979195562</v>
      </c>
    </row>
    <row r="86" spans="1:9" x14ac:dyDescent="0.3">
      <c r="A86" t="s">
        <v>177</v>
      </c>
      <c r="B86" t="s">
        <v>178</v>
      </c>
      <c r="C86" t="s">
        <v>457</v>
      </c>
      <c r="D86" s="10">
        <v>3284</v>
      </c>
      <c r="E86" s="10">
        <v>4036</v>
      </c>
      <c r="F86" s="6">
        <v>1.2289890377588306</v>
      </c>
      <c r="G86" s="10">
        <v>2</v>
      </c>
      <c r="H86" s="10">
        <v>4038</v>
      </c>
      <c r="I86" s="6">
        <v>1.2295980511571254</v>
      </c>
    </row>
    <row r="87" spans="1:9" x14ac:dyDescent="0.3">
      <c r="A87" t="s">
        <v>179</v>
      </c>
      <c r="B87" t="s">
        <v>180</v>
      </c>
      <c r="C87" t="s">
        <v>457</v>
      </c>
      <c r="D87" s="10">
        <v>4421</v>
      </c>
      <c r="E87" s="10">
        <v>2172</v>
      </c>
      <c r="F87" s="6">
        <v>0.49129156299479754</v>
      </c>
      <c r="G87" s="10">
        <v>9</v>
      </c>
      <c r="H87" s="10">
        <v>2181</v>
      </c>
      <c r="I87" s="6">
        <v>0.49332730151549425</v>
      </c>
    </row>
    <row r="88" spans="1:9" x14ac:dyDescent="0.3">
      <c r="A88" t="s">
        <v>181</v>
      </c>
      <c r="B88" t="s">
        <v>182</v>
      </c>
      <c r="C88" t="s">
        <v>457</v>
      </c>
      <c r="D88" s="10">
        <v>3415</v>
      </c>
      <c r="E88" s="10">
        <v>2964</v>
      </c>
      <c r="F88" s="6">
        <v>0.86793557833089308</v>
      </c>
      <c r="G88" s="10">
        <v>2</v>
      </c>
      <c r="H88" s="10">
        <v>2966</v>
      </c>
      <c r="I88" s="6">
        <v>0.86852122986822844</v>
      </c>
    </row>
    <row r="89" spans="1:9" x14ac:dyDescent="0.3">
      <c r="A89" t="s">
        <v>183</v>
      </c>
      <c r="B89" t="s">
        <v>184</v>
      </c>
      <c r="C89" t="s">
        <v>457</v>
      </c>
      <c r="D89" s="10">
        <v>12692</v>
      </c>
      <c r="E89" s="10">
        <v>6021</v>
      </c>
      <c r="F89" s="6">
        <v>0.47439331862590606</v>
      </c>
      <c r="G89" s="10">
        <v>1</v>
      </c>
      <c r="H89" s="10">
        <v>6022</v>
      </c>
      <c r="I89" s="6">
        <v>0.47447210841474946</v>
      </c>
    </row>
    <row r="90" spans="1:9" x14ac:dyDescent="0.3">
      <c r="A90" t="s">
        <v>185</v>
      </c>
      <c r="B90" t="s">
        <v>186</v>
      </c>
      <c r="C90" t="s">
        <v>457</v>
      </c>
      <c r="D90" s="10">
        <v>4976</v>
      </c>
      <c r="E90" s="10">
        <v>4714</v>
      </c>
      <c r="F90" s="6">
        <v>0.94734726688102899</v>
      </c>
      <c r="G90" s="10">
        <v>9</v>
      </c>
      <c r="H90" s="10">
        <v>4723</v>
      </c>
      <c r="I90" s="6">
        <v>0.94915594855305463</v>
      </c>
    </row>
    <row r="91" spans="1:9" x14ac:dyDescent="0.3">
      <c r="A91" t="s">
        <v>189</v>
      </c>
      <c r="B91" t="s">
        <v>190</v>
      </c>
      <c r="C91" t="s">
        <v>457</v>
      </c>
      <c r="D91" s="10">
        <v>4840</v>
      </c>
      <c r="E91" s="10">
        <v>3375</v>
      </c>
      <c r="F91" s="6">
        <v>0.6973140495867769</v>
      </c>
      <c r="G91" s="10">
        <v>3</v>
      </c>
      <c r="H91" s="10">
        <v>3378</v>
      </c>
      <c r="I91" s="6">
        <v>0.69793388429752068</v>
      </c>
    </row>
    <row r="92" spans="1:9" x14ac:dyDescent="0.3">
      <c r="A92" t="s">
        <v>191</v>
      </c>
      <c r="B92" t="s">
        <v>192</v>
      </c>
      <c r="C92" t="s">
        <v>457</v>
      </c>
      <c r="D92" s="10">
        <v>5013</v>
      </c>
      <c r="E92" s="10">
        <v>4375</v>
      </c>
      <c r="F92" s="6">
        <v>0.87273089966088169</v>
      </c>
      <c r="G92" s="10">
        <v>9</v>
      </c>
      <c r="H92" s="10">
        <v>4384</v>
      </c>
      <c r="I92" s="6">
        <v>0.87452623179732691</v>
      </c>
    </row>
    <row r="93" spans="1:9" x14ac:dyDescent="0.3">
      <c r="A93" t="s">
        <v>193</v>
      </c>
      <c r="B93" t="s">
        <v>194</v>
      </c>
      <c r="C93" t="s">
        <v>457</v>
      </c>
      <c r="D93" s="10">
        <v>6092</v>
      </c>
      <c r="E93" s="10">
        <v>4944</v>
      </c>
      <c r="F93" s="6">
        <v>0.81155613919894942</v>
      </c>
      <c r="G93" s="10">
        <v>4</v>
      </c>
      <c r="H93" s="10">
        <v>4948</v>
      </c>
      <c r="I93" s="6">
        <v>0.81221273801707161</v>
      </c>
    </row>
    <row r="94" spans="1:9" x14ac:dyDescent="0.3">
      <c r="A94" t="s">
        <v>195</v>
      </c>
      <c r="B94" t="s">
        <v>196</v>
      </c>
      <c r="C94" t="s">
        <v>457</v>
      </c>
      <c r="D94" s="10">
        <v>2308</v>
      </c>
      <c r="E94" s="10">
        <v>2510</v>
      </c>
      <c r="F94" s="6">
        <v>1.0875216637781628</v>
      </c>
      <c r="G94" s="10">
        <v>1</v>
      </c>
      <c r="H94" s="10">
        <v>2511</v>
      </c>
      <c r="I94" s="6">
        <v>1.0879549393414212</v>
      </c>
    </row>
    <row r="95" spans="1:9" x14ac:dyDescent="0.3">
      <c r="A95" t="s">
        <v>197</v>
      </c>
      <c r="B95" t="s">
        <v>198</v>
      </c>
      <c r="C95" t="s">
        <v>457</v>
      </c>
      <c r="D95" s="10">
        <v>4229</v>
      </c>
      <c r="E95" s="10">
        <v>5038</v>
      </c>
      <c r="F95" s="6">
        <v>1.1912981792385906</v>
      </c>
      <c r="G95" s="10">
        <v>8</v>
      </c>
      <c r="H95" s="10">
        <v>5046</v>
      </c>
      <c r="I95" s="6">
        <v>1.1931898794041145</v>
      </c>
    </row>
    <row r="96" spans="1:9" x14ac:dyDescent="0.3">
      <c r="A96" t="s">
        <v>199</v>
      </c>
      <c r="B96" t="s">
        <v>200</v>
      </c>
      <c r="C96" t="s">
        <v>457</v>
      </c>
      <c r="D96" s="10">
        <v>2490</v>
      </c>
      <c r="E96" s="10">
        <v>2339</v>
      </c>
      <c r="F96" s="6">
        <v>0.93935742971887548</v>
      </c>
      <c r="G96" s="10">
        <v>1</v>
      </c>
      <c r="H96" s="10">
        <v>2340</v>
      </c>
      <c r="I96" s="6">
        <v>0.93975903614457834</v>
      </c>
    </row>
    <row r="97" spans="1:9" x14ac:dyDescent="0.3">
      <c r="A97" t="s">
        <v>201</v>
      </c>
      <c r="B97" t="s">
        <v>202</v>
      </c>
      <c r="C97" t="s">
        <v>457</v>
      </c>
      <c r="D97" s="10">
        <v>5332</v>
      </c>
      <c r="E97" s="10">
        <v>3968</v>
      </c>
      <c r="F97" s="6">
        <v>0.7441860465116279</v>
      </c>
      <c r="G97" s="10">
        <v>2</v>
      </c>
      <c r="H97" s="10">
        <v>3970</v>
      </c>
      <c r="I97" s="6">
        <v>0.74456114028507125</v>
      </c>
    </row>
    <row r="98" spans="1:9" x14ac:dyDescent="0.3">
      <c r="A98" t="s">
        <v>203</v>
      </c>
      <c r="B98" t="s">
        <v>204</v>
      </c>
      <c r="C98" t="s">
        <v>457</v>
      </c>
      <c r="D98" s="10">
        <v>5464</v>
      </c>
      <c r="E98" s="10">
        <v>4217</v>
      </c>
      <c r="F98" s="6">
        <v>0.77177891654465591</v>
      </c>
      <c r="G98" s="10">
        <v>1</v>
      </c>
      <c r="H98" s="10">
        <v>4218</v>
      </c>
      <c r="I98" s="6">
        <v>0.77196193265007318</v>
      </c>
    </row>
    <row r="99" spans="1:9" x14ac:dyDescent="0.3">
      <c r="A99" t="s">
        <v>205</v>
      </c>
      <c r="B99" t="s">
        <v>206</v>
      </c>
      <c r="C99" t="s">
        <v>457</v>
      </c>
      <c r="D99" s="10">
        <v>2110</v>
      </c>
      <c r="E99" s="10">
        <v>1761</v>
      </c>
      <c r="F99" s="6">
        <v>0.83459715639810428</v>
      </c>
      <c r="G99" s="10">
        <v>1</v>
      </c>
      <c r="H99" s="10">
        <v>1762</v>
      </c>
      <c r="I99" s="6">
        <v>0.83507109004739333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8736</v>
      </c>
      <c r="E100" s="10">
        <v>5513</v>
      </c>
      <c r="F100" s="6">
        <v>0.6310668498168498</v>
      </c>
      <c r="G100" s="10">
        <v>80</v>
      </c>
      <c r="H100" s="10">
        <v>5593</v>
      </c>
      <c r="I100" s="6">
        <v>0.64022435897435892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16262</v>
      </c>
      <c r="E101" s="10">
        <v>13846</v>
      </c>
      <c r="F101" s="6">
        <v>0.85143278809494527</v>
      </c>
      <c r="G101" s="10">
        <v>1023</v>
      </c>
      <c r="H101" s="10">
        <v>14869</v>
      </c>
      <c r="I101" s="6">
        <v>0.9143401795597097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13591</v>
      </c>
      <c r="E102" s="10">
        <v>10490</v>
      </c>
      <c r="F102" s="6">
        <v>0.77183430211169157</v>
      </c>
      <c r="G102" s="10">
        <v>6</v>
      </c>
      <c r="H102" s="10">
        <v>10496</v>
      </c>
      <c r="I102" s="6">
        <v>0.77227577073063058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7883</v>
      </c>
      <c r="E103" s="10">
        <v>5697</v>
      </c>
      <c r="F103" s="6">
        <v>0.7226944056831156</v>
      </c>
      <c r="G103" s="10">
        <v>2</v>
      </c>
      <c r="H103" s="10">
        <v>5699</v>
      </c>
      <c r="I103" s="6">
        <v>0.72294811619941646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4515</v>
      </c>
      <c r="E104" s="10">
        <v>3797</v>
      </c>
      <c r="F104" s="6">
        <v>0.84097452934662242</v>
      </c>
      <c r="G104" s="10">
        <v>323</v>
      </c>
      <c r="H104" s="10">
        <v>4120</v>
      </c>
      <c r="I104" s="6">
        <v>0.9125138427464009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10688</v>
      </c>
      <c r="E105" s="10">
        <v>8867</v>
      </c>
      <c r="F105" s="6">
        <v>0.82962200598802394</v>
      </c>
      <c r="G105" s="10"/>
      <c r="H105" s="10">
        <v>8867</v>
      </c>
      <c r="I105" s="6">
        <v>0.82962200598802394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3482</v>
      </c>
      <c r="E106" s="10">
        <v>3556</v>
      </c>
      <c r="F106" s="6">
        <v>1.0212521539345203</v>
      </c>
      <c r="G106" s="10">
        <v>2</v>
      </c>
      <c r="H106" s="10">
        <v>3558</v>
      </c>
      <c r="I106" s="6">
        <v>1.0218265364732912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5709</v>
      </c>
      <c r="E107" s="10">
        <v>4442</v>
      </c>
      <c r="F107" s="6">
        <v>0.77806971448589946</v>
      </c>
      <c r="G107" s="10">
        <v>5</v>
      </c>
      <c r="H107" s="10">
        <v>4447</v>
      </c>
      <c r="I107" s="6">
        <v>0.77894552461026445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5523</v>
      </c>
      <c r="E108" s="10">
        <v>2986</v>
      </c>
      <c r="F108" s="6">
        <v>0.54064819844287526</v>
      </c>
      <c r="G108" s="10">
        <v>3</v>
      </c>
      <c r="H108" s="10">
        <v>2989</v>
      </c>
      <c r="I108" s="6">
        <v>0.54119138149556401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3722</v>
      </c>
      <c r="E109" s="10">
        <v>925</v>
      </c>
      <c r="F109" s="6">
        <v>0.24852229983879634</v>
      </c>
      <c r="G109" s="10">
        <v>1765</v>
      </c>
      <c r="H109" s="10">
        <v>2690</v>
      </c>
      <c r="I109" s="6">
        <v>0.72272971520687801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4140</v>
      </c>
      <c r="E110" s="10">
        <v>2586</v>
      </c>
      <c r="F110" s="6">
        <v>0.62463768115942031</v>
      </c>
      <c r="G110" s="10">
        <v>6</v>
      </c>
      <c r="H110" s="10">
        <v>2592</v>
      </c>
      <c r="I110" s="6">
        <v>0.62608695652173918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4427</v>
      </c>
      <c r="E111" s="10">
        <v>2269</v>
      </c>
      <c r="F111" s="6">
        <v>0.51253670657330019</v>
      </c>
      <c r="G111" s="10">
        <v>536</v>
      </c>
      <c r="H111" s="10">
        <v>2805</v>
      </c>
      <c r="I111" s="6">
        <v>0.63361192681274003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2894</v>
      </c>
      <c r="E112" s="10">
        <v>2027</v>
      </c>
      <c r="F112" s="6">
        <v>0.70041465100207323</v>
      </c>
      <c r="G112" s="10">
        <v>1</v>
      </c>
      <c r="H112" s="10">
        <v>2028</v>
      </c>
      <c r="I112" s="6">
        <v>0.70076019350380092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5417</v>
      </c>
      <c r="E113" s="10">
        <v>4500</v>
      </c>
      <c r="F113" s="6">
        <v>0.83071810965479043</v>
      </c>
      <c r="G113" s="10">
        <v>30</v>
      </c>
      <c r="H113" s="10">
        <v>4530</v>
      </c>
      <c r="I113" s="6">
        <v>0.83625623038582242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3767</v>
      </c>
      <c r="E114" s="10">
        <v>4229</v>
      </c>
      <c r="F114" s="6">
        <v>1.1226440138040881</v>
      </c>
      <c r="G114" s="10">
        <v>8</v>
      </c>
      <c r="H114" s="10">
        <v>4237</v>
      </c>
      <c r="I114" s="6">
        <v>1.1247677196708257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5215</v>
      </c>
      <c r="E115" s="10">
        <v>3407</v>
      </c>
      <c r="F115" s="6">
        <v>0.65330776605944396</v>
      </c>
      <c r="G115" s="10">
        <v>30</v>
      </c>
      <c r="H115" s="10">
        <v>3437</v>
      </c>
      <c r="I115" s="6">
        <v>0.65906040268456378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4765</v>
      </c>
      <c r="E116" s="10">
        <v>3388</v>
      </c>
      <c r="F116" s="6">
        <v>0.71101783840503674</v>
      </c>
      <c r="G116" s="10">
        <v>3</v>
      </c>
      <c r="H116" s="10">
        <v>3391</v>
      </c>
      <c r="I116" s="6">
        <v>0.71164742917103885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7183</v>
      </c>
      <c r="E117" s="10">
        <v>6204</v>
      </c>
      <c r="F117" s="6">
        <v>0.86370597243491576</v>
      </c>
      <c r="G117" s="10">
        <v>2</v>
      </c>
      <c r="H117" s="10">
        <v>6206</v>
      </c>
      <c r="I117" s="6">
        <v>0.86398440762912432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5135</v>
      </c>
      <c r="E118" s="10">
        <v>5740</v>
      </c>
      <c r="F118" s="6">
        <v>1.1178188899707886</v>
      </c>
      <c r="G118" s="10"/>
      <c r="H118" s="10">
        <v>5740</v>
      </c>
      <c r="I118" s="6">
        <v>1.1178188899707886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8981</v>
      </c>
      <c r="E119" s="10">
        <v>6769</v>
      </c>
      <c r="F119" s="6">
        <v>0.75370226032735776</v>
      </c>
      <c r="G119" s="10">
        <v>5</v>
      </c>
      <c r="H119" s="10">
        <v>6774</v>
      </c>
      <c r="I119" s="6">
        <v>0.75425899120365214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8811</v>
      </c>
      <c r="E120" s="10">
        <v>6624</v>
      </c>
      <c r="F120" s="6">
        <v>0.75178753830439227</v>
      </c>
      <c r="G120" s="10">
        <v>9</v>
      </c>
      <c r="H120" s="10">
        <v>6633</v>
      </c>
      <c r="I120" s="6">
        <v>0.7528089887640449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5262</v>
      </c>
      <c r="E121" s="10">
        <v>4280</v>
      </c>
      <c r="F121" s="6">
        <v>0.81337894336754091</v>
      </c>
      <c r="G121" s="10">
        <v>4</v>
      </c>
      <c r="H121" s="10">
        <v>4284</v>
      </c>
      <c r="I121" s="6">
        <v>0.81413911060433297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5336</v>
      </c>
      <c r="E122" s="10">
        <v>4731</v>
      </c>
      <c r="F122" s="6">
        <v>0.88661919040479764</v>
      </c>
      <c r="G122" s="10">
        <v>4</v>
      </c>
      <c r="H122" s="10">
        <v>4735</v>
      </c>
      <c r="I122" s="6">
        <v>0.88736881559220393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8064</v>
      </c>
      <c r="E123" s="10">
        <v>5606</v>
      </c>
      <c r="F123" s="6">
        <v>0.69518849206349209</v>
      </c>
      <c r="G123" s="10">
        <v>27</v>
      </c>
      <c r="H123" s="10">
        <v>5633</v>
      </c>
      <c r="I123" s="6">
        <v>0.69853670634920639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8314</v>
      </c>
      <c r="E124" s="10">
        <v>6872</v>
      </c>
      <c r="F124" s="6">
        <v>0.82655761366369973</v>
      </c>
      <c r="G124" s="10">
        <v>7</v>
      </c>
      <c r="H124" s="10">
        <v>6879</v>
      </c>
      <c r="I124" s="6">
        <v>0.82739956699542938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6937</v>
      </c>
      <c r="E125" s="10">
        <v>6686</v>
      </c>
      <c r="F125" s="6">
        <v>0.96381721205131898</v>
      </c>
      <c r="G125" s="10">
        <v>1</v>
      </c>
      <c r="H125" s="10">
        <v>6687</v>
      </c>
      <c r="I125" s="6">
        <v>0.96396136658497911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5209</v>
      </c>
      <c r="E126" s="10">
        <v>4527</v>
      </c>
      <c r="F126" s="6">
        <v>0.86907275868688805</v>
      </c>
      <c r="G126" s="10">
        <v>74</v>
      </c>
      <c r="H126" s="10">
        <v>4601</v>
      </c>
      <c r="I126" s="6">
        <v>0.88327894029564213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6792</v>
      </c>
      <c r="E127" s="10">
        <v>5002</v>
      </c>
      <c r="F127" s="6">
        <v>0.73645465253239106</v>
      </c>
      <c r="G127" s="10">
        <v>7</v>
      </c>
      <c r="H127" s="10">
        <v>5009</v>
      </c>
      <c r="I127" s="6">
        <v>0.73748527679623088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5212</v>
      </c>
      <c r="E128" s="10">
        <v>4047</v>
      </c>
      <c r="F128" s="6">
        <v>0.77647735993860323</v>
      </c>
      <c r="G128" s="10">
        <v>1</v>
      </c>
      <c r="H128" s="10">
        <v>4048</v>
      </c>
      <c r="I128" s="6">
        <v>0.77666922486569456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5544</v>
      </c>
      <c r="E129" s="10">
        <v>5317</v>
      </c>
      <c r="F129" s="6">
        <v>0.95905483405483405</v>
      </c>
      <c r="G129" s="10">
        <v>25</v>
      </c>
      <c r="H129" s="10">
        <v>5342</v>
      </c>
      <c r="I129" s="6">
        <v>0.96356421356421351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6294</v>
      </c>
      <c r="E130" s="10">
        <v>3923</v>
      </c>
      <c r="F130" s="6">
        <v>0.62329202414998408</v>
      </c>
      <c r="G130" s="10">
        <v>13</v>
      </c>
      <c r="H130" s="10">
        <v>3936</v>
      </c>
      <c r="I130" s="6">
        <v>0.62535748331744523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6891</v>
      </c>
      <c r="E131" s="10">
        <v>4401</v>
      </c>
      <c r="F131" s="6">
        <v>0.63865912059207663</v>
      </c>
      <c r="G131" s="10">
        <v>3</v>
      </c>
      <c r="H131" s="10">
        <v>4404</v>
      </c>
      <c r="I131" s="6">
        <v>0.63909447104919459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6772</v>
      </c>
      <c r="E132" s="10">
        <v>4543</v>
      </c>
      <c r="F132" s="6">
        <v>0.67085056113408148</v>
      </c>
      <c r="G132" s="10">
        <v>25</v>
      </c>
      <c r="H132" s="10">
        <v>4568</v>
      </c>
      <c r="I132" s="6">
        <v>0.67454223272297698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4787</v>
      </c>
      <c r="E133" s="10">
        <v>4220</v>
      </c>
      <c r="F133" s="6">
        <v>0.88155420931689998</v>
      </c>
      <c r="G133" s="10">
        <v>70</v>
      </c>
      <c r="H133" s="10">
        <v>4290</v>
      </c>
      <c r="I133" s="6">
        <v>0.89617714643827029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3485</v>
      </c>
      <c r="E134" s="10">
        <v>2587</v>
      </c>
      <c r="F134" s="6">
        <v>0.74232424677187947</v>
      </c>
      <c r="G134" s="10">
        <v>11</v>
      </c>
      <c r="H134" s="10">
        <v>2598</v>
      </c>
      <c r="I134" s="6">
        <v>0.74548063127690101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6555</v>
      </c>
      <c r="E135" s="10">
        <v>5220</v>
      </c>
      <c r="F135" s="6">
        <v>0.79633867276887871</v>
      </c>
      <c r="G135" s="10">
        <v>6</v>
      </c>
      <c r="H135" s="10">
        <v>5226</v>
      </c>
      <c r="I135" s="6">
        <v>0.79725400457665907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7030</v>
      </c>
      <c r="E136" s="10">
        <v>5990</v>
      </c>
      <c r="F136" s="6">
        <v>0.85206258890469422</v>
      </c>
      <c r="G136" s="10">
        <v>2</v>
      </c>
      <c r="H136" s="10">
        <v>5992</v>
      </c>
      <c r="I136" s="6">
        <v>0.85234708392603131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8614</v>
      </c>
      <c r="E137" s="10">
        <v>6205</v>
      </c>
      <c r="F137" s="6">
        <v>0.72033898305084743</v>
      </c>
      <c r="G137" s="10"/>
      <c r="H137" s="10">
        <v>6205</v>
      </c>
      <c r="I137" s="6">
        <v>0.72033898305084743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7612</v>
      </c>
      <c r="E138" s="10">
        <v>5708</v>
      </c>
      <c r="F138" s="6">
        <v>0.74986862848134528</v>
      </c>
      <c r="G138" s="10">
        <v>6</v>
      </c>
      <c r="H138" s="10">
        <v>5714</v>
      </c>
      <c r="I138" s="6">
        <v>0.75065685759327383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4541</v>
      </c>
      <c r="E139" s="10">
        <v>3303</v>
      </c>
      <c r="F139" s="6">
        <v>0.7273728253688615</v>
      </c>
      <c r="G139" s="10">
        <v>6</v>
      </c>
      <c r="H139" s="10">
        <v>3309</v>
      </c>
      <c r="I139" s="6">
        <v>0.72869412023783309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5827</v>
      </c>
      <c r="E140" s="10">
        <v>4666</v>
      </c>
      <c r="F140" s="6">
        <v>0.80075510554316109</v>
      </c>
      <c r="G140" s="10">
        <v>35</v>
      </c>
      <c r="H140" s="10">
        <v>4701</v>
      </c>
      <c r="I140" s="6">
        <v>0.80676162690921571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5104</v>
      </c>
      <c r="E141" s="10">
        <v>3942</v>
      </c>
      <c r="F141" s="6">
        <v>0.77233542319749215</v>
      </c>
      <c r="G141" s="10">
        <v>17</v>
      </c>
      <c r="H141" s="10">
        <v>3959</v>
      </c>
      <c r="I141" s="6">
        <v>0.77566614420062696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4513</v>
      </c>
      <c r="E142" s="10">
        <v>3882</v>
      </c>
      <c r="F142" s="6">
        <v>0.86018169731885663</v>
      </c>
      <c r="G142" s="10">
        <v>20</v>
      </c>
      <c r="H142" s="10">
        <v>3902</v>
      </c>
      <c r="I142" s="6">
        <v>0.86461333924218919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6790</v>
      </c>
      <c r="E143" s="10">
        <v>5159</v>
      </c>
      <c r="F143" s="6">
        <v>0.75979381443298966</v>
      </c>
      <c r="G143" s="10"/>
      <c r="H143" s="10">
        <v>5159</v>
      </c>
      <c r="I143" s="6">
        <v>0.75979381443298966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6348</v>
      </c>
      <c r="E144" s="10">
        <v>7379</v>
      </c>
      <c r="F144" s="6">
        <v>1.1624133585381222</v>
      </c>
      <c r="G144" s="10">
        <v>3</v>
      </c>
      <c r="H144" s="10">
        <v>7382</v>
      </c>
      <c r="I144" s="6">
        <v>1.1628859483301828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10036</v>
      </c>
      <c r="E145" s="10">
        <v>7812</v>
      </c>
      <c r="F145" s="6">
        <v>0.77839776803507377</v>
      </c>
      <c r="G145" s="10">
        <v>22</v>
      </c>
      <c r="H145" s="10">
        <v>7834</v>
      </c>
      <c r="I145" s="6">
        <v>0.78058987644479871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4627</v>
      </c>
      <c r="E146" s="10">
        <v>3099</v>
      </c>
      <c r="F146" s="6">
        <v>0.66976442619407828</v>
      </c>
      <c r="G146" s="10">
        <v>2</v>
      </c>
      <c r="H146" s="10">
        <v>3101</v>
      </c>
      <c r="I146" s="6">
        <v>0.67019667170953101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3798</v>
      </c>
      <c r="E147" s="10">
        <v>2495</v>
      </c>
      <c r="F147" s="6">
        <v>0.65692469720905744</v>
      </c>
      <c r="G147" s="10">
        <v>5</v>
      </c>
      <c r="H147" s="10">
        <v>2500</v>
      </c>
      <c r="I147" s="6">
        <v>0.65824117956819383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2094</v>
      </c>
      <c r="E148" s="10">
        <v>1191</v>
      </c>
      <c r="F148" s="6">
        <v>0.56876790830945556</v>
      </c>
      <c r="G148" s="10">
        <v>1</v>
      </c>
      <c r="H148" s="10">
        <v>1192</v>
      </c>
      <c r="I148" s="6">
        <v>0.5692454632282713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5516</v>
      </c>
      <c r="E149" s="10">
        <v>2975</v>
      </c>
      <c r="F149" s="6">
        <v>0.53934010152284262</v>
      </c>
      <c r="G149" s="10"/>
      <c r="H149" s="10">
        <v>2975</v>
      </c>
      <c r="I149" s="6">
        <v>0.53934010152284262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4007</v>
      </c>
      <c r="E150" s="10">
        <v>2393</v>
      </c>
      <c r="F150" s="6">
        <v>0.59720489143998001</v>
      </c>
      <c r="G150" s="10">
        <v>1</v>
      </c>
      <c r="H150" s="10">
        <v>2394</v>
      </c>
      <c r="I150" s="6">
        <v>0.5974544547042675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3812</v>
      </c>
      <c r="E151" s="10">
        <v>2093</v>
      </c>
      <c r="F151" s="6">
        <v>0.54905561385099688</v>
      </c>
      <c r="G151" s="10"/>
      <c r="H151" s="10">
        <v>2093</v>
      </c>
      <c r="I151" s="6">
        <v>0.54905561385099688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10262</v>
      </c>
      <c r="E152" s="10">
        <v>9241</v>
      </c>
      <c r="F152" s="6">
        <v>0.90050672383550967</v>
      </c>
      <c r="G152" s="10"/>
      <c r="H152" s="10">
        <v>9241</v>
      </c>
      <c r="I152" s="6">
        <v>0.90050672383550967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2699</v>
      </c>
      <c r="E153" s="10">
        <v>2203</v>
      </c>
      <c r="F153" s="6">
        <v>0.81622823267876987</v>
      </c>
      <c r="G153" s="10"/>
      <c r="H153" s="10">
        <v>2203</v>
      </c>
      <c r="I153" s="6">
        <v>0.81622823267876987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4005</v>
      </c>
      <c r="E154" s="10">
        <v>3791</v>
      </c>
      <c r="F154" s="6">
        <v>0.94656679151061174</v>
      </c>
      <c r="G154" s="10">
        <v>3</v>
      </c>
      <c r="H154" s="10">
        <v>3794</v>
      </c>
      <c r="I154" s="6">
        <v>0.94731585518102368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3914</v>
      </c>
      <c r="E155" s="10">
        <v>3492</v>
      </c>
      <c r="F155" s="6">
        <v>0.89218191108840061</v>
      </c>
      <c r="G155" s="10"/>
      <c r="H155" s="10">
        <v>3492</v>
      </c>
      <c r="I155" s="6">
        <v>0.89218191108840061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5647</v>
      </c>
      <c r="E156" s="10">
        <v>2568</v>
      </c>
      <c r="F156" s="6">
        <v>0.45475473702851071</v>
      </c>
      <c r="G156" s="10">
        <v>4</v>
      </c>
      <c r="H156" s="10">
        <v>2572</v>
      </c>
      <c r="I156" s="6">
        <v>0.45546307774039313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3628</v>
      </c>
      <c r="E157" s="10">
        <v>1976</v>
      </c>
      <c r="F157" s="6">
        <v>0.54465270121278941</v>
      </c>
      <c r="G157" s="10">
        <v>2</v>
      </c>
      <c r="H157" s="10">
        <v>1978</v>
      </c>
      <c r="I157" s="6">
        <v>0.54520396912899671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5200</v>
      </c>
      <c r="E158" s="10">
        <v>4138</v>
      </c>
      <c r="F158" s="6">
        <v>0.79576923076923078</v>
      </c>
      <c r="G158" s="10">
        <v>8</v>
      </c>
      <c r="H158" s="10">
        <v>4146</v>
      </c>
      <c r="I158" s="6">
        <v>0.79730769230769227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5333</v>
      </c>
      <c r="E159" s="10">
        <v>3635</v>
      </c>
      <c r="F159" s="6">
        <v>0.68160510031876997</v>
      </c>
      <c r="G159" s="10">
        <v>2</v>
      </c>
      <c r="H159" s="10">
        <v>3637</v>
      </c>
      <c r="I159" s="6">
        <v>0.68198012375773487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9512</v>
      </c>
      <c r="E160" s="10">
        <v>7001</v>
      </c>
      <c r="F160" s="6">
        <v>0.7360176619007569</v>
      </c>
      <c r="G160" s="10">
        <v>8</v>
      </c>
      <c r="H160" s="10">
        <v>7009</v>
      </c>
      <c r="I160" s="6">
        <v>0.73685870479394444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4050</v>
      </c>
      <c r="E161" s="10">
        <v>2581</v>
      </c>
      <c r="F161" s="6">
        <v>0.63728395061728393</v>
      </c>
      <c r="G161" s="10">
        <v>7</v>
      </c>
      <c r="H161" s="10">
        <v>2588</v>
      </c>
      <c r="I161" s="6">
        <v>0.63901234567901233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1671</v>
      </c>
      <c r="E162" s="10">
        <v>1511</v>
      </c>
      <c r="F162" s="6">
        <v>0.90424895272292038</v>
      </c>
      <c r="G162" s="10"/>
      <c r="H162" s="10">
        <v>1511</v>
      </c>
      <c r="I162" s="6">
        <v>0.90424895272292038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2189</v>
      </c>
      <c r="E163" s="10">
        <v>1702</v>
      </c>
      <c r="F163" s="6">
        <v>0.77752398355413432</v>
      </c>
      <c r="G163" s="10">
        <v>2</v>
      </c>
      <c r="H163" s="10">
        <v>1704</v>
      </c>
      <c r="I163" s="6">
        <v>0.77843764275925076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2673</v>
      </c>
      <c r="E164" s="10">
        <v>1719</v>
      </c>
      <c r="F164" s="6">
        <v>0.64309764309764306</v>
      </c>
      <c r="G164" s="10">
        <v>8</v>
      </c>
      <c r="H164" s="10">
        <v>1727</v>
      </c>
      <c r="I164" s="6">
        <v>0.64609053497942381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3988</v>
      </c>
      <c r="E165" s="10">
        <v>4705</v>
      </c>
      <c r="F165" s="6">
        <v>1.179789368104313</v>
      </c>
      <c r="G165" s="10"/>
      <c r="H165" s="10">
        <v>4705</v>
      </c>
      <c r="I165" s="6">
        <v>1.179789368104313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3943</v>
      </c>
      <c r="E166" s="10">
        <v>2515</v>
      </c>
      <c r="F166" s="6">
        <v>0.63783920872432154</v>
      </c>
      <c r="G166" s="10">
        <v>19</v>
      </c>
      <c r="H166" s="10">
        <v>2534</v>
      </c>
      <c r="I166" s="6">
        <v>0.64265787471468427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2751</v>
      </c>
      <c r="E167" s="10">
        <v>2522</v>
      </c>
      <c r="F167" s="6">
        <v>0.91675754271174115</v>
      </c>
      <c r="G167" s="10"/>
      <c r="H167" s="10">
        <v>2522</v>
      </c>
      <c r="I167" s="6">
        <v>0.91675754271174115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13900</v>
      </c>
      <c r="E168" s="10">
        <v>10224</v>
      </c>
      <c r="F168" s="6">
        <v>0.73553956834532375</v>
      </c>
      <c r="G168" s="10">
        <v>3</v>
      </c>
      <c r="H168" s="10">
        <v>10227</v>
      </c>
      <c r="I168" s="6">
        <v>0.73575539568345327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4260</v>
      </c>
      <c r="E169" s="10">
        <v>2548</v>
      </c>
      <c r="F169" s="6">
        <v>0.59812206572769955</v>
      </c>
      <c r="G169" s="10">
        <v>14</v>
      </c>
      <c r="H169" s="10">
        <v>2562</v>
      </c>
      <c r="I169" s="6">
        <v>0.60140845070422533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4441</v>
      </c>
      <c r="E170" s="10">
        <v>2824</v>
      </c>
      <c r="F170" s="6">
        <v>0.63589281693312316</v>
      </c>
      <c r="G170" s="10">
        <v>6</v>
      </c>
      <c r="H170" s="10">
        <v>2830</v>
      </c>
      <c r="I170" s="6">
        <v>0.63724386399459576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3554</v>
      </c>
      <c r="E171" s="10">
        <v>3210</v>
      </c>
      <c r="F171" s="6">
        <v>0.90320765334833986</v>
      </c>
      <c r="G171" s="10">
        <v>15</v>
      </c>
      <c r="H171" s="10">
        <v>3225</v>
      </c>
      <c r="I171" s="6">
        <v>0.90742824985931347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9990</v>
      </c>
      <c r="E172" s="10">
        <v>10554</v>
      </c>
      <c r="F172" s="6">
        <v>1.0564564564564565</v>
      </c>
      <c r="G172" s="10">
        <v>9</v>
      </c>
      <c r="H172" s="10">
        <v>10563</v>
      </c>
      <c r="I172" s="6">
        <v>1.0573573573573574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3342</v>
      </c>
      <c r="E173" s="10">
        <v>2484</v>
      </c>
      <c r="F173" s="6">
        <v>0.74326750448833034</v>
      </c>
      <c r="G173" s="10">
        <v>2</v>
      </c>
      <c r="H173" s="10">
        <v>2486</v>
      </c>
      <c r="I173" s="6">
        <v>0.74386594853381205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16732</v>
      </c>
      <c r="E174" s="10">
        <v>12504</v>
      </c>
      <c r="F174" s="6">
        <v>0.7473105426727229</v>
      </c>
      <c r="G174" s="10">
        <v>72</v>
      </c>
      <c r="H174" s="10">
        <v>12576</v>
      </c>
      <c r="I174" s="6">
        <v>0.75161367439636628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12637</v>
      </c>
      <c r="E175" s="10">
        <v>8643</v>
      </c>
      <c r="F175" s="6">
        <v>0.6839439740444726</v>
      </c>
      <c r="G175" s="10">
        <v>19</v>
      </c>
      <c r="H175" s="10">
        <v>8662</v>
      </c>
      <c r="I175" s="6">
        <v>0.68544749544986938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10621</v>
      </c>
      <c r="E176" s="10">
        <v>9146</v>
      </c>
      <c r="F176" s="6">
        <v>0.86112418792957346</v>
      </c>
      <c r="G176" s="10">
        <v>41</v>
      </c>
      <c r="H176" s="10">
        <v>9187</v>
      </c>
      <c r="I176" s="6">
        <v>0.86498446473966673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9762</v>
      </c>
      <c r="E177" s="10">
        <v>9676</v>
      </c>
      <c r="F177" s="6">
        <v>0.99119032985044053</v>
      </c>
      <c r="G177" s="10">
        <v>30</v>
      </c>
      <c r="H177" s="10">
        <v>9706</v>
      </c>
      <c r="I177" s="6">
        <v>0.99426347060028686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5555</v>
      </c>
      <c r="E178" s="10">
        <v>3974</v>
      </c>
      <c r="F178" s="6">
        <v>0.7153915391539154</v>
      </c>
      <c r="G178" s="10"/>
      <c r="H178" s="10">
        <v>3974</v>
      </c>
      <c r="I178" s="6">
        <v>0.7153915391539154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4189</v>
      </c>
      <c r="E179" s="10">
        <v>5293</v>
      </c>
      <c r="F179" s="6">
        <v>1.2635473860109812</v>
      </c>
      <c r="G179" s="10">
        <v>4</v>
      </c>
      <c r="H179" s="10">
        <v>5297</v>
      </c>
      <c r="I179" s="6">
        <v>1.2645022678443543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11645</v>
      </c>
      <c r="E180" s="10">
        <v>9278</v>
      </c>
      <c r="F180" s="6">
        <v>0.79673679690854449</v>
      </c>
      <c r="G180" s="10">
        <v>59</v>
      </c>
      <c r="H180" s="10">
        <v>9337</v>
      </c>
      <c r="I180" s="6">
        <v>0.80180334907685702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10843</v>
      </c>
      <c r="E181" s="10">
        <v>6552</v>
      </c>
      <c r="F181" s="6">
        <v>0.60426081342801807</v>
      </c>
      <c r="G181" s="10">
        <v>32</v>
      </c>
      <c r="H181" s="10">
        <v>6584</v>
      </c>
      <c r="I181" s="6">
        <v>0.60721202619201331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4165</v>
      </c>
      <c r="E182" s="10">
        <v>2342</v>
      </c>
      <c r="F182" s="6">
        <v>0.56230492196878756</v>
      </c>
      <c r="G182" s="10">
        <v>1208</v>
      </c>
      <c r="H182" s="10">
        <v>3550</v>
      </c>
      <c r="I182" s="6">
        <v>0.85234093637454977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3426</v>
      </c>
      <c r="E183" s="10">
        <v>3557</v>
      </c>
      <c r="F183" s="6">
        <v>1.0382370110916521</v>
      </c>
      <c r="G183" s="10">
        <v>6</v>
      </c>
      <c r="H183" s="10">
        <v>3563</v>
      </c>
      <c r="I183" s="6">
        <v>1.0399883245767658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4709</v>
      </c>
      <c r="E184" s="10">
        <v>3355</v>
      </c>
      <c r="F184" s="6">
        <v>0.71246549161180717</v>
      </c>
      <c r="G184" s="10">
        <v>6</v>
      </c>
      <c r="H184" s="10">
        <v>3361</v>
      </c>
      <c r="I184" s="6">
        <v>0.71373964748354213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3361</v>
      </c>
      <c r="E185" s="10">
        <v>3518</v>
      </c>
      <c r="F185" s="6">
        <v>1.046712288009521</v>
      </c>
      <c r="G185" s="10">
        <v>29</v>
      </c>
      <c r="H185" s="10">
        <v>3547</v>
      </c>
      <c r="I185" s="6">
        <v>1.0553406724189229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3321</v>
      </c>
      <c r="E186" s="10">
        <v>3555</v>
      </c>
      <c r="F186" s="6">
        <v>1.070460704607046</v>
      </c>
      <c r="G186" s="10">
        <v>28</v>
      </c>
      <c r="H186" s="10">
        <v>3583</v>
      </c>
      <c r="I186" s="6">
        <v>1.0788919000301114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7526</v>
      </c>
      <c r="E187" s="10">
        <v>6578</v>
      </c>
      <c r="F187" s="6">
        <v>0.87403667286739306</v>
      </c>
      <c r="G187" s="10">
        <v>9</v>
      </c>
      <c r="H187" s="10">
        <v>6587</v>
      </c>
      <c r="I187" s="6">
        <v>0.8752325272389051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9982</v>
      </c>
      <c r="E188" s="10">
        <v>7241</v>
      </c>
      <c r="F188" s="6">
        <v>0.72540573031456623</v>
      </c>
      <c r="G188" s="10">
        <v>1</v>
      </c>
      <c r="H188" s="10">
        <v>7242</v>
      </c>
      <c r="I188" s="6">
        <v>0.72550591063915049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3592</v>
      </c>
      <c r="E189" s="10">
        <v>2180</v>
      </c>
      <c r="F189" s="6">
        <v>0.60690423162583518</v>
      </c>
      <c r="G189" s="10">
        <v>1</v>
      </c>
      <c r="H189" s="10">
        <v>2181</v>
      </c>
      <c r="I189" s="6">
        <v>0.60718262806236079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3687</v>
      </c>
      <c r="E190" s="10">
        <v>3071</v>
      </c>
      <c r="F190" s="6">
        <v>0.83292649850827227</v>
      </c>
      <c r="G190" s="10"/>
      <c r="H190" s="10">
        <v>3071</v>
      </c>
      <c r="I190" s="6">
        <v>0.83292649850827227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11277</v>
      </c>
      <c r="E191" s="10">
        <v>7496</v>
      </c>
      <c r="F191" s="6">
        <v>0.66471579320741336</v>
      </c>
      <c r="G191" s="10">
        <v>2</v>
      </c>
      <c r="H191" s="10">
        <v>7498</v>
      </c>
      <c r="I191" s="6">
        <v>0.66489314534007271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/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/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9776</v>
      </c>
      <c r="E194" s="10">
        <v>8147</v>
      </c>
      <c r="F194" s="6">
        <v>0.83336743044189854</v>
      </c>
      <c r="G194" s="10">
        <v>6</v>
      </c>
      <c r="H194" s="10">
        <v>8153</v>
      </c>
      <c r="I194" s="6">
        <v>0.833981178396072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11528</v>
      </c>
      <c r="E195" s="10">
        <v>7970</v>
      </c>
      <c r="F195" s="6">
        <v>0.69136016655100629</v>
      </c>
      <c r="G195" s="10">
        <v>10</v>
      </c>
      <c r="H195" s="10">
        <v>7980</v>
      </c>
      <c r="I195" s="6">
        <v>0.69222761970853575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14042</v>
      </c>
      <c r="E196" s="10">
        <v>14634</v>
      </c>
      <c r="F196" s="6">
        <v>1.0421592365759864</v>
      </c>
      <c r="G196" s="10">
        <v>12</v>
      </c>
      <c r="H196" s="10">
        <v>14646</v>
      </c>
      <c r="I196" s="6">
        <v>1.0430138156957698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8321</v>
      </c>
      <c r="E197" s="10">
        <v>5374</v>
      </c>
      <c r="F197" s="6">
        <v>0.64583583703881742</v>
      </c>
      <c r="G197" s="10">
        <v>6</v>
      </c>
      <c r="H197" s="10">
        <v>5380</v>
      </c>
      <c r="I197" s="6">
        <v>0.64655690421824297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29720</v>
      </c>
      <c r="E198" s="10">
        <v>15615</v>
      </c>
      <c r="F198" s="6">
        <v>0.52540376850605652</v>
      </c>
      <c r="G198" s="10">
        <v>3</v>
      </c>
      <c r="H198" s="10">
        <v>15618</v>
      </c>
      <c r="I198" s="6">
        <v>0.52550471063257065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16240</v>
      </c>
      <c r="E199" s="10">
        <v>4411</v>
      </c>
      <c r="F199" s="6">
        <v>0.27161330049261084</v>
      </c>
      <c r="G199" s="10">
        <v>23</v>
      </c>
      <c r="H199" s="10">
        <v>4434</v>
      </c>
      <c r="I199" s="6">
        <v>0.27302955665024631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18854</v>
      </c>
      <c r="E200" s="10">
        <v>18287</v>
      </c>
      <c r="F200" s="6">
        <v>0.96992680598281533</v>
      </c>
      <c r="G200" s="10">
        <v>29</v>
      </c>
      <c r="H200" s="10">
        <v>18316</v>
      </c>
      <c r="I200" s="6">
        <v>0.97146494112655135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17538</v>
      </c>
      <c r="E201" s="10">
        <v>14720</v>
      </c>
      <c r="F201" s="6">
        <v>0.83932033299121911</v>
      </c>
      <c r="G201" s="10">
        <v>21</v>
      </c>
      <c r="H201" s="10">
        <v>14741</v>
      </c>
      <c r="I201" s="6">
        <v>0.84051773292279619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E59D2-9B3E-40AE-BD6E-1FA21DB14203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43556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s="10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1922</v>
      </c>
      <c r="E5" s="10">
        <v>1315</v>
      </c>
      <c r="F5" s="6">
        <v>0.68418314255983348</v>
      </c>
      <c r="G5" s="10">
        <v>3</v>
      </c>
      <c r="H5" s="10">
        <v>1318</v>
      </c>
      <c r="I5" s="6">
        <v>0.68574401664932361</v>
      </c>
    </row>
    <row r="6" spans="1:9" x14ac:dyDescent="0.3">
      <c r="A6" t="s">
        <v>3</v>
      </c>
      <c r="B6" t="s">
        <v>4</v>
      </c>
      <c r="C6" t="s">
        <v>456</v>
      </c>
      <c r="D6" s="10">
        <v>5275</v>
      </c>
      <c r="E6" s="10">
        <v>3730</v>
      </c>
      <c r="F6" s="6">
        <v>0.70710900473933647</v>
      </c>
      <c r="G6" s="10">
        <v>360</v>
      </c>
      <c r="H6" s="10">
        <v>4090</v>
      </c>
      <c r="I6" s="6">
        <v>0.77535545023696684</v>
      </c>
    </row>
    <row r="7" spans="1:9" x14ac:dyDescent="0.3">
      <c r="A7" t="s">
        <v>5</v>
      </c>
      <c r="B7" t="s">
        <v>6</v>
      </c>
      <c r="C7" t="s">
        <v>456</v>
      </c>
      <c r="D7" s="10">
        <v>9773</v>
      </c>
      <c r="E7" s="10">
        <v>7826</v>
      </c>
      <c r="F7" s="6">
        <v>0.80077765271666834</v>
      </c>
      <c r="G7" s="10">
        <v>194</v>
      </c>
      <c r="H7" s="10">
        <v>8020</v>
      </c>
      <c r="I7" s="6">
        <v>0.82062826153688739</v>
      </c>
    </row>
    <row r="8" spans="1:9" x14ac:dyDescent="0.3">
      <c r="A8" t="s">
        <v>7</v>
      </c>
      <c r="B8" t="s">
        <v>8</v>
      </c>
      <c r="C8" t="s">
        <v>456</v>
      </c>
      <c r="D8" s="10">
        <v>4523</v>
      </c>
      <c r="E8" s="10">
        <v>2732</v>
      </c>
      <c r="F8" s="6">
        <v>0.6040238779571081</v>
      </c>
      <c r="G8" s="10">
        <v>824</v>
      </c>
      <c r="H8" s="10">
        <v>3556</v>
      </c>
      <c r="I8" s="6">
        <v>0.78620384700420076</v>
      </c>
    </row>
    <row r="9" spans="1:9" x14ac:dyDescent="0.3">
      <c r="A9" t="s">
        <v>9</v>
      </c>
      <c r="B9" t="s">
        <v>10</v>
      </c>
      <c r="C9" t="s">
        <v>456</v>
      </c>
      <c r="D9" s="10">
        <v>5038</v>
      </c>
      <c r="E9" s="10">
        <v>4290</v>
      </c>
      <c r="F9" s="6">
        <v>0.85152838427947597</v>
      </c>
      <c r="G9" s="10">
        <v>23</v>
      </c>
      <c r="H9" s="10">
        <v>4313</v>
      </c>
      <c r="I9" s="6">
        <v>0.85609368797141727</v>
      </c>
    </row>
    <row r="10" spans="1:9" x14ac:dyDescent="0.3">
      <c r="A10" t="s">
        <v>11</v>
      </c>
      <c r="B10" t="s">
        <v>12</v>
      </c>
      <c r="C10" t="s">
        <v>456</v>
      </c>
      <c r="D10" s="10">
        <v>5831</v>
      </c>
      <c r="E10" s="10">
        <v>5231</v>
      </c>
      <c r="F10" s="6">
        <v>0.8971016978219859</v>
      </c>
      <c r="G10" s="10">
        <v>205</v>
      </c>
      <c r="H10" s="10">
        <v>5436</v>
      </c>
      <c r="I10" s="6">
        <v>0.93225861773280738</v>
      </c>
    </row>
    <row r="11" spans="1:9" x14ac:dyDescent="0.3">
      <c r="A11" t="s">
        <v>13</v>
      </c>
      <c r="B11" t="s">
        <v>14</v>
      </c>
      <c r="C11" t="s">
        <v>456</v>
      </c>
      <c r="D11" s="10">
        <v>4885</v>
      </c>
      <c r="E11" s="10">
        <v>2981</v>
      </c>
      <c r="F11" s="6">
        <v>0.61023541453428864</v>
      </c>
      <c r="G11" s="10">
        <v>1657</v>
      </c>
      <c r="H11" s="10">
        <v>4638</v>
      </c>
      <c r="I11" s="6">
        <v>0.94943705220061414</v>
      </c>
    </row>
    <row r="12" spans="1:9" x14ac:dyDescent="0.3">
      <c r="A12" t="s">
        <v>15</v>
      </c>
      <c r="B12" t="s">
        <v>16</v>
      </c>
      <c r="C12" t="s">
        <v>456</v>
      </c>
      <c r="D12" s="10">
        <v>3253</v>
      </c>
      <c r="E12" s="10">
        <v>2271</v>
      </c>
      <c r="F12" s="6">
        <v>0.6981248078696588</v>
      </c>
      <c r="G12" s="10">
        <v>143</v>
      </c>
      <c r="H12" s="10">
        <v>2414</v>
      </c>
      <c r="I12" s="6">
        <v>0.7420842299415924</v>
      </c>
    </row>
    <row r="13" spans="1:9" x14ac:dyDescent="0.3">
      <c r="A13" t="s">
        <v>17</v>
      </c>
      <c r="B13" t="s">
        <v>18</v>
      </c>
      <c r="C13" t="s">
        <v>456</v>
      </c>
      <c r="D13" s="10">
        <v>6266</v>
      </c>
      <c r="E13" s="10">
        <v>4549</v>
      </c>
      <c r="F13" s="6">
        <v>0.72598148739227575</v>
      </c>
      <c r="G13" s="10">
        <v>11</v>
      </c>
      <c r="H13" s="10">
        <v>4560</v>
      </c>
      <c r="I13" s="6">
        <v>0.72773699329715924</v>
      </c>
    </row>
    <row r="14" spans="1:9" x14ac:dyDescent="0.3">
      <c r="A14" t="s">
        <v>19</v>
      </c>
      <c r="B14" t="s">
        <v>20</v>
      </c>
      <c r="C14" t="s">
        <v>456</v>
      </c>
      <c r="D14" s="10">
        <v>2589</v>
      </c>
      <c r="E14" s="10">
        <v>2227</v>
      </c>
      <c r="F14" s="6">
        <v>0.86017767477790652</v>
      </c>
      <c r="G14" s="10">
        <v>3</v>
      </c>
      <c r="H14" s="10">
        <v>2230</v>
      </c>
      <c r="I14" s="6">
        <v>0.8613364233294708</v>
      </c>
    </row>
    <row r="15" spans="1:9" x14ac:dyDescent="0.3">
      <c r="A15" t="s">
        <v>21</v>
      </c>
      <c r="B15" t="s">
        <v>22</v>
      </c>
      <c r="C15" t="s">
        <v>456</v>
      </c>
      <c r="D15" s="10">
        <v>3187</v>
      </c>
      <c r="E15" s="10">
        <v>2912</v>
      </c>
      <c r="F15" s="6">
        <v>0.91371195481644174</v>
      </c>
      <c r="G15" s="10">
        <v>0</v>
      </c>
      <c r="H15" s="10">
        <v>2912</v>
      </c>
      <c r="I15" s="6">
        <v>0.91371195481644174</v>
      </c>
    </row>
    <row r="16" spans="1:9" x14ac:dyDescent="0.3">
      <c r="A16" t="s">
        <v>23</v>
      </c>
      <c r="B16" t="s">
        <v>24</v>
      </c>
      <c r="C16" t="s">
        <v>456</v>
      </c>
      <c r="D16" s="10">
        <v>5581</v>
      </c>
      <c r="E16" s="10">
        <v>4320</v>
      </c>
      <c r="F16" s="6">
        <v>0.77405482888371258</v>
      </c>
      <c r="G16" s="10">
        <v>286</v>
      </c>
      <c r="H16" s="10">
        <v>4606</v>
      </c>
      <c r="I16" s="6">
        <v>0.82530012542555098</v>
      </c>
    </row>
    <row r="17" spans="1:9" x14ac:dyDescent="0.3">
      <c r="A17" t="s">
        <v>25</v>
      </c>
      <c r="B17" t="s">
        <v>26</v>
      </c>
      <c r="C17" t="s">
        <v>456</v>
      </c>
      <c r="D17" s="10">
        <v>3443</v>
      </c>
      <c r="E17" s="10">
        <v>3628</v>
      </c>
      <c r="F17" s="6">
        <v>1.053732210281731</v>
      </c>
      <c r="G17" s="10">
        <v>32</v>
      </c>
      <c r="H17" s="10">
        <v>3660</v>
      </c>
      <c r="I17" s="6">
        <v>1.063026430438571</v>
      </c>
    </row>
    <row r="18" spans="1:9" x14ac:dyDescent="0.3">
      <c r="A18" t="s">
        <v>29</v>
      </c>
      <c r="B18" t="s">
        <v>30</v>
      </c>
      <c r="C18" t="s">
        <v>456</v>
      </c>
      <c r="D18" s="10">
        <v>3074</v>
      </c>
      <c r="E18" s="10">
        <v>3564</v>
      </c>
      <c r="F18" s="6">
        <v>1.1594014313597918</v>
      </c>
      <c r="G18" s="10">
        <v>4</v>
      </c>
      <c r="H18" s="10">
        <v>3568</v>
      </c>
      <c r="I18" s="6">
        <v>1.1607026675341574</v>
      </c>
    </row>
    <row r="19" spans="1:9" x14ac:dyDescent="0.3">
      <c r="A19" t="s">
        <v>31</v>
      </c>
      <c r="B19" t="s">
        <v>32</v>
      </c>
      <c r="C19" t="s">
        <v>456</v>
      </c>
      <c r="D19" s="10">
        <v>3357</v>
      </c>
      <c r="E19" s="10">
        <v>3998</v>
      </c>
      <c r="F19" s="6">
        <v>1.1909442955019363</v>
      </c>
      <c r="G19" s="10">
        <v>1</v>
      </c>
      <c r="H19" s="10">
        <v>3999</v>
      </c>
      <c r="I19" s="6">
        <v>1.19124218051832</v>
      </c>
    </row>
    <row r="20" spans="1:9" x14ac:dyDescent="0.3">
      <c r="A20" t="s">
        <v>33</v>
      </c>
      <c r="B20" t="s">
        <v>34</v>
      </c>
      <c r="C20" t="s">
        <v>456</v>
      </c>
      <c r="D20" s="10">
        <v>6725</v>
      </c>
      <c r="E20" s="10">
        <v>5988</v>
      </c>
      <c r="F20" s="6">
        <v>0.89040892193308552</v>
      </c>
      <c r="G20" s="10">
        <v>15</v>
      </c>
      <c r="H20" s="10">
        <v>6003</v>
      </c>
      <c r="I20" s="6">
        <v>0.89263940520446095</v>
      </c>
    </row>
    <row r="21" spans="1:9" x14ac:dyDescent="0.3">
      <c r="A21" t="s">
        <v>35</v>
      </c>
      <c r="B21" t="s">
        <v>36</v>
      </c>
      <c r="C21" t="s">
        <v>456</v>
      </c>
      <c r="D21" s="10">
        <v>3703</v>
      </c>
      <c r="E21" s="10">
        <v>3608</v>
      </c>
      <c r="F21" s="6">
        <v>0.97434512557385899</v>
      </c>
      <c r="G21" s="10">
        <v>23</v>
      </c>
      <c r="H21" s="10">
        <v>3631</v>
      </c>
      <c r="I21" s="6">
        <v>0.98055630569808261</v>
      </c>
    </row>
    <row r="22" spans="1:9" x14ac:dyDescent="0.3">
      <c r="A22" t="s">
        <v>37</v>
      </c>
      <c r="B22" t="s">
        <v>38</v>
      </c>
      <c r="C22" t="s">
        <v>456</v>
      </c>
      <c r="D22" s="10">
        <v>4513</v>
      </c>
      <c r="E22" s="10">
        <v>4447</v>
      </c>
      <c r="F22" s="6">
        <v>0.98537558165300243</v>
      </c>
      <c r="G22" s="10">
        <v>11</v>
      </c>
      <c r="H22" s="10">
        <v>4458</v>
      </c>
      <c r="I22" s="6">
        <v>0.98781298471083534</v>
      </c>
    </row>
    <row r="23" spans="1:9" x14ac:dyDescent="0.3">
      <c r="A23" t="s">
        <v>39</v>
      </c>
      <c r="B23" t="s">
        <v>40</v>
      </c>
      <c r="C23" t="s">
        <v>456</v>
      </c>
      <c r="D23" s="10">
        <v>3729</v>
      </c>
      <c r="E23" s="10">
        <v>4190</v>
      </c>
      <c r="F23" s="6">
        <v>1.1236256368999731</v>
      </c>
      <c r="G23" s="10">
        <v>6</v>
      </c>
      <c r="H23" s="10">
        <v>4196</v>
      </c>
      <c r="I23" s="6">
        <v>1.1252346473585411</v>
      </c>
    </row>
    <row r="24" spans="1:9" x14ac:dyDescent="0.3">
      <c r="A24" t="s">
        <v>41</v>
      </c>
      <c r="B24" t="s">
        <v>42</v>
      </c>
      <c r="C24" t="s">
        <v>456</v>
      </c>
      <c r="D24" s="10">
        <v>2769</v>
      </c>
      <c r="E24" s="10">
        <v>1664</v>
      </c>
      <c r="F24" s="6">
        <v>0.60093896713615025</v>
      </c>
      <c r="G24" s="10">
        <v>4</v>
      </c>
      <c r="H24" s="10">
        <v>1668</v>
      </c>
      <c r="I24" s="6">
        <v>0.6023835319609967</v>
      </c>
    </row>
    <row r="25" spans="1:9" x14ac:dyDescent="0.3">
      <c r="A25" t="s">
        <v>43</v>
      </c>
      <c r="B25" t="s">
        <v>44</v>
      </c>
      <c r="C25" t="s">
        <v>456</v>
      </c>
      <c r="D25" s="10">
        <v>4392</v>
      </c>
      <c r="E25" s="10">
        <v>4586</v>
      </c>
      <c r="F25" s="6">
        <v>1.0441712204007285</v>
      </c>
      <c r="G25" s="10">
        <v>78</v>
      </c>
      <c r="H25" s="10">
        <v>4664</v>
      </c>
      <c r="I25" s="6">
        <v>1.0619307832422586</v>
      </c>
    </row>
    <row r="26" spans="1:9" x14ac:dyDescent="0.3">
      <c r="A26" t="s">
        <v>45</v>
      </c>
      <c r="B26" t="s">
        <v>46</v>
      </c>
      <c r="C26" t="s">
        <v>456</v>
      </c>
      <c r="D26" s="10">
        <v>5781</v>
      </c>
      <c r="E26" s="10">
        <v>3582</v>
      </c>
      <c r="F26" s="6">
        <v>0.61961598339387647</v>
      </c>
      <c r="G26" s="10">
        <v>2</v>
      </c>
      <c r="H26" s="10">
        <v>3584</v>
      </c>
      <c r="I26" s="6">
        <v>0.61996194430029405</v>
      </c>
    </row>
    <row r="27" spans="1:9" x14ac:dyDescent="0.3">
      <c r="A27" t="s">
        <v>47</v>
      </c>
      <c r="B27" t="s">
        <v>48</v>
      </c>
      <c r="C27" t="s">
        <v>456</v>
      </c>
      <c r="D27" s="10">
        <v>3148</v>
      </c>
      <c r="E27" s="10">
        <v>1925</v>
      </c>
      <c r="F27" s="6">
        <v>0.61149936467598476</v>
      </c>
      <c r="G27" s="10">
        <v>3</v>
      </c>
      <c r="H27" s="10">
        <v>1928</v>
      </c>
      <c r="I27" s="6">
        <v>0.6124523506988564</v>
      </c>
    </row>
    <row r="28" spans="1:9" x14ac:dyDescent="0.3">
      <c r="A28" t="s">
        <v>49</v>
      </c>
      <c r="B28" t="s">
        <v>455</v>
      </c>
      <c r="C28" t="s">
        <v>456</v>
      </c>
      <c r="D28" s="10">
        <v>5198</v>
      </c>
      <c r="E28" s="10">
        <v>3710</v>
      </c>
      <c r="F28" s="6">
        <v>0.71373605232781834</v>
      </c>
      <c r="G28" s="10">
        <v>10</v>
      </c>
      <c r="H28" s="10">
        <v>3720</v>
      </c>
      <c r="I28" s="6">
        <v>0.71565986918045399</v>
      </c>
    </row>
    <row r="29" spans="1:9" x14ac:dyDescent="0.3">
      <c r="A29" t="s">
        <v>55</v>
      </c>
      <c r="B29" t="s">
        <v>56</v>
      </c>
      <c r="C29" t="s">
        <v>456</v>
      </c>
      <c r="D29" s="10">
        <v>3722</v>
      </c>
      <c r="E29" s="10">
        <v>3302</v>
      </c>
      <c r="F29" s="6">
        <v>0.88715744223535731</v>
      </c>
      <c r="G29" s="10">
        <v>1</v>
      </c>
      <c r="H29" s="10">
        <v>3303</v>
      </c>
      <c r="I29" s="6">
        <v>0.8874261149919398</v>
      </c>
    </row>
    <row r="30" spans="1:9" x14ac:dyDescent="0.3">
      <c r="A30" t="s">
        <v>57</v>
      </c>
      <c r="B30" t="s">
        <v>58</v>
      </c>
      <c r="C30" t="s">
        <v>456</v>
      </c>
      <c r="D30" s="10">
        <v>3325</v>
      </c>
      <c r="E30" s="10">
        <v>2107</v>
      </c>
      <c r="F30" s="6">
        <v>0.63368421052631574</v>
      </c>
      <c r="G30" s="10">
        <v>5</v>
      </c>
      <c r="H30" s="10">
        <v>2112</v>
      </c>
      <c r="I30" s="6">
        <v>0.63518796992481208</v>
      </c>
    </row>
    <row r="31" spans="1:9" x14ac:dyDescent="0.3">
      <c r="A31" t="s">
        <v>59</v>
      </c>
      <c r="B31" t="s">
        <v>60</v>
      </c>
      <c r="C31" t="s">
        <v>456</v>
      </c>
      <c r="D31" s="10">
        <v>2743</v>
      </c>
      <c r="E31" s="10">
        <v>2098</v>
      </c>
      <c r="F31" s="6">
        <v>0.76485599708348528</v>
      </c>
      <c r="G31" s="10">
        <v>1</v>
      </c>
      <c r="H31" s="10">
        <v>2099</v>
      </c>
      <c r="I31" s="6">
        <v>0.76522056142909223</v>
      </c>
    </row>
    <row r="32" spans="1:9" x14ac:dyDescent="0.3">
      <c r="A32" t="s">
        <v>61</v>
      </c>
      <c r="B32" t="s">
        <v>62</v>
      </c>
      <c r="C32" t="s">
        <v>456</v>
      </c>
      <c r="D32" s="10">
        <v>6598</v>
      </c>
      <c r="E32" s="10">
        <v>3348</v>
      </c>
      <c r="F32" s="6">
        <v>0.50742649287662933</v>
      </c>
      <c r="G32" s="10">
        <v>12</v>
      </c>
      <c r="H32" s="10">
        <v>3360</v>
      </c>
      <c r="I32" s="6">
        <v>0.50924522582600784</v>
      </c>
    </row>
    <row r="33" spans="1:9" x14ac:dyDescent="0.3">
      <c r="A33" t="s">
        <v>63</v>
      </c>
      <c r="B33" t="s">
        <v>64</v>
      </c>
      <c r="C33" t="s">
        <v>456</v>
      </c>
      <c r="D33" s="10">
        <v>3810</v>
      </c>
      <c r="E33" s="10">
        <v>2329</v>
      </c>
      <c r="F33" s="6">
        <v>0.6112860892388452</v>
      </c>
      <c r="G33" s="10">
        <v>5</v>
      </c>
      <c r="H33" s="10">
        <v>2334</v>
      </c>
      <c r="I33" s="6">
        <v>0.61259842519685037</v>
      </c>
    </row>
    <row r="34" spans="1:9" x14ac:dyDescent="0.3">
      <c r="A34" t="s">
        <v>65</v>
      </c>
      <c r="B34" t="s">
        <v>66</v>
      </c>
      <c r="C34" t="s">
        <v>456</v>
      </c>
      <c r="D34" s="10">
        <v>5565</v>
      </c>
      <c r="E34" s="10">
        <v>3795</v>
      </c>
      <c r="F34" s="6">
        <v>0.68194070080862534</v>
      </c>
      <c r="G34" s="10">
        <v>3</v>
      </c>
      <c r="H34" s="10">
        <v>3798</v>
      </c>
      <c r="I34" s="6">
        <v>0.68247978436657686</v>
      </c>
    </row>
    <row r="35" spans="1:9" x14ac:dyDescent="0.3">
      <c r="A35" t="s">
        <v>67</v>
      </c>
      <c r="B35" t="s">
        <v>68</v>
      </c>
      <c r="C35" t="s">
        <v>456</v>
      </c>
      <c r="D35" s="10">
        <v>4646</v>
      </c>
      <c r="E35" s="10">
        <v>3152</v>
      </c>
      <c r="F35" s="6">
        <v>0.67843306069737408</v>
      </c>
      <c r="G35" s="10">
        <v>8</v>
      </c>
      <c r="H35" s="10">
        <v>3160</v>
      </c>
      <c r="I35" s="6">
        <v>0.68015497201894104</v>
      </c>
    </row>
    <row r="36" spans="1:9" x14ac:dyDescent="0.3">
      <c r="A36" t="s">
        <v>69</v>
      </c>
      <c r="B36" t="s">
        <v>70</v>
      </c>
      <c r="C36" t="s">
        <v>456</v>
      </c>
      <c r="D36" s="10">
        <v>1969</v>
      </c>
      <c r="E36" s="10">
        <v>1704</v>
      </c>
      <c r="F36" s="6">
        <v>0.86541391569324533</v>
      </c>
      <c r="G36" s="10">
        <v>2</v>
      </c>
      <c r="H36" s="10">
        <v>1706</v>
      </c>
      <c r="I36" s="6">
        <v>0.86642965972574915</v>
      </c>
    </row>
    <row r="37" spans="1:9" x14ac:dyDescent="0.3">
      <c r="A37" t="s">
        <v>71</v>
      </c>
      <c r="B37" t="s">
        <v>72</v>
      </c>
      <c r="C37" t="s">
        <v>456</v>
      </c>
      <c r="D37" s="10">
        <v>4562</v>
      </c>
      <c r="E37" s="10">
        <v>2721</v>
      </c>
      <c r="F37" s="6">
        <v>0.59644892590968879</v>
      </c>
      <c r="G37" s="10">
        <v>38</v>
      </c>
      <c r="H37" s="10">
        <v>2759</v>
      </c>
      <c r="I37" s="6">
        <v>0.6047786058746164</v>
      </c>
    </row>
    <row r="38" spans="1:9" x14ac:dyDescent="0.3">
      <c r="A38" t="s">
        <v>73</v>
      </c>
      <c r="B38" t="s">
        <v>74</v>
      </c>
      <c r="C38" t="s">
        <v>456</v>
      </c>
      <c r="D38" s="10">
        <v>4387</v>
      </c>
      <c r="E38" s="10">
        <v>3457</v>
      </c>
      <c r="F38" s="6">
        <v>0.78801002963300659</v>
      </c>
      <c r="G38" s="10">
        <v>1</v>
      </c>
      <c r="H38" s="10">
        <v>3458</v>
      </c>
      <c r="I38" s="6">
        <v>0.78823797583770228</v>
      </c>
    </row>
    <row r="39" spans="1:9" x14ac:dyDescent="0.3">
      <c r="A39" t="s">
        <v>75</v>
      </c>
      <c r="B39" t="s">
        <v>76</v>
      </c>
      <c r="C39" t="s">
        <v>456</v>
      </c>
      <c r="D39" s="10">
        <v>2138</v>
      </c>
      <c r="E39" s="10">
        <v>1891</v>
      </c>
      <c r="F39" s="6">
        <v>0.8844714686623012</v>
      </c>
      <c r="G39" s="10">
        <v>3</v>
      </c>
      <c r="H39" s="10">
        <v>1894</v>
      </c>
      <c r="I39" s="6">
        <v>0.88587464920486436</v>
      </c>
    </row>
    <row r="40" spans="1:9" x14ac:dyDescent="0.3">
      <c r="A40" t="s">
        <v>77</v>
      </c>
      <c r="B40" t="s">
        <v>78</v>
      </c>
      <c r="C40" t="s">
        <v>456</v>
      </c>
      <c r="D40" s="10">
        <v>6818</v>
      </c>
      <c r="E40" s="10">
        <v>5205</v>
      </c>
      <c r="F40" s="6">
        <v>0.76342035787620999</v>
      </c>
      <c r="G40" s="10">
        <v>37</v>
      </c>
      <c r="H40" s="10">
        <v>5242</v>
      </c>
      <c r="I40" s="6">
        <v>0.76884716925784691</v>
      </c>
    </row>
    <row r="41" spans="1:9" x14ac:dyDescent="0.3">
      <c r="A41" t="s">
        <v>79</v>
      </c>
      <c r="B41" t="s">
        <v>80</v>
      </c>
      <c r="C41" t="s">
        <v>456</v>
      </c>
      <c r="D41" s="10">
        <v>3330</v>
      </c>
      <c r="E41" s="10">
        <v>3235</v>
      </c>
      <c r="F41" s="6">
        <v>0.9714714714714715</v>
      </c>
      <c r="G41" s="10">
        <v>2</v>
      </c>
      <c r="H41" s="10">
        <v>3237</v>
      </c>
      <c r="I41" s="6">
        <v>0.97207207207207202</v>
      </c>
    </row>
    <row r="42" spans="1:9" x14ac:dyDescent="0.3">
      <c r="A42" t="s">
        <v>81</v>
      </c>
      <c r="B42" t="s">
        <v>82</v>
      </c>
      <c r="C42" t="s">
        <v>456</v>
      </c>
      <c r="D42" s="10">
        <v>3200</v>
      </c>
      <c r="E42" s="10">
        <v>2218</v>
      </c>
      <c r="F42" s="6">
        <v>0.69312499999999999</v>
      </c>
      <c r="G42" s="10">
        <v>2</v>
      </c>
      <c r="H42" s="10">
        <v>2220</v>
      </c>
      <c r="I42" s="6">
        <v>0.69374999999999998</v>
      </c>
    </row>
    <row r="43" spans="1:9" x14ac:dyDescent="0.3">
      <c r="A43" t="s">
        <v>83</v>
      </c>
      <c r="B43" t="s">
        <v>84</v>
      </c>
      <c r="C43" t="s">
        <v>456</v>
      </c>
      <c r="D43" s="10">
        <v>4941</v>
      </c>
      <c r="E43" s="10">
        <v>3620</v>
      </c>
      <c r="F43" s="6">
        <v>0.73264521351953049</v>
      </c>
      <c r="G43" s="10">
        <v>10</v>
      </c>
      <c r="H43" s="10">
        <v>3630</v>
      </c>
      <c r="I43" s="6">
        <v>0.73466909532483304</v>
      </c>
    </row>
    <row r="44" spans="1:9" x14ac:dyDescent="0.3">
      <c r="A44" t="s">
        <v>85</v>
      </c>
      <c r="B44" t="s">
        <v>86</v>
      </c>
      <c r="C44" t="s">
        <v>456</v>
      </c>
      <c r="D44" s="10">
        <v>2380</v>
      </c>
      <c r="E44" s="10">
        <v>1913</v>
      </c>
      <c r="F44" s="6">
        <v>0.80378151260504205</v>
      </c>
      <c r="G44" s="10">
        <v>26</v>
      </c>
      <c r="H44" s="10">
        <v>1939</v>
      </c>
      <c r="I44" s="6">
        <v>0.81470588235294117</v>
      </c>
    </row>
    <row r="45" spans="1:9" x14ac:dyDescent="0.3">
      <c r="A45" t="s">
        <v>87</v>
      </c>
      <c r="B45" t="s">
        <v>88</v>
      </c>
      <c r="C45" t="s">
        <v>456</v>
      </c>
      <c r="D45" s="10">
        <v>5597</v>
      </c>
      <c r="E45" s="10">
        <v>3999</v>
      </c>
      <c r="F45" s="6">
        <v>0.7144899053064141</v>
      </c>
      <c r="G45" s="10">
        <v>1</v>
      </c>
      <c r="H45" s="10">
        <v>4000</v>
      </c>
      <c r="I45" s="6">
        <v>0.71466857244952653</v>
      </c>
    </row>
    <row r="46" spans="1:9" x14ac:dyDescent="0.3">
      <c r="A46" t="s">
        <v>89</v>
      </c>
      <c r="B46" t="s">
        <v>90</v>
      </c>
      <c r="C46" t="s">
        <v>456</v>
      </c>
      <c r="D46" s="10">
        <v>4353</v>
      </c>
      <c r="E46" s="10">
        <v>3923</v>
      </c>
      <c r="F46" s="6">
        <v>0.90121755111417412</v>
      </c>
      <c r="G46" s="10">
        <v>1</v>
      </c>
      <c r="H46" s="10">
        <v>3924</v>
      </c>
      <c r="I46" s="6">
        <v>0.90144727773948996</v>
      </c>
    </row>
    <row r="47" spans="1:9" x14ac:dyDescent="0.3">
      <c r="A47" t="s">
        <v>93</v>
      </c>
      <c r="B47" t="s">
        <v>94</v>
      </c>
      <c r="C47" t="s">
        <v>456</v>
      </c>
      <c r="D47" s="10">
        <v>2696</v>
      </c>
      <c r="E47" s="10">
        <v>1650</v>
      </c>
      <c r="F47" s="6">
        <v>0.61201780415430262</v>
      </c>
      <c r="G47" s="10">
        <v>1</v>
      </c>
      <c r="H47" s="10">
        <v>1651</v>
      </c>
      <c r="I47" s="6">
        <v>0.61238872403560829</v>
      </c>
    </row>
    <row r="48" spans="1:9" x14ac:dyDescent="0.3">
      <c r="A48" t="s">
        <v>95</v>
      </c>
      <c r="B48" t="s">
        <v>96</v>
      </c>
      <c r="C48" t="s">
        <v>456</v>
      </c>
      <c r="D48" s="10">
        <v>6119</v>
      </c>
      <c r="E48" s="10">
        <v>5189</v>
      </c>
      <c r="F48" s="6">
        <v>0.84801438143487495</v>
      </c>
      <c r="G48" s="10">
        <v>78</v>
      </c>
      <c r="H48" s="10">
        <v>5267</v>
      </c>
      <c r="I48" s="6">
        <v>0.86076156234678869</v>
      </c>
    </row>
    <row r="49" spans="1:9" x14ac:dyDescent="0.3">
      <c r="A49" t="s">
        <v>97</v>
      </c>
      <c r="B49" t="s">
        <v>98</v>
      </c>
      <c r="C49" t="s">
        <v>456</v>
      </c>
      <c r="D49" s="10">
        <v>5976</v>
      </c>
      <c r="E49" s="10">
        <v>5047</v>
      </c>
      <c r="F49" s="6">
        <v>0.8445448460508701</v>
      </c>
      <c r="G49" s="10">
        <v>6</v>
      </c>
      <c r="H49" s="10">
        <v>5053</v>
      </c>
      <c r="I49" s="6">
        <v>0.84554886211512714</v>
      </c>
    </row>
    <row r="50" spans="1:9" x14ac:dyDescent="0.3">
      <c r="A50" t="s">
        <v>99</v>
      </c>
      <c r="B50" t="s">
        <v>100</v>
      </c>
      <c r="C50" t="s">
        <v>456</v>
      </c>
      <c r="D50" s="10">
        <v>4040</v>
      </c>
      <c r="E50" s="10">
        <v>3234</v>
      </c>
      <c r="F50" s="6">
        <v>0.80049504950495054</v>
      </c>
      <c r="G50" s="10">
        <v>4</v>
      </c>
      <c r="H50" s="10">
        <v>3238</v>
      </c>
      <c r="I50" s="6">
        <v>0.80148514851485153</v>
      </c>
    </row>
    <row r="51" spans="1:9" x14ac:dyDescent="0.3">
      <c r="A51" t="s">
        <v>103</v>
      </c>
      <c r="B51" t="s">
        <v>104</v>
      </c>
      <c r="C51" t="s">
        <v>456</v>
      </c>
      <c r="D51" s="10">
        <v>2386</v>
      </c>
      <c r="E51" s="10">
        <v>1652</v>
      </c>
      <c r="F51" s="6">
        <v>0.69237217099748538</v>
      </c>
      <c r="G51" s="10">
        <v>651</v>
      </c>
      <c r="H51" s="10">
        <v>2303</v>
      </c>
      <c r="I51" s="6">
        <v>0.96521374685666383</v>
      </c>
    </row>
    <row r="52" spans="1:9" x14ac:dyDescent="0.3">
      <c r="A52" t="s">
        <v>105</v>
      </c>
      <c r="B52" t="s">
        <v>106</v>
      </c>
      <c r="C52" t="s">
        <v>456</v>
      </c>
      <c r="D52" s="10">
        <v>2770</v>
      </c>
      <c r="E52" s="10">
        <v>2061</v>
      </c>
      <c r="F52" s="6">
        <v>0.74404332129963902</v>
      </c>
      <c r="G52" s="10">
        <v>744</v>
      </c>
      <c r="H52" s="10">
        <v>2805</v>
      </c>
      <c r="I52" s="6">
        <v>1.0126353790613718</v>
      </c>
    </row>
    <row r="53" spans="1:9" x14ac:dyDescent="0.3">
      <c r="A53" t="s">
        <v>107</v>
      </c>
      <c r="B53" t="s">
        <v>108</v>
      </c>
      <c r="C53" t="s">
        <v>456</v>
      </c>
      <c r="D53" s="10">
        <v>4961</v>
      </c>
      <c r="E53" s="10">
        <v>4332</v>
      </c>
      <c r="F53" s="6">
        <v>0.87321104616004841</v>
      </c>
      <c r="G53" s="10">
        <v>2</v>
      </c>
      <c r="H53" s="10">
        <v>4334</v>
      </c>
      <c r="I53" s="6">
        <v>0.87361419068736146</v>
      </c>
    </row>
    <row r="54" spans="1:9" x14ac:dyDescent="0.3">
      <c r="A54" t="s">
        <v>111</v>
      </c>
      <c r="B54" t="s">
        <v>112</v>
      </c>
      <c r="C54" t="s">
        <v>456</v>
      </c>
      <c r="D54" s="10">
        <v>2403</v>
      </c>
      <c r="E54" s="10">
        <v>2461</v>
      </c>
      <c r="F54" s="6">
        <v>1.0241364960466084</v>
      </c>
      <c r="G54" s="10">
        <v>1</v>
      </c>
      <c r="H54" s="10">
        <v>2462</v>
      </c>
      <c r="I54" s="6">
        <v>1.0245526425301705</v>
      </c>
    </row>
    <row r="55" spans="1:9" x14ac:dyDescent="0.3">
      <c r="A55" t="s">
        <v>113</v>
      </c>
      <c r="B55" t="s">
        <v>114</v>
      </c>
      <c r="C55" t="s">
        <v>456</v>
      </c>
      <c r="D55" s="10">
        <v>3671</v>
      </c>
      <c r="E55" s="10">
        <v>2449</v>
      </c>
      <c r="F55" s="6">
        <v>0.66712067556524113</v>
      </c>
      <c r="G55" s="10">
        <v>3</v>
      </c>
      <c r="H55" s="10">
        <v>2452</v>
      </c>
      <c r="I55" s="6">
        <v>0.66793789158267503</v>
      </c>
    </row>
    <row r="56" spans="1:9" x14ac:dyDescent="0.3">
      <c r="A56" t="s">
        <v>115</v>
      </c>
      <c r="B56" t="s">
        <v>116</v>
      </c>
      <c r="C56" t="s">
        <v>456</v>
      </c>
      <c r="D56" s="10">
        <v>2773</v>
      </c>
      <c r="E56" s="10">
        <v>2523</v>
      </c>
      <c r="F56" s="6">
        <v>0.90984493328525062</v>
      </c>
      <c r="G56" s="10">
        <v>0</v>
      </c>
      <c r="H56" s="10">
        <v>2523</v>
      </c>
      <c r="I56" s="6">
        <v>0.90984493328525062</v>
      </c>
    </row>
    <row r="57" spans="1:9" x14ac:dyDescent="0.3">
      <c r="A57" t="s">
        <v>117</v>
      </c>
      <c r="B57" t="s">
        <v>118</v>
      </c>
      <c r="C57" t="s">
        <v>456</v>
      </c>
      <c r="D57" s="10">
        <v>4486</v>
      </c>
      <c r="E57" s="10">
        <v>5180</v>
      </c>
      <c r="F57" s="6">
        <v>1.1547035220686581</v>
      </c>
      <c r="G57" s="10">
        <v>51</v>
      </c>
      <c r="H57" s="10">
        <v>5231</v>
      </c>
      <c r="I57" s="6">
        <v>1.1660722246990638</v>
      </c>
    </row>
    <row r="58" spans="1:9" x14ac:dyDescent="0.3">
      <c r="A58" t="s">
        <v>119</v>
      </c>
      <c r="B58" t="s">
        <v>120</v>
      </c>
      <c r="C58" t="s">
        <v>456</v>
      </c>
      <c r="D58" s="10">
        <v>2582</v>
      </c>
      <c r="E58" s="10">
        <v>1951</v>
      </c>
      <c r="F58" s="6">
        <v>0.75561580170410536</v>
      </c>
      <c r="G58" s="10">
        <v>8</v>
      </c>
      <c r="H58" s="10">
        <v>1959</v>
      </c>
      <c r="I58" s="6">
        <v>0.75871417505809446</v>
      </c>
    </row>
    <row r="59" spans="1:9" x14ac:dyDescent="0.3">
      <c r="A59" t="s">
        <v>121</v>
      </c>
      <c r="B59" t="s">
        <v>122</v>
      </c>
      <c r="C59" t="s">
        <v>456</v>
      </c>
      <c r="D59" s="10">
        <v>10723</v>
      </c>
      <c r="E59" s="10">
        <v>7300</v>
      </c>
      <c r="F59" s="6">
        <v>0.68077963256551344</v>
      </c>
      <c r="G59" s="10">
        <v>163</v>
      </c>
      <c r="H59" s="10">
        <v>7463</v>
      </c>
      <c r="I59" s="6">
        <v>0.69598060244334603</v>
      </c>
    </row>
    <row r="60" spans="1:9" x14ac:dyDescent="0.3">
      <c r="A60" t="s">
        <v>123</v>
      </c>
      <c r="B60" t="s">
        <v>124</v>
      </c>
      <c r="C60" t="s">
        <v>456</v>
      </c>
      <c r="D60" s="10">
        <v>5588</v>
      </c>
      <c r="E60" s="10">
        <v>4220</v>
      </c>
      <c r="F60" s="6">
        <v>0.75518969219756626</v>
      </c>
      <c r="G60" s="10">
        <v>57</v>
      </c>
      <c r="H60" s="10">
        <v>4277</v>
      </c>
      <c r="I60" s="6">
        <v>0.76539012168933429</v>
      </c>
    </row>
    <row r="61" spans="1:9" x14ac:dyDescent="0.3">
      <c r="A61" t="s">
        <v>125</v>
      </c>
      <c r="B61" t="s">
        <v>126</v>
      </c>
      <c r="C61" t="s">
        <v>456</v>
      </c>
      <c r="D61" s="10">
        <v>8060</v>
      </c>
      <c r="E61" s="10">
        <v>5087</v>
      </c>
      <c r="F61" s="6">
        <v>0.63114143920595533</v>
      </c>
      <c r="G61" s="10">
        <v>3</v>
      </c>
      <c r="H61" s="10">
        <v>5090</v>
      </c>
      <c r="I61" s="6">
        <v>0.63151364764267992</v>
      </c>
    </row>
    <row r="62" spans="1:9" x14ac:dyDescent="0.3">
      <c r="A62" t="s">
        <v>127</v>
      </c>
      <c r="B62" t="s">
        <v>128</v>
      </c>
      <c r="C62" t="s">
        <v>457</v>
      </c>
      <c r="D62" s="10">
        <v>4800</v>
      </c>
      <c r="E62" s="10">
        <v>3579</v>
      </c>
      <c r="F62" s="6">
        <v>0.74562499999999998</v>
      </c>
      <c r="G62" s="10">
        <v>7</v>
      </c>
      <c r="H62" s="10">
        <v>3586</v>
      </c>
      <c r="I62" s="6">
        <v>0.74708333333333332</v>
      </c>
    </row>
    <row r="63" spans="1:9" x14ac:dyDescent="0.3">
      <c r="A63" t="s">
        <v>129</v>
      </c>
      <c r="B63" t="s">
        <v>130</v>
      </c>
      <c r="C63" t="s">
        <v>457</v>
      </c>
      <c r="D63" s="10">
        <v>1156</v>
      </c>
      <c r="E63" s="10">
        <v>1214</v>
      </c>
      <c r="F63" s="6">
        <v>1.0501730103806228</v>
      </c>
      <c r="G63" s="10">
        <v>4</v>
      </c>
      <c r="H63" s="10">
        <v>1218</v>
      </c>
      <c r="I63" s="6">
        <v>1.0536332179930796</v>
      </c>
    </row>
    <row r="64" spans="1:9" x14ac:dyDescent="0.3">
      <c r="A64" t="s">
        <v>131</v>
      </c>
      <c r="B64" t="s">
        <v>132</v>
      </c>
      <c r="C64" t="s">
        <v>457</v>
      </c>
      <c r="D64" s="10">
        <v>5111</v>
      </c>
      <c r="E64" s="10">
        <v>4305</v>
      </c>
      <c r="F64" s="6">
        <v>0.84230091958520836</v>
      </c>
      <c r="G64" s="10">
        <v>13</v>
      </c>
      <c r="H64" s="10">
        <v>4318</v>
      </c>
      <c r="I64" s="6">
        <v>0.84484445314028567</v>
      </c>
    </row>
    <row r="65" spans="1:9" x14ac:dyDescent="0.3">
      <c r="A65" t="s">
        <v>133</v>
      </c>
      <c r="B65" t="s">
        <v>134</v>
      </c>
      <c r="C65" t="s">
        <v>457</v>
      </c>
      <c r="D65" s="10" t="s">
        <v>438</v>
      </c>
      <c r="E65" s="10"/>
      <c r="F65" s="6" t="s">
        <v>536</v>
      </c>
      <c r="G65" s="10"/>
      <c r="H65" s="10"/>
      <c r="I65" s="6" t="s">
        <v>536</v>
      </c>
    </row>
    <row r="66" spans="1:9" x14ac:dyDescent="0.3">
      <c r="A66" t="s">
        <v>135</v>
      </c>
      <c r="B66" t="s">
        <v>136</v>
      </c>
      <c r="C66" t="s">
        <v>457</v>
      </c>
      <c r="D66" s="10" t="s">
        <v>438</v>
      </c>
      <c r="E66" s="10"/>
      <c r="F66" s="6" t="s">
        <v>536</v>
      </c>
      <c r="G66" s="10"/>
      <c r="H66" s="10"/>
      <c r="I66" s="6" t="s">
        <v>536</v>
      </c>
    </row>
    <row r="67" spans="1:9" x14ac:dyDescent="0.3">
      <c r="A67" t="s">
        <v>137</v>
      </c>
      <c r="B67" t="s">
        <v>138</v>
      </c>
      <c r="C67" t="s">
        <v>457</v>
      </c>
      <c r="D67" s="10">
        <v>5559</v>
      </c>
      <c r="E67" s="10">
        <v>4664</v>
      </c>
      <c r="F67" s="6">
        <v>0.83899982011153085</v>
      </c>
      <c r="G67" s="10">
        <v>4</v>
      </c>
      <c r="H67" s="10">
        <v>4668</v>
      </c>
      <c r="I67" s="6">
        <v>0.83971937398812735</v>
      </c>
    </row>
    <row r="68" spans="1:9" x14ac:dyDescent="0.3">
      <c r="A68" t="s">
        <v>139</v>
      </c>
      <c r="B68" t="s">
        <v>140</v>
      </c>
      <c r="C68" t="s">
        <v>457</v>
      </c>
      <c r="D68" s="10">
        <v>4466</v>
      </c>
      <c r="E68" s="10">
        <v>3158</v>
      </c>
      <c r="F68" s="6">
        <v>0.70712046574115539</v>
      </c>
      <c r="G68" s="10">
        <v>4</v>
      </c>
      <c r="H68" s="10">
        <v>3162</v>
      </c>
      <c r="I68" s="6">
        <v>0.70801612180922524</v>
      </c>
    </row>
    <row r="69" spans="1:9" x14ac:dyDescent="0.3">
      <c r="A69" t="s">
        <v>141</v>
      </c>
      <c r="B69" t="s">
        <v>142</v>
      </c>
      <c r="C69" t="s">
        <v>457</v>
      </c>
      <c r="D69" s="10">
        <v>2650</v>
      </c>
      <c r="E69" s="10">
        <v>2866</v>
      </c>
      <c r="F69" s="6">
        <v>1.0815094339622642</v>
      </c>
      <c r="G69" s="10">
        <v>6</v>
      </c>
      <c r="H69" s="10">
        <v>2872</v>
      </c>
      <c r="I69" s="6">
        <v>1.0837735849056604</v>
      </c>
    </row>
    <row r="70" spans="1:9" x14ac:dyDescent="0.3">
      <c r="A70" t="s">
        <v>143</v>
      </c>
      <c r="B70" t="s">
        <v>144</v>
      </c>
      <c r="C70" t="s">
        <v>457</v>
      </c>
      <c r="D70" s="10">
        <v>4997</v>
      </c>
      <c r="E70" s="10">
        <v>4992</v>
      </c>
      <c r="F70" s="6">
        <v>0.9989993996397839</v>
      </c>
      <c r="G70" s="10">
        <v>59</v>
      </c>
      <c r="H70" s="10">
        <v>5051</v>
      </c>
      <c r="I70" s="6">
        <v>1.0108064838903341</v>
      </c>
    </row>
    <row r="71" spans="1:9" x14ac:dyDescent="0.3">
      <c r="A71" t="s">
        <v>145</v>
      </c>
      <c r="B71" t="s">
        <v>146</v>
      </c>
      <c r="C71" t="s">
        <v>457</v>
      </c>
      <c r="D71" s="10">
        <v>12164</v>
      </c>
      <c r="E71" s="10">
        <v>9128</v>
      </c>
      <c r="F71" s="6">
        <v>0.75041104899704048</v>
      </c>
      <c r="G71" s="10">
        <v>16</v>
      </c>
      <c r="H71" s="10">
        <v>9144</v>
      </c>
      <c r="I71" s="6">
        <v>0.75172640578756988</v>
      </c>
    </row>
    <row r="72" spans="1:9" x14ac:dyDescent="0.3">
      <c r="A72" t="s">
        <v>147</v>
      </c>
      <c r="B72" t="s">
        <v>148</v>
      </c>
      <c r="C72" t="s">
        <v>457</v>
      </c>
      <c r="D72" s="10">
        <v>2300</v>
      </c>
      <c r="E72" s="10">
        <v>2290</v>
      </c>
      <c r="F72" s="6">
        <v>0.9956521739130435</v>
      </c>
      <c r="G72" s="10">
        <v>1</v>
      </c>
      <c r="H72" s="10">
        <v>2291</v>
      </c>
      <c r="I72" s="6">
        <v>0.99608695652173918</v>
      </c>
    </row>
    <row r="73" spans="1:9" x14ac:dyDescent="0.3">
      <c r="A73" t="s">
        <v>149</v>
      </c>
      <c r="B73" t="s">
        <v>150</v>
      </c>
      <c r="C73" t="s">
        <v>457</v>
      </c>
      <c r="D73" s="10" t="s">
        <v>438</v>
      </c>
      <c r="E73" s="10"/>
      <c r="F73" s="6" t="s">
        <v>536</v>
      </c>
      <c r="G73" s="10"/>
      <c r="H73" s="10"/>
      <c r="I73" s="6" t="s">
        <v>536</v>
      </c>
    </row>
    <row r="74" spans="1:9" x14ac:dyDescent="0.3">
      <c r="A74" t="s">
        <v>151</v>
      </c>
      <c r="B74" t="s">
        <v>152</v>
      </c>
      <c r="C74" t="s">
        <v>457</v>
      </c>
      <c r="D74" s="10">
        <v>4423</v>
      </c>
      <c r="E74" s="10">
        <v>4106</v>
      </c>
      <c r="F74" s="6">
        <v>0.92832918833371014</v>
      </c>
      <c r="G74" s="10">
        <v>0</v>
      </c>
      <c r="H74" s="10">
        <v>4106</v>
      </c>
      <c r="I74" s="6">
        <v>0.92832918833371014</v>
      </c>
    </row>
    <row r="75" spans="1:9" x14ac:dyDescent="0.3">
      <c r="A75" t="s">
        <v>153</v>
      </c>
      <c r="B75" t="s">
        <v>154</v>
      </c>
      <c r="C75" t="s">
        <v>457</v>
      </c>
      <c r="D75" s="10">
        <v>2013</v>
      </c>
      <c r="E75" s="10">
        <v>1991</v>
      </c>
      <c r="F75" s="6">
        <v>0.98907103825136611</v>
      </c>
      <c r="G75" s="10">
        <v>2</v>
      </c>
      <c r="H75" s="10">
        <v>1993</v>
      </c>
      <c r="I75" s="6">
        <v>0.99006458022851462</v>
      </c>
    </row>
    <row r="76" spans="1:9" x14ac:dyDescent="0.3">
      <c r="A76" t="s">
        <v>155</v>
      </c>
      <c r="B76" t="s">
        <v>156</v>
      </c>
      <c r="C76" t="s">
        <v>457</v>
      </c>
      <c r="D76" s="10">
        <v>1222</v>
      </c>
      <c r="E76" s="10">
        <v>1355</v>
      </c>
      <c r="F76" s="6">
        <v>1.1088379705400981</v>
      </c>
      <c r="G76" s="10">
        <v>0</v>
      </c>
      <c r="H76" s="10">
        <v>1355</v>
      </c>
      <c r="I76" s="6">
        <v>1.1088379705400981</v>
      </c>
    </row>
    <row r="77" spans="1:9" x14ac:dyDescent="0.3">
      <c r="A77" t="s">
        <v>157</v>
      </c>
      <c r="B77" t="s">
        <v>158</v>
      </c>
      <c r="C77" t="s">
        <v>457</v>
      </c>
      <c r="D77" s="10">
        <v>1574</v>
      </c>
      <c r="E77" s="10">
        <v>1550</v>
      </c>
      <c r="F77" s="6">
        <v>0.98475222363405335</v>
      </c>
      <c r="G77" s="10">
        <v>2</v>
      </c>
      <c r="H77" s="10">
        <v>1552</v>
      </c>
      <c r="I77" s="6">
        <v>0.98602287166454894</v>
      </c>
    </row>
    <row r="78" spans="1:9" x14ac:dyDescent="0.3">
      <c r="A78" t="s">
        <v>159</v>
      </c>
      <c r="B78" t="s">
        <v>160</v>
      </c>
      <c r="C78" t="s">
        <v>457</v>
      </c>
      <c r="D78" s="10">
        <v>2508</v>
      </c>
      <c r="E78" s="10">
        <v>1931</v>
      </c>
      <c r="F78" s="6">
        <v>0.76993620414673047</v>
      </c>
      <c r="G78" s="10">
        <v>1</v>
      </c>
      <c r="H78" s="10">
        <v>1932</v>
      </c>
      <c r="I78" s="6">
        <v>0.77033492822966509</v>
      </c>
    </row>
    <row r="79" spans="1:9" x14ac:dyDescent="0.3">
      <c r="A79" t="s">
        <v>161</v>
      </c>
      <c r="B79" t="s">
        <v>162</v>
      </c>
      <c r="C79" t="s">
        <v>457</v>
      </c>
      <c r="D79" s="10" t="s">
        <v>438</v>
      </c>
      <c r="E79" s="10" t="s">
        <v>438</v>
      </c>
      <c r="F79" s="6" t="s">
        <v>536</v>
      </c>
      <c r="G79" s="10">
        <v>0</v>
      </c>
      <c r="H79" s="10"/>
      <c r="I79" s="6" t="s">
        <v>536</v>
      </c>
    </row>
    <row r="80" spans="1:9" x14ac:dyDescent="0.3">
      <c r="A80" t="s">
        <v>163</v>
      </c>
      <c r="B80" t="s">
        <v>164</v>
      </c>
      <c r="C80" t="s">
        <v>457</v>
      </c>
      <c r="D80" s="10">
        <v>6444</v>
      </c>
      <c r="E80" s="10">
        <v>5293</v>
      </c>
      <c r="F80" s="6">
        <v>0.82138423339540656</v>
      </c>
      <c r="G80" s="10">
        <v>6</v>
      </c>
      <c r="H80" s="10">
        <v>5299</v>
      </c>
      <c r="I80" s="6">
        <v>0.82231533209186836</v>
      </c>
    </row>
    <row r="81" spans="1:9" x14ac:dyDescent="0.3">
      <c r="A81" t="s">
        <v>167</v>
      </c>
      <c r="B81" t="s">
        <v>168</v>
      </c>
      <c r="C81" t="s">
        <v>457</v>
      </c>
      <c r="D81" s="10">
        <v>2260</v>
      </c>
      <c r="E81" s="10">
        <v>2031</v>
      </c>
      <c r="F81" s="6">
        <v>0.89867256637168147</v>
      </c>
      <c r="G81" s="10">
        <v>3</v>
      </c>
      <c r="H81" s="10">
        <v>2034</v>
      </c>
      <c r="I81" s="6">
        <v>0.9</v>
      </c>
    </row>
    <row r="82" spans="1:9" x14ac:dyDescent="0.3">
      <c r="A82" t="s">
        <v>169</v>
      </c>
      <c r="B82" t="s">
        <v>170</v>
      </c>
      <c r="C82" t="s">
        <v>457</v>
      </c>
      <c r="D82" s="10">
        <v>9322</v>
      </c>
      <c r="E82" s="10">
        <v>5210</v>
      </c>
      <c r="F82" s="6">
        <v>0.55889294142887791</v>
      </c>
      <c r="G82" s="10">
        <v>821</v>
      </c>
      <c r="H82" s="10">
        <v>6031</v>
      </c>
      <c r="I82" s="6">
        <v>0.64696417077880286</v>
      </c>
    </row>
    <row r="83" spans="1:9" x14ac:dyDescent="0.3">
      <c r="A83" t="s">
        <v>171</v>
      </c>
      <c r="B83" t="s">
        <v>172</v>
      </c>
      <c r="C83" t="s">
        <v>457</v>
      </c>
      <c r="D83" s="10">
        <v>6184</v>
      </c>
      <c r="E83" s="10">
        <v>4917</v>
      </c>
      <c r="F83" s="6">
        <v>0.79511642949547223</v>
      </c>
      <c r="G83" s="10">
        <v>10</v>
      </c>
      <c r="H83" s="10">
        <v>4927</v>
      </c>
      <c r="I83" s="6">
        <v>0.79673350582147473</v>
      </c>
    </row>
    <row r="84" spans="1:9" x14ac:dyDescent="0.3">
      <c r="A84" t="s">
        <v>173</v>
      </c>
      <c r="B84" t="s">
        <v>174</v>
      </c>
      <c r="C84" t="s">
        <v>457</v>
      </c>
      <c r="D84" s="10">
        <v>2327</v>
      </c>
      <c r="E84" s="10">
        <v>1901</v>
      </c>
      <c r="F84" s="6">
        <v>0.81693167168027503</v>
      </c>
      <c r="G84" s="10">
        <v>2</v>
      </c>
      <c r="H84" s="10">
        <v>1903</v>
      </c>
      <c r="I84" s="6">
        <v>0.81779114740008596</v>
      </c>
    </row>
    <row r="85" spans="1:9" x14ac:dyDescent="0.3">
      <c r="A85" t="s">
        <v>175</v>
      </c>
      <c r="B85" t="s">
        <v>176</v>
      </c>
      <c r="C85" t="s">
        <v>457</v>
      </c>
      <c r="D85" s="10">
        <v>2738</v>
      </c>
      <c r="E85" s="10">
        <v>2649</v>
      </c>
      <c r="F85" s="6">
        <v>0.96749452154857563</v>
      </c>
      <c r="G85" s="10">
        <v>2</v>
      </c>
      <c r="H85" s="10">
        <v>2651</v>
      </c>
      <c r="I85" s="6">
        <v>0.96822498173849525</v>
      </c>
    </row>
    <row r="86" spans="1:9" x14ac:dyDescent="0.3">
      <c r="A86" t="s">
        <v>177</v>
      </c>
      <c r="B86" t="s">
        <v>178</v>
      </c>
      <c r="C86" t="s">
        <v>457</v>
      </c>
      <c r="D86" s="10">
        <v>3111</v>
      </c>
      <c r="E86" s="10">
        <v>3779</v>
      </c>
      <c r="F86" s="6">
        <v>1.2147219543555128</v>
      </c>
      <c r="G86" s="10">
        <v>10</v>
      </c>
      <c r="H86" s="10">
        <v>3789</v>
      </c>
      <c r="I86" s="6">
        <v>1.2179363548698168</v>
      </c>
    </row>
    <row r="87" spans="1:9" x14ac:dyDescent="0.3">
      <c r="A87" t="s">
        <v>179</v>
      </c>
      <c r="B87" t="s">
        <v>180</v>
      </c>
      <c r="C87" t="s">
        <v>457</v>
      </c>
      <c r="D87" s="10">
        <v>4146</v>
      </c>
      <c r="E87" s="10">
        <v>2123</v>
      </c>
      <c r="F87" s="6">
        <v>0.51205981669078626</v>
      </c>
      <c r="G87" s="10">
        <v>24</v>
      </c>
      <c r="H87" s="10">
        <v>2147</v>
      </c>
      <c r="I87" s="6">
        <v>0.51784852870236375</v>
      </c>
    </row>
    <row r="88" spans="1:9" x14ac:dyDescent="0.3">
      <c r="A88" t="s">
        <v>181</v>
      </c>
      <c r="B88" t="s">
        <v>182</v>
      </c>
      <c r="C88" t="s">
        <v>457</v>
      </c>
      <c r="D88" s="10">
        <v>3340</v>
      </c>
      <c r="E88" s="10">
        <v>2848</v>
      </c>
      <c r="F88" s="6">
        <v>0.85269461077844311</v>
      </c>
      <c r="G88" s="10">
        <v>0</v>
      </c>
      <c r="H88" s="10">
        <v>2848</v>
      </c>
      <c r="I88" s="6">
        <v>0.85269461077844311</v>
      </c>
    </row>
    <row r="89" spans="1:9" x14ac:dyDescent="0.3">
      <c r="A89" t="s">
        <v>183</v>
      </c>
      <c r="B89" t="s">
        <v>184</v>
      </c>
      <c r="C89" t="s">
        <v>457</v>
      </c>
      <c r="D89" s="10">
        <v>12365</v>
      </c>
      <c r="E89" s="10">
        <v>5910</v>
      </c>
      <c r="F89" s="6">
        <v>0.47796198948645369</v>
      </c>
      <c r="G89" s="10">
        <v>0</v>
      </c>
      <c r="H89" s="10">
        <v>5910</v>
      </c>
      <c r="I89" s="6">
        <v>0.47796198948645369</v>
      </c>
    </row>
    <row r="90" spans="1:9" x14ac:dyDescent="0.3">
      <c r="A90" t="s">
        <v>185</v>
      </c>
      <c r="B90" t="s">
        <v>186</v>
      </c>
      <c r="C90" t="s">
        <v>457</v>
      </c>
      <c r="D90" s="10">
        <v>5244</v>
      </c>
      <c r="E90" s="10">
        <v>4887</v>
      </c>
      <c r="F90" s="6">
        <v>0.9319221967963387</v>
      </c>
      <c r="G90" s="10">
        <v>5</v>
      </c>
      <c r="H90" s="10">
        <v>4892</v>
      </c>
      <c r="I90" s="6">
        <v>0.93287566742944317</v>
      </c>
    </row>
    <row r="91" spans="1:9" x14ac:dyDescent="0.3">
      <c r="A91" t="s">
        <v>189</v>
      </c>
      <c r="B91" t="s">
        <v>190</v>
      </c>
      <c r="C91" t="s">
        <v>457</v>
      </c>
      <c r="D91" s="10">
        <v>4579</v>
      </c>
      <c r="E91" s="10">
        <v>3282</v>
      </c>
      <c r="F91" s="6">
        <v>0.71675038217951514</v>
      </c>
      <c r="G91" s="10">
        <v>1</v>
      </c>
      <c r="H91" s="10">
        <v>3283</v>
      </c>
      <c r="I91" s="6">
        <v>0.71696877047390262</v>
      </c>
    </row>
    <row r="92" spans="1:9" x14ac:dyDescent="0.3">
      <c r="A92" t="s">
        <v>191</v>
      </c>
      <c r="B92" t="s">
        <v>192</v>
      </c>
      <c r="C92" t="s">
        <v>457</v>
      </c>
      <c r="D92" s="10">
        <v>4402</v>
      </c>
      <c r="E92" s="10">
        <v>4638</v>
      </c>
      <c r="F92" s="6">
        <v>1.0536119945479328</v>
      </c>
      <c r="G92" s="10">
        <v>11</v>
      </c>
      <c r="H92" s="10">
        <v>4649</v>
      </c>
      <c r="I92" s="6">
        <v>1.0561108587005907</v>
      </c>
    </row>
    <row r="93" spans="1:9" x14ac:dyDescent="0.3">
      <c r="A93" t="s">
        <v>193</v>
      </c>
      <c r="B93" t="s">
        <v>194</v>
      </c>
      <c r="C93" t="s">
        <v>457</v>
      </c>
      <c r="D93" s="10">
        <v>5706</v>
      </c>
      <c r="E93" s="10">
        <v>4675</v>
      </c>
      <c r="F93" s="6">
        <v>0.81931300385559058</v>
      </c>
      <c r="G93" s="10">
        <v>4</v>
      </c>
      <c r="H93" s="10">
        <v>4679</v>
      </c>
      <c r="I93" s="6">
        <v>0.82001402032947779</v>
      </c>
    </row>
    <row r="94" spans="1:9" x14ac:dyDescent="0.3">
      <c r="A94" t="s">
        <v>195</v>
      </c>
      <c r="B94" t="s">
        <v>196</v>
      </c>
      <c r="C94" t="s">
        <v>457</v>
      </c>
      <c r="D94" s="10">
        <v>2131</v>
      </c>
      <c r="E94" s="10">
        <v>2220</v>
      </c>
      <c r="F94" s="6">
        <v>1.0417644298451432</v>
      </c>
      <c r="G94" s="10">
        <v>5</v>
      </c>
      <c r="H94" s="10">
        <v>2225</v>
      </c>
      <c r="I94" s="6">
        <v>1.0441107461285781</v>
      </c>
    </row>
    <row r="95" spans="1:9" x14ac:dyDescent="0.3">
      <c r="A95" t="s">
        <v>197</v>
      </c>
      <c r="B95" t="s">
        <v>198</v>
      </c>
      <c r="C95" t="s">
        <v>457</v>
      </c>
      <c r="D95" s="10">
        <v>4102</v>
      </c>
      <c r="E95" s="10">
        <v>4939</v>
      </c>
      <c r="F95" s="6">
        <v>1.2040468064358849</v>
      </c>
      <c r="G95" s="10">
        <v>9</v>
      </c>
      <c r="H95" s="10">
        <v>4948</v>
      </c>
      <c r="I95" s="6">
        <v>1.2062408581179913</v>
      </c>
    </row>
    <row r="96" spans="1:9" x14ac:dyDescent="0.3">
      <c r="A96" t="s">
        <v>199</v>
      </c>
      <c r="B96" t="s">
        <v>200</v>
      </c>
      <c r="C96" t="s">
        <v>457</v>
      </c>
      <c r="D96" s="10">
        <v>2303</v>
      </c>
      <c r="E96" s="10">
        <v>2141</v>
      </c>
      <c r="F96" s="6">
        <v>0.929656969170647</v>
      </c>
      <c r="G96" s="10">
        <v>24</v>
      </c>
      <c r="H96" s="10">
        <v>2165</v>
      </c>
      <c r="I96" s="6">
        <v>0.94007815892314373</v>
      </c>
    </row>
    <row r="97" spans="1:9" x14ac:dyDescent="0.3">
      <c r="A97" t="s">
        <v>201</v>
      </c>
      <c r="B97" t="s">
        <v>202</v>
      </c>
      <c r="C97" t="s">
        <v>457</v>
      </c>
      <c r="D97" s="10">
        <v>5113</v>
      </c>
      <c r="E97" s="10">
        <v>3541</v>
      </c>
      <c r="F97" s="6">
        <v>0.6925484060238607</v>
      </c>
      <c r="G97" s="10">
        <v>0</v>
      </c>
      <c r="H97" s="10">
        <v>3541</v>
      </c>
      <c r="I97" s="6">
        <v>0.6925484060238607</v>
      </c>
    </row>
    <row r="98" spans="1:9" x14ac:dyDescent="0.3">
      <c r="A98" t="s">
        <v>203</v>
      </c>
      <c r="B98" t="s">
        <v>204</v>
      </c>
      <c r="C98" t="s">
        <v>457</v>
      </c>
      <c r="D98" s="10">
        <v>5103</v>
      </c>
      <c r="E98" s="10">
        <v>4027</v>
      </c>
      <c r="F98" s="6">
        <v>0.78914364099549283</v>
      </c>
      <c r="G98" s="10">
        <v>0</v>
      </c>
      <c r="H98" s="10">
        <v>4027</v>
      </c>
      <c r="I98" s="6">
        <v>0.78914364099549283</v>
      </c>
    </row>
    <row r="99" spans="1:9" x14ac:dyDescent="0.3">
      <c r="A99" t="s">
        <v>205</v>
      </c>
      <c r="B99" t="s">
        <v>206</v>
      </c>
      <c r="C99" t="s">
        <v>457</v>
      </c>
      <c r="D99" s="10">
        <v>1932</v>
      </c>
      <c r="E99" s="10">
        <v>1551</v>
      </c>
      <c r="F99" s="6">
        <v>0.80279503105590067</v>
      </c>
      <c r="G99" s="10">
        <v>1</v>
      </c>
      <c r="H99" s="10">
        <v>1552</v>
      </c>
      <c r="I99" s="6">
        <v>0.80331262939958592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7956</v>
      </c>
      <c r="E100" s="10">
        <v>5081</v>
      </c>
      <c r="F100" s="6">
        <v>0.63863750628456506</v>
      </c>
      <c r="G100" s="10">
        <v>494</v>
      </c>
      <c r="H100" s="10">
        <v>5575</v>
      </c>
      <c r="I100" s="6">
        <v>0.70072900955253892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15251</v>
      </c>
      <c r="E101" s="10">
        <v>12737</v>
      </c>
      <c r="F101" s="6">
        <v>0.83515835027211327</v>
      </c>
      <c r="G101" s="10">
        <v>832</v>
      </c>
      <c r="H101" s="10">
        <v>13569</v>
      </c>
      <c r="I101" s="6">
        <v>0.88971215002294934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12708</v>
      </c>
      <c r="E102" s="10">
        <v>9880</v>
      </c>
      <c r="F102" s="6">
        <v>0.77746301542335539</v>
      </c>
      <c r="G102" s="10">
        <v>6</v>
      </c>
      <c r="H102" s="10">
        <v>9886</v>
      </c>
      <c r="I102" s="6">
        <v>0.77793515895498899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7054</v>
      </c>
      <c r="E103" s="10">
        <v>4765</v>
      </c>
      <c r="F103" s="6">
        <v>0.67550326056138366</v>
      </c>
      <c r="G103" s="10">
        <v>3</v>
      </c>
      <c r="H103" s="10">
        <v>4768</v>
      </c>
      <c r="I103" s="6">
        <v>0.67592855117663742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4233</v>
      </c>
      <c r="E104" s="10">
        <v>3457</v>
      </c>
      <c r="F104" s="6">
        <v>0.8166784786203638</v>
      </c>
      <c r="G104" s="10">
        <v>325</v>
      </c>
      <c r="H104" s="10">
        <v>3782</v>
      </c>
      <c r="I104" s="6">
        <v>0.89345617765178365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9923</v>
      </c>
      <c r="E105" s="10">
        <v>7884</v>
      </c>
      <c r="F105" s="6">
        <v>0.79451778695958886</v>
      </c>
      <c r="G105" s="10">
        <v>2</v>
      </c>
      <c r="H105" s="10">
        <v>7886</v>
      </c>
      <c r="I105" s="6">
        <v>0.794719338909604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3236</v>
      </c>
      <c r="E106" s="10">
        <v>2428</v>
      </c>
      <c r="F106" s="6">
        <v>0.75030902348578488</v>
      </c>
      <c r="G106" s="10">
        <v>0</v>
      </c>
      <c r="H106" s="10">
        <v>2428</v>
      </c>
      <c r="I106" s="6">
        <v>0.75030902348578488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5371</v>
      </c>
      <c r="E107" s="10">
        <v>4117</v>
      </c>
      <c r="F107" s="6">
        <v>0.76652392478123255</v>
      </c>
      <c r="G107" s="10">
        <v>3</v>
      </c>
      <c r="H107" s="10">
        <v>4120</v>
      </c>
      <c r="I107" s="6">
        <v>0.76708247998510515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4498</v>
      </c>
      <c r="E108" s="10">
        <v>3007</v>
      </c>
      <c r="F108" s="6">
        <v>0.6685193419297466</v>
      </c>
      <c r="G108" s="10">
        <v>8</v>
      </c>
      <c r="H108" s="10">
        <v>3015</v>
      </c>
      <c r="I108" s="6">
        <v>0.67029791018230322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3587</v>
      </c>
      <c r="E109" s="10">
        <v>848</v>
      </c>
      <c r="F109" s="6">
        <v>0.23640925564538612</v>
      </c>
      <c r="G109" s="10">
        <v>1730</v>
      </c>
      <c r="H109" s="10">
        <v>2578</v>
      </c>
      <c r="I109" s="6">
        <v>0.71870643992194039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3937</v>
      </c>
      <c r="E110" s="10">
        <v>2394</v>
      </c>
      <c r="F110" s="6">
        <v>0.60807721615443233</v>
      </c>
      <c r="G110" s="10">
        <v>6</v>
      </c>
      <c r="H110" s="10">
        <v>2400</v>
      </c>
      <c r="I110" s="6">
        <v>0.60960121920243837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4068</v>
      </c>
      <c r="E111" s="10">
        <v>2187</v>
      </c>
      <c r="F111" s="6">
        <v>0.53761061946902655</v>
      </c>
      <c r="G111" s="10">
        <v>464</v>
      </c>
      <c r="H111" s="10">
        <v>2651</v>
      </c>
      <c r="I111" s="6">
        <v>0.65167158308751227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2371</v>
      </c>
      <c r="E112" s="10">
        <v>1743</v>
      </c>
      <c r="F112" s="6">
        <v>0.73513285533530159</v>
      </c>
      <c r="G112" s="10">
        <v>1</v>
      </c>
      <c r="H112" s="10">
        <v>1744</v>
      </c>
      <c r="I112" s="6">
        <v>0.73555461830451285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5205</v>
      </c>
      <c r="E113" s="10">
        <v>4409</v>
      </c>
      <c r="F113" s="6">
        <v>0.84707012487992317</v>
      </c>
      <c r="G113" s="10">
        <v>31</v>
      </c>
      <c r="H113" s="10">
        <v>4440</v>
      </c>
      <c r="I113" s="6">
        <v>0.85302593659942361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3247</v>
      </c>
      <c r="E114" s="10">
        <v>3614</v>
      </c>
      <c r="F114" s="6">
        <v>1.1130274099168462</v>
      </c>
      <c r="G114" s="10">
        <v>0</v>
      </c>
      <c r="H114" s="10">
        <v>3614</v>
      </c>
      <c r="I114" s="6">
        <v>1.1130274099168462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4951</v>
      </c>
      <c r="E115" s="10">
        <v>3301</v>
      </c>
      <c r="F115" s="6">
        <v>0.66673399313270043</v>
      </c>
      <c r="G115" s="10">
        <v>30</v>
      </c>
      <c r="H115" s="10">
        <v>3331</v>
      </c>
      <c r="I115" s="6">
        <v>0.67279337507574233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4438</v>
      </c>
      <c r="E116" s="10">
        <v>3067</v>
      </c>
      <c r="F116" s="6">
        <v>0.69107706173952232</v>
      </c>
      <c r="G116" s="10">
        <v>2</v>
      </c>
      <c r="H116" s="10">
        <v>3069</v>
      </c>
      <c r="I116" s="6">
        <v>0.69152771518702116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7630</v>
      </c>
      <c r="E117" s="10">
        <v>6284</v>
      </c>
      <c r="F117" s="6">
        <v>0.82359108781127133</v>
      </c>
      <c r="G117" s="10">
        <v>6</v>
      </c>
      <c r="H117" s="10">
        <v>6290</v>
      </c>
      <c r="I117" s="6">
        <v>0.82437745740498036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4715</v>
      </c>
      <c r="E118" s="10">
        <v>5132</v>
      </c>
      <c r="F118" s="6">
        <v>1.0884411452810181</v>
      </c>
      <c r="G118" s="10">
        <v>3</v>
      </c>
      <c r="H118" s="10">
        <v>5135</v>
      </c>
      <c r="I118" s="6">
        <v>1.0890774125132556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8418</v>
      </c>
      <c r="E119" s="10">
        <v>5828</v>
      </c>
      <c r="F119" s="6">
        <v>0.69232596816345926</v>
      </c>
      <c r="G119" s="10">
        <v>6</v>
      </c>
      <c r="H119" s="10">
        <v>5834</v>
      </c>
      <c r="I119" s="6">
        <v>0.69303872653837018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8553</v>
      </c>
      <c r="E120" s="10">
        <v>6353</v>
      </c>
      <c r="F120" s="6">
        <v>0.7427803110019876</v>
      </c>
      <c r="G120" s="10">
        <v>8</v>
      </c>
      <c r="H120" s="10">
        <v>6361</v>
      </c>
      <c r="I120" s="6">
        <v>0.74371565532561679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5122</v>
      </c>
      <c r="E121" s="10">
        <v>3996</v>
      </c>
      <c r="F121" s="6">
        <v>0.78016399843811013</v>
      </c>
      <c r="G121" s="10">
        <v>7</v>
      </c>
      <c r="H121" s="10">
        <v>4003</v>
      </c>
      <c r="I121" s="6">
        <v>0.78153065208902772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4997</v>
      </c>
      <c r="E122" s="10">
        <v>4377</v>
      </c>
      <c r="F122" s="6">
        <v>0.87592555533319993</v>
      </c>
      <c r="G122" s="10">
        <v>2</v>
      </c>
      <c r="H122" s="10">
        <v>4379</v>
      </c>
      <c r="I122" s="6">
        <v>0.8763257954772864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7409</v>
      </c>
      <c r="E123" s="10">
        <v>5021</v>
      </c>
      <c r="F123" s="6">
        <v>0.67768929680118772</v>
      </c>
      <c r="G123" s="10">
        <v>39</v>
      </c>
      <c r="H123" s="10">
        <v>5060</v>
      </c>
      <c r="I123" s="6">
        <v>0.68295316506951009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7643</v>
      </c>
      <c r="E124" s="10">
        <v>6224</v>
      </c>
      <c r="F124" s="6">
        <v>0.81433991888002089</v>
      </c>
      <c r="G124" s="10">
        <v>4</v>
      </c>
      <c r="H124" s="10">
        <v>6228</v>
      </c>
      <c r="I124" s="6">
        <v>0.81486327358367139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7544</v>
      </c>
      <c r="E125" s="10">
        <v>6571</v>
      </c>
      <c r="F125" s="6">
        <v>0.87102332979851538</v>
      </c>
      <c r="G125" s="10">
        <v>1</v>
      </c>
      <c r="H125" s="10">
        <v>6572</v>
      </c>
      <c r="I125" s="6">
        <v>0.87115588547189815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5019</v>
      </c>
      <c r="E126" s="10">
        <v>4592</v>
      </c>
      <c r="F126" s="6">
        <v>0.91492329149232909</v>
      </c>
      <c r="G126" s="10">
        <v>80</v>
      </c>
      <c r="H126" s="10">
        <v>4672</v>
      </c>
      <c r="I126" s="6">
        <v>0.93086272165770079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6099</v>
      </c>
      <c r="E127" s="10">
        <v>4574</v>
      </c>
      <c r="F127" s="6">
        <v>0.74995900967371698</v>
      </c>
      <c r="G127" s="10">
        <v>3</v>
      </c>
      <c r="H127" s="10">
        <v>4577</v>
      </c>
      <c r="I127" s="6">
        <v>0.75045089358911299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5106</v>
      </c>
      <c r="E128" s="10">
        <v>3753</v>
      </c>
      <c r="F128" s="6">
        <v>0.73501762632197409</v>
      </c>
      <c r="G128" s="10">
        <v>4</v>
      </c>
      <c r="H128" s="10">
        <v>3757</v>
      </c>
      <c r="I128" s="6">
        <v>0.73580101840971401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5237</v>
      </c>
      <c r="E129" s="10">
        <v>4853</v>
      </c>
      <c r="F129" s="6">
        <v>0.92667557762077524</v>
      </c>
      <c r="G129" s="10">
        <v>26</v>
      </c>
      <c r="H129" s="10">
        <v>4879</v>
      </c>
      <c r="I129" s="6">
        <v>0.93164025205270196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6114</v>
      </c>
      <c r="E130" s="10">
        <v>3835</v>
      </c>
      <c r="F130" s="6">
        <v>0.62724893686620875</v>
      </c>
      <c r="G130" s="10">
        <v>8</v>
      </c>
      <c r="H130" s="10">
        <v>3843</v>
      </c>
      <c r="I130" s="6">
        <v>0.62855740922473013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6787</v>
      </c>
      <c r="E131" s="10">
        <v>4134</v>
      </c>
      <c r="F131" s="6">
        <v>0.60910564314129956</v>
      </c>
      <c r="G131" s="10">
        <v>7</v>
      </c>
      <c r="H131" s="10">
        <v>4141</v>
      </c>
      <c r="I131" s="6">
        <v>0.61013702666863123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6719</v>
      </c>
      <c r="E132" s="10">
        <v>4584</v>
      </c>
      <c r="F132" s="6">
        <v>0.68224438160440537</v>
      </c>
      <c r="G132" s="10">
        <v>50</v>
      </c>
      <c r="H132" s="10">
        <v>4634</v>
      </c>
      <c r="I132" s="6">
        <v>0.68968596517338887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4815</v>
      </c>
      <c r="E133" s="10">
        <v>3981</v>
      </c>
      <c r="F133" s="6">
        <v>0.82679127725856694</v>
      </c>
      <c r="G133" s="10">
        <v>53</v>
      </c>
      <c r="H133" s="10">
        <v>4034</v>
      </c>
      <c r="I133" s="6">
        <v>0.83779854620976113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3300</v>
      </c>
      <c r="E134" s="10">
        <v>2291</v>
      </c>
      <c r="F134" s="6">
        <v>0.69424242424242422</v>
      </c>
      <c r="G134" s="10">
        <v>9</v>
      </c>
      <c r="H134" s="10">
        <v>2300</v>
      </c>
      <c r="I134" s="6">
        <v>0.69696969696969702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6146</v>
      </c>
      <c r="E135" s="10">
        <v>4796</v>
      </c>
      <c r="F135" s="6">
        <v>0.78034493979824271</v>
      </c>
      <c r="G135" s="10">
        <v>5</v>
      </c>
      <c r="H135" s="10">
        <v>4801</v>
      </c>
      <c r="I135" s="6">
        <v>0.78115847705824926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6912</v>
      </c>
      <c r="E136" s="10">
        <v>5977</v>
      </c>
      <c r="F136" s="6">
        <v>0.8647280092592593</v>
      </c>
      <c r="G136" s="10">
        <v>3</v>
      </c>
      <c r="H136" s="10">
        <v>5980</v>
      </c>
      <c r="I136" s="6">
        <v>0.86516203703703709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7848</v>
      </c>
      <c r="E137" s="10">
        <v>5858</v>
      </c>
      <c r="F137" s="6">
        <v>0.74643221202854226</v>
      </c>
      <c r="G137" s="10">
        <v>0</v>
      </c>
      <c r="H137" s="10">
        <v>5858</v>
      </c>
      <c r="I137" s="6">
        <v>0.74643221202854226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7541</v>
      </c>
      <c r="E138" s="10">
        <v>5181</v>
      </c>
      <c r="F138" s="6">
        <v>0.68704415859965517</v>
      </c>
      <c r="G138" s="10">
        <v>3</v>
      </c>
      <c r="H138" s="10">
        <v>5184</v>
      </c>
      <c r="I138" s="6">
        <v>0.68744198382177435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4232</v>
      </c>
      <c r="E139" s="10">
        <v>3114</v>
      </c>
      <c r="F139" s="6">
        <v>0.73582230623818523</v>
      </c>
      <c r="G139" s="10">
        <v>2</v>
      </c>
      <c r="H139" s="10">
        <v>3116</v>
      </c>
      <c r="I139" s="6">
        <v>0.73629489603024578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5616</v>
      </c>
      <c r="E140" s="10">
        <v>4303</v>
      </c>
      <c r="F140" s="6">
        <v>0.76620370370370372</v>
      </c>
      <c r="G140" s="10">
        <v>14</v>
      </c>
      <c r="H140" s="10">
        <v>4317</v>
      </c>
      <c r="I140" s="6">
        <v>0.76869658119658124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4423</v>
      </c>
      <c r="E141" s="10">
        <v>3546</v>
      </c>
      <c r="F141" s="6">
        <v>0.8017182907528827</v>
      </c>
      <c r="G141" s="10">
        <v>13</v>
      </c>
      <c r="H141" s="10">
        <v>3559</v>
      </c>
      <c r="I141" s="6">
        <v>0.80465747230386619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4195</v>
      </c>
      <c r="E142" s="10">
        <v>3692</v>
      </c>
      <c r="F142" s="6">
        <v>0.88009535160905839</v>
      </c>
      <c r="G142" s="10">
        <v>26</v>
      </c>
      <c r="H142" s="10">
        <v>3718</v>
      </c>
      <c r="I142" s="6">
        <v>0.88629320619785457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6189</v>
      </c>
      <c r="E143" s="10">
        <v>4819</v>
      </c>
      <c r="F143" s="6">
        <v>0.77863952173210538</v>
      </c>
      <c r="G143" s="10">
        <v>0</v>
      </c>
      <c r="H143" s="10">
        <v>4819</v>
      </c>
      <c r="I143" s="6">
        <v>0.77863952173210538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5976</v>
      </c>
      <c r="E144" s="10">
        <v>6813</v>
      </c>
      <c r="F144" s="6">
        <v>1.1400602409638554</v>
      </c>
      <c r="G144" s="10">
        <v>3</v>
      </c>
      <c r="H144" s="10">
        <v>6816</v>
      </c>
      <c r="I144" s="6">
        <v>1.1405622489959839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9150</v>
      </c>
      <c r="E145" s="10">
        <v>7269</v>
      </c>
      <c r="F145" s="6">
        <v>0.79442622950819675</v>
      </c>
      <c r="G145" s="10">
        <v>20</v>
      </c>
      <c r="H145" s="10">
        <v>7289</v>
      </c>
      <c r="I145" s="6">
        <v>0.79661202185792346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4701</v>
      </c>
      <c r="E146" s="10">
        <v>2977</v>
      </c>
      <c r="F146" s="6">
        <v>0.63326951712401613</v>
      </c>
      <c r="G146" s="10">
        <v>1</v>
      </c>
      <c r="H146" s="10">
        <v>2978</v>
      </c>
      <c r="I146" s="6">
        <v>0.63348223782174007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3529</v>
      </c>
      <c r="E147" s="10">
        <v>2048</v>
      </c>
      <c r="F147" s="6">
        <v>0.5803343723434401</v>
      </c>
      <c r="G147" s="10">
        <v>0</v>
      </c>
      <c r="H147" s="10">
        <v>2048</v>
      </c>
      <c r="I147" s="6">
        <v>0.5803343723434401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1957</v>
      </c>
      <c r="E148" s="10">
        <v>1130</v>
      </c>
      <c r="F148" s="6">
        <v>0.57741440981093506</v>
      </c>
      <c r="G148" s="10">
        <v>1</v>
      </c>
      <c r="H148" s="10">
        <v>1131</v>
      </c>
      <c r="I148" s="6">
        <v>0.57792539601430759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5502</v>
      </c>
      <c r="E149" s="10">
        <v>2744</v>
      </c>
      <c r="F149" s="6">
        <v>0.49872773536895676</v>
      </c>
      <c r="G149" s="10">
        <v>2</v>
      </c>
      <c r="H149" s="10">
        <v>2746</v>
      </c>
      <c r="I149" s="6">
        <v>0.49909123954925483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3723</v>
      </c>
      <c r="E150" s="10">
        <v>2141</v>
      </c>
      <c r="F150" s="6">
        <v>0.57507386516250336</v>
      </c>
      <c r="G150" s="10">
        <v>4</v>
      </c>
      <c r="H150" s="10">
        <v>2145</v>
      </c>
      <c r="I150" s="6">
        <v>0.57614826752618853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3647</v>
      </c>
      <c r="E151" s="10">
        <v>2137</v>
      </c>
      <c r="F151" s="6">
        <v>0.58596106388812719</v>
      </c>
      <c r="G151" s="10">
        <v>0</v>
      </c>
      <c r="H151" s="10">
        <v>2137</v>
      </c>
      <c r="I151" s="6">
        <v>0.58596106388812719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9769</v>
      </c>
      <c r="E152" s="10">
        <v>9388</v>
      </c>
      <c r="F152" s="6">
        <v>0.96099907871839496</v>
      </c>
      <c r="G152" s="10">
        <v>0</v>
      </c>
      <c r="H152" s="10">
        <v>9388</v>
      </c>
      <c r="I152" s="6">
        <v>0.96099907871839496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2441</v>
      </c>
      <c r="E153" s="10">
        <v>1934</v>
      </c>
      <c r="F153" s="6">
        <v>0.79229823842687419</v>
      </c>
      <c r="G153" s="10">
        <v>1</v>
      </c>
      <c r="H153" s="10">
        <v>1935</v>
      </c>
      <c r="I153" s="6">
        <v>0.79270790659565749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3975</v>
      </c>
      <c r="E154" s="10">
        <v>3673</v>
      </c>
      <c r="F154" s="6">
        <v>0.9240251572327044</v>
      </c>
      <c r="G154" s="10">
        <v>0</v>
      </c>
      <c r="H154" s="10">
        <v>3673</v>
      </c>
      <c r="I154" s="6">
        <v>0.9240251572327044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3626</v>
      </c>
      <c r="E155" s="10">
        <v>3095</v>
      </c>
      <c r="F155" s="6">
        <v>0.85355763927192496</v>
      </c>
      <c r="G155" s="10">
        <v>0</v>
      </c>
      <c r="H155" s="10">
        <v>3095</v>
      </c>
      <c r="I155" s="6">
        <v>0.85355763927192496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5177</v>
      </c>
      <c r="E156" s="10">
        <v>2306</v>
      </c>
      <c r="F156" s="6">
        <v>0.44543171721073982</v>
      </c>
      <c r="G156" s="10">
        <v>2</v>
      </c>
      <c r="H156" s="10">
        <v>2308</v>
      </c>
      <c r="I156" s="6">
        <v>0.44581804133668146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3637</v>
      </c>
      <c r="E157" s="10">
        <v>1925</v>
      </c>
      <c r="F157" s="6">
        <v>0.52928237558427271</v>
      </c>
      <c r="G157" s="10">
        <v>0</v>
      </c>
      <c r="H157" s="10">
        <v>1925</v>
      </c>
      <c r="I157" s="6">
        <v>0.52928237558427271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5237</v>
      </c>
      <c r="E158" s="10">
        <v>4223</v>
      </c>
      <c r="F158" s="6">
        <v>0.80637769715485963</v>
      </c>
      <c r="G158" s="10">
        <v>11</v>
      </c>
      <c r="H158" s="10">
        <v>4234</v>
      </c>
      <c r="I158" s="6">
        <v>0.80847813633759791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4859</v>
      </c>
      <c r="E159" s="10">
        <v>3286</v>
      </c>
      <c r="F159" s="6">
        <v>0.67627083762090967</v>
      </c>
      <c r="G159" s="10">
        <v>1</v>
      </c>
      <c r="H159" s="10">
        <v>3287</v>
      </c>
      <c r="I159" s="6">
        <v>0.67647664128421481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9117</v>
      </c>
      <c r="E160" s="10">
        <v>6952</v>
      </c>
      <c r="F160" s="6">
        <v>0.76253153449599653</v>
      </c>
      <c r="G160" s="10">
        <v>7</v>
      </c>
      <c r="H160" s="10">
        <v>6959</v>
      </c>
      <c r="I160" s="6">
        <v>0.76329933092025881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3996</v>
      </c>
      <c r="E161" s="10">
        <v>2428</v>
      </c>
      <c r="F161" s="6">
        <v>0.60760760760760757</v>
      </c>
      <c r="G161" s="10">
        <v>12</v>
      </c>
      <c r="H161" s="10">
        <v>2440</v>
      </c>
      <c r="I161" s="6">
        <v>0.61061061061061062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1545</v>
      </c>
      <c r="E162" s="10">
        <v>1397</v>
      </c>
      <c r="F162" s="6">
        <v>0.90420711974110035</v>
      </c>
      <c r="G162" s="10">
        <v>3</v>
      </c>
      <c r="H162" s="10">
        <v>1400</v>
      </c>
      <c r="I162" s="6">
        <v>0.90614886731391586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2099</v>
      </c>
      <c r="E163" s="10">
        <v>1600</v>
      </c>
      <c r="F163" s="6">
        <v>0.76226774654597429</v>
      </c>
      <c r="G163" s="10">
        <v>3</v>
      </c>
      <c r="H163" s="10">
        <v>1603</v>
      </c>
      <c r="I163" s="6">
        <v>0.76369699857074802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2768</v>
      </c>
      <c r="E164" s="10">
        <v>1689</v>
      </c>
      <c r="F164" s="6">
        <v>0.61018786127167635</v>
      </c>
      <c r="G164" s="10">
        <v>11</v>
      </c>
      <c r="H164" s="10">
        <v>1700</v>
      </c>
      <c r="I164" s="6">
        <v>0.61416184971098264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3705</v>
      </c>
      <c r="E165" s="10">
        <v>4428</v>
      </c>
      <c r="F165" s="6">
        <v>1.1951417004048583</v>
      </c>
      <c r="G165" s="10">
        <v>2</v>
      </c>
      <c r="H165" s="10">
        <v>4430</v>
      </c>
      <c r="I165" s="6">
        <v>1.1956815114709851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3712</v>
      </c>
      <c r="E166" s="10">
        <v>2414</v>
      </c>
      <c r="F166" s="6">
        <v>0.65032327586206895</v>
      </c>
      <c r="G166" s="10">
        <v>7</v>
      </c>
      <c r="H166" s="10">
        <v>2421</v>
      </c>
      <c r="I166" s="6">
        <v>0.6522090517241379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2584</v>
      </c>
      <c r="E167" s="10">
        <v>2374</v>
      </c>
      <c r="F167" s="6">
        <v>0.91873065015479871</v>
      </c>
      <c r="G167" s="10">
        <v>0</v>
      </c>
      <c r="H167" s="10">
        <v>2374</v>
      </c>
      <c r="I167" s="6">
        <v>0.91873065015479871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13197</v>
      </c>
      <c r="E168" s="10">
        <v>9737</v>
      </c>
      <c r="F168" s="6">
        <v>0.73781920133363643</v>
      </c>
      <c r="G168" s="10">
        <v>3</v>
      </c>
      <c r="H168" s="10">
        <v>9740</v>
      </c>
      <c r="I168" s="6">
        <v>0.73804652572554363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4065</v>
      </c>
      <c r="E169" s="10">
        <v>2461</v>
      </c>
      <c r="F169" s="6">
        <v>0.60541205412054122</v>
      </c>
      <c r="G169" s="10">
        <v>13</v>
      </c>
      <c r="H169" s="10">
        <v>2474</v>
      </c>
      <c r="I169" s="6">
        <v>0.60861008610086098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4323</v>
      </c>
      <c r="E170" s="10">
        <v>2813</v>
      </c>
      <c r="F170" s="6">
        <v>0.65070552856812403</v>
      </c>
      <c r="G170" s="10">
        <v>9</v>
      </c>
      <c r="H170" s="10">
        <v>2822</v>
      </c>
      <c r="I170" s="6">
        <v>0.65278741614619473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3330</v>
      </c>
      <c r="E171" s="10">
        <v>3046</v>
      </c>
      <c r="F171" s="6">
        <v>0.91471471471471466</v>
      </c>
      <c r="G171" s="10">
        <v>25</v>
      </c>
      <c r="H171" s="10">
        <v>3071</v>
      </c>
      <c r="I171" s="6">
        <v>0.92222222222222228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9303</v>
      </c>
      <c r="E172" s="10">
        <v>9754</v>
      </c>
      <c r="F172" s="6">
        <v>1.0484789852735676</v>
      </c>
      <c r="G172" s="10">
        <v>28</v>
      </c>
      <c r="H172" s="10">
        <v>9782</v>
      </c>
      <c r="I172" s="6">
        <v>1.0514887670643878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3106</v>
      </c>
      <c r="E173" s="10">
        <v>2343</v>
      </c>
      <c r="F173" s="6">
        <v>0.7543464262717321</v>
      </c>
      <c r="G173" s="10">
        <v>0</v>
      </c>
      <c r="H173" s="10">
        <v>2343</v>
      </c>
      <c r="I173" s="6">
        <v>0.7543464262717321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16193</v>
      </c>
      <c r="E174" s="10">
        <v>11920</v>
      </c>
      <c r="F174" s="6">
        <v>0.7361205459149015</v>
      </c>
      <c r="G174" s="10">
        <v>78</v>
      </c>
      <c r="H174" s="10">
        <v>11998</v>
      </c>
      <c r="I174" s="6">
        <v>0.7409374421046131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12117</v>
      </c>
      <c r="E175" s="10">
        <v>7874</v>
      </c>
      <c r="F175" s="6">
        <v>0.64983081620863248</v>
      </c>
      <c r="G175" s="10">
        <v>20</v>
      </c>
      <c r="H175" s="10">
        <v>7894</v>
      </c>
      <c r="I175" s="6">
        <v>0.65148138978294956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10432</v>
      </c>
      <c r="E176" s="10">
        <v>8954</v>
      </c>
      <c r="F176" s="6">
        <v>0.85832055214723924</v>
      </c>
      <c r="G176" s="10">
        <v>31</v>
      </c>
      <c r="H176" s="10">
        <v>8985</v>
      </c>
      <c r="I176" s="6">
        <v>0.86129217791411039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9422</v>
      </c>
      <c r="E177" s="10">
        <v>9272</v>
      </c>
      <c r="F177" s="6">
        <v>0.98407981320314153</v>
      </c>
      <c r="G177" s="10">
        <v>46</v>
      </c>
      <c r="H177" s="10">
        <v>9318</v>
      </c>
      <c r="I177" s="6">
        <v>0.98896200382084487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5085</v>
      </c>
      <c r="E178" s="10">
        <v>3130</v>
      </c>
      <c r="F178" s="6">
        <v>0.615535889872173</v>
      </c>
      <c r="G178" s="10">
        <v>1</v>
      </c>
      <c r="H178" s="10">
        <v>3131</v>
      </c>
      <c r="I178" s="6">
        <v>0.61573254670599809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4001</v>
      </c>
      <c r="E179" s="10">
        <v>4959</v>
      </c>
      <c r="F179" s="6">
        <v>1.2394401399650088</v>
      </c>
      <c r="G179" s="10">
        <v>3</v>
      </c>
      <c r="H179" s="10">
        <v>4962</v>
      </c>
      <c r="I179" s="6">
        <v>1.240189952511872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11259</v>
      </c>
      <c r="E180" s="10">
        <v>9202</v>
      </c>
      <c r="F180" s="6">
        <v>0.81730171418420816</v>
      </c>
      <c r="G180" s="10">
        <v>38</v>
      </c>
      <c r="H180" s="10">
        <v>9240</v>
      </c>
      <c r="I180" s="6">
        <v>0.82067679189981346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10324</v>
      </c>
      <c r="E181" s="10">
        <v>6010</v>
      </c>
      <c r="F181" s="6">
        <v>0.58213870592793493</v>
      </c>
      <c r="G181" s="10">
        <v>28</v>
      </c>
      <c r="H181" s="10">
        <v>6038</v>
      </c>
      <c r="I181" s="6">
        <v>0.58485083301046104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4107</v>
      </c>
      <c r="E182" s="10">
        <v>2224</v>
      </c>
      <c r="F182" s="6">
        <v>0.5415144874604334</v>
      </c>
      <c r="G182" s="10">
        <v>1314</v>
      </c>
      <c r="H182" s="10">
        <v>3538</v>
      </c>
      <c r="I182" s="6">
        <v>0.86145605064523978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3350</v>
      </c>
      <c r="E183" s="10">
        <v>3252</v>
      </c>
      <c r="F183" s="6">
        <v>0.97074626865671643</v>
      </c>
      <c r="G183" s="10">
        <v>3</v>
      </c>
      <c r="H183" s="10">
        <v>3255</v>
      </c>
      <c r="I183" s="6">
        <v>0.9716417910447761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4117</v>
      </c>
      <c r="E184" s="10">
        <v>2878</v>
      </c>
      <c r="F184" s="6">
        <v>0.69905270828273014</v>
      </c>
      <c r="G184" s="10">
        <v>1</v>
      </c>
      <c r="H184" s="10">
        <v>2879</v>
      </c>
      <c r="I184" s="6">
        <v>0.69929560359485066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3143</v>
      </c>
      <c r="E185" s="10">
        <v>3310</v>
      </c>
      <c r="F185" s="6">
        <v>1.0531339484568882</v>
      </c>
      <c r="G185" s="10">
        <v>20</v>
      </c>
      <c r="H185" s="10">
        <v>3330</v>
      </c>
      <c r="I185" s="6">
        <v>1.0594972955774737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3151</v>
      </c>
      <c r="E186" s="10">
        <v>3279</v>
      </c>
      <c r="F186" s="6">
        <v>1.0406220247540463</v>
      </c>
      <c r="G186" s="10">
        <v>23</v>
      </c>
      <c r="H186" s="10">
        <v>3302</v>
      </c>
      <c r="I186" s="6">
        <v>1.0479212948270391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5919</v>
      </c>
      <c r="E187" s="10">
        <v>5854</v>
      </c>
      <c r="F187" s="6">
        <v>0.98901841527285017</v>
      </c>
      <c r="G187" s="10">
        <v>5</v>
      </c>
      <c r="H187" s="10">
        <v>5859</v>
      </c>
      <c r="I187" s="6">
        <v>0.98986315255955393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9754</v>
      </c>
      <c r="E188" s="10">
        <v>6935</v>
      </c>
      <c r="F188" s="6">
        <v>0.71099036292802953</v>
      </c>
      <c r="G188" s="10">
        <v>3</v>
      </c>
      <c r="H188" s="10">
        <v>6938</v>
      </c>
      <c r="I188" s="6">
        <v>0.71129792905474676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3242</v>
      </c>
      <c r="E189" s="10">
        <v>2035</v>
      </c>
      <c r="F189" s="6">
        <v>0.62769895126465147</v>
      </c>
      <c r="G189" s="10">
        <v>0</v>
      </c>
      <c r="H189" s="10">
        <v>2035</v>
      </c>
      <c r="I189" s="6">
        <v>0.62769895126465147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3809</v>
      </c>
      <c r="E190" s="10">
        <v>3137</v>
      </c>
      <c r="F190" s="6">
        <v>0.82357574166447889</v>
      </c>
      <c r="G190" s="10">
        <v>3</v>
      </c>
      <c r="H190" s="10">
        <v>3140</v>
      </c>
      <c r="I190" s="6">
        <v>0.82436334996061955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10186</v>
      </c>
      <c r="E191" s="10">
        <v>6767</v>
      </c>
      <c r="F191" s="6">
        <v>0.66434321617906933</v>
      </c>
      <c r="G191" s="10">
        <v>7</v>
      </c>
      <c r="H191" s="10">
        <v>6774</v>
      </c>
      <c r="I191" s="6">
        <v>0.66503043392892203</v>
      </c>
    </row>
    <row r="192" spans="1:9" x14ac:dyDescent="0.3">
      <c r="A192" t="s">
        <v>415</v>
      </c>
      <c r="B192" t="s">
        <v>416</v>
      </c>
      <c r="C192" t="s">
        <v>460</v>
      </c>
      <c r="D192" s="10" t="s">
        <v>438</v>
      </c>
      <c r="E192" s="10"/>
      <c r="F192" s="6" t="s">
        <v>536</v>
      </c>
      <c r="G192" s="10">
        <v>0</v>
      </c>
      <c r="H192" s="10">
        <v>0</v>
      </c>
      <c r="I192" s="6" t="s">
        <v>536</v>
      </c>
    </row>
    <row r="193" spans="1:9" x14ac:dyDescent="0.3">
      <c r="A193" t="s">
        <v>417</v>
      </c>
      <c r="B193" t="s">
        <v>418</v>
      </c>
      <c r="C193" t="s">
        <v>460</v>
      </c>
      <c r="D193" s="10" t="s">
        <v>438</v>
      </c>
      <c r="E193" s="10"/>
      <c r="F193" s="6" t="s">
        <v>536</v>
      </c>
      <c r="G193" s="10">
        <v>0</v>
      </c>
      <c r="H193" s="10">
        <v>0</v>
      </c>
      <c r="I193" s="6" t="s">
        <v>536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9919</v>
      </c>
      <c r="E194" s="10">
        <v>8619</v>
      </c>
      <c r="F194" s="6">
        <v>0.86893840104849274</v>
      </c>
      <c r="G194" s="10">
        <v>6</v>
      </c>
      <c r="H194" s="10">
        <v>8625</v>
      </c>
      <c r="I194" s="6">
        <v>0.86954330073596131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11172</v>
      </c>
      <c r="E195" s="10">
        <v>7600</v>
      </c>
      <c r="F195" s="6">
        <v>0.68027210884353739</v>
      </c>
      <c r="G195" s="10">
        <v>8</v>
      </c>
      <c r="H195" s="10">
        <v>7608</v>
      </c>
      <c r="I195" s="6">
        <v>0.68098818474758327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13793</v>
      </c>
      <c r="E196" s="10">
        <v>13466</v>
      </c>
      <c r="F196" s="6">
        <v>0.97629232219241646</v>
      </c>
      <c r="G196" s="10">
        <v>14</v>
      </c>
      <c r="H196" s="10">
        <v>13480</v>
      </c>
      <c r="I196" s="6">
        <v>0.97730732980497359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7882</v>
      </c>
      <c r="E197" s="10">
        <v>5045</v>
      </c>
      <c r="F197" s="6">
        <v>0.64006597310327329</v>
      </c>
      <c r="G197" s="10">
        <v>9</v>
      </c>
      <c r="H197" s="10">
        <v>5054</v>
      </c>
      <c r="I197" s="6">
        <v>0.64120781527531079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28824</v>
      </c>
      <c r="E198" s="10">
        <v>15767</v>
      </c>
      <c r="F198" s="6">
        <v>0.54700943658062728</v>
      </c>
      <c r="G198" s="10">
        <v>4</v>
      </c>
      <c r="H198" s="10">
        <v>15771</v>
      </c>
      <c r="I198" s="6">
        <v>0.54714820982514567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15542</v>
      </c>
      <c r="E199" s="10">
        <v>4481</v>
      </c>
      <c r="F199" s="6">
        <v>0.28831553210654998</v>
      </c>
      <c r="G199" s="10">
        <v>27</v>
      </c>
      <c r="H199" s="10">
        <v>4508</v>
      </c>
      <c r="I199" s="6">
        <v>0.29005276026251448</v>
      </c>
    </row>
    <row r="200" spans="1:9" x14ac:dyDescent="0.3">
      <c r="A200" t="s">
        <v>474</v>
      </c>
      <c r="B200" t="s">
        <v>475</v>
      </c>
      <c r="C200" t="s">
        <v>460</v>
      </c>
      <c r="D200" s="10">
        <v>17438</v>
      </c>
      <c r="E200" s="10">
        <v>17042</v>
      </c>
      <c r="F200" s="6">
        <v>0.9772909737355201</v>
      </c>
      <c r="G200" s="10">
        <v>25</v>
      </c>
      <c r="H200" s="10">
        <v>17067</v>
      </c>
      <c r="I200" s="6">
        <v>0.97872462438353025</v>
      </c>
    </row>
    <row r="201" spans="1:9" x14ac:dyDescent="0.3">
      <c r="A201" t="s">
        <v>476</v>
      </c>
      <c r="B201" t="s">
        <v>477</v>
      </c>
      <c r="C201" t="s">
        <v>457</v>
      </c>
      <c r="D201" s="10">
        <v>16610</v>
      </c>
      <c r="E201" s="10">
        <v>13844</v>
      </c>
      <c r="F201" s="6">
        <v>0.8334738109572547</v>
      </c>
      <c r="G201" s="10">
        <v>30</v>
      </c>
      <c r="H201" s="10">
        <v>13874</v>
      </c>
      <c r="I201" s="6">
        <v>0.83527995183624326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1" xr:uid="{00000000-0009-0000-0000-000000000000}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E47B0-063C-4D1D-B168-27244FDD7730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43525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2040</v>
      </c>
      <c r="E5" s="10">
        <v>1336</v>
      </c>
      <c r="F5" s="6">
        <v>0.65490196078431373</v>
      </c>
      <c r="G5" s="10">
        <v>2</v>
      </c>
      <c r="H5" s="10">
        <v>1338</v>
      </c>
      <c r="I5" s="6">
        <v>0.65588235294117647</v>
      </c>
    </row>
    <row r="6" spans="1:9" x14ac:dyDescent="0.3">
      <c r="A6" t="s">
        <v>3</v>
      </c>
      <c r="B6" t="s">
        <v>4</v>
      </c>
      <c r="C6" t="s">
        <v>456</v>
      </c>
      <c r="D6" s="10">
        <v>5967</v>
      </c>
      <c r="E6" s="10">
        <v>4183</v>
      </c>
      <c r="F6" s="6">
        <v>0.70102228925758336</v>
      </c>
      <c r="G6" s="10">
        <v>474</v>
      </c>
      <c r="H6" s="10">
        <v>4657</v>
      </c>
      <c r="I6" s="6">
        <v>0.78045919222389815</v>
      </c>
    </row>
    <row r="7" spans="1:9" x14ac:dyDescent="0.3">
      <c r="A7" t="s">
        <v>5</v>
      </c>
      <c r="B7" t="s">
        <v>6</v>
      </c>
      <c r="C7" t="s">
        <v>456</v>
      </c>
      <c r="D7" s="10">
        <v>10669</v>
      </c>
      <c r="E7" s="10">
        <v>8282</v>
      </c>
      <c r="F7" s="6">
        <v>0.77626769144249697</v>
      </c>
      <c r="G7" s="10">
        <v>263</v>
      </c>
      <c r="H7" s="10">
        <v>8545</v>
      </c>
      <c r="I7" s="6">
        <v>0.80091854906739146</v>
      </c>
    </row>
    <row r="8" spans="1:9" x14ac:dyDescent="0.3">
      <c r="A8" t="s">
        <v>7</v>
      </c>
      <c r="B8" t="s">
        <v>8</v>
      </c>
      <c r="C8" t="s">
        <v>456</v>
      </c>
      <c r="D8" s="10">
        <v>4702</v>
      </c>
      <c r="E8" s="10">
        <v>2829</v>
      </c>
      <c r="F8" s="6">
        <v>0.60165886856656747</v>
      </c>
      <c r="G8" s="10">
        <v>784</v>
      </c>
      <c r="H8" s="10">
        <v>3613</v>
      </c>
      <c r="I8" s="6">
        <v>0.76839642705231814</v>
      </c>
    </row>
    <row r="9" spans="1:9" x14ac:dyDescent="0.3">
      <c r="A9" t="s">
        <v>9</v>
      </c>
      <c r="B9" t="s">
        <v>10</v>
      </c>
      <c r="C9" t="s">
        <v>456</v>
      </c>
      <c r="D9" s="10">
        <v>5188</v>
      </c>
      <c r="E9" s="10">
        <v>4518</v>
      </c>
      <c r="F9" s="6">
        <v>0.87085582112567461</v>
      </c>
      <c r="G9" s="10">
        <v>14</v>
      </c>
      <c r="H9" s="10">
        <v>4532</v>
      </c>
      <c r="I9" s="6">
        <v>0.87355435620663069</v>
      </c>
    </row>
    <row r="10" spans="1:9" x14ac:dyDescent="0.3">
      <c r="A10" t="s">
        <v>11</v>
      </c>
      <c r="B10" t="s">
        <v>12</v>
      </c>
      <c r="C10" t="s">
        <v>456</v>
      </c>
      <c r="D10" s="10">
        <v>6279</v>
      </c>
      <c r="E10" s="10">
        <v>5628</v>
      </c>
      <c r="F10" s="6">
        <v>0.89632107023411367</v>
      </c>
      <c r="G10" s="10">
        <v>220</v>
      </c>
      <c r="H10" s="10">
        <v>5848</v>
      </c>
      <c r="I10" s="6">
        <v>0.93135849657588787</v>
      </c>
    </row>
    <row r="11" spans="1:9" x14ac:dyDescent="0.3">
      <c r="A11" t="s">
        <v>13</v>
      </c>
      <c r="B11" t="s">
        <v>14</v>
      </c>
      <c r="C11" t="s">
        <v>456</v>
      </c>
      <c r="D11" s="10">
        <v>4979</v>
      </c>
      <c r="E11" s="10">
        <v>3141</v>
      </c>
      <c r="F11" s="6">
        <v>0.63084956818638283</v>
      </c>
      <c r="G11" s="10">
        <v>1855</v>
      </c>
      <c r="H11" s="10">
        <v>4996</v>
      </c>
      <c r="I11" s="6">
        <v>1.0034143402289617</v>
      </c>
    </row>
    <row r="12" spans="1:9" x14ac:dyDescent="0.3">
      <c r="A12" t="s">
        <v>15</v>
      </c>
      <c r="B12" t="s">
        <v>16</v>
      </c>
      <c r="C12" t="s">
        <v>456</v>
      </c>
      <c r="D12" s="10">
        <v>3520</v>
      </c>
      <c r="E12" s="10">
        <v>2506</v>
      </c>
      <c r="F12" s="6">
        <v>0.71193181818181817</v>
      </c>
      <c r="G12" s="10">
        <v>131</v>
      </c>
      <c r="H12" s="10">
        <v>2637</v>
      </c>
      <c r="I12" s="6">
        <v>0.74914772727272727</v>
      </c>
    </row>
    <row r="13" spans="1:9" x14ac:dyDescent="0.3">
      <c r="A13" t="s">
        <v>17</v>
      </c>
      <c r="B13" t="s">
        <v>18</v>
      </c>
      <c r="C13" t="s">
        <v>456</v>
      </c>
      <c r="D13" s="10">
        <v>6790</v>
      </c>
      <c r="E13" s="10">
        <v>4961</v>
      </c>
      <c r="F13" s="6">
        <v>0.73063328424153162</v>
      </c>
      <c r="G13" s="10">
        <v>10</v>
      </c>
      <c r="H13" s="10">
        <v>4971</v>
      </c>
      <c r="I13" s="6">
        <v>0.73210603829160525</v>
      </c>
    </row>
    <row r="14" spans="1:9" x14ac:dyDescent="0.3">
      <c r="A14" t="s">
        <v>19</v>
      </c>
      <c r="B14" t="s">
        <v>20</v>
      </c>
      <c r="C14" t="s">
        <v>456</v>
      </c>
      <c r="D14" s="10">
        <v>2604</v>
      </c>
      <c r="E14" s="10">
        <v>2255</v>
      </c>
      <c r="F14" s="6">
        <v>0.86597542242703529</v>
      </c>
      <c r="G14" s="10">
        <v>3</v>
      </c>
      <c r="H14" s="10">
        <v>2258</v>
      </c>
      <c r="I14" s="6">
        <v>0.86712749615975426</v>
      </c>
    </row>
    <row r="15" spans="1:9" x14ac:dyDescent="0.3">
      <c r="A15" t="s">
        <v>21</v>
      </c>
      <c r="B15" t="s">
        <v>22</v>
      </c>
      <c r="C15" t="s">
        <v>456</v>
      </c>
      <c r="D15" s="10">
        <v>3558</v>
      </c>
      <c r="E15" s="10">
        <v>3106</v>
      </c>
      <c r="F15" s="6">
        <v>0.87296233839235526</v>
      </c>
      <c r="G15" s="10">
        <v>3</v>
      </c>
      <c r="H15" s="10">
        <v>3109</v>
      </c>
      <c r="I15" s="6">
        <v>0.87380550871275997</v>
      </c>
    </row>
    <row r="16" spans="1:9" x14ac:dyDescent="0.3">
      <c r="A16" t="s">
        <v>23</v>
      </c>
      <c r="B16" t="s">
        <v>24</v>
      </c>
      <c r="C16" t="s">
        <v>456</v>
      </c>
      <c r="D16" s="10">
        <v>5800</v>
      </c>
      <c r="E16" s="10">
        <v>4358</v>
      </c>
      <c r="F16" s="6">
        <v>0.75137931034482763</v>
      </c>
      <c r="G16" s="10">
        <v>315</v>
      </c>
      <c r="H16" s="10">
        <v>4673</v>
      </c>
      <c r="I16" s="6">
        <v>0.80568965517241375</v>
      </c>
    </row>
    <row r="17" spans="1:9" x14ac:dyDescent="0.3">
      <c r="A17" t="s">
        <v>25</v>
      </c>
      <c r="B17" t="s">
        <v>26</v>
      </c>
      <c r="C17" t="s">
        <v>456</v>
      </c>
      <c r="D17" s="10">
        <v>3448</v>
      </c>
      <c r="E17" s="10">
        <v>3546</v>
      </c>
      <c r="F17" s="6">
        <v>1.0284222737819027</v>
      </c>
      <c r="G17" s="10">
        <v>33</v>
      </c>
      <c r="H17" s="10">
        <v>3579</v>
      </c>
      <c r="I17" s="6">
        <v>1.0379930394431554</v>
      </c>
    </row>
    <row r="18" spans="1:9" x14ac:dyDescent="0.3">
      <c r="A18" t="s">
        <v>29</v>
      </c>
      <c r="B18" t="s">
        <v>30</v>
      </c>
      <c r="C18" t="s">
        <v>456</v>
      </c>
      <c r="D18" s="10">
        <v>3563</v>
      </c>
      <c r="E18" s="10">
        <v>3583</v>
      </c>
      <c r="F18" s="6">
        <v>1.005613247263542</v>
      </c>
      <c r="G18" s="10">
        <v>10</v>
      </c>
      <c r="H18" s="10">
        <v>3593</v>
      </c>
      <c r="I18" s="6">
        <v>1.0084198708953129</v>
      </c>
    </row>
    <row r="19" spans="1:9" x14ac:dyDescent="0.3">
      <c r="A19" t="s">
        <v>31</v>
      </c>
      <c r="B19" t="s">
        <v>32</v>
      </c>
      <c r="C19" t="s">
        <v>456</v>
      </c>
      <c r="D19" s="10">
        <v>3619</v>
      </c>
      <c r="E19" s="10">
        <v>4625</v>
      </c>
      <c r="F19" s="6">
        <v>1.277977341807129</v>
      </c>
      <c r="G19" s="10">
        <v>5</v>
      </c>
      <c r="H19" s="10">
        <v>4630</v>
      </c>
      <c r="I19" s="6">
        <v>1.279358938933407</v>
      </c>
    </row>
    <row r="20" spans="1:9" x14ac:dyDescent="0.3">
      <c r="A20" t="s">
        <v>33</v>
      </c>
      <c r="B20" t="s">
        <v>34</v>
      </c>
      <c r="C20" t="s">
        <v>456</v>
      </c>
      <c r="D20" s="10">
        <v>6918</v>
      </c>
      <c r="E20" s="10">
        <v>6186</v>
      </c>
      <c r="F20" s="6">
        <v>0.89418907198612319</v>
      </c>
      <c r="G20" s="10">
        <v>17</v>
      </c>
      <c r="H20" s="10">
        <v>6203</v>
      </c>
      <c r="I20" s="6">
        <v>0.89664642960393182</v>
      </c>
    </row>
    <row r="21" spans="1:9" x14ac:dyDescent="0.3">
      <c r="A21" t="s">
        <v>35</v>
      </c>
      <c r="B21" t="s">
        <v>36</v>
      </c>
      <c r="C21" t="s">
        <v>456</v>
      </c>
      <c r="D21" s="10">
        <v>3802</v>
      </c>
      <c r="E21" s="10">
        <v>3480</v>
      </c>
      <c r="F21" s="6">
        <v>0.9153077327722251</v>
      </c>
      <c r="G21" s="10">
        <v>30</v>
      </c>
      <c r="H21" s="10">
        <v>3510</v>
      </c>
      <c r="I21" s="6">
        <v>0.92319831667543395</v>
      </c>
    </row>
    <row r="22" spans="1:9" x14ac:dyDescent="0.3">
      <c r="A22" t="s">
        <v>37</v>
      </c>
      <c r="B22" t="s">
        <v>38</v>
      </c>
      <c r="C22" t="s">
        <v>456</v>
      </c>
      <c r="D22" s="10">
        <v>4090</v>
      </c>
      <c r="E22" s="10">
        <v>6213</v>
      </c>
      <c r="F22" s="6">
        <v>1.5190709046454767</v>
      </c>
      <c r="G22" s="10">
        <v>25</v>
      </c>
      <c r="H22" s="10">
        <v>6238</v>
      </c>
      <c r="I22" s="6">
        <v>1.5251833740831295</v>
      </c>
    </row>
    <row r="23" spans="1:9" x14ac:dyDescent="0.3">
      <c r="A23" t="s">
        <v>39</v>
      </c>
      <c r="B23" t="s">
        <v>40</v>
      </c>
      <c r="C23" t="s">
        <v>456</v>
      </c>
      <c r="D23" s="10">
        <v>4154</v>
      </c>
      <c r="E23" s="10">
        <v>4288</v>
      </c>
      <c r="F23" s="6">
        <v>1.032258064516129</v>
      </c>
      <c r="G23" s="10">
        <v>3</v>
      </c>
      <c r="H23" s="10">
        <v>4291</v>
      </c>
      <c r="I23" s="6">
        <v>1.0329802599903708</v>
      </c>
    </row>
    <row r="24" spans="1:9" x14ac:dyDescent="0.3">
      <c r="A24" t="s">
        <v>41</v>
      </c>
      <c r="B24" t="s">
        <v>42</v>
      </c>
      <c r="C24" t="s">
        <v>456</v>
      </c>
      <c r="D24" s="10">
        <v>2920</v>
      </c>
      <c r="E24" s="10">
        <v>1905</v>
      </c>
      <c r="F24" s="6">
        <v>0.6523972602739726</v>
      </c>
      <c r="G24" s="10">
        <v>3</v>
      </c>
      <c r="H24" s="10">
        <v>1908</v>
      </c>
      <c r="I24" s="6">
        <v>0.65342465753424661</v>
      </c>
    </row>
    <row r="25" spans="1:9" x14ac:dyDescent="0.3">
      <c r="A25" t="s">
        <v>43</v>
      </c>
      <c r="B25" t="s">
        <v>44</v>
      </c>
      <c r="C25" t="s">
        <v>456</v>
      </c>
      <c r="D25" s="10">
        <v>4540</v>
      </c>
      <c r="E25" s="10">
        <v>4523</v>
      </c>
      <c r="F25" s="6">
        <v>0.9962555066079295</v>
      </c>
      <c r="G25" s="10">
        <v>76</v>
      </c>
      <c r="H25" s="10">
        <v>4599</v>
      </c>
      <c r="I25" s="6">
        <v>1.0129955947136564</v>
      </c>
    </row>
    <row r="26" spans="1:9" x14ac:dyDescent="0.3">
      <c r="A26" t="s">
        <v>45</v>
      </c>
      <c r="B26" t="s">
        <v>46</v>
      </c>
      <c r="C26" t="s">
        <v>456</v>
      </c>
      <c r="D26" s="10">
        <v>6174</v>
      </c>
      <c r="E26" s="10">
        <v>3888</v>
      </c>
      <c r="F26" s="6">
        <v>0.62973760932944611</v>
      </c>
      <c r="G26" s="10">
        <v>3</v>
      </c>
      <c r="H26" s="10">
        <v>3891</v>
      </c>
      <c r="I26" s="6">
        <v>0.63022351797861997</v>
      </c>
    </row>
    <row r="27" spans="1:9" x14ac:dyDescent="0.3">
      <c r="A27" t="s">
        <v>47</v>
      </c>
      <c r="B27" t="s">
        <v>48</v>
      </c>
      <c r="C27" t="s">
        <v>456</v>
      </c>
      <c r="D27" s="10">
        <v>3397</v>
      </c>
      <c r="E27" s="10">
        <v>2152</v>
      </c>
      <c r="F27" s="6">
        <v>0.63350014718869596</v>
      </c>
      <c r="G27" s="10">
        <v>6</v>
      </c>
      <c r="H27" s="10">
        <v>2158</v>
      </c>
      <c r="I27" s="6">
        <v>0.63526641153959373</v>
      </c>
    </row>
    <row r="28" spans="1:9" x14ac:dyDescent="0.3">
      <c r="A28" t="s">
        <v>49</v>
      </c>
      <c r="B28" t="s">
        <v>455</v>
      </c>
      <c r="C28" t="s">
        <v>456</v>
      </c>
      <c r="D28" s="10">
        <v>5475</v>
      </c>
      <c r="E28" s="10">
        <v>3848</v>
      </c>
      <c r="F28" s="6">
        <v>0.70283105022831049</v>
      </c>
      <c r="G28" s="10">
        <v>11</v>
      </c>
      <c r="H28" s="10">
        <v>3859</v>
      </c>
      <c r="I28" s="6">
        <v>0.70484018264840187</v>
      </c>
    </row>
    <row r="29" spans="1:9" x14ac:dyDescent="0.3">
      <c r="A29" t="s">
        <v>55</v>
      </c>
      <c r="B29" t="s">
        <v>56</v>
      </c>
      <c r="C29" t="s">
        <v>456</v>
      </c>
      <c r="D29" s="10">
        <v>3634</v>
      </c>
      <c r="E29" s="10">
        <v>2995</v>
      </c>
      <c r="F29" s="6">
        <v>0.82416070445789769</v>
      </c>
      <c r="G29" s="10">
        <v>4</v>
      </c>
      <c r="H29" s="10">
        <v>2999</v>
      </c>
      <c r="I29" s="6">
        <v>0.82526141992294988</v>
      </c>
    </row>
    <row r="30" spans="1:9" x14ac:dyDescent="0.3">
      <c r="A30" t="s">
        <v>57</v>
      </c>
      <c r="B30" t="s">
        <v>58</v>
      </c>
      <c r="C30" t="s">
        <v>456</v>
      </c>
      <c r="D30" s="10">
        <v>3833</v>
      </c>
      <c r="E30" s="10">
        <v>2402</v>
      </c>
      <c r="F30" s="6">
        <v>0.62666318810331334</v>
      </c>
      <c r="G30" s="10">
        <v>3</v>
      </c>
      <c r="H30" s="10">
        <v>2405</v>
      </c>
      <c r="I30" s="6">
        <v>0.62744586485781373</v>
      </c>
    </row>
    <row r="31" spans="1:9" x14ac:dyDescent="0.3">
      <c r="A31" t="s">
        <v>59</v>
      </c>
      <c r="B31" t="s">
        <v>60</v>
      </c>
      <c r="C31" t="s">
        <v>456</v>
      </c>
      <c r="D31" s="10">
        <v>2879</v>
      </c>
      <c r="E31" s="10">
        <v>2311</v>
      </c>
      <c r="F31" s="6">
        <v>0.8027092740534908</v>
      </c>
      <c r="G31" s="10">
        <v>1</v>
      </c>
      <c r="H31" s="10">
        <v>2312</v>
      </c>
      <c r="I31" s="6">
        <v>0.80305661688086138</v>
      </c>
    </row>
    <row r="32" spans="1:9" x14ac:dyDescent="0.3">
      <c r="A32" t="s">
        <v>61</v>
      </c>
      <c r="B32" t="s">
        <v>62</v>
      </c>
      <c r="C32" t="s">
        <v>456</v>
      </c>
      <c r="D32" s="10">
        <v>6992</v>
      </c>
      <c r="E32" s="10">
        <v>3357</v>
      </c>
      <c r="F32" s="6">
        <v>0.48012013729977115</v>
      </c>
      <c r="G32" s="10">
        <v>6</v>
      </c>
      <c r="H32" s="10">
        <v>3363</v>
      </c>
      <c r="I32" s="6">
        <v>0.48097826086956524</v>
      </c>
    </row>
    <row r="33" spans="1:9" x14ac:dyDescent="0.3">
      <c r="A33" t="s">
        <v>63</v>
      </c>
      <c r="B33" t="s">
        <v>64</v>
      </c>
      <c r="C33" t="s">
        <v>456</v>
      </c>
      <c r="D33" s="10">
        <v>4018</v>
      </c>
      <c r="E33" s="10">
        <v>2564</v>
      </c>
      <c r="F33" s="6">
        <v>0.63812842210054754</v>
      </c>
      <c r="G33" s="10">
        <v>1</v>
      </c>
      <c r="H33" s="10">
        <v>2565</v>
      </c>
      <c r="I33" s="6">
        <v>0.63837730214036836</v>
      </c>
    </row>
    <row r="34" spans="1:9" x14ac:dyDescent="0.3">
      <c r="A34" t="s">
        <v>65</v>
      </c>
      <c r="B34" t="s">
        <v>66</v>
      </c>
      <c r="C34" t="s">
        <v>456</v>
      </c>
      <c r="D34" s="10">
        <v>5625</v>
      </c>
      <c r="E34" s="10">
        <v>4000</v>
      </c>
      <c r="F34" s="6">
        <v>0.71111111111111114</v>
      </c>
      <c r="G34" s="10">
        <v>5</v>
      </c>
      <c r="H34" s="10">
        <v>4005</v>
      </c>
      <c r="I34" s="6">
        <v>0.71199999999999997</v>
      </c>
    </row>
    <row r="35" spans="1:9" x14ac:dyDescent="0.3">
      <c r="A35" t="s">
        <v>67</v>
      </c>
      <c r="B35" t="s">
        <v>68</v>
      </c>
      <c r="C35" t="s">
        <v>456</v>
      </c>
      <c r="D35" s="10">
        <v>5291</v>
      </c>
      <c r="E35" s="10">
        <v>3531</v>
      </c>
      <c r="F35" s="6">
        <v>0.66735966735966734</v>
      </c>
      <c r="G35" s="10">
        <v>13</v>
      </c>
      <c r="H35" s="10">
        <v>3544</v>
      </c>
      <c r="I35" s="6">
        <v>0.66981666981666976</v>
      </c>
    </row>
    <row r="36" spans="1:9" x14ac:dyDescent="0.3">
      <c r="A36" t="s">
        <v>69</v>
      </c>
      <c r="B36" t="s">
        <v>70</v>
      </c>
      <c r="C36" t="s">
        <v>456</v>
      </c>
      <c r="D36" s="10">
        <v>2077</v>
      </c>
      <c r="E36" s="10">
        <v>1744</v>
      </c>
      <c r="F36" s="6">
        <v>0.83967260471834382</v>
      </c>
      <c r="G36" s="10">
        <v>1</v>
      </c>
      <c r="H36" s="10">
        <v>1745</v>
      </c>
      <c r="I36" s="6">
        <v>0.84015406836783824</v>
      </c>
    </row>
    <row r="37" spans="1:9" x14ac:dyDescent="0.3">
      <c r="A37" t="s">
        <v>71</v>
      </c>
      <c r="B37" t="s">
        <v>72</v>
      </c>
      <c r="C37" t="s">
        <v>456</v>
      </c>
      <c r="D37" s="10">
        <v>4852</v>
      </c>
      <c r="E37" s="10">
        <v>2816</v>
      </c>
      <c r="F37" s="6">
        <v>0.58037922506183015</v>
      </c>
      <c r="G37" s="10">
        <v>31</v>
      </c>
      <c r="H37" s="10">
        <v>2847</v>
      </c>
      <c r="I37" s="6">
        <v>0.58676834295136027</v>
      </c>
    </row>
    <row r="38" spans="1:9" x14ac:dyDescent="0.3">
      <c r="A38" t="s">
        <v>73</v>
      </c>
      <c r="B38" t="s">
        <v>74</v>
      </c>
      <c r="C38" t="s">
        <v>456</v>
      </c>
      <c r="D38" s="10">
        <v>5071</v>
      </c>
      <c r="E38" s="10">
        <v>3818</v>
      </c>
      <c r="F38" s="6">
        <v>0.75290869650956416</v>
      </c>
      <c r="G38" s="10">
        <v>2</v>
      </c>
      <c r="H38" s="10">
        <v>3820</v>
      </c>
      <c r="I38" s="6">
        <v>0.75330309603628476</v>
      </c>
    </row>
    <row r="39" spans="1:9" x14ac:dyDescent="0.3">
      <c r="A39" t="s">
        <v>75</v>
      </c>
      <c r="B39" t="s">
        <v>76</v>
      </c>
      <c r="C39" t="s">
        <v>456</v>
      </c>
      <c r="D39" s="10">
        <v>2394</v>
      </c>
      <c r="E39" s="10">
        <v>2086</v>
      </c>
      <c r="F39" s="6">
        <v>0.87134502923976609</v>
      </c>
      <c r="G39" s="10">
        <v>0</v>
      </c>
      <c r="H39" s="10">
        <v>2086</v>
      </c>
      <c r="I39" s="6">
        <v>0.87134502923976609</v>
      </c>
    </row>
    <row r="40" spans="1:9" x14ac:dyDescent="0.3">
      <c r="A40" t="s">
        <v>77</v>
      </c>
      <c r="B40" t="s">
        <v>78</v>
      </c>
      <c r="C40" t="s">
        <v>456</v>
      </c>
      <c r="D40" s="10">
        <v>7415</v>
      </c>
      <c r="E40" s="10">
        <v>5112</v>
      </c>
      <c r="F40" s="6">
        <v>0.68941335131490222</v>
      </c>
      <c r="G40" s="10">
        <v>36</v>
      </c>
      <c r="H40" s="10">
        <v>5148</v>
      </c>
      <c r="I40" s="6">
        <v>0.69426837491571136</v>
      </c>
    </row>
    <row r="41" spans="1:9" x14ac:dyDescent="0.3">
      <c r="A41" t="s">
        <v>79</v>
      </c>
      <c r="B41" t="s">
        <v>80</v>
      </c>
      <c r="C41" t="s">
        <v>456</v>
      </c>
      <c r="D41" s="10">
        <v>3713</v>
      </c>
      <c r="E41" s="10">
        <v>3322</v>
      </c>
      <c r="F41" s="6">
        <v>0.89469431726366822</v>
      </c>
      <c r="G41" s="10">
        <v>2</v>
      </c>
      <c r="H41" s="10">
        <v>3324</v>
      </c>
      <c r="I41" s="6">
        <v>0.89523296525720442</v>
      </c>
    </row>
    <row r="42" spans="1:9" x14ac:dyDescent="0.3">
      <c r="A42" t="s">
        <v>81</v>
      </c>
      <c r="B42" t="s">
        <v>82</v>
      </c>
      <c r="C42" t="s">
        <v>456</v>
      </c>
      <c r="D42" s="10">
        <v>3655</v>
      </c>
      <c r="E42" s="10">
        <v>2311</v>
      </c>
      <c r="F42" s="6">
        <v>0.63228454172366622</v>
      </c>
      <c r="G42" s="10">
        <v>2</v>
      </c>
      <c r="H42" s="10">
        <v>2313</v>
      </c>
      <c r="I42" s="6">
        <v>0.63283173734610121</v>
      </c>
    </row>
    <row r="43" spans="1:9" x14ac:dyDescent="0.3">
      <c r="A43" t="s">
        <v>83</v>
      </c>
      <c r="B43" t="s">
        <v>84</v>
      </c>
      <c r="C43" t="s">
        <v>456</v>
      </c>
      <c r="D43" s="10">
        <v>4916</v>
      </c>
      <c r="E43" s="10">
        <v>3487</v>
      </c>
      <c r="F43" s="6">
        <v>0.70931651749389746</v>
      </c>
      <c r="G43" s="10">
        <v>2</v>
      </c>
      <c r="H43" s="10">
        <v>3489</v>
      </c>
      <c r="I43" s="6">
        <v>0.70972335231895856</v>
      </c>
    </row>
    <row r="44" spans="1:9" x14ac:dyDescent="0.3">
      <c r="A44" t="s">
        <v>85</v>
      </c>
      <c r="B44" t="s">
        <v>86</v>
      </c>
      <c r="C44" t="s">
        <v>456</v>
      </c>
      <c r="D44" s="10">
        <v>2462</v>
      </c>
      <c r="E44" s="10">
        <v>2027</v>
      </c>
      <c r="F44" s="6">
        <v>0.82331437855402112</v>
      </c>
      <c r="G44" s="10">
        <v>21</v>
      </c>
      <c r="H44" s="10">
        <v>2048</v>
      </c>
      <c r="I44" s="6">
        <v>0.83184402924451661</v>
      </c>
    </row>
    <row r="45" spans="1:9" x14ac:dyDescent="0.3">
      <c r="A45" t="s">
        <v>87</v>
      </c>
      <c r="B45" t="s">
        <v>88</v>
      </c>
      <c r="C45" t="s">
        <v>456</v>
      </c>
      <c r="D45" s="10">
        <v>7378</v>
      </c>
      <c r="E45" s="10">
        <v>4545</v>
      </c>
      <c r="F45" s="6">
        <v>0.61602060178910278</v>
      </c>
      <c r="G45" s="10">
        <v>3</v>
      </c>
      <c r="H45" s="10">
        <v>4548</v>
      </c>
      <c r="I45" s="6">
        <v>0.61642721604770945</v>
      </c>
    </row>
    <row r="46" spans="1:9" x14ac:dyDescent="0.3">
      <c r="A46" t="s">
        <v>89</v>
      </c>
      <c r="B46" t="s">
        <v>90</v>
      </c>
      <c r="C46" t="s">
        <v>456</v>
      </c>
      <c r="D46" s="10">
        <v>4439</v>
      </c>
      <c r="E46" s="10">
        <v>3960</v>
      </c>
      <c r="F46" s="6">
        <v>0.89209281369677851</v>
      </c>
      <c r="G46" s="10">
        <v>0</v>
      </c>
      <c r="H46" s="10">
        <v>3960</v>
      </c>
      <c r="I46" s="6">
        <v>0.89209281369677851</v>
      </c>
    </row>
    <row r="47" spans="1:9" x14ac:dyDescent="0.3">
      <c r="A47" t="s">
        <v>93</v>
      </c>
      <c r="B47" t="s">
        <v>94</v>
      </c>
      <c r="C47" t="s">
        <v>456</v>
      </c>
      <c r="D47" s="10">
        <v>2446</v>
      </c>
      <c r="E47" s="10">
        <v>1590</v>
      </c>
      <c r="F47" s="6">
        <v>0.65004088307440722</v>
      </c>
      <c r="G47" s="10">
        <v>0</v>
      </c>
      <c r="H47" s="10">
        <v>1590</v>
      </c>
      <c r="I47" s="6">
        <v>0.65004088307440722</v>
      </c>
    </row>
    <row r="48" spans="1:9" x14ac:dyDescent="0.3">
      <c r="A48" t="s">
        <v>95</v>
      </c>
      <c r="B48" t="s">
        <v>96</v>
      </c>
      <c r="C48" t="s">
        <v>456</v>
      </c>
      <c r="D48" s="10">
        <v>6601</v>
      </c>
      <c r="E48" s="10">
        <v>5521</v>
      </c>
      <c r="F48" s="6">
        <v>0.83638842599606122</v>
      </c>
      <c r="G48" s="10">
        <v>72</v>
      </c>
      <c r="H48" s="10">
        <v>5593</v>
      </c>
      <c r="I48" s="6">
        <v>0.84729586426299042</v>
      </c>
    </row>
    <row r="49" spans="1:9" x14ac:dyDescent="0.3">
      <c r="A49" t="s">
        <v>97</v>
      </c>
      <c r="B49" t="s">
        <v>98</v>
      </c>
      <c r="C49" t="s">
        <v>456</v>
      </c>
      <c r="D49" s="10">
        <v>6067</v>
      </c>
      <c r="E49" s="10">
        <v>5075</v>
      </c>
      <c r="F49" s="6">
        <v>0.83649250041206524</v>
      </c>
      <c r="G49" s="10">
        <v>9</v>
      </c>
      <c r="H49" s="10">
        <v>5084</v>
      </c>
      <c r="I49" s="6">
        <v>0.8379759353881655</v>
      </c>
    </row>
    <row r="50" spans="1:9" x14ac:dyDescent="0.3">
      <c r="A50" t="s">
        <v>99</v>
      </c>
      <c r="B50" t="s">
        <v>100</v>
      </c>
      <c r="C50" t="s">
        <v>456</v>
      </c>
      <c r="D50" s="10">
        <v>3970</v>
      </c>
      <c r="E50" s="10">
        <v>3279</v>
      </c>
      <c r="F50" s="6">
        <v>0.82594458438287155</v>
      </c>
      <c r="G50" s="10">
        <v>3</v>
      </c>
      <c r="H50" s="10">
        <v>3282</v>
      </c>
      <c r="I50" s="6">
        <v>0.82670025188916874</v>
      </c>
    </row>
    <row r="51" spans="1:9" x14ac:dyDescent="0.3">
      <c r="A51" t="s">
        <v>103</v>
      </c>
      <c r="B51" t="s">
        <v>104</v>
      </c>
      <c r="C51" t="s">
        <v>456</v>
      </c>
      <c r="D51" s="10">
        <v>2497</v>
      </c>
      <c r="E51" s="10">
        <v>1702</v>
      </c>
      <c r="F51" s="6">
        <v>0.68161794152983579</v>
      </c>
      <c r="G51" s="10">
        <v>752</v>
      </c>
      <c r="H51" s="10">
        <v>2454</v>
      </c>
      <c r="I51" s="6">
        <v>0.9827793352022427</v>
      </c>
    </row>
    <row r="52" spans="1:9" x14ac:dyDescent="0.3">
      <c r="A52" t="s">
        <v>105</v>
      </c>
      <c r="B52" t="s">
        <v>106</v>
      </c>
      <c r="C52" t="s">
        <v>456</v>
      </c>
      <c r="D52" s="10">
        <v>2931</v>
      </c>
      <c r="E52" s="10">
        <v>2067</v>
      </c>
      <c r="F52" s="6">
        <v>0.70522006141248716</v>
      </c>
      <c r="G52" s="10">
        <v>665</v>
      </c>
      <c r="H52" s="10">
        <v>2732</v>
      </c>
      <c r="I52" s="6">
        <v>0.93210508358921873</v>
      </c>
    </row>
    <row r="53" spans="1:9" x14ac:dyDescent="0.3">
      <c r="A53" t="s">
        <v>107</v>
      </c>
      <c r="B53" t="s">
        <v>108</v>
      </c>
      <c r="C53" t="s">
        <v>456</v>
      </c>
      <c r="D53" s="10">
        <v>4842</v>
      </c>
      <c r="E53" s="10">
        <v>4318</v>
      </c>
      <c r="F53" s="6">
        <v>0.89178025609252376</v>
      </c>
      <c r="G53" s="10">
        <v>11</v>
      </c>
      <c r="H53" s="10">
        <v>4329</v>
      </c>
      <c r="I53" s="6">
        <v>0.89405204460966547</v>
      </c>
    </row>
    <row r="54" spans="1:9" x14ac:dyDescent="0.3">
      <c r="A54" t="s">
        <v>111</v>
      </c>
      <c r="B54" t="s">
        <v>112</v>
      </c>
      <c r="C54" t="s">
        <v>456</v>
      </c>
      <c r="D54" s="10">
        <v>2591</v>
      </c>
      <c r="E54" s="10">
        <v>2654</v>
      </c>
      <c r="F54" s="6">
        <v>1.0243149363180239</v>
      </c>
      <c r="G54" s="10">
        <v>1</v>
      </c>
      <c r="H54" s="10">
        <v>2655</v>
      </c>
      <c r="I54" s="6">
        <v>1.0247008876881514</v>
      </c>
    </row>
    <row r="55" spans="1:9" x14ac:dyDescent="0.3">
      <c r="A55" t="s">
        <v>113</v>
      </c>
      <c r="B55" t="s">
        <v>114</v>
      </c>
      <c r="C55" t="s">
        <v>456</v>
      </c>
      <c r="D55" s="10">
        <v>3733</v>
      </c>
      <c r="E55" s="10">
        <v>2511</v>
      </c>
      <c r="F55" s="6">
        <v>0.67264934369140106</v>
      </c>
      <c r="G55" s="10">
        <v>0</v>
      </c>
      <c r="H55" s="10">
        <v>2511</v>
      </c>
      <c r="I55" s="6">
        <v>0.67264934369140106</v>
      </c>
    </row>
    <row r="56" spans="1:9" x14ac:dyDescent="0.3">
      <c r="A56" t="s">
        <v>115</v>
      </c>
      <c r="B56" t="s">
        <v>116</v>
      </c>
      <c r="C56" t="s">
        <v>456</v>
      </c>
      <c r="D56" s="10">
        <v>2948</v>
      </c>
      <c r="E56" s="10">
        <v>2621</v>
      </c>
      <c r="F56" s="6">
        <v>0.88907734056987786</v>
      </c>
      <c r="G56" s="10">
        <v>2</v>
      </c>
      <c r="H56" s="10">
        <v>2623</v>
      </c>
      <c r="I56" s="6">
        <v>0.88975576662143829</v>
      </c>
    </row>
    <row r="57" spans="1:9" x14ac:dyDescent="0.3">
      <c r="A57" t="s">
        <v>117</v>
      </c>
      <c r="B57" t="s">
        <v>118</v>
      </c>
      <c r="C57" t="s">
        <v>456</v>
      </c>
      <c r="D57" s="10">
        <v>4701</v>
      </c>
      <c r="E57" s="10">
        <v>4428</v>
      </c>
      <c r="F57" s="6">
        <v>0.94192724952137841</v>
      </c>
      <c r="G57" s="10">
        <v>57</v>
      </c>
      <c r="H57" s="10">
        <v>4485</v>
      </c>
      <c r="I57" s="6">
        <v>0.95405232929164008</v>
      </c>
    </row>
    <row r="58" spans="1:9" x14ac:dyDescent="0.3">
      <c r="A58" t="s">
        <v>119</v>
      </c>
      <c r="B58" t="s">
        <v>120</v>
      </c>
      <c r="C58" t="s">
        <v>456</v>
      </c>
      <c r="D58" s="10">
        <v>2450</v>
      </c>
      <c r="E58" s="10">
        <v>1794</v>
      </c>
      <c r="F58" s="6">
        <v>0.73224489795918368</v>
      </c>
      <c r="G58" s="10">
        <v>4</v>
      </c>
      <c r="H58" s="10">
        <v>1798</v>
      </c>
      <c r="I58" s="6">
        <v>0.73387755102040819</v>
      </c>
    </row>
    <row r="59" spans="1:9" x14ac:dyDescent="0.3">
      <c r="A59" t="s">
        <v>121</v>
      </c>
      <c r="B59" t="s">
        <v>122</v>
      </c>
      <c r="C59" t="s">
        <v>456</v>
      </c>
      <c r="D59" s="10">
        <v>11912</v>
      </c>
      <c r="E59" s="10">
        <v>7980</v>
      </c>
      <c r="F59" s="6">
        <v>0.66991269308260581</v>
      </c>
      <c r="G59" s="10">
        <v>581</v>
      </c>
      <c r="H59" s="10">
        <v>8561</v>
      </c>
      <c r="I59" s="6">
        <v>0.71868703828072533</v>
      </c>
    </row>
    <row r="60" spans="1:9" x14ac:dyDescent="0.3">
      <c r="A60" t="s">
        <v>123</v>
      </c>
      <c r="B60" t="s">
        <v>124</v>
      </c>
      <c r="C60" t="s">
        <v>456</v>
      </c>
      <c r="D60" s="10">
        <v>5786</v>
      </c>
      <c r="E60" s="10">
        <v>4336</v>
      </c>
      <c r="F60" s="6">
        <v>0.74939509160041484</v>
      </c>
      <c r="G60" s="10">
        <v>74</v>
      </c>
      <c r="H60" s="10">
        <v>4410</v>
      </c>
      <c r="I60" s="6">
        <v>0.76218458347735918</v>
      </c>
    </row>
    <row r="61" spans="1:9" x14ac:dyDescent="0.3">
      <c r="A61" t="s">
        <v>125</v>
      </c>
      <c r="B61" t="s">
        <v>126</v>
      </c>
      <c r="C61" t="s">
        <v>456</v>
      </c>
      <c r="D61" s="10">
        <v>8488</v>
      </c>
      <c r="E61" s="10">
        <v>5483</v>
      </c>
      <c r="F61" s="6">
        <v>0.64597078228086713</v>
      </c>
      <c r="G61" s="10">
        <v>2</v>
      </c>
      <c r="H61" s="10">
        <v>5485</v>
      </c>
      <c r="I61" s="6">
        <v>0.64620640904806781</v>
      </c>
    </row>
    <row r="62" spans="1:9" x14ac:dyDescent="0.3">
      <c r="A62" t="s">
        <v>127</v>
      </c>
      <c r="B62" t="s">
        <v>128</v>
      </c>
      <c r="C62" t="s">
        <v>457</v>
      </c>
      <c r="D62" s="10">
        <v>4907</v>
      </c>
      <c r="E62" s="10">
        <v>3589</v>
      </c>
      <c r="F62" s="6">
        <v>0.73140411656816795</v>
      </c>
      <c r="G62" s="10">
        <v>4</v>
      </c>
      <c r="H62" s="10">
        <v>3593</v>
      </c>
      <c r="I62" s="6">
        <v>0.73221927858161806</v>
      </c>
    </row>
    <row r="63" spans="1:9" x14ac:dyDescent="0.3">
      <c r="A63" t="s">
        <v>129</v>
      </c>
      <c r="B63" t="s">
        <v>130</v>
      </c>
      <c r="C63" t="s">
        <v>457</v>
      </c>
      <c r="D63" s="10">
        <v>1263</v>
      </c>
      <c r="E63" s="10">
        <v>1219</v>
      </c>
      <c r="F63" s="6">
        <v>0.96516231195566116</v>
      </c>
      <c r="G63" s="10">
        <v>7</v>
      </c>
      <c r="H63" s="10">
        <v>1226</v>
      </c>
      <c r="I63" s="6">
        <v>0.97070467141726047</v>
      </c>
    </row>
    <row r="64" spans="1:9" x14ac:dyDescent="0.3">
      <c r="A64" t="s">
        <v>131</v>
      </c>
      <c r="B64" t="s">
        <v>132</v>
      </c>
      <c r="C64" t="s">
        <v>457</v>
      </c>
      <c r="D64" s="10">
        <v>6283</v>
      </c>
      <c r="E64" s="10">
        <v>4707</v>
      </c>
      <c r="F64" s="6">
        <v>0.74916441190514083</v>
      </c>
      <c r="G64" s="10">
        <v>5</v>
      </c>
      <c r="H64" s="10">
        <v>4712</v>
      </c>
      <c r="I64" s="6">
        <v>0.749960210090721</v>
      </c>
    </row>
    <row r="65" spans="1:9" x14ac:dyDescent="0.3">
      <c r="A65" t="s">
        <v>133</v>
      </c>
      <c r="B65" t="s">
        <v>134</v>
      </c>
      <c r="C65" t="s">
        <v>457</v>
      </c>
      <c r="D65" s="10">
        <v>1517</v>
      </c>
      <c r="E65" s="10">
        <v>1353</v>
      </c>
      <c r="F65" s="6">
        <v>0.89189189189189189</v>
      </c>
      <c r="G65" s="10">
        <v>2</v>
      </c>
      <c r="H65" s="10">
        <v>1355</v>
      </c>
      <c r="I65" s="6">
        <v>0.89321028345418585</v>
      </c>
    </row>
    <row r="66" spans="1:9" x14ac:dyDescent="0.3">
      <c r="A66" t="s">
        <v>135</v>
      </c>
      <c r="B66" t="s">
        <v>136</v>
      </c>
      <c r="C66" t="s">
        <v>457</v>
      </c>
      <c r="D66" s="10">
        <v>1825</v>
      </c>
      <c r="E66" s="10">
        <v>1595</v>
      </c>
      <c r="F66" s="6">
        <v>0.87397260273972599</v>
      </c>
      <c r="G66" s="10">
        <v>0</v>
      </c>
      <c r="H66" s="10">
        <v>1595</v>
      </c>
      <c r="I66" s="6">
        <v>0.87397260273972599</v>
      </c>
    </row>
    <row r="67" spans="1:9" x14ac:dyDescent="0.3">
      <c r="A67" t="s">
        <v>137</v>
      </c>
      <c r="B67" t="s">
        <v>138</v>
      </c>
      <c r="C67" t="s">
        <v>457</v>
      </c>
      <c r="D67" s="10">
        <v>6743</v>
      </c>
      <c r="E67" s="10">
        <v>5309</v>
      </c>
      <c r="F67" s="6">
        <v>0.78733501408868456</v>
      </c>
      <c r="G67" s="10">
        <v>6</v>
      </c>
      <c r="H67" s="10">
        <v>5315</v>
      </c>
      <c r="I67" s="6">
        <v>0.78822482574521724</v>
      </c>
    </row>
    <row r="68" spans="1:9" x14ac:dyDescent="0.3">
      <c r="A68" t="s">
        <v>139</v>
      </c>
      <c r="B68" t="s">
        <v>140</v>
      </c>
      <c r="C68" t="s">
        <v>457</v>
      </c>
      <c r="D68" s="10">
        <v>4281</v>
      </c>
      <c r="E68" s="10">
        <v>3267</v>
      </c>
      <c r="F68" s="6">
        <v>0.76313945339873857</v>
      </c>
      <c r="G68" s="10">
        <v>2</v>
      </c>
      <c r="H68" s="10">
        <v>3269</v>
      </c>
      <c r="I68" s="6">
        <v>0.76360663396402706</v>
      </c>
    </row>
    <row r="69" spans="1:9" x14ac:dyDescent="0.3">
      <c r="A69" t="s">
        <v>141</v>
      </c>
      <c r="B69" t="s">
        <v>142</v>
      </c>
      <c r="C69" t="s">
        <v>457</v>
      </c>
      <c r="D69" s="10">
        <v>2976</v>
      </c>
      <c r="E69" s="10">
        <v>2919</v>
      </c>
      <c r="F69" s="6">
        <v>0.98084677419354838</v>
      </c>
      <c r="G69" s="10">
        <v>1</v>
      </c>
      <c r="H69" s="10">
        <v>2920</v>
      </c>
      <c r="I69" s="6">
        <v>0.98118279569892475</v>
      </c>
    </row>
    <row r="70" spans="1:9" x14ac:dyDescent="0.3">
      <c r="A70" t="s">
        <v>143</v>
      </c>
      <c r="B70" t="s">
        <v>144</v>
      </c>
      <c r="C70" t="s">
        <v>457</v>
      </c>
      <c r="D70" s="10">
        <v>5304</v>
      </c>
      <c r="E70" s="10">
        <v>5208</v>
      </c>
      <c r="F70" s="6">
        <v>0.98190045248868774</v>
      </c>
      <c r="G70" s="10">
        <v>58</v>
      </c>
      <c r="H70" s="10">
        <v>5266</v>
      </c>
      <c r="I70" s="6">
        <v>0.99283559577677227</v>
      </c>
    </row>
    <row r="71" spans="1:9" x14ac:dyDescent="0.3">
      <c r="A71" t="s">
        <v>145</v>
      </c>
      <c r="B71" t="s">
        <v>146</v>
      </c>
      <c r="C71" t="s">
        <v>457</v>
      </c>
      <c r="D71" s="10">
        <v>11935</v>
      </c>
      <c r="E71" s="10">
        <v>9899</v>
      </c>
      <c r="F71" s="6">
        <v>0.8294093003770423</v>
      </c>
      <c r="G71" s="10">
        <v>28</v>
      </c>
      <c r="H71" s="10">
        <v>9927</v>
      </c>
      <c r="I71" s="6">
        <v>0.83175534143276075</v>
      </c>
    </row>
    <row r="72" spans="1:9" x14ac:dyDescent="0.3">
      <c r="A72" t="s">
        <v>147</v>
      </c>
      <c r="B72" t="s">
        <v>148</v>
      </c>
      <c r="C72" t="s">
        <v>457</v>
      </c>
      <c r="D72" s="10">
        <v>2318</v>
      </c>
      <c r="E72" s="10">
        <v>2215</v>
      </c>
      <c r="F72" s="6">
        <v>0.95556514236410695</v>
      </c>
      <c r="G72" s="10">
        <v>1</v>
      </c>
      <c r="H72" s="10">
        <v>2216</v>
      </c>
      <c r="I72" s="6">
        <v>0.95599654874892148</v>
      </c>
    </row>
    <row r="73" spans="1:9" x14ac:dyDescent="0.3">
      <c r="A73" t="s">
        <v>149</v>
      </c>
      <c r="B73" t="s">
        <v>150</v>
      </c>
      <c r="C73" t="s">
        <v>457</v>
      </c>
      <c r="D73" s="10">
        <v>5465</v>
      </c>
      <c r="E73" s="10">
        <v>4522</v>
      </c>
      <c r="F73" s="6">
        <v>0.82744739249771271</v>
      </c>
      <c r="G73" s="10">
        <v>8</v>
      </c>
      <c r="H73" s="10">
        <v>4530</v>
      </c>
      <c r="I73" s="6">
        <v>0.82891125343092409</v>
      </c>
    </row>
    <row r="74" spans="1:9" x14ac:dyDescent="0.3">
      <c r="A74" t="s">
        <v>151</v>
      </c>
      <c r="B74" t="s">
        <v>152</v>
      </c>
      <c r="C74" t="s">
        <v>457</v>
      </c>
      <c r="D74" s="10">
        <v>5014</v>
      </c>
      <c r="E74" s="10">
        <v>4525</v>
      </c>
      <c r="F74" s="6">
        <v>0.90247307538891108</v>
      </c>
      <c r="G74" s="10">
        <v>0</v>
      </c>
      <c r="H74" s="10">
        <v>4525</v>
      </c>
      <c r="I74" s="6">
        <v>0.90247307538891108</v>
      </c>
    </row>
    <row r="75" spans="1:9" x14ac:dyDescent="0.3">
      <c r="A75" t="s">
        <v>153</v>
      </c>
      <c r="B75" t="s">
        <v>154</v>
      </c>
      <c r="C75" t="s">
        <v>457</v>
      </c>
      <c r="D75" s="10">
        <v>2260</v>
      </c>
      <c r="E75" s="10">
        <v>2292</v>
      </c>
      <c r="F75" s="6">
        <v>1.0141592920353983</v>
      </c>
      <c r="G75" s="10">
        <v>9</v>
      </c>
      <c r="H75" s="10">
        <v>2301</v>
      </c>
      <c r="I75" s="6">
        <v>1.0181415929203539</v>
      </c>
    </row>
    <row r="76" spans="1:9" x14ac:dyDescent="0.3">
      <c r="A76" t="s">
        <v>155</v>
      </c>
      <c r="B76" t="s">
        <v>156</v>
      </c>
      <c r="C76" t="s">
        <v>457</v>
      </c>
      <c r="D76" s="10">
        <v>1203</v>
      </c>
      <c r="E76" s="10">
        <v>1200</v>
      </c>
      <c r="F76" s="6">
        <v>0.99750623441396513</v>
      </c>
      <c r="G76" s="10">
        <v>1</v>
      </c>
      <c r="H76" s="10">
        <v>1201</v>
      </c>
      <c r="I76" s="6">
        <v>0.99833748960931001</v>
      </c>
    </row>
    <row r="77" spans="1:9" x14ac:dyDescent="0.3">
      <c r="A77" t="s">
        <v>157</v>
      </c>
      <c r="B77" t="s">
        <v>158</v>
      </c>
      <c r="C77" t="s">
        <v>457</v>
      </c>
      <c r="D77" s="10">
        <v>1778</v>
      </c>
      <c r="E77" s="10">
        <v>1762</v>
      </c>
      <c r="F77" s="6">
        <v>0.99100112485939262</v>
      </c>
      <c r="G77" s="10">
        <v>0</v>
      </c>
      <c r="H77" s="10">
        <v>1762</v>
      </c>
      <c r="I77" s="6">
        <v>0.99100112485939262</v>
      </c>
    </row>
    <row r="78" spans="1:9" x14ac:dyDescent="0.3">
      <c r="A78" t="s">
        <v>159</v>
      </c>
      <c r="B78" t="s">
        <v>160</v>
      </c>
      <c r="C78" t="s">
        <v>457</v>
      </c>
      <c r="D78" s="10">
        <v>2716</v>
      </c>
      <c r="E78" s="10">
        <v>2243</v>
      </c>
      <c r="F78" s="6">
        <v>0.82584683357879229</v>
      </c>
      <c r="G78" s="10">
        <v>0</v>
      </c>
      <c r="H78" s="10">
        <v>2243</v>
      </c>
      <c r="I78" s="6">
        <v>0.82584683357879229</v>
      </c>
    </row>
    <row r="79" spans="1:9" x14ac:dyDescent="0.3">
      <c r="A79" t="s">
        <v>161</v>
      </c>
      <c r="B79" t="s">
        <v>162</v>
      </c>
      <c r="C79" t="s">
        <v>457</v>
      </c>
      <c r="D79" s="10">
        <v>8735</v>
      </c>
      <c r="E79" s="10">
        <v>7135</v>
      </c>
      <c r="F79" s="6">
        <v>0.81682884945621059</v>
      </c>
      <c r="G79" s="10">
        <v>14</v>
      </c>
      <c r="H79" s="10">
        <v>7149</v>
      </c>
      <c r="I79" s="6">
        <v>0.81843159702346879</v>
      </c>
    </row>
    <row r="80" spans="1:9" x14ac:dyDescent="0.3">
      <c r="A80" t="s">
        <v>163</v>
      </c>
      <c r="B80" t="s">
        <v>164</v>
      </c>
      <c r="C80" t="s">
        <v>457</v>
      </c>
      <c r="D80" s="10">
        <v>7380</v>
      </c>
      <c r="E80" s="10">
        <v>5665</v>
      </c>
      <c r="F80" s="6">
        <v>0.76761517615176156</v>
      </c>
      <c r="G80" s="10">
        <v>10</v>
      </c>
      <c r="H80" s="10">
        <v>5675</v>
      </c>
      <c r="I80" s="6">
        <v>0.76897018970189701</v>
      </c>
    </row>
    <row r="81" spans="1:9" x14ac:dyDescent="0.3">
      <c r="A81" t="s">
        <v>167</v>
      </c>
      <c r="B81" t="s">
        <v>168</v>
      </c>
      <c r="C81" t="s">
        <v>457</v>
      </c>
      <c r="D81" s="10">
        <v>2324</v>
      </c>
      <c r="E81" s="10">
        <v>2107</v>
      </c>
      <c r="F81" s="6">
        <v>0.90662650602409633</v>
      </c>
      <c r="G81" s="10">
        <v>1</v>
      </c>
      <c r="H81" s="10">
        <v>2108</v>
      </c>
      <c r="I81" s="6">
        <v>0.90705679862306365</v>
      </c>
    </row>
    <row r="82" spans="1:9" x14ac:dyDescent="0.3">
      <c r="A82" t="s">
        <v>169</v>
      </c>
      <c r="B82" t="s">
        <v>170</v>
      </c>
      <c r="C82" t="s">
        <v>457</v>
      </c>
      <c r="D82" s="10">
        <v>9687</v>
      </c>
      <c r="E82" s="10">
        <v>5581</v>
      </c>
      <c r="F82" s="6">
        <v>0.57613296170124906</v>
      </c>
      <c r="G82" s="10">
        <v>887</v>
      </c>
      <c r="H82" s="10">
        <v>6468</v>
      </c>
      <c r="I82" s="6">
        <v>0.66769897801176836</v>
      </c>
    </row>
    <row r="83" spans="1:9" x14ac:dyDescent="0.3">
      <c r="A83" t="s">
        <v>171</v>
      </c>
      <c r="B83" t="s">
        <v>172</v>
      </c>
      <c r="C83" t="s">
        <v>457</v>
      </c>
      <c r="D83" s="10">
        <v>6365</v>
      </c>
      <c r="E83" s="10">
        <v>4995</v>
      </c>
      <c r="F83" s="6">
        <v>0.78476040848389628</v>
      </c>
      <c r="G83" s="10">
        <v>5</v>
      </c>
      <c r="H83" s="10">
        <v>5000</v>
      </c>
      <c r="I83" s="6">
        <v>0.78554595443833464</v>
      </c>
    </row>
    <row r="84" spans="1:9" x14ac:dyDescent="0.3">
      <c r="A84" t="s">
        <v>173</v>
      </c>
      <c r="B84" t="s">
        <v>174</v>
      </c>
      <c r="C84" t="s">
        <v>457</v>
      </c>
      <c r="D84" s="10">
        <v>2505</v>
      </c>
      <c r="E84" s="10">
        <v>2020</v>
      </c>
      <c r="F84" s="6">
        <v>0.80638722554890219</v>
      </c>
      <c r="G84" s="10">
        <v>0</v>
      </c>
      <c r="H84" s="10">
        <v>2020</v>
      </c>
      <c r="I84" s="6">
        <v>0.80638722554890219</v>
      </c>
    </row>
    <row r="85" spans="1:9" x14ac:dyDescent="0.3">
      <c r="A85" t="s">
        <v>175</v>
      </c>
      <c r="B85" t="s">
        <v>176</v>
      </c>
      <c r="C85" t="s">
        <v>457</v>
      </c>
      <c r="D85" s="10">
        <v>2794</v>
      </c>
      <c r="E85" s="10">
        <v>2682</v>
      </c>
      <c r="F85" s="6">
        <v>0.95991410164638513</v>
      </c>
      <c r="G85" s="10">
        <v>1</v>
      </c>
      <c r="H85" s="10">
        <v>2683</v>
      </c>
      <c r="I85" s="6">
        <v>0.96027201145311381</v>
      </c>
    </row>
    <row r="86" spans="1:9" x14ac:dyDescent="0.3">
      <c r="A86" t="s">
        <v>177</v>
      </c>
      <c r="B86" t="s">
        <v>178</v>
      </c>
      <c r="C86" t="s">
        <v>457</v>
      </c>
      <c r="D86" s="10">
        <v>3164</v>
      </c>
      <c r="E86" s="10">
        <v>3940</v>
      </c>
      <c r="F86" s="6">
        <v>1.245259165613148</v>
      </c>
      <c r="G86" s="10">
        <v>11</v>
      </c>
      <c r="H86" s="10">
        <v>3951</v>
      </c>
      <c r="I86" s="6">
        <v>1.2487357774968395</v>
      </c>
    </row>
    <row r="87" spans="1:9" x14ac:dyDescent="0.3">
      <c r="A87" t="s">
        <v>179</v>
      </c>
      <c r="B87" t="s">
        <v>180</v>
      </c>
      <c r="C87" t="s">
        <v>457</v>
      </c>
      <c r="D87" s="10">
        <v>4430</v>
      </c>
      <c r="E87" s="10">
        <v>2516</v>
      </c>
      <c r="F87" s="6">
        <v>0.56794582392776527</v>
      </c>
      <c r="G87" s="10">
        <v>37</v>
      </c>
      <c r="H87" s="10">
        <v>2553</v>
      </c>
      <c r="I87" s="6">
        <v>0.57629796839729119</v>
      </c>
    </row>
    <row r="88" spans="1:9" x14ac:dyDescent="0.3">
      <c r="A88" t="s">
        <v>181</v>
      </c>
      <c r="B88" t="s">
        <v>182</v>
      </c>
      <c r="C88" t="s">
        <v>457</v>
      </c>
      <c r="D88" s="10">
        <v>3339</v>
      </c>
      <c r="E88" s="10">
        <v>2999</v>
      </c>
      <c r="F88" s="6">
        <v>0.89817310572027553</v>
      </c>
      <c r="G88" s="10">
        <v>0</v>
      </c>
      <c r="H88" s="10">
        <v>2999</v>
      </c>
      <c r="I88" s="6">
        <v>0.89817310572027553</v>
      </c>
    </row>
    <row r="89" spans="1:9" x14ac:dyDescent="0.3">
      <c r="A89" t="s">
        <v>183</v>
      </c>
      <c r="B89" t="s">
        <v>184</v>
      </c>
      <c r="C89" t="s">
        <v>457</v>
      </c>
      <c r="D89" s="10">
        <v>12689</v>
      </c>
      <c r="E89" s="10">
        <v>6291</v>
      </c>
      <c r="F89" s="6">
        <v>0.49578374970446842</v>
      </c>
      <c r="G89" s="10">
        <v>1</v>
      </c>
      <c r="H89" s="10">
        <v>6292</v>
      </c>
      <c r="I89" s="6">
        <v>0.49586255812120733</v>
      </c>
    </row>
    <row r="90" spans="1:9" x14ac:dyDescent="0.3">
      <c r="A90" t="s">
        <v>185</v>
      </c>
      <c r="B90" t="s">
        <v>186</v>
      </c>
      <c r="C90" t="s">
        <v>457</v>
      </c>
      <c r="D90" s="10">
        <v>5441</v>
      </c>
      <c r="E90" s="10">
        <v>5162</v>
      </c>
      <c r="F90" s="6">
        <v>0.94872266127550087</v>
      </c>
      <c r="G90" s="10">
        <v>9</v>
      </c>
      <c r="H90" s="10">
        <v>5171</v>
      </c>
      <c r="I90" s="6">
        <v>0.95037676897629109</v>
      </c>
    </row>
    <row r="91" spans="1:9" x14ac:dyDescent="0.3">
      <c r="A91" t="s">
        <v>189</v>
      </c>
      <c r="B91" t="s">
        <v>190</v>
      </c>
      <c r="C91" t="s">
        <v>457</v>
      </c>
      <c r="D91" s="10">
        <v>4821</v>
      </c>
      <c r="E91" s="10">
        <v>3304</v>
      </c>
      <c r="F91" s="6">
        <v>0.68533499274009546</v>
      </c>
      <c r="G91" s="10">
        <v>2</v>
      </c>
      <c r="H91" s="10">
        <v>3306</v>
      </c>
      <c r="I91" s="6">
        <v>0.68574984443061604</v>
      </c>
    </row>
    <row r="92" spans="1:9" x14ac:dyDescent="0.3">
      <c r="A92" t="s">
        <v>191</v>
      </c>
      <c r="B92" t="s">
        <v>192</v>
      </c>
      <c r="C92" t="s">
        <v>457</v>
      </c>
      <c r="D92" s="10">
        <v>4914</v>
      </c>
      <c r="E92" s="10">
        <v>5125</v>
      </c>
      <c r="F92" s="6">
        <v>1.0429385429385429</v>
      </c>
      <c r="G92" s="10">
        <v>9</v>
      </c>
      <c r="H92" s="10">
        <v>5134</v>
      </c>
      <c r="I92" s="6">
        <v>1.0447700447700448</v>
      </c>
    </row>
    <row r="93" spans="1:9" x14ac:dyDescent="0.3">
      <c r="A93" t="s">
        <v>193</v>
      </c>
      <c r="B93" t="s">
        <v>194</v>
      </c>
      <c r="C93" t="s">
        <v>457</v>
      </c>
      <c r="D93" s="10">
        <v>5847</v>
      </c>
      <c r="E93" s="10">
        <v>4765</v>
      </c>
      <c r="F93" s="6">
        <v>0.81494783649734903</v>
      </c>
      <c r="G93" s="10">
        <v>6</v>
      </c>
      <c r="H93" s="10">
        <v>4771</v>
      </c>
      <c r="I93" s="6">
        <v>0.81597400376261331</v>
      </c>
    </row>
    <row r="94" spans="1:9" x14ac:dyDescent="0.3">
      <c r="A94" t="s">
        <v>195</v>
      </c>
      <c r="B94" t="s">
        <v>196</v>
      </c>
      <c r="C94" t="s">
        <v>457</v>
      </c>
      <c r="D94" s="10">
        <v>2137</v>
      </c>
      <c r="E94" s="10">
        <v>2350</v>
      </c>
      <c r="F94" s="6">
        <v>1.0996724379971923</v>
      </c>
      <c r="G94" s="10">
        <v>1</v>
      </c>
      <c r="H94" s="10">
        <v>2351</v>
      </c>
      <c r="I94" s="6">
        <v>1.1001403837154891</v>
      </c>
    </row>
    <row r="95" spans="1:9" x14ac:dyDescent="0.3">
      <c r="A95" t="s">
        <v>197</v>
      </c>
      <c r="B95" t="s">
        <v>198</v>
      </c>
      <c r="C95" t="s">
        <v>457</v>
      </c>
      <c r="D95" s="10">
        <v>4168</v>
      </c>
      <c r="E95" s="10">
        <v>5139</v>
      </c>
      <c r="F95" s="6">
        <v>1.2329654510556622</v>
      </c>
      <c r="G95" s="10">
        <v>9</v>
      </c>
      <c r="H95" s="10">
        <v>5148</v>
      </c>
      <c r="I95" s="6">
        <v>1.2351247600767754</v>
      </c>
    </row>
    <row r="96" spans="1:9" x14ac:dyDescent="0.3">
      <c r="A96" t="s">
        <v>199</v>
      </c>
      <c r="B96" t="s">
        <v>200</v>
      </c>
      <c r="C96" t="s">
        <v>457</v>
      </c>
      <c r="D96" s="10">
        <v>2581</v>
      </c>
      <c r="E96" s="10">
        <v>2392</v>
      </c>
      <c r="F96" s="6">
        <v>0.92677256877179393</v>
      </c>
      <c r="G96" s="10">
        <v>2</v>
      </c>
      <c r="H96" s="10">
        <v>2394</v>
      </c>
      <c r="I96" s="6">
        <v>0.92754746222394424</v>
      </c>
    </row>
    <row r="97" spans="1:9" x14ac:dyDescent="0.3">
      <c r="A97" t="s">
        <v>201</v>
      </c>
      <c r="B97" t="s">
        <v>202</v>
      </c>
      <c r="C97" t="s">
        <v>457</v>
      </c>
      <c r="D97" s="10">
        <v>5544</v>
      </c>
      <c r="E97" s="10">
        <v>3890</v>
      </c>
      <c r="F97" s="6">
        <v>0.70165945165945165</v>
      </c>
      <c r="G97" s="10">
        <v>1</v>
      </c>
      <c r="H97" s="10">
        <v>3891</v>
      </c>
      <c r="I97" s="6">
        <v>0.70183982683982682</v>
      </c>
    </row>
    <row r="98" spans="1:9" x14ac:dyDescent="0.3">
      <c r="A98" t="s">
        <v>203</v>
      </c>
      <c r="B98" t="s">
        <v>204</v>
      </c>
      <c r="C98" t="s">
        <v>457</v>
      </c>
      <c r="D98" s="10">
        <v>5519</v>
      </c>
      <c r="E98" s="10">
        <v>4290</v>
      </c>
      <c r="F98" s="6">
        <v>0.7773147309295162</v>
      </c>
      <c r="G98" s="10">
        <v>0</v>
      </c>
      <c r="H98" s="10">
        <v>4290</v>
      </c>
      <c r="I98" s="6">
        <v>0.7773147309295162</v>
      </c>
    </row>
    <row r="99" spans="1:9" x14ac:dyDescent="0.3">
      <c r="A99" t="s">
        <v>205</v>
      </c>
      <c r="B99" t="s">
        <v>206</v>
      </c>
      <c r="C99" t="s">
        <v>457</v>
      </c>
      <c r="D99" s="10">
        <v>1939</v>
      </c>
      <c r="E99" s="10">
        <v>1611</v>
      </c>
      <c r="F99" s="6">
        <v>0.83084063950489939</v>
      </c>
      <c r="G99" s="10">
        <v>0</v>
      </c>
      <c r="H99" s="10">
        <v>1611</v>
      </c>
      <c r="I99" s="6">
        <v>0.83084063950489939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8579</v>
      </c>
      <c r="E100" s="10">
        <v>5575</v>
      </c>
      <c r="F100" s="6">
        <v>0.64984263900221473</v>
      </c>
      <c r="G100" s="10">
        <v>223</v>
      </c>
      <c r="H100" s="10">
        <v>5798</v>
      </c>
      <c r="I100" s="6">
        <v>0.67583634456230335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16400</v>
      </c>
      <c r="E101" s="10">
        <v>13669</v>
      </c>
      <c r="F101" s="6">
        <v>0.83347560975609758</v>
      </c>
      <c r="G101" s="10">
        <v>880</v>
      </c>
      <c r="H101" s="10">
        <v>14549</v>
      </c>
      <c r="I101" s="6">
        <v>0.88713414634146337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13518</v>
      </c>
      <c r="E102" s="10">
        <v>10659</v>
      </c>
      <c r="F102" s="6">
        <v>0.78850421660008874</v>
      </c>
      <c r="G102" s="10">
        <v>10</v>
      </c>
      <c r="H102" s="10">
        <v>10669</v>
      </c>
      <c r="I102" s="6">
        <v>0.78924397100162746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7082</v>
      </c>
      <c r="E103" s="10">
        <v>4886</v>
      </c>
      <c r="F103" s="6">
        <v>0.68991810223100813</v>
      </c>
      <c r="G103" s="10">
        <v>2</v>
      </c>
      <c r="H103" s="10">
        <v>4888</v>
      </c>
      <c r="I103" s="6">
        <v>0.6902005083309799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4454</v>
      </c>
      <c r="E104" s="10">
        <v>3851</v>
      </c>
      <c r="F104" s="6">
        <v>0.86461607543780872</v>
      </c>
      <c r="G104" s="10">
        <v>293</v>
      </c>
      <c r="H104" s="10">
        <v>4144</v>
      </c>
      <c r="I104" s="6">
        <v>0.9303996407723395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10298</v>
      </c>
      <c r="E105" s="10">
        <v>8609</v>
      </c>
      <c r="F105" s="6">
        <v>0.83598757040201976</v>
      </c>
      <c r="G105" s="10">
        <v>2</v>
      </c>
      <c r="H105" s="10">
        <v>8611</v>
      </c>
      <c r="I105" s="6">
        <v>0.8361817828704603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3441</v>
      </c>
      <c r="E106" s="10">
        <v>2777</v>
      </c>
      <c r="F106" s="6">
        <v>0.80703283929090386</v>
      </c>
      <c r="G106" s="10">
        <v>1</v>
      </c>
      <c r="H106" s="10">
        <v>2778</v>
      </c>
      <c r="I106" s="6">
        <v>0.8073234524847428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5478</v>
      </c>
      <c r="E107" s="10">
        <v>4079</v>
      </c>
      <c r="F107" s="6">
        <v>0.7446148229280759</v>
      </c>
      <c r="G107" s="10">
        <v>9</v>
      </c>
      <c r="H107" s="10">
        <v>4088</v>
      </c>
      <c r="I107" s="6">
        <v>0.74625775830595109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4749</v>
      </c>
      <c r="E108" s="10">
        <v>3819</v>
      </c>
      <c r="F108" s="6">
        <v>0.8041692987997473</v>
      </c>
      <c r="G108" s="10">
        <v>4</v>
      </c>
      <c r="H108" s="10">
        <v>3823</v>
      </c>
      <c r="I108" s="6">
        <v>0.80501158138555484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3478</v>
      </c>
      <c r="E109" s="10">
        <v>903</v>
      </c>
      <c r="F109" s="6">
        <v>0.25963197239792984</v>
      </c>
      <c r="G109" s="10">
        <v>1708</v>
      </c>
      <c r="H109" s="10">
        <v>2611</v>
      </c>
      <c r="I109" s="6">
        <v>0.75071880391029322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3987</v>
      </c>
      <c r="E110" s="10">
        <v>2573</v>
      </c>
      <c r="F110" s="6">
        <v>0.64534737898169048</v>
      </c>
      <c r="G110" s="10">
        <v>3</v>
      </c>
      <c r="H110" s="10">
        <v>2576</v>
      </c>
      <c r="I110" s="6">
        <v>0.64609982442939551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4301</v>
      </c>
      <c r="E111" s="10">
        <v>2417</v>
      </c>
      <c r="F111" s="6">
        <v>0.56196233434085097</v>
      </c>
      <c r="G111" s="10">
        <v>491</v>
      </c>
      <c r="H111" s="10">
        <v>2908</v>
      </c>
      <c r="I111" s="6">
        <v>0.67612183213206234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2716</v>
      </c>
      <c r="E112" s="10">
        <v>1842</v>
      </c>
      <c r="F112" s="6">
        <v>0.6782032400589102</v>
      </c>
      <c r="G112" s="10">
        <v>1</v>
      </c>
      <c r="H112" s="10">
        <v>1843</v>
      </c>
      <c r="I112" s="6">
        <v>0.6785714285714286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5799</v>
      </c>
      <c r="E113" s="10">
        <v>4490</v>
      </c>
      <c r="F113" s="6">
        <v>0.77427142610794963</v>
      </c>
      <c r="G113" s="10">
        <v>32</v>
      </c>
      <c r="H113" s="10">
        <v>4522</v>
      </c>
      <c r="I113" s="6">
        <v>0.77978961889981036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3702</v>
      </c>
      <c r="E114" s="10">
        <v>3792</v>
      </c>
      <c r="F114" s="6">
        <v>1.0243111831442464</v>
      </c>
      <c r="G114" s="10">
        <v>7</v>
      </c>
      <c r="H114" s="10">
        <v>3799</v>
      </c>
      <c r="I114" s="6">
        <v>1.0262020529443543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5140</v>
      </c>
      <c r="E115" s="10">
        <v>3260</v>
      </c>
      <c r="F115" s="6">
        <v>0.63424124513618674</v>
      </c>
      <c r="G115" s="10">
        <v>28</v>
      </c>
      <c r="H115" s="10">
        <v>3288</v>
      </c>
      <c r="I115" s="6">
        <v>0.63968871595330734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4634</v>
      </c>
      <c r="E116" s="10">
        <v>3109</v>
      </c>
      <c r="F116" s="6">
        <v>0.67091066033664226</v>
      </c>
      <c r="G116" s="10">
        <v>7</v>
      </c>
      <c r="H116" s="10">
        <v>3116</v>
      </c>
      <c r="I116" s="6">
        <v>0.67242123435476908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7668</v>
      </c>
      <c r="E117" s="10">
        <v>7142</v>
      </c>
      <c r="F117" s="6">
        <v>0.9314032342201356</v>
      </c>
      <c r="G117" s="10">
        <v>4</v>
      </c>
      <c r="H117" s="10">
        <v>7146</v>
      </c>
      <c r="I117" s="6">
        <v>0.931924882629108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5534</v>
      </c>
      <c r="E118" s="10">
        <v>5274</v>
      </c>
      <c r="F118" s="6">
        <v>0.95301770870979396</v>
      </c>
      <c r="G118" s="10">
        <v>3</v>
      </c>
      <c r="H118" s="10">
        <v>5277</v>
      </c>
      <c r="I118" s="6">
        <v>0.95355981207083484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8813</v>
      </c>
      <c r="E119" s="10">
        <v>6044</v>
      </c>
      <c r="F119" s="6">
        <v>0.68580506070577552</v>
      </c>
      <c r="G119" s="10">
        <v>7</v>
      </c>
      <c r="H119" s="10">
        <v>6051</v>
      </c>
      <c r="I119" s="6">
        <v>0.68659934188131166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8714</v>
      </c>
      <c r="E120" s="10">
        <v>6657</v>
      </c>
      <c r="F120" s="6">
        <v>0.76394308010098688</v>
      </c>
      <c r="G120" s="10">
        <v>10</v>
      </c>
      <c r="H120" s="10">
        <v>6667</v>
      </c>
      <c r="I120" s="6">
        <v>0.76509065871012161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5081</v>
      </c>
      <c r="E121" s="10">
        <v>4280</v>
      </c>
      <c r="F121" s="6">
        <v>0.84235386734894702</v>
      </c>
      <c r="G121" s="10">
        <v>7</v>
      </c>
      <c r="H121" s="10">
        <v>4287</v>
      </c>
      <c r="I121" s="6">
        <v>0.84373154890769531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5420</v>
      </c>
      <c r="E122" s="10">
        <v>4685</v>
      </c>
      <c r="F122" s="6">
        <v>0.86439114391143912</v>
      </c>
      <c r="G122" s="10">
        <v>3</v>
      </c>
      <c r="H122" s="10">
        <v>4688</v>
      </c>
      <c r="I122" s="6">
        <v>0.86494464944649452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8014</v>
      </c>
      <c r="E123" s="10">
        <v>5378</v>
      </c>
      <c r="F123" s="6">
        <v>0.67107561766907908</v>
      </c>
      <c r="G123" s="10">
        <v>39</v>
      </c>
      <c r="H123" s="10">
        <v>5417</v>
      </c>
      <c r="I123" s="6">
        <v>0.67594210132268528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7681</v>
      </c>
      <c r="E124" s="10">
        <v>6324</v>
      </c>
      <c r="F124" s="6">
        <v>0.8233302955344356</v>
      </c>
      <c r="G124" s="10">
        <v>10</v>
      </c>
      <c r="H124" s="10">
        <v>6334</v>
      </c>
      <c r="I124" s="6">
        <v>0.82463220934774117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6657</v>
      </c>
      <c r="E125" s="10">
        <v>5826</v>
      </c>
      <c r="F125" s="6">
        <v>0.87516899504281209</v>
      </c>
      <c r="G125" s="10">
        <v>1</v>
      </c>
      <c r="H125" s="10">
        <v>5827</v>
      </c>
      <c r="I125" s="6">
        <v>0.875319212858645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4548</v>
      </c>
      <c r="E126" s="10">
        <v>4726</v>
      </c>
      <c r="F126" s="6">
        <v>1.0391380826737027</v>
      </c>
      <c r="G126" s="10">
        <v>213</v>
      </c>
      <c r="H126" s="10">
        <v>4939</v>
      </c>
      <c r="I126" s="6">
        <v>1.085971855760774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5614</v>
      </c>
      <c r="E127" s="10">
        <v>4542</v>
      </c>
      <c r="F127" s="6">
        <v>0.80904880655504097</v>
      </c>
      <c r="G127" s="10">
        <v>1</v>
      </c>
      <c r="H127" s="10">
        <v>4543</v>
      </c>
      <c r="I127" s="6">
        <v>0.80922693266832912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5116</v>
      </c>
      <c r="E128" s="10">
        <v>3687</v>
      </c>
      <c r="F128" s="6">
        <v>0.72068021892103207</v>
      </c>
      <c r="G128" s="10">
        <v>5</v>
      </c>
      <c r="H128" s="10">
        <v>3692</v>
      </c>
      <c r="I128" s="6">
        <v>0.72165754495699763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5765</v>
      </c>
      <c r="E129" s="10">
        <v>5503</v>
      </c>
      <c r="F129" s="6">
        <v>0.95455333911535123</v>
      </c>
      <c r="G129" s="10">
        <v>43</v>
      </c>
      <c r="H129" s="10">
        <v>5546</v>
      </c>
      <c r="I129" s="6">
        <v>0.96201214223764098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6107</v>
      </c>
      <c r="E130" s="10">
        <v>3518</v>
      </c>
      <c r="F130" s="6">
        <v>0.57606025871950217</v>
      </c>
      <c r="G130" s="10">
        <v>7</v>
      </c>
      <c r="H130" s="10">
        <v>3525</v>
      </c>
      <c r="I130" s="6">
        <v>0.57720648436220734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7138</v>
      </c>
      <c r="E131" s="10">
        <v>4224</v>
      </c>
      <c r="F131" s="6">
        <v>0.59176239843093303</v>
      </c>
      <c r="G131" s="10">
        <v>10</v>
      </c>
      <c r="H131" s="10">
        <v>4234</v>
      </c>
      <c r="I131" s="6">
        <v>0.59316335107873353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7076</v>
      </c>
      <c r="E132" s="10">
        <v>4817</v>
      </c>
      <c r="F132" s="6">
        <v>0.68075183719615606</v>
      </c>
      <c r="G132" s="10">
        <v>59</v>
      </c>
      <c r="H132" s="10">
        <v>4876</v>
      </c>
      <c r="I132" s="6">
        <v>0.68908988128886373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4627</v>
      </c>
      <c r="E133" s="10">
        <v>4316</v>
      </c>
      <c r="F133" s="6">
        <v>0.93278582234709317</v>
      </c>
      <c r="G133" s="10">
        <v>56</v>
      </c>
      <c r="H133" s="10">
        <v>4372</v>
      </c>
      <c r="I133" s="6">
        <v>0.94488869677977094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3397</v>
      </c>
      <c r="E134" s="10">
        <v>2457</v>
      </c>
      <c r="F134" s="6">
        <v>0.72328525169266999</v>
      </c>
      <c r="G134" s="10">
        <v>5</v>
      </c>
      <c r="H134" s="10">
        <v>2462</v>
      </c>
      <c r="I134" s="6">
        <v>0.72475713865175151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7528</v>
      </c>
      <c r="E135" s="10">
        <v>5102</v>
      </c>
      <c r="F135" s="6">
        <v>0.67773645058448462</v>
      </c>
      <c r="G135" s="10">
        <v>11</v>
      </c>
      <c r="H135" s="10">
        <v>5113</v>
      </c>
      <c r="I135" s="6">
        <v>0.67919766206163656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6770</v>
      </c>
      <c r="E136" s="10">
        <v>5760</v>
      </c>
      <c r="F136" s="6">
        <v>0.85081240768094535</v>
      </c>
      <c r="G136" s="10">
        <v>4</v>
      </c>
      <c r="H136" s="10">
        <v>5764</v>
      </c>
      <c r="I136" s="6">
        <v>0.85140324963072378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8276</v>
      </c>
      <c r="E137" s="10">
        <v>6032</v>
      </c>
      <c r="F137" s="6">
        <v>0.72885451909134846</v>
      </c>
      <c r="G137" s="10">
        <v>2</v>
      </c>
      <c r="H137" s="10">
        <v>6034</v>
      </c>
      <c r="I137" s="6">
        <v>0.72909618173030455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7404</v>
      </c>
      <c r="E138" s="10">
        <v>5306</v>
      </c>
      <c r="F138" s="6">
        <v>0.71663965424095089</v>
      </c>
      <c r="G138" s="10">
        <v>5</v>
      </c>
      <c r="H138" s="10">
        <v>5311</v>
      </c>
      <c r="I138" s="6">
        <v>0.71731496488384661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4226</v>
      </c>
      <c r="E139" s="10">
        <v>3190</v>
      </c>
      <c r="F139" s="6">
        <v>0.75485092285849498</v>
      </c>
      <c r="G139" s="10">
        <v>1</v>
      </c>
      <c r="H139" s="10">
        <v>3191</v>
      </c>
      <c r="I139" s="6">
        <v>0.7550875532418363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6984</v>
      </c>
      <c r="E140" s="10">
        <v>4705</v>
      </c>
      <c r="F140" s="6">
        <v>0.67368270332187863</v>
      </c>
      <c r="G140" s="10">
        <v>12</v>
      </c>
      <c r="H140" s="10">
        <v>4717</v>
      </c>
      <c r="I140" s="6">
        <v>0.67540091638029787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4860</v>
      </c>
      <c r="E141" s="10">
        <v>3826</v>
      </c>
      <c r="F141" s="6">
        <v>0.78724279835390942</v>
      </c>
      <c r="G141" s="10">
        <v>16</v>
      </c>
      <c r="H141" s="10">
        <v>3842</v>
      </c>
      <c r="I141" s="6">
        <v>0.7905349794238683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4481</v>
      </c>
      <c r="E142" s="10">
        <v>3985</v>
      </c>
      <c r="F142" s="6">
        <v>0.88931042178085251</v>
      </c>
      <c r="G142" s="10">
        <v>18</v>
      </c>
      <c r="H142" s="10">
        <v>4003</v>
      </c>
      <c r="I142" s="6">
        <v>0.89332738228074093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6444</v>
      </c>
      <c r="E143" s="10">
        <v>4748</v>
      </c>
      <c r="F143" s="6">
        <v>0.73680943513345742</v>
      </c>
      <c r="G143" s="10">
        <v>0</v>
      </c>
      <c r="H143" s="10">
        <v>4748</v>
      </c>
      <c r="I143" s="6">
        <v>0.73680943513345742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6550</v>
      </c>
      <c r="E144" s="10">
        <v>7506</v>
      </c>
      <c r="F144" s="6">
        <v>1.1459541984732824</v>
      </c>
      <c r="G144" s="10">
        <v>2</v>
      </c>
      <c r="H144" s="10">
        <v>7508</v>
      </c>
      <c r="I144" s="6">
        <v>1.1462595419847328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9565</v>
      </c>
      <c r="E145" s="10">
        <v>6911</v>
      </c>
      <c r="F145" s="6">
        <v>0.72253005750130683</v>
      </c>
      <c r="G145" s="10">
        <v>17</v>
      </c>
      <c r="H145" s="10">
        <v>6928</v>
      </c>
      <c r="I145" s="6">
        <v>0.72430737062205963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4909</v>
      </c>
      <c r="E146" s="10">
        <v>3076</v>
      </c>
      <c r="F146" s="6">
        <v>0.62660419637400688</v>
      </c>
      <c r="G146" s="10">
        <v>4</v>
      </c>
      <c r="H146" s="10">
        <v>3080</v>
      </c>
      <c r="I146" s="6">
        <v>0.6274190262782644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3741</v>
      </c>
      <c r="E147" s="10">
        <v>2125</v>
      </c>
      <c r="F147" s="6">
        <v>0.56802993851911254</v>
      </c>
      <c r="G147" s="10">
        <v>3</v>
      </c>
      <c r="H147" s="10">
        <v>2128</v>
      </c>
      <c r="I147" s="6">
        <v>0.56883186313819833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2054</v>
      </c>
      <c r="E148" s="10">
        <v>1191</v>
      </c>
      <c r="F148" s="6">
        <v>0.57984420642648493</v>
      </c>
      <c r="G148" s="10">
        <v>1</v>
      </c>
      <c r="H148" s="10">
        <v>1192</v>
      </c>
      <c r="I148" s="6">
        <v>0.58033106134371959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6332</v>
      </c>
      <c r="E149" s="10">
        <v>3103</v>
      </c>
      <c r="F149" s="6">
        <v>0.49005053695514844</v>
      </c>
      <c r="G149" s="10">
        <v>2</v>
      </c>
      <c r="H149" s="10">
        <v>3105</v>
      </c>
      <c r="I149" s="6">
        <v>0.49036639292482626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3955</v>
      </c>
      <c r="E150" s="10">
        <v>2246</v>
      </c>
      <c r="F150" s="6">
        <v>0.56788874841972192</v>
      </c>
      <c r="G150" s="10">
        <v>6</v>
      </c>
      <c r="H150" s="10">
        <v>2252</v>
      </c>
      <c r="I150" s="6">
        <v>0.56940581542351454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3745</v>
      </c>
      <c r="E151" s="10">
        <v>2238</v>
      </c>
      <c r="F151" s="6">
        <v>0.5975967957276368</v>
      </c>
      <c r="G151" s="10">
        <v>0</v>
      </c>
      <c r="H151" s="10">
        <v>2238</v>
      </c>
      <c r="I151" s="6">
        <v>0.5975967957276368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9719</v>
      </c>
      <c r="E152" s="10">
        <v>9219</v>
      </c>
      <c r="F152" s="6">
        <v>0.94855437802243026</v>
      </c>
      <c r="G152" s="10">
        <v>2</v>
      </c>
      <c r="H152" s="10">
        <v>9221</v>
      </c>
      <c r="I152" s="6">
        <v>0.94876016051034062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2674</v>
      </c>
      <c r="E153" s="10">
        <v>2103</v>
      </c>
      <c r="F153" s="6">
        <v>0.7864622288706058</v>
      </c>
      <c r="G153" s="10">
        <v>0</v>
      </c>
      <c r="H153" s="10">
        <v>2103</v>
      </c>
      <c r="I153" s="6">
        <v>0.7864622288706058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4394</v>
      </c>
      <c r="E154" s="10">
        <v>3838</v>
      </c>
      <c r="F154" s="6">
        <v>0.87346381429221664</v>
      </c>
      <c r="G154" s="10">
        <v>1</v>
      </c>
      <c r="H154" s="10">
        <v>3839</v>
      </c>
      <c r="I154" s="6">
        <v>0.87369139736003643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3947</v>
      </c>
      <c r="E155" s="10">
        <v>3272</v>
      </c>
      <c r="F155" s="6">
        <v>0.82898403851026092</v>
      </c>
      <c r="G155" s="10">
        <v>1</v>
      </c>
      <c r="H155" s="10">
        <v>3273</v>
      </c>
      <c r="I155" s="6">
        <v>0.82923739549024578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4893</v>
      </c>
      <c r="E156" s="10">
        <v>2322</v>
      </c>
      <c r="F156" s="6">
        <v>0.47455548743102394</v>
      </c>
      <c r="G156" s="10">
        <v>2</v>
      </c>
      <c r="H156" s="10">
        <v>2324</v>
      </c>
      <c r="I156" s="6">
        <v>0.47496423462088699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3877</v>
      </c>
      <c r="E157" s="10">
        <v>1976</v>
      </c>
      <c r="F157" s="6">
        <v>0.50967242713438221</v>
      </c>
      <c r="G157" s="10">
        <v>0</v>
      </c>
      <c r="H157" s="10">
        <v>1976</v>
      </c>
      <c r="I157" s="6">
        <v>0.50967242713438221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6325</v>
      </c>
      <c r="E158" s="10">
        <v>4264</v>
      </c>
      <c r="F158" s="6">
        <v>0.67415019762845851</v>
      </c>
      <c r="G158" s="10">
        <v>4</v>
      </c>
      <c r="H158" s="10">
        <v>4268</v>
      </c>
      <c r="I158" s="6">
        <v>0.67478260869565221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5421</v>
      </c>
      <c r="E159" s="10">
        <v>3451</v>
      </c>
      <c r="F159" s="6">
        <v>0.63659841357683089</v>
      </c>
      <c r="G159" s="10">
        <v>1</v>
      </c>
      <c r="H159" s="10">
        <v>3452</v>
      </c>
      <c r="I159" s="6">
        <v>0.63678288138719796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9944</v>
      </c>
      <c r="E160" s="10">
        <v>7336</v>
      </c>
      <c r="F160" s="6">
        <v>0.73773129525341918</v>
      </c>
      <c r="G160" s="10">
        <v>8</v>
      </c>
      <c r="H160" s="10">
        <v>7344</v>
      </c>
      <c r="I160" s="6">
        <v>0.73853580048270318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4488</v>
      </c>
      <c r="E161" s="10">
        <v>2833</v>
      </c>
      <c r="F161" s="6">
        <v>0.63123885918003564</v>
      </c>
      <c r="G161" s="10">
        <v>14</v>
      </c>
      <c r="H161" s="10">
        <v>2847</v>
      </c>
      <c r="I161" s="6">
        <v>0.63435828877005351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1635</v>
      </c>
      <c r="E162" s="10">
        <v>1368</v>
      </c>
      <c r="F162" s="6">
        <v>0.83669724770642206</v>
      </c>
      <c r="G162" s="10">
        <v>0</v>
      </c>
      <c r="H162" s="10">
        <v>1368</v>
      </c>
      <c r="I162" s="6">
        <v>0.83669724770642206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2544</v>
      </c>
      <c r="E163" s="10">
        <v>1763</v>
      </c>
      <c r="F163" s="6">
        <v>0.69300314465408808</v>
      </c>
      <c r="G163" s="10">
        <v>5</v>
      </c>
      <c r="H163" s="10">
        <v>1768</v>
      </c>
      <c r="I163" s="6">
        <v>0.69496855345911945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2817</v>
      </c>
      <c r="E164" s="10">
        <v>1802</v>
      </c>
      <c r="F164" s="6">
        <v>0.63968761093361737</v>
      </c>
      <c r="G164" s="10">
        <v>7</v>
      </c>
      <c r="H164" s="10">
        <v>1809</v>
      </c>
      <c r="I164" s="6">
        <v>0.64217252396166136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4049</v>
      </c>
      <c r="E165" s="10">
        <v>4687</v>
      </c>
      <c r="F165" s="6">
        <v>1.1575697703136576</v>
      </c>
      <c r="G165" s="10">
        <v>2</v>
      </c>
      <c r="H165" s="10">
        <v>4689</v>
      </c>
      <c r="I165" s="6">
        <v>1.1580637194368979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3957</v>
      </c>
      <c r="E166" s="10">
        <v>2688</v>
      </c>
      <c r="F166" s="6">
        <v>0.67930250189537533</v>
      </c>
      <c r="G166" s="10">
        <v>17</v>
      </c>
      <c r="H166" s="10">
        <v>2705</v>
      </c>
      <c r="I166" s="6">
        <v>0.68359868587313621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2734</v>
      </c>
      <c r="E167" s="10">
        <v>2495</v>
      </c>
      <c r="F167" s="6">
        <v>0.91258229700073157</v>
      </c>
      <c r="G167" s="10">
        <v>0</v>
      </c>
      <c r="H167" s="10">
        <v>2495</v>
      </c>
      <c r="I167" s="6">
        <v>0.91258229700073157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14172</v>
      </c>
      <c r="E168" s="10">
        <v>9912</v>
      </c>
      <c r="F168" s="6">
        <v>0.69940728196443691</v>
      </c>
      <c r="G168" s="10">
        <v>4</v>
      </c>
      <c r="H168" s="10">
        <v>9916</v>
      </c>
      <c r="I168" s="6">
        <v>0.69968952864803835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4345</v>
      </c>
      <c r="E169" s="10">
        <v>2704</v>
      </c>
      <c r="F169" s="6">
        <v>0.62232451093210583</v>
      </c>
      <c r="G169" s="10">
        <v>19</v>
      </c>
      <c r="H169" s="10">
        <v>2723</v>
      </c>
      <c r="I169" s="6">
        <v>0.62669735327963172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4498</v>
      </c>
      <c r="E170" s="10">
        <v>2967</v>
      </c>
      <c r="F170" s="6">
        <v>0.65962650066696304</v>
      </c>
      <c r="G170" s="10">
        <v>11</v>
      </c>
      <c r="H170" s="10">
        <v>2978</v>
      </c>
      <c r="I170" s="6">
        <v>0.6620720320142286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3519</v>
      </c>
      <c r="E171" s="10">
        <v>3149</v>
      </c>
      <c r="F171" s="6">
        <v>0.89485649332196648</v>
      </c>
      <c r="G171" s="10">
        <v>20</v>
      </c>
      <c r="H171" s="10">
        <v>3169</v>
      </c>
      <c r="I171" s="6">
        <v>0.9005399261153737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9486</v>
      </c>
      <c r="E172" s="10">
        <v>10373</v>
      </c>
      <c r="F172" s="6">
        <v>1.0935062196921779</v>
      </c>
      <c r="G172" s="10">
        <v>30</v>
      </c>
      <c r="H172" s="10">
        <v>10403</v>
      </c>
      <c r="I172" s="6">
        <v>1.0966687750368964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3314</v>
      </c>
      <c r="E173" s="10">
        <v>2501</v>
      </c>
      <c r="F173" s="6">
        <v>0.75467712733856362</v>
      </c>
      <c r="G173" s="10">
        <v>0</v>
      </c>
      <c r="H173" s="10">
        <v>2501</v>
      </c>
      <c r="I173" s="6">
        <v>0.75467712733856362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16297</v>
      </c>
      <c r="E174" s="10">
        <v>12665</v>
      </c>
      <c r="F174" s="6">
        <v>0.77713689636129346</v>
      </c>
      <c r="G174" s="10">
        <v>85</v>
      </c>
      <c r="H174" s="10">
        <v>12750</v>
      </c>
      <c r="I174" s="6">
        <v>0.78235258022949006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13110</v>
      </c>
      <c r="E175" s="10">
        <v>8557</v>
      </c>
      <c r="F175" s="6">
        <v>0.65270785659801678</v>
      </c>
      <c r="G175" s="10">
        <v>11</v>
      </c>
      <c r="H175" s="10">
        <v>8568</v>
      </c>
      <c r="I175" s="6">
        <v>0.6535469107551487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11025</v>
      </c>
      <c r="E176" s="10">
        <v>9025</v>
      </c>
      <c r="F176" s="6">
        <v>0.81859410430838997</v>
      </c>
      <c r="G176" s="10">
        <v>37</v>
      </c>
      <c r="H176" s="10">
        <v>9062</v>
      </c>
      <c r="I176" s="6">
        <v>0.82195011337868484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9969</v>
      </c>
      <c r="E177" s="10">
        <v>9851</v>
      </c>
      <c r="F177" s="6">
        <v>0.9881633062493731</v>
      </c>
      <c r="G177" s="10">
        <v>32</v>
      </c>
      <c r="H177" s="10">
        <v>9883</v>
      </c>
      <c r="I177" s="6">
        <v>0.99137325709700075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3460</v>
      </c>
      <c r="E178" s="10">
        <v>3169</v>
      </c>
      <c r="F178" s="6">
        <v>0.91589595375722543</v>
      </c>
      <c r="G178" s="10">
        <v>3</v>
      </c>
      <c r="H178" s="10">
        <v>3172</v>
      </c>
      <c r="I178" s="6">
        <v>0.91676300578034686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4538</v>
      </c>
      <c r="E179" s="10">
        <v>5177</v>
      </c>
      <c r="F179" s="6">
        <v>1.140810929925077</v>
      </c>
      <c r="G179" s="10">
        <v>4</v>
      </c>
      <c r="H179" s="10">
        <v>5181</v>
      </c>
      <c r="I179" s="6">
        <v>1.141692375495813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11436</v>
      </c>
      <c r="E180" s="10">
        <v>9202</v>
      </c>
      <c r="F180" s="6">
        <v>0.80465197621545992</v>
      </c>
      <c r="G180" s="10">
        <v>28</v>
      </c>
      <c r="H180" s="10">
        <v>9230</v>
      </c>
      <c r="I180" s="6">
        <v>0.80710038474991252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11398</v>
      </c>
      <c r="E181" s="10">
        <v>6681</v>
      </c>
      <c r="F181" s="6">
        <v>0.58615546587120548</v>
      </c>
      <c r="G181" s="10">
        <v>18</v>
      </c>
      <c r="H181" s="10">
        <v>6699</v>
      </c>
      <c r="I181" s="6">
        <v>0.58773469029654324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4387</v>
      </c>
      <c r="E182" s="10">
        <v>2159</v>
      </c>
      <c r="F182" s="6">
        <v>0.49213585593799863</v>
      </c>
      <c r="G182" s="10">
        <v>1360</v>
      </c>
      <c r="H182" s="10">
        <v>3519</v>
      </c>
      <c r="I182" s="6">
        <v>0.80214269432413954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3475</v>
      </c>
      <c r="E183" s="10">
        <v>3493</v>
      </c>
      <c r="F183" s="6">
        <v>1.005179856115108</v>
      </c>
      <c r="G183" s="10">
        <v>5</v>
      </c>
      <c r="H183" s="10">
        <v>3498</v>
      </c>
      <c r="I183" s="6">
        <v>1.0066187050359712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4534</v>
      </c>
      <c r="E184" s="10">
        <v>2838</v>
      </c>
      <c r="F184" s="6">
        <v>0.62593736215262463</v>
      </c>
      <c r="G184" s="10">
        <v>5</v>
      </c>
      <c r="H184" s="10">
        <v>2843</v>
      </c>
      <c r="I184" s="6">
        <v>0.62704014115571238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3352</v>
      </c>
      <c r="E185" s="10">
        <v>3580</v>
      </c>
      <c r="F185" s="6">
        <v>1.068019093078759</v>
      </c>
      <c r="G185" s="10">
        <v>25</v>
      </c>
      <c r="H185" s="10">
        <v>3605</v>
      </c>
      <c r="I185" s="6">
        <v>1.0754773269689737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3266</v>
      </c>
      <c r="E186" s="10">
        <v>3465</v>
      </c>
      <c r="F186" s="6">
        <v>1.0609308022045316</v>
      </c>
      <c r="G186" s="10">
        <v>24</v>
      </c>
      <c r="H186" s="10">
        <v>3489</v>
      </c>
      <c r="I186" s="6">
        <v>1.0682792406613595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7128</v>
      </c>
      <c r="E187" s="10">
        <v>6040</v>
      </c>
      <c r="F187" s="6">
        <v>0.84736251402918072</v>
      </c>
      <c r="G187" s="10">
        <v>13</v>
      </c>
      <c r="H187" s="10">
        <v>6053</v>
      </c>
      <c r="I187" s="6">
        <v>0.84918630751964086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10560</v>
      </c>
      <c r="E188" s="10">
        <v>7472</v>
      </c>
      <c r="F188" s="6">
        <v>0.70757575757575752</v>
      </c>
      <c r="G188" s="10">
        <v>7</v>
      </c>
      <c r="H188" s="10">
        <v>7479</v>
      </c>
      <c r="I188" s="6">
        <v>0.70823863636363638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3585</v>
      </c>
      <c r="E189" s="10">
        <v>2168</v>
      </c>
      <c r="F189" s="6">
        <v>0.60474198047419803</v>
      </c>
      <c r="G189" s="10">
        <v>0</v>
      </c>
      <c r="H189" s="10">
        <v>2168</v>
      </c>
      <c r="I189" s="6">
        <v>0.60474198047419803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3790</v>
      </c>
      <c r="E190" s="10">
        <v>3270</v>
      </c>
      <c r="F190" s="6">
        <v>0.86279683377308702</v>
      </c>
      <c r="G190" s="10">
        <v>5</v>
      </c>
      <c r="H190" s="10">
        <v>3275</v>
      </c>
      <c r="I190" s="6">
        <v>0.86411609498680741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8357</v>
      </c>
      <c r="E191" s="10">
        <v>7015</v>
      </c>
      <c r="F191" s="6">
        <v>0.83941605839416056</v>
      </c>
      <c r="G191" s="10">
        <v>5</v>
      </c>
      <c r="H191" s="10">
        <v>7020</v>
      </c>
      <c r="I191" s="6">
        <v>0.84001435921981571</v>
      </c>
    </row>
    <row r="192" spans="1:9" x14ac:dyDescent="0.3">
      <c r="A192" t="s">
        <v>415</v>
      </c>
      <c r="B192" t="s">
        <v>416</v>
      </c>
      <c r="C192" t="s">
        <v>460</v>
      </c>
      <c r="D192" s="10">
        <v>13493</v>
      </c>
      <c r="E192" s="10">
        <v>14004</v>
      </c>
      <c r="F192" s="6">
        <v>1.0378714889201808</v>
      </c>
      <c r="G192" s="10">
        <v>26</v>
      </c>
      <c r="H192" s="10">
        <v>14030</v>
      </c>
      <c r="I192" s="6">
        <v>1.0397984139924406</v>
      </c>
    </row>
    <row r="193" spans="1:9" x14ac:dyDescent="0.3">
      <c r="A193" t="s">
        <v>417</v>
      </c>
      <c r="B193" t="s">
        <v>418</v>
      </c>
      <c r="C193" t="s">
        <v>460</v>
      </c>
      <c r="D193" s="10">
        <v>4585</v>
      </c>
      <c r="E193" s="10">
        <v>3291</v>
      </c>
      <c r="F193" s="6">
        <v>0.71777535441657581</v>
      </c>
      <c r="G193" s="10">
        <v>11</v>
      </c>
      <c r="H193" s="10">
        <v>3302</v>
      </c>
      <c r="I193" s="6">
        <v>0.7201744820065431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10147</v>
      </c>
      <c r="E194" s="10">
        <v>8564</v>
      </c>
      <c r="F194" s="6">
        <v>0.84399329851187543</v>
      </c>
      <c r="G194" s="10">
        <v>4</v>
      </c>
      <c r="H194" s="10">
        <v>8568</v>
      </c>
      <c r="I194" s="6">
        <v>0.84438750369567361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12139</v>
      </c>
      <c r="E195" s="10">
        <v>8241</v>
      </c>
      <c r="F195" s="6">
        <v>0.6788862344509432</v>
      </c>
      <c r="G195" s="10">
        <v>9</v>
      </c>
      <c r="H195" s="10">
        <v>8250</v>
      </c>
      <c r="I195" s="6">
        <v>0.67962764642886564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13857</v>
      </c>
      <c r="E196" s="10">
        <v>14128</v>
      </c>
      <c r="F196" s="6">
        <v>1.019556902648481</v>
      </c>
      <c r="G196" s="10">
        <v>21</v>
      </c>
      <c r="H196" s="10">
        <v>14149</v>
      </c>
      <c r="I196" s="6">
        <v>1.0210723821895071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9612</v>
      </c>
      <c r="E197" s="10">
        <v>5285</v>
      </c>
      <c r="F197" s="6">
        <v>0.54983354140657514</v>
      </c>
      <c r="G197" s="10">
        <v>2</v>
      </c>
      <c r="H197" s="10">
        <v>5287</v>
      </c>
      <c r="I197" s="6">
        <v>0.55004161464835621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28096</v>
      </c>
      <c r="E198" s="10">
        <v>15598</v>
      </c>
      <c r="F198" s="6">
        <v>0.55516799544419138</v>
      </c>
      <c r="G198" s="10">
        <v>6</v>
      </c>
      <c r="H198" s="10">
        <v>15604</v>
      </c>
      <c r="I198" s="6">
        <v>0.55538154897494307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15494</v>
      </c>
      <c r="E199" s="10">
        <v>4686</v>
      </c>
      <c r="F199" s="6">
        <v>0.30243965405963597</v>
      </c>
      <c r="G199" s="10">
        <v>22</v>
      </c>
      <c r="H199" s="10">
        <v>4708</v>
      </c>
      <c r="I199" s="6">
        <v>0.30385955853878921</v>
      </c>
    </row>
    <row r="200" spans="1:9" x14ac:dyDescent="0.3">
      <c r="A200" s="19"/>
      <c r="D200" s="20"/>
      <c r="E200" s="20"/>
      <c r="F200" s="6" t="s">
        <v>536</v>
      </c>
      <c r="G200" s="20"/>
      <c r="H200" s="20"/>
      <c r="I200" s="6" t="s">
        <v>536</v>
      </c>
    </row>
    <row r="201" spans="1:9" x14ac:dyDescent="0.3">
      <c r="F201" s="6" t="s">
        <v>536</v>
      </c>
      <c r="I201" s="6" t="s">
        <v>536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0" xr:uid="{00000000-0009-0000-0000-000000000000}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632D2-C8C9-4524-A861-648CF11E1B76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0.83203125" bestFit="1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43497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1901</v>
      </c>
      <c r="E5" s="10">
        <v>1262</v>
      </c>
      <c r="F5" s="6">
        <v>0.66386112572330347</v>
      </c>
      <c r="G5" s="10">
        <v>0</v>
      </c>
      <c r="H5" s="10">
        <v>1262</v>
      </c>
      <c r="I5" s="6">
        <v>0.66386112572330347</v>
      </c>
    </row>
    <row r="6" spans="1:9" x14ac:dyDescent="0.3">
      <c r="A6" t="s">
        <v>3</v>
      </c>
      <c r="B6" t="s">
        <v>4</v>
      </c>
      <c r="C6" t="s">
        <v>456</v>
      </c>
      <c r="D6" s="10">
        <v>5420</v>
      </c>
      <c r="E6" s="10">
        <v>3773</v>
      </c>
      <c r="F6" s="6">
        <v>0.6961254612546125</v>
      </c>
      <c r="G6" s="10">
        <v>377</v>
      </c>
      <c r="H6" s="10">
        <v>4150</v>
      </c>
      <c r="I6" s="6">
        <v>0.76568265682656822</v>
      </c>
    </row>
    <row r="7" spans="1:9" x14ac:dyDescent="0.3">
      <c r="A7" t="s">
        <v>5</v>
      </c>
      <c r="B7" t="s">
        <v>6</v>
      </c>
      <c r="C7" t="s">
        <v>456</v>
      </c>
      <c r="D7" s="10">
        <v>9980</v>
      </c>
      <c r="E7" s="10">
        <v>7618</v>
      </c>
      <c r="F7" s="6">
        <v>0.7633266533066132</v>
      </c>
      <c r="G7" s="10">
        <v>262</v>
      </c>
      <c r="H7" s="10">
        <v>7880</v>
      </c>
      <c r="I7" s="6">
        <v>0.78957915831663328</v>
      </c>
    </row>
    <row r="8" spans="1:9" x14ac:dyDescent="0.3">
      <c r="A8" t="s">
        <v>7</v>
      </c>
      <c r="B8" t="s">
        <v>8</v>
      </c>
      <c r="C8" t="s">
        <v>456</v>
      </c>
      <c r="D8" s="10">
        <v>4432</v>
      </c>
      <c r="E8" s="10">
        <v>2667</v>
      </c>
      <c r="F8" s="6">
        <v>0.60175992779783394</v>
      </c>
      <c r="G8" s="10">
        <v>731</v>
      </c>
      <c r="H8" s="10">
        <v>3398</v>
      </c>
      <c r="I8" s="6">
        <v>0.76669675090252709</v>
      </c>
    </row>
    <row r="9" spans="1:9" x14ac:dyDescent="0.3">
      <c r="A9" t="s">
        <v>9</v>
      </c>
      <c r="B9" t="s">
        <v>10</v>
      </c>
      <c r="C9" t="s">
        <v>456</v>
      </c>
      <c r="D9" s="10">
        <v>4997</v>
      </c>
      <c r="E9" s="10">
        <v>4296</v>
      </c>
      <c r="F9" s="6">
        <v>0.85971582949769865</v>
      </c>
      <c r="G9" s="10">
        <v>9</v>
      </c>
      <c r="H9" s="10">
        <v>4305</v>
      </c>
      <c r="I9" s="6">
        <v>0.86151691014608767</v>
      </c>
    </row>
    <row r="10" spans="1:9" x14ac:dyDescent="0.3">
      <c r="A10" t="s">
        <v>11</v>
      </c>
      <c r="B10" t="s">
        <v>12</v>
      </c>
      <c r="C10" t="s">
        <v>456</v>
      </c>
      <c r="D10" s="10">
        <v>5254</v>
      </c>
      <c r="E10" s="10">
        <v>4808</v>
      </c>
      <c r="F10" s="6">
        <v>0.91511229539398553</v>
      </c>
      <c r="G10" s="10">
        <v>198</v>
      </c>
      <c r="H10" s="10">
        <v>5006</v>
      </c>
      <c r="I10" s="6">
        <v>0.95279786829082602</v>
      </c>
    </row>
    <row r="11" spans="1:9" x14ac:dyDescent="0.3">
      <c r="A11" t="s">
        <v>13</v>
      </c>
      <c r="B11" t="s">
        <v>14</v>
      </c>
      <c r="C11" t="s">
        <v>456</v>
      </c>
      <c r="D11" s="10">
        <v>4609</v>
      </c>
      <c r="E11" s="10">
        <v>2777</v>
      </c>
      <c r="F11" s="6">
        <v>0.60251681492731612</v>
      </c>
      <c r="G11" s="10">
        <v>1692</v>
      </c>
      <c r="H11" s="10">
        <v>4469</v>
      </c>
      <c r="I11" s="6">
        <v>0.96962464742894339</v>
      </c>
    </row>
    <row r="12" spans="1:9" x14ac:dyDescent="0.3">
      <c r="A12" t="s">
        <v>15</v>
      </c>
      <c r="B12" t="s">
        <v>16</v>
      </c>
      <c r="C12" t="s">
        <v>456</v>
      </c>
      <c r="D12" s="10">
        <v>3247</v>
      </c>
      <c r="E12" s="10">
        <v>2348</v>
      </c>
      <c r="F12" s="6">
        <v>0.72312904219279339</v>
      </c>
      <c r="G12" s="10">
        <v>161</v>
      </c>
      <c r="H12" s="10">
        <v>2509</v>
      </c>
      <c r="I12" s="6">
        <v>0.77271327379119192</v>
      </c>
    </row>
    <row r="13" spans="1:9" x14ac:dyDescent="0.3">
      <c r="A13" t="s">
        <v>17</v>
      </c>
      <c r="B13" t="s">
        <v>18</v>
      </c>
      <c r="C13" t="s">
        <v>456</v>
      </c>
      <c r="D13" s="10">
        <v>5936</v>
      </c>
      <c r="E13" s="10">
        <v>4424</v>
      </c>
      <c r="F13" s="6">
        <v>0.74528301886792447</v>
      </c>
      <c r="G13" s="10">
        <v>14</v>
      </c>
      <c r="H13" s="10">
        <v>4438</v>
      </c>
      <c r="I13" s="6">
        <v>0.74764150943396224</v>
      </c>
    </row>
    <row r="14" spans="1:9" x14ac:dyDescent="0.3">
      <c r="A14" t="s">
        <v>19</v>
      </c>
      <c r="B14" t="s">
        <v>20</v>
      </c>
      <c r="C14" t="s">
        <v>456</v>
      </c>
      <c r="D14" s="10">
        <v>2578</v>
      </c>
      <c r="E14" s="10">
        <v>2136</v>
      </c>
      <c r="F14" s="6">
        <v>0.82854926299456944</v>
      </c>
      <c r="G14" s="10">
        <v>3</v>
      </c>
      <c r="H14" s="10">
        <v>2139</v>
      </c>
      <c r="I14" s="6">
        <v>0.82971295577967419</v>
      </c>
    </row>
    <row r="15" spans="1:9" x14ac:dyDescent="0.3">
      <c r="A15" t="s">
        <v>21</v>
      </c>
      <c r="B15" t="s">
        <v>22</v>
      </c>
      <c r="C15" t="s">
        <v>456</v>
      </c>
      <c r="D15" s="10">
        <v>3268</v>
      </c>
      <c r="E15" s="10">
        <v>2798</v>
      </c>
      <c r="F15" s="6">
        <v>0.85618115055079558</v>
      </c>
      <c r="G15" s="10">
        <v>0</v>
      </c>
      <c r="H15" s="10">
        <v>2798</v>
      </c>
      <c r="I15" s="6">
        <v>0.85618115055079558</v>
      </c>
    </row>
    <row r="16" spans="1:9" x14ac:dyDescent="0.3">
      <c r="A16" t="s">
        <v>23</v>
      </c>
      <c r="B16" t="s">
        <v>24</v>
      </c>
      <c r="C16" t="s">
        <v>456</v>
      </c>
      <c r="D16" s="10">
        <v>5575</v>
      </c>
      <c r="E16" s="10">
        <v>4259</v>
      </c>
      <c r="F16" s="6">
        <v>0.76394618834080719</v>
      </c>
      <c r="G16" s="10">
        <v>206</v>
      </c>
      <c r="H16" s="10">
        <v>4465</v>
      </c>
      <c r="I16" s="6">
        <v>0.80089686098654711</v>
      </c>
    </row>
    <row r="17" spans="1:9" x14ac:dyDescent="0.3">
      <c r="A17" t="s">
        <v>25</v>
      </c>
      <c r="B17" t="s">
        <v>26</v>
      </c>
      <c r="C17" t="s">
        <v>456</v>
      </c>
      <c r="D17" s="10">
        <v>3143</v>
      </c>
      <c r="E17" s="10">
        <v>3287</v>
      </c>
      <c r="F17" s="6">
        <v>1.0458160992682151</v>
      </c>
      <c r="G17" s="10">
        <v>45</v>
      </c>
      <c r="H17" s="10">
        <v>3332</v>
      </c>
      <c r="I17" s="6">
        <v>1.0601336302895323</v>
      </c>
    </row>
    <row r="18" spans="1:9" x14ac:dyDescent="0.3">
      <c r="A18" t="s">
        <v>29</v>
      </c>
      <c r="B18" t="s">
        <v>30</v>
      </c>
      <c r="C18" t="s">
        <v>456</v>
      </c>
      <c r="D18" s="10">
        <v>3485</v>
      </c>
      <c r="E18" s="10">
        <v>3645</v>
      </c>
      <c r="F18" s="6">
        <v>1.0459110473457676</v>
      </c>
      <c r="G18" s="10">
        <v>9</v>
      </c>
      <c r="H18" s="10">
        <v>3654</v>
      </c>
      <c r="I18" s="6">
        <v>1.0484935437589671</v>
      </c>
    </row>
    <row r="19" spans="1:9" x14ac:dyDescent="0.3">
      <c r="A19" t="s">
        <v>31</v>
      </c>
      <c r="B19" t="s">
        <v>32</v>
      </c>
      <c r="C19" t="s">
        <v>456</v>
      </c>
      <c r="D19" s="10">
        <v>3488</v>
      </c>
      <c r="E19" s="10">
        <v>3843</v>
      </c>
      <c r="F19" s="6">
        <v>1.1017775229357798</v>
      </c>
      <c r="G19" s="10">
        <v>11</v>
      </c>
      <c r="H19" s="10">
        <v>3854</v>
      </c>
      <c r="I19" s="6">
        <v>1.1049311926605505</v>
      </c>
    </row>
    <row r="20" spans="1:9" x14ac:dyDescent="0.3">
      <c r="A20" t="s">
        <v>33</v>
      </c>
      <c r="B20" t="s">
        <v>34</v>
      </c>
      <c r="C20" t="s">
        <v>456</v>
      </c>
      <c r="D20" s="10">
        <v>6616</v>
      </c>
      <c r="E20" s="10">
        <v>5514</v>
      </c>
      <c r="F20" s="6">
        <v>0.83343409915356714</v>
      </c>
      <c r="G20" s="10">
        <v>18</v>
      </c>
      <c r="H20" s="10">
        <v>5532</v>
      </c>
      <c r="I20" s="6">
        <v>0.83615477629987911</v>
      </c>
    </row>
    <row r="21" spans="1:9" x14ac:dyDescent="0.3">
      <c r="A21" t="s">
        <v>35</v>
      </c>
      <c r="B21" t="s">
        <v>36</v>
      </c>
      <c r="C21" t="s">
        <v>456</v>
      </c>
      <c r="D21" s="10">
        <v>3477</v>
      </c>
      <c r="E21" s="10">
        <v>3176</v>
      </c>
      <c r="F21" s="6">
        <v>0.91343111878055794</v>
      </c>
      <c r="G21" s="10">
        <v>22</v>
      </c>
      <c r="H21" s="10">
        <v>3198</v>
      </c>
      <c r="I21" s="6">
        <v>0.91975841242450385</v>
      </c>
    </row>
    <row r="22" spans="1:9" x14ac:dyDescent="0.3">
      <c r="A22" t="s">
        <v>37</v>
      </c>
      <c r="B22" t="s">
        <v>38</v>
      </c>
      <c r="C22" t="s">
        <v>456</v>
      </c>
      <c r="D22" s="10">
        <v>4379</v>
      </c>
      <c r="E22" s="10">
        <v>5456</v>
      </c>
      <c r="F22" s="6">
        <v>1.2459465631422699</v>
      </c>
      <c r="G22" s="10">
        <v>28</v>
      </c>
      <c r="H22" s="10">
        <v>5484</v>
      </c>
      <c r="I22" s="6">
        <v>1.2523407170586891</v>
      </c>
    </row>
    <row r="23" spans="1:9" x14ac:dyDescent="0.3">
      <c r="A23" t="s">
        <v>39</v>
      </c>
      <c r="B23" t="s">
        <v>40</v>
      </c>
      <c r="C23" t="s">
        <v>456</v>
      </c>
      <c r="D23" s="10">
        <v>4070</v>
      </c>
      <c r="E23" s="10">
        <v>4255</v>
      </c>
      <c r="F23" s="6">
        <v>1.0454545454545454</v>
      </c>
      <c r="G23" s="10">
        <v>6</v>
      </c>
      <c r="H23" s="10">
        <v>4261</v>
      </c>
      <c r="I23" s="6">
        <v>1.0469287469287469</v>
      </c>
    </row>
    <row r="24" spans="1:9" x14ac:dyDescent="0.3">
      <c r="A24" t="s">
        <v>41</v>
      </c>
      <c r="B24" t="s">
        <v>42</v>
      </c>
      <c r="C24" t="s">
        <v>456</v>
      </c>
      <c r="D24" s="10">
        <v>2790</v>
      </c>
      <c r="E24" s="10">
        <v>1911</v>
      </c>
      <c r="F24" s="6">
        <v>0.68494623655913978</v>
      </c>
      <c r="G24" s="10">
        <v>1</v>
      </c>
      <c r="H24" s="10">
        <v>1912</v>
      </c>
      <c r="I24" s="6">
        <v>0.68530465949820785</v>
      </c>
    </row>
    <row r="25" spans="1:9" x14ac:dyDescent="0.3">
      <c r="A25" t="s">
        <v>43</v>
      </c>
      <c r="B25" t="s">
        <v>44</v>
      </c>
      <c r="C25" t="s">
        <v>456</v>
      </c>
      <c r="D25" s="10">
        <v>4135</v>
      </c>
      <c r="E25" s="10">
        <v>4366</v>
      </c>
      <c r="F25" s="6">
        <v>1.0558645707376058</v>
      </c>
      <c r="G25" s="10">
        <v>60</v>
      </c>
      <c r="H25" s="10">
        <v>4426</v>
      </c>
      <c r="I25" s="6">
        <v>1.0703748488512697</v>
      </c>
    </row>
    <row r="26" spans="1:9" x14ac:dyDescent="0.3">
      <c r="A26" t="s">
        <v>45</v>
      </c>
      <c r="B26" t="s">
        <v>46</v>
      </c>
      <c r="C26" t="s">
        <v>456</v>
      </c>
      <c r="D26" s="10">
        <v>5812</v>
      </c>
      <c r="E26" s="10">
        <v>3626</v>
      </c>
      <c r="F26" s="6">
        <v>0.62388162422573989</v>
      </c>
      <c r="G26" s="10">
        <v>5</v>
      </c>
      <c r="H26" s="10">
        <v>3631</v>
      </c>
      <c r="I26" s="6">
        <v>0.62474191328286299</v>
      </c>
    </row>
    <row r="27" spans="1:9" x14ac:dyDescent="0.3">
      <c r="A27" t="s">
        <v>47</v>
      </c>
      <c r="B27" t="s">
        <v>48</v>
      </c>
      <c r="C27" t="s">
        <v>456</v>
      </c>
      <c r="D27" s="10">
        <v>3461</v>
      </c>
      <c r="E27" s="10">
        <v>2341</v>
      </c>
      <c r="F27" s="6">
        <v>0.67639410574978331</v>
      </c>
      <c r="G27" s="10">
        <v>6</v>
      </c>
      <c r="H27" s="10">
        <v>2347</v>
      </c>
      <c r="I27" s="6">
        <v>0.67812770875469519</v>
      </c>
    </row>
    <row r="28" spans="1:9" x14ac:dyDescent="0.3">
      <c r="A28" t="s">
        <v>49</v>
      </c>
      <c r="B28" t="s">
        <v>455</v>
      </c>
      <c r="C28" t="s">
        <v>456</v>
      </c>
      <c r="D28" s="10">
        <v>5432</v>
      </c>
      <c r="E28" s="10">
        <v>3946</v>
      </c>
      <c r="F28" s="6">
        <v>0.72643593519882177</v>
      </c>
      <c r="G28" s="10">
        <v>12</v>
      </c>
      <c r="H28" s="10">
        <v>3958</v>
      </c>
      <c r="I28" s="6">
        <v>0.72864506627393222</v>
      </c>
    </row>
    <row r="29" spans="1:9" x14ac:dyDescent="0.3">
      <c r="A29" t="s">
        <v>55</v>
      </c>
      <c r="B29" t="s">
        <v>56</v>
      </c>
      <c r="C29" t="s">
        <v>456</v>
      </c>
      <c r="D29" s="10">
        <v>3336</v>
      </c>
      <c r="E29" s="10">
        <v>2793</v>
      </c>
      <c r="F29" s="6">
        <v>0.83723021582733814</v>
      </c>
      <c r="G29" s="10">
        <v>4</v>
      </c>
      <c r="H29" s="10">
        <v>2797</v>
      </c>
      <c r="I29" s="6">
        <v>0.83842925659472423</v>
      </c>
    </row>
    <row r="30" spans="1:9" x14ac:dyDescent="0.3">
      <c r="A30" t="s">
        <v>57</v>
      </c>
      <c r="B30" t="s">
        <v>58</v>
      </c>
      <c r="C30" t="s">
        <v>456</v>
      </c>
      <c r="D30" s="10">
        <v>3572</v>
      </c>
      <c r="E30" s="10">
        <v>2275</v>
      </c>
      <c r="F30" s="6">
        <v>0.63689809630459127</v>
      </c>
      <c r="G30" s="10">
        <v>2</v>
      </c>
      <c r="H30" s="10">
        <v>2277</v>
      </c>
      <c r="I30" s="6">
        <v>0.63745800671892494</v>
      </c>
    </row>
    <row r="31" spans="1:9" x14ac:dyDescent="0.3">
      <c r="A31" t="s">
        <v>59</v>
      </c>
      <c r="B31" t="s">
        <v>60</v>
      </c>
      <c r="C31" t="s">
        <v>456</v>
      </c>
      <c r="D31" s="10">
        <v>2606</v>
      </c>
      <c r="E31" s="10">
        <v>2151</v>
      </c>
      <c r="F31" s="6">
        <v>0.82540291634689178</v>
      </c>
      <c r="G31" s="10">
        <v>1</v>
      </c>
      <c r="H31" s="10">
        <v>2152</v>
      </c>
      <c r="I31" s="6">
        <v>0.82578664620107445</v>
      </c>
    </row>
    <row r="32" spans="1:9" x14ac:dyDescent="0.3">
      <c r="A32" t="s">
        <v>61</v>
      </c>
      <c r="B32" t="s">
        <v>62</v>
      </c>
      <c r="C32" t="s">
        <v>456</v>
      </c>
      <c r="D32" s="10">
        <v>6161</v>
      </c>
      <c r="E32" s="10">
        <v>3065</v>
      </c>
      <c r="F32" s="6">
        <v>0.49748417464697292</v>
      </c>
      <c r="G32" s="10">
        <v>13</v>
      </c>
      <c r="H32" s="10">
        <v>3078</v>
      </c>
      <c r="I32" s="6">
        <v>0.49959422171725371</v>
      </c>
    </row>
    <row r="33" spans="1:9" x14ac:dyDescent="0.3">
      <c r="A33" t="s">
        <v>63</v>
      </c>
      <c r="B33" t="s">
        <v>64</v>
      </c>
      <c r="C33" t="s">
        <v>456</v>
      </c>
      <c r="D33" s="10">
        <v>3824</v>
      </c>
      <c r="E33" s="10">
        <v>2670</v>
      </c>
      <c r="F33" s="6">
        <v>0.69822175732217573</v>
      </c>
      <c r="G33" s="10">
        <v>4</v>
      </c>
      <c r="H33" s="10">
        <v>2674</v>
      </c>
      <c r="I33" s="6">
        <v>0.69926778242677823</v>
      </c>
    </row>
    <row r="34" spans="1:9" x14ac:dyDescent="0.3">
      <c r="A34" t="s">
        <v>65</v>
      </c>
      <c r="B34" t="s">
        <v>66</v>
      </c>
      <c r="C34" t="s">
        <v>456</v>
      </c>
      <c r="D34" s="10">
        <v>4812</v>
      </c>
      <c r="E34" s="10">
        <v>3418</v>
      </c>
      <c r="F34" s="6">
        <v>0.7103075644222776</v>
      </c>
      <c r="G34" s="10">
        <v>15</v>
      </c>
      <c r="H34" s="10">
        <v>3433</v>
      </c>
      <c r="I34" s="6">
        <v>0.7134247714048213</v>
      </c>
    </row>
    <row r="35" spans="1:9" x14ac:dyDescent="0.3">
      <c r="A35" t="s">
        <v>67</v>
      </c>
      <c r="B35" t="s">
        <v>68</v>
      </c>
      <c r="C35" t="s">
        <v>456</v>
      </c>
      <c r="D35" s="10">
        <v>4932</v>
      </c>
      <c r="E35" s="10">
        <v>3305</v>
      </c>
      <c r="F35" s="6">
        <v>0.67011354420113545</v>
      </c>
      <c r="G35" s="10">
        <v>9</v>
      </c>
      <c r="H35" s="10">
        <v>3314</v>
      </c>
      <c r="I35" s="6">
        <v>0.67193836171938359</v>
      </c>
    </row>
    <row r="36" spans="1:9" x14ac:dyDescent="0.3">
      <c r="A36" t="s">
        <v>69</v>
      </c>
      <c r="B36" t="s">
        <v>70</v>
      </c>
      <c r="C36" t="s">
        <v>456</v>
      </c>
      <c r="D36" s="10">
        <v>2095</v>
      </c>
      <c r="E36" s="10">
        <v>1699</v>
      </c>
      <c r="F36" s="6">
        <v>0.81097852028639617</v>
      </c>
      <c r="G36" s="10">
        <v>2</v>
      </c>
      <c r="H36" s="10">
        <v>1701</v>
      </c>
      <c r="I36" s="6">
        <v>0.81193317422434363</v>
      </c>
    </row>
    <row r="37" spans="1:9" x14ac:dyDescent="0.3">
      <c r="A37" t="s">
        <v>71</v>
      </c>
      <c r="B37" t="s">
        <v>72</v>
      </c>
      <c r="C37" t="s">
        <v>456</v>
      </c>
      <c r="D37" s="10">
        <v>4689</v>
      </c>
      <c r="E37" s="10">
        <v>2981</v>
      </c>
      <c r="F37" s="6">
        <v>0.63574322883343992</v>
      </c>
      <c r="G37" s="10">
        <v>27</v>
      </c>
      <c r="H37" s="10">
        <v>3008</v>
      </c>
      <c r="I37" s="6">
        <v>0.64150138622307529</v>
      </c>
    </row>
    <row r="38" spans="1:9" x14ac:dyDescent="0.3">
      <c r="A38" t="s">
        <v>73</v>
      </c>
      <c r="B38" t="s">
        <v>74</v>
      </c>
      <c r="C38" t="s">
        <v>456</v>
      </c>
      <c r="D38" s="10">
        <v>5118</v>
      </c>
      <c r="E38" s="10">
        <v>3798</v>
      </c>
      <c r="F38" s="6">
        <v>0.74208675263774915</v>
      </c>
      <c r="G38" s="10">
        <v>2</v>
      </c>
      <c r="H38" s="10">
        <v>3800</v>
      </c>
      <c r="I38" s="6">
        <v>0.74247753028526764</v>
      </c>
    </row>
    <row r="39" spans="1:9" x14ac:dyDescent="0.3">
      <c r="A39" t="s">
        <v>75</v>
      </c>
      <c r="B39" t="s">
        <v>76</v>
      </c>
      <c r="C39" t="s">
        <v>456</v>
      </c>
      <c r="D39" s="10">
        <v>2112</v>
      </c>
      <c r="E39" s="10">
        <v>1900</v>
      </c>
      <c r="F39" s="6">
        <v>0.89962121212121215</v>
      </c>
      <c r="G39" s="10">
        <v>2</v>
      </c>
      <c r="H39" s="10">
        <v>1902</v>
      </c>
      <c r="I39" s="6">
        <v>0.90056818181818177</v>
      </c>
    </row>
    <row r="40" spans="1:9" x14ac:dyDescent="0.3">
      <c r="A40" t="s">
        <v>77</v>
      </c>
      <c r="B40" t="s">
        <v>78</v>
      </c>
      <c r="C40" t="s">
        <v>456</v>
      </c>
      <c r="D40" s="10">
        <v>6771</v>
      </c>
      <c r="E40" s="10">
        <v>5437</v>
      </c>
      <c r="F40" s="6">
        <v>0.80298331118003252</v>
      </c>
      <c r="G40" s="10">
        <v>27</v>
      </c>
      <c r="H40" s="10">
        <v>5464</v>
      </c>
      <c r="I40" s="6">
        <v>0.80697090533156102</v>
      </c>
    </row>
    <row r="41" spans="1:9" x14ac:dyDescent="0.3">
      <c r="A41" t="s">
        <v>79</v>
      </c>
      <c r="B41" t="s">
        <v>80</v>
      </c>
      <c r="C41" t="s">
        <v>456</v>
      </c>
      <c r="D41" s="10">
        <v>3301</v>
      </c>
      <c r="E41" s="10">
        <v>2880</v>
      </c>
      <c r="F41" s="6">
        <v>0.87246289003332322</v>
      </c>
      <c r="G41" s="10">
        <v>0</v>
      </c>
      <c r="H41" s="10">
        <v>2880</v>
      </c>
      <c r="I41" s="6">
        <v>0.87246289003332322</v>
      </c>
    </row>
    <row r="42" spans="1:9" x14ac:dyDescent="0.3">
      <c r="A42" t="s">
        <v>81</v>
      </c>
      <c r="B42" t="s">
        <v>82</v>
      </c>
      <c r="C42" t="s">
        <v>456</v>
      </c>
      <c r="D42" s="10">
        <v>3203</v>
      </c>
      <c r="E42" s="10">
        <v>2199</v>
      </c>
      <c r="F42" s="6">
        <v>0.68654386512644394</v>
      </c>
      <c r="G42" s="10">
        <v>1</v>
      </c>
      <c r="H42" s="10">
        <v>2200</v>
      </c>
      <c r="I42" s="6">
        <v>0.6868560724320949</v>
      </c>
    </row>
    <row r="43" spans="1:9" x14ac:dyDescent="0.3">
      <c r="A43" t="s">
        <v>83</v>
      </c>
      <c r="B43" t="s">
        <v>84</v>
      </c>
      <c r="C43" t="s">
        <v>456</v>
      </c>
      <c r="D43" s="10">
        <v>5132</v>
      </c>
      <c r="E43" s="10">
        <v>3427</v>
      </c>
      <c r="F43" s="6">
        <v>0.66777084957131727</v>
      </c>
      <c r="G43" s="10">
        <v>10</v>
      </c>
      <c r="H43" s="10">
        <v>3437</v>
      </c>
      <c r="I43" s="6">
        <v>0.66971940763834759</v>
      </c>
    </row>
    <row r="44" spans="1:9" x14ac:dyDescent="0.3">
      <c r="A44" t="s">
        <v>85</v>
      </c>
      <c r="B44" t="s">
        <v>86</v>
      </c>
      <c r="C44" t="s">
        <v>456</v>
      </c>
      <c r="D44" s="10">
        <v>2310</v>
      </c>
      <c r="E44" s="10">
        <v>1859</v>
      </c>
      <c r="F44" s="6">
        <v>0.80476190476190479</v>
      </c>
      <c r="G44" s="10">
        <v>18</v>
      </c>
      <c r="H44" s="10">
        <v>1877</v>
      </c>
      <c r="I44" s="6">
        <v>0.81255411255411258</v>
      </c>
    </row>
    <row r="45" spans="1:9" x14ac:dyDescent="0.3">
      <c r="A45" t="s">
        <v>87</v>
      </c>
      <c r="B45" t="s">
        <v>88</v>
      </c>
      <c r="C45" t="s">
        <v>456</v>
      </c>
      <c r="D45" s="10">
        <v>6021</v>
      </c>
      <c r="E45" s="10">
        <v>4178</v>
      </c>
      <c r="F45" s="6">
        <v>0.69390466699883735</v>
      </c>
      <c r="G45" s="10">
        <v>2</v>
      </c>
      <c r="H45" s="10">
        <v>4180</v>
      </c>
      <c r="I45" s="6">
        <v>0.69423683773459555</v>
      </c>
    </row>
    <row r="46" spans="1:9" x14ac:dyDescent="0.3">
      <c r="A46" t="s">
        <v>89</v>
      </c>
      <c r="B46" t="s">
        <v>90</v>
      </c>
      <c r="C46" t="s">
        <v>456</v>
      </c>
      <c r="D46" s="10">
        <v>3934</v>
      </c>
      <c r="E46" s="10">
        <v>3579</v>
      </c>
      <c r="F46" s="6">
        <v>0.90976105744789015</v>
      </c>
      <c r="G46" s="10">
        <v>2</v>
      </c>
      <c r="H46" s="10">
        <v>3581</v>
      </c>
      <c r="I46" s="6">
        <v>0.9102694458566345</v>
      </c>
    </row>
    <row r="47" spans="1:9" x14ac:dyDescent="0.3">
      <c r="A47" t="s">
        <v>93</v>
      </c>
      <c r="B47" t="s">
        <v>94</v>
      </c>
      <c r="C47" t="s">
        <v>456</v>
      </c>
      <c r="D47" s="10">
        <v>2209</v>
      </c>
      <c r="E47" s="10">
        <v>1520</v>
      </c>
      <c r="F47" s="6">
        <v>0.68809416025350834</v>
      </c>
      <c r="G47" s="10">
        <v>1</v>
      </c>
      <c r="H47" s="10">
        <v>1521</v>
      </c>
      <c r="I47" s="6">
        <v>0.68854685377999092</v>
      </c>
    </row>
    <row r="48" spans="1:9" x14ac:dyDescent="0.3">
      <c r="A48" t="s">
        <v>95</v>
      </c>
      <c r="B48" t="s">
        <v>96</v>
      </c>
      <c r="C48" t="s">
        <v>456</v>
      </c>
      <c r="D48" s="10">
        <v>6065</v>
      </c>
      <c r="E48" s="10">
        <v>5175</v>
      </c>
      <c r="F48" s="6">
        <v>0.85325638911788948</v>
      </c>
      <c r="G48" s="10">
        <v>37</v>
      </c>
      <c r="H48" s="10">
        <v>5212</v>
      </c>
      <c r="I48" s="6">
        <v>0.85935696619950541</v>
      </c>
    </row>
    <row r="49" spans="1:9" x14ac:dyDescent="0.3">
      <c r="A49" t="s">
        <v>97</v>
      </c>
      <c r="B49" t="s">
        <v>98</v>
      </c>
      <c r="C49" t="s">
        <v>456</v>
      </c>
      <c r="D49" s="10">
        <v>5700</v>
      </c>
      <c r="E49" s="10">
        <v>4924</v>
      </c>
      <c r="F49" s="6">
        <v>0.86385964912280699</v>
      </c>
      <c r="G49" s="10">
        <v>11</v>
      </c>
      <c r="H49" s="10">
        <v>4935</v>
      </c>
      <c r="I49" s="6">
        <v>0.86578947368421055</v>
      </c>
    </row>
    <row r="50" spans="1:9" x14ac:dyDescent="0.3">
      <c r="A50" t="s">
        <v>99</v>
      </c>
      <c r="B50" t="s">
        <v>100</v>
      </c>
      <c r="C50" t="s">
        <v>456</v>
      </c>
      <c r="D50" s="10">
        <v>3698</v>
      </c>
      <c r="E50" s="10">
        <v>3017</v>
      </c>
      <c r="F50" s="6">
        <v>0.81584640346133042</v>
      </c>
      <c r="G50" s="10">
        <v>4</v>
      </c>
      <c r="H50" s="10">
        <v>3021</v>
      </c>
      <c r="I50" s="6">
        <v>0.81692806922660899</v>
      </c>
    </row>
    <row r="51" spans="1:9" x14ac:dyDescent="0.3">
      <c r="A51" t="s">
        <v>103</v>
      </c>
      <c r="B51" t="s">
        <v>104</v>
      </c>
      <c r="C51" t="s">
        <v>456</v>
      </c>
      <c r="D51" s="10">
        <v>2481</v>
      </c>
      <c r="E51" s="10">
        <v>1613</v>
      </c>
      <c r="F51" s="6">
        <v>0.65014107214832728</v>
      </c>
      <c r="G51" s="10">
        <v>689</v>
      </c>
      <c r="H51" s="10">
        <v>2302</v>
      </c>
      <c r="I51" s="6">
        <v>0.92785167271261593</v>
      </c>
    </row>
    <row r="52" spans="1:9" x14ac:dyDescent="0.3">
      <c r="A52" t="s">
        <v>105</v>
      </c>
      <c r="B52" t="s">
        <v>106</v>
      </c>
      <c r="C52" t="s">
        <v>456</v>
      </c>
      <c r="D52" s="10">
        <v>2708</v>
      </c>
      <c r="E52" s="10">
        <v>2019</v>
      </c>
      <c r="F52" s="6">
        <v>0.74556868537666177</v>
      </c>
      <c r="G52" s="10">
        <v>639</v>
      </c>
      <c r="H52" s="10">
        <v>2658</v>
      </c>
      <c r="I52" s="6">
        <v>0.98153618906942397</v>
      </c>
    </row>
    <row r="53" spans="1:9" x14ac:dyDescent="0.3">
      <c r="A53" t="s">
        <v>107</v>
      </c>
      <c r="B53" t="s">
        <v>108</v>
      </c>
      <c r="C53" t="s">
        <v>456</v>
      </c>
      <c r="D53" s="10">
        <v>4896</v>
      </c>
      <c r="E53" s="10">
        <v>4394</v>
      </c>
      <c r="F53" s="6">
        <v>0.89746732026143794</v>
      </c>
      <c r="G53" s="10">
        <v>11</v>
      </c>
      <c r="H53" s="10">
        <v>4405</v>
      </c>
      <c r="I53" s="6">
        <v>0.89971405228758172</v>
      </c>
    </row>
    <row r="54" spans="1:9" x14ac:dyDescent="0.3">
      <c r="A54" t="s">
        <v>111</v>
      </c>
      <c r="B54" t="s">
        <v>112</v>
      </c>
      <c r="C54" t="s">
        <v>456</v>
      </c>
      <c r="D54" s="10">
        <v>2378</v>
      </c>
      <c r="E54" s="10">
        <v>2288</v>
      </c>
      <c r="F54" s="6">
        <v>0.96215306980656012</v>
      </c>
      <c r="G54" s="10">
        <v>0</v>
      </c>
      <c r="H54" s="10">
        <v>2288</v>
      </c>
      <c r="I54" s="6">
        <v>0.96215306980656012</v>
      </c>
    </row>
    <row r="55" spans="1:9" x14ac:dyDescent="0.3">
      <c r="A55" t="s">
        <v>113</v>
      </c>
      <c r="B55" t="s">
        <v>114</v>
      </c>
      <c r="C55" t="s">
        <v>456</v>
      </c>
      <c r="D55" s="10">
        <v>3317</v>
      </c>
      <c r="E55" s="10">
        <v>2342</v>
      </c>
      <c r="F55" s="6">
        <v>0.70605969249321676</v>
      </c>
      <c r="G55" s="10">
        <v>4</v>
      </c>
      <c r="H55" s="10">
        <v>2346</v>
      </c>
      <c r="I55" s="6">
        <v>0.70726560144709072</v>
      </c>
    </row>
    <row r="56" spans="1:9" x14ac:dyDescent="0.3">
      <c r="A56" t="s">
        <v>115</v>
      </c>
      <c r="B56" t="s">
        <v>116</v>
      </c>
      <c r="C56" t="s">
        <v>456</v>
      </c>
      <c r="D56" s="10">
        <v>2710</v>
      </c>
      <c r="E56" s="10">
        <v>2213</v>
      </c>
      <c r="F56" s="6">
        <v>0.81660516605166056</v>
      </c>
      <c r="G56" s="10">
        <v>1</v>
      </c>
      <c r="H56" s="10">
        <v>2214</v>
      </c>
      <c r="I56" s="6">
        <v>0.81697416974169745</v>
      </c>
    </row>
    <row r="57" spans="1:9" x14ac:dyDescent="0.3">
      <c r="A57" t="s">
        <v>117</v>
      </c>
      <c r="B57" t="s">
        <v>118</v>
      </c>
      <c r="C57" t="s">
        <v>456</v>
      </c>
      <c r="D57" s="10">
        <v>4329</v>
      </c>
      <c r="E57" s="10">
        <v>4314</v>
      </c>
      <c r="F57" s="6">
        <v>0.99653499653499655</v>
      </c>
      <c r="G57" s="10">
        <v>58</v>
      </c>
      <c r="H57" s="10">
        <v>4372</v>
      </c>
      <c r="I57" s="6">
        <v>1.0099330099330099</v>
      </c>
    </row>
    <row r="58" spans="1:9" x14ac:dyDescent="0.3">
      <c r="A58" t="s">
        <v>119</v>
      </c>
      <c r="B58" t="s">
        <v>120</v>
      </c>
      <c r="C58" t="s">
        <v>456</v>
      </c>
      <c r="D58" s="10">
        <v>2680</v>
      </c>
      <c r="E58" s="10">
        <v>2145</v>
      </c>
      <c r="F58" s="6">
        <v>0.80037313432835822</v>
      </c>
      <c r="G58" s="10">
        <v>1</v>
      </c>
      <c r="H58" s="10">
        <v>2146</v>
      </c>
      <c r="I58" s="6">
        <v>0.80074626865671639</v>
      </c>
    </row>
    <row r="59" spans="1:9" x14ac:dyDescent="0.3">
      <c r="A59" t="s">
        <v>121</v>
      </c>
      <c r="B59" t="s">
        <v>122</v>
      </c>
      <c r="C59" t="s">
        <v>456</v>
      </c>
      <c r="D59" s="10">
        <v>10789</v>
      </c>
      <c r="E59" s="10">
        <v>6445</v>
      </c>
      <c r="F59" s="6">
        <v>0.5973676893131894</v>
      </c>
      <c r="G59" s="10">
        <v>1321</v>
      </c>
      <c r="H59" s="10">
        <v>7766</v>
      </c>
      <c r="I59" s="6">
        <v>0.71980721104828993</v>
      </c>
    </row>
    <row r="60" spans="1:9" x14ac:dyDescent="0.3">
      <c r="A60" t="s">
        <v>123</v>
      </c>
      <c r="B60" t="s">
        <v>124</v>
      </c>
      <c r="C60" t="s">
        <v>456</v>
      </c>
      <c r="D60" s="10">
        <v>6108</v>
      </c>
      <c r="E60" s="10">
        <v>4911</v>
      </c>
      <c r="F60" s="6">
        <v>0.80402750491159136</v>
      </c>
      <c r="G60" s="10">
        <v>46</v>
      </c>
      <c r="H60" s="10">
        <v>4957</v>
      </c>
      <c r="I60" s="6">
        <v>0.81155861165684351</v>
      </c>
    </row>
    <row r="61" spans="1:9" x14ac:dyDescent="0.3">
      <c r="A61" t="s">
        <v>125</v>
      </c>
      <c r="B61" t="s">
        <v>126</v>
      </c>
      <c r="C61" t="s">
        <v>456</v>
      </c>
      <c r="D61" s="10">
        <v>7948</v>
      </c>
      <c r="E61" s="10">
        <v>5090</v>
      </c>
      <c r="F61" s="6">
        <v>0.64041268243583294</v>
      </c>
      <c r="G61" s="10">
        <v>2</v>
      </c>
      <c r="H61" s="10">
        <v>5092</v>
      </c>
      <c r="I61" s="6">
        <v>0.6406643180674384</v>
      </c>
    </row>
    <row r="62" spans="1:9" x14ac:dyDescent="0.3">
      <c r="A62" t="s">
        <v>127</v>
      </c>
      <c r="B62" t="s">
        <v>128</v>
      </c>
      <c r="C62" t="s">
        <v>457</v>
      </c>
      <c r="D62" s="10">
        <v>5056</v>
      </c>
      <c r="E62" s="10">
        <v>3969</v>
      </c>
      <c r="F62" s="6">
        <v>0.78500791139240511</v>
      </c>
      <c r="G62" s="10">
        <v>6</v>
      </c>
      <c r="H62" s="10">
        <v>3975</v>
      </c>
      <c r="I62" s="6">
        <v>0.78619462025316456</v>
      </c>
    </row>
    <row r="63" spans="1:9" x14ac:dyDescent="0.3">
      <c r="A63" t="s">
        <v>129</v>
      </c>
      <c r="B63" t="s">
        <v>130</v>
      </c>
      <c r="C63" t="s">
        <v>457</v>
      </c>
      <c r="D63" s="10">
        <v>1159</v>
      </c>
      <c r="E63" s="10">
        <v>1149</v>
      </c>
      <c r="F63" s="6">
        <v>0.99137187230371004</v>
      </c>
      <c r="G63" s="10">
        <v>3</v>
      </c>
      <c r="H63" s="10">
        <v>1152</v>
      </c>
      <c r="I63" s="6">
        <v>0.99396031061259704</v>
      </c>
    </row>
    <row r="64" spans="1:9" x14ac:dyDescent="0.3">
      <c r="A64" t="s">
        <v>131</v>
      </c>
      <c r="B64" t="s">
        <v>132</v>
      </c>
      <c r="C64" t="s">
        <v>457</v>
      </c>
      <c r="D64" s="10">
        <v>5804</v>
      </c>
      <c r="E64" s="10">
        <v>4251</v>
      </c>
      <c r="F64" s="6">
        <v>0.73242591316333561</v>
      </c>
      <c r="G64" s="10">
        <v>6</v>
      </c>
      <c r="H64" s="10">
        <v>4257</v>
      </c>
      <c r="I64" s="6">
        <v>0.73345968297725705</v>
      </c>
    </row>
    <row r="65" spans="1:9" x14ac:dyDescent="0.3">
      <c r="A65" t="s">
        <v>133</v>
      </c>
      <c r="B65" t="s">
        <v>134</v>
      </c>
      <c r="C65" t="s">
        <v>457</v>
      </c>
      <c r="D65" s="10">
        <v>1428</v>
      </c>
      <c r="E65" s="10">
        <v>1261</v>
      </c>
      <c r="F65" s="6">
        <v>0.88305322128851538</v>
      </c>
      <c r="G65" s="10">
        <v>1</v>
      </c>
      <c r="H65" s="10">
        <v>1262</v>
      </c>
      <c r="I65" s="6">
        <v>0.88375350140056019</v>
      </c>
    </row>
    <row r="66" spans="1:9" x14ac:dyDescent="0.3">
      <c r="A66" t="s">
        <v>135</v>
      </c>
      <c r="B66" t="s">
        <v>136</v>
      </c>
      <c r="C66" t="s">
        <v>457</v>
      </c>
      <c r="D66" s="10">
        <v>1751</v>
      </c>
      <c r="E66" s="10">
        <v>1551</v>
      </c>
      <c r="F66" s="6">
        <v>0.88577955454026269</v>
      </c>
      <c r="G66" s="10">
        <v>0</v>
      </c>
      <c r="H66" s="10">
        <v>1551</v>
      </c>
      <c r="I66" s="6">
        <v>0.88577955454026269</v>
      </c>
    </row>
    <row r="67" spans="1:9" x14ac:dyDescent="0.3">
      <c r="A67" t="s">
        <v>137</v>
      </c>
      <c r="B67" t="s">
        <v>138</v>
      </c>
      <c r="C67" t="s">
        <v>457</v>
      </c>
      <c r="D67" s="10">
        <v>6272</v>
      </c>
      <c r="E67" s="10">
        <v>4883</v>
      </c>
      <c r="F67" s="6">
        <v>0.77853954081632648</v>
      </c>
      <c r="G67" s="10">
        <v>16</v>
      </c>
      <c r="H67" s="10">
        <v>4899</v>
      </c>
      <c r="I67" s="6">
        <v>0.78109056122448983</v>
      </c>
    </row>
    <row r="68" spans="1:9" x14ac:dyDescent="0.3">
      <c r="A68" t="s">
        <v>139</v>
      </c>
      <c r="B68" t="s">
        <v>140</v>
      </c>
      <c r="C68" t="s">
        <v>457</v>
      </c>
      <c r="D68" s="10">
        <v>4216</v>
      </c>
      <c r="E68" s="10">
        <v>3256</v>
      </c>
      <c r="F68" s="6">
        <v>0.77229601518026569</v>
      </c>
      <c r="G68" s="10">
        <v>7</v>
      </c>
      <c r="H68" s="10">
        <v>3263</v>
      </c>
      <c r="I68" s="6">
        <v>0.77395635673624286</v>
      </c>
    </row>
    <row r="69" spans="1:9" x14ac:dyDescent="0.3">
      <c r="A69" t="s">
        <v>141</v>
      </c>
      <c r="B69" t="s">
        <v>142</v>
      </c>
      <c r="C69" t="s">
        <v>457</v>
      </c>
      <c r="D69" s="10">
        <v>2675</v>
      </c>
      <c r="E69" s="10">
        <v>2718</v>
      </c>
      <c r="F69" s="6">
        <v>1.0160747663551402</v>
      </c>
      <c r="G69" s="10">
        <v>1</v>
      </c>
      <c r="H69" s="10">
        <v>2719</v>
      </c>
      <c r="I69" s="6">
        <v>1.0164485981308411</v>
      </c>
    </row>
    <row r="70" spans="1:9" x14ac:dyDescent="0.3">
      <c r="A70" t="s">
        <v>143</v>
      </c>
      <c r="B70" t="s">
        <v>144</v>
      </c>
      <c r="C70" t="s">
        <v>457</v>
      </c>
      <c r="D70" s="10">
        <v>5347</v>
      </c>
      <c r="E70" s="10">
        <v>5080</v>
      </c>
      <c r="F70" s="6">
        <v>0.95006545726575653</v>
      </c>
      <c r="G70" s="10">
        <v>42</v>
      </c>
      <c r="H70" s="10">
        <v>5122</v>
      </c>
      <c r="I70" s="6">
        <v>0.95792032915653635</v>
      </c>
    </row>
    <row r="71" spans="1:9" x14ac:dyDescent="0.3">
      <c r="A71" t="s">
        <v>145</v>
      </c>
      <c r="B71" t="s">
        <v>146</v>
      </c>
      <c r="C71" t="s">
        <v>457</v>
      </c>
      <c r="D71" s="10">
        <v>11445</v>
      </c>
      <c r="E71" s="10">
        <v>9942</v>
      </c>
      <c r="F71" s="6">
        <v>0.86867627785058976</v>
      </c>
      <c r="G71" s="10">
        <v>36</v>
      </c>
      <c r="H71" s="10">
        <v>9978</v>
      </c>
      <c r="I71" s="6">
        <v>0.8718217562254259</v>
      </c>
    </row>
    <row r="72" spans="1:9" x14ac:dyDescent="0.3">
      <c r="A72" t="s">
        <v>147</v>
      </c>
      <c r="B72" t="s">
        <v>148</v>
      </c>
      <c r="C72" t="s">
        <v>457</v>
      </c>
      <c r="D72" s="10">
        <v>2221</v>
      </c>
      <c r="E72" s="10">
        <v>2173</v>
      </c>
      <c r="F72" s="6">
        <v>0.97838811346240429</v>
      </c>
      <c r="G72" s="10">
        <v>0</v>
      </c>
      <c r="H72" s="10">
        <v>2173</v>
      </c>
      <c r="I72" s="6">
        <v>0.97838811346240429</v>
      </c>
    </row>
    <row r="73" spans="1:9" x14ac:dyDescent="0.3">
      <c r="A73" t="s">
        <v>149</v>
      </c>
      <c r="B73" t="s">
        <v>150</v>
      </c>
      <c r="C73" t="s">
        <v>457</v>
      </c>
      <c r="D73" s="10">
        <v>4896</v>
      </c>
      <c r="E73" s="10">
        <v>4088</v>
      </c>
      <c r="F73" s="6">
        <v>0.83496732026143794</v>
      </c>
      <c r="G73" s="10">
        <v>5</v>
      </c>
      <c r="H73" s="10">
        <v>4093</v>
      </c>
      <c r="I73" s="6">
        <v>0.8359885620915033</v>
      </c>
    </row>
    <row r="74" spans="1:9" x14ac:dyDescent="0.3">
      <c r="A74" t="s">
        <v>151</v>
      </c>
      <c r="B74" t="s">
        <v>152</v>
      </c>
      <c r="C74" t="s">
        <v>457</v>
      </c>
      <c r="D74" s="10">
        <v>4560</v>
      </c>
      <c r="E74" s="10">
        <v>4265</v>
      </c>
      <c r="F74" s="6">
        <v>0.9353070175438597</v>
      </c>
      <c r="G74" s="10">
        <v>0</v>
      </c>
      <c r="H74" s="10">
        <v>4265</v>
      </c>
      <c r="I74" s="6">
        <v>0.9353070175438597</v>
      </c>
    </row>
    <row r="75" spans="1:9" x14ac:dyDescent="0.3">
      <c r="A75" t="s">
        <v>153</v>
      </c>
      <c r="B75" t="s">
        <v>154</v>
      </c>
      <c r="C75" t="s">
        <v>457</v>
      </c>
      <c r="D75" s="10">
        <v>2341</v>
      </c>
      <c r="E75" s="10">
        <v>2476</v>
      </c>
      <c r="F75" s="6">
        <v>1.057667663391713</v>
      </c>
      <c r="G75" s="10">
        <v>0</v>
      </c>
      <c r="H75" s="10">
        <v>2476</v>
      </c>
      <c r="I75" s="6">
        <v>1.057667663391713</v>
      </c>
    </row>
    <row r="76" spans="1:9" x14ac:dyDescent="0.3">
      <c r="A76" t="s">
        <v>155</v>
      </c>
      <c r="B76" t="s">
        <v>156</v>
      </c>
      <c r="C76" t="s">
        <v>457</v>
      </c>
      <c r="D76" s="10">
        <v>1217</v>
      </c>
      <c r="E76" s="10">
        <v>1344</v>
      </c>
      <c r="F76" s="6">
        <v>1.1043549712407559</v>
      </c>
      <c r="G76" s="10">
        <v>0</v>
      </c>
      <c r="H76" s="10">
        <v>1344</v>
      </c>
      <c r="I76" s="6">
        <v>1.1043549712407559</v>
      </c>
    </row>
    <row r="77" spans="1:9" x14ac:dyDescent="0.3">
      <c r="A77" t="s">
        <v>157</v>
      </c>
      <c r="B77" t="s">
        <v>158</v>
      </c>
      <c r="C77" t="s">
        <v>457</v>
      </c>
      <c r="D77" s="10">
        <v>1655</v>
      </c>
      <c r="E77" s="10">
        <v>1744</v>
      </c>
      <c r="F77" s="6">
        <v>1.0537764350453172</v>
      </c>
      <c r="G77" s="10">
        <v>0</v>
      </c>
      <c r="H77" s="10">
        <v>1744</v>
      </c>
      <c r="I77" s="6">
        <v>1.0537764350453172</v>
      </c>
    </row>
    <row r="78" spans="1:9" x14ac:dyDescent="0.3">
      <c r="A78" t="s">
        <v>159</v>
      </c>
      <c r="B78" t="s">
        <v>160</v>
      </c>
      <c r="C78" t="s">
        <v>457</v>
      </c>
      <c r="D78" s="10">
        <v>2339</v>
      </c>
      <c r="E78" s="10">
        <v>1903</v>
      </c>
      <c r="F78" s="6">
        <v>0.81359555365540825</v>
      </c>
      <c r="G78" s="10">
        <v>0</v>
      </c>
      <c r="H78" s="10">
        <v>1903</v>
      </c>
      <c r="I78" s="6">
        <v>0.81359555365540825</v>
      </c>
    </row>
    <row r="79" spans="1:9" x14ac:dyDescent="0.3">
      <c r="A79" t="s">
        <v>161</v>
      </c>
      <c r="B79" t="s">
        <v>162</v>
      </c>
      <c r="C79" t="s">
        <v>457</v>
      </c>
      <c r="D79" s="10">
        <v>8179</v>
      </c>
      <c r="E79" s="10">
        <v>6786</v>
      </c>
      <c r="F79" s="6">
        <v>0.82968578065778209</v>
      </c>
      <c r="G79" s="10">
        <v>25</v>
      </c>
      <c r="H79" s="10">
        <v>6811</v>
      </c>
      <c r="I79" s="6">
        <v>0.83274238904511555</v>
      </c>
    </row>
    <row r="80" spans="1:9" x14ac:dyDescent="0.3">
      <c r="A80" t="s">
        <v>163</v>
      </c>
      <c r="B80" t="s">
        <v>164</v>
      </c>
      <c r="C80" t="s">
        <v>457</v>
      </c>
      <c r="D80" s="10">
        <v>6672</v>
      </c>
      <c r="E80" s="10">
        <v>5167</v>
      </c>
      <c r="F80" s="6">
        <v>0.77443045563549162</v>
      </c>
      <c r="G80" s="10">
        <v>7</v>
      </c>
      <c r="H80" s="10">
        <v>5174</v>
      </c>
      <c r="I80" s="6">
        <v>0.77547961630695439</v>
      </c>
    </row>
    <row r="81" spans="1:9" x14ac:dyDescent="0.3">
      <c r="A81" t="s">
        <v>167</v>
      </c>
      <c r="B81" t="s">
        <v>168</v>
      </c>
      <c r="C81" t="s">
        <v>457</v>
      </c>
      <c r="D81" s="10">
        <v>2352</v>
      </c>
      <c r="E81" s="10">
        <v>2010</v>
      </c>
      <c r="F81" s="6">
        <v>0.85459183673469385</v>
      </c>
      <c r="G81" s="10">
        <v>2</v>
      </c>
      <c r="H81" s="10">
        <v>2012</v>
      </c>
      <c r="I81" s="6">
        <v>0.85544217687074831</v>
      </c>
    </row>
    <row r="82" spans="1:9" x14ac:dyDescent="0.3">
      <c r="A82" t="s">
        <v>169</v>
      </c>
      <c r="B82" t="s">
        <v>170</v>
      </c>
      <c r="C82" t="s">
        <v>457</v>
      </c>
      <c r="D82" s="10">
        <v>8722</v>
      </c>
      <c r="E82" s="10">
        <v>4890</v>
      </c>
      <c r="F82" s="6">
        <v>0.56065122678284796</v>
      </c>
      <c r="G82" s="10">
        <v>864</v>
      </c>
      <c r="H82" s="10">
        <v>5754</v>
      </c>
      <c r="I82" s="6">
        <v>0.6597110754414125</v>
      </c>
    </row>
    <row r="83" spans="1:9" x14ac:dyDescent="0.3">
      <c r="A83" t="s">
        <v>171</v>
      </c>
      <c r="B83" t="s">
        <v>172</v>
      </c>
      <c r="C83" t="s">
        <v>457</v>
      </c>
      <c r="D83" s="10">
        <v>6432</v>
      </c>
      <c r="E83" s="10">
        <v>4700</v>
      </c>
      <c r="F83" s="6">
        <v>0.73072139303482586</v>
      </c>
      <c r="G83" s="10">
        <v>5</v>
      </c>
      <c r="H83" s="10">
        <v>4705</v>
      </c>
      <c r="I83" s="6">
        <v>0.73149875621890548</v>
      </c>
    </row>
    <row r="84" spans="1:9" x14ac:dyDescent="0.3">
      <c r="A84" t="s">
        <v>173</v>
      </c>
      <c r="B84" t="s">
        <v>174</v>
      </c>
      <c r="C84" t="s">
        <v>457</v>
      </c>
      <c r="D84" s="10">
        <v>2155</v>
      </c>
      <c r="E84" s="10">
        <v>1736</v>
      </c>
      <c r="F84" s="6">
        <v>0.80556844547563811</v>
      </c>
      <c r="G84" s="10">
        <v>6</v>
      </c>
      <c r="H84" s="10">
        <v>1742</v>
      </c>
      <c r="I84" s="6">
        <v>0.80835266821345708</v>
      </c>
    </row>
    <row r="85" spans="1:9" x14ac:dyDescent="0.3">
      <c r="A85" t="s">
        <v>175</v>
      </c>
      <c r="B85" t="s">
        <v>176</v>
      </c>
      <c r="C85" t="s">
        <v>457</v>
      </c>
      <c r="D85" s="10">
        <v>2713</v>
      </c>
      <c r="E85" s="10">
        <v>2635</v>
      </c>
      <c r="F85" s="6">
        <v>0.97124953925543678</v>
      </c>
      <c r="G85" s="10">
        <v>2</v>
      </c>
      <c r="H85" s="10">
        <v>2637</v>
      </c>
      <c r="I85" s="6">
        <v>0.97198673055657947</v>
      </c>
    </row>
    <row r="86" spans="1:9" x14ac:dyDescent="0.3">
      <c r="A86" t="s">
        <v>177</v>
      </c>
      <c r="B86" t="s">
        <v>178</v>
      </c>
      <c r="C86" t="s">
        <v>457</v>
      </c>
      <c r="D86" s="10">
        <v>3009</v>
      </c>
      <c r="E86" s="10">
        <v>3847</v>
      </c>
      <c r="F86" s="6">
        <v>1.2784978398138918</v>
      </c>
      <c r="G86" s="10">
        <v>8</v>
      </c>
      <c r="H86" s="10">
        <v>3855</v>
      </c>
      <c r="I86" s="6">
        <v>1.2811565304087738</v>
      </c>
    </row>
    <row r="87" spans="1:9" x14ac:dyDescent="0.3">
      <c r="A87" t="s">
        <v>179</v>
      </c>
      <c r="B87" t="s">
        <v>180</v>
      </c>
      <c r="C87" t="s">
        <v>457</v>
      </c>
      <c r="D87" s="10">
        <v>3877</v>
      </c>
      <c r="E87" s="10">
        <v>2105</v>
      </c>
      <c r="F87" s="6">
        <v>0.5429455764766572</v>
      </c>
      <c r="G87" s="10">
        <v>9</v>
      </c>
      <c r="H87" s="10">
        <v>2114</v>
      </c>
      <c r="I87" s="6">
        <v>0.54526695898890898</v>
      </c>
    </row>
    <row r="88" spans="1:9" x14ac:dyDescent="0.3">
      <c r="A88" t="s">
        <v>181</v>
      </c>
      <c r="B88" t="s">
        <v>182</v>
      </c>
      <c r="C88" t="s">
        <v>457</v>
      </c>
      <c r="D88" s="10">
        <v>2953</v>
      </c>
      <c r="E88" s="10">
        <v>2824</v>
      </c>
      <c r="F88" s="6">
        <v>0.95631561124280395</v>
      </c>
      <c r="G88" s="10">
        <v>0</v>
      </c>
      <c r="H88" s="10">
        <v>2824</v>
      </c>
      <c r="I88" s="6">
        <v>0.95631561124280395</v>
      </c>
    </row>
    <row r="89" spans="1:9" x14ac:dyDescent="0.3">
      <c r="A89" t="s">
        <v>183</v>
      </c>
      <c r="B89" t="s">
        <v>184</v>
      </c>
      <c r="C89" t="s">
        <v>457</v>
      </c>
      <c r="D89" s="10">
        <v>11289</v>
      </c>
      <c r="E89" s="10">
        <v>5677</v>
      </c>
      <c r="F89" s="6">
        <v>0.50287890867215879</v>
      </c>
      <c r="G89" s="10">
        <v>0</v>
      </c>
      <c r="H89" s="10">
        <v>5677</v>
      </c>
      <c r="I89" s="6">
        <v>0.50287890867215879</v>
      </c>
    </row>
    <row r="90" spans="1:9" x14ac:dyDescent="0.3">
      <c r="A90" t="s">
        <v>185</v>
      </c>
      <c r="B90" t="s">
        <v>186</v>
      </c>
      <c r="C90" t="s">
        <v>457</v>
      </c>
      <c r="D90" s="10">
        <v>5143</v>
      </c>
      <c r="E90" s="10">
        <v>5095</v>
      </c>
      <c r="F90" s="6">
        <v>0.99066692591872452</v>
      </c>
      <c r="G90" s="10">
        <v>15</v>
      </c>
      <c r="H90" s="10">
        <v>5110</v>
      </c>
      <c r="I90" s="6">
        <v>0.99358351156912306</v>
      </c>
    </row>
    <row r="91" spans="1:9" x14ac:dyDescent="0.3">
      <c r="A91" t="s">
        <v>189</v>
      </c>
      <c r="B91" t="s">
        <v>190</v>
      </c>
      <c r="C91" t="s">
        <v>457</v>
      </c>
      <c r="D91" s="10">
        <v>4764</v>
      </c>
      <c r="E91" s="10">
        <v>3239</v>
      </c>
      <c r="F91" s="6">
        <v>0.67989084802686817</v>
      </c>
      <c r="G91" s="10">
        <v>2</v>
      </c>
      <c r="H91" s="10">
        <v>3241</v>
      </c>
      <c r="I91" s="6">
        <v>0.68031066330814438</v>
      </c>
    </row>
    <row r="92" spans="1:9" x14ac:dyDescent="0.3">
      <c r="A92" t="s">
        <v>191</v>
      </c>
      <c r="B92" t="s">
        <v>192</v>
      </c>
      <c r="C92" t="s">
        <v>457</v>
      </c>
      <c r="D92" s="10">
        <v>4488</v>
      </c>
      <c r="E92" s="10">
        <v>4695</v>
      </c>
      <c r="F92" s="6">
        <v>1.0461229946524064</v>
      </c>
      <c r="G92" s="10">
        <v>6</v>
      </c>
      <c r="H92" s="10">
        <v>4701</v>
      </c>
      <c r="I92" s="6">
        <v>1.0474598930481283</v>
      </c>
    </row>
    <row r="93" spans="1:9" x14ac:dyDescent="0.3">
      <c r="A93" t="s">
        <v>193</v>
      </c>
      <c r="B93" t="s">
        <v>194</v>
      </c>
      <c r="C93" t="s">
        <v>457</v>
      </c>
      <c r="D93" s="10">
        <v>5392</v>
      </c>
      <c r="E93" s="10">
        <v>4460</v>
      </c>
      <c r="F93" s="6">
        <v>0.8271513353115727</v>
      </c>
      <c r="G93" s="10">
        <v>4</v>
      </c>
      <c r="H93" s="10">
        <v>4464</v>
      </c>
      <c r="I93" s="6">
        <v>0.82789317507418403</v>
      </c>
    </row>
    <row r="94" spans="1:9" x14ac:dyDescent="0.3">
      <c r="A94" t="s">
        <v>195</v>
      </c>
      <c r="B94" t="s">
        <v>196</v>
      </c>
      <c r="C94" t="s">
        <v>457</v>
      </c>
      <c r="D94" s="10">
        <v>2070</v>
      </c>
      <c r="E94" s="10">
        <v>2202</v>
      </c>
      <c r="F94" s="6">
        <v>1.0637681159420289</v>
      </c>
      <c r="G94" s="10">
        <v>6</v>
      </c>
      <c r="H94" s="10">
        <v>2208</v>
      </c>
      <c r="I94" s="6">
        <v>1.0666666666666667</v>
      </c>
    </row>
    <row r="95" spans="1:9" x14ac:dyDescent="0.3">
      <c r="A95" t="s">
        <v>197</v>
      </c>
      <c r="B95" t="s">
        <v>198</v>
      </c>
      <c r="C95" t="s">
        <v>457</v>
      </c>
      <c r="D95" s="10">
        <v>3882</v>
      </c>
      <c r="E95" s="10">
        <v>4835</v>
      </c>
      <c r="F95" s="6">
        <v>1.2454920144255539</v>
      </c>
      <c r="G95" s="10">
        <v>10</v>
      </c>
      <c r="H95" s="10">
        <v>4845</v>
      </c>
      <c r="I95" s="6">
        <v>1.2480680061823801</v>
      </c>
    </row>
    <row r="96" spans="1:9" x14ac:dyDescent="0.3">
      <c r="A96" t="s">
        <v>199</v>
      </c>
      <c r="B96" t="s">
        <v>200</v>
      </c>
      <c r="C96" t="s">
        <v>457</v>
      </c>
      <c r="D96" s="10">
        <v>2321</v>
      </c>
      <c r="E96" s="10">
        <v>2259</v>
      </c>
      <c r="F96" s="6">
        <v>0.97328737613097804</v>
      </c>
      <c r="G96" s="10">
        <v>28</v>
      </c>
      <c r="H96" s="10">
        <v>2287</v>
      </c>
      <c r="I96" s="6">
        <v>0.98535114174924598</v>
      </c>
    </row>
    <row r="97" spans="1:9" x14ac:dyDescent="0.3">
      <c r="A97" t="s">
        <v>201</v>
      </c>
      <c r="B97" t="s">
        <v>202</v>
      </c>
      <c r="C97" t="s">
        <v>457</v>
      </c>
      <c r="D97" s="10">
        <v>5272</v>
      </c>
      <c r="E97" s="10">
        <v>3669</v>
      </c>
      <c r="F97" s="6">
        <v>0.69594081942336872</v>
      </c>
      <c r="G97" s="10">
        <v>0</v>
      </c>
      <c r="H97" s="10">
        <v>3669</v>
      </c>
      <c r="I97" s="6">
        <v>0.69594081942336872</v>
      </c>
    </row>
    <row r="98" spans="1:9" x14ac:dyDescent="0.3">
      <c r="A98" t="s">
        <v>203</v>
      </c>
      <c r="B98" t="s">
        <v>204</v>
      </c>
      <c r="C98" t="s">
        <v>457</v>
      </c>
      <c r="D98" s="10">
        <v>4947</v>
      </c>
      <c r="E98" s="10">
        <v>3636</v>
      </c>
      <c r="F98" s="6">
        <v>0.73499090357792607</v>
      </c>
      <c r="G98" s="10">
        <v>1</v>
      </c>
      <c r="H98" s="10">
        <v>3637</v>
      </c>
      <c r="I98" s="6">
        <v>0.73519304629068127</v>
      </c>
    </row>
    <row r="99" spans="1:9" x14ac:dyDescent="0.3">
      <c r="A99" t="s">
        <v>205</v>
      </c>
      <c r="B99" t="s">
        <v>206</v>
      </c>
      <c r="C99" t="s">
        <v>457</v>
      </c>
      <c r="D99" s="10">
        <v>1792</v>
      </c>
      <c r="E99" s="10">
        <v>1437</v>
      </c>
      <c r="F99" s="6">
        <v>0.8018973214285714</v>
      </c>
      <c r="G99" s="10">
        <v>0</v>
      </c>
      <c r="H99" s="10">
        <v>1437</v>
      </c>
      <c r="I99" s="6">
        <v>0.8018973214285714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7934</v>
      </c>
      <c r="E100" s="10">
        <v>5237</v>
      </c>
      <c r="F100" s="6">
        <v>0.66007058230400806</v>
      </c>
      <c r="G100" s="10">
        <v>214</v>
      </c>
      <c r="H100" s="10">
        <v>5451</v>
      </c>
      <c r="I100" s="6">
        <v>0.68704310562137638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15208</v>
      </c>
      <c r="E101" s="10">
        <v>12876</v>
      </c>
      <c r="F101" s="6">
        <v>0.84665965281430822</v>
      </c>
      <c r="G101" s="10">
        <v>778</v>
      </c>
      <c r="H101" s="10">
        <v>13654</v>
      </c>
      <c r="I101" s="6">
        <v>0.89781693845344557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12344</v>
      </c>
      <c r="E102" s="10">
        <v>9536</v>
      </c>
      <c r="F102" s="6">
        <v>0.77252106286454958</v>
      </c>
      <c r="G102" s="10">
        <v>5</v>
      </c>
      <c r="H102" s="10">
        <v>9541</v>
      </c>
      <c r="I102" s="6">
        <v>0.77292611795204147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6761</v>
      </c>
      <c r="E103" s="10">
        <v>4834</v>
      </c>
      <c r="F103" s="6">
        <v>0.71498299068185178</v>
      </c>
      <c r="G103" s="10">
        <v>3</v>
      </c>
      <c r="H103" s="10">
        <v>4837</v>
      </c>
      <c r="I103" s="6">
        <v>0.71542671202484842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4269</v>
      </c>
      <c r="E104" s="10">
        <v>3528</v>
      </c>
      <c r="F104" s="6">
        <v>0.82642304989458892</v>
      </c>
      <c r="G104" s="10">
        <v>299</v>
      </c>
      <c r="H104" s="10">
        <v>3827</v>
      </c>
      <c r="I104" s="6">
        <v>0.89646287186694773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9375</v>
      </c>
      <c r="E105" s="10">
        <v>7902</v>
      </c>
      <c r="F105" s="6">
        <v>0.84287999999999996</v>
      </c>
      <c r="G105" s="10">
        <v>1</v>
      </c>
      <c r="H105" s="10">
        <v>7903</v>
      </c>
      <c r="I105" s="6">
        <v>0.84298666666666666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3176</v>
      </c>
      <c r="E106" s="10">
        <v>2407</v>
      </c>
      <c r="F106" s="6">
        <v>0.75787153652392947</v>
      </c>
      <c r="G106" s="10">
        <v>2</v>
      </c>
      <c r="H106" s="10">
        <v>2409</v>
      </c>
      <c r="I106" s="6">
        <v>0.75850125944584379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4621</v>
      </c>
      <c r="E107" s="10">
        <v>3431</v>
      </c>
      <c r="F107" s="6">
        <v>0.74247998268772997</v>
      </c>
      <c r="G107" s="10">
        <v>4</v>
      </c>
      <c r="H107" s="10">
        <v>3435</v>
      </c>
      <c r="I107" s="6">
        <v>0.74334559619130058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4932</v>
      </c>
      <c r="E108" s="10">
        <v>3776</v>
      </c>
      <c r="F108" s="6">
        <v>0.7656123276561233</v>
      </c>
      <c r="G108" s="10">
        <v>7</v>
      </c>
      <c r="H108" s="10">
        <v>3783</v>
      </c>
      <c r="I108" s="6">
        <v>0.76703163017031628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3317</v>
      </c>
      <c r="E109" s="10">
        <v>816</v>
      </c>
      <c r="F109" s="6">
        <v>0.24600542659029243</v>
      </c>
      <c r="G109" s="10">
        <v>1681</v>
      </c>
      <c r="H109" s="10">
        <v>2497</v>
      </c>
      <c r="I109" s="6">
        <v>0.75278866445583359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3826</v>
      </c>
      <c r="E110" s="10">
        <v>2527</v>
      </c>
      <c r="F110" s="6">
        <v>0.66048092002090952</v>
      </c>
      <c r="G110" s="10">
        <v>4</v>
      </c>
      <c r="H110" s="10">
        <v>2531</v>
      </c>
      <c r="I110" s="6">
        <v>0.6615263983272347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3864</v>
      </c>
      <c r="E111" s="10">
        <v>2167</v>
      </c>
      <c r="F111" s="6">
        <v>0.56081780538302273</v>
      </c>
      <c r="G111" s="10">
        <v>446</v>
      </c>
      <c r="H111" s="10">
        <v>2613</v>
      </c>
      <c r="I111" s="6">
        <v>0.67624223602484468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2570</v>
      </c>
      <c r="E112" s="10">
        <v>1711</v>
      </c>
      <c r="F112" s="6">
        <v>0.6657587548638132</v>
      </c>
      <c r="G112" s="10">
        <v>1</v>
      </c>
      <c r="H112" s="10">
        <v>1712</v>
      </c>
      <c r="I112" s="6">
        <v>0.66614785992217895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5555</v>
      </c>
      <c r="E113" s="10">
        <v>4317</v>
      </c>
      <c r="F113" s="6">
        <v>0.77713771377137719</v>
      </c>
      <c r="G113" s="10">
        <v>28</v>
      </c>
      <c r="H113" s="10">
        <v>4345</v>
      </c>
      <c r="I113" s="6">
        <v>0.78217821782178221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3489</v>
      </c>
      <c r="E114" s="10">
        <v>3634</v>
      </c>
      <c r="F114" s="6">
        <v>1.0415591860131843</v>
      </c>
      <c r="G114" s="10">
        <v>5</v>
      </c>
      <c r="H114" s="10">
        <v>3639</v>
      </c>
      <c r="I114" s="6">
        <v>1.0429922613929492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4888</v>
      </c>
      <c r="E115" s="10">
        <v>3238</v>
      </c>
      <c r="F115" s="6">
        <v>0.66243862520458263</v>
      </c>
      <c r="G115" s="10">
        <v>28</v>
      </c>
      <c r="H115" s="10">
        <v>3266</v>
      </c>
      <c r="I115" s="6">
        <v>0.66816693944353522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4528</v>
      </c>
      <c r="E116" s="10">
        <v>3347</v>
      </c>
      <c r="F116" s="6">
        <v>0.73917844522968201</v>
      </c>
      <c r="G116" s="10">
        <v>3</v>
      </c>
      <c r="H116" s="10">
        <v>3350</v>
      </c>
      <c r="I116" s="6">
        <v>0.73984098939929333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6953</v>
      </c>
      <c r="E117" s="10">
        <v>6103</v>
      </c>
      <c r="F117" s="6">
        <v>0.87775061124694376</v>
      </c>
      <c r="G117" s="10">
        <v>1</v>
      </c>
      <c r="H117" s="10">
        <v>6104</v>
      </c>
      <c r="I117" s="6">
        <v>0.87789443405724144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5195</v>
      </c>
      <c r="E118" s="10">
        <v>4855</v>
      </c>
      <c r="F118" s="6">
        <v>0.93455245428296441</v>
      </c>
      <c r="G118" s="10">
        <v>0</v>
      </c>
      <c r="H118" s="10">
        <v>4855</v>
      </c>
      <c r="I118" s="6">
        <v>0.93455245428296441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8087</v>
      </c>
      <c r="E119" s="10">
        <v>5336</v>
      </c>
      <c r="F119" s="6">
        <v>0.65982440954618526</v>
      </c>
      <c r="G119" s="10">
        <v>6</v>
      </c>
      <c r="H119" s="10">
        <v>5342</v>
      </c>
      <c r="I119" s="6">
        <v>0.66056634104117717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8272</v>
      </c>
      <c r="E120" s="10">
        <v>6351</v>
      </c>
      <c r="F120" s="6">
        <v>0.76777079303675044</v>
      </c>
      <c r="G120" s="10">
        <v>6</v>
      </c>
      <c r="H120" s="10">
        <v>6357</v>
      </c>
      <c r="I120" s="6">
        <v>0.76849613152804641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4888</v>
      </c>
      <c r="E121" s="10">
        <v>4082</v>
      </c>
      <c r="F121" s="6">
        <v>0.83510638297872342</v>
      </c>
      <c r="G121" s="10">
        <v>9</v>
      </c>
      <c r="H121" s="10">
        <v>4091</v>
      </c>
      <c r="I121" s="6">
        <v>0.83694762684124391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5240</v>
      </c>
      <c r="E122" s="10">
        <v>4522</v>
      </c>
      <c r="F122" s="6">
        <v>0.86297709923664123</v>
      </c>
      <c r="G122" s="10">
        <v>5</v>
      </c>
      <c r="H122" s="10">
        <v>4527</v>
      </c>
      <c r="I122" s="6">
        <v>0.86393129770992372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7548</v>
      </c>
      <c r="E123" s="10">
        <v>4911</v>
      </c>
      <c r="F123" s="6">
        <v>0.65063593004769471</v>
      </c>
      <c r="G123" s="10">
        <v>64</v>
      </c>
      <c r="H123" s="10">
        <v>4975</v>
      </c>
      <c r="I123" s="6">
        <v>0.65911499735029144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7679</v>
      </c>
      <c r="E124" s="10">
        <v>5961</v>
      </c>
      <c r="F124" s="6">
        <v>0.77627295220731862</v>
      </c>
      <c r="G124" s="10">
        <v>6</v>
      </c>
      <c r="H124" s="10">
        <v>5967</v>
      </c>
      <c r="I124" s="6">
        <v>0.77705430394582631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5436</v>
      </c>
      <c r="E125" s="10">
        <v>4687</v>
      </c>
      <c r="F125" s="6">
        <v>0.86221486387049306</v>
      </c>
      <c r="G125" s="10">
        <v>2</v>
      </c>
      <c r="H125" s="10">
        <v>4689</v>
      </c>
      <c r="I125" s="6">
        <v>0.86258278145695366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5358</v>
      </c>
      <c r="E126" s="10">
        <v>4410</v>
      </c>
      <c r="F126" s="6">
        <v>0.82306830907054873</v>
      </c>
      <c r="G126" s="10">
        <v>198</v>
      </c>
      <c r="H126" s="10">
        <v>4608</v>
      </c>
      <c r="I126" s="6">
        <v>0.8600223964165733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5869</v>
      </c>
      <c r="E127" s="10">
        <v>4495</v>
      </c>
      <c r="F127" s="6">
        <v>0.7658885670471971</v>
      </c>
      <c r="G127" s="10">
        <v>1</v>
      </c>
      <c r="H127" s="10">
        <v>4496</v>
      </c>
      <c r="I127" s="6">
        <v>0.76605895382518319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4918</v>
      </c>
      <c r="E128" s="10">
        <v>3358</v>
      </c>
      <c r="F128" s="6">
        <v>0.68279788531923546</v>
      </c>
      <c r="G128" s="10">
        <v>4</v>
      </c>
      <c r="H128" s="10">
        <v>3362</v>
      </c>
      <c r="I128" s="6">
        <v>0.68361122407482722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5357</v>
      </c>
      <c r="E129" s="10">
        <v>5175</v>
      </c>
      <c r="F129" s="6">
        <v>0.96602576068695167</v>
      </c>
      <c r="G129" s="10">
        <v>28</v>
      </c>
      <c r="H129" s="10">
        <v>5203</v>
      </c>
      <c r="I129" s="6">
        <v>0.97125256673511295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5875</v>
      </c>
      <c r="E130" s="10">
        <v>3423</v>
      </c>
      <c r="F130" s="6">
        <v>0.58263829787234045</v>
      </c>
      <c r="G130" s="10">
        <v>10</v>
      </c>
      <c r="H130" s="10">
        <v>3433</v>
      </c>
      <c r="I130" s="6">
        <v>0.5843404255319149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6722</v>
      </c>
      <c r="E131" s="10">
        <v>4270</v>
      </c>
      <c r="F131" s="6">
        <v>0.63522761083011003</v>
      </c>
      <c r="G131" s="10">
        <v>12</v>
      </c>
      <c r="H131" s="10">
        <v>4282</v>
      </c>
      <c r="I131" s="6">
        <v>0.63701279381136566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6403</v>
      </c>
      <c r="E132" s="10">
        <v>4361</v>
      </c>
      <c r="F132" s="6">
        <v>0.68108699047321564</v>
      </c>
      <c r="G132" s="10">
        <v>48</v>
      </c>
      <c r="H132" s="10">
        <v>4409</v>
      </c>
      <c r="I132" s="6">
        <v>0.68858347649539275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4657</v>
      </c>
      <c r="E133" s="10">
        <v>4130</v>
      </c>
      <c r="F133" s="6">
        <v>0.88683701954047667</v>
      </c>
      <c r="G133" s="10">
        <v>71</v>
      </c>
      <c r="H133" s="10">
        <v>4201</v>
      </c>
      <c r="I133" s="6">
        <v>0.90208288597809749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3048</v>
      </c>
      <c r="E134" s="10">
        <v>2242</v>
      </c>
      <c r="F134" s="6">
        <v>0.73556430446194221</v>
      </c>
      <c r="G134" s="10">
        <v>6</v>
      </c>
      <c r="H134" s="10">
        <v>2248</v>
      </c>
      <c r="I134" s="6">
        <v>0.73753280839895008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6842</v>
      </c>
      <c r="E135" s="10">
        <v>4824</v>
      </c>
      <c r="F135" s="6">
        <v>0.70505700087693657</v>
      </c>
      <c r="G135" s="10">
        <v>5</v>
      </c>
      <c r="H135" s="10">
        <v>4829</v>
      </c>
      <c r="I135" s="6">
        <v>0.70578778135048237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6555</v>
      </c>
      <c r="E136" s="10">
        <v>5304</v>
      </c>
      <c r="F136" s="6">
        <v>0.80915331807780322</v>
      </c>
      <c r="G136" s="10">
        <v>3</v>
      </c>
      <c r="H136" s="10">
        <v>5307</v>
      </c>
      <c r="I136" s="6">
        <v>0.8096109839816934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7711</v>
      </c>
      <c r="E137" s="10">
        <v>5577</v>
      </c>
      <c r="F137" s="6">
        <v>0.72325249643366618</v>
      </c>
      <c r="G137" s="10">
        <v>1</v>
      </c>
      <c r="H137" s="10">
        <v>5578</v>
      </c>
      <c r="I137" s="6">
        <v>0.72338218129944232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7361</v>
      </c>
      <c r="E138" s="10">
        <v>5567</v>
      </c>
      <c r="F138" s="6">
        <v>0.75628311370737666</v>
      </c>
      <c r="G138" s="10">
        <v>4</v>
      </c>
      <c r="H138" s="10">
        <v>5571</v>
      </c>
      <c r="I138" s="6">
        <v>0.75682651813612278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4286</v>
      </c>
      <c r="E139" s="10">
        <v>3015</v>
      </c>
      <c r="F139" s="6">
        <v>0.70345310312645826</v>
      </c>
      <c r="G139" s="10">
        <v>6</v>
      </c>
      <c r="H139" s="10">
        <v>3021</v>
      </c>
      <c r="I139" s="6">
        <v>0.70485300979934673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6175</v>
      </c>
      <c r="E140" s="10">
        <v>4291</v>
      </c>
      <c r="F140" s="6">
        <v>0.6948987854251012</v>
      </c>
      <c r="G140" s="10">
        <v>41</v>
      </c>
      <c r="H140" s="10">
        <v>4332</v>
      </c>
      <c r="I140" s="6">
        <v>0.70153846153846156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4555</v>
      </c>
      <c r="E141" s="10">
        <v>3506</v>
      </c>
      <c r="F141" s="6">
        <v>0.76970362239297474</v>
      </c>
      <c r="G141" s="10">
        <v>20</v>
      </c>
      <c r="H141" s="10">
        <v>3526</v>
      </c>
      <c r="I141" s="6">
        <v>0.77409440175631172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4066</v>
      </c>
      <c r="E142" s="10">
        <v>3641</v>
      </c>
      <c r="F142" s="6">
        <v>0.89547466797835706</v>
      </c>
      <c r="G142" s="10">
        <v>19</v>
      </c>
      <c r="H142" s="10">
        <v>3660</v>
      </c>
      <c r="I142" s="6">
        <v>0.9001475651746188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6072</v>
      </c>
      <c r="E143" s="10">
        <v>4462</v>
      </c>
      <c r="F143" s="6">
        <v>0.73484848484848486</v>
      </c>
      <c r="G143" s="10">
        <v>0</v>
      </c>
      <c r="H143" s="10">
        <v>4462</v>
      </c>
      <c r="I143" s="6">
        <v>0.73484848484848486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5966</v>
      </c>
      <c r="E144" s="10">
        <v>6867</v>
      </c>
      <c r="F144" s="6">
        <v>1.151022460610124</v>
      </c>
      <c r="G144" s="10">
        <v>0</v>
      </c>
      <c r="H144" s="10">
        <v>6867</v>
      </c>
      <c r="I144" s="6">
        <v>1.151022460610124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8494</v>
      </c>
      <c r="E145" s="10">
        <v>6027</v>
      </c>
      <c r="F145" s="6">
        <v>0.70955968919237111</v>
      </c>
      <c r="G145" s="10">
        <v>15</v>
      </c>
      <c r="H145" s="10">
        <v>6042</v>
      </c>
      <c r="I145" s="6">
        <v>0.7113256416293855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4707</v>
      </c>
      <c r="E146" s="10">
        <v>2822</v>
      </c>
      <c r="F146" s="6">
        <v>0.59953261100488631</v>
      </c>
      <c r="G146" s="10">
        <v>3</v>
      </c>
      <c r="H146" s="10">
        <v>2825</v>
      </c>
      <c r="I146" s="6">
        <v>0.60016995963458675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3605</v>
      </c>
      <c r="E147" s="10">
        <v>1947</v>
      </c>
      <c r="F147" s="6">
        <v>0.54008321775312063</v>
      </c>
      <c r="G147" s="10">
        <v>1</v>
      </c>
      <c r="H147" s="10">
        <v>1948</v>
      </c>
      <c r="I147" s="6">
        <v>0.54036061026352289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1858</v>
      </c>
      <c r="E148" s="10">
        <v>1085</v>
      </c>
      <c r="F148" s="6">
        <v>0.58396124865446719</v>
      </c>
      <c r="G148" s="10">
        <v>2</v>
      </c>
      <c r="H148" s="10">
        <v>1087</v>
      </c>
      <c r="I148" s="6">
        <v>0.58503767491926806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5667</v>
      </c>
      <c r="E149" s="10">
        <v>3019</v>
      </c>
      <c r="F149" s="6">
        <v>0.53273336862537501</v>
      </c>
      <c r="G149" s="10">
        <v>6</v>
      </c>
      <c r="H149" s="10">
        <v>3025</v>
      </c>
      <c r="I149" s="6">
        <v>0.53379212987471325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3833</v>
      </c>
      <c r="E150" s="10">
        <v>2161</v>
      </c>
      <c r="F150" s="6">
        <v>0.56378815549178185</v>
      </c>
      <c r="G150" s="10">
        <v>5</v>
      </c>
      <c r="H150" s="10">
        <v>2166</v>
      </c>
      <c r="I150" s="6">
        <v>0.56509261674928257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3168</v>
      </c>
      <c r="E151" s="10">
        <v>1778</v>
      </c>
      <c r="F151" s="6">
        <v>0.5612373737373737</v>
      </c>
      <c r="G151" s="10">
        <v>0</v>
      </c>
      <c r="H151" s="10">
        <v>1778</v>
      </c>
      <c r="I151" s="6">
        <v>0.5612373737373737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9464</v>
      </c>
      <c r="E152" s="10">
        <v>9116</v>
      </c>
      <c r="F152" s="6">
        <v>0.963229078613694</v>
      </c>
      <c r="G152" s="10">
        <v>0</v>
      </c>
      <c r="H152" s="10">
        <v>9116</v>
      </c>
      <c r="I152" s="6">
        <v>0.963229078613694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2463</v>
      </c>
      <c r="E153" s="10">
        <v>1817</v>
      </c>
      <c r="F153" s="6">
        <v>0.73771822980105561</v>
      </c>
      <c r="G153" s="10">
        <v>0</v>
      </c>
      <c r="H153" s="10">
        <v>1817</v>
      </c>
      <c r="I153" s="6">
        <v>0.73771822980105561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4281</v>
      </c>
      <c r="E154" s="10">
        <v>3633</v>
      </c>
      <c r="F154" s="6">
        <v>0.84863349684653122</v>
      </c>
      <c r="G154" s="10">
        <v>2</v>
      </c>
      <c r="H154" s="10">
        <v>3635</v>
      </c>
      <c r="I154" s="6">
        <v>0.84910067741181972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3566</v>
      </c>
      <c r="E155" s="10">
        <v>3079</v>
      </c>
      <c r="F155" s="6">
        <v>0.8634324172742569</v>
      </c>
      <c r="G155" s="10">
        <v>0</v>
      </c>
      <c r="H155" s="10">
        <v>3079</v>
      </c>
      <c r="I155" s="6">
        <v>0.8634324172742569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5009</v>
      </c>
      <c r="E156" s="10">
        <v>2546</v>
      </c>
      <c r="F156" s="6">
        <v>0.50828508684368134</v>
      </c>
      <c r="G156" s="10">
        <v>0</v>
      </c>
      <c r="H156" s="10">
        <v>2546</v>
      </c>
      <c r="I156" s="6">
        <v>0.50828508684368134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3329</v>
      </c>
      <c r="E157" s="10">
        <v>1536</v>
      </c>
      <c r="F157" s="6">
        <v>0.46139981976569538</v>
      </c>
      <c r="G157" s="10">
        <v>0</v>
      </c>
      <c r="H157" s="10">
        <v>1536</v>
      </c>
      <c r="I157" s="6">
        <v>0.46139981976569538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6026</v>
      </c>
      <c r="E158" s="10">
        <v>4018</v>
      </c>
      <c r="F158" s="6">
        <v>0.66677729837371391</v>
      </c>
      <c r="G158" s="10">
        <v>4</v>
      </c>
      <c r="H158" s="10">
        <v>4022</v>
      </c>
      <c r="I158" s="6">
        <v>0.66744108861599738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4864</v>
      </c>
      <c r="E159" s="10">
        <v>3258</v>
      </c>
      <c r="F159" s="6">
        <v>0.66981907894736847</v>
      </c>
      <c r="G159" s="10">
        <v>1</v>
      </c>
      <c r="H159" s="10">
        <v>3259</v>
      </c>
      <c r="I159" s="6">
        <v>0.67002467105263153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9364</v>
      </c>
      <c r="E160" s="10">
        <v>6841</v>
      </c>
      <c r="F160" s="6">
        <v>0.73056386159760789</v>
      </c>
      <c r="G160" s="10">
        <v>4</v>
      </c>
      <c r="H160" s="10">
        <v>6845</v>
      </c>
      <c r="I160" s="6">
        <v>0.7309910294745835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3916</v>
      </c>
      <c r="E161" s="10">
        <v>2386</v>
      </c>
      <c r="F161" s="6">
        <v>0.60929519918283959</v>
      </c>
      <c r="G161" s="10">
        <v>22</v>
      </c>
      <c r="H161" s="10">
        <v>2408</v>
      </c>
      <c r="I161" s="6">
        <v>0.61491317671092949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1395</v>
      </c>
      <c r="E162" s="10">
        <v>1294</v>
      </c>
      <c r="F162" s="6">
        <v>0.92759856630824378</v>
      </c>
      <c r="G162" s="10">
        <v>1</v>
      </c>
      <c r="H162" s="10">
        <v>1295</v>
      </c>
      <c r="I162" s="6">
        <v>0.92831541218637992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2342</v>
      </c>
      <c r="E163" s="10">
        <v>1640</v>
      </c>
      <c r="F163" s="6">
        <v>0.70025619128949612</v>
      </c>
      <c r="G163" s="10">
        <v>6</v>
      </c>
      <c r="H163" s="10">
        <v>1646</v>
      </c>
      <c r="I163" s="6">
        <v>0.70281810418445778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2577</v>
      </c>
      <c r="E164" s="10">
        <v>1541</v>
      </c>
      <c r="F164" s="6">
        <v>0.59798214978657349</v>
      </c>
      <c r="G164" s="10">
        <v>24</v>
      </c>
      <c r="H164" s="10">
        <v>1565</v>
      </c>
      <c r="I164" s="6">
        <v>0.60729530461777259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3530</v>
      </c>
      <c r="E165" s="10">
        <v>4334</v>
      </c>
      <c r="F165" s="6">
        <v>1.2277620396600566</v>
      </c>
      <c r="G165" s="10">
        <v>0</v>
      </c>
      <c r="H165" s="10">
        <v>4334</v>
      </c>
      <c r="I165" s="6">
        <v>1.2277620396600566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3559</v>
      </c>
      <c r="E166" s="10">
        <v>2347</v>
      </c>
      <c r="F166" s="6">
        <v>0.65945490306265808</v>
      </c>
      <c r="G166" s="10">
        <v>10</v>
      </c>
      <c r="H166" s="10">
        <v>2357</v>
      </c>
      <c r="I166" s="6">
        <v>0.66226468109019387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2459</v>
      </c>
      <c r="E167" s="10">
        <v>2256</v>
      </c>
      <c r="F167" s="6">
        <v>0.91744611630744199</v>
      </c>
      <c r="G167" s="10">
        <v>0</v>
      </c>
      <c r="H167" s="10">
        <v>2256</v>
      </c>
      <c r="I167" s="6">
        <v>0.91744611630744199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13070</v>
      </c>
      <c r="E168" s="10">
        <v>9139</v>
      </c>
      <c r="F168" s="6">
        <v>0.69923488905891351</v>
      </c>
      <c r="G168" s="10">
        <v>2</v>
      </c>
      <c r="H168" s="10">
        <v>9141</v>
      </c>
      <c r="I168" s="6">
        <v>0.69938791124713084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3930</v>
      </c>
      <c r="E169" s="10">
        <v>2410</v>
      </c>
      <c r="F169" s="6">
        <v>0.61323155216284986</v>
      </c>
      <c r="G169" s="10">
        <v>12</v>
      </c>
      <c r="H169" s="10">
        <v>2422</v>
      </c>
      <c r="I169" s="6">
        <v>0.6162849872773537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4259</v>
      </c>
      <c r="E170" s="10">
        <v>2788</v>
      </c>
      <c r="F170" s="6">
        <v>0.65461375909837993</v>
      </c>
      <c r="G170" s="10">
        <v>8</v>
      </c>
      <c r="H170" s="10">
        <v>2796</v>
      </c>
      <c r="I170" s="6">
        <v>0.65649213430382714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3411</v>
      </c>
      <c r="E171" s="10">
        <v>2888</v>
      </c>
      <c r="F171" s="6">
        <v>0.84667253004983878</v>
      </c>
      <c r="G171" s="10">
        <v>14</v>
      </c>
      <c r="H171" s="10">
        <v>2902</v>
      </c>
      <c r="I171" s="6">
        <v>0.85077689827030201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8855</v>
      </c>
      <c r="E172" s="10">
        <v>9302</v>
      </c>
      <c r="F172" s="6">
        <v>1.050479954827781</v>
      </c>
      <c r="G172" s="10">
        <v>28</v>
      </c>
      <c r="H172" s="10">
        <v>9330</v>
      </c>
      <c r="I172" s="6">
        <v>1.0536420101637494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2960</v>
      </c>
      <c r="E173" s="10">
        <v>2221</v>
      </c>
      <c r="F173" s="6">
        <v>0.75033783783783781</v>
      </c>
      <c r="G173" s="10">
        <v>0</v>
      </c>
      <c r="H173" s="10">
        <v>2221</v>
      </c>
      <c r="I173" s="6">
        <v>0.75033783783783781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14834</v>
      </c>
      <c r="E174" s="10">
        <v>11609</v>
      </c>
      <c r="F174" s="6">
        <v>0.78259404071727112</v>
      </c>
      <c r="G174" s="10">
        <v>67</v>
      </c>
      <c r="H174" s="10">
        <v>11676</v>
      </c>
      <c r="I174" s="6">
        <v>0.78711069165430769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12435</v>
      </c>
      <c r="E175" s="10">
        <v>7701</v>
      </c>
      <c r="F175" s="6">
        <v>0.61930036188178528</v>
      </c>
      <c r="G175" s="10">
        <v>16</v>
      </c>
      <c r="H175" s="10">
        <v>7717</v>
      </c>
      <c r="I175" s="6">
        <v>0.62058705267390435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9521</v>
      </c>
      <c r="E176" s="10">
        <v>8330</v>
      </c>
      <c r="F176" s="6">
        <v>0.87490809788887725</v>
      </c>
      <c r="G176" s="10">
        <v>23</v>
      </c>
      <c r="H176" s="10">
        <v>8353</v>
      </c>
      <c r="I176" s="6">
        <v>0.87732381052410457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9139</v>
      </c>
      <c r="E177" s="10">
        <v>9026</v>
      </c>
      <c r="F177" s="6">
        <v>0.98763540868804023</v>
      </c>
      <c r="G177" s="10">
        <v>59</v>
      </c>
      <c r="H177" s="10">
        <v>9085</v>
      </c>
      <c r="I177" s="6">
        <v>0.99409125724915204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3196</v>
      </c>
      <c r="E178" s="10">
        <v>3035</v>
      </c>
      <c r="F178" s="6">
        <v>0.94962453066332919</v>
      </c>
      <c r="G178" s="10">
        <v>7</v>
      </c>
      <c r="H178" s="10">
        <v>3042</v>
      </c>
      <c r="I178" s="6">
        <v>0.95181476846057567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4480</v>
      </c>
      <c r="E179" s="10">
        <v>4963</v>
      </c>
      <c r="F179" s="6">
        <v>1.1078125000000001</v>
      </c>
      <c r="G179" s="10">
        <v>3</v>
      </c>
      <c r="H179" s="10">
        <v>4966</v>
      </c>
      <c r="I179" s="6">
        <v>1.1084821428571427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10942</v>
      </c>
      <c r="E180" s="10">
        <v>9132</v>
      </c>
      <c r="F180" s="6">
        <v>0.83458234326448544</v>
      </c>
      <c r="G180" s="10">
        <v>27</v>
      </c>
      <c r="H180" s="10">
        <v>9159</v>
      </c>
      <c r="I180" s="6">
        <v>0.83704989946993236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11046</v>
      </c>
      <c r="E181" s="10">
        <v>6753</v>
      </c>
      <c r="F181" s="6">
        <v>0.61135252580119503</v>
      </c>
      <c r="G181" s="10">
        <v>28</v>
      </c>
      <c r="H181" s="10">
        <v>6781</v>
      </c>
      <c r="I181" s="6">
        <v>0.61388738004707588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4013</v>
      </c>
      <c r="E182" s="10">
        <v>1975</v>
      </c>
      <c r="F182" s="6">
        <v>0.49215051083977074</v>
      </c>
      <c r="G182" s="10">
        <v>1366</v>
      </c>
      <c r="H182" s="10">
        <v>3341</v>
      </c>
      <c r="I182" s="6">
        <v>0.83254423124844257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3307</v>
      </c>
      <c r="E183" s="10">
        <v>3225</v>
      </c>
      <c r="F183" s="6">
        <v>0.97520411248866046</v>
      </c>
      <c r="G183" s="10">
        <v>1</v>
      </c>
      <c r="H183" s="10">
        <v>3226</v>
      </c>
      <c r="I183" s="6">
        <v>0.9755065013607499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4451</v>
      </c>
      <c r="E184" s="10">
        <v>2859</v>
      </c>
      <c r="F184" s="6">
        <v>0.64232756683891257</v>
      </c>
      <c r="G184" s="10">
        <v>4</v>
      </c>
      <c r="H184" s="10">
        <v>2863</v>
      </c>
      <c r="I184" s="6">
        <v>0.64322624129409123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3491</v>
      </c>
      <c r="E185" s="10">
        <v>3467</v>
      </c>
      <c r="F185" s="6">
        <v>0.99312517903179609</v>
      </c>
      <c r="G185" s="10">
        <v>25</v>
      </c>
      <c r="H185" s="10">
        <v>3492</v>
      </c>
      <c r="I185" s="6">
        <v>1.0002864508736751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3522</v>
      </c>
      <c r="E186" s="10">
        <v>3435</v>
      </c>
      <c r="F186" s="6">
        <v>0.97529812606473598</v>
      </c>
      <c r="G186" s="10">
        <v>27</v>
      </c>
      <c r="H186" s="10">
        <v>3462</v>
      </c>
      <c r="I186" s="6">
        <v>0.98296422487223167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6351</v>
      </c>
      <c r="E187" s="10">
        <v>5515</v>
      </c>
      <c r="F187" s="6">
        <v>0.86836718626987874</v>
      </c>
      <c r="G187" s="10">
        <v>3</v>
      </c>
      <c r="H187" s="10">
        <v>5518</v>
      </c>
      <c r="I187" s="6">
        <v>0.86883955282632652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9152</v>
      </c>
      <c r="E188" s="10">
        <v>6514</v>
      </c>
      <c r="F188" s="6">
        <v>0.71175699300699302</v>
      </c>
      <c r="G188" s="10">
        <v>26</v>
      </c>
      <c r="H188" s="10">
        <v>6540</v>
      </c>
      <c r="I188" s="6">
        <v>0.71459790209790208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3163</v>
      </c>
      <c r="E189" s="10">
        <v>1920</v>
      </c>
      <c r="F189" s="6">
        <v>0.60701865317736325</v>
      </c>
      <c r="G189" s="10">
        <v>0</v>
      </c>
      <c r="H189" s="10">
        <v>1920</v>
      </c>
      <c r="I189" s="6">
        <v>0.60701865317736325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3628</v>
      </c>
      <c r="E190" s="10">
        <v>3090</v>
      </c>
      <c r="F190" s="6">
        <v>0.85170893054024255</v>
      </c>
      <c r="G190" s="10">
        <v>5</v>
      </c>
      <c r="H190" s="10">
        <v>3095</v>
      </c>
      <c r="I190" s="6">
        <v>0.85308710033076074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7641</v>
      </c>
      <c r="E191" s="10">
        <v>6614</v>
      </c>
      <c r="F191" s="6">
        <v>0.8655935087030493</v>
      </c>
      <c r="G191" s="10">
        <v>7</v>
      </c>
      <c r="H191" s="10">
        <v>6621</v>
      </c>
      <c r="I191" s="6">
        <v>0.86650961915979585</v>
      </c>
    </row>
    <row r="192" spans="1:9" x14ac:dyDescent="0.3">
      <c r="A192" t="s">
        <v>415</v>
      </c>
      <c r="B192" t="s">
        <v>416</v>
      </c>
      <c r="C192" t="s">
        <v>460</v>
      </c>
      <c r="D192" s="10">
        <v>12851</v>
      </c>
      <c r="E192" s="10">
        <v>13718</v>
      </c>
      <c r="F192" s="6">
        <v>1.0674655668819548</v>
      </c>
      <c r="G192" s="10">
        <v>14</v>
      </c>
      <c r="H192" s="10">
        <v>13732</v>
      </c>
      <c r="I192" s="6">
        <v>1.0685549762664384</v>
      </c>
    </row>
    <row r="193" spans="1:9" x14ac:dyDescent="0.3">
      <c r="A193" t="s">
        <v>417</v>
      </c>
      <c r="B193" t="s">
        <v>418</v>
      </c>
      <c r="C193" t="s">
        <v>460</v>
      </c>
      <c r="D193" s="10">
        <v>4490</v>
      </c>
      <c r="E193" s="10">
        <v>3185</v>
      </c>
      <c r="F193" s="6">
        <v>0.70935412026726052</v>
      </c>
      <c r="G193" s="10">
        <v>7</v>
      </c>
      <c r="H193" s="10">
        <v>3192</v>
      </c>
      <c r="I193" s="6">
        <v>0.71091314031180397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9345</v>
      </c>
      <c r="E194" s="10">
        <v>7757</v>
      </c>
      <c r="F194" s="6">
        <v>0.83006955591225251</v>
      </c>
      <c r="G194" s="10">
        <v>4</v>
      </c>
      <c r="H194" s="10">
        <v>7761</v>
      </c>
      <c r="I194" s="6">
        <v>0.83049759229534514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11016</v>
      </c>
      <c r="E195" s="10">
        <v>7361</v>
      </c>
      <c r="F195" s="6">
        <v>0.66820987654320985</v>
      </c>
      <c r="G195" s="10">
        <v>13</v>
      </c>
      <c r="H195" s="10">
        <v>7374</v>
      </c>
      <c r="I195" s="6">
        <v>0.66938997821350765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13512</v>
      </c>
      <c r="E196" s="10">
        <v>13261</v>
      </c>
      <c r="F196" s="6">
        <v>0.98142391947898167</v>
      </c>
      <c r="G196" s="10">
        <v>12</v>
      </c>
      <c r="H196" s="10">
        <v>13273</v>
      </c>
      <c r="I196" s="6">
        <v>0.98231201894612197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8701</v>
      </c>
      <c r="E197" s="10">
        <v>4836</v>
      </c>
      <c r="F197" s="6">
        <v>0.55579818411676818</v>
      </c>
      <c r="G197" s="10">
        <v>7</v>
      </c>
      <c r="H197" s="10">
        <v>4843</v>
      </c>
      <c r="I197" s="6">
        <v>0.55660268934605217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26078</v>
      </c>
      <c r="E198" s="10">
        <v>15352</v>
      </c>
      <c r="F198" s="6">
        <v>0.58869545210522278</v>
      </c>
      <c r="G198" s="10">
        <v>5</v>
      </c>
      <c r="H198" s="10">
        <v>15357</v>
      </c>
      <c r="I198" s="6">
        <v>0.58888718460004597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14576</v>
      </c>
      <c r="E199" s="10">
        <v>4327</v>
      </c>
      <c r="F199" s="6">
        <v>0.29685784851811198</v>
      </c>
      <c r="G199" s="10">
        <v>16</v>
      </c>
      <c r="H199" s="10">
        <v>4343</v>
      </c>
      <c r="I199" s="6">
        <v>0.2979555433589462</v>
      </c>
    </row>
    <row r="200" spans="1:9" x14ac:dyDescent="0.3">
      <c r="A200" s="19"/>
      <c r="D200" s="20"/>
      <c r="E200" s="20"/>
      <c r="F200" s="6" t="s">
        <v>536</v>
      </c>
      <c r="G200" s="20"/>
      <c r="H200" s="20"/>
      <c r="I200" s="6" t="s">
        <v>536</v>
      </c>
    </row>
    <row r="201" spans="1:9" x14ac:dyDescent="0.3">
      <c r="F201" s="6" t="s">
        <v>536</v>
      </c>
      <c r="I201" s="6" t="s">
        <v>536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200" xr:uid="{00000000-0009-0000-0000-000000000000}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33A4-EB4D-414B-89E7-6C8B4A6D5A9F}">
  <dimension ref="A1:I228"/>
  <sheetViews>
    <sheetView zoomScale="80" zoomScaleNormal="80" workbookViewId="0">
      <pane ySplit="4" topLeftCell="A5" activePane="bottomLeft" state="frozen"/>
      <selection activeCell="A5" sqref="A5"/>
      <selection pane="bottomLeft" activeCell="A5" sqref="A5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7" max="7" width="15.25" customWidth="1"/>
    <col min="8" max="8" width="18.75" customWidth="1"/>
    <col min="9" max="9" width="16.58203125" bestFit="1" customWidth="1"/>
    <col min="11" max="11" width="10.08203125" bestFit="1" customWidth="1"/>
  </cols>
  <sheetData>
    <row r="1" spans="1:9" ht="18" x14ac:dyDescent="0.4">
      <c r="A1" s="1" t="s">
        <v>446</v>
      </c>
      <c r="B1" s="9">
        <v>43466</v>
      </c>
    </row>
    <row r="4" spans="1:9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421</v>
      </c>
      <c r="F4" t="s">
        <v>422</v>
      </c>
      <c r="G4" t="s">
        <v>440</v>
      </c>
      <c r="H4" t="s">
        <v>430</v>
      </c>
      <c r="I4" t="s">
        <v>447</v>
      </c>
    </row>
    <row r="5" spans="1:9" x14ac:dyDescent="0.3">
      <c r="A5" t="s">
        <v>1</v>
      </c>
      <c r="B5" t="s">
        <v>2</v>
      </c>
      <c r="C5" t="s">
        <v>456</v>
      </c>
      <c r="D5" s="10">
        <v>2156</v>
      </c>
      <c r="E5" s="10">
        <v>1478</v>
      </c>
      <c r="F5" s="6">
        <v>0.6855287569573284</v>
      </c>
      <c r="G5" s="10">
        <v>5</v>
      </c>
      <c r="H5" s="10">
        <v>1483</v>
      </c>
      <c r="I5" s="6">
        <v>0.68784786641929496</v>
      </c>
    </row>
    <row r="6" spans="1:9" x14ac:dyDescent="0.3">
      <c r="A6" t="s">
        <v>3</v>
      </c>
      <c r="B6" t="s">
        <v>4</v>
      </c>
      <c r="C6" t="s">
        <v>456</v>
      </c>
      <c r="D6" s="10">
        <v>5815</v>
      </c>
      <c r="E6" s="10">
        <v>4154</v>
      </c>
      <c r="F6" s="6">
        <v>0.71435941530524505</v>
      </c>
      <c r="G6" s="10">
        <v>416</v>
      </c>
      <c r="H6" s="10">
        <v>4570</v>
      </c>
      <c r="I6" s="6">
        <v>0.78589853826311262</v>
      </c>
    </row>
    <row r="7" spans="1:9" x14ac:dyDescent="0.3">
      <c r="A7" t="s">
        <v>5</v>
      </c>
      <c r="B7" t="s">
        <v>6</v>
      </c>
      <c r="C7" t="s">
        <v>456</v>
      </c>
      <c r="D7" s="10">
        <v>10986</v>
      </c>
      <c r="E7" s="10">
        <v>8535</v>
      </c>
      <c r="F7" s="6">
        <v>0.77689787001638444</v>
      </c>
      <c r="G7" s="10">
        <v>420</v>
      </c>
      <c r="H7" s="10">
        <v>8955</v>
      </c>
      <c r="I7" s="6">
        <v>0.81512834516657562</v>
      </c>
    </row>
    <row r="8" spans="1:9" x14ac:dyDescent="0.3">
      <c r="A8" t="s">
        <v>7</v>
      </c>
      <c r="B8" t="s">
        <v>8</v>
      </c>
      <c r="C8" t="s">
        <v>456</v>
      </c>
      <c r="D8" s="10">
        <v>4820</v>
      </c>
      <c r="E8" s="10">
        <v>2921</v>
      </c>
      <c r="F8" s="6">
        <v>0.6060165975103734</v>
      </c>
      <c r="G8" s="10">
        <v>852</v>
      </c>
      <c r="H8" s="10">
        <v>3773</v>
      </c>
      <c r="I8" s="6">
        <v>0.78278008298755186</v>
      </c>
    </row>
    <row r="9" spans="1:9" x14ac:dyDescent="0.3">
      <c r="A9" t="s">
        <v>9</v>
      </c>
      <c r="B9" t="s">
        <v>10</v>
      </c>
      <c r="C9" t="s">
        <v>456</v>
      </c>
      <c r="D9" s="10">
        <v>5257</v>
      </c>
      <c r="E9" s="10">
        <v>4613</v>
      </c>
      <c r="F9" s="6">
        <v>0.87749667110519303</v>
      </c>
      <c r="G9" s="10">
        <v>12</v>
      </c>
      <c r="H9" s="10">
        <v>4625</v>
      </c>
      <c r="I9" s="6">
        <v>0.879779341829941</v>
      </c>
    </row>
    <row r="10" spans="1:9" x14ac:dyDescent="0.3">
      <c r="A10" t="s">
        <v>11</v>
      </c>
      <c r="B10" t="s">
        <v>12</v>
      </c>
      <c r="C10" t="s">
        <v>456</v>
      </c>
      <c r="D10" s="10">
        <v>5844</v>
      </c>
      <c r="E10" s="10">
        <v>5308</v>
      </c>
      <c r="F10" s="6">
        <v>0.90828199863107462</v>
      </c>
      <c r="G10" s="10">
        <v>302</v>
      </c>
      <c r="H10" s="10">
        <v>5610</v>
      </c>
      <c r="I10" s="6">
        <v>0.95995893223819306</v>
      </c>
    </row>
    <row r="11" spans="1:9" x14ac:dyDescent="0.3">
      <c r="A11" t="s">
        <v>13</v>
      </c>
      <c r="B11" t="s">
        <v>14</v>
      </c>
      <c r="C11" t="s">
        <v>456</v>
      </c>
      <c r="D11" s="10">
        <v>5057</v>
      </c>
      <c r="E11" s="10">
        <v>3169</v>
      </c>
      <c r="F11" s="6">
        <v>0.62665612022938499</v>
      </c>
      <c r="G11" s="10">
        <v>1791</v>
      </c>
      <c r="H11" s="10">
        <v>4960</v>
      </c>
      <c r="I11" s="6">
        <v>0.98081866719398858</v>
      </c>
    </row>
    <row r="12" spans="1:9" x14ac:dyDescent="0.3">
      <c r="A12" t="s">
        <v>15</v>
      </c>
      <c r="B12" t="s">
        <v>16</v>
      </c>
      <c r="C12" t="s">
        <v>456</v>
      </c>
      <c r="D12" s="10">
        <v>3544</v>
      </c>
      <c r="E12" s="10">
        <v>2673</v>
      </c>
      <c r="F12" s="6">
        <v>0.75423250564334088</v>
      </c>
      <c r="G12" s="10">
        <v>246</v>
      </c>
      <c r="H12" s="10">
        <v>2919</v>
      </c>
      <c r="I12" s="6">
        <v>0.82364559819413097</v>
      </c>
    </row>
    <row r="13" spans="1:9" x14ac:dyDescent="0.3">
      <c r="A13" t="s">
        <v>17</v>
      </c>
      <c r="B13" t="s">
        <v>18</v>
      </c>
      <c r="C13" t="s">
        <v>456</v>
      </c>
      <c r="D13" s="10">
        <v>6774</v>
      </c>
      <c r="E13" s="10">
        <v>5121</v>
      </c>
      <c r="F13" s="6">
        <v>0.75597874224977857</v>
      </c>
      <c r="G13" s="10">
        <v>12</v>
      </c>
      <c r="H13" s="10">
        <v>5133</v>
      </c>
      <c r="I13" s="6">
        <v>0.75775022143489812</v>
      </c>
    </row>
    <row r="14" spans="1:9" x14ac:dyDescent="0.3">
      <c r="A14" t="s">
        <v>19</v>
      </c>
      <c r="B14" t="s">
        <v>20</v>
      </c>
      <c r="C14" t="s">
        <v>456</v>
      </c>
      <c r="D14" s="10">
        <v>3007</v>
      </c>
      <c r="E14" s="10">
        <v>2428</v>
      </c>
      <c r="F14" s="6">
        <v>0.8074492850016628</v>
      </c>
      <c r="G14" s="10">
        <v>6</v>
      </c>
      <c r="H14" s="10">
        <v>2434</v>
      </c>
      <c r="I14" s="6">
        <v>0.80944462919853677</v>
      </c>
    </row>
    <row r="15" spans="1:9" x14ac:dyDescent="0.3">
      <c r="A15" t="s">
        <v>21</v>
      </c>
      <c r="B15" t="s">
        <v>22</v>
      </c>
      <c r="C15" t="s">
        <v>456</v>
      </c>
      <c r="D15" s="10">
        <v>3644</v>
      </c>
      <c r="E15" s="10">
        <v>3069</v>
      </c>
      <c r="F15" s="6">
        <v>0.84220636663007686</v>
      </c>
      <c r="G15" s="10">
        <v>1</v>
      </c>
      <c r="H15" s="10">
        <v>3070</v>
      </c>
      <c r="I15" s="6">
        <v>0.84248079034028545</v>
      </c>
    </row>
    <row r="16" spans="1:9" x14ac:dyDescent="0.3">
      <c r="A16" t="s">
        <v>23</v>
      </c>
      <c r="B16" t="s">
        <v>24</v>
      </c>
      <c r="C16" t="s">
        <v>456</v>
      </c>
      <c r="D16" s="10">
        <v>6033</v>
      </c>
      <c r="E16" s="10">
        <v>4512</v>
      </c>
      <c r="F16" s="6">
        <v>0.74788662357036295</v>
      </c>
      <c r="G16" s="10">
        <v>208</v>
      </c>
      <c r="H16" s="10">
        <v>4720</v>
      </c>
      <c r="I16" s="6">
        <v>0.7823636665009116</v>
      </c>
    </row>
    <row r="17" spans="1:9" x14ac:dyDescent="0.3">
      <c r="A17" t="s">
        <v>25</v>
      </c>
      <c r="B17" t="s">
        <v>26</v>
      </c>
      <c r="C17" t="s">
        <v>456</v>
      </c>
      <c r="D17" s="10">
        <v>3504</v>
      </c>
      <c r="E17" s="10">
        <v>3814</v>
      </c>
      <c r="F17" s="6">
        <v>1.0884703196347032</v>
      </c>
      <c r="G17" s="10">
        <v>39</v>
      </c>
      <c r="H17" s="10">
        <v>3853</v>
      </c>
      <c r="I17" s="6">
        <v>1.0996004566210045</v>
      </c>
    </row>
    <row r="18" spans="1:9" x14ac:dyDescent="0.3">
      <c r="A18" t="s">
        <v>29</v>
      </c>
      <c r="B18" t="s">
        <v>30</v>
      </c>
      <c r="C18" t="s">
        <v>456</v>
      </c>
      <c r="D18" s="10">
        <v>3818</v>
      </c>
      <c r="E18" s="10">
        <v>4050</v>
      </c>
      <c r="F18" s="6">
        <v>1.0607647983237296</v>
      </c>
      <c r="G18" s="10">
        <v>11</v>
      </c>
      <c r="H18" s="10">
        <v>4061</v>
      </c>
      <c r="I18" s="6">
        <v>1.0636458878994237</v>
      </c>
    </row>
    <row r="19" spans="1:9" x14ac:dyDescent="0.3">
      <c r="A19" t="s">
        <v>31</v>
      </c>
      <c r="B19" t="s">
        <v>32</v>
      </c>
      <c r="C19" t="s">
        <v>456</v>
      </c>
      <c r="D19" s="10">
        <v>3266</v>
      </c>
      <c r="E19" s="10">
        <v>3658</v>
      </c>
      <c r="F19" s="6">
        <v>1.1200244947948561</v>
      </c>
      <c r="G19" s="10">
        <v>5</v>
      </c>
      <c r="H19" s="10">
        <v>3663</v>
      </c>
      <c r="I19" s="6">
        <v>1.1215554194733619</v>
      </c>
    </row>
    <row r="20" spans="1:9" x14ac:dyDescent="0.3">
      <c r="A20" t="s">
        <v>33</v>
      </c>
      <c r="B20" t="s">
        <v>34</v>
      </c>
      <c r="C20" t="s">
        <v>456</v>
      </c>
      <c r="D20" s="10">
        <v>7092</v>
      </c>
      <c r="E20" s="10">
        <v>6002</v>
      </c>
      <c r="F20" s="6">
        <v>0.84630569655950372</v>
      </c>
      <c r="G20" s="10">
        <v>19</v>
      </c>
      <c r="H20" s="10">
        <v>6021</v>
      </c>
      <c r="I20" s="6">
        <v>0.84898477157360408</v>
      </c>
    </row>
    <row r="21" spans="1:9" x14ac:dyDescent="0.3">
      <c r="A21" t="s">
        <v>35</v>
      </c>
      <c r="B21" t="s">
        <v>36</v>
      </c>
      <c r="C21" t="s">
        <v>456</v>
      </c>
      <c r="D21" s="10">
        <v>3911</v>
      </c>
      <c r="E21" s="10">
        <v>3669</v>
      </c>
      <c r="F21" s="6">
        <v>0.93812324213756071</v>
      </c>
      <c r="G21" s="10">
        <v>19</v>
      </c>
      <c r="H21" s="10">
        <v>3688</v>
      </c>
      <c r="I21" s="6">
        <v>0.9429813346970084</v>
      </c>
    </row>
    <row r="22" spans="1:9" x14ac:dyDescent="0.3">
      <c r="A22" t="s">
        <v>37</v>
      </c>
      <c r="B22" t="s">
        <v>38</v>
      </c>
      <c r="C22" t="s">
        <v>456</v>
      </c>
      <c r="D22" s="10">
        <v>4935</v>
      </c>
      <c r="E22" s="10">
        <v>6131</v>
      </c>
      <c r="F22" s="6">
        <v>1.2423505572441742</v>
      </c>
      <c r="G22" s="10">
        <v>28</v>
      </c>
      <c r="H22" s="10">
        <v>6159</v>
      </c>
      <c r="I22" s="6">
        <v>1.2480243161094224</v>
      </c>
    </row>
    <row r="23" spans="1:9" x14ac:dyDescent="0.3">
      <c r="A23" t="s">
        <v>39</v>
      </c>
      <c r="B23" t="s">
        <v>40</v>
      </c>
      <c r="C23" t="s">
        <v>456</v>
      </c>
      <c r="D23" s="10">
        <v>4432</v>
      </c>
      <c r="E23" s="10">
        <v>4561</v>
      </c>
      <c r="F23" s="6">
        <v>1.0291064981949458</v>
      </c>
      <c r="G23" s="10">
        <v>8</v>
      </c>
      <c r="H23" s="10">
        <v>4569</v>
      </c>
      <c r="I23" s="6">
        <v>1.0309115523465704</v>
      </c>
    </row>
    <row r="24" spans="1:9" x14ac:dyDescent="0.3">
      <c r="A24" t="s">
        <v>41</v>
      </c>
      <c r="B24" t="s">
        <v>42</v>
      </c>
      <c r="C24" t="s">
        <v>456</v>
      </c>
      <c r="D24" s="10">
        <v>2971</v>
      </c>
      <c r="E24" s="10">
        <v>1869</v>
      </c>
      <c r="F24" s="6">
        <v>0.62908111746886575</v>
      </c>
      <c r="G24" s="10">
        <v>1</v>
      </c>
      <c r="H24" s="10">
        <v>1870</v>
      </c>
      <c r="I24" s="6">
        <v>0.62941770447660716</v>
      </c>
    </row>
    <row r="25" spans="1:9" x14ac:dyDescent="0.3">
      <c r="A25" t="s">
        <v>43</v>
      </c>
      <c r="B25" t="s">
        <v>44</v>
      </c>
      <c r="C25" t="s">
        <v>456</v>
      </c>
      <c r="D25" s="10">
        <v>4224</v>
      </c>
      <c r="E25" s="10">
        <v>4712</v>
      </c>
      <c r="F25" s="6">
        <v>1.115530303030303</v>
      </c>
      <c r="G25" s="10">
        <v>71</v>
      </c>
      <c r="H25" s="10">
        <v>4783</v>
      </c>
      <c r="I25" s="6">
        <v>1.1323390151515151</v>
      </c>
    </row>
    <row r="26" spans="1:9" x14ac:dyDescent="0.3">
      <c r="A26" t="s">
        <v>45</v>
      </c>
      <c r="B26" t="s">
        <v>46</v>
      </c>
      <c r="C26" t="s">
        <v>456</v>
      </c>
      <c r="D26" s="10">
        <v>6222</v>
      </c>
      <c r="E26" s="10">
        <v>4023</v>
      </c>
      <c r="F26" s="6">
        <v>0.64657666345226616</v>
      </c>
      <c r="G26" s="10">
        <v>5</v>
      </c>
      <c r="H26" s="10">
        <v>4028</v>
      </c>
      <c r="I26" s="6">
        <v>0.64738026358084222</v>
      </c>
    </row>
    <row r="27" spans="1:9" x14ac:dyDescent="0.3">
      <c r="A27" t="s">
        <v>47</v>
      </c>
      <c r="B27" t="s">
        <v>48</v>
      </c>
      <c r="C27" t="s">
        <v>456</v>
      </c>
      <c r="D27" s="10">
        <v>3078</v>
      </c>
      <c r="E27" s="10">
        <v>2040</v>
      </c>
      <c r="F27" s="6">
        <v>0.66276803118908378</v>
      </c>
      <c r="G27" s="10">
        <v>5</v>
      </c>
      <c r="H27" s="10">
        <v>2045</v>
      </c>
      <c r="I27" s="6">
        <v>0.66439246263807672</v>
      </c>
    </row>
    <row r="28" spans="1:9" x14ac:dyDescent="0.3">
      <c r="A28" t="s">
        <v>49</v>
      </c>
      <c r="B28" t="s">
        <v>455</v>
      </c>
      <c r="C28" t="s">
        <v>456</v>
      </c>
      <c r="D28" s="10">
        <v>5733</v>
      </c>
      <c r="E28" s="10">
        <v>4171</v>
      </c>
      <c r="F28" s="6">
        <v>0.72754229897087042</v>
      </c>
      <c r="G28" s="10">
        <v>12</v>
      </c>
      <c r="H28" s="10">
        <v>4183</v>
      </c>
      <c r="I28" s="6">
        <v>0.7296354439211582</v>
      </c>
    </row>
    <row r="29" spans="1:9" x14ac:dyDescent="0.3">
      <c r="A29" t="s">
        <v>55</v>
      </c>
      <c r="B29" t="s">
        <v>56</v>
      </c>
      <c r="C29" t="s">
        <v>456</v>
      </c>
      <c r="D29" s="10">
        <v>3201</v>
      </c>
      <c r="E29" s="10">
        <v>3220</v>
      </c>
      <c r="F29" s="6">
        <v>1.0059356451109029</v>
      </c>
      <c r="G29" s="10">
        <v>2</v>
      </c>
      <c r="H29" s="10">
        <v>3222</v>
      </c>
      <c r="I29" s="6">
        <v>1.0065604498594189</v>
      </c>
    </row>
    <row r="30" spans="1:9" x14ac:dyDescent="0.3">
      <c r="A30" t="s">
        <v>57</v>
      </c>
      <c r="B30" t="s">
        <v>58</v>
      </c>
      <c r="C30" t="s">
        <v>456</v>
      </c>
      <c r="D30" s="10">
        <v>3800</v>
      </c>
      <c r="E30" s="10">
        <v>2256</v>
      </c>
      <c r="F30" s="6">
        <v>0.59368421052631581</v>
      </c>
      <c r="G30" s="10">
        <v>4</v>
      </c>
      <c r="H30" s="10">
        <v>2260</v>
      </c>
      <c r="I30" s="6">
        <v>0.59473684210526312</v>
      </c>
    </row>
    <row r="31" spans="1:9" x14ac:dyDescent="0.3">
      <c r="A31" t="s">
        <v>59</v>
      </c>
      <c r="B31" t="s">
        <v>60</v>
      </c>
      <c r="C31" t="s">
        <v>456</v>
      </c>
      <c r="D31" s="10">
        <v>2876</v>
      </c>
      <c r="E31" s="10">
        <v>2239</v>
      </c>
      <c r="F31" s="6">
        <v>0.77851182197496527</v>
      </c>
      <c r="G31" s="10">
        <v>3</v>
      </c>
      <c r="H31" s="10">
        <v>2242</v>
      </c>
      <c r="I31" s="6">
        <v>0.77955493741307369</v>
      </c>
    </row>
    <row r="32" spans="1:9" x14ac:dyDescent="0.3">
      <c r="A32" t="s">
        <v>61</v>
      </c>
      <c r="B32" t="s">
        <v>62</v>
      </c>
      <c r="C32" t="s">
        <v>456</v>
      </c>
      <c r="D32" s="10">
        <v>6618</v>
      </c>
      <c r="E32" s="10">
        <v>3870</v>
      </c>
      <c r="F32" s="6">
        <v>0.5847688123300091</v>
      </c>
      <c r="G32" s="10">
        <v>9</v>
      </c>
      <c r="H32" s="10">
        <v>3879</v>
      </c>
      <c r="I32" s="6">
        <v>0.58612873980054392</v>
      </c>
    </row>
    <row r="33" spans="1:9" x14ac:dyDescent="0.3">
      <c r="A33" t="s">
        <v>63</v>
      </c>
      <c r="B33" t="s">
        <v>64</v>
      </c>
      <c r="C33" t="s">
        <v>456</v>
      </c>
      <c r="D33" s="10">
        <v>3699</v>
      </c>
      <c r="E33" s="10">
        <v>2459</v>
      </c>
      <c r="F33" s="6">
        <v>0.66477426331440925</v>
      </c>
      <c r="G33" s="10">
        <v>2</v>
      </c>
      <c r="H33" s="10">
        <v>2461</v>
      </c>
      <c r="I33" s="6">
        <v>0.66531494998648288</v>
      </c>
    </row>
    <row r="34" spans="1:9" x14ac:dyDescent="0.3">
      <c r="A34" t="s">
        <v>65</v>
      </c>
      <c r="B34" t="s">
        <v>66</v>
      </c>
      <c r="C34" t="s">
        <v>456</v>
      </c>
      <c r="D34" s="10">
        <v>5283</v>
      </c>
      <c r="E34" s="10">
        <v>3995</v>
      </c>
      <c r="F34" s="6">
        <v>0.75619912928260458</v>
      </c>
      <c r="G34" s="10">
        <v>4</v>
      </c>
      <c r="H34" s="10">
        <v>3999</v>
      </c>
      <c r="I34" s="6">
        <v>0.75695627484383876</v>
      </c>
    </row>
    <row r="35" spans="1:9" x14ac:dyDescent="0.3">
      <c r="A35" t="s">
        <v>67</v>
      </c>
      <c r="B35" t="s">
        <v>68</v>
      </c>
      <c r="C35" t="s">
        <v>456</v>
      </c>
      <c r="D35" s="10">
        <v>5005</v>
      </c>
      <c r="E35" s="10">
        <v>3723</v>
      </c>
      <c r="F35" s="6">
        <v>0.74385614385614385</v>
      </c>
      <c r="G35" s="10">
        <v>10</v>
      </c>
      <c r="H35" s="10">
        <v>3733</v>
      </c>
      <c r="I35" s="6">
        <v>0.74585414585414589</v>
      </c>
    </row>
    <row r="36" spans="1:9" x14ac:dyDescent="0.3">
      <c r="A36" t="s">
        <v>69</v>
      </c>
      <c r="B36" t="s">
        <v>70</v>
      </c>
      <c r="C36" t="s">
        <v>456</v>
      </c>
      <c r="D36" s="10">
        <v>1901</v>
      </c>
      <c r="E36" s="10">
        <v>1886</v>
      </c>
      <c r="F36" s="6">
        <v>0.99210941609679115</v>
      </c>
      <c r="G36" s="10">
        <v>5</v>
      </c>
      <c r="H36" s="10">
        <v>1891</v>
      </c>
      <c r="I36" s="6">
        <v>0.9947396107311941</v>
      </c>
    </row>
    <row r="37" spans="1:9" x14ac:dyDescent="0.3">
      <c r="A37" t="s">
        <v>71</v>
      </c>
      <c r="B37" t="s">
        <v>72</v>
      </c>
      <c r="C37" t="s">
        <v>456</v>
      </c>
      <c r="D37" s="10">
        <v>4659</v>
      </c>
      <c r="E37" s="10">
        <v>2576</v>
      </c>
      <c r="F37" s="6">
        <v>0.55290834943120837</v>
      </c>
      <c r="G37" s="10">
        <v>9</v>
      </c>
      <c r="H37" s="10">
        <v>2585</v>
      </c>
      <c r="I37" s="6">
        <v>0.55484009444086713</v>
      </c>
    </row>
    <row r="38" spans="1:9" x14ac:dyDescent="0.3">
      <c r="A38" t="s">
        <v>73</v>
      </c>
      <c r="B38" t="s">
        <v>74</v>
      </c>
      <c r="C38" t="s">
        <v>456</v>
      </c>
      <c r="D38" s="10">
        <v>5214</v>
      </c>
      <c r="E38" s="10">
        <v>4049</v>
      </c>
      <c r="F38" s="6">
        <v>0.77656309934790946</v>
      </c>
      <c r="G38" s="10">
        <v>2</v>
      </c>
      <c r="H38" s="10">
        <v>4051</v>
      </c>
      <c r="I38" s="6">
        <v>0.77694668200997319</v>
      </c>
    </row>
    <row r="39" spans="1:9" x14ac:dyDescent="0.3">
      <c r="A39" t="s">
        <v>75</v>
      </c>
      <c r="B39" t="s">
        <v>76</v>
      </c>
      <c r="C39" t="s">
        <v>456</v>
      </c>
      <c r="D39" s="10">
        <v>2356</v>
      </c>
      <c r="E39" s="10">
        <v>2102</v>
      </c>
      <c r="F39" s="6">
        <v>0.89219015280135827</v>
      </c>
      <c r="G39" s="10">
        <v>3</v>
      </c>
      <c r="H39" s="10">
        <v>2105</v>
      </c>
      <c r="I39" s="6">
        <v>0.89346349745331066</v>
      </c>
    </row>
    <row r="40" spans="1:9" x14ac:dyDescent="0.3">
      <c r="A40" t="s">
        <v>77</v>
      </c>
      <c r="B40" t="s">
        <v>78</v>
      </c>
      <c r="C40" t="s">
        <v>456</v>
      </c>
      <c r="D40" s="10">
        <v>7049</v>
      </c>
      <c r="E40" s="10">
        <v>5855</v>
      </c>
      <c r="F40" s="6">
        <v>0.83061427152787626</v>
      </c>
      <c r="G40" s="10">
        <v>24</v>
      </c>
      <c r="H40" s="10">
        <v>5879</v>
      </c>
      <c r="I40" s="6">
        <v>0.83401900978862253</v>
      </c>
    </row>
    <row r="41" spans="1:9" x14ac:dyDescent="0.3">
      <c r="A41" t="s">
        <v>79</v>
      </c>
      <c r="B41" t="s">
        <v>80</v>
      </c>
      <c r="C41" t="s">
        <v>456</v>
      </c>
      <c r="D41" s="10">
        <v>3714</v>
      </c>
      <c r="E41" s="10">
        <v>3167</v>
      </c>
      <c r="F41" s="6">
        <v>0.85271943995691979</v>
      </c>
      <c r="G41" s="10">
        <v>1</v>
      </c>
      <c r="H41" s="10">
        <v>3168</v>
      </c>
      <c r="I41" s="6">
        <v>0.85298869143780287</v>
      </c>
    </row>
    <row r="42" spans="1:9" x14ac:dyDescent="0.3">
      <c r="A42" t="s">
        <v>81</v>
      </c>
      <c r="B42" t="s">
        <v>82</v>
      </c>
      <c r="C42" t="s">
        <v>456</v>
      </c>
      <c r="D42" s="10">
        <v>3422</v>
      </c>
      <c r="E42" s="10">
        <v>2225</v>
      </c>
      <c r="F42" s="6">
        <v>0.65020455873758032</v>
      </c>
      <c r="G42" s="10">
        <v>1</v>
      </c>
      <c r="H42" s="10">
        <v>2226</v>
      </c>
      <c r="I42" s="6">
        <v>0.65049678550555234</v>
      </c>
    </row>
    <row r="43" spans="1:9" x14ac:dyDescent="0.3">
      <c r="A43" t="s">
        <v>83</v>
      </c>
      <c r="B43" t="s">
        <v>84</v>
      </c>
      <c r="C43" t="s">
        <v>456</v>
      </c>
      <c r="D43" s="10">
        <v>5111</v>
      </c>
      <c r="E43" s="10">
        <v>4040</v>
      </c>
      <c r="F43" s="6">
        <v>0.79045196634709447</v>
      </c>
      <c r="G43" s="10">
        <v>5</v>
      </c>
      <c r="H43" s="10">
        <v>4045</v>
      </c>
      <c r="I43" s="6">
        <v>0.79143024848366272</v>
      </c>
    </row>
    <row r="44" spans="1:9" x14ac:dyDescent="0.3">
      <c r="A44" t="s">
        <v>85</v>
      </c>
      <c r="B44" t="s">
        <v>86</v>
      </c>
      <c r="C44" t="s">
        <v>456</v>
      </c>
      <c r="D44" s="10">
        <v>2392</v>
      </c>
      <c r="E44" s="10">
        <v>1887</v>
      </c>
      <c r="F44" s="6">
        <v>0.78887959866220736</v>
      </c>
      <c r="G44" s="10">
        <v>33</v>
      </c>
      <c r="H44" s="10">
        <v>1920</v>
      </c>
      <c r="I44" s="6">
        <v>0.80267558528428096</v>
      </c>
    </row>
    <row r="45" spans="1:9" x14ac:dyDescent="0.3">
      <c r="A45" t="s">
        <v>87</v>
      </c>
      <c r="B45" t="s">
        <v>88</v>
      </c>
      <c r="C45" t="s">
        <v>456</v>
      </c>
      <c r="D45" s="10">
        <v>7140</v>
      </c>
      <c r="E45" s="10">
        <v>4578</v>
      </c>
      <c r="F45" s="6">
        <v>0.64117647058823535</v>
      </c>
      <c r="G45" s="10">
        <v>0</v>
      </c>
      <c r="H45" s="10">
        <v>4578</v>
      </c>
      <c r="I45" s="6">
        <v>0.64117647058823535</v>
      </c>
    </row>
    <row r="46" spans="1:9" x14ac:dyDescent="0.3">
      <c r="A46" t="s">
        <v>89</v>
      </c>
      <c r="B46" t="s">
        <v>90</v>
      </c>
      <c r="C46" t="s">
        <v>456</v>
      </c>
      <c r="D46" s="10">
        <v>4696</v>
      </c>
      <c r="E46" s="10">
        <v>4395</v>
      </c>
      <c r="F46" s="6">
        <v>0.93590289608177168</v>
      </c>
      <c r="G46" s="10">
        <v>0</v>
      </c>
      <c r="H46" s="10">
        <v>4395</v>
      </c>
      <c r="I46" s="6">
        <v>0.93590289608177168</v>
      </c>
    </row>
    <row r="47" spans="1:9" x14ac:dyDescent="0.3">
      <c r="A47" t="s">
        <v>93</v>
      </c>
      <c r="B47" t="s">
        <v>94</v>
      </c>
      <c r="C47" t="s">
        <v>456</v>
      </c>
      <c r="D47" s="10">
        <v>2663</v>
      </c>
      <c r="E47" s="10">
        <v>1690</v>
      </c>
      <c r="F47" s="6">
        <v>0.63462260608336463</v>
      </c>
      <c r="G47" s="10">
        <v>3</v>
      </c>
      <c r="H47" s="10">
        <v>1693</v>
      </c>
      <c r="I47" s="6">
        <v>0.63574915508824636</v>
      </c>
    </row>
    <row r="48" spans="1:9" x14ac:dyDescent="0.3">
      <c r="A48" t="s">
        <v>95</v>
      </c>
      <c r="B48" t="s">
        <v>96</v>
      </c>
      <c r="C48" t="s">
        <v>456</v>
      </c>
      <c r="D48" s="10">
        <v>6592</v>
      </c>
      <c r="E48" s="10">
        <v>5792</v>
      </c>
      <c r="F48" s="6">
        <v>0.87864077669902918</v>
      </c>
      <c r="G48" s="10">
        <v>87</v>
      </c>
      <c r="H48" s="10">
        <v>5879</v>
      </c>
      <c r="I48" s="6">
        <v>0.89183859223300976</v>
      </c>
    </row>
    <row r="49" spans="1:9" x14ac:dyDescent="0.3">
      <c r="A49" t="s">
        <v>97</v>
      </c>
      <c r="B49" t="s">
        <v>98</v>
      </c>
      <c r="C49" t="s">
        <v>456</v>
      </c>
      <c r="D49" s="10">
        <v>6654</v>
      </c>
      <c r="E49" s="10">
        <v>5809</v>
      </c>
      <c r="F49" s="6">
        <v>0.87300871656146684</v>
      </c>
      <c r="G49" s="10">
        <v>7</v>
      </c>
      <c r="H49" s="10">
        <v>5816</v>
      </c>
      <c r="I49" s="6">
        <v>0.87406071535918239</v>
      </c>
    </row>
    <row r="50" spans="1:9" x14ac:dyDescent="0.3">
      <c r="A50" t="s">
        <v>99</v>
      </c>
      <c r="B50" t="s">
        <v>100</v>
      </c>
      <c r="C50" t="s">
        <v>456</v>
      </c>
      <c r="D50" s="10">
        <v>4252</v>
      </c>
      <c r="E50" s="10">
        <v>3605</v>
      </c>
      <c r="F50" s="6">
        <v>0.84783631232361245</v>
      </c>
      <c r="G50" s="10">
        <v>7</v>
      </c>
      <c r="H50" s="10">
        <v>3612</v>
      </c>
      <c r="I50" s="6">
        <v>0.84948259642521162</v>
      </c>
    </row>
    <row r="51" spans="1:9" x14ac:dyDescent="0.3">
      <c r="A51" t="s">
        <v>103</v>
      </c>
      <c r="B51" t="s">
        <v>104</v>
      </c>
      <c r="C51" t="s">
        <v>456</v>
      </c>
      <c r="D51" s="10">
        <v>2569</v>
      </c>
      <c r="E51" s="10">
        <v>1665</v>
      </c>
      <c r="F51" s="6">
        <v>0.64811210587777346</v>
      </c>
      <c r="G51" s="10">
        <v>791</v>
      </c>
      <c r="H51" s="10">
        <v>2456</v>
      </c>
      <c r="I51" s="6">
        <v>0.95601401323472168</v>
      </c>
    </row>
    <row r="52" spans="1:9" x14ac:dyDescent="0.3">
      <c r="A52" t="s">
        <v>105</v>
      </c>
      <c r="B52" t="s">
        <v>106</v>
      </c>
      <c r="C52" t="s">
        <v>456</v>
      </c>
      <c r="D52" s="10">
        <v>2938</v>
      </c>
      <c r="E52" s="10">
        <v>2204</v>
      </c>
      <c r="F52" s="6">
        <v>0.75017018379850242</v>
      </c>
      <c r="G52" s="10">
        <v>757</v>
      </c>
      <c r="H52" s="10">
        <v>2961</v>
      </c>
      <c r="I52" s="6">
        <v>1.0078284547311096</v>
      </c>
    </row>
    <row r="53" spans="1:9" x14ac:dyDescent="0.3">
      <c r="A53" t="s">
        <v>107</v>
      </c>
      <c r="B53" t="s">
        <v>108</v>
      </c>
      <c r="C53" t="s">
        <v>456</v>
      </c>
      <c r="D53" s="10">
        <v>5502</v>
      </c>
      <c r="E53" s="10">
        <v>4972</v>
      </c>
      <c r="F53" s="6">
        <v>0.90367139222101056</v>
      </c>
      <c r="G53" s="10">
        <v>10</v>
      </c>
      <c r="H53" s="10">
        <v>4982</v>
      </c>
      <c r="I53" s="6">
        <v>0.9054889131225009</v>
      </c>
    </row>
    <row r="54" spans="1:9" x14ac:dyDescent="0.3">
      <c r="A54" t="s">
        <v>111</v>
      </c>
      <c r="B54" t="s">
        <v>112</v>
      </c>
      <c r="C54" t="s">
        <v>456</v>
      </c>
      <c r="D54" s="10">
        <v>2435</v>
      </c>
      <c r="E54" s="10">
        <v>2373</v>
      </c>
      <c r="F54" s="6">
        <v>0.97453798767967148</v>
      </c>
      <c r="G54" s="10">
        <v>1</v>
      </c>
      <c r="H54" s="10">
        <v>2374</v>
      </c>
      <c r="I54" s="6">
        <v>0.97494866529774127</v>
      </c>
    </row>
    <row r="55" spans="1:9" x14ac:dyDescent="0.3">
      <c r="A55" t="s">
        <v>113</v>
      </c>
      <c r="B55" t="s">
        <v>114</v>
      </c>
      <c r="C55" t="s">
        <v>456</v>
      </c>
      <c r="D55" s="10">
        <v>3998</v>
      </c>
      <c r="E55" s="10">
        <v>2905</v>
      </c>
      <c r="F55" s="6">
        <v>0.72661330665332668</v>
      </c>
      <c r="G55" s="10">
        <v>1</v>
      </c>
      <c r="H55" s="10">
        <v>2906</v>
      </c>
      <c r="I55" s="6">
        <v>0.72686343171585788</v>
      </c>
    </row>
    <row r="56" spans="1:9" x14ac:dyDescent="0.3">
      <c r="A56" t="s">
        <v>115</v>
      </c>
      <c r="B56" t="s">
        <v>116</v>
      </c>
      <c r="C56" t="s">
        <v>456</v>
      </c>
      <c r="D56" s="10">
        <v>2865</v>
      </c>
      <c r="E56" s="10">
        <v>2523</v>
      </c>
      <c r="F56" s="6">
        <v>0.88062827225130891</v>
      </c>
      <c r="G56" s="10">
        <v>0</v>
      </c>
      <c r="H56" s="10">
        <v>2523</v>
      </c>
      <c r="I56" s="6">
        <v>0.88062827225130891</v>
      </c>
    </row>
    <row r="57" spans="1:9" x14ac:dyDescent="0.3">
      <c r="A57" t="s">
        <v>117</v>
      </c>
      <c r="B57" t="s">
        <v>118</v>
      </c>
      <c r="C57" t="s">
        <v>456</v>
      </c>
      <c r="D57" s="10">
        <v>4775</v>
      </c>
      <c r="E57" s="10">
        <v>5085</v>
      </c>
      <c r="F57" s="6">
        <v>1.0649214659685864</v>
      </c>
      <c r="G57" s="10">
        <v>94</v>
      </c>
      <c r="H57" s="10">
        <v>5179</v>
      </c>
      <c r="I57" s="6">
        <v>1.084607329842932</v>
      </c>
    </row>
    <row r="58" spans="1:9" x14ac:dyDescent="0.3">
      <c r="A58" t="s">
        <v>119</v>
      </c>
      <c r="B58" t="s">
        <v>120</v>
      </c>
      <c r="C58" t="s">
        <v>456</v>
      </c>
      <c r="D58" s="10">
        <v>2571</v>
      </c>
      <c r="E58" s="10">
        <v>1788</v>
      </c>
      <c r="F58" s="6">
        <v>0.69544924154025667</v>
      </c>
      <c r="G58" s="10">
        <v>11</v>
      </c>
      <c r="H58" s="10">
        <v>1799</v>
      </c>
      <c r="I58" s="6">
        <v>0.69972773239984443</v>
      </c>
    </row>
    <row r="59" spans="1:9" x14ac:dyDescent="0.3">
      <c r="A59" t="s">
        <v>121</v>
      </c>
      <c r="B59" t="s">
        <v>122</v>
      </c>
      <c r="C59" t="s">
        <v>456</v>
      </c>
      <c r="D59" s="10">
        <v>11257</v>
      </c>
      <c r="E59" s="10">
        <v>6839</v>
      </c>
      <c r="F59" s="6">
        <v>0.60753309052145332</v>
      </c>
      <c r="G59" s="10">
        <v>1609</v>
      </c>
      <c r="H59" s="10">
        <v>8448</v>
      </c>
      <c r="I59" s="6">
        <v>0.75046637647685888</v>
      </c>
    </row>
    <row r="60" spans="1:9" x14ac:dyDescent="0.3">
      <c r="A60" t="s">
        <v>123</v>
      </c>
      <c r="B60" t="s">
        <v>124</v>
      </c>
      <c r="C60" t="s">
        <v>456</v>
      </c>
      <c r="D60" s="10">
        <v>5912</v>
      </c>
      <c r="E60" s="10">
        <v>4508</v>
      </c>
      <c r="F60" s="6">
        <v>0.76251691474966166</v>
      </c>
      <c r="G60" s="10">
        <v>66</v>
      </c>
      <c r="H60" s="10">
        <v>4574</v>
      </c>
      <c r="I60" s="6">
        <v>0.77368064952638704</v>
      </c>
    </row>
    <row r="61" spans="1:9" x14ac:dyDescent="0.3">
      <c r="A61" t="s">
        <v>125</v>
      </c>
      <c r="B61" t="s">
        <v>126</v>
      </c>
      <c r="C61" t="s">
        <v>456</v>
      </c>
      <c r="D61" s="10">
        <v>8917</v>
      </c>
      <c r="E61" s="10">
        <v>6317</v>
      </c>
      <c r="F61" s="6">
        <v>0.70842211506111918</v>
      </c>
      <c r="G61" s="10">
        <v>6</v>
      </c>
      <c r="H61" s="10">
        <v>6323</v>
      </c>
      <c r="I61" s="6">
        <v>0.70909498710328589</v>
      </c>
    </row>
    <row r="62" spans="1:9" x14ac:dyDescent="0.3">
      <c r="A62" t="s">
        <v>127</v>
      </c>
      <c r="B62" t="s">
        <v>128</v>
      </c>
      <c r="C62" t="s">
        <v>457</v>
      </c>
      <c r="D62" s="10">
        <v>5300</v>
      </c>
      <c r="E62" s="10">
        <v>4546</v>
      </c>
      <c r="F62" s="6">
        <v>0.85773584905660383</v>
      </c>
      <c r="G62" s="10">
        <v>4</v>
      </c>
      <c r="H62" s="10">
        <v>4550</v>
      </c>
      <c r="I62" s="6">
        <v>0.85849056603773588</v>
      </c>
    </row>
    <row r="63" spans="1:9" x14ac:dyDescent="0.3">
      <c r="A63" t="s">
        <v>129</v>
      </c>
      <c r="B63" t="s">
        <v>130</v>
      </c>
      <c r="C63" t="s">
        <v>457</v>
      </c>
      <c r="D63" s="10">
        <v>1621</v>
      </c>
      <c r="E63" s="10">
        <v>1320</v>
      </c>
      <c r="F63" s="6">
        <v>0.81431215299198023</v>
      </c>
      <c r="G63" s="10">
        <v>7</v>
      </c>
      <c r="H63" s="10">
        <v>1327</v>
      </c>
      <c r="I63" s="6">
        <v>0.81863047501542263</v>
      </c>
    </row>
    <row r="64" spans="1:9" x14ac:dyDescent="0.3">
      <c r="A64" t="s">
        <v>131</v>
      </c>
      <c r="B64" t="s">
        <v>132</v>
      </c>
      <c r="C64" t="s">
        <v>457</v>
      </c>
      <c r="D64" s="10">
        <v>6237</v>
      </c>
      <c r="E64" s="10">
        <v>4478</v>
      </c>
      <c r="F64" s="6">
        <v>0.71797338464005134</v>
      </c>
      <c r="G64" s="10">
        <v>6</v>
      </c>
      <c r="H64" s="10">
        <v>4484</v>
      </c>
      <c r="I64" s="6">
        <v>0.71893538560205228</v>
      </c>
    </row>
    <row r="65" spans="1:9" x14ac:dyDescent="0.3">
      <c r="A65" t="s">
        <v>133</v>
      </c>
      <c r="B65" t="s">
        <v>134</v>
      </c>
      <c r="C65" t="s">
        <v>457</v>
      </c>
      <c r="D65" s="10">
        <v>1630</v>
      </c>
      <c r="E65" s="10">
        <v>1442</v>
      </c>
      <c r="F65" s="6">
        <v>0.88466257668711656</v>
      </c>
      <c r="G65" s="10">
        <v>5</v>
      </c>
      <c r="H65" s="10">
        <v>1447</v>
      </c>
      <c r="I65" s="6">
        <v>0.88773006134969323</v>
      </c>
    </row>
    <row r="66" spans="1:9" x14ac:dyDescent="0.3">
      <c r="A66" t="s">
        <v>135</v>
      </c>
      <c r="B66" t="s">
        <v>136</v>
      </c>
      <c r="C66" t="s">
        <v>457</v>
      </c>
      <c r="D66" s="10">
        <v>1635</v>
      </c>
      <c r="E66" s="10">
        <v>1590</v>
      </c>
      <c r="F66" s="6">
        <v>0.97247706422018354</v>
      </c>
      <c r="G66" s="10">
        <v>2</v>
      </c>
      <c r="H66" s="10">
        <v>1592</v>
      </c>
      <c r="I66" s="6">
        <v>0.97370030581039757</v>
      </c>
    </row>
    <row r="67" spans="1:9" x14ac:dyDescent="0.3">
      <c r="A67" t="s">
        <v>137</v>
      </c>
      <c r="B67" t="s">
        <v>138</v>
      </c>
      <c r="C67" t="s">
        <v>457</v>
      </c>
      <c r="D67" s="10">
        <v>6203</v>
      </c>
      <c r="E67" s="10">
        <v>4821</v>
      </c>
      <c r="F67" s="6">
        <v>0.77720457842979207</v>
      </c>
      <c r="G67" s="10">
        <v>1</v>
      </c>
      <c r="H67" s="10">
        <v>4822</v>
      </c>
      <c r="I67" s="6">
        <v>0.77736579074641299</v>
      </c>
    </row>
    <row r="68" spans="1:9" x14ac:dyDescent="0.3">
      <c r="A68" t="s">
        <v>139</v>
      </c>
      <c r="B68" t="s">
        <v>140</v>
      </c>
      <c r="C68" t="s">
        <v>457</v>
      </c>
      <c r="D68" s="10">
        <v>4430</v>
      </c>
      <c r="E68" s="10">
        <v>3672</v>
      </c>
      <c r="F68" s="6">
        <v>0.82889390519187356</v>
      </c>
      <c r="G68" s="10">
        <v>11</v>
      </c>
      <c r="H68" s="10">
        <v>3683</v>
      </c>
      <c r="I68" s="6">
        <v>0.8313769751693002</v>
      </c>
    </row>
    <row r="69" spans="1:9" x14ac:dyDescent="0.3">
      <c r="A69" t="s">
        <v>141</v>
      </c>
      <c r="B69" t="s">
        <v>142</v>
      </c>
      <c r="C69" t="s">
        <v>457</v>
      </c>
      <c r="D69" s="10">
        <v>3058</v>
      </c>
      <c r="E69" s="10">
        <v>3177</v>
      </c>
      <c r="F69" s="6">
        <v>1.0389143230869851</v>
      </c>
      <c r="G69" s="10">
        <v>2</v>
      </c>
      <c r="H69" s="10">
        <v>3179</v>
      </c>
      <c r="I69" s="6">
        <v>1.039568345323741</v>
      </c>
    </row>
    <row r="70" spans="1:9" x14ac:dyDescent="0.3">
      <c r="A70" t="s">
        <v>143</v>
      </c>
      <c r="B70" t="s">
        <v>144</v>
      </c>
      <c r="C70" t="s">
        <v>457</v>
      </c>
      <c r="D70" s="10">
        <v>5515</v>
      </c>
      <c r="E70" s="10">
        <v>5266</v>
      </c>
      <c r="F70" s="6">
        <v>0.95485040797824117</v>
      </c>
      <c r="G70" s="10">
        <v>50</v>
      </c>
      <c r="H70" s="10">
        <v>5316</v>
      </c>
      <c r="I70" s="6">
        <v>0.9639165911151405</v>
      </c>
    </row>
    <row r="71" spans="1:9" x14ac:dyDescent="0.3">
      <c r="A71" t="s">
        <v>145</v>
      </c>
      <c r="B71" t="s">
        <v>146</v>
      </c>
      <c r="C71" t="s">
        <v>457</v>
      </c>
      <c r="D71" s="10">
        <v>11787</v>
      </c>
      <c r="E71" s="10">
        <v>10470</v>
      </c>
      <c r="F71" s="6">
        <v>0.88826673453805038</v>
      </c>
      <c r="G71" s="10">
        <v>26</v>
      </c>
      <c r="H71" s="10">
        <v>10496</v>
      </c>
      <c r="I71" s="6">
        <v>0.89047255450920504</v>
      </c>
    </row>
    <row r="72" spans="1:9" x14ac:dyDescent="0.3">
      <c r="A72" t="s">
        <v>147</v>
      </c>
      <c r="B72" t="s">
        <v>148</v>
      </c>
      <c r="C72" t="s">
        <v>457</v>
      </c>
      <c r="D72" s="10">
        <v>2498</v>
      </c>
      <c r="E72" s="10">
        <v>2524</v>
      </c>
      <c r="F72" s="6">
        <v>1.0104083266613291</v>
      </c>
      <c r="G72" s="10">
        <v>1</v>
      </c>
      <c r="H72" s="10">
        <v>2525</v>
      </c>
      <c r="I72" s="6">
        <v>1.0108086469175341</v>
      </c>
    </row>
    <row r="73" spans="1:9" x14ac:dyDescent="0.3">
      <c r="A73" t="s">
        <v>149</v>
      </c>
      <c r="B73" t="s">
        <v>150</v>
      </c>
      <c r="C73" t="s">
        <v>457</v>
      </c>
      <c r="D73" s="10">
        <v>5559</v>
      </c>
      <c r="E73" s="10">
        <v>4450</v>
      </c>
      <c r="F73" s="6">
        <v>0.80050368771361757</v>
      </c>
      <c r="G73" s="10">
        <v>11</v>
      </c>
      <c r="H73" s="10">
        <v>4461</v>
      </c>
      <c r="I73" s="6">
        <v>0.80248246087425801</v>
      </c>
    </row>
    <row r="74" spans="1:9" x14ac:dyDescent="0.3">
      <c r="A74" t="s">
        <v>151</v>
      </c>
      <c r="B74" t="s">
        <v>152</v>
      </c>
      <c r="C74" t="s">
        <v>457</v>
      </c>
      <c r="D74" s="10">
        <v>4725</v>
      </c>
      <c r="E74" s="10">
        <v>4392</v>
      </c>
      <c r="F74" s="6">
        <v>0.92952380952380953</v>
      </c>
      <c r="G74" s="10">
        <v>3</v>
      </c>
      <c r="H74" s="10">
        <v>4395</v>
      </c>
      <c r="I74" s="6">
        <v>0.93015873015873018</v>
      </c>
    </row>
    <row r="75" spans="1:9" x14ac:dyDescent="0.3">
      <c r="A75" t="s">
        <v>153</v>
      </c>
      <c r="B75" t="s">
        <v>154</v>
      </c>
      <c r="C75" t="s">
        <v>457</v>
      </c>
      <c r="D75" s="10">
        <v>2190</v>
      </c>
      <c r="E75" s="10">
        <v>2242</v>
      </c>
      <c r="F75" s="6">
        <v>1.0237442922374429</v>
      </c>
      <c r="G75" s="10">
        <v>3</v>
      </c>
      <c r="H75" s="10">
        <v>2245</v>
      </c>
      <c r="I75" s="6">
        <v>1.0251141552511416</v>
      </c>
    </row>
    <row r="76" spans="1:9" x14ac:dyDescent="0.3">
      <c r="A76" t="s">
        <v>155</v>
      </c>
      <c r="B76" t="s">
        <v>156</v>
      </c>
      <c r="C76" t="s">
        <v>457</v>
      </c>
      <c r="D76" s="10">
        <v>1346</v>
      </c>
      <c r="E76" s="10">
        <v>1382</v>
      </c>
      <c r="F76" s="6">
        <v>1.026745913818722</v>
      </c>
      <c r="G76" s="10">
        <v>1</v>
      </c>
      <c r="H76" s="10">
        <v>1383</v>
      </c>
      <c r="I76" s="6">
        <v>1.0274888558692421</v>
      </c>
    </row>
    <row r="77" spans="1:9" x14ac:dyDescent="0.3">
      <c r="A77" t="s">
        <v>157</v>
      </c>
      <c r="B77" t="s">
        <v>158</v>
      </c>
      <c r="C77" t="s">
        <v>457</v>
      </c>
      <c r="D77" s="10">
        <v>1653</v>
      </c>
      <c r="E77" s="10">
        <v>1622</v>
      </c>
      <c r="F77" s="6">
        <v>0.98124621899576525</v>
      </c>
      <c r="G77" s="10">
        <v>3</v>
      </c>
      <c r="H77" s="10">
        <v>1625</v>
      </c>
      <c r="I77" s="6">
        <v>0.98306110102843314</v>
      </c>
    </row>
    <row r="78" spans="1:9" x14ac:dyDescent="0.3">
      <c r="A78" t="s">
        <v>159</v>
      </c>
      <c r="B78" t="s">
        <v>160</v>
      </c>
      <c r="C78" t="s">
        <v>457</v>
      </c>
      <c r="D78" s="10">
        <v>2683</v>
      </c>
      <c r="E78" s="10">
        <v>2241</v>
      </c>
      <c r="F78" s="6">
        <v>0.83525903838986204</v>
      </c>
      <c r="G78" s="10">
        <v>4</v>
      </c>
      <c r="H78" s="10">
        <v>2245</v>
      </c>
      <c r="I78" s="6">
        <v>0.83674990682072303</v>
      </c>
    </row>
    <row r="79" spans="1:9" x14ac:dyDescent="0.3">
      <c r="A79" t="s">
        <v>161</v>
      </c>
      <c r="B79" t="s">
        <v>162</v>
      </c>
      <c r="C79" t="s">
        <v>457</v>
      </c>
      <c r="D79" s="10">
        <v>8849</v>
      </c>
      <c r="E79" s="10">
        <v>7537</v>
      </c>
      <c r="F79" s="6">
        <v>0.85173465928353487</v>
      </c>
      <c r="G79" s="10">
        <v>18</v>
      </c>
      <c r="H79" s="10">
        <v>7555</v>
      </c>
      <c r="I79" s="6">
        <v>0.85376878743360829</v>
      </c>
    </row>
    <row r="80" spans="1:9" x14ac:dyDescent="0.3">
      <c r="A80" t="s">
        <v>163</v>
      </c>
      <c r="B80" t="s">
        <v>164</v>
      </c>
      <c r="C80" t="s">
        <v>457</v>
      </c>
      <c r="D80" s="10">
        <v>7115</v>
      </c>
      <c r="E80" s="10">
        <v>5346</v>
      </c>
      <c r="F80" s="6">
        <v>0.75137034434293748</v>
      </c>
      <c r="G80" s="10">
        <v>3</v>
      </c>
      <c r="H80" s="10">
        <v>5349</v>
      </c>
      <c r="I80" s="6">
        <v>0.75179198875614894</v>
      </c>
    </row>
    <row r="81" spans="1:9" x14ac:dyDescent="0.3">
      <c r="A81" t="s">
        <v>167</v>
      </c>
      <c r="B81" t="s">
        <v>168</v>
      </c>
      <c r="C81" t="s">
        <v>457</v>
      </c>
      <c r="D81" s="10">
        <v>2551</v>
      </c>
      <c r="E81" s="10">
        <v>2170</v>
      </c>
      <c r="F81" s="6">
        <v>0.85064680517444136</v>
      </c>
      <c r="G81" s="10">
        <v>0</v>
      </c>
      <c r="H81" s="10">
        <v>2170</v>
      </c>
      <c r="I81" s="6">
        <v>0.85064680517444136</v>
      </c>
    </row>
    <row r="82" spans="1:9" x14ac:dyDescent="0.3">
      <c r="A82" t="s">
        <v>169</v>
      </c>
      <c r="B82" t="s">
        <v>170</v>
      </c>
      <c r="C82" t="s">
        <v>457</v>
      </c>
      <c r="D82" s="10">
        <v>9332</v>
      </c>
      <c r="E82" s="10">
        <v>5222</v>
      </c>
      <c r="F82" s="6">
        <v>0.5595799399914273</v>
      </c>
      <c r="G82" s="10">
        <v>849</v>
      </c>
      <c r="H82" s="10">
        <v>6071</v>
      </c>
      <c r="I82" s="6">
        <v>0.65055722246035153</v>
      </c>
    </row>
    <row r="83" spans="1:9" x14ac:dyDescent="0.3">
      <c r="A83" t="s">
        <v>171</v>
      </c>
      <c r="B83" t="s">
        <v>172</v>
      </c>
      <c r="C83" t="s">
        <v>457</v>
      </c>
      <c r="D83" s="10">
        <v>6854</v>
      </c>
      <c r="E83" s="10">
        <v>5401</v>
      </c>
      <c r="F83" s="6">
        <v>0.78800700320980455</v>
      </c>
      <c r="G83" s="10">
        <v>5</v>
      </c>
      <c r="H83" s="10">
        <v>5406</v>
      </c>
      <c r="I83" s="6">
        <v>0.78873650423110597</v>
      </c>
    </row>
    <row r="84" spans="1:9" x14ac:dyDescent="0.3">
      <c r="A84" t="s">
        <v>173</v>
      </c>
      <c r="B84" t="s">
        <v>174</v>
      </c>
      <c r="C84" t="s">
        <v>457</v>
      </c>
      <c r="D84" s="10">
        <v>2329</v>
      </c>
      <c r="E84" s="10">
        <v>1917</v>
      </c>
      <c r="F84" s="6">
        <v>0.82310004293688277</v>
      </c>
      <c r="G84" s="10">
        <v>4</v>
      </c>
      <c r="H84" s="10">
        <v>1921</v>
      </c>
      <c r="I84" s="6">
        <v>0.82481751824817517</v>
      </c>
    </row>
    <row r="85" spans="1:9" x14ac:dyDescent="0.3">
      <c r="A85" t="s">
        <v>175</v>
      </c>
      <c r="B85" t="s">
        <v>176</v>
      </c>
      <c r="C85" t="s">
        <v>457</v>
      </c>
      <c r="D85" s="10">
        <v>2803</v>
      </c>
      <c r="E85" s="10">
        <v>2879</v>
      </c>
      <c r="F85" s="6">
        <v>1.0271138066357475</v>
      </c>
      <c r="G85" s="10">
        <v>3</v>
      </c>
      <c r="H85" s="10">
        <v>2882</v>
      </c>
      <c r="I85" s="6">
        <v>1.0281840884766322</v>
      </c>
    </row>
    <row r="86" spans="1:9" x14ac:dyDescent="0.3">
      <c r="A86" t="s">
        <v>177</v>
      </c>
      <c r="B86" t="s">
        <v>178</v>
      </c>
      <c r="C86" t="s">
        <v>457</v>
      </c>
      <c r="D86" s="10">
        <v>3410</v>
      </c>
      <c r="E86" s="10">
        <v>4248</v>
      </c>
      <c r="F86" s="6">
        <v>1.2457478005865104</v>
      </c>
      <c r="G86" s="10">
        <v>3</v>
      </c>
      <c r="H86" s="10">
        <v>4251</v>
      </c>
      <c r="I86" s="6">
        <v>1.2466275659824047</v>
      </c>
    </row>
    <row r="87" spans="1:9" x14ac:dyDescent="0.3">
      <c r="A87" t="s">
        <v>179</v>
      </c>
      <c r="B87" t="s">
        <v>180</v>
      </c>
      <c r="C87" t="s">
        <v>457</v>
      </c>
      <c r="D87" s="10">
        <v>4089</v>
      </c>
      <c r="E87" s="10">
        <v>2166</v>
      </c>
      <c r="F87" s="6">
        <v>0.52971386647101981</v>
      </c>
      <c r="G87" s="10">
        <v>7</v>
      </c>
      <c r="H87" s="10">
        <v>2173</v>
      </c>
      <c r="I87" s="6">
        <v>0.53142577647346545</v>
      </c>
    </row>
    <row r="88" spans="1:9" x14ac:dyDescent="0.3">
      <c r="A88" t="s">
        <v>181</v>
      </c>
      <c r="B88" t="s">
        <v>182</v>
      </c>
      <c r="C88" t="s">
        <v>457</v>
      </c>
      <c r="D88" s="10">
        <v>3410</v>
      </c>
      <c r="E88" s="10">
        <v>2867</v>
      </c>
      <c r="F88" s="6">
        <v>0.84076246334310856</v>
      </c>
      <c r="G88" s="10">
        <v>1</v>
      </c>
      <c r="H88" s="10">
        <v>2868</v>
      </c>
      <c r="I88" s="6">
        <v>0.84105571847507332</v>
      </c>
    </row>
    <row r="89" spans="1:9" x14ac:dyDescent="0.3">
      <c r="A89" t="s">
        <v>183</v>
      </c>
      <c r="B89" t="s">
        <v>184</v>
      </c>
      <c r="C89" t="s">
        <v>457</v>
      </c>
      <c r="D89" s="10">
        <v>13018</v>
      </c>
      <c r="E89" s="10">
        <v>6931</v>
      </c>
      <c r="F89" s="6">
        <v>0.53241665386388082</v>
      </c>
      <c r="G89" s="10">
        <v>1</v>
      </c>
      <c r="H89" s="10">
        <v>6932</v>
      </c>
      <c r="I89" s="6">
        <v>0.53249347057919805</v>
      </c>
    </row>
    <row r="90" spans="1:9" x14ac:dyDescent="0.3">
      <c r="A90" t="s">
        <v>185</v>
      </c>
      <c r="B90" t="s">
        <v>186</v>
      </c>
      <c r="C90" t="s">
        <v>457</v>
      </c>
      <c r="D90" s="10">
        <v>5477</v>
      </c>
      <c r="E90" s="10">
        <v>5620</v>
      </c>
      <c r="F90" s="6">
        <v>1.0261091838597773</v>
      </c>
      <c r="G90" s="10">
        <v>145</v>
      </c>
      <c r="H90" s="10">
        <v>5765</v>
      </c>
      <c r="I90" s="6">
        <v>1.0525835311301808</v>
      </c>
    </row>
    <row r="91" spans="1:9" x14ac:dyDescent="0.3">
      <c r="A91" t="s">
        <v>189</v>
      </c>
      <c r="B91" t="s">
        <v>190</v>
      </c>
      <c r="C91" t="s">
        <v>457</v>
      </c>
      <c r="D91" s="10">
        <v>5035</v>
      </c>
      <c r="E91" s="10">
        <v>3515</v>
      </c>
      <c r="F91" s="6">
        <v>0.69811320754716977</v>
      </c>
      <c r="G91" s="10">
        <v>2</v>
      </c>
      <c r="H91" s="10">
        <v>3517</v>
      </c>
      <c r="I91" s="6">
        <v>0.69851042701092358</v>
      </c>
    </row>
    <row r="92" spans="1:9" x14ac:dyDescent="0.3">
      <c r="A92" t="s">
        <v>191</v>
      </c>
      <c r="B92" t="s">
        <v>192</v>
      </c>
      <c r="C92" t="s">
        <v>457</v>
      </c>
      <c r="D92" s="10">
        <v>4795</v>
      </c>
      <c r="E92" s="10">
        <v>4694</v>
      </c>
      <c r="F92" s="6">
        <v>0.97893639207507821</v>
      </c>
      <c r="G92" s="10">
        <v>6</v>
      </c>
      <c r="H92" s="10">
        <v>4700</v>
      </c>
      <c r="I92" s="6">
        <v>0.98018769551616269</v>
      </c>
    </row>
    <row r="93" spans="1:9" x14ac:dyDescent="0.3">
      <c r="A93" t="s">
        <v>193</v>
      </c>
      <c r="B93" t="s">
        <v>194</v>
      </c>
      <c r="C93" t="s">
        <v>457</v>
      </c>
      <c r="D93" s="10">
        <v>5692</v>
      </c>
      <c r="E93" s="10">
        <v>4934</v>
      </c>
      <c r="F93" s="6">
        <v>0.86683063949402672</v>
      </c>
      <c r="G93" s="10">
        <v>3</v>
      </c>
      <c r="H93" s="10">
        <v>4937</v>
      </c>
      <c r="I93" s="6">
        <v>0.86735769501054116</v>
      </c>
    </row>
    <row r="94" spans="1:9" x14ac:dyDescent="0.3">
      <c r="A94" t="s">
        <v>195</v>
      </c>
      <c r="B94" t="s">
        <v>196</v>
      </c>
      <c r="C94" t="s">
        <v>457</v>
      </c>
      <c r="D94" s="10">
        <v>2440</v>
      </c>
      <c r="E94" s="10">
        <v>2516</v>
      </c>
      <c r="F94" s="6">
        <v>1.0311475409836066</v>
      </c>
      <c r="G94" s="10">
        <v>2</v>
      </c>
      <c r="H94" s="10">
        <v>2518</v>
      </c>
      <c r="I94" s="6">
        <v>1.0319672131147541</v>
      </c>
    </row>
    <row r="95" spans="1:9" x14ac:dyDescent="0.3">
      <c r="A95" t="s">
        <v>197</v>
      </c>
      <c r="B95" t="s">
        <v>198</v>
      </c>
      <c r="C95" t="s">
        <v>457</v>
      </c>
      <c r="D95" s="10">
        <v>4346</v>
      </c>
      <c r="E95" s="10">
        <v>5453</v>
      </c>
      <c r="F95" s="6">
        <v>1.2547169811320755</v>
      </c>
      <c r="G95" s="10">
        <v>6</v>
      </c>
      <c r="H95" s="10">
        <v>5459</v>
      </c>
      <c r="I95" s="6">
        <v>1.2560975609756098</v>
      </c>
    </row>
    <row r="96" spans="1:9" x14ac:dyDescent="0.3">
      <c r="A96" t="s">
        <v>199</v>
      </c>
      <c r="B96" t="s">
        <v>200</v>
      </c>
      <c r="C96" t="s">
        <v>457</v>
      </c>
      <c r="D96" s="10">
        <v>2659</v>
      </c>
      <c r="E96" s="10">
        <v>2576</v>
      </c>
      <c r="F96" s="6">
        <v>0.96878525761564493</v>
      </c>
      <c r="G96" s="10">
        <v>123</v>
      </c>
      <c r="H96" s="10">
        <v>2699</v>
      </c>
      <c r="I96" s="6">
        <v>1.0150432493418577</v>
      </c>
    </row>
    <row r="97" spans="1:9" x14ac:dyDescent="0.3">
      <c r="A97" t="s">
        <v>201</v>
      </c>
      <c r="B97" t="s">
        <v>202</v>
      </c>
      <c r="C97" t="s">
        <v>457</v>
      </c>
      <c r="D97" s="10">
        <v>5567</v>
      </c>
      <c r="E97" s="10">
        <v>3808</v>
      </c>
      <c r="F97" s="6">
        <v>0.68403089635351177</v>
      </c>
      <c r="G97" s="10">
        <v>1</v>
      </c>
      <c r="H97" s="10">
        <v>3809</v>
      </c>
      <c r="I97" s="6">
        <v>0.68421052631578949</v>
      </c>
    </row>
    <row r="98" spans="1:9" x14ac:dyDescent="0.3">
      <c r="A98" t="s">
        <v>203</v>
      </c>
      <c r="B98" t="s">
        <v>204</v>
      </c>
      <c r="C98" t="s">
        <v>457</v>
      </c>
      <c r="D98" s="10">
        <v>5656</v>
      </c>
      <c r="E98" s="10">
        <v>4185</v>
      </c>
      <c r="F98" s="6">
        <v>0.73992220650636498</v>
      </c>
      <c r="G98" s="10">
        <v>2</v>
      </c>
      <c r="H98" s="10">
        <v>4187</v>
      </c>
      <c r="I98" s="6">
        <v>0.74027581329561531</v>
      </c>
    </row>
    <row r="99" spans="1:9" x14ac:dyDescent="0.3">
      <c r="A99" t="s">
        <v>205</v>
      </c>
      <c r="B99" t="s">
        <v>206</v>
      </c>
      <c r="C99" t="s">
        <v>457</v>
      </c>
      <c r="D99" s="10">
        <v>2009</v>
      </c>
      <c r="E99" s="10">
        <v>1532</v>
      </c>
      <c r="F99" s="6">
        <v>0.76256844201095075</v>
      </c>
      <c r="G99" s="10">
        <v>1</v>
      </c>
      <c r="H99" s="10">
        <v>1533</v>
      </c>
      <c r="I99" s="6">
        <v>0.76306620209059228</v>
      </c>
    </row>
    <row r="100" spans="1:9" x14ac:dyDescent="0.3">
      <c r="A100" t="s">
        <v>207</v>
      </c>
      <c r="B100" t="s">
        <v>208</v>
      </c>
      <c r="C100" t="s">
        <v>457</v>
      </c>
      <c r="D100" s="10">
        <v>8598</v>
      </c>
      <c r="E100" s="10">
        <v>5607</v>
      </c>
      <c r="F100" s="6">
        <v>0.65212840195394273</v>
      </c>
      <c r="G100" s="10">
        <v>142</v>
      </c>
      <c r="H100" s="10">
        <v>5749</v>
      </c>
      <c r="I100" s="6">
        <v>0.66864387066759712</v>
      </c>
    </row>
    <row r="101" spans="1:9" x14ac:dyDescent="0.3">
      <c r="A101" t="s">
        <v>209</v>
      </c>
      <c r="B101" t="s">
        <v>210</v>
      </c>
      <c r="C101" t="s">
        <v>457</v>
      </c>
      <c r="D101" s="10">
        <v>16214</v>
      </c>
      <c r="E101" s="10">
        <v>13504</v>
      </c>
      <c r="F101" s="6">
        <v>0.83286049093376091</v>
      </c>
      <c r="G101" s="10">
        <v>954</v>
      </c>
      <c r="H101" s="10">
        <v>14458</v>
      </c>
      <c r="I101" s="6">
        <v>0.89169853213272476</v>
      </c>
    </row>
    <row r="102" spans="1:9" x14ac:dyDescent="0.3">
      <c r="A102" t="s">
        <v>211</v>
      </c>
      <c r="B102" t="s">
        <v>212</v>
      </c>
      <c r="C102" t="s">
        <v>457</v>
      </c>
      <c r="D102" s="10">
        <v>13299</v>
      </c>
      <c r="E102" s="10">
        <v>10215</v>
      </c>
      <c r="F102" s="6">
        <v>0.76810286487705848</v>
      </c>
      <c r="G102" s="10">
        <v>7</v>
      </c>
      <c r="H102" s="10">
        <v>10222</v>
      </c>
      <c r="I102" s="6">
        <v>0.76862922024212343</v>
      </c>
    </row>
    <row r="103" spans="1:9" x14ac:dyDescent="0.3">
      <c r="A103" t="s">
        <v>213</v>
      </c>
      <c r="B103" t="s">
        <v>214</v>
      </c>
      <c r="C103" t="s">
        <v>457</v>
      </c>
      <c r="D103" s="10">
        <v>8356</v>
      </c>
      <c r="E103" s="10">
        <v>5951</v>
      </c>
      <c r="F103" s="6">
        <v>0.71218286261369079</v>
      </c>
      <c r="G103" s="10">
        <v>1</v>
      </c>
      <c r="H103" s="10">
        <v>5952</v>
      </c>
      <c r="I103" s="6">
        <v>0.71230253709909053</v>
      </c>
    </row>
    <row r="104" spans="1:9" x14ac:dyDescent="0.3">
      <c r="A104" t="s">
        <v>215</v>
      </c>
      <c r="B104" t="s">
        <v>216</v>
      </c>
      <c r="C104" t="s">
        <v>457</v>
      </c>
      <c r="D104" s="10">
        <v>4523</v>
      </c>
      <c r="E104" s="10">
        <v>3963</v>
      </c>
      <c r="F104" s="6">
        <v>0.87618837055051957</v>
      </c>
      <c r="G104" s="10">
        <v>526</v>
      </c>
      <c r="H104" s="10">
        <v>4489</v>
      </c>
      <c r="I104" s="6">
        <v>0.99248286535485297</v>
      </c>
    </row>
    <row r="105" spans="1:9" x14ac:dyDescent="0.3">
      <c r="A105" t="s">
        <v>217</v>
      </c>
      <c r="B105" t="s">
        <v>218</v>
      </c>
      <c r="C105" t="s">
        <v>457</v>
      </c>
      <c r="D105" s="10">
        <v>11113</v>
      </c>
      <c r="E105" s="10">
        <v>8980</v>
      </c>
      <c r="F105" s="6">
        <v>0.80806262935300999</v>
      </c>
      <c r="G105" s="10">
        <v>1</v>
      </c>
      <c r="H105" s="10">
        <v>8981</v>
      </c>
      <c r="I105" s="6">
        <v>0.80815261405561056</v>
      </c>
    </row>
    <row r="106" spans="1:9" x14ac:dyDescent="0.3">
      <c r="A106" t="s">
        <v>219</v>
      </c>
      <c r="B106" t="s">
        <v>220</v>
      </c>
      <c r="C106" t="s">
        <v>457</v>
      </c>
      <c r="D106" s="10">
        <v>3504</v>
      </c>
      <c r="E106" s="10">
        <v>2583</v>
      </c>
      <c r="F106" s="6">
        <v>0.73715753424657537</v>
      </c>
      <c r="G106" s="10">
        <v>0</v>
      </c>
      <c r="H106" s="10">
        <v>2583</v>
      </c>
      <c r="I106" s="6">
        <v>0.73715753424657537</v>
      </c>
    </row>
    <row r="107" spans="1:9" x14ac:dyDescent="0.3">
      <c r="A107" t="s">
        <v>221</v>
      </c>
      <c r="B107" t="s">
        <v>222</v>
      </c>
      <c r="C107" t="s">
        <v>457</v>
      </c>
      <c r="D107" s="10">
        <v>5310</v>
      </c>
      <c r="E107" s="10">
        <v>4398</v>
      </c>
      <c r="F107" s="6">
        <v>0.82824858757062148</v>
      </c>
      <c r="G107" s="10">
        <v>7</v>
      </c>
      <c r="H107" s="10">
        <v>4405</v>
      </c>
      <c r="I107" s="6">
        <v>0.8295668549905838</v>
      </c>
    </row>
    <row r="108" spans="1:9" x14ac:dyDescent="0.3">
      <c r="A108" t="s">
        <v>223</v>
      </c>
      <c r="B108" t="s">
        <v>224</v>
      </c>
      <c r="C108" t="s">
        <v>457</v>
      </c>
      <c r="D108" s="10">
        <v>5441</v>
      </c>
      <c r="E108" s="10">
        <v>3880</v>
      </c>
      <c r="F108" s="6">
        <v>0.7131042087851498</v>
      </c>
      <c r="G108" s="10">
        <v>3</v>
      </c>
      <c r="H108" s="10">
        <v>3883</v>
      </c>
      <c r="I108" s="6">
        <v>0.71365557801874657</v>
      </c>
    </row>
    <row r="109" spans="1:9" x14ac:dyDescent="0.3">
      <c r="A109" t="s">
        <v>225</v>
      </c>
      <c r="B109" t="s">
        <v>226</v>
      </c>
      <c r="C109" t="s">
        <v>457</v>
      </c>
      <c r="D109" s="10">
        <v>3483</v>
      </c>
      <c r="E109" s="10">
        <v>878</v>
      </c>
      <c r="F109" s="6">
        <v>0.25208153890324431</v>
      </c>
      <c r="G109" s="10">
        <v>1783</v>
      </c>
      <c r="H109" s="10">
        <v>2661</v>
      </c>
      <c r="I109" s="6">
        <v>0.76399655469422911</v>
      </c>
    </row>
    <row r="110" spans="1:9" x14ac:dyDescent="0.3">
      <c r="A110" t="s">
        <v>227</v>
      </c>
      <c r="B110" t="s">
        <v>228</v>
      </c>
      <c r="C110" t="s">
        <v>457</v>
      </c>
      <c r="D110" s="10">
        <v>3964</v>
      </c>
      <c r="E110" s="10">
        <v>2659</v>
      </c>
      <c r="F110" s="6">
        <v>0.67078708375378404</v>
      </c>
      <c r="G110" s="10">
        <v>6</v>
      </c>
      <c r="H110" s="10">
        <v>2665</v>
      </c>
      <c r="I110" s="6">
        <v>0.67230070635721495</v>
      </c>
    </row>
    <row r="111" spans="1:9" x14ac:dyDescent="0.3">
      <c r="A111" t="s">
        <v>229</v>
      </c>
      <c r="B111" t="s">
        <v>230</v>
      </c>
      <c r="C111" t="s">
        <v>457</v>
      </c>
      <c r="D111" s="10">
        <v>4276</v>
      </c>
      <c r="E111" s="10">
        <v>2488</v>
      </c>
      <c r="F111" s="6">
        <v>0.5818521983161834</v>
      </c>
      <c r="G111" s="10">
        <v>513</v>
      </c>
      <c r="H111" s="10">
        <v>3001</v>
      </c>
      <c r="I111" s="6">
        <v>0.70182413470533211</v>
      </c>
    </row>
    <row r="112" spans="1:9" x14ac:dyDescent="0.3">
      <c r="A112" t="s">
        <v>231</v>
      </c>
      <c r="B112" t="s">
        <v>232</v>
      </c>
      <c r="C112" t="s">
        <v>457</v>
      </c>
      <c r="D112" s="10">
        <v>3061</v>
      </c>
      <c r="E112" s="10">
        <v>2193</v>
      </c>
      <c r="F112" s="6">
        <v>0.71643253838614829</v>
      </c>
      <c r="G112" s="10">
        <v>1</v>
      </c>
      <c r="H112" s="10">
        <v>2194</v>
      </c>
      <c r="I112" s="6">
        <v>0.71675922901012745</v>
      </c>
    </row>
    <row r="113" spans="1:9" x14ac:dyDescent="0.3">
      <c r="A113" t="s">
        <v>233</v>
      </c>
      <c r="B113" t="s">
        <v>234</v>
      </c>
      <c r="C113" t="s">
        <v>457</v>
      </c>
      <c r="D113" s="10">
        <v>5901</v>
      </c>
      <c r="E113" s="10">
        <v>4668</v>
      </c>
      <c r="F113" s="6">
        <v>0.79105236400610068</v>
      </c>
      <c r="G113" s="10">
        <v>26</v>
      </c>
      <c r="H113" s="10">
        <v>4694</v>
      </c>
      <c r="I113" s="6">
        <v>0.79545839688188447</v>
      </c>
    </row>
    <row r="114" spans="1:9" x14ac:dyDescent="0.3">
      <c r="A114" t="s">
        <v>235</v>
      </c>
      <c r="B114" t="s">
        <v>236</v>
      </c>
      <c r="C114" t="s">
        <v>457</v>
      </c>
      <c r="D114" s="10">
        <v>3654</v>
      </c>
      <c r="E114" s="10">
        <v>4111</v>
      </c>
      <c r="F114" s="6">
        <v>1.1250684181718664</v>
      </c>
      <c r="G114" s="10">
        <v>4</v>
      </c>
      <c r="H114" s="10">
        <v>4115</v>
      </c>
      <c r="I114" s="6">
        <v>1.1261631089217297</v>
      </c>
    </row>
    <row r="115" spans="1:9" x14ac:dyDescent="0.3">
      <c r="A115" t="s">
        <v>237</v>
      </c>
      <c r="B115" t="s">
        <v>238</v>
      </c>
      <c r="C115" t="s">
        <v>457</v>
      </c>
      <c r="D115" s="10">
        <v>5415</v>
      </c>
      <c r="E115" s="10">
        <v>3580</v>
      </c>
      <c r="F115" s="6">
        <v>0.66112650046168053</v>
      </c>
      <c r="G115" s="10">
        <v>30</v>
      </c>
      <c r="H115" s="10">
        <v>3610</v>
      </c>
      <c r="I115" s="6">
        <v>0.66666666666666663</v>
      </c>
    </row>
    <row r="116" spans="1:9" x14ac:dyDescent="0.3">
      <c r="A116" t="s">
        <v>239</v>
      </c>
      <c r="B116" t="s">
        <v>240</v>
      </c>
      <c r="C116" t="s">
        <v>458</v>
      </c>
      <c r="D116" s="10">
        <v>4954</v>
      </c>
      <c r="E116" s="10">
        <v>3803</v>
      </c>
      <c r="F116" s="6">
        <v>0.76766249495357286</v>
      </c>
      <c r="G116" s="10">
        <v>21</v>
      </c>
      <c r="H116" s="10">
        <v>3824</v>
      </c>
      <c r="I116" s="6">
        <v>0.77190149374243033</v>
      </c>
    </row>
    <row r="117" spans="1:9" x14ac:dyDescent="0.3">
      <c r="A117" t="s">
        <v>241</v>
      </c>
      <c r="B117" t="s">
        <v>242</v>
      </c>
      <c r="C117" t="s">
        <v>458</v>
      </c>
      <c r="D117" s="10">
        <v>6955</v>
      </c>
      <c r="E117" s="10">
        <v>6296</v>
      </c>
      <c r="F117" s="6">
        <v>0.90524802300503238</v>
      </c>
      <c r="G117" s="10">
        <v>2</v>
      </c>
      <c r="H117" s="10">
        <v>6298</v>
      </c>
      <c r="I117" s="6">
        <v>0.90553558590941774</v>
      </c>
    </row>
    <row r="118" spans="1:9" x14ac:dyDescent="0.3">
      <c r="A118" t="s">
        <v>243</v>
      </c>
      <c r="B118" t="s">
        <v>244</v>
      </c>
      <c r="C118" t="s">
        <v>458</v>
      </c>
      <c r="D118" s="10">
        <v>5861</v>
      </c>
      <c r="E118" s="10">
        <v>5345</v>
      </c>
      <c r="F118" s="6">
        <v>0.91196041631120972</v>
      </c>
      <c r="G118" s="10">
        <v>7</v>
      </c>
      <c r="H118" s="10">
        <v>5352</v>
      </c>
      <c r="I118" s="6">
        <v>0.9131547517488483</v>
      </c>
    </row>
    <row r="119" spans="1:9" x14ac:dyDescent="0.3">
      <c r="A119" t="s">
        <v>245</v>
      </c>
      <c r="B119" t="s">
        <v>246</v>
      </c>
      <c r="C119" t="s">
        <v>458</v>
      </c>
      <c r="D119" s="10">
        <v>8064</v>
      </c>
      <c r="E119" s="10">
        <v>5624</v>
      </c>
      <c r="F119" s="6">
        <v>0.69742063492063489</v>
      </c>
      <c r="G119" s="10">
        <v>15</v>
      </c>
      <c r="H119" s="10">
        <v>5639</v>
      </c>
      <c r="I119" s="6">
        <v>0.69928075396825395</v>
      </c>
    </row>
    <row r="120" spans="1:9" x14ac:dyDescent="0.3">
      <c r="A120" t="s">
        <v>247</v>
      </c>
      <c r="B120" t="s">
        <v>248</v>
      </c>
      <c r="C120" t="s">
        <v>458</v>
      </c>
      <c r="D120" s="10">
        <v>8756</v>
      </c>
      <c r="E120" s="10">
        <v>6668</v>
      </c>
      <c r="F120" s="6">
        <v>0.76153494746459571</v>
      </c>
      <c r="G120" s="10">
        <v>10</v>
      </c>
      <c r="H120" s="10">
        <v>6678</v>
      </c>
      <c r="I120" s="6">
        <v>0.76267702147099137</v>
      </c>
    </row>
    <row r="121" spans="1:9" x14ac:dyDescent="0.3">
      <c r="A121" t="s">
        <v>249</v>
      </c>
      <c r="B121" t="s">
        <v>250</v>
      </c>
      <c r="C121" t="s">
        <v>458</v>
      </c>
      <c r="D121" s="10">
        <v>5610</v>
      </c>
      <c r="E121" s="10">
        <v>4487</v>
      </c>
      <c r="F121" s="6">
        <v>0.79982174688057039</v>
      </c>
      <c r="G121" s="10">
        <v>10</v>
      </c>
      <c r="H121" s="10">
        <v>4497</v>
      </c>
      <c r="I121" s="6">
        <v>0.80160427807486634</v>
      </c>
    </row>
    <row r="122" spans="1:9" x14ac:dyDescent="0.3">
      <c r="A122" t="s">
        <v>251</v>
      </c>
      <c r="B122" t="s">
        <v>252</v>
      </c>
      <c r="C122" t="s">
        <v>458</v>
      </c>
      <c r="D122" s="10">
        <v>5940</v>
      </c>
      <c r="E122" s="10">
        <v>4788</v>
      </c>
      <c r="F122" s="6">
        <v>0.80606060606060603</v>
      </c>
      <c r="G122" s="10">
        <v>2</v>
      </c>
      <c r="H122" s="10">
        <v>4790</v>
      </c>
      <c r="I122" s="6">
        <v>0.80639730639730645</v>
      </c>
    </row>
    <row r="123" spans="1:9" x14ac:dyDescent="0.3">
      <c r="A123" t="s">
        <v>253</v>
      </c>
      <c r="B123" t="s">
        <v>254</v>
      </c>
      <c r="C123" t="s">
        <v>458</v>
      </c>
      <c r="D123" s="10">
        <v>7926</v>
      </c>
      <c r="E123" s="10">
        <v>4984</v>
      </c>
      <c r="F123" s="6">
        <v>0.628816553116326</v>
      </c>
      <c r="G123" s="10">
        <v>259</v>
      </c>
      <c r="H123" s="10">
        <v>5243</v>
      </c>
      <c r="I123" s="6">
        <v>0.66149381781478678</v>
      </c>
    </row>
    <row r="124" spans="1:9" x14ac:dyDescent="0.3">
      <c r="A124" t="s">
        <v>255</v>
      </c>
      <c r="B124" t="s">
        <v>256</v>
      </c>
      <c r="C124" t="s">
        <v>458</v>
      </c>
      <c r="D124" s="10">
        <v>7927</v>
      </c>
      <c r="E124" s="10">
        <v>6537</v>
      </c>
      <c r="F124" s="6">
        <v>0.82464993061687897</v>
      </c>
      <c r="G124" s="10">
        <v>22</v>
      </c>
      <c r="H124" s="10">
        <v>6559</v>
      </c>
      <c r="I124" s="6">
        <v>0.82742525545603629</v>
      </c>
    </row>
    <row r="125" spans="1:9" x14ac:dyDescent="0.3">
      <c r="A125" t="s">
        <v>257</v>
      </c>
      <c r="B125" t="s">
        <v>258</v>
      </c>
      <c r="C125" t="s">
        <v>458</v>
      </c>
      <c r="D125" s="10">
        <v>6080</v>
      </c>
      <c r="E125" s="10">
        <v>5702</v>
      </c>
      <c r="F125" s="6">
        <v>0.93782894736842104</v>
      </c>
      <c r="G125" s="10">
        <v>3</v>
      </c>
      <c r="H125" s="10">
        <v>5705</v>
      </c>
      <c r="I125" s="6">
        <v>0.93832236842105265</v>
      </c>
    </row>
    <row r="126" spans="1:9" x14ac:dyDescent="0.3">
      <c r="A126" t="s">
        <v>259</v>
      </c>
      <c r="B126" t="s">
        <v>260</v>
      </c>
      <c r="C126" t="s">
        <v>458</v>
      </c>
      <c r="D126" s="10">
        <v>5573</v>
      </c>
      <c r="E126" s="10">
        <v>4807</v>
      </c>
      <c r="F126" s="6">
        <v>0.86255158801363718</v>
      </c>
      <c r="G126" s="10">
        <v>223</v>
      </c>
      <c r="H126" s="10">
        <v>5030</v>
      </c>
      <c r="I126" s="6">
        <v>0.90256594293917103</v>
      </c>
    </row>
    <row r="127" spans="1:9" x14ac:dyDescent="0.3">
      <c r="A127" t="s">
        <v>261</v>
      </c>
      <c r="B127" t="s">
        <v>262</v>
      </c>
      <c r="C127" t="s">
        <v>458</v>
      </c>
      <c r="D127" s="10">
        <v>6248</v>
      </c>
      <c r="E127" s="10">
        <v>4459</v>
      </c>
      <c r="F127" s="6">
        <v>0.71366837387964144</v>
      </c>
      <c r="G127" s="10">
        <v>4</v>
      </c>
      <c r="H127" s="10">
        <v>4463</v>
      </c>
      <c r="I127" s="6">
        <v>0.71430857874519849</v>
      </c>
    </row>
    <row r="128" spans="1:9" x14ac:dyDescent="0.3">
      <c r="A128" t="s">
        <v>263</v>
      </c>
      <c r="B128" t="s">
        <v>264</v>
      </c>
      <c r="C128" t="s">
        <v>458</v>
      </c>
      <c r="D128" s="10">
        <v>5634</v>
      </c>
      <c r="E128" s="10">
        <v>4006</v>
      </c>
      <c r="F128" s="6">
        <v>0.71104011359602415</v>
      </c>
      <c r="G128" s="10">
        <v>9</v>
      </c>
      <c r="H128" s="10">
        <v>4015</v>
      </c>
      <c r="I128" s="6">
        <v>0.71263755768548098</v>
      </c>
    </row>
    <row r="129" spans="1:9" x14ac:dyDescent="0.3">
      <c r="A129" t="s">
        <v>265</v>
      </c>
      <c r="B129" t="s">
        <v>266</v>
      </c>
      <c r="C129" t="s">
        <v>458</v>
      </c>
      <c r="D129" s="10">
        <v>5711</v>
      </c>
      <c r="E129" s="10">
        <v>5244</v>
      </c>
      <c r="F129" s="6">
        <v>0.91822798108912629</v>
      </c>
      <c r="G129" s="10">
        <v>18</v>
      </c>
      <c r="H129" s="10">
        <v>5262</v>
      </c>
      <c r="I129" s="6">
        <v>0.92137979338119413</v>
      </c>
    </row>
    <row r="130" spans="1:9" x14ac:dyDescent="0.3">
      <c r="A130" t="s">
        <v>267</v>
      </c>
      <c r="B130" t="s">
        <v>268</v>
      </c>
      <c r="C130" t="s">
        <v>458</v>
      </c>
      <c r="D130" s="10">
        <v>5928</v>
      </c>
      <c r="E130" s="10">
        <v>3647</v>
      </c>
      <c r="F130" s="6">
        <v>0.61521592442645079</v>
      </c>
      <c r="G130" s="10">
        <v>7</v>
      </c>
      <c r="H130" s="10">
        <v>3654</v>
      </c>
      <c r="I130" s="6">
        <v>0.6163967611336032</v>
      </c>
    </row>
    <row r="131" spans="1:9" x14ac:dyDescent="0.3">
      <c r="A131" t="s">
        <v>269</v>
      </c>
      <c r="B131" t="s">
        <v>270</v>
      </c>
      <c r="C131" t="s">
        <v>458</v>
      </c>
      <c r="D131" s="10">
        <v>6984</v>
      </c>
      <c r="E131" s="10">
        <v>4954</v>
      </c>
      <c r="F131" s="6">
        <v>0.70933562428407793</v>
      </c>
      <c r="G131" s="10">
        <v>22</v>
      </c>
      <c r="H131" s="10">
        <v>4976</v>
      </c>
      <c r="I131" s="6">
        <v>0.71248568155784653</v>
      </c>
    </row>
    <row r="132" spans="1:9" x14ac:dyDescent="0.3">
      <c r="A132" t="s">
        <v>271</v>
      </c>
      <c r="B132" t="s">
        <v>272</v>
      </c>
      <c r="C132" t="s">
        <v>458</v>
      </c>
      <c r="D132" s="10">
        <v>7126</v>
      </c>
      <c r="E132" s="10">
        <v>4567</v>
      </c>
      <c r="F132" s="6">
        <v>0.64089250631490313</v>
      </c>
      <c r="G132" s="10">
        <v>44</v>
      </c>
      <c r="H132" s="10">
        <v>4611</v>
      </c>
      <c r="I132" s="6">
        <v>0.64706707830479937</v>
      </c>
    </row>
    <row r="133" spans="1:9" x14ac:dyDescent="0.3">
      <c r="A133" t="s">
        <v>273</v>
      </c>
      <c r="B133" t="s">
        <v>274</v>
      </c>
      <c r="C133" t="s">
        <v>458</v>
      </c>
      <c r="D133" s="10">
        <v>5249</v>
      </c>
      <c r="E133" s="10">
        <v>4553</v>
      </c>
      <c r="F133" s="6">
        <v>0.86740331491712708</v>
      </c>
      <c r="G133" s="10">
        <v>53</v>
      </c>
      <c r="H133" s="10">
        <v>4606</v>
      </c>
      <c r="I133" s="6">
        <v>0.87750047628119643</v>
      </c>
    </row>
    <row r="134" spans="1:9" x14ac:dyDescent="0.3">
      <c r="A134" t="s">
        <v>275</v>
      </c>
      <c r="B134" t="s">
        <v>276</v>
      </c>
      <c r="C134" t="s">
        <v>458</v>
      </c>
      <c r="D134" s="10">
        <v>3537</v>
      </c>
      <c r="E134" s="10">
        <v>2762</v>
      </c>
      <c r="F134" s="6">
        <v>0.78088775798699461</v>
      </c>
      <c r="G134" s="10">
        <v>6</v>
      </c>
      <c r="H134" s="10">
        <v>2768</v>
      </c>
      <c r="I134" s="6">
        <v>0.78258411082838564</v>
      </c>
    </row>
    <row r="135" spans="1:9" x14ac:dyDescent="0.3">
      <c r="A135" t="s">
        <v>277</v>
      </c>
      <c r="B135" t="s">
        <v>278</v>
      </c>
      <c r="C135" t="s">
        <v>458</v>
      </c>
      <c r="D135" s="10">
        <v>7676</v>
      </c>
      <c r="E135" s="10">
        <v>5326</v>
      </c>
      <c r="F135" s="6">
        <v>0.69385096404377278</v>
      </c>
      <c r="G135" s="10">
        <v>7</v>
      </c>
      <c r="H135" s="10">
        <v>5333</v>
      </c>
      <c r="I135" s="6">
        <v>0.69476289734236585</v>
      </c>
    </row>
    <row r="136" spans="1:9" x14ac:dyDescent="0.3">
      <c r="A136" t="s">
        <v>279</v>
      </c>
      <c r="B136" t="s">
        <v>280</v>
      </c>
      <c r="C136" t="s">
        <v>458</v>
      </c>
      <c r="D136" s="10">
        <v>7277</v>
      </c>
      <c r="E136" s="10">
        <v>5988</v>
      </c>
      <c r="F136" s="6">
        <v>0.82286656589253815</v>
      </c>
      <c r="G136" s="10">
        <v>3</v>
      </c>
      <c r="H136" s="10">
        <v>5991</v>
      </c>
      <c r="I136" s="6">
        <v>0.82327882369108152</v>
      </c>
    </row>
    <row r="137" spans="1:9" x14ac:dyDescent="0.3">
      <c r="A137" t="s">
        <v>281</v>
      </c>
      <c r="B137" t="s">
        <v>282</v>
      </c>
      <c r="C137" t="s">
        <v>458</v>
      </c>
      <c r="D137" s="10">
        <v>8743</v>
      </c>
      <c r="E137" s="10">
        <v>6120</v>
      </c>
      <c r="F137" s="6">
        <v>0.69998856227839412</v>
      </c>
      <c r="G137" s="10">
        <v>2</v>
      </c>
      <c r="H137" s="10">
        <v>6122</v>
      </c>
      <c r="I137" s="6">
        <v>0.70021731671051124</v>
      </c>
    </row>
    <row r="138" spans="1:9" x14ac:dyDescent="0.3">
      <c r="A138" t="s">
        <v>283</v>
      </c>
      <c r="B138" t="s">
        <v>284</v>
      </c>
      <c r="C138" t="s">
        <v>458</v>
      </c>
      <c r="D138" s="10">
        <v>7865</v>
      </c>
      <c r="E138" s="10">
        <v>5788</v>
      </c>
      <c r="F138" s="6">
        <v>0.73591862682771769</v>
      </c>
      <c r="G138" s="10">
        <v>8</v>
      </c>
      <c r="H138" s="10">
        <v>5796</v>
      </c>
      <c r="I138" s="6">
        <v>0.73693579148124599</v>
      </c>
    </row>
    <row r="139" spans="1:9" x14ac:dyDescent="0.3">
      <c r="A139" t="s">
        <v>285</v>
      </c>
      <c r="B139" t="s">
        <v>286</v>
      </c>
      <c r="C139" t="s">
        <v>458</v>
      </c>
      <c r="D139" s="10">
        <v>4356</v>
      </c>
      <c r="E139" s="10">
        <v>3200</v>
      </c>
      <c r="F139" s="6">
        <v>0.7346189164370982</v>
      </c>
      <c r="G139" s="10">
        <v>4</v>
      </c>
      <c r="H139" s="10">
        <v>3204</v>
      </c>
      <c r="I139" s="6">
        <v>0.73553719008264462</v>
      </c>
    </row>
    <row r="140" spans="1:9" x14ac:dyDescent="0.3">
      <c r="A140" t="s">
        <v>287</v>
      </c>
      <c r="B140" t="s">
        <v>288</v>
      </c>
      <c r="C140" t="s">
        <v>458</v>
      </c>
      <c r="D140" s="10">
        <v>6779</v>
      </c>
      <c r="E140" s="10">
        <v>4666</v>
      </c>
      <c r="F140" s="6">
        <v>0.68830210945567194</v>
      </c>
      <c r="G140" s="10">
        <v>8</v>
      </c>
      <c r="H140" s="10">
        <v>4674</v>
      </c>
      <c r="I140" s="6">
        <v>0.68948222451689045</v>
      </c>
    </row>
    <row r="141" spans="1:9" x14ac:dyDescent="0.3">
      <c r="A141" t="s">
        <v>289</v>
      </c>
      <c r="B141" t="s">
        <v>290</v>
      </c>
      <c r="C141" t="s">
        <v>458</v>
      </c>
      <c r="D141" s="10">
        <v>4945</v>
      </c>
      <c r="E141" s="10">
        <v>3796</v>
      </c>
      <c r="F141" s="6">
        <v>0.76764408493427705</v>
      </c>
      <c r="G141" s="10">
        <v>30</v>
      </c>
      <c r="H141" s="10">
        <v>3826</v>
      </c>
      <c r="I141" s="6">
        <v>0.7737108190091001</v>
      </c>
    </row>
    <row r="142" spans="1:9" x14ac:dyDescent="0.3">
      <c r="A142" t="s">
        <v>291</v>
      </c>
      <c r="B142" t="s">
        <v>292</v>
      </c>
      <c r="C142" t="s">
        <v>458</v>
      </c>
      <c r="D142" s="10">
        <v>4358</v>
      </c>
      <c r="E142" s="10">
        <v>3874</v>
      </c>
      <c r="F142" s="6">
        <v>0.88893988067921059</v>
      </c>
      <c r="G142" s="10">
        <v>25</v>
      </c>
      <c r="H142" s="10">
        <v>3899</v>
      </c>
      <c r="I142" s="6">
        <v>0.89467645709040844</v>
      </c>
    </row>
    <row r="143" spans="1:9" x14ac:dyDescent="0.3">
      <c r="A143" t="s">
        <v>293</v>
      </c>
      <c r="B143" t="s">
        <v>294</v>
      </c>
      <c r="C143" t="s">
        <v>458</v>
      </c>
      <c r="D143" s="10">
        <v>6684</v>
      </c>
      <c r="E143" s="10">
        <v>4727</v>
      </c>
      <c r="F143" s="6">
        <v>0.70721125074805502</v>
      </c>
      <c r="G143" s="10">
        <v>0</v>
      </c>
      <c r="H143" s="10">
        <v>4727</v>
      </c>
      <c r="I143" s="6">
        <v>0.70721125074805502</v>
      </c>
    </row>
    <row r="144" spans="1:9" x14ac:dyDescent="0.3">
      <c r="A144" t="s">
        <v>295</v>
      </c>
      <c r="B144" t="s">
        <v>296</v>
      </c>
      <c r="C144" t="s">
        <v>458</v>
      </c>
      <c r="D144" s="10">
        <v>6602</v>
      </c>
      <c r="E144" s="10">
        <v>6806</v>
      </c>
      <c r="F144" s="6">
        <v>1.0308997273553469</v>
      </c>
      <c r="G144" s="10">
        <v>0</v>
      </c>
      <c r="H144" s="10">
        <v>6806</v>
      </c>
      <c r="I144" s="6">
        <v>1.0308997273553469</v>
      </c>
    </row>
    <row r="145" spans="1:9" x14ac:dyDescent="0.3">
      <c r="A145" t="s">
        <v>297</v>
      </c>
      <c r="B145" t="s">
        <v>298</v>
      </c>
      <c r="C145" t="s">
        <v>458</v>
      </c>
      <c r="D145" s="10">
        <v>9897</v>
      </c>
      <c r="E145" s="10">
        <v>6725</v>
      </c>
      <c r="F145" s="6">
        <v>0.67949883803172684</v>
      </c>
      <c r="G145" s="10">
        <v>33</v>
      </c>
      <c r="H145" s="10">
        <v>6758</v>
      </c>
      <c r="I145" s="6">
        <v>0.68283318177225427</v>
      </c>
    </row>
    <row r="146" spans="1:9" x14ac:dyDescent="0.3">
      <c r="A146" t="s">
        <v>299</v>
      </c>
      <c r="B146" t="s">
        <v>300</v>
      </c>
      <c r="C146" t="s">
        <v>458</v>
      </c>
      <c r="D146" s="10">
        <v>4909</v>
      </c>
      <c r="E146" s="10">
        <v>3138</v>
      </c>
      <c r="F146" s="6">
        <v>0.63923405988999793</v>
      </c>
      <c r="G146" s="10">
        <v>4</v>
      </c>
      <c r="H146" s="10">
        <v>3142</v>
      </c>
      <c r="I146" s="6">
        <v>0.64004888979425545</v>
      </c>
    </row>
    <row r="147" spans="1:9" x14ac:dyDescent="0.3">
      <c r="A147" t="s">
        <v>301</v>
      </c>
      <c r="B147" t="s">
        <v>302</v>
      </c>
      <c r="C147" t="s">
        <v>458</v>
      </c>
      <c r="D147" s="10">
        <v>3632</v>
      </c>
      <c r="E147" s="10">
        <v>2179</v>
      </c>
      <c r="F147" s="6">
        <v>0.5999449339207048</v>
      </c>
      <c r="G147" s="10">
        <v>4</v>
      </c>
      <c r="H147" s="10">
        <v>2183</v>
      </c>
      <c r="I147" s="6">
        <v>0.60104625550660795</v>
      </c>
    </row>
    <row r="148" spans="1:9" x14ac:dyDescent="0.3">
      <c r="A148" t="s">
        <v>303</v>
      </c>
      <c r="B148" t="s">
        <v>304</v>
      </c>
      <c r="C148" t="s">
        <v>459</v>
      </c>
      <c r="D148" s="10">
        <v>2142</v>
      </c>
      <c r="E148" s="10">
        <v>1254</v>
      </c>
      <c r="F148" s="6">
        <v>0.58543417366946782</v>
      </c>
      <c r="G148" s="10">
        <v>3</v>
      </c>
      <c r="H148" s="10">
        <v>1257</v>
      </c>
      <c r="I148" s="6">
        <v>0.58683473389355745</v>
      </c>
    </row>
    <row r="149" spans="1:9" x14ac:dyDescent="0.3">
      <c r="A149" t="s">
        <v>305</v>
      </c>
      <c r="B149" t="s">
        <v>306</v>
      </c>
      <c r="C149" t="s">
        <v>459</v>
      </c>
      <c r="D149" s="10">
        <v>5605</v>
      </c>
      <c r="E149" s="10">
        <v>3447</v>
      </c>
      <c r="F149" s="6">
        <v>0.61498661909009811</v>
      </c>
      <c r="G149" s="10">
        <v>2</v>
      </c>
      <c r="H149" s="10">
        <v>3449</v>
      </c>
      <c r="I149" s="6">
        <v>0.61534344335414803</v>
      </c>
    </row>
    <row r="150" spans="1:9" x14ac:dyDescent="0.3">
      <c r="A150" t="s">
        <v>307</v>
      </c>
      <c r="B150" t="s">
        <v>308</v>
      </c>
      <c r="C150" t="s">
        <v>459</v>
      </c>
      <c r="D150" s="10">
        <v>3974</v>
      </c>
      <c r="E150" s="10">
        <v>2275</v>
      </c>
      <c r="F150" s="6">
        <v>0.57247106190236541</v>
      </c>
      <c r="G150" s="10">
        <v>4</v>
      </c>
      <c r="H150" s="10">
        <v>2279</v>
      </c>
      <c r="I150" s="6">
        <v>0.57347760442878715</v>
      </c>
    </row>
    <row r="151" spans="1:9" x14ac:dyDescent="0.3">
      <c r="A151" t="s">
        <v>309</v>
      </c>
      <c r="B151" t="s">
        <v>310</v>
      </c>
      <c r="C151" t="s">
        <v>459</v>
      </c>
      <c r="D151" s="10">
        <v>3684</v>
      </c>
      <c r="E151" s="10">
        <v>2179</v>
      </c>
      <c r="F151" s="6">
        <v>0.59147665580890341</v>
      </c>
      <c r="G151" s="10">
        <v>0</v>
      </c>
      <c r="H151" s="10">
        <v>2179</v>
      </c>
      <c r="I151" s="6">
        <v>0.59147665580890341</v>
      </c>
    </row>
    <row r="152" spans="1:9" x14ac:dyDescent="0.3">
      <c r="A152" t="s">
        <v>311</v>
      </c>
      <c r="B152" t="s">
        <v>312</v>
      </c>
      <c r="C152" t="s">
        <v>459</v>
      </c>
      <c r="D152" s="10">
        <v>8718</v>
      </c>
      <c r="E152" s="10">
        <v>8090</v>
      </c>
      <c r="F152" s="6">
        <v>0.9279651296168846</v>
      </c>
      <c r="G152" s="10">
        <v>0</v>
      </c>
      <c r="H152" s="10">
        <v>8090</v>
      </c>
      <c r="I152" s="6">
        <v>0.9279651296168846</v>
      </c>
    </row>
    <row r="153" spans="1:9" x14ac:dyDescent="0.3">
      <c r="A153" t="s">
        <v>313</v>
      </c>
      <c r="B153" t="s">
        <v>314</v>
      </c>
      <c r="C153" t="s">
        <v>459</v>
      </c>
      <c r="D153" s="10">
        <v>2533</v>
      </c>
      <c r="E153" s="10">
        <v>1876</v>
      </c>
      <c r="F153" s="6">
        <v>0.74062376628503745</v>
      </c>
      <c r="G153" s="10">
        <v>1</v>
      </c>
      <c r="H153" s="10">
        <v>1877</v>
      </c>
      <c r="I153" s="6">
        <v>0.74101855507303593</v>
      </c>
    </row>
    <row r="154" spans="1:9" x14ac:dyDescent="0.3">
      <c r="A154" t="s">
        <v>315</v>
      </c>
      <c r="B154" t="s">
        <v>316</v>
      </c>
      <c r="C154" t="s">
        <v>459</v>
      </c>
      <c r="D154" s="10">
        <v>4723</v>
      </c>
      <c r="E154" s="10">
        <v>4091</v>
      </c>
      <c r="F154" s="6">
        <v>0.8661867457124709</v>
      </c>
      <c r="G154" s="10">
        <v>0</v>
      </c>
      <c r="H154" s="10">
        <v>4091</v>
      </c>
      <c r="I154" s="6">
        <v>0.8661867457124709</v>
      </c>
    </row>
    <row r="155" spans="1:9" x14ac:dyDescent="0.3">
      <c r="A155" t="s">
        <v>317</v>
      </c>
      <c r="B155" t="s">
        <v>318</v>
      </c>
      <c r="C155" t="s">
        <v>459</v>
      </c>
      <c r="D155" s="10">
        <v>3940</v>
      </c>
      <c r="E155" s="10">
        <v>3355</v>
      </c>
      <c r="F155" s="6">
        <v>0.85152284263959388</v>
      </c>
      <c r="G155" s="10">
        <v>2</v>
      </c>
      <c r="H155" s="10">
        <v>3357</v>
      </c>
      <c r="I155" s="6">
        <v>0.85203045685279188</v>
      </c>
    </row>
    <row r="156" spans="1:9" x14ac:dyDescent="0.3">
      <c r="A156" t="s">
        <v>319</v>
      </c>
      <c r="B156" t="s">
        <v>320</v>
      </c>
      <c r="C156" t="s">
        <v>459</v>
      </c>
      <c r="D156" s="10">
        <v>5231</v>
      </c>
      <c r="E156" s="10">
        <v>2644</v>
      </c>
      <c r="F156" s="6">
        <v>0.50544828904607153</v>
      </c>
      <c r="G156" s="10">
        <v>3</v>
      </c>
      <c r="H156" s="10">
        <v>2647</v>
      </c>
      <c r="I156" s="6">
        <v>0.50602179315618434</v>
      </c>
    </row>
    <row r="157" spans="1:9" x14ac:dyDescent="0.3">
      <c r="A157" t="s">
        <v>321</v>
      </c>
      <c r="B157" t="s">
        <v>322</v>
      </c>
      <c r="C157" t="s">
        <v>459</v>
      </c>
      <c r="D157" s="10">
        <v>3730</v>
      </c>
      <c r="E157" s="10">
        <v>1815</v>
      </c>
      <c r="F157" s="6">
        <v>0.48659517426273458</v>
      </c>
      <c r="G157" s="10">
        <v>0</v>
      </c>
      <c r="H157" s="10">
        <v>1815</v>
      </c>
      <c r="I157" s="6">
        <v>0.48659517426273458</v>
      </c>
    </row>
    <row r="158" spans="1:9" x14ac:dyDescent="0.3">
      <c r="A158" t="s">
        <v>323</v>
      </c>
      <c r="B158" t="s">
        <v>324</v>
      </c>
      <c r="C158" t="s">
        <v>459</v>
      </c>
      <c r="D158" s="10">
        <v>6495</v>
      </c>
      <c r="E158" s="10">
        <v>4423</v>
      </c>
      <c r="F158" s="6">
        <v>0.68098537336412623</v>
      </c>
      <c r="G158" s="10">
        <v>3</v>
      </c>
      <c r="H158" s="10">
        <v>4426</v>
      </c>
      <c r="I158" s="6">
        <v>0.68144726712856041</v>
      </c>
    </row>
    <row r="159" spans="1:9" x14ac:dyDescent="0.3">
      <c r="A159" t="s">
        <v>325</v>
      </c>
      <c r="B159" t="s">
        <v>326</v>
      </c>
      <c r="C159" t="s">
        <v>459</v>
      </c>
      <c r="D159" s="10">
        <v>5048</v>
      </c>
      <c r="E159" s="10">
        <v>3539</v>
      </c>
      <c r="F159" s="6">
        <v>0.70106973058637079</v>
      </c>
      <c r="G159" s="10">
        <v>1</v>
      </c>
      <c r="H159" s="10">
        <v>3540</v>
      </c>
      <c r="I159" s="6">
        <v>0.70126782884310623</v>
      </c>
    </row>
    <row r="160" spans="1:9" x14ac:dyDescent="0.3">
      <c r="A160" t="s">
        <v>327</v>
      </c>
      <c r="B160" t="s">
        <v>328</v>
      </c>
      <c r="C160" t="s">
        <v>459</v>
      </c>
      <c r="D160" s="10">
        <v>9809</v>
      </c>
      <c r="E160" s="10">
        <v>7087</v>
      </c>
      <c r="F160" s="6">
        <v>0.72249974513202164</v>
      </c>
      <c r="G160" s="10">
        <v>6</v>
      </c>
      <c r="H160" s="10">
        <v>7093</v>
      </c>
      <c r="I160" s="6">
        <v>0.72311142828015085</v>
      </c>
    </row>
    <row r="161" spans="1:9" x14ac:dyDescent="0.3">
      <c r="A161" t="s">
        <v>329</v>
      </c>
      <c r="B161" t="s">
        <v>330</v>
      </c>
      <c r="C161" t="s">
        <v>459</v>
      </c>
      <c r="D161" s="10">
        <v>4358</v>
      </c>
      <c r="E161" s="10">
        <v>2628</v>
      </c>
      <c r="F161" s="6">
        <v>0.60302891234511247</v>
      </c>
      <c r="G161" s="10">
        <v>65</v>
      </c>
      <c r="H161" s="10">
        <v>2693</v>
      </c>
      <c r="I161" s="6">
        <v>0.61794401101422669</v>
      </c>
    </row>
    <row r="162" spans="1:9" x14ac:dyDescent="0.3">
      <c r="A162" t="s">
        <v>331</v>
      </c>
      <c r="B162" t="s">
        <v>332</v>
      </c>
      <c r="C162" t="s">
        <v>459</v>
      </c>
      <c r="D162" s="10">
        <v>1542</v>
      </c>
      <c r="E162" s="10">
        <v>1486</v>
      </c>
      <c r="F162" s="6">
        <v>0.96368352788586253</v>
      </c>
      <c r="G162" s="10">
        <v>0</v>
      </c>
      <c r="H162" s="10">
        <v>1486</v>
      </c>
      <c r="I162" s="6">
        <v>0.96368352788586253</v>
      </c>
    </row>
    <row r="163" spans="1:9" x14ac:dyDescent="0.3">
      <c r="A163" t="s">
        <v>333</v>
      </c>
      <c r="B163" t="s">
        <v>334</v>
      </c>
      <c r="C163" t="s">
        <v>459</v>
      </c>
      <c r="D163" s="10">
        <v>2598</v>
      </c>
      <c r="E163" s="10">
        <v>1756</v>
      </c>
      <c r="F163" s="6">
        <v>0.67590454195535032</v>
      </c>
      <c r="G163" s="10">
        <v>6</v>
      </c>
      <c r="H163" s="10">
        <v>1762</v>
      </c>
      <c r="I163" s="6">
        <v>0.67821401077752119</v>
      </c>
    </row>
    <row r="164" spans="1:9" x14ac:dyDescent="0.3">
      <c r="A164" t="s">
        <v>335</v>
      </c>
      <c r="B164" t="s">
        <v>336</v>
      </c>
      <c r="C164" t="s">
        <v>459</v>
      </c>
      <c r="D164" s="10">
        <v>2741</v>
      </c>
      <c r="E164" s="10">
        <v>1635</v>
      </c>
      <c r="F164" s="6">
        <v>0.59649762860269973</v>
      </c>
      <c r="G164" s="10">
        <v>80</v>
      </c>
      <c r="H164" s="10">
        <v>1715</v>
      </c>
      <c r="I164" s="6">
        <v>0.62568405691353524</v>
      </c>
    </row>
    <row r="165" spans="1:9" x14ac:dyDescent="0.3">
      <c r="A165" t="s">
        <v>341</v>
      </c>
      <c r="B165" t="s">
        <v>342</v>
      </c>
      <c r="C165" t="s">
        <v>459</v>
      </c>
      <c r="D165" s="10">
        <v>4068</v>
      </c>
      <c r="E165" s="10">
        <v>4755</v>
      </c>
      <c r="F165" s="6">
        <v>1.1688790560471976</v>
      </c>
      <c r="G165" s="10">
        <v>0</v>
      </c>
      <c r="H165" s="10">
        <v>4755</v>
      </c>
      <c r="I165" s="6">
        <v>1.1688790560471976</v>
      </c>
    </row>
    <row r="166" spans="1:9" x14ac:dyDescent="0.3">
      <c r="A166" t="s">
        <v>343</v>
      </c>
      <c r="B166" t="s">
        <v>344</v>
      </c>
      <c r="C166" t="s">
        <v>459</v>
      </c>
      <c r="D166" s="10">
        <v>3839</v>
      </c>
      <c r="E166" s="10">
        <v>2640</v>
      </c>
      <c r="F166" s="6">
        <v>0.68767908309455583</v>
      </c>
      <c r="G166" s="10">
        <v>12</v>
      </c>
      <c r="H166" s="10">
        <v>2652</v>
      </c>
      <c r="I166" s="6">
        <v>0.69080489710862203</v>
      </c>
    </row>
    <row r="167" spans="1:9" x14ac:dyDescent="0.3">
      <c r="A167" t="s">
        <v>345</v>
      </c>
      <c r="B167" t="s">
        <v>346</v>
      </c>
      <c r="C167" t="s">
        <v>459</v>
      </c>
      <c r="D167" s="10">
        <v>2754</v>
      </c>
      <c r="E167" s="10">
        <v>2634</v>
      </c>
      <c r="F167" s="6">
        <v>0.95642701525054463</v>
      </c>
      <c r="G167" s="10">
        <v>2</v>
      </c>
      <c r="H167" s="10">
        <v>2636</v>
      </c>
      <c r="I167" s="6">
        <v>0.95715323166303556</v>
      </c>
    </row>
    <row r="168" spans="1:9" x14ac:dyDescent="0.3">
      <c r="A168" t="s">
        <v>351</v>
      </c>
      <c r="B168" t="s">
        <v>352</v>
      </c>
      <c r="C168" t="s">
        <v>459</v>
      </c>
      <c r="D168" s="10">
        <v>14725</v>
      </c>
      <c r="E168" s="10">
        <v>10123</v>
      </c>
      <c r="F168" s="6">
        <v>0.68747028862478776</v>
      </c>
      <c r="G168" s="10">
        <v>3</v>
      </c>
      <c r="H168" s="10">
        <v>10126</v>
      </c>
      <c r="I168" s="6">
        <v>0.68767402376910014</v>
      </c>
    </row>
    <row r="169" spans="1:9" x14ac:dyDescent="0.3">
      <c r="A169" t="s">
        <v>353</v>
      </c>
      <c r="B169" t="s">
        <v>354</v>
      </c>
      <c r="C169" t="s">
        <v>459</v>
      </c>
      <c r="D169" s="10">
        <v>4241</v>
      </c>
      <c r="E169" s="10">
        <v>2630</v>
      </c>
      <c r="F169" s="6">
        <v>0.62013676019806652</v>
      </c>
      <c r="G169" s="10">
        <v>10</v>
      </c>
      <c r="H169" s="10">
        <v>2640</v>
      </c>
      <c r="I169" s="6">
        <v>0.62249469464748874</v>
      </c>
    </row>
    <row r="170" spans="1:9" x14ac:dyDescent="0.3">
      <c r="A170" t="s">
        <v>357</v>
      </c>
      <c r="B170" t="s">
        <v>358</v>
      </c>
      <c r="C170" t="s">
        <v>459</v>
      </c>
      <c r="D170" s="10">
        <v>4526</v>
      </c>
      <c r="E170" s="10">
        <v>3014</v>
      </c>
      <c r="F170" s="6">
        <v>0.66593018117543079</v>
      </c>
      <c r="G170" s="10">
        <v>10</v>
      </c>
      <c r="H170" s="10">
        <v>3024</v>
      </c>
      <c r="I170" s="6">
        <v>0.66813963764913831</v>
      </c>
    </row>
    <row r="171" spans="1:9" x14ac:dyDescent="0.3">
      <c r="A171" t="s">
        <v>361</v>
      </c>
      <c r="B171" t="s">
        <v>362</v>
      </c>
      <c r="C171" t="s">
        <v>459</v>
      </c>
      <c r="D171" s="10">
        <v>3313</v>
      </c>
      <c r="E171" s="10">
        <v>2940</v>
      </c>
      <c r="F171" s="6">
        <v>0.88741322064594019</v>
      </c>
      <c r="G171" s="10">
        <v>12</v>
      </c>
      <c r="H171" s="10">
        <v>2952</v>
      </c>
      <c r="I171" s="6">
        <v>0.89103531542408698</v>
      </c>
    </row>
    <row r="172" spans="1:9" x14ac:dyDescent="0.3">
      <c r="A172" t="s">
        <v>365</v>
      </c>
      <c r="B172" t="s">
        <v>366</v>
      </c>
      <c r="C172" t="s">
        <v>459</v>
      </c>
      <c r="D172" s="10">
        <v>9507</v>
      </c>
      <c r="E172" s="10">
        <v>10127</v>
      </c>
      <c r="F172" s="6">
        <v>1.0652151046597245</v>
      </c>
      <c r="G172" s="10">
        <v>21</v>
      </c>
      <c r="H172" s="10">
        <v>10148</v>
      </c>
      <c r="I172" s="6">
        <v>1.0674240033659408</v>
      </c>
    </row>
    <row r="173" spans="1:9" x14ac:dyDescent="0.3">
      <c r="A173" t="s">
        <v>371</v>
      </c>
      <c r="B173" t="s">
        <v>372</v>
      </c>
      <c r="C173" t="s">
        <v>460</v>
      </c>
      <c r="D173" s="10">
        <v>3388</v>
      </c>
      <c r="E173" s="10">
        <v>2678</v>
      </c>
      <c r="F173" s="6">
        <v>0.79043683589138136</v>
      </c>
      <c r="G173" s="10">
        <v>4</v>
      </c>
      <c r="H173" s="10">
        <v>2682</v>
      </c>
      <c r="I173" s="6">
        <v>0.79161747343565525</v>
      </c>
    </row>
    <row r="174" spans="1:9" x14ac:dyDescent="0.3">
      <c r="A174" t="s">
        <v>375</v>
      </c>
      <c r="B174" t="s">
        <v>376</v>
      </c>
      <c r="C174" t="s">
        <v>460</v>
      </c>
      <c r="D174" s="10">
        <v>16184</v>
      </c>
      <c r="E174" s="10">
        <v>12469</v>
      </c>
      <c r="F174" s="6">
        <v>0.77045229856648545</v>
      </c>
      <c r="G174" s="10">
        <v>95</v>
      </c>
      <c r="H174" s="10">
        <v>12564</v>
      </c>
      <c r="I174" s="6">
        <v>0.77632229362333172</v>
      </c>
    </row>
    <row r="175" spans="1:9" x14ac:dyDescent="0.3">
      <c r="A175" t="s">
        <v>377</v>
      </c>
      <c r="B175" t="s">
        <v>378</v>
      </c>
      <c r="C175" t="s">
        <v>460</v>
      </c>
      <c r="D175" s="10">
        <v>13750</v>
      </c>
      <c r="E175" s="10">
        <v>8594</v>
      </c>
      <c r="F175" s="6">
        <v>0.62501818181818181</v>
      </c>
      <c r="G175" s="10">
        <v>15</v>
      </c>
      <c r="H175" s="10">
        <v>8609</v>
      </c>
      <c r="I175" s="6">
        <v>0.62610909090909095</v>
      </c>
    </row>
    <row r="176" spans="1:9" x14ac:dyDescent="0.3">
      <c r="A176" t="s">
        <v>379</v>
      </c>
      <c r="B176" t="s">
        <v>380</v>
      </c>
      <c r="C176" t="s">
        <v>460</v>
      </c>
      <c r="D176" s="10">
        <v>10281</v>
      </c>
      <c r="E176" s="10">
        <v>9883</v>
      </c>
      <c r="F176" s="6">
        <v>0.96128781246960415</v>
      </c>
      <c r="G176" s="10">
        <v>40</v>
      </c>
      <c r="H176" s="10">
        <v>9923</v>
      </c>
      <c r="I176" s="6">
        <v>0.96517848458321176</v>
      </c>
    </row>
    <row r="177" spans="1:9" x14ac:dyDescent="0.3">
      <c r="A177" t="s">
        <v>383</v>
      </c>
      <c r="B177" t="s">
        <v>384</v>
      </c>
      <c r="C177" t="s">
        <v>460</v>
      </c>
      <c r="D177" s="10">
        <v>9891</v>
      </c>
      <c r="E177" s="10">
        <v>9486</v>
      </c>
      <c r="F177" s="6">
        <v>0.95905368516833489</v>
      </c>
      <c r="G177" s="10">
        <v>68</v>
      </c>
      <c r="H177" s="10">
        <v>9554</v>
      </c>
      <c r="I177" s="6">
        <v>0.96592862197957741</v>
      </c>
    </row>
    <row r="178" spans="1:9" x14ac:dyDescent="0.3">
      <c r="A178" t="s">
        <v>387</v>
      </c>
      <c r="B178" t="s">
        <v>388</v>
      </c>
      <c r="C178" t="s">
        <v>460</v>
      </c>
      <c r="D178" s="10">
        <v>3479</v>
      </c>
      <c r="E178" s="10">
        <v>2972</v>
      </c>
      <c r="F178" s="6">
        <v>0.85426846795056055</v>
      </c>
      <c r="G178" s="10">
        <v>8</v>
      </c>
      <c r="H178" s="10">
        <v>2980</v>
      </c>
      <c r="I178" s="6">
        <v>0.85656797930439776</v>
      </c>
    </row>
    <row r="179" spans="1:9" x14ac:dyDescent="0.3">
      <c r="A179" t="s">
        <v>389</v>
      </c>
      <c r="B179" t="s">
        <v>390</v>
      </c>
      <c r="C179" t="s">
        <v>456</v>
      </c>
      <c r="D179" s="10">
        <v>4753</v>
      </c>
      <c r="E179" s="10">
        <v>5731</v>
      </c>
      <c r="F179" s="6">
        <v>1.2057647801388596</v>
      </c>
      <c r="G179" s="10">
        <v>4</v>
      </c>
      <c r="H179" s="10">
        <v>5735</v>
      </c>
      <c r="I179" s="6">
        <v>1.2066063538817589</v>
      </c>
    </row>
    <row r="180" spans="1:9" x14ac:dyDescent="0.3">
      <c r="A180" t="s">
        <v>453</v>
      </c>
      <c r="B180" t="s">
        <v>454</v>
      </c>
      <c r="C180" t="s">
        <v>456</v>
      </c>
      <c r="D180" s="10">
        <v>10754</v>
      </c>
      <c r="E180" s="10">
        <v>9249</v>
      </c>
      <c r="F180" s="6">
        <v>0.86005207364701508</v>
      </c>
      <c r="G180" s="10">
        <v>25</v>
      </c>
      <c r="H180" s="10">
        <v>9274</v>
      </c>
      <c r="I180" s="6">
        <v>0.86237679003161616</v>
      </c>
    </row>
    <row r="181" spans="1:9" x14ac:dyDescent="0.3">
      <c r="A181" t="s">
        <v>393</v>
      </c>
      <c r="B181" t="s">
        <v>394</v>
      </c>
      <c r="C181" t="s">
        <v>456</v>
      </c>
      <c r="D181" s="10">
        <v>11436</v>
      </c>
      <c r="E181" s="10">
        <v>7018</v>
      </c>
      <c r="F181" s="6">
        <v>0.61367611052815674</v>
      </c>
      <c r="G181" s="10">
        <v>42</v>
      </c>
      <c r="H181" s="10">
        <v>7060</v>
      </c>
      <c r="I181" s="6">
        <v>0.61734872332983559</v>
      </c>
    </row>
    <row r="182" spans="1:9" x14ac:dyDescent="0.3">
      <c r="A182" t="s">
        <v>395</v>
      </c>
      <c r="B182" t="s">
        <v>396</v>
      </c>
      <c r="C182" t="s">
        <v>456</v>
      </c>
      <c r="D182" s="10">
        <v>4208</v>
      </c>
      <c r="E182" s="10">
        <v>2130</v>
      </c>
      <c r="F182" s="6">
        <v>0.50617870722433456</v>
      </c>
      <c r="G182" s="10">
        <v>1403</v>
      </c>
      <c r="H182" s="10">
        <v>3533</v>
      </c>
      <c r="I182" s="6">
        <v>0.83959125475285168</v>
      </c>
    </row>
    <row r="183" spans="1:9" x14ac:dyDescent="0.3">
      <c r="A183" t="s">
        <v>397</v>
      </c>
      <c r="B183" t="s">
        <v>398</v>
      </c>
      <c r="C183" t="s">
        <v>457</v>
      </c>
      <c r="D183" s="10">
        <v>3795</v>
      </c>
      <c r="E183" s="10">
        <v>3748</v>
      </c>
      <c r="F183" s="6">
        <v>0.98761528326745718</v>
      </c>
      <c r="G183" s="10">
        <v>8</v>
      </c>
      <c r="H183" s="10">
        <v>3756</v>
      </c>
      <c r="I183" s="6">
        <v>0.98972332015810272</v>
      </c>
    </row>
    <row r="184" spans="1:9" x14ac:dyDescent="0.3">
      <c r="A184" t="s">
        <v>399</v>
      </c>
      <c r="B184" t="s">
        <v>400</v>
      </c>
      <c r="C184" t="s">
        <v>457</v>
      </c>
      <c r="D184" s="10">
        <v>5283</v>
      </c>
      <c r="E184" s="10">
        <v>3809</v>
      </c>
      <c r="F184" s="6">
        <v>0.7209918606852167</v>
      </c>
      <c r="G184" s="10">
        <v>4</v>
      </c>
      <c r="H184" s="10">
        <v>3813</v>
      </c>
      <c r="I184" s="6">
        <v>0.72174900624645089</v>
      </c>
    </row>
    <row r="185" spans="1:9" x14ac:dyDescent="0.3">
      <c r="A185" t="s">
        <v>401</v>
      </c>
      <c r="B185" t="s">
        <v>402</v>
      </c>
      <c r="C185" t="s">
        <v>457</v>
      </c>
      <c r="D185" s="10">
        <v>3610</v>
      </c>
      <c r="E185" s="10">
        <v>3656</v>
      </c>
      <c r="F185" s="6">
        <v>1.0127423822714681</v>
      </c>
      <c r="G185" s="10">
        <v>20</v>
      </c>
      <c r="H185" s="10">
        <v>3676</v>
      </c>
      <c r="I185" s="6">
        <v>1.0182825484764544</v>
      </c>
    </row>
    <row r="186" spans="1:9" x14ac:dyDescent="0.3">
      <c r="A186" t="s">
        <v>403</v>
      </c>
      <c r="B186" t="s">
        <v>404</v>
      </c>
      <c r="C186" t="s">
        <v>457</v>
      </c>
      <c r="D186" s="10">
        <v>3620</v>
      </c>
      <c r="E186" s="10">
        <v>3619</v>
      </c>
      <c r="F186" s="6">
        <v>0.9997237569060774</v>
      </c>
      <c r="G186" s="10">
        <v>29</v>
      </c>
      <c r="H186" s="10">
        <v>3648</v>
      </c>
      <c r="I186" s="6">
        <v>1.0077348066298342</v>
      </c>
    </row>
    <row r="187" spans="1:9" x14ac:dyDescent="0.3">
      <c r="A187" t="s">
        <v>405</v>
      </c>
      <c r="B187" t="s">
        <v>406</v>
      </c>
      <c r="C187" t="s">
        <v>459</v>
      </c>
      <c r="D187" s="10">
        <v>7316</v>
      </c>
      <c r="E187" s="10">
        <v>6088</v>
      </c>
      <c r="F187" s="6">
        <v>0.83214871514488786</v>
      </c>
      <c r="G187" s="10">
        <v>9</v>
      </c>
      <c r="H187" s="10">
        <v>6097</v>
      </c>
      <c r="I187" s="6">
        <v>0.83337889557135048</v>
      </c>
    </row>
    <row r="188" spans="1:9" x14ac:dyDescent="0.3">
      <c r="A188" t="s">
        <v>407</v>
      </c>
      <c r="B188" t="s">
        <v>408</v>
      </c>
      <c r="C188" t="s">
        <v>459</v>
      </c>
      <c r="D188" s="10">
        <v>10129</v>
      </c>
      <c r="E188" s="10">
        <v>6836</v>
      </c>
      <c r="F188" s="6">
        <v>0.67489386908875504</v>
      </c>
      <c r="G188" s="10">
        <v>104</v>
      </c>
      <c r="H188" s="10">
        <v>6940</v>
      </c>
      <c r="I188" s="6">
        <v>0.68516141771152139</v>
      </c>
    </row>
    <row r="189" spans="1:9" x14ac:dyDescent="0.3">
      <c r="A189" t="s">
        <v>409</v>
      </c>
      <c r="B189" t="s">
        <v>410</v>
      </c>
      <c r="C189" t="s">
        <v>459</v>
      </c>
      <c r="D189" s="10">
        <v>3465</v>
      </c>
      <c r="E189" s="10">
        <v>2314</v>
      </c>
      <c r="F189" s="6">
        <v>0.66782106782106787</v>
      </c>
      <c r="G189" s="10">
        <v>0</v>
      </c>
      <c r="H189" s="10">
        <v>2314</v>
      </c>
      <c r="I189" s="6">
        <v>0.66782106782106787</v>
      </c>
    </row>
    <row r="190" spans="1:9" x14ac:dyDescent="0.3">
      <c r="A190" t="s">
        <v>411</v>
      </c>
      <c r="B190" t="s">
        <v>412</v>
      </c>
      <c r="C190" t="s">
        <v>459</v>
      </c>
      <c r="D190" s="10">
        <v>3685</v>
      </c>
      <c r="E190" s="10">
        <v>3272</v>
      </c>
      <c r="F190" s="6">
        <v>0.88792401628222528</v>
      </c>
      <c r="G190" s="10">
        <v>2</v>
      </c>
      <c r="H190" s="10">
        <v>3274</v>
      </c>
      <c r="I190" s="6">
        <v>0.88846675712347356</v>
      </c>
    </row>
    <row r="191" spans="1:9" x14ac:dyDescent="0.3">
      <c r="A191" t="s">
        <v>413</v>
      </c>
      <c r="B191" t="s">
        <v>414</v>
      </c>
      <c r="C191" t="s">
        <v>460</v>
      </c>
      <c r="D191" s="10">
        <v>8697</v>
      </c>
      <c r="E191" s="10">
        <v>7239</v>
      </c>
      <c r="F191" s="6">
        <v>0.83235598482235251</v>
      </c>
      <c r="G191" s="10">
        <v>2</v>
      </c>
      <c r="H191" s="10">
        <v>7241</v>
      </c>
      <c r="I191" s="6">
        <v>0.83258594917787743</v>
      </c>
    </row>
    <row r="192" spans="1:9" x14ac:dyDescent="0.3">
      <c r="A192" t="s">
        <v>415</v>
      </c>
      <c r="B192" t="s">
        <v>416</v>
      </c>
      <c r="C192" t="s">
        <v>460</v>
      </c>
      <c r="D192" s="10">
        <v>14276</v>
      </c>
      <c r="E192" s="10">
        <v>16095</v>
      </c>
      <c r="F192" s="6">
        <v>1.1274166433174559</v>
      </c>
      <c r="G192" s="10">
        <v>24</v>
      </c>
      <c r="H192" s="10">
        <v>16119</v>
      </c>
      <c r="I192" s="6">
        <v>1.1290977864948164</v>
      </c>
    </row>
    <row r="193" spans="1:9" x14ac:dyDescent="0.3">
      <c r="A193" t="s">
        <v>417</v>
      </c>
      <c r="B193" t="s">
        <v>418</v>
      </c>
      <c r="C193" t="s">
        <v>460</v>
      </c>
      <c r="D193" s="10">
        <v>4888</v>
      </c>
      <c r="E193" s="10">
        <v>3820</v>
      </c>
      <c r="F193" s="6">
        <v>0.78150572831423892</v>
      </c>
      <c r="G193" s="10">
        <v>8</v>
      </c>
      <c r="H193" s="10">
        <v>3828</v>
      </c>
      <c r="I193" s="6">
        <v>0.7831423895253683</v>
      </c>
    </row>
    <row r="194" spans="1:9" x14ac:dyDescent="0.3">
      <c r="A194" t="s">
        <v>461</v>
      </c>
      <c r="B194" t="s">
        <v>462</v>
      </c>
      <c r="C194" t="s">
        <v>459</v>
      </c>
      <c r="D194" s="10">
        <v>10534</v>
      </c>
      <c r="E194" s="10">
        <v>8729</v>
      </c>
      <c r="F194" s="6">
        <v>0.82865008543763052</v>
      </c>
      <c r="G194" s="10">
        <v>2</v>
      </c>
      <c r="H194" s="10">
        <v>8731</v>
      </c>
      <c r="I194" s="6">
        <v>0.82883994683880768</v>
      </c>
    </row>
    <row r="195" spans="1:9" x14ac:dyDescent="0.3">
      <c r="A195" t="s">
        <v>463</v>
      </c>
      <c r="B195" t="s">
        <v>464</v>
      </c>
      <c r="C195" t="s">
        <v>459</v>
      </c>
      <c r="D195" s="10">
        <v>12172</v>
      </c>
      <c r="E195" s="10">
        <v>8074</v>
      </c>
      <c r="F195" s="6">
        <v>0.66332566546171545</v>
      </c>
      <c r="G195" s="10">
        <v>15</v>
      </c>
      <c r="H195" s="10">
        <v>8089</v>
      </c>
      <c r="I195" s="6">
        <v>0.66455800197173842</v>
      </c>
    </row>
    <row r="196" spans="1:9" x14ac:dyDescent="0.3">
      <c r="A196" t="s">
        <v>465</v>
      </c>
      <c r="B196" t="s">
        <v>466</v>
      </c>
      <c r="C196" t="s">
        <v>460</v>
      </c>
      <c r="D196" s="10">
        <v>14445</v>
      </c>
      <c r="E196" s="10">
        <v>14305</v>
      </c>
      <c r="F196" s="6">
        <v>0.99030806507442026</v>
      </c>
      <c r="G196" s="10">
        <v>17</v>
      </c>
      <c r="H196" s="10">
        <v>14322</v>
      </c>
      <c r="I196" s="6">
        <v>0.99148494288681199</v>
      </c>
    </row>
    <row r="197" spans="1:9" x14ac:dyDescent="0.3">
      <c r="A197" t="s">
        <v>467</v>
      </c>
      <c r="B197" t="s">
        <v>468</v>
      </c>
      <c r="C197" t="s">
        <v>459</v>
      </c>
      <c r="D197" s="10">
        <v>9379</v>
      </c>
      <c r="E197" s="10">
        <v>5196</v>
      </c>
      <c r="F197" s="6">
        <v>0.55400362511994883</v>
      </c>
      <c r="G197" s="10">
        <v>7</v>
      </c>
      <c r="H197" s="10">
        <v>5203</v>
      </c>
      <c r="I197" s="6">
        <v>0.55474997334470622</v>
      </c>
    </row>
    <row r="198" spans="1:9" x14ac:dyDescent="0.3">
      <c r="A198" t="s">
        <v>469</v>
      </c>
      <c r="B198" t="s">
        <v>470</v>
      </c>
      <c r="C198" t="s">
        <v>457</v>
      </c>
      <c r="D198" s="10">
        <v>31305</v>
      </c>
      <c r="E198" s="10">
        <v>17307</v>
      </c>
      <c r="F198" s="6">
        <v>0.55285098227120266</v>
      </c>
      <c r="G198" s="10">
        <v>5</v>
      </c>
      <c r="H198" s="10">
        <v>17312</v>
      </c>
      <c r="I198" s="6">
        <v>0.55301070116594797</v>
      </c>
    </row>
    <row r="199" spans="1:9" x14ac:dyDescent="0.3">
      <c r="A199" t="s">
        <v>471</v>
      </c>
      <c r="B199" t="s">
        <v>472</v>
      </c>
      <c r="C199" t="s">
        <v>456</v>
      </c>
      <c r="D199" s="10">
        <v>15855</v>
      </c>
      <c r="E199" s="10">
        <v>4954</v>
      </c>
      <c r="F199" s="6">
        <v>0.31245663828445286</v>
      </c>
      <c r="G199" s="10">
        <v>34</v>
      </c>
      <c r="H199" s="10">
        <v>4988</v>
      </c>
      <c r="I199" s="6">
        <v>0.31460107221696626</v>
      </c>
    </row>
    <row r="200" spans="1:9" x14ac:dyDescent="0.3">
      <c r="F200" s="6" t="s">
        <v>536</v>
      </c>
      <c r="I200" s="6" t="s">
        <v>536</v>
      </c>
    </row>
    <row r="201" spans="1:9" x14ac:dyDescent="0.3">
      <c r="F201" s="6" t="s">
        <v>536</v>
      </c>
      <c r="I201" s="6" t="s">
        <v>536</v>
      </c>
    </row>
    <row r="202" spans="1:9" x14ac:dyDescent="0.3">
      <c r="F202" s="6" t="s">
        <v>536</v>
      </c>
      <c r="I202" s="6" t="s">
        <v>536</v>
      </c>
    </row>
    <row r="203" spans="1:9" x14ac:dyDescent="0.3">
      <c r="F203" s="6" t="s">
        <v>536</v>
      </c>
      <c r="I203" s="6" t="s">
        <v>536</v>
      </c>
    </row>
    <row r="204" spans="1:9" x14ac:dyDescent="0.3">
      <c r="F204" s="6" t="s">
        <v>536</v>
      </c>
      <c r="I204" s="6" t="s">
        <v>536</v>
      </c>
    </row>
    <row r="205" spans="1:9" x14ac:dyDescent="0.3">
      <c r="F205" s="6" t="s">
        <v>536</v>
      </c>
      <c r="I205" s="6" t="s">
        <v>536</v>
      </c>
    </row>
    <row r="206" spans="1:9" x14ac:dyDescent="0.3">
      <c r="F206" s="6" t="s">
        <v>536</v>
      </c>
      <c r="I206" s="6" t="s">
        <v>536</v>
      </c>
    </row>
    <row r="207" spans="1:9" x14ac:dyDescent="0.3">
      <c r="F207" s="6" t="s">
        <v>536</v>
      </c>
      <c r="I207" s="6" t="s">
        <v>536</v>
      </c>
    </row>
    <row r="208" spans="1:9" x14ac:dyDescent="0.3">
      <c r="F208" s="6" t="s">
        <v>536</v>
      </c>
      <c r="I208" s="6" t="s">
        <v>536</v>
      </c>
    </row>
    <row r="209" spans="6:9" x14ac:dyDescent="0.3">
      <c r="F209" s="6" t="s">
        <v>536</v>
      </c>
      <c r="I209" s="6" t="s">
        <v>536</v>
      </c>
    </row>
    <row r="210" spans="6:9" x14ac:dyDescent="0.3">
      <c r="F210" s="6" t="s">
        <v>536</v>
      </c>
      <c r="I210" s="6" t="s">
        <v>536</v>
      </c>
    </row>
    <row r="211" spans="6:9" x14ac:dyDescent="0.3">
      <c r="F211" s="6" t="s">
        <v>536</v>
      </c>
      <c r="I211" s="6" t="s">
        <v>536</v>
      </c>
    </row>
    <row r="212" spans="6:9" x14ac:dyDescent="0.3">
      <c r="F212" s="6" t="s">
        <v>536</v>
      </c>
      <c r="I212" s="6" t="s">
        <v>536</v>
      </c>
    </row>
    <row r="213" spans="6:9" x14ac:dyDescent="0.3">
      <c r="F213" s="6" t="s">
        <v>536</v>
      </c>
      <c r="I213" s="6" t="s">
        <v>536</v>
      </c>
    </row>
    <row r="214" spans="6:9" x14ac:dyDescent="0.3">
      <c r="F214" s="6" t="s">
        <v>536</v>
      </c>
      <c r="I214" s="6" t="s">
        <v>536</v>
      </c>
    </row>
    <row r="215" spans="6:9" x14ac:dyDescent="0.3">
      <c r="F215" s="6" t="s">
        <v>536</v>
      </c>
      <c r="I215" s="6" t="s">
        <v>536</v>
      </c>
    </row>
    <row r="216" spans="6:9" x14ac:dyDescent="0.3">
      <c r="F216" s="6" t="s">
        <v>536</v>
      </c>
      <c r="I216" s="6" t="s">
        <v>536</v>
      </c>
    </row>
    <row r="217" spans="6:9" x14ac:dyDescent="0.3">
      <c r="F217" s="6" t="s">
        <v>536</v>
      </c>
      <c r="I217" s="6" t="s">
        <v>536</v>
      </c>
    </row>
    <row r="218" spans="6:9" x14ac:dyDescent="0.3">
      <c r="F218" s="6" t="s">
        <v>536</v>
      </c>
      <c r="I218" s="6" t="s">
        <v>536</v>
      </c>
    </row>
    <row r="219" spans="6:9" x14ac:dyDescent="0.3">
      <c r="F219" s="6" t="s">
        <v>536</v>
      </c>
      <c r="I219" s="6" t="s">
        <v>536</v>
      </c>
    </row>
    <row r="220" spans="6:9" x14ac:dyDescent="0.3">
      <c r="F220" s="6" t="s">
        <v>536</v>
      </c>
      <c r="I220" s="6" t="s">
        <v>536</v>
      </c>
    </row>
    <row r="221" spans="6:9" x14ac:dyDescent="0.3">
      <c r="F221" s="6" t="s">
        <v>536</v>
      </c>
      <c r="I221" s="6" t="s">
        <v>536</v>
      </c>
    </row>
    <row r="222" spans="6:9" x14ac:dyDescent="0.3">
      <c r="F222" s="6" t="s">
        <v>536</v>
      </c>
      <c r="I222" s="6" t="s">
        <v>536</v>
      </c>
    </row>
    <row r="223" spans="6:9" x14ac:dyDescent="0.3">
      <c r="F223" s="6" t="s">
        <v>536</v>
      </c>
      <c r="I223" s="6" t="s">
        <v>536</v>
      </c>
    </row>
    <row r="224" spans="6:9" x14ac:dyDescent="0.3">
      <c r="F224" s="6" t="s">
        <v>536</v>
      </c>
      <c r="I224" s="6" t="s">
        <v>536</v>
      </c>
    </row>
    <row r="225" spans="6:9" x14ac:dyDescent="0.3">
      <c r="F225" s="6" t="s">
        <v>536</v>
      </c>
      <c r="I225" s="6" t="s">
        <v>536</v>
      </c>
    </row>
    <row r="226" spans="6:9" x14ac:dyDescent="0.3">
      <c r="F226" s="6" t="s">
        <v>536</v>
      </c>
      <c r="I226" s="6" t="s">
        <v>536</v>
      </c>
    </row>
    <row r="227" spans="6:9" x14ac:dyDescent="0.3">
      <c r="F227" s="6" t="s">
        <v>536</v>
      </c>
      <c r="I227" s="6" t="s">
        <v>536</v>
      </c>
    </row>
    <row r="228" spans="6:9" x14ac:dyDescent="0.3">
      <c r="F228" s="6" t="s">
        <v>536</v>
      </c>
      <c r="I228" s="6" t="s">
        <v>536</v>
      </c>
    </row>
  </sheetData>
  <autoFilter ref="A4:I199" xr:uid="{00000000-0009-0000-0000-000000000000}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DEA0-86F3-47F4-B83C-A35586EFD08C}">
  <dimension ref="A1:J199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9.75" customWidth="1"/>
    <col min="8" max="8" width="15.25" customWidth="1"/>
    <col min="9" max="9" width="18.75" customWidth="1"/>
    <col min="10" max="10" width="16.58203125" bestFit="1" customWidth="1"/>
    <col min="12" max="12" width="10.08203125" bestFit="1" customWidth="1"/>
  </cols>
  <sheetData>
    <row r="1" spans="1:10" ht="18" x14ac:dyDescent="0.4">
      <c r="A1" s="1" t="s">
        <v>446</v>
      </c>
      <c r="B1" s="9">
        <v>43435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1544</v>
      </c>
      <c r="E5" s="10">
        <v>1508.86335839599</v>
      </c>
      <c r="F5" s="10">
        <v>1089</v>
      </c>
      <c r="G5" s="6">
        <v>0.72173533404487378</v>
      </c>
      <c r="H5" s="10">
        <v>5</v>
      </c>
      <c r="I5" s="10">
        <v>1094</v>
      </c>
      <c r="J5" s="6">
        <v>0.72504908672643886</v>
      </c>
    </row>
    <row r="6" spans="1:10" x14ac:dyDescent="0.3">
      <c r="A6" t="s">
        <v>3</v>
      </c>
      <c r="B6" t="s">
        <v>4</v>
      </c>
      <c r="C6" t="s">
        <v>456</v>
      </c>
      <c r="D6" s="10">
        <v>4511</v>
      </c>
      <c r="E6" s="10">
        <v>4368.0307473982975</v>
      </c>
      <c r="F6" s="10">
        <v>3137</v>
      </c>
      <c r="G6" s="6">
        <v>0.71817260028869334</v>
      </c>
      <c r="H6" s="10">
        <v>399</v>
      </c>
      <c r="I6" s="10">
        <v>3536</v>
      </c>
      <c r="J6" s="6">
        <v>0.80951811113191574</v>
      </c>
    </row>
    <row r="7" spans="1:10" x14ac:dyDescent="0.3">
      <c r="A7" t="s">
        <v>5</v>
      </c>
      <c r="B7" t="s">
        <v>6</v>
      </c>
      <c r="C7" t="s">
        <v>456</v>
      </c>
      <c r="D7" s="10">
        <v>8284</v>
      </c>
      <c r="E7" s="10">
        <v>7894.8949219548022</v>
      </c>
      <c r="F7" s="10">
        <v>6475</v>
      </c>
      <c r="G7" s="6">
        <v>0.82015024443121642</v>
      </c>
      <c r="H7" s="10">
        <v>254</v>
      </c>
      <c r="I7" s="10">
        <v>6729</v>
      </c>
      <c r="J7" s="6">
        <v>0.85232293355639466</v>
      </c>
    </row>
    <row r="8" spans="1:10" x14ac:dyDescent="0.3">
      <c r="A8" t="s">
        <v>7</v>
      </c>
      <c r="B8" t="s">
        <v>8</v>
      </c>
      <c r="C8" t="s">
        <v>456</v>
      </c>
      <c r="D8" s="10">
        <v>3885</v>
      </c>
      <c r="E8" s="10">
        <v>3707.1611915597846</v>
      </c>
      <c r="F8" s="10">
        <v>2295</v>
      </c>
      <c r="G8" s="6">
        <v>0.61907208276378745</v>
      </c>
      <c r="H8" s="10">
        <v>703</v>
      </c>
      <c r="I8" s="10">
        <v>2998</v>
      </c>
      <c r="J8" s="6">
        <v>0.80870505626398037</v>
      </c>
    </row>
    <row r="9" spans="1:10" x14ac:dyDescent="0.3">
      <c r="A9" t="s">
        <v>9</v>
      </c>
      <c r="B9" t="s">
        <v>10</v>
      </c>
      <c r="C9" t="s">
        <v>456</v>
      </c>
      <c r="D9" s="10">
        <v>4292</v>
      </c>
      <c r="E9" s="10">
        <v>4161.413484714777</v>
      </c>
      <c r="F9" s="10">
        <v>3703</v>
      </c>
      <c r="G9" s="6">
        <v>0.88984188031336742</v>
      </c>
      <c r="H9" s="10">
        <v>12</v>
      </c>
      <c r="I9" s="10">
        <v>3715</v>
      </c>
      <c r="J9" s="6">
        <v>0.89272551589634352</v>
      </c>
    </row>
    <row r="10" spans="1:10" x14ac:dyDescent="0.3">
      <c r="A10" t="s">
        <v>11</v>
      </c>
      <c r="B10" t="s">
        <v>12</v>
      </c>
      <c r="C10" t="s">
        <v>456</v>
      </c>
      <c r="D10" s="10">
        <v>4684</v>
      </c>
      <c r="E10" s="10">
        <v>4348.7610374993601</v>
      </c>
      <c r="F10" s="10">
        <v>4370</v>
      </c>
      <c r="G10" s="6">
        <v>1.0048839111456105</v>
      </c>
      <c r="H10" s="10">
        <v>117</v>
      </c>
      <c r="I10" s="10">
        <v>4487</v>
      </c>
      <c r="J10" s="6">
        <v>1.0317881257003099</v>
      </c>
    </row>
    <row r="11" spans="1:10" x14ac:dyDescent="0.3">
      <c r="A11" t="s">
        <v>13</v>
      </c>
      <c r="B11" t="s">
        <v>14</v>
      </c>
      <c r="C11" t="s">
        <v>456</v>
      </c>
      <c r="D11" s="10">
        <v>4011</v>
      </c>
      <c r="E11" s="10">
        <v>3860.3263534487296</v>
      </c>
      <c r="F11" s="10">
        <v>2350</v>
      </c>
      <c r="G11" s="6">
        <v>0.60875682127252329</v>
      </c>
      <c r="H11" s="10">
        <v>1508</v>
      </c>
      <c r="I11" s="10">
        <v>3858</v>
      </c>
      <c r="J11" s="6">
        <v>0.99939736871038087</v>
      </c>
    </row>
    <row r="12" spans="1:10" x14ac:dyDescent="0.3">
      <c r="A12" t="s">
        <v>15</v>
      </c>
      <c r="B12" t="s">
        <v>16</v>
      </c>
      <c r="C12" t="s">
        <v>456</v>
      </c>
      <c r="D12" s="10">
        <v>2697</v>
      </c>
      <c r="E12" s="10">
        <v>2599.5792337571224</v>
      </c>
      <c r="F12" s="10">
        <v>2018</v>
      </c>
      <c r="G12" s="6">
        <v>0.77627947392217889</v>
      </c>
      <c r="H12" s="10">
        <v>152</v>
      </c>
      <c r="I12" s="10">
        <v>2170</v>
      </c>
      <c r="J12" s="6">
        <v>0.83475047493118348</v>
      </c>
    </row>
    <row r="13" spans="1:10" x14ac:dyDescent="0.3">
      <c r="A13" t="s">
        <v>17</v>
      </c>
      <c r="B13" t="s">
        <v>18</v>
      </c>
      <c r="C13" t="s">
        <v>456</v>
      </c>
      <c r="D13" s="10">
        <v>5077</v>
      </c>
      <c r="E13" s="10">
        <v>4898.6005399522828</v>
      </c>
      <c r="F13" s="10">
        <v>3747</v>
      </c>
      <c r="G13" s="6">
        <v>0.76491233964476302</v>
      </c>
      <c r="H13" s="10">
        <v>10</v>
      </c>
      <c r="I13" s="10">
        <v>3757</v>
      </c>
      <c r="J13" s="6">
        <v>0.76695373900330255</v>
      </c>
    </row>
    <row r="14" spans="1:10" x14ac:dyDescent="0.3">
      <c r="A14" t="s">
        <v>19</v>
      </c>
      <c r="B14" t="s">
        <v>20</v>
      </c>
      <c r="C14" t="s">
        <v>456</v>
      </c>
      <c r="D14" s="10">
        <v>2438</v>
      </c>
      <c r="E14" s="10">
        <v>2365.8416553563347</v>
      </c>
      <c r="F14" s="10">
        <v>1855</v>
      </c>
      <c r="G14" s="6">
        <v>0.78407614296596129</v>
      </c>
      <c r="H14" s="10">
        <v>3</v>
      </c>
      <c r="I14" s="10">
        <v>1858</v>
      </c>
      <c r="J14" s="6">
        <v>0.78534419063652616</v>
      </c>
    </row>
    <row r="15" spans="1:10" x14ac:dyDescent="0.3">
      <c r="A15" t="s">
        <v>21</v>
      </c>
      <c r="B15" t="s">
        <v>22</v>
      </c>
      <c r="C15" t="s">
        <v>456</v>
      </c>
      <c r="D15" s="10">
        <v>2755</v>
      </c>
      <c r="E15" s="10">
        <v>2591.689849450448</v>
      </c>
      <c r="F15" s="10">
        <v>2447</v>
      </c>
      <c r="G15" s="6">
        <v>0.94417161857498932</v>
      </c>
      <c r="H15" s="10">
        <v>2</v>
      </c>
      <c r="I15" s="10">
        <v>2449</v>
      </c>
      <c r="J15" s="6">
        <v>0.94494331585212465</v>
      </c>
    </row>
    <row r="16" spans="1:10" x14ac:dyDescent="0.3">
      <c r="A16" t="s">
        <v>23</v>
      </c>
      <c r="B16" t="s">
        <v>24</v>
      </c>
      <c r="C16" t="s">
        <v>456</v>
      </c>
      <c r="D16" s="10">
        <v>4614</v>
      </c>
      <c r="E16" s="10">
        <v>4466.3477408002154</v>
      </c>
      <c r="F16" s="10">
        <v>3495</v>
      </c>
      <c r="G16" s="6">
        <v>0.78251855942005455</v>
      </c>
      <c r="H16" s="10">
        <v>298</v>
      </c>
      <c r="I16" s="10">
        <v>3793</v>
      </c>
      <c r="J16" s="6">
        <v>0.84923974131051994</v>
      </c>
    </row>
    <row r="17" spans="1:10" x14ac:dyDescent="0.3">
      <c r="A17" t="s">
        <v>25</v>
      </c>
      <c r="B17" t="s">
        <v>26</v>
      </c>
      <c r="C17" t="s">
        <v>456</v>
      </c>
      <c r="D17" s="10">
        <v>2951</v>
      </c>
      <c r="E17" s="10">
        <v>2801.5738569753812</v>
      </c>
      <c r="F17" s="10">
        <v>3374</v>
      </c>
      <c r="G17" s="6">
        <v>1.2043230599112664</v>
      </c>
      <c r="H17" s="10">
        <v>32</v>
      </c>
      <c r="I17" s="10">
        <v>3406</v>
      </c>
      <c r="J17" s="6">
        <v>1.2157452110426124</v>
      </c>
    </row>
    <row r="18" spans="1:10" x14ac:dyDescent="0.3">
      <c r="A18" t="s">
        <v>29</v>
      </c>
      <c r="B18" t="s">
        <v>30</v>
      </c>
      <c r="C18" t="s">
        <v>456</v>
      </c>
      <c r="D18" s="10">
        <v>2861</v>
      </c>
      <c r="E18" s="10">
        <v>2662.9001592452983</v>
      </c>
      <c r="F18" s="10">
        <v>2887</v>
      </c>
      <c r="G18" s="6">
        <v>1.0841563060397332</v>
      </c>
      <c r="H18" s="10">
        <v>4</v>
      </c>
      <c r="I18" s="10">
        <v>2891</v>
      </c>
      <c r="J18" s="6">
        <v>1.0856584276968717</v>
      </c>
    </row>
    <row r="19" spans="1:10" x14ac:dyDescent="0.3">
      <c r="A19" t="s">
        <v>31</v>
      </c>
      <c r="B19" t="s">
        <v>32</v>
      </c>
      <c r="C19" t="s">
        <v>456</v>
      </c>
      <c r="D19" s="10">
        <v>2843</v>
      </c>
      <c r="E19" s="10">
        <v>2713.0928094041806</v>
      </c>
      <c r="F19" s="10">
        <v>3226</v>
      </c>
      <c r="G19" s="6">
        <v>1.1890488923998359</v>
      </c>
      <c r="H19" s="10">
        <v>2</v>
      </c>
      <c r="I19" s="10">
        <v>3228</v>
      </c>
      <c r="J19" s="6">
        <v>1.1897860584831588</v>
      </c>
    </row>
    <row r="20" spans="1:10" x14ac:dyDescent="0.3">
      <c r="A20" t="s">
        <v>33</v>
      </c>
      <c r="B20" t="s">
        <v>34</v>
      </c>
      <c r="C20" t="s">
        <v>456</v>
      </c>
      <c r="D20" s="10">
        <v>6171</v>
      </c>
      <c r="E20" s="10">
        <v>5995.0618105687281</v>
      </c>
      <c r="F20" s="10">
        <v>5023</v>
      </c>
      <c r="G20" s="6">
        <v>0.83785624881213483</v>
      </c>
      <c r="H20" s="10">
        <v>8</v>
      </c>
      <c r="I20" s="10">
        <v>5031</v>
      </c>
      <c r="J20" s="6">
        <v>0.83919068042481593</v>
      </c>
    </row>
    <row r="21" spans="1:10" x14ac:dyDescent="0.3">
      <c r="A21" t="s">
        <v>35</v>
      </c>
      <c r="B21" t="s">
        <v>36</v>
      </c>
      <c r="C21" t="s">
        <v>456</v>
      </c>
      <c r="D21" s="10">
        <v>3007</v>
      </c>
      <c r="E21" s="10">
        <v>2875.6053886601721</v>
      </c>
      <c r="F21" s="10">
        <v>2763</v>
      </c>
      <c r="G21" s="6">
        <v>0.9608411539690993</v>
      </c>
      <c r="H21" s="10">
        <v>15</v>
      </c>
      <c r="I21" s="10">
        <v>2778</v>
      </c>
      <c r="J21" s="6">
        <v>0.96605744687881212</v>
      </c>
    </row>
    <row r="22" spans="1:10" x14ac:dyDescent="0.3">
      <c r="A22" t="s">
        <v>37</v>
      </c>
      <c r="B22" t="s">
        <v>38</v>
      </c>
      <c r="C22" t="s">
        <v>456</v>
      </c>
      <c r="D22" s="10">
        <v>3750</v>
      </c>
      <c r="E22" s="10">
        <v>3612.1705529869305</v>
      </c>
      <c r="F22" s="10">
        <v>4904</v>
      </c>
      <c r="G22" s="6">
        <v>1.3576324617188538</v>
      </c>
      <c r="H22" s="10">
        <v>21</v>
      </c>
      <c r="I22" s="10">
        <v>4925</v>
      </c>
      <c r="J22" s="6">
        <v>1.3634461406944036</v>
      </c>
    </row>
    <row r="23" spans="1:10" x14ac:dyDescent="0.3">
      <c r="A23" t="s">
        <v>39</v>
      </c>
      <c r="B23" t="s">
        <v>40</v>
      </c>
      <c r="C23" t="s">
        <v>456</v>
      </c>
      <c r="D23" s="10">
        <v>3183</v>
      </c>
      <c r="E23" s="10">
        <v>3002.4392958566314</v>
      </c>
      <c r="F23" s="10">
        <v>3304</v>
      </c>
      <c r="G23" s="6">
        <v>1.1004385682533275</v>
      </c>
      <c r="H23" s="10">
        <v>8</v>
      </c>
      <c r="I23" s="10">
        <v>3312</v>
      </c>
      <c r="J23" s="6">
        <v>1.1031030684185896</v>
      </c>
    </row>
    <row r="24" spans="1:10" x14ac:dyDescent="0.3">
      <c r="A24" t="s">
        <v>41</v>
      </c>
      <c r="B24" t="s">
        <v>42</v>
      </c>
      <c r="C24" t="s">
        <v>456</v>
      </c>
      <c r="D24" s="10">
        <v>2143</v>
      </c>
      <c r="E24" s="10">
        <v>2050.3357970086713</v>
      </c>
      <c r="F24" s="10">
        <v>1345</v>
      </c>
      <c r="G24" s="6">
        <v>0.65599010755325149</v>
      </c>
      <c r="H24" s="10">
        <v>0</v>
      </c>
      <c r="I24" s="10">
        <v>1345</v>
      </c>
      <c r="J24" s="6">
        <v>0.65599010755325149</v>
      </c>
    </row>
    <row r="25" spans="1:10" x14ac:dyDescent="0.3">
      <c r="A25" t="s">
        <v>43</v>
      </c>
      <c r="B25" t="s">
        <v>44</v>
      </c>
      <c r="C25" t="s">
        <v>456</v>
      </c>
      <c r="D25" s="10">
        <v>3369</v>
      </c>
      <c r="E25" s="10">
        <v>3226.7801478871206</v>
      </c>
      <c r="F25" s="10">
        <v>3605</v>
      </c>
      <c r="G25" s="6">
        <v>1.1172127739661892</v>
      </c>
      <c r="H25" s="10">
        <v>57</v>
      </c>
      <c r="I25" s="10">
        <v>3662</v>
      </c>
      <c r="J25" s="6">
        <v>1.134877441959552</v>
      </c>
    </row>
    <row r="26" spans="1:10" x14ac:dyDescent="0.3">
      <c r="A26" t="s">
        <v>45</v>
      </c>
      <c r="B26" t="s">
        <v>46</v>
      </c>
      <c r="C26" t="s">
        <v>456</v>
      </c>
      <c r="D26" s="10">
        <v>4839</v>
      </c>
      <c r="E26" s="10">
        <v>4643.076511933602</v>
      </c>
      <c r="F26" s="10">
        <v>3094</v>
      </c>
      <c r="G26" s="6">
        <v>0.66636851493784854</v>
      </c>
      <c r="H26" s="10">
        <v>4</v>
      </c>
      <c r="I26" s="10">
        <v>3098</v>
      </c>
      <c r="J26" s="6">
        <v>0.66723001269471705</v>
      </c>
    </row>
    <row r="27" spans="1:10" x14ac:dyDescent="0.3">
      <c r="A27" t="s">
        <v>47</v>
      </c>
      <c r="B27" t="s">
        <v>48</v>
      </c>
      <c r="C27" t="s">
        <v>456</v>
      </c>
      <c r="D27" s="10">
        <v>2514</v>
      </c>
      <c r="E27" s="10">
        <v>2394.2281641110649</v>
      </c>
      <c r="F27" s="10">
        <v>1637</v>
      </c>
      <c r="G27" s="6">
        <v>0.68372765158235849</v>
      </c>
      <c r="H27" s="10">
        <v>4</v>
      </c>
      <c r="I27" s="10">
        <v>1641</v>
      </c>
      <c r="J27" s="6">
        <v>0.68539833613112422</v>
      </c>
    </row>
    <row r="28" spans="1:10" x14ac:dyDescent="0.3">
      <c r="A28" t="s">
        <v>49</v>
      </c>
      <c r="B28" t="s">
        <v>455</v>
      </c>
      <c r="C28" t="s">
        <v>456</v>
      </c>
      <c r="D28" s="10">
        <v>4620</v>
      </c>
      <c r="E28" s="10">
        <v>4468.797873013863</v>
      </c>
      <c r="F28" s="10">
        <v>3279</v>
      </c>
      <c r="G28" s="6">
        <v>0.73375437716733538</v>
      </c>
      <c r="H28" s="10">
        <v>7</v>
      </c>
      <c r="I28" s="10">
        <v>3286</v>
      </c>
      <c r="J28" s="6">
        <v>0.73532079395299299</v>
      </c>
    </row>
    <row r="29" spans="1:10" x14ac:dyDescent="0.3">
      <c r="A29" t="s">
        <v>55</v>
      </c>
      <c r="B29" t="s">
        <v>56</v>
      </c>
      <c r="C29" t="s">
        <v>456</v>
      </c>
      <c r="D29" s="10">
        <v>3095</v>
      </c>
      <c r="E29" s="10">
        <v>2997.1343873517785</v>
      </c>
      <c r="F29" s="10">
        <v>2616</v>
      </c>
      <c r="G29" s="6">
        <v>0.87283373446309065</v>
      </c>
      <c r="H29" s="10">
        <v>3</v>
      </c>
      <c r="I29" s="10">
        <v>2619</v>
      </c>
      <c r="J29" s="6">
        <v>0.87383469058059415</v>
      </c>
    </row>
    <row r="30" spans="1:10" x14ac:dyDescent="0.3">
      <c r="A30" t="s">
        <v>57</v>
      </c>
      <c r="B30" t="s">
        <v>58</v>
      </c>
      <c r="C30" t="s">
        <v>456</v>
      </c>
      <c r="D30" s="10">
        <v>2745</v>
      </c>
      <c r="E30" s="10">
        <v>2629.5018278259627</v>
      </c>
      <c r="F30" s="10">
        <v>1640</v>
      </c>
      <c r="G30" s="6">
        <v>0.62369228370376539</v>
      </c>
      <c r="H30" s="10">
        <v>4</v>
      </c>
      <c r="I30" s="10">
        <v>1644</v>
      </c>
      <c r="J30" s="6">
        <v>0.62521348439572577</v>
      </c>
    </row>
    <row r="31" spans="1:10" x14ac:dyDescent="0.3">
      <c r="A31" t="s">
        <v>59</v>
      </c>
      <c r="B31" t="s">
        <v>60</v>
      </c>
      <c r="C31" t="s">
        <v>456</v>
      </c>
      <c r="D31" s="10">
        <v>2205</v>
      </c>
      <c r="E31" s="10">
        <v>2107.2916359965511</v>
      </c>
      <c r="F31" s="10">
        <v>1762</v>
      </c>
      <c r="G31" s="6">
        <v>0.83614435225845685</v>
      </c>
      <c r="H31" s="10">
        <v>4</v>
      </c>
      <c r="I31" s="10">
        <v>1766</v>
      </c>
      <c r="J31" s="6">
        <v>0.83804252331920248</v>
      </c>
    </row>
    <row r="32" spans="1:10" x14ac:dyDescent="0.3">
      <c r="A32" t="s">
        <v>61</v>
      </c>
      <c r="B32" t="s">
        <v>62</v>
      </c>
      <c r="C32" t="s">
        <v>456</v>
      </c>
      <c r="D32" s="10">
        <v>5275</v>
      </c>
      <c r="E32" s="10">
        <v>4985.3214496651044</v>
      </c>
      <c r="F32" s="10">
        <v>3101</v>
      </c>
      <c r="G32" s="6">
        <v>0.62202608824919681</v>
      </c>
      <c r="H32" s="10">
        <v>10</v>
      </c>
      <c r="I32" s="10">
        <v>3111</v>
      </c>
      <c r="J32" s="6">
        <v>0.62403197695686918</v>
      </c>
    </row>
    <row r="33" spans="1:10" x14ac:dyDescent="0.3">
      <c r="A33" t="s">
        <v>63</v>
      </c>
      <c r="B33" t="s">
        <v>64</v>
      </c>
      <c r="C33" t="s">
        <v>456</v>
      </c>
      <c r="D33" s="10">
        <v>3190</v>
      </c>
      <c r="E33" s="10">
        <v>3017.1152124934415</v>
      </c>
      <c r="F33" s="10">
        <v>2060</v>
      </c>
      <c r="G33" s="6">
        <v>0.68277140742582032</v>
      </c>
      <c r="H33" s="10">
        <v>1</v>
      </c>
      <c r="I33" s="10">
        <v>2061</v>
      </c>
      <c r="J33" s="6">
        <v>0.68310284985660952</v>
      </c>
    </row>
    <row r="34" spans="1:10" x14ac:dyDescent="0.3">
      <c r="A34" t="s">
        <v>65</v>
      </c>
      <c r="B34" t="s">
        <v>66</v>
      </c>
      <c r="C34" t="s">
        <v>456</v>
      </c>
      <c r="D34" s="10">
        <v>3968</v>
      </c>
      <c r="E34" s="10">
        <v>3783.5361923769656</v>
      </c>
      <c r="F34" s="10">
        <v>2967</v>
      </c>
      <c r="G34" s="6">
        <v>0.78418702746332514</v>
      </c>
      <c r="H34" s="10">
        <v>5</v>
      </c>
      <c r="I34" s="10">
        <v>2972</v>
      </c>
      <c r="J34" s="6">
        <v>0.78550854250792124</v>
      </c>
    </row>
    <row r="35" spans="1:10" x14ac:dyDescent="0.3">
      <c r="A35" t="s">
        <v>67</v>
      </c>
      <c r="B35" t="s">
        <v>68</v>
      </c>
      <c r="C35" t="s">
        <v>456</v>
      </c>
      <c r="D35" s="10">
        <v>4212</v>
      </c>
      <c r="E35" s="10">
        <v>4062.1132741874449</v>
      </c>
      <c r="F35" s="10">
        <v>2958</v>
      </c>
      <c r="G35" s="6">
        <v>0.7281923965036885</v>
      </c>
      <c r="H35" s="10">
        <v>19</v>
      </c>
      <c r="I35" s="10">
        <v>2977</v>
      </c>
      <c r="J35" s="6">
        <v>0.73286976483822874</v>
      </c>
    </row>
    <row r="36" spans="1:10" x14ac:dyDescent="0.3">
      <c r="A36" t="s">
        <v>69</v>
      </c>
      <c r="B36" t="s">
        <v>70</v>
      </c>
      <c r="C36" t="s">
        <v>456</v>
      </c>
      <c r="D36" s="10">
        <v>1722</v>
      </c>
      <c r="E36" s="10">
        <v>1663.5792245458708</v>
      </c>
      <c r="F36" s="10">
        <v>1460</v>
      </c>
      <c r="G36" s="6">
        <v>0.87762577126349695</v>
      </c>
      <c r="H36" s="10">
        <v>2</v>
      </c>
      <c r="I36" s="10">
        <v>1462</v>
      </c>
      <c r="J36" s="6">
        <v>0.87882799834741954</v>
      </c>
    </row>
    <row r="37" spans="1:10" x14ac:dyDescent="0.3">
      <c r="A37" t="s">
        <v>71</v>
      </c>
      <c r="B37" t="s">
        <v>72</v>
      </c>
      <c r="C37" t="s">
        <v>456</v>
      </c>
      <c r="D37" s="10">
        <v>3980</v>
      </c>
      <c r="E37" s="10">
        <v>3856.5563585232662</v>
      </c>
      <c r="F37" s="10">
        <v>2570</v>
      </c>
      <c r="G37" s="6">
        <v>0.66639762551897253</v>
      </c>
      <c r="H37" s="10">
        <v>9</v>
      </c>
      <c r="I37" s="10">
        <v>2579</v>
      </c>
      <c r="J37" s="6">
        <v>0.66873131370172378</v>
      </c>
    </row>
    <row r="38" spans="1:10" x14ac:dyDescent="0.3">
      <c r="A38" t="s">
        <v>73</v>
      </c>
      <c r="B38" t="s">
        <v>74</v>
      </c>
      <c r="C38" t="s">
        <v>456</v>
      </c>
      <c r="D38" s="10">
        <v>4290</v>
      </c>
      <c r="E38" s="10">
        <v>4126.7134984160311</v>
      </c>
      <c r="F38" s="10">
        <v>3492</v>
      </c>
      <c r="G38" s="6">
        <v>0.84619395103157635</v>
      </c>
      <c r="H38" s="10">
        <v>1</v>
      </c>
      <c r="I38" s="10">
        <v>3493</v>
      </c>
      <c r="J38" s="6">
        <v>0.8464362746143459</v>
      </c>
    </row>
    <row r="39" spans="1:10" x14ac:dyDescent="0.3">
      <c r="A39" t="s">
        <v>75</v>
      </c>
      <c r="B39" t="s">
        <v>76</v>
      </c>
      <c r="C39" t="s">
        <v>456</v>
      </c>
      <c r="D39" s="10">
        <v>1759</v>
      </c>
      <c r="E39" s="10">
        <v>1667.4007709435677</v>
      </c>
      <c r="F39" s="10">
        <v>1561</v>
      </c>
      <c r="G39" s="6">
        <v>0.93618764438776381</v>
      </c>
      <c r="H39" s="10">
        <v>0</v>
      </c>
      <c r="I39" s="10">
        <v>1561</v>
      </c>
      <c r="J39" s="6">
        <v>0.93618764438776381</v>
      </c>
    </row>
    <row r="40" spans="1:10" x14ac:dyDescent="0.3">
      <c r="A40" t="s">
        <v>77</v>
      </c>
      <c r="B40" t="s">
        <v>78</v>
      </c>
      <c r="C40" t="s">
        <v>456</v>
      </c>
      <c r="D40" s="10">
        <v>5743</v>
      </c>
      <c r="E40" s="10">
        <v>5537.4848416895138</v>
      </c>
      <c r="F40" s="10">
        <v>5094</v>
      </c>
      <c r="G40" s="6">
        <v>0.91991222470701983</v>
      </c>
      <c r="H40" s="10">
        <v>28</v>
      </c>
      <c r="I40" s="10">
        <v>5122</v>
      </c>
      <c r="J40" s="6">
        <v>0.92496867195707799</v>
      </c>
    </row>
    <row r="41" spans="1:10" x14ac:dyDescent="0.3">
      <c r="A41" t="s">
        <v>79</v>
      </c>
      <c r="B41" t="s">
        <v>80</v>
      </c>
      <c r="C41" t="s">
        <v>456</v>
      </c>
      <c r="D41" s="10">
        <v>2846</v>
      </c>
      <c r="E41" s="10">
        <v>2672.0418107370338</v>
      </c>
      <c r="F41" s="10">
        <v>2546</v>
      </c>
      <c r="G41" s="6">
        <v>0.95282940175914854</v>
      </c>
      <c r="H41" s="10">
        <v>1</v>
      </c>
      <c r="I41" s="10">
        <v>2547</v>
      </c>
      <c r="J41" s="6">
        <v>0.95320364740005947</v>
      </c>
    </row>
    <row r="42" spans="1:10" x14ac:dyDescent="0.3">
      <c r="A42" t="s">
        <v>81</v>
      </c>
      <c r="B42" t="s">
        <v>82</v>
      </c>
      <c r="C42" t="s">
        <v>456</v>
      </c>
      <c r="D42" s="10">
        <v>2688</v>
      </c>
      <c r="E42" s="10">
        <v>2563.4649474262242</v>
      </c>
      <c r="F42" s="10">
        <v>1810</v>
      </c>
      <c r="G42" s="6">
        <v>0.70607558017022243</v>
      </c>
      <c r="H42" s="10">
        <v>0</v>
      </c>
      <c r="I42" s="10">
        <v>1810</v>
      </c>
      <c r="J42" s="6">
        <v>0.70607558017022243</v>
      </c>
    </row>
    <row r="43" spans="1:10" x14ac:dyDescent="0.3">
      <c r="A43" t="s">
        <v>83</v>
      </c>
      <c r="B43" t="s">
        <v>84</v>
      </c>
      <c r="C43" t="s">
        <v>456</v>
      </c>
      <c r="D43" s="10">
        <v>4223</v>
      </c>
      <c r="E43" s="10">
        <v>4039.0235121556093</v>
      </c>
      <c r="F43" s="10">
        <v>3143</v>
      </c>
      <c r="G43" s="6">
        <v>0.77815838173286456</v>
      </c>
      <c r="H43" s="10">
        <v>6</v>
      </c>
      <c r="I43" s="10">
        <v>3149</v>
      </c>
      <c r="J43" s="6">
        <v>0.77964388930219231</v>
      </c>
    </row>
    <row r="44" spans="1:10" x14ac:dyDescent="0.3">
      <c r="A44" t="s">
        <v>85</v>
      </c>
      <c r="B44" t="s">
        <v>86</v>
      </c>
      <c r="C44" t="s">
        <v>456</v>
      </c>
      <c r="D44" s="10">
        <v>1908</v>
      </c>
      <c r="E44" s="10">
        <v>1794.8113705583755</v>
      </c>
      <c r="F44" s="10">
        <v>1582</v>
      </c>
      <c r="G44" s="6">
        <v>0.8814296733075806</v>
      </c>
      <c r="H44" s="10">
        <v>17</v>
      </c>
      <c r="I44" s="10">
        <v>1599</v>
      </c>
      <c r="J44" s="6">
        <v>0.89090142074514633</v>
      </c>
    </row>
    <row r="45" spans="1:10" x14ac:dyDescent="0.3">
      <c r="A45" t="s">
        <v>87</v>
      </c>
      <c r="B45" t="s">
        <v>88</v>
      </c>
      <c r="C45" t="s">
        <v>456</v>
      </c>
      <c r="D45" s="10">
        <v>5400</v>
      </c>
      <c r="E45" s="10">
        <v>5037.1883359202138</v>
      </c>
      <c r="F45" s="10">
        <v>3515</v>
      </c>
      <c r="G45" s="6">
        <v>0.69780992204212777</v>
      </c>
      <c r="H45" s="10">
        <v>0</v>
      </c>
      <c r="I45" s="10">
        <v>3515</v>
      </c>
      <c r="J45" s="6">
        <v>0.69780992204212777</v>
      </c>
    </row>
    <row r="46" spans="1:10" x14ac:dyDescent="0.3">
      <c r="A46" t="s">
        <v>89</v>
      </c>
      <c r="B46" t="s">
        <v>90</v>
      </c>
      <c r="C46" t="s">
        <v>456</v>
      </c>
      <c r="D46" s="10">
        <v>3668</v>
      </c>
      <c r="E46" s="10">
        <v>3474.6933474597995</v>
      </c>
      <c r="F46" s="10">
        <v>3469</v>
      </c>
      <c r="G46" s="6">
        <v>0.99836148203870667</v>
      </c>
      <c r="H46" s="10">
        <v>2</v>
      </c>
      <c r="I46" s="10">
        <v>3471</v>
      </c>
      <c r="J46" s="6">
        <v>0.99893707240021645</v>
      </c>
    </row>
    <row r="47" spans="1:10" x14ac:dyDescent="0.3">
      <c r="A47" t="s">
        <v>93</v>
      </c>
      <c r="B47" t="s">
        <v>94</v>
      </c>
      <c r="C47" t="s">
        <v>456</v>
      </c>
      <c r="D47" s="10">
        <v>2025</v>
      </c>
      <c r="E47" s="10">
        <v>1847.8000123334978</v>
      </c>
      <c r="F47" s="10">
        <v>1308</v>
      </c>
      <c r="G47" s="6">
        <v>0.70786881224672671</v>
      </c>
      <c r="H47" s="10">
        <v>0</v>
      </c>
      <c r="I47" s="10">
        <v>1308</v>
      </c>
      <c r="J47" s="6">
        <v>0.70786881224672671</v>
      </c>
    </row>
    <row r="48" spans="1:10" x14ac:dyDescent="0.3">
      <c r="A48" t="s">
        <v>95</v>
      </c>
      <c r="B48" t="s">
        <v>96</v>
      </c>
      <c r="C48" t="s">
        <v>456</v>
      </c>
      <c r="D48" s="10">
        <v>5160</v>
      </c>
      <c r="E48" s="10">
        <v>4858.7984934554806</v>
      </c>
      <c r="F48" s="10">
        <v>4273</v>
      </c>
      <c r="G48" s="6">
        <v>0.87943552418473059</v>
      </c>
      <c r="H48" s="10">
        <v>44</v>
      </c>
      <c r="I48" s="10">
        <v>4317</v>
      </c>
      <c r="J48" s="6">
        <v>0.88849126091867126</v>
      </c>
    </row>
    <row r="49" spans="1:10" x14ac:dyDescent="0.3">
      <c r="A49" t="s">
        <v>97</v>
      </c>
      <c r="B49" t="s">
        <v>98</v>
      </c>
      <c r="C49" t="s">
        <v>456</v>
      </c>
      <c r="D49" s="10">
        <v>5819</v>
      </c>
      <c r="E49" s="10">
        <v>5612.7634123499438</v>
      </c>
      <c r="F49" s="10">
        <v>4837</v>
      </c>
      <c r="G49" s="6">
        <v>0.86178583429278233</v>
      </c>
      <c r="H49" s="10">
        <v>9</v>
      </c>
      <c r="I49" s="10">
        <v>4846</v>
      </c>
      <c r="J49" s="6">
        <v>0.86338932251040379</v>
      </c>
    </row>
    <row r="50" spans="1:10" x14ac:dyDescent="0.3">
      <c r="A50" t="s">
        <v>99</v>
      </c>
      <c r="B50" t="s">
        <v>100</v>
      </c>
      <c r="C50" t="s">
        <v>456</v>
      </c>
      <c r="D50" s="10">
        <v>3555</v>
      </c>
      <c r="E50" s="10">
        <v>3334.8104739351661</v>
      </c>
      <c r="F50" s="10">
        <v>3036</v>
      </c>
      <c r="G50" s="6">
        <v>0.91039656488107357</v>
      </c>
      <c r="H50" s="10">
        <v>2</v>
      </c>
      <c r="I50" s="10">
        <v>3038</v>
      </c>
      <c r="J50" s="6">
        <v>0.91099629911353797</v>
      </c>
    </row>
    <row r="51" spans="1:10" x14ac:dyDescent="0.3">
      <c r="A51" t="s">
        <v>103</v>
      </c>
      <c r="B51" t="s">
        <v>104</v>
      </c>
      <c r="C51" t="s">
        <v>456</v>
      </c>
      <c r="D51" s="10">
        <v>2030</v>
      </c>
      <c r="E51" s="10">
        <v>1961.2662807525326</v>
      </c>
      <c r="F51" s="10">
        <v>1289</v>
      </c>
      <c r="G51" s="6">
        <v>0.6572284511542279</v>
      </c>
      <c r="H51" s="10">
        <v>626</v>
      </c>
      <c r="I51" s="10">
        <v>1915</v>
      </c>
      <c r="J51" s="6">
        <v>0.97640999531446571</v>
      </c>
    </row>
    <row r="52" spans="1:10" x14ac:dyDescent="0.3">
      <c r="A52" t="s">
        <v>105</v>
      </c>
      <c r="B52" t="s">
        <v>106</v>
      </c>
      <c r="C52" t="s">
        <v>456</v>
      </c>
      <c r="D52" s="10">
        <v>2538</v>
      </c>
      <c r="E52" s="10">
        <v>2433.638331503842</v>
      </c>
      <c r="F52" s="10">
        <v>1980</v>
      </c>
      <c r="G52" s="6">
        <v>0.81359665253812763</v>
      </c>
      <c r="H52" s="10">
        <v>687</v>
      </c>
      <c r="I52" s="10">
        <v>2667</v>
      </c>
      <c r="J52" s="6">
        <v>1.0958900365248416</v>
      </c>
    </row>
    <row r="53" spans="1:10" x14ac:dyDescent="0.3">
      <c r="A53" t="s">
        <v>107</v>
      </c>
      <c r="B53" t="s">
        <v>108</v>
      </c>
      <c r="C53" t="s">
        <v>456</v>
      </c>
      <c r="D53" s="10">
        <v>4957</v>
      </c>
      <c r="E53" s="10">
        <v>4745.0922007179261</v>
      </c>
      <c r="F53" s="10">
        <v>4286</v>
      </c>
      <c r="G53" s="6">
        <v>0.90324904526650374</v>
      </c>
      <c r="H53" s="10">
        <v>6</v>
      </c>
      <c r="I53" s="10">
        <v>4292</v>
      </c>
      <c r="J53" s="6">
        <v>0.90451350963225252</v>
      </c>
    </row>
    <row r="54" spans="1:10" x14ac:dyDescent="0.3">
      <c r="A54" t="s">
        <v>111</v>
      </c>
      <c r="B54" t="s">
        <v>112</v>
      </c>
      <c r="C54" t="s">
        <v>456</v>
      </c>
      <c r="D54" s="10">
        <v>1972</v>
      </c>
      <c r="E54" s="10">
        <v>1906.515149752835</v>
      </c>
      <c r="F54" s="10">
        <v>1964</v>
      </c>
      <c r="G54" s="6">
        <v>1.0301517930526896</v>
      </c>
      <c r="H54" s="10">
        <v>1</v>
      </c>
      <c r="I54" s="10">
        <v>1965</v>
      </c>
      <c r="J54" s="6">
        <v>1.0306763102589283</v>
      </c>
    </row>
    <row r="55" spans="1:10" x14ac:dyDescent="0.3">
      <c r="A55" t="s">
        <v>113</v>
      </c>
      <c r="B55" t="s">
        <v>114</v>
      </c>
      <c r="C55" t="s">
        <v>456</v>
      </c>
      <c r="D55" s="10">
        <v>3195</v>
      </c>
      <c r="E55" s="10">
        <v>3056.2985529322164</v>
      </c>
      <c r="F55" s="10">
        <v>2275</v>
      </c>
      <c r="G55" s="6">
        <v>0.74436445281739982</v>
      </c>
      <c r="H55" s="10">
        <v>3</v>
      </c>
      <c r="I55" s="10">
        <v>2278</v>
      </c>
      <c r="J55" s="6">
        <v>0.74534603231562058</v>
      </c>
    </row>
    <row r="56" spans="1:10" x14ac:dyDescent="0.3">
      <c r="A56" t="s">
        <v>115</v>
      </c>
      <c r="B56" t="s">
        <v>116</v>
      </c>
      <c r="C56" t="s">
        <v>456</v>
      </c>
      <c r="D56" s="10">
        <v>2338</v>
      </c>
      <c r="E56" s="10">
        <v>2199.7881769184701</v>
      </c>
      <c r="F56" s="10">
        <v>2112</v>
      </c>
      <c r="G56" s="6">
        <v>0.96009244079061906</v>
      </c>
      <c r="H56" s="10">
        <v>1</v>
      </c>
      <c r="I56" s="10">
        <v>2113</v>
      </c>
      <c r="J56" s="6">
        <v>0.96054703001447828</v>
      </c>
    </row>
    <row r="57" spans="1:10" x14ac:dyDescent="0.3">
      <c r="A57" t="s">
        <v>117</v>
      </c>
      <c r="B57" t="s">
        <v>118</v>
      </c>
      <c r="C57" t="s">
        <v>456</v>
      </c>
      <c r="D57" s="10">
        <v>3736</v>
      </c>
      <c r="E57" s="10">
        <v>3497.935780488162</v>
      </c>
      <c r="F57" s="10">
        <v>3947</v>
      </c>
      <c r="G57" s="6">
        <v>1.1283797781585252</v>
      </c>
      <c r="H57" s="10">
        <v>95</v>
      </c>
      <c r="I57" s="10">
        <v>4042</v>
      </c>
      <c r="J57" s="6">
        <v>1.1555386529811904</v>
      </c>
    </row>
    <row r="58" spans="1:10" x14ac:dyDescent="0.3">
      <c r="A58" t="s">
        <v>119</v>
      </c>
      <c r="B58" t="s">
        <v>120</v>
      </c>
      <c r="C58" t="s">
        <v>456</v>
      </c>
      <c r="D58" s="10">
        <v>2166</v>
      </c>
      <c r="E58" s="10">
        <v>2093.1826168443245</v>
      </c>
      <c r="F58" s="10">
        <v>1635</v>
      </c>
      <c r="G58" s="6">
        <v>0.78110719382187532</v>
      </c>
      <c r="H58" s="10">
        <v>7</v>
      </c>
      <c r="I58" s="10">
        <v>1642</v>
      </c>
      <c r="J58" s="6">
        <v>0.78445138364251943</v>
      </c>
    </row>
    <row r="59" spans="1:10" x14ac:dyDescent="0.3">
      <c r="A59" t="s">
        <v>121</v>
      </c>
      <c r="B59" t="s">
        <v>122</v>
      </c>
      <c r="C59" t="s">
        <v>456</v>
      </c>
      <c r="D59" s="10">
        <v>9614</v>
      </c>
      <c r="E59" s="10">
        <v>8951.0889562293414</v>
      </c>
      <c r="F59" s="10">
        <v>5672</v>
      </c>
      <c r="G59" s="6">
        <v>0.63366591793869709</v>
      </c>
      <c r="H59" s="10">
        <v>1398</v>
      </c>
      <c r="I59" s="10">
        <v>7070</v>
      </c>
      <c r="J59" s="6">
        <v>0.7898480324094832</v>
      </c>
    </row>
    <row r="60" spans="1:10" x14ac:dyDescent="0.3">
      <c r="A60" t="s">
        <v>123</v>
      </c>
      <c r="B60" t="s">
        <v>124</v>
      </c>
      <c r="C60" t="s">
        <v>456</v>
      </c>
      <c r="D60" s="10">
        <v>5383</v>
      </c>
      <c r="E60" s="10">
        <v>5107.5416384053051</v>
      </c>
      <c r="F60" s="10">
        <v>4147</v>
      </c>
      <c r="G60" s="6">
        <v>0.81193660151829739</v>
      </c>
      <c r="H60" s="10">
        <v>91</v>
      </c>
      <c r="I60" s="10">
        <v>4238</v>
      </c>
      <c r="J60" s="6">
        <v>0.82975339214722554</v>
      </c>
    </row>
    <row r="61" spans="1:10" x14ac:dyDescent="0.3">
      <c r="A61" t="s">
        <v>125</v>
      </c>
      <c r="B61" t="s">
        <v>126</v>
      </c>
      <c r="C61" t="s">
        <v>456</v>
      </c>
      <c r="D61" s="10">
        <v>7346</v>
      </c>
      <c r="E61" s="10">
        <v>7073.2678597704535</v>
      </c>
      <c r="F61" s="10">
        <v>4599</v>
      </c>
      <c r="G61" s="6">
        <v>0.65019451987065702</v>
      </c>
      <c r="H61" s="10">
        <v>3</v>
      </c>
      <c r="I61" s="10">
        <v>4602</v>
      </c>
      <c r="J61" s="6">
        <v>0.65061865197755242</v>
      </c>
    </row>
    <row r="62" spans="1:10" x14ac:dyDescent="0.3">
      <c r="A62" t="s">
        <v>127</v>
      </c>
      <c r="B62" t="s">
        <v>128</v>
      </c>
      <c r="C62" t="s">
        <v>457</v>
      </c>
      <c r="D62" s="10">
        <v>4329</v>
      </c>
      <c r="E62" s="10">
        <v>4184.5616848499212</v>
      </c>
      <c r="F62" s="10">
        <v>3549</v>
      </c>
      <c r="G62" s="6">
        <v>0.84811750125444363</v>
      </c>
      <c r="H62" s="10">
        <v>6</v>
      </c>
      <c r="I62" s="10">
        <v>3555</v>
      </c>
      <c r="J62" s="6">
        <v>0.84955134318386794</v>
      </c>
    </row>
    <row r="63" spans="1:10" x14ac:dyDescent="0.3">
      <c r="A63" t="s">
        <v>129</v>
      </c>
      <c r="B63" t="s">
        <v>130</v>
      </c>
      <c r="C63" t="s">
        <v>457</v>
      </c>
      <c r="D63" s="10">
        <v>713</v>
      </c>
      <c r="E63" s="10">
        <v>654.02149714762766</v>
      </c>
      <c r="F63" s="10">
        <v>938</v>
      </c>
      <c r="G63" s="6">
        <v>1.4342036218853398</v>
      </c>
      <c r="H63" s="10">
        <v>10</v>
      </c>
      <c r="I63" s="10">
        <v>948</v>
      </c>
      <c r="J63" s="6">
        <v>1.4494936391762283</v>
      </c>
    </row>
    <row r="64" spans="1:10" x14ac:dyDescent="0.3">
      <c r="A64" t="s">
        <v>131</v>
      </c>
      <c r="B64" t="s">
        <v>132</v>
      </c>
      <c r="C64" t="s">
        <v>457</v>
      </c>
      <c r="D64" s="10">
        <v>5059</v>
      </c>
      <c r="E64" s="10">
        <v>4843.1383922627192</v>
      </c>
      <c r="F64" s="10">
        <v>3641</v>
      </c>
      <c r="G64" s="6">
        <v>0.75178524855221429</v>
      </c>
      <c r="H64" s="10">
        <v>8</v>
      </c>
      <c r="I64" s="10">
        <v>3649</v>
      </c>
      <c r="J64" s="6">
        <v>0.75343707002664928</v>
      </c>
    </row>
    <row r="65" spans="1:10" x14ac:dyDescent="0.3">
      <c r="A65" t="s">
        <v>133</v>
      </c>
      <c r="B65" t="s">
        <v>134</v>
      </c>
      <c r="C65" t="s">
        <v>457</v>
      </c>
      <c r="D65" s="10">
        <v>1261</v>
      </c>
      <c r="E65" s="10">
        <v>1224.3600735019668</v>
      </c>
      <c r="F65" s="10">
        <v>1128</v>
      </c>
      <c r="G65" s="6">
        <v>0.92129760224346946</v>
      </c>
      <c r="H65" s="10">
        <v>2</v>
      </c>
      <c r="I65" s="10">
        <v>1130</v>
      </c>
      <c r="J65" s="6">
        <v>0.92293110863042593</v>
      </c>
    </row>
    <row r="66" spans="1:10" x14ac:dyDescent="0.3">
      <c r="A66" t="s">
        <v>135</v>
      </c>
      <c r="B66" t="s">
        <v>136</v>
      </c>
      <c r="C66" t="s">
        <v>457</v>
      </c>
      <c r="D66" s="10">
        <v>1421</v>
      </c>
      <c r="E66" s="10">
        <v>1378.9492934870877</v>
      </c>
      <c r="F66" s="10">
        <v>1240</v>
      </c>
      <c r="G66" s="6">
        <v>0.89923538585257712</v>
      </c>
      <c r="H66" s="10">
        <v>1</v>
      </c>
      <c r="I66" s="10">
        <v>1241</v>
      </c>
      <c r="J66" s="6">
        <v>0.89996057567987764</v>
      </c>
    </row>
    <row r="67" spans="1:10" x14ac:dyDescent="0.3">
      <c r="A67" t="s">
        <v>137</v>
      </c>
      <c r="B67" t="s">
        <v>138</v>
      </c>
      <c r="C67" t="s">
        <v>457</v>
      </c>
      <c r="D67" s="10">
        <v>5030</v>
      </c>
      <c r="E67" s="10">
        <v>4835.8495242837198</v>
      </c>
      <c r="F67" s="10">
        <v>3810</v>
      </c>
      <c r="G67" s="6">
        <v>0.78786570609107875</v>
      </c>
      <c r="H67" s="10">
        <v>9</v>
      </c>
      <c r="I67" s="10">
        <v>3819</v>
      </c>
      <c r="J67" s="6">
        <v>0.78972680618420721</v>
      </c>
    </row>
    <row r="68" spans="1:10" x14ac:dyDescent="0.3">
      <c r="A68" t="s">
        <v>139</v>
      </c>
      <c r="B68" t="s">
        <v>140</v>
      </c>
      <c r="C68" t="s">
        <v>457</v>
      </c>
      <c r="D68" s="10">
        <v>3453</v>
      </c>
      <c r="E68" s="10">
        <v>3357.0277938621889</v>
      </c>
      <c r="F68" s="10">
        <v>2791</v>
      </c>
      <c r="G68" s="6">
        <v>0.83139019733554664</v>
      </c>
      <c r="H68" s="10">
        <v>6</v>
      </c>
      <c r="I68" s="10">
        <v>2797</v>
      </c>
      <c r="J68" s="6">
        <v>0.83317749263616048</v>
      </c>
    </row>
    <row r="69" spans="1:10" x14ac:dyDescent="0.3">
      <c r="A69" t="s">
        <v>141</v>
      </c>
      <c r="B69" t="s">
        <v>142</v>
      </c>
      <c r="C69" t="s">
        <v>457</v>
      </c>
      <c r="D69" s="10">
        <v>2677</v>
      </c>
      <c r="E69" s="10">
        <v>2563.9096271710018</v>
      </c>
      <c r="F69" s="10">
        <v>2895</v>
      </c>
      <c r="G69" s="6">
        <v>1.1291349622156226</v>
      </c>
      <c r="H69" s="10">
        <v>0</v>
      </c>
      <c r="I69" s="10">
        <v>2895</v>
      </c>
      <c r="J69" s="6">
        <v>1.1291349622156226</v>
      </c>
    </row>
    <row r="70" spans="1:10" x14ac:dyDescent="0.3">
      <c r="A70" t="s">
        <v>143</v>
      </c>
      <c r="B70" t="s">
        <v>144</v>
      </c>
      <c r="C70" t="s">
        <v>457</v>
      </c>
      <c r="D70" s="10">
        <v>4432</v>
      </c>
      <c r="E70" s="10">
        <v>4185.8397360621821</v>
      </c>
      <c r="F70" s="10">
        <v>4029</v>
      </c>
      <c r="G70" s="6">
        <v>0.96253087887934075</v>
      </c>
      <c r="H70" s="10">
        <v>34</v>
      </c>
      <c r="I70" s="10">
        <v>4063</v>
      </c>
      <c r="J70" s="6">
        <v>0.97065350232979941</v>
      </c>
    </row>
    <row r="71" spans="1:10" x14ac:dyDescent="0.3">
      <c r="A71" t="s">
        <v>145</v>
      </c>
      <c r="B71" t="s">
        <v>146</v>
      </c>
      <c r="C71" t="s">
        <v>457</v>
      </c>
      <c r="D71" s="10">
        <v>9477</v>
      </c>
      <c r="E71" s="10">
        <v>9003.1231902735253</v>
      </c>
      <c r="F71" s="10">
        <v>8032</v>
      </c>
      <c r="G71" s="6">
        <v>0.8921348547887612</v>
      </c>
      <c r="H71" s="10">
        <v>17</v>
      </c>
      <c r="I71" s="10">
        <v>8049</v>
      </c>
      <c r="J71" s="6">
        <v>0.8940230884206597</v>
      </c>
    </row>
    <row r="72" spans="1:10" x14ac:dyDescent="0.3">
      <c r="A72" t="s">
        <v>147</v>
      </c>
      <c r="B72" t="s">
        <v>148</v>
      </c>
      <c r="C72" t="s">
        <v>457</v>
      </c>
      <c r="D72" s="10">
        <v>2140</v>
      </c>
      <c r="E72" s="10">
        <v>2072.862260226485</v>
      </c>
      <c r="F72" s="10">
        <v>2196</v>
      </c>
      <c r="G72" s="6">
        <v>1.0594046898996852</v>
      </c>
      <c r="H72" s="10">
        <v>2</v>
      </c>
      <c r="I72" s="10">
        <v>2198</v>
      </c>
      <c r="J72" s="6">
        <v>1.0603695393440384</v>
      </c>
    </row>
    <row r="73" spans="1:10" x14ac:dyDescent="0.3">
      <c r="A73" t="s">
        <v>149</v>
      </c>
      <c r="B73" t="s">
        <v>150</v>
      </c>
      <c r="C73" t="s">
        <v>457</v>
      </c>
      <c r="D73" s="10">
        <v>4257</v>
      </c>
      <c r="E73" s="10">
        <v>4089.1549798849492</v>
      </c>
      <c r="F73" s="10">
        <v>3452</v>
      </c>
      <c r="G73" s="6">
        <v>0.84418419379573728</v>
      </c>
      <c r="H73" s="10">
        <v>8</v>
      </c>
      <c r="I73" s="10">
        <v>3460</v>
      </c>
      <c r="J73" s="6">
        <v>0.84614058821936589</v>
      </c>
    </row>
    <row r="74" spans="1:10" x14ac:dyDescent="0.3">
      <c r="A74" t="s">
        <v>151</v>
      </c>
      <c r="B74" t="s">
        <v>152</v>
      </c>
      <c r="C74" t="s">
        <v>457</v>
      </c>
      <c r="D74" s="10">
        <v>4112</v>
      </c>
      <c r="E74" s="10">
        <v>4003.2456623014564</v>
      </c>
      <c r="F74" s="10">
        <v>3698</v>
      </c>
      <c r="G74" s="6">
        <v>0.92375045449347437</v>
      </c>
      <c r="H74" s="10">
        <v>0</v>
      </c>
      <c r="I74" s="10">
        <v>3698</v>
      </c>
      <c r="J74" s="6">
        <v>0.92375045449347437</v>
      </c>
    </row>
    <row r="75" spans="1:10" x14ac:dyDescent="0.3">
      <c r="A75" t="s">
        <v>153</v>
      </c>
      <c r="B75" t="s">
        <v>154</v>
      </c>
      <c r="C75" t="s">
        <v>457</v>
      </c>
      <c r="D75" s="10">
        <v>1962</v>
      </c>
      <c r="E75" s="10">
        <v>1899.410654395133</v>
      </c>
      <c r="F75" s="10">
        <v>2089</v>
      </c>
      <c r="G75" s="6">
        <v>1.0998148268601988</v>
      </c>
      <c r="H75" s="10">
        <v>0</v>
      </c>
      <c r="I75" s="10">
        <v>2089</v>
      </c>
      <c r="J75" s="6">
        <v>1.0998148268601988</v>
      </c>
    </row>
    <row r="76" spans="1:10" x14ac:dyDescent="0.3">
      <c r="A76" t="s">
        <v>155</v>
      </c>
      <c r="B76" t="s">
        <v>156</v>
      </c>
      <c r="C76" t="s">
        <v>457</v>
      </c>
      <c r="D76" s="10">
        <v>1145</v>
      </c>
      <c r="E76" s="10">
        <v>1106.4406276161928</v>
      </c>
      <c r="F76" s="10">
        <v>1210</v>
      </c>
      <c r="G76" s="6">
        <v>1.0935968634909259</v>
      </c>
      <c r="H76" s="10">
        <v>3</v>
      </c>
      <c r="I76" s="10">
        <v>1213</v>
      </c>
      <c r="J76" s="6">
        <v>1.0963082606731347</v>
      </c>
    </row>
    <row r="77" spans="1:10" x14ac:dyDescent="0.3">
      <c r="A77" t="s">
        <v>157</v>
      </c>
      <c r="B77" t="s">
        <v>158</v>
      </c>
      <c r="C77" t="s">
        <v>457</v>
      </c>
      <c r="D77" s="10">
        <v>1530</v>
      </c>
      <c r="E77" s="10">
        <v>1484.438765441844</v>
      </c>
      <c r="F77" s="10">
        <v>1560</v>
      </c>
      <c r="G77" s="6">
        <v>1.0509022240036052</v>
      </c>
      <c r="H77" s="10">
        <v>1</v>
      </c>
      <c r="I77" s="10">
        <v>1561</v>
      </c>
      <c r="J77" s="6">
        <v>1.0515758792754024</v>
      </c>
    </row>
    <row r="78" spans="1:10" x14ac:dyDescent="0.3">
      <c r="A78" t="s">
        <v>159</v>
      </c>
      <c r="B78" t="s">
        <v>160</v>
      </c>
      <c r="C78" t="s">
        <v>457</v>
      </c>
      <c r="D78" s="10">
        <v>2217</v>
      </c>
      <c r="E78" s="10">
        <v>2147.0950186852388</v>
      </c>
      <c r="F78" s="10">
        <v>1747</v>
      </c>
      <c r="G78" s="6">
        <v>0.81365751622383498</v>
      </c>
      <c r="H78" s="10">
        <v>5</v>
      </c>
      <c r="I78" s="10">
        <v>1752</v>
      </c>
      <c r="J78" s="6">
        <v>0.81598624408938691</v>
      </c>
    </row>
    <row r="79" spans="1:10" x14ac:dyDescent="0.3">
      <c r="A79" t="s">
        <v>161</v>
      </c>
      <c r="B79" t="s">
        <v>162</v>
      </c>
      <c r="C79" t="s">
        <v>457</v>
      </c>
      <c r="D79" s="10">
        <v>7402</v>
      </c>
      <c r="E79" s="10">
        <v>7142.094488788498</v>
      </c>
      <c r="F79" s="10">
        <v>6239</v>
      </c>
      <c r="G79" s="6">
        <v>0.87355327065384591</v>
      </c>
      <c r="H79" s="10">
        <v>24</v>
      </c>
      <c r="I79" s="10">
        <v>6263</v>
      </c>
      <c r="J79" s="6">
        <v>0.87691362944462847</v>
      </c>
    </row>
    <row r="80" spans="1:10" x14ac:dyDescent="0.3">
      <c r="A80" t="s">
        <v>163</v>
      </c>
      <c r="B80" t="s">
        <v>164</v>
      </c>
      <c r="C80" t="s">
        <v>457</v>
      </c>
      <c r="D80" s="10">
        <v>5860</v>
      </c>
      <c r="E80" s="10">
        <v>5616.3528203825435</v>
      </c>
      <c r="F80" s="10">
        <v>4394</v>
      </c>
      <c r="G80" s="6">
        <v>0.78235825642106183</v>
      </c>
      <c r="H80" s="10">
        <v>5</v>
      </c>
      <c r="I80" s="10">
        <v>4399</v>
      </c>
      <c r="J80" s="6">
        <v>0.7832485138817139</v>
      </c>
    </row>
    <row r="81" spans="1:10" x14ac:dyDescent="0.3">
      <c r="A81" t="s">
        <v>167</v>
      </c>
      <c r="B81" t="s">
        <v>168</v>
      </c>
      <c r="C81" t="s">
        <v>457</v>
      </c>
      <c r="D81" s="10">
        <v>2058</v>
      </c>
      <c r="E81" s="10">
        <v>1990.6984677251612</v>
      </c>
      <c r="F81" s="10">
        <v>1770</v>
      </c>
      <c r="G81" s="6">
        <v>0.88913515969228585</v>
      </c>
      <c r="H81" s="10">
        <v>2</v>
      </c>
      <c r="I81" s="10">
        <v>1772</v>
      </c>
      <c r="J81" s="6">
        <v>0.8901398321891133</v>
      </c>
    </row>
    <row r="82" spans="1:10" x14ac:dyDescent="0.3">
      <c r="A82" t="s">
        <v>169</v>
      </c>
      <c r="B82" t="s">
        <v>170</v>
      </c>
      <c r="C82" t="s">
        <v>457</v>
      </c>
      <c r="D82" s="10">
        <v>7651</v>
      </c>
      <c r="E82" s="10">
        <v>7412.0211790267076</v>
      </c>
      <c r="F82" s="10">
        <v>4291</v>
      </c>
      <c r="G82" s="6">
        <v>0.57892441162229147</v>
      </c>
      <c r="H82" s="10">
        <v>732</v>
      </c>
      <c r="I82" s="10">
        <v>5023</v>
      </c>
      <c r="J82" s="6">
        <v>0.67768289899295509</v>
      </c>
    </row>
    <row r="83" spans="1:10" x14ac:dyDescent="0.3">
      <c r="A83" t="s">
        <v>171</v>
      </c>
      <c r="B83" t="s">
        <v>172</v>
      </c>
      <c r="C83" t="s">
        <v>457</v>
      </c>
      <c r="D83" s="10">
        <v>5190</v>
      </c>
      <c r="E83" s="10">
        <v>4981.7274088282766</v>
      </c>
      <c r="F83" s="10">
        <v>4333</v>
      </c>
      <c r="G83" s="6">
        <v>0.8697786218333331</v>
      </c>
      <c r="H83" s="10">
        <v>4</v>
      </c>
      <c r="I83" s="10">
        <v>4337</v>
      </c>
      <c r="J83" s="6">
        <v>0.870581556171513</v>
      </c>
    </row>
    <row r="84" spans="1:10" x14ac:dyDescent="0.3">
      <c r="A84" t="s">
        <v>173</v>
      </c>
      <c r="B84" t="s">
        <v>174</v>
      </c>
      <c r="C84" t="s">
        <v>457</v>
      </c>
      <c r="D84" s="10">
        <v>2012</v>
      </c>
      <c r="E84" s="10">
        <v>1925.3852955062448</v>
      </c>
      <c r="F84" s="10">
        <v>1631</v>
      </c>
      <c r="G84" s="6">
        <v>0.84710317659882117</v>
      </c>
      <c r="H84" s="10">
        <v>1</v>
      </c>
      <c r="I84" s="10">
        <v>1632</v>
      </c>
      <c r="J84" s="6">
        <v>0.84762255316325941</v>
      </c>
    </row>
    <row r="85" spans="1:10" x14ac:dyDescent="0.3">
      <c r="A85" t="s">
        <v>175</v>
      </c>
      <c r="B85" t="s">
        <v>176</v>
      </c>
      <c r="C85" t="s">
        <v>457</v>
      </c>
      <c r="D85" s="10">
        <v>2190</v>
      </c>
      <c r="E85" s="10">
        <v>2118.5397900535404</v>
      </c>
      <c r="F85" s="10">
        <v>2161</v>
      </c>
      <c r="G85" s="6">
        <v>1.0200422055539426</v>
      </c>
      <c r="H85" s="10">
        <v>3</v>
      </c>
      <c r="I85" s="10">
        <v>2164</v>
      </c>
      <c r="J85" s="6">
        <v>1.0214582752516113</v>
      </c>
    </row>
    <row r="86" spans="1:10" x14ac:dyDescent="0.3">
      <c r="A86" t="s">
        <v>177</v>
      </c>
      <c r="B86" t="s">
        <v>178</v>
      </c>
      <c r="C86" t="s">
        <v>457</v>
      </c>
      <c r="D86" s="10">
        <v>2735</v>
      </c>
      <c r="E86" s="10">
        <v>2606.7918593460249</v>
      </c>
      <c r="F86" s="10">
        <v>3341</v>
      </c>
      <c r="G86" s="6">
        <v>1.2816519999560565</v>
      </c>
      <c r="H86" s="10">
        <v>5</v>
      </c>
      <c r="I86" s="10">
        <v>3346</v>
      </c>
      <c r="J86" s="6">
        <v>1.2835700664031622</v>
      </c>
    </row>
    <row r="87" spans="1:10" x14ac:dyDescent="0.3">
      <c r="A87" t="s">
        <v>179</v>
      </c>
      <c r="B87" t="s">
        <v>180</v>
      </c>
      <c r="C87" t="s">
        <v>457</v>
      </c>
      <c r="D87" s="10">
        <v>3204</v>
      </c>
      <c r="E87" s="10">
        <v>3073.5206551410374</v>
      </c>
      <c r="F87" s="10">
        <v>1721</v>
      </c>
      <c r="G87" s="6">
        <v>0.5599441790382329</v>
      </c>
      <c r="H87" s="10">
        <v>6</v>
      </c>
      <c r="I87" s="10">
        <v>1727</v>
      </c>
      <c r="J87" s="6">
        <v>0.56189633771006875</v>
      </c>
    </row>
    <row r="88" spans="1:10" x14ac:dyDescent="0.3">
      <c r="A88" t="s">
        <v>181</v>
      </c>
      <c r="B88" t="s">
        <v>182</v>
      </c>
      <c r="C88" t="s">
        <v>457</v>
      </c>
      <c r="D88" s="10">
        <v>2689</v>
      </c>
      <c r="E88" s="10">
        <v>2624.8627191390319</v>
      </c>
      <c r="F88" s="10">
        <v>1978</v>
      </c>
      <c r="G88" s="6">
        <v>0.75356321897428369</v>
      </c>
      <c r="H88" s="10">
        <v>1</v>
      </c>
      <c r="I88" s="10">
        <v>1979</v>
      </c>
      <c r="J88" s="6">
        <v>0.75394419127912404</v>
      </c>
    </row>
    <row r="89" spans="1:10" x14ac:dyDescent="0.3">
      <c r="A89" t="s">
        <v>183</v>
      </c>
      <c r="B89" t="s">
        <v>184</v>
      </c>
      <c r="C89" t="s">
        <v>457</v>
      </c>
      <c r="D89" s="10">
        <v>10764</v>
      </c>
      <c r="E89" s="10">
        <v>10368.721716289243</v>
      </c>
      <c r="F89" s="10">
        <v>5477</v>
      </c>
      <c r="G89" s="6">
        <v>0.52822326125270036</v>
      </c>
      <c r="H89" s="10">
        <v>0</v>
      </c>
      <c r="I89" s="10">
        <v>5477</v>
      </c>
      <c r="J89" s="6">
        <v>0.52822326125270036</v>
      </c>
    </row>
    <row r="90" spans="1:10" x14ac:dyDescent="0.3">
      <c r="A90" t="s">
        <v>185</v>
      </c>
      <c r="B90" t="s">
        <v>186</v>
      </c>
      <c r="C90" t="s">
        <v>457</v>
      </c>
      <c r="D90" s="10">
        <v>4490</v>
      </c>
      <c r="E90" s="10">
        <v>4381.2802947568143</v>
      </c>
      <c r="F90" s="10">
        <v>4451</v>
      </c>
      <c r="G90" s="6">
        <v>1.0159130894516428</v>
      </c>
      <c r="H90" s="10">
        <v>102</v>
      </c>
      <c r="I90" s="10">
        <v>4553</v>
      </c>
      <c r="J90" s="6">
        <v>1.0391939555770231</v>
      </c>
    </row>
    <row r="91" spans="1:10" x14ac:dyDescent="0.3">
      <c r="A91" t="s">
        <v>189</v>
      </c>
      <c r="B91" t="s">
        <v>190</v>
      </c>
      <c r="C91" t="s">
        <v>457</v>
      </c>
      <c r="D91" s="10">
        <v>3703</v>
      </c>
      <c r="E91" s="10">
        <v>3601.7602909004909</v>
      </c>
      <c r="F91" s="10">
        <v>2590</v>
      </c>
      <c r="G91" s="6">
        <v>0.71909282984306089</v>
      </c>
      <c r="H91" s="10">
        <v>2</v>
      </c>
      <c r="I91" s="10">
        <v>2592</v>
      </c>
      <c r="J91" s="6">
        <v>0.7196481138815497</v>
      </c>
    </row>
    <row r="92" spans="1:10" x14ac:dyDescent="0.3">
      <c r="A92" t="s">
        <v>191</v>
      </c>
      <c r="B92" t="s">
        <v>192</v>
      </c>
      <c r="C92" t="s">
        <v>457</v>
      </c>
      <c r="D92" s="10">
        <v>3913</v>
      </c>
      <c r="E92" s="10">
        <v>3840.6257797209601</v>
      </c>
      <c r="F92" s="10">
        <v>3719</v>
      </c>
      <c r="G92" s="6">
        <v>0.96833178062721936</v>
      </c>
      <c r="H92" s="10">
        <v>2</v>
      </c>
      <c r="I92" s="10">
        <v>3721</v>
      </c>
      <c r="J92" s="6">
        <v>0.96885252909757547</v>
      </c>
    </row>
    <row r="93" spans="1:10" x14ac:dyDescent="0.3">
      <c r="A93" t="s">
        <v>193</v>
      </c>
      <c r="B93" t="s">
        <v>194</v>
      </c>
      <c r="C93" t="s">
        <v>457</v>
      </c>
      <c r="D93" s="10">
        <v>4431</v>
      </c>
      <c r="E93" s="10">
        <v>4298.1569650601132</v>
      </c>
      <c r="F93" s="10">
        <v>3789</v>
      </c>
      <c r="G93" s="6">
        <v>0.88154063027500618</v>
      </c>
      <c r="H93" s="10">
        <v>3</v>
      </c>
      <c r="I93" s="10">
        <v>3792</v>
      </c>
      <c r="J93" s="6">
        <v>0.88223860385400465</v>
      </c>
    </row>
    <row r="94" spans="1:10" x14ac:dyDescent="0.3">
      <c r="A94" t="s">
        <v>195</v>
      </c>
      <c r="B94" t="s">
        <v>196</v>
      </c>
      <c r="C94" t="s">
        <v>457</v>
      </c>
      <c r="D94" s="10">
        <v>1762</v>
      </c>
      <c r="E94" s="10">
        <v>1693.9167084168337</v>
      </c>
      <c r="F94" s="10">
        <v>1919</v>
      </c>
      <c r="G94" s="6">
        <v>1.1328774257109333</v>
      </c>
      <c r="H94" s="10">
        <v>1</v>
      </c>
      <c r="I94" s="10">
        <v>1920</v>
      </c>
      <c r="J94" s="6">
        <v>1.1334677735096361</v>
      </c>
    </row>
    <row r="95" spans="1:10" x14ac:dyDescent="0.3">
      <c r="A95" t="s">
        <v>197</v>
      </c>
      <c r="B95" t="s">
        <v>198</v>
      </c>
      <c r="C95" t="s">
        <v>457</v>
      </c>
      <c r="D95" s="10">
        <v>3552</v>
      </c>
      <c r="E95" s="10">
        <v>3382.0386612956349</v>
      </c>
      <c r="F95" s="10">
        <v>4132</v>
      </c>
      <c r="G95" s="6">
        <v>1.2217483044434094</v>
      </c>
      <c r="H95" s="10">
        <v>5</v>
      </c>
      <c r="I95" s="10">
        <v>4137</v>
      </c>
      <c r="J95" s="6">
        <v>1.2232267026820873</v>
      </c>
    </row>
    <row r="96" spans="1:10" x14ac:dyDescent="0.3">
      <c r="A96" t="s">
        <v>199</v>
      </c>
      <c r="B96" t="s">
        <v>200</v>
      </c>
      <c r="C96" t="s">
        <v>457</v>
      </c>
      <c r="D96" s="10">
        <v>2097</v>
      </c>
      <c r="E96" s="10">
        <v>2019.8834701936939</v>
      </c>
      <c r="F96" s="10">
        <v>2070</v>
      </c>
      <c r="G96" s="6">
        <v>1.0248115946022867</v>
      </c>
      <c r="H96" s="10">
        <v>30</v>
      </c>
      <c r="I96" s="10">
        <v>2100</v>
      </c>
      <c r="J96" s="6">
        <v>1.0396639365530445</v>
      </c>
    </row>
    <row r="97" spans="1:10" x14ac:dyDescent="0.3">
      <c r="A97" t="s">
        <v>201</v>
      </c>
      <c r="B97" t="s">
        <v>202</v>
      </c>
      <c r="C97" t="s">
        <v>457</v>
      </c>
      <c r="D97" s="10">
        <v>4627</v>
      </c>
      <c r="E97" s="10">
        <v>4521.8847847004026</v>
      </c>
      <c r="F97" s="10">
        <v>3049</v>
      </c>
      <c r="G97" s="6">
        <v>0.67427635713235257</v>
      </c>
      <c r="H97" s="10">
        <v>2</v>
      </c>
      <c r="I97" s="10">
        <v>3051</v>
      </c>
      <c r="J97" s="6">
        <v>0.67471865057750335</v>
      </c>
    </row>
    <row r="98" spans="1:10" x14ac:dyDescent="0.3">
      <c r="A98" t="s">
        <v>203</v>
      </c>
      <c r="B98" t="s">
        <v>204</v>
      </c>
      <c r="C98" t="s">
        <v>457</v>
      </c>
      <c r="D98" s="10">
        <v>4691</v>
      </c>
      <c r="E98" s="10">
        <v>4528.7774139232424</v>
      </c>
      <c r="F98" s="10">
        <v>3773</v>
      </c>
      <c r="G98" s="6">
        <v>0.83311667921684884</v>
      </c>
      <c r="H98" s="10">
        <v>4</v>
      </c>
      <c r="I98" s="10">
        <v>3777</v>
      </c>
      <c r="J98" s="6">
        <v>0.83399991979910892</v>
      </c>
    </row>
    <row r="99" spans="1:10" x14ac:dyDescent="0.3">
      <c r="A99" t="s">
        <v>205</v>
      </c>
      <c r="B99" t="s">
        <v>206</v>
      </c>
      <c r="C99" t="s">
        <v>457</v>
      </c>
      <c r="D99" s="10">
        <v>1579</v>
      </c>
      <c r="E99" s="10">
        <v>1524.2891587783533</v>
      </c>
      <c r="F99" s="10">
        <v>1166</v>
      </c>
      <c r="G99" s="6">
        <v>0.76494672502590955</v>
      </c>
      <c r="H99" s="10">
        <v>0</v>
      </c>
      <c r="I99" s="10">
        <v>1166</v>
      </c>
      <c r="J99" s="6">
        <v>0.76494672502590955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6893</v>
      </c>
      <c r="E100" s="10">
        <v>6615.2941575973036</v>
      </c>
      <c r="F100" s="10">
        <v>4499</v>
      </c>
      <c r="G100" s="6">
        <v>0.6800906948080524</v>
      </c>
      <c r="H100" s="10">
        <v>322</v>
      </c>
      <c r="I100" s="10">
        <v>4821</v>
      </c>
      <c r="J100" s="6">
        <v>0.72876577898857986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13118</v>
      </c>
      <c r="E101" s="10">
        <v>12708.936335300748</v>
      </c>
      <c r="F101" s="10">
        <v>10972</v>
      </c>
      <c r="G101" s="6">
        <v>0.86332952739119651</v>
      </c>
      <c r="H101" s="10">
        <v>748</v>
      </c>
      <c r="I101" s="10">
        <v>11720</v>
      </c>
      <c r="J101" s="6">
        <v>0.92218575109595546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10959</v>
      </c>
      <c r="E102" s="10">
        <v>10531.962424221609</v>
      </c>
      <c r="F102" s="10">
        <v>8456</v>
      </c>
      <c r="G102" s="6">
        <v>0.80288930584795193</v>
      </c>
      <c r="H102" s="10">
        <v>10</v>
      </c>
      <c r="I102" s="10">
        <v>8466</v>
      </c>
      <c r="J102" s="6">
        <v>0.80383879651238888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5991</v>
      </c>
      <c r="E103" s="10">
        <v>5814.7537503851108</v>
      </c>
      <c r="F103" s="10">
        <v>4295</v>
      </c>
      <c r="G103" s="6">
        <v>0.73863833007812973</v>
      </c>
      <c r="H103" s="10">
        <v>4</v>
      </c>
      <c r="I103" s="10">
        <v>4299</v>
      </c>
      <c r="J103" s="6">
        <v>0.73932623539135733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3487</v>
      </c>
      <c r="E104" s="10">
        <v>3401.6823695892817</v>
      </c>
      <c r="F104" s="10">
        <v>3005</v>
      </c>
      <c r="G104" s="6">
        <v>0.88338641692840447</v>
      </c>
      <c r="H104" s="10">
        <v>361</v>
      </c>
      <c r="I104" s="10">
        <v>3366</v>
      </c>
      <c r="J104" s="6">
        <v>0.98951037583394652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9337</v>
      </c>
      <c r="E105" s="10">
        <v>9141.2957450915674</v>
      </c>
      <c r="F105" s="10">
        <v>6921</v>
      </c>
      <c r="G105" s="6">
        <v>0.75711367326850154</v>
      </c>
      <c r="H105" s="10">
        <v>1</v>
      </c>
      <c r="I105" s="10">
        <v>6922</v>
      </c>
      <c r="J105" s="6">
        <v>0.75722306695052266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2914</v>
      </c>
      <c r="E106" s="10">
        <v>2792.8498117516906</v>
      </c>
      <c r="F106" s="10">
        <v>2087</v>
      </c>
      <c r="G106" s="6">
        <v>0.74726538864294401</v>
      </c>
      <c r="H106" s="10">
        <v>1</v>
      </c>
      <c r="I106" s="10">
        <v>2088</v>
      </c>
      <c r="J106" s="6">
        <v>0.74762344584881024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4324</v>
      </c>
      <c r="E107" s="10">
        <v>4226.0692136586458</v>
      </c>
      <c r="F107" s="10">
        <v>3505</v>
      </c>
      <c r="G107" s="6">
        <v>0.82937591004705935</v>
      </c>
      <c r="H107" s="10">
        <v>2</v>
      </c>
      <c r="I107" s="10">
        <v>3507</v>
      </c>
      <c r="J107" s="6">
        <v>0.82984916306277812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4322</v>
      </c>
      <c r="E108" s="10">
        <v>4205.7906531644121</v>
      </c>
      <c r="F108" s="10">
        <v>2882</v>
      </c>
      <c r="G108" s="6">
        <v>0.68524570946763608</v>
      </c>
      <c r="H108" s="10">
        <v>3</v>
      </c>
      <c r="I108" s="10">
        <v>2885</v>
      </c>
      <c r="J108" s="6">
        <v>0.68595901173286955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3063</v>
      </c>
      <c r="E109" s="10">
        <v>3004.5417134443728</v>
      </c>
      <c r="F109" s="10">
        <v>664</v>
      </c>
      <c r="G109" s="6">
        <v>0.22099876231666554</v>
      </c>
      <c r="H109" s="10">
        <v>1622</v>
      </c>
      <c r="I109" s="10">
        <v>2286</v>
      </c>
      <c r="J109" s="6">
        <v>0.76084814857815886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3132</v>
      </c>
      <c r="E110" s="10">
        <v>3056.1023462174762</v>
      </c>
      <c r="F110" s="10">
        <v>2047</v>
      </c>
      <c r="G110" s="6">
        <v>0.66980741091134022</v>
      </c>
      <c r="H110" s="10">
        <v>1</v>
      </c>
      <c r="I110" s="10">
        <v>2048</v>
      </c>
      <c r="J110" s="6">
        <v>0.67013462508374433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3651</v>
      </c>
      <c r="E111" s="10">
        <v>3567.8581379257321</v>
      </c>
      <c r="F111" s="10">
        <v>2012</v>
      </c>
      <c r="G111" s="6">
        <v>0.56392376664665511</v>
      </c>
      <c r="H111" s="10">
        <v>428</v>
      </c>
      <c r="I111" s="10">
        <v>2440</v>
      </c>
      <c r="J111" s="6">
        <v>0.68388369315001918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2335</v>
      </c>
      <c r="E112" s="10">
        <v>2246.3003418377739</v>
      </c>
      <c r="F112" s="10">
        <v>1641</v>
      </c>
      <c r="G112" s="6">
        <v>0.73053454582010291</v>
      </c>
      <c r="H112" s="10">
        <v>0</v>
      </c>
      <c r="I112" s="10">
        <v>1641</v>
      </c>
      <c r="J112" s="6">
        <v>0.73053454582010291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4719</v>
      </c>
      <c r="E113" s="10">
        <v>4548.2274676159168</v>
      </c>
      <c r="F113" s="10">
        <v>3888</v>
      </c>
      <c r="G113" s="6">
        <v>0.85483851185613768</v>
      </c>
      <c r="H113" s="10">
        <v>20</v>
      </c>
      <c r="I113" s="10">
        <v>3908</v>
      </c>
      <c r="J113" s="6">
        <v>0.85923582930395737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2845</v>
      </c>
      <c r="E114" s="10">
        <v>2833.170478170478</v>
      </c>
      <c r="F114" s="10">
        <v>3297</v>
      </c>
      <c r="G114" s="6">
        <v>1.1637139471144851</v>
      </c>
      <c r="H114" s="10">
        <v>4</v>
      </c>
      <c r="I114" s="10">
        <v>3301</v>
      </c>
      <c r="J114" s="6">
        <v>1.1651257929708569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4307</v>
      </c>
      <c r="E115" s="10">
        <v>4178.7580438689347</v>
      </c>
      <c r="F115" s="10">
        <v>2829</v>
      </c>
      <c r="G115" s="6">
        <v>0.67699540636259214</v>
      </c>
      <c r="H115" s="10">
        <v>17</v>
      </c>
      <c r="I115" s="10">
        <v>2846</v>
      </c>
      <c r="J115" s="6">
        <v>0.6810636007451174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4034</v>
      </c>
      <c r="E116" s="10">
        <v>3858.0826374282838</v>
      </c>
      <c r="F116" s="10">
        <v>3199</v>
      </c>
      <c r="G116" s="6">
        <v>0.82916834620535385</v>
      </c>
      <c r="H116" s="10">
        <v>6</v>
      </c>
      <c r="I116" s="10">
        <v>3205</v>
      </c>
      <c r="J116" s="6">
        <v>0.83072352284718953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6859</v>
      </c>
      <c r="E117" s="10">
        <v>6562.6769024105415</v>
      </c>
      <c r="F117" s="10">
        <v>5614</v>
      </c>
      <c r="G117" s="6">
        <v>0.85544360685163667</v>
      </c>
      <c r="H117" s="10">
        <v>5</v>
      </c>
      <c r="I117" s="10">
        <v>5619</v>
      </c>
      <c r="J117" s="6">
        <v>0.85620549107576527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4507</v>
      </c>
      <c r="E118" s="10">
        <v>4339.3940760052865</v>
      </c>
      <c r="F118" s="10">
        <v>4279</v>
      </c>
      <c r="G118" s="6">
        <v>0.98608237119112185</v>
      </c>
      <c r="H118" s="10">
        <v>2</v>
      </c>
      <c r="I118" s="10">
        <v>4281</v>
      </c>
      <c r="J118" s="6">
        <v>0.98654326503136069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8174</v>
      </c>
      <c r="E119" s="10">
        <v>7773.4611140304778</v>
      </c>
      <c r="F119" s="10">
        <v>4338</v>
      </c>
      <c r="G119" s="6">
        <v>0.55805257611313652</v>
      </c>
      <c r="H119" s="10">
        <v>2</v>
      </c>
      <c r="I119" s="10">
        <v>4340</v>
      </c>
      <c r="J119" s="6">
        <v>0.55830986176371888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7358</v>
      </c>
      <c r="E120" s="10">
        <v>6896.0101360863446</v>
      </c>
      <c r="F120" s="10">
        <v>5401</v>
      </c>
      <c r="G120" s="6">
        <v>0.7832065054163625</v>
      </c>
      <c r="H120" s="10">
        <v>13</v>
      </c>
      <c r="I120" s="10">
        <v>5414</v>
      </c>
      <c r="J120" s="6">
        <v>0.78509165345754239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4892</v>
      </c>
      <c r="E121" s="10">
        <v>4731.9643508117497</v>
      </c>
      <c r="F121" s="10">
        <v>3510</v>
      </c>
      <c r="G121" s="6">
        <v>0.74176382994049261</v>
      </c>
      <c r="H121" s="10">
        <v>9</v>
      </c>
      <c r="I121" s="10">
        <v>3519</v>
      </c>
      <c r="J121" s="6">
        <v>0.74366578847880149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4367</v>
      </c>
      <c r="E122" s="10">
        <v>3979.675829210189</v>
      </c>
      <c r="F122" s="10">
        <v>3742</v>
      </c>
      <c r="G122" s="6">
        <v>0.94027759058522153</v>
      </c>
      <c r="H122" s="10">
        <v>0</v>
      </c>
      <c r="I122" s="10">
        <v>3742</v>
      </c>
      <c r="J122" s="6">
        <v>0.94027759058522153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6339</v>
      </c>
      <c r="E123" s="10">
        <v>5765.9428301085918</v>
      </c>
      <c r="F123" s="10">
        <v>3899</v>
      </c>
      <c r="G123" s="6">
        <v>0.67621204630059939</v>
      </c>
      <c r="H123" s="10">
        <v>138</v>
      </c>
      <c r="I123" s="10">
        <v>4037</v>
      </c>
      <c r="J123" s="6">
        <v>0.70014568630816099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7429</v>
      </c>
      <c r="E124" s="10">
        <v>7061.195365800987</v>
      </c>
      <c r="F124" s="10">
        <v>5148</v>
      </c>
      <c r="G124" s="6">
        <v>0.72905503010622852</v>
      </c>
      <c r="H124" s="10">
        <v>5</v>
      </c>
      <c r="I124" s="10">
        <v>5153</v>
      </c>
      <c r="J124" s="6">
        <v>0.72976312551231459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5365</v>
      </c>
      <c r="E125" s="10">
        <v>5071.4702337912749</v>
      </c>
      <c r="F125" s="10">
        <v>4353</v>
      </c>
      <c r="G125" s="6">
        <v>0.85833097688238447</v>
      </c>
      <c r="H125" s="10">
        <v>2</v>
      </c>
      <c r="I125" s="10">
        <v>4355</v>
      </c>
      <c r="J125" s="6">
        <v>0.85872533983983101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4647</v>
      </c>
      <c r="E126" s="10">
        <v>4415.156982325987</v>
      </c>
      <c r="F126" s="10">
        <v>3841</v>
      </c>
      <c r="G126" s="6">
        <v>0.86995774224464595</v>
      </c>
      <c r="H126" s="10">
        <v>197</v>
      </c>
      <c r="I126" s="10">
        <v>4038</v>
      </c>
      <c r="J126" s="6">
        <v>0.91457676729598558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4845</v>
      </c>
      <c r="E127" s="10">
        <v>4617.8927652596758</v>
      </c>
      <c r="F127" s="10">
        <v>3813</v>
      </c>
      <c r="G127" s="6">
        <v>0.82570128710764579</v>
      </c>
      <c r="H127" s="10">
        <v>3</v>
      </c>
      <c r="I127" s="10">
        <v>3816</v>
      </c>
      <c r="J127" s="6">
        <v>0.82635093406839144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3905</v>
      </c>
      <c r="E128" s="10">
        <v>3732.7796497780664</v>
      </c>
      <c r="F128" s="10">
        <v>2561</v>
      </c>
      <c r="G128" s="6">
        <v>0.68608389465267927</v>
      </c>
      <c r="H128" s="10">
        <v>3</v>
      </c>
      <c r="I128" s="10">
        <v>2564</v>
      </c>
      <c r="J128" s="6">
        <v>0.68688758527507598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4980</v>
      </c>
      <c r="E129" s="10">
        <v>4735.69227697734</v>
      </c>
      <c r="F129" s="10">
        <v>4611</v>
      </c>
      <c r="G129" s="6">
        <v>0.97366968339908111</v>
      </c>
      <c r="H129" s="10">
        <v>24</v>
      </c>
      <c r="I129" s="10">
        <v>4635</v>
      </c>
      <c r="J129" s="6">
        <v>0.9787375802547692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6272</v>
      </c>
      <c r="E130" s="10">
        <v>5873.2002802297884</v>
      </c>
      <c r="F130" s="10">
        <v>3124</v>
      </c>
      <c r="G130" s="6">
        <v>0.53190762292168481</v>
      </c>
      <c r="H130" s="10">
        <v>5</v>
      </c>
      <c r="I130" s="10">
        <v>3129</v>
      </c>
      <c r="J130" s="6">
        <v>0.53275894754223807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5326</v>
      </c>
      <c r="E131" s="10">
        <v>5120.4837216108026</v>
      </c>
      <c r="F131" s="10">
        <v>3989</v>
      </c>
      <c r="G131" s="6">
        <v>0.77902796237093397</v>
      </c>
      <c r="H131" s="10">
        <v>16</v>
      </c>
      <c r="I131" s="10">
        <v>4005</v>
      </c>
      <c r="J131" s="6">
        <v>0.78215266715858367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5414</v>
      </c>
      <c r="E132" s="10">
        <v>5122.3356733185346</v>
      </c>
      <c r="F132" s="10">
        <v>3632</v>
      </c>
      <c r="G132" s="6">
        <v>0.70905154047567287</v>
      </c>
      <c r="H132" s="10">
        <v>22</v>
      </c>
      <c r="I132" s="10">
        <v>3654</v>
      </c>
      <c r="J132" s="6">
        <v>0.71334645619441317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4288</v>
      </c>
      <c r="E133" s="10">
        <v>4122.9549618320616</v>
      </c>
      <c r="F133" s="10">
        <v>3648</v>
      </c>
      <c r="G133" s="6">
        <v>0.88480229198986637</v>
      </c>
      <c r="H133" s="10">
        <v>52</v>
      </c>
      <c r="I133" s="10">
        <v>3700</v>
      </c>
      <c r="J133" s="6">
        <v>0.89741460536252893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2760</v>
      </c>
      <c r="E134" s="10">
        <v>2605.5925277291303</v>
      </c>
      <c r="F134" s="10">
        <v>2179</v>
      </c>
      <c r="G134" s="6">
        <v>0.83627811210338354</v>
      </c>
      <c r="H134" s="10">
        <v>11</v>
      </c>
      <c r="I134" s="10">
        <v>2190</v>
      </c>
      <c r="J134" s="6">
        <v>0.84049980059954554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5818</v>
      </c>
      <c r="E135" s="10">
        <v>5296.1649853902882</v>
      </c>
      <c r="F135" s="10">
        <v>3740</v>
      </c>
      <c r="G135" s="6">
        <v>0.70617135423782307</v>
      </c>
      <c r="H135" s="10">
        <v>6</v>
      </c>
      <c r="I135" s="10">
        <v>3746</v>
      </c>
      <c r="J135" s="6">
        <v>0.70730424945852544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5733</v>
      </c>
      <c r="E136" s="10">
        <v>5354.4902120797979</v>
      </c>
      <c r="F136" s="10">
        <v>4693</v>
      </c>
      <c r="G136" s="6">
        <v>0.87646065528563899</v>
      </c>
      <c r="H136" s="10">
        <v>3</v>
      </c>
      <c r="I136" s="10">
        <v>4696</v>
      </c>
      <c r="J136" s="6">
        <v>0.87702093271284065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5838</v>
      </c>
      <c r="E137" s="10">
        <v>5451.0601280052042</v>
      </c>
      <c r="F137" s="10">
        <v>4923</v>
      </c>
      <c r="G137" s="6">
        <v>0.90312707700796435</v>
      </c>
      <c r="H137" s="10">
        <v>1</v>
      </c>
      <c r="I137" s="10">
        <v>4924</v>
      </c>
      <c r="J137" s="6">
        <v>0.90331052756189645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6338</v>
      </c>
      <c r="E138" s="10">
        <v>6012.4931219188084</v>
      </c>
      <c r="F138" s="10">
        <v>4966</v>
      </c>
      <c r="G138" s="6">
        <v>0.82594689079913097</v>
      </c>
      <c r="H138" s="10">
        <v>2</v>
      </c>
      <c r="I138" s="10">
        <v>4968</v>
      </c>
      <c r="J138" s="6">
        <v>0.82627953151230016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3453</v>
      </c>
      <c r="E139" s="10">
        <v>3284.5799364322606</v>
      </c>
      <c r="F139" s="10">
        <v>2356</v>
      </c>
      <c r="G139" s="6">
        <v>0.71729111350509789</v>
      </c>
      <c r="H139" s="10">
        <v>4</v>
      </c>
      <c r="I139" s="10">
        <v>2360</v>
      </c>
      <c r="J139" s="6">
        <v>0.71850892524279764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5611</v>
      </c>
      <c r="E140" s="10">
        <v>5193.6593325926515</v>
      </c>
      <c r="F140" s="10">
        <v>3726</v>
      </c>
      <c r="G140" s="6">
        <v>0.71741324592038602</v>
      </c>
      <c r="H140" s="10">
        <v>32</v>
      </c>
      <c r="I140" s="10">
        <v>3758</v>
      </c>
      <c r="J140" s="6">
        <v>0.72357460498357773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3710</v>
      </c>
      <c r="E141" s="10">
        <v>3502.3146175026936</v>
      </c>
      <c r="F141" s="10">
        <v>2727</v>
      </c>
      <c r="G141" s="6">
        <v>0.77862793547213427</v>
      </c>
      <c r="H141" s="10">
        <v>19</v>
      </c>
      <c r="I141" s="10">
        <v>2746</v>
      </c>
      <c r="J141" s="6">
        <v>0.78405291925430165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3422</v>
      </c>
      <c r="E142" s="10">
        <v>3188.8995187600835</v>
      </c>
      <c r="F142" s="10">
        <v>3056</v>
      </c>
      <c r="G142" s="6">
        <v>0.95832433164537023</v>
      </c>
      <c r="H142" s="10">
        <v>23</v>
      </c>
      <c r="I142" s="10">
        <v>3079</v>
      </c>
      <c r="J142" s="6">
        <v>0.9655368511570992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5428</v>
      </c>
      <c r="E143" s="10">
        <v>5091.450253256151</v>
      </c>
      <c r="F143" s="10">
        <v>4090</v>
      </c>
      <c r="G143" s="6">
        <v>0.80330746576268908</v>
      </c>
      <c r="H143" s="10">
        <v>0</v>
      </c>
      <c r="I143" s="10">
        <v>4090</v>
      </c>
      <c r="J143" s="6">
        <v>0.80330746576268908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5229</v>
      </c>
      <c r="E144" s="10">
        <v>4959.3252251198692</v>
      </c>
      <c r="F144" s="10">
        <v>5165</v>
      </c>
      <c r="G144" s="6">
        <v>1.0414723305175373</v>
      </c>
      <c r="H144" s="10">
        <v>4</v>
      </c>
      <c r="I144" s="10">
        <v>5169</v>
      </c>
      <c r="J144" s="6">
        <v>1.042278891857725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7460</v>
      </c>
      <c r="E145" s="10">
        <v>7135.1584727438258</v>
      </c>
      <c r="F145" s="10">
        <v>5104</v>
      </c>
      <c r="G145" s="6">
        <v>0.71533099362784813</v>
      </c>
      <c r="H145" s="10">
        <v>25</v>
      </c>
      <c r="I145" s="10">
        <v>5129</v>
      </c>
      <c r="J145" s="6">
        <v>0.71883477004647978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3802</v>
      </c>
      <c r="E146" s="10">
        <v>3633.8278116993206</v>
      </c>
      <c r="F146" s="10">
        <v>2300</v>
      </c>
      <c r="G146" s="6">
        <v>0.63294138280163303</v>
      </c>
      <c r="H146" s="10">
        <v>3</v>
      </c>
      <c r="I146" s="10">
        <v>2303</v>
      </c>
      <c r="J146" s="6">
        <v>0.63376695851833076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3027</v>
      </c>
      <c r="E147" s="10">
        <v>2920.7790539724706</v>
      </c>
      <c r="F147" s="10">
        <v>1723</v>
      </c>
      <c r="G147" s="6">
        <v>0.5899111052774072</v>
      </c>
      <c r="H147" s="10">
        <v>1</v>
      </c>
      <c r="I147" s="10">
        <v>1724</v>
      </c>
      <c r="J147" s="6">
        <v>0.59025347968557751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1753</v>
      </c>
      <c r="E148" s="10">
        <v>1683.3928944618599</v>
      </c>
      <c r="F148" s="10">
        <v>1067</v>
      </c>
      <c r="G148" s="6">
        <v>0.63383895911066812</v>
      </c>
      <c r="H148" s="10">
        <v>1</v>
      </c>
      <c r="I148" s="10">
        <v>1068</v>
      </c>
      <c r="J148" s="6">
        <v>0.63443299749783832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5075</v>
      </c>
      <c r="E149" s="10">
        <v>4744.7254874770661</v>
      </c>
      <c r="F149" s="10">
        <v>2699</v>
      </c>
      <c r="G149" s="6">
        <v>0.56884218215017346</v>
      </c>
      <c r="H149" s="10">
        <v>4</v>
      </c>
      <c r="I149" s="10">
        <v>2703</v>
      </c>
      <c r="J149" s="6">
        <v>0.56968522354646867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3321</v>
      </c>
      <c r="E150" s="10">
        <v>3213.3533907238229</v>
      </c>
      <c r="F150" s="10">
        <v>2060</v>
      </c>
      <c r="G150" s="6">
        <v>0.64107483663226206</v>
      </c>
      <c r="H150" s="10">
        <v>5</v>
      </c>
      <c r="I150" s="10">
        <v>2065</v>
      </c>
      <c r="J150" s="6">
        <v>0.64263084351729183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3021</v>
      </c>
      <c r="E151" s="10">
        <v>2864.2744611863436</v>
      </c>
      <c r="F151" s="10">
        <v>1767</v>
      </c>
      <c r="G151" s="6">
        <v>0.6169101543670269</v>
      </c>
      <c r="H151" s="10">
        <v>1</v>
      </c>
      <c r="I151" s="10">
        <v>1768</v>
      </c>
      <c r="J151" s="6">
        <v>0.61725928292071508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7681</v>
      </c>
      <c r="E152" s="10">
        <v>7453.2799759671552</v>
      </c>
      <c r="F152" s="10">
        <v>7344</v>
      </c>
      <c r="G152" s="6">
        <v>0.98533800201796728</v>
      </c>
      <c r="H152" s="10">
        <v>0</v>
      </c>
      <c r="I152" s="10">
        <v>7344</v>
      </c>
      <c r="J152" s="6">
        <v>0.98533800201796728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2000</v>
      </c>
      <c r="E153" s="10">
        <v>1935.9005671795705</v>
      </c>
      <c r="F153" s="10">
        <v>1381</v>
      </c>
      <c r="G153" s="6">
        <v>0.71336308455758668</v>
      </c>
      <c r="H153" s="10">
        <v>0</v>
      </c>
      <c r="I153" s="10">
        <v>1381</v>
      </c>
      <c r="J153" s="6">
        <v>0.71336308455758668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3518</v>
      </c>
      <c r="E154" s="10">
        <v>3458.3795577238375</v>
      </c>
      <c r="F154" s="10">
        <v>2917</v>
      </c>
      <c r="G154" s="6">
        <v>0.84345860577543108</v>
      </c>
      <c r="H154" s="10">
        <v>0</v>
      </c>
      <c r="I154" s="10">
        <v>2917</v>
      </c>
      <c r="J154" s="6">
        <v>0.84345860577543108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3305</v>
      </c>
      <c r="E155" s="10">
        <v>3162.7605404729138</v>
      </c>
      <c r="F155" s="10">
        <v>2659</v>
      </c>
      <c r="G155" s="6">
        <v>0.84072125156917865</v>
      </c>
      <c r="H155" s="10">
        <v>0</v>
      </c>
      <c r="I155" s="10">
        <v>2659</v>
      </c>
      <c r="J155" s="6">
        <v>0.84072125156917865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5046</v>
      </c>
      <c r="E156" s="10">
        <v>4895.5743662917575</v>
      </c>
      <c r="F156" s="10">
        <v>2721</v>
      </c>
      <c r="G156" s="6">
        <v>0.55580812309487426</v>
      </c>
      <c r="H156" s="10">
        <v>0</v>
      </c>
      <c r="I156" s="10">
        <v>2721</v>
      </c>
      <c r="J156" s="6">
        <v>0.55580812309487426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2845</v>
      </c>
      <c r="E157" s="10">
        <v>2684.317619595136</v>
      </c>
      <c r="F157" s="10">
        <v>1479</v>
      </c>
      <c r="G157" s="6">
        <v>0.55097801735663132</v>
      </c>
      <c r="H157" s="10">
        <v>0</v>
      </c>
      <c r="I157" s="10">
        <v>1479</v>
      </c>
      <c r="J157" s="6">
        <v>0.55097801735663132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5066</v>
      </c>
      <c r="E158" s="10">
        <v>4890.2850594205011</v>
      </c>
      <c r="F158" s="10">
        <v>3511</v>
      </c>
      <c r="G158" s="6">
        <v>0.71795405734815254</v>
      </c>
      <c r="H158" s="10">
        <v>11</v>
      </c>
      <c r="I158" s="10">
        <v>3522</v>
      </c>
      <c r="J158" s="6">
        <v>0.72020341497584539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4309</v>
      </c>
      <c r="E159" s="10">
        <v>4164.9075485615931</v>
      </c>
      <c r="F159" s="10">
        <v>2735</v>
      </c>
      <c r="G159" s="6">
        <v>0.65667724147792161</v>
      </c>
      <c r="H159" s="10">
        <v>2</v>
      </c>
      <c r="I159" s="10">
        <v>2737</v>
      </c>
      <c r="J159" s="6">
        <v>0.65715744421392008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7944</v>
      </c>
      <c r="E160" s="10">
        <v>7692.5056270151726</v>
      </c>
      <c r="F160" s="10">
        <v>5520</v>
      </c>
      <c r="G160" s="6">
        <v>0.717581535542127</v>
      </c>
      <c r="H160" s="10">
        <v>4</v>
      </c>
      <c r="I160" s="10">
        <v>5524</v>
      </c>
      <c r="J160" s="6">
        <v>0.718101522162085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3377</v>
      </c>
      <c r="E161" s="10">
        <v>3264.8266831904434</v>
      </c>
      <c r="F161" s="10">
        <v>2132</v>
      </c>
      <c r="G161" s="6">
        <v>0.65302088192827856</v>
      </c>
      <c r="H161" s="10">
        <v>57</v>
      </c>
      <c r="I161" s="10">
        <v>2189</v>
      </c>
      <c r="J161" s="6">
        <v>0.6704796953757044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1138</v>
      </c>
      <c r="E162" s="10">
        <v>1109.0883121619158</v>
      </c>
      <c r="F162" s="10">
        <v>1131</v>
      </c>
      <c r="G162" s="6">
        <v>1.0197564861136912</v>
      </c>
      <c r="H162" s="10">
        <v>1</v>
      </c>
      <c r="I162" s="10">
        <v>1132</v>
      </c>
      <c r="J162" s="6">
        <v>1.0206581275691411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2144</v>
      </c>
      <c r="E163" s="10">
        <v>2082.7840872861243</v>
      </c>
      <c r="F163" s="10">
        <v>1503</v>
      </c>
      <c r="G163" s="6">
        <v>0.72163024922972918</v>
      </c>
      <c r="H163" s="10">
        <v>4</v>
      </c>
      <c r="I163" s="10">
        <v>1507</v>
      </c>
      <c r="J163" s="6">
        <v>0.72355075554837123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2180</v>
      </c>
      <c r="E164" s="10">
        <v>2085.9079962951528</v>
      </c>
      <c r="F164" s="10">
        <v>1400</v>
      </c>
      <c r="G164" s="6">
        <v>0.67117054179119329</v>
      </c>
      <c r="H164" s="10">
        <v>68</v>
      </c>
      <c r="I164" s="10">
        <v>1468</v>
      </c>
      <c r="J164" s="6">
        <v>0.70377025382105118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3097</v>
      </c>
      <c r="E165" s="10">
        <v>2961.2377600039313</v>
      </c>
      <c r="F165" s="10">
        <v>3571</v>
      </c>
      <c r="G165" s="6">
        <v>1.2059146510394556</v>
      </c>
      <c r="H165" s="10">
        <v>2</v>
      </c>
      <c r="I165" s="10">
        <v>3573</v>
      </c>
      <c r="J165" s="6">
        <v>1.2065900442912278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3066</v>
      </c>
      <c r="E166" s="10">
        <v>2984.4686488077714</v>
      </c>
      <c r="F166" s="10">
        <v>2164</v>
      </c>
      <c r="G166" s="6">
        <v>0.72508719462155169</v>
      </c>
      <c r="H166" s="10">
        <v>7</v>
      </c>
      <c r="I166" s="10">
        <v>2171</v>
      </c>
      <c r="J166" s="6">
        <v>0.72743267075942175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2242</v>
      </c>
      <c r="E167" s="10">
        <v>2119.7035236274241</v>
      </c>
      <c r="F167" s="10">
        <v>2021</v>
      </c>
      <c r="G167" s="6">
        <v>0.9534352221774326</v>
      </c>
      <c r="H167" s="10">
        <v>0</v>
      </c>
      <c r="I167" s="10">
        <v>2021</v>
      </c>
      <c r="J167" s="6">
        <v>0.9534352221774326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11154</v>
      </c>
      <c r="E168" s="10">
        <v>10801.319717744249</v>
      </c>
      <c r="F168" s="10">
        <v>7624</v>
      </c>
      <c r="G168" s="6">
        <v>0.70583967507927803</v>
      </c>
      <c r="H168" s="10">
        <v>4</v>
      </c>
      <c r="I168" s="10">
        <v>7628</v>
      </c>
      <c r="J168" s="6">
        <v>0.7062100001973679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3303</v>
      </c>
      <c r="E169" s="10">
        <v>3200.5834002153274</v>
      </c>
      <c r="F169" s="10">
        <v>2069</v>
      </c>
      <c r="G169" s="6">
        <v>0.64644464501715615</v>
      </c>
      <c r="H169" s="10">
        <v>14</v>
      </c>
      <c r="I169" s="10">
        <v>2083</v>
      </c>
      <c r="J169" s="6">
        <v>0.65081884754506347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3554</v>
      </c>
      <c r="E170" s="10">
        <v>3438.2192940339646</v>
      </c>
      <c r="F170" s="10">
        <v>2349</v>
      </c>
      <c r="G170" s="6">
        <v>0.68320249498803354</v>
      </c>
      <c r="H170" s="10">
        <v>8</v>
      </c>
      <c r="I170" s="10">
        <v>2357</v>
      </c>
      <c r="J170" s="6">
        <v>0.68552928083729037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2769</v>
      </c>
      <c r="E171" s="10">
        <v>2725.1852285653149</v>
      </c>
      <c r="F171" s="10">
        <v>2317</v>
      </c>
      <c r="G171" s="6">
        <v>0.85021743686017048</v>
      </c>
      <c r="H171" s="10">
        <v>8</v>
      </c>
      <c r="I171" s="10">
        <v>2325</v>
      </c>
      <c r="J171" s="6">
        <v>0.85315301713418057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7524</v>
      </c>
      <c r="E172" s="10">
        <v>7325.1732262801952</v>
      </c>
      <c r="F172" s="10">
        <v>7827</v>
      </c>
      <c r="G172" s="6">
        <v>1.0685071544682962</v>
      </c>
      <c r="H172" s="10">
        <v>31</v>
      </c>
      <c r="I172" s="10">
        <v>7858</v>
      </c>
      <c r="J172" s="6">
        <v>1.0727391362989487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2716</v>
      </c>
      <c r="E173" s="10">
        <v>2577.1894445144226</v>
      </c>
      <c r="F173" s="10">
        <v>2186</v>
      </c>
      <c r="G173" s="6">
        <v>0.84821083085410198</v>
      </c>
      <c r="H173" s="10">
        <v>1</v>
      </c>
      <c r="I173" s="10">
        <v>2187</v>
      </c>
      <c r="J173" s="6">
        <v>0.84859885044735639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12882</v>
      </c>
      <c r="E174" s="10">
        <v>12286.547235242264</v>
      </c>
      <c r="F174" s="10">
        <v>10056</v>
      </c>
      <c r="G174" s="6">
        <v>0.81845613803980277</v>
      </c>
      <c r="H174" s="10">
        <v>50</v>
      </c>
      <c r="I174" s="10">
        <v>10106</v>
      </c>
      <c r="J174" s="6">
        <v>0.82252562957739128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11106</v>
      </c>
      <c r="E175" s="10">
        <v>10658.094221028863</v>
      </c>
      <c r="F175" s="10">
        <v>6664</v>
      </c>
      <c r="G175" s="6">
        <v>0.62525249465815858</v>
      </c>
      <c r="H175" s="10">
        <v>10</v>
      </c>
      <c r="I175" s="10">
        <v>6674</v>
      </c>
      <c r="J175" s="6">
        <v>0.62619074870176328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8280</v>
      </c>
      <c r="E176" s="10">
        <v>7892.2739589378116</v>
      </c>
      <c r="F176" s="10">
        <v>7350</v>
      </c>
      <c r="G176" s="6">
        <v>0.93129053023765107</v>
      </c>
      <c r="H176" s="10">
        <v>27</v>
      </c>
      <c r="I176" s="10">
        <v>7377</v>
      </c>
      <c r="J176" s="6">
        <v>0.93471159749158528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8252</v>
      </c>
      <c r="E177" s="10">
        <v>8034.9829644381225</v>
      </c>
      <c r="F177" s="10">
        <v>7708</v>
      </c>
      <c r="G177" s="6">
        <v>0.95930508304929707</v>
      </c>
      <c r="H177" s="10">
        <v>31</v>
      </c>
      <c r="I177" s="10">
        <v>7739</v>
      </c>
      <c r="J177" s="6">
        <v>0.96316321195102617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2749</v>
      </c>
      <c r="E178" s="10">
        <v>2629.7029156579401</v>
      </c>
      <c r="F178" s="10">
        <v>2425</v>
      </c>
      <c r="G178" s="6">
        <v>0.92215739867835056</v>
      </c>
      <c r="H178" s="10">
        <v>2</v>
      </c>
      <c r="I178" s="10">
        <v>2427</v>
      </c>
      <c r="J178" s="6">
        <v>0.92291794086282752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3644</v>
      </c>
      <c r="E179" s="10">
        <v>3491.0480483228848</v>
      </c>
      <c r="F179" s="10">
        <v>4072</v>
      </c>
      <c r="G179" s="6">
        <v>1.166411903713616</v>
      </c>
      <c r="H179" s="10">
        <v>2</v>
      </c>
      <c r="I179" s="10">
        <v>4074</v>
      </c>
      <c r="J179" s="6">
        <v>1.1669847975759509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9116</v>
      </c>
      <c r="E180" s="10">
        <v>8705.7799999999988</v>
      </c>
      <c r="F180" s="10">
        <v>8141</v>
      </c>
      <c r="G180" s="6">
        <v>0.93512585891212519</v>
      </c>
      <c r="H180" s="10">
        <v>24</v>
      </c>
      <c r="I180" s="10">
        <v>8165</v>
      </c>
      <c r="J180" s="6">
        <v>0.93788264807978161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8903</v>
      </c>
      <c r="E181" s="10">
        <v>8548.7591018812218</v>
      </c>
      <c r="F181" s="10">
        <v>5178</v>
      </c>
      <c r="G181" s="6">
        <v>0.60570194320489634</v>
      </c>
      <c r="H181" s="10">
        <v>26</v>
      </c>
      <c r="I181" s="10">
        <v>5204</v>
      </c>
      <c r="J181" s="6">
        <v>0.6087433202854925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3464</v>
      </c>
      <c r="E182" s="10">
        <v>3274.0771211184142</v>
      </c>
      <c r="F182" s="10">
        <v>1819</v>
      </c>
      <c r="G182" s="6">
        <v>0.55557640602510772</v>
      </c>
      <c r="H182" s="10">
        <v>1232</v>
      </c>
      <c r="I182" s="10">
        <v>3051</v>
      </c>
      <c r="J182" s="6">
        <v>0.93186564858856724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2976</v>
      </c>
      <c r="E183" s="10">
        <v>2874.546887579982</v>
      </c>
      <c r="F183" s="10">
        <v>2896</v>
      </c>
      <c r="G183" s="6">
        <v>1.0074631283673647</v>
      </c>
      <c r="H183" s="10">
        <v>1</v>
      </c>
      <c r="I183" s="10">
        <v>2897</v>
      </c>
      <c r="J183" s="6">
        <v>1.0078110092818562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3895</v>
      </c>
      <c r="E184" s="10">
        <v>3771.932214806197</v>
      </c>
      <c r="F184" s="10">
        <v>2590</v>
      </c>
      <c r="G184" s="6">
        <v>0.68665072766507151</v>
      </c>
      <c r="H184" s="10">
        <v>2</v>
      </c>
      <c r="I184" s="10">
        <v>2592</v>
      </c>
      <c r="J184" s="6">
        <v>0.68718095988720673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2865</v>
      </c>
      <c r="E185" s="10">
        <v>2765.7464907355416</v>
      </c>
      <c r="F185" s="10">
        <v>2966</v>
      </c>
      <c r="G185" s="6">
        <v>1.0724048678847646</v>
      </c>
      <c r="H185" s="10">
        <v>14</v>
      </c>
      <c r="I185" s="10">
        <v>2980</v>
      </c>
      <c r="J185" s="6">
        <v>1.0774667924128789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2823</v>
      </c>
      <c r="E186" s="10">
        <v>2734.7159601383796</v>
      </c>
      <c r="F186" s="10">
        <v>2854</v>
      </c>
      <c r="G186" s="6">
        <v>1.0436184384778244</v>
      </c>
      <c r="H186" s="10">
        <v>13</v>
      </c>
      <c r="I186" s="10">
        <v>2867</v>
      </c>
      <c r="J186" s="6">
        <v>1.0483721314351515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5845</v>
      </c>
      <c r="E187" s="10">
        <v>5663.0829446464095</v>
      </c>
      <c r="F187" s="10">
        <v>5306</v>
      </c>
      <c r="G187" s="6">
        <v>0.93694548567684721</v>
      </c>
      <c r="H187" s="10">
        <v>9</v>
      </c>
      <c r="I187" s="10">
        <v>5315</v>
      </c>
      <c r="J187" s="6">
        <v>0.93853472604079202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7895</v>
      </c>
      <c r="E188" s="10">
        <v>7671.4675672196263</v>
      </c>
      <c r="F188" s="10">
        <v>5335</v>
      </c>
      <c r="G188" s="6">
        <v>0.69543408132188278</v>
      </c>
      <c r="H188" s="10">
        <v>104</v>
      </c>
      <c r="I188" s="10">
        <v>5439</v>
      </c>
      <c r="J188" s="6">
        <v>0.70899080943012571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2843</v>
      </c>
      <c r="E189" s="10">
        <v>2706.553381734811</v>
      </c>
      <c r="F189" s="10">
        <v>1759</v>
      </c>
      <c r="G189" s="6">
        <v>0.64990404839993932</v>
      </c>
      <c r="H189" s="10">
        <v>0</v>
      </c>
      <c r="I189" s="10">
        <v>1759</v>
      </c>
      <c r="J189" s="6">
        <v>0.64990404839993932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2704</v>
      </c>
      <c r="E190" s="10">
        <v>2605.7444022666004</v>
      </c>
      <c r="F190" s="10">
        <v>2485</v>
      </c>
      <c r="G190" s="6">
        <v>0.95366222329343919</v>
      </c>
      <c r="H190" s="10">
        <v>3</v>
      </c>
      <c r="I190" s="10">
        <v>2488</v>
      </c>
      <c r="J190" s="6">
        <v>0.95481352577628842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6037</v>
      </c>
      <c r="E191" s="10">
        <v>5734.2009064629237</v>
      </c>
      <c r="F191" s="10">
        <v>5417</v>
      </c>
      <c r="G191" s="6">
        <v>0.94468263117439577</v>
      </c>
      <c r="H191" s="10">
        <v>2</v>
      </c>
      <c r="I191" s="10">
        <v>5419</v>
      </c>
      <c r="J191" s="6">
        <v>0.94503141560532589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11367</v>
      </c>
      <c r="E192" s="10">
        <v>11116.359980159694</v>
      </c>
      <c r="F192" s="10">
        <v>12901</v>
      </c>
      <c r="G192" s="6">
        <v>1.1605417621438585</v>
      </c>
      <c r="H192" s="10">
        <v>18</v>
      </c>
      <c r="I192" s="10">
        <v>12919</v>
      </c>
      <c r="J192" s="6">
        <v>1.1621609972200999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3665</v>
      </c>
      <c r="E193" s="10">
        <v>3658.9251887344344</v>
      </c>
      <c r="F193" s="10">
        <v>2897</v>
      </c>
      <c r="G193" s="6">
        <v>0.79176256702915193</v>
      </c>
      <c r="H193" s="10">
        <v>11</v>
      </c>
      <c r="I193" s="10">
        <v>2908</v>
      </c>
      <c r="J193" s="6">
        <v>0.79476891436685326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8447</v>
      </c>
      <c r="E194" s="10">
        <v>8183.6942526272078</v>
      </c>
      <c r="F194" s="10">
        <v>6609</v>
      </c>
      <c r="G194" s="6">
        <v>0.80758149021492531</v>
      </c>
      <c r="H194" s="10">
        <v>4</v>
      </c>
      <c r="I194" s="10">
        <v>6613</v>
      </c>
      <c r="J194" s="6">
        <v>0.80807026702849161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9199</v>
      </c>
      <c r="E195" s="10">
        <v>8914.5414966052667</v>
      </c>
      <c r="F195" s="10">
        <v>5866</v>
      </c>
      <c r="G195" s="6">
        <v>0.65802599070673717</v>
      </c>
      <c r="H195" s="10">
        <v>14</v>
      </c>
      <c r="I195" s="10">
        <v>5880</v>
      </c>
      <c r="J195" s="6">
        <v>0.65959645846498716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11273</v>
      </c>
      <c r="E196" s="10">
        <v>10835.15117796071</v>
      </c>
      <c r="F196" s="10">
        <v>10962</v>
      </c>
      <c r="G196" s="6">
        <v>1.0117071575611523</v>
      </c>
      <c r="H196" s="10">
        <v>17</v>
      </c>
      <c r="I196" s="10">
        <v>10979</v>
      </c>
      <c r="J196" s="6">
        <v>1.0132761250560016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7397</v>
      </c>
      <c r="E197" s="10">
        <v>7095.1210471877166</v>
      </c>
      <c r="F197" s="10">
        <v>3954</v>
      </c>
      <c r="G197" s="6">
        <v>0.55728436114099023</v>
      </c>
      <c r="H197" s="10">
        <v>7</v>
      </c>
      <c r="I197" s="10">
        <v>3961</v>
      </c>
      <c r="J197" s="6">
        <v>0.55827095459773957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24135</v>
      </c>
      <c r="E198" s="10">
        <v>23179.277529802846</v>
      </c>
      <c r="F198" s="10">
        <v>13096</v>
      </c>
      <c r="G198" s="6">
        <v>0.56498741098214844</v>
      </c>
      <c r="H198" s="10">
        <v>4</v>
      </c>
      <c r="I198" s="10">
        <v>13100</v>
      </c>
      <c r="J198" s="6">
        <v>0.56515997891464154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13610</v>
      </c>
      <c r="E199" s="10">
        <v>13021.980283181158</v>
      </c>
      <c r="F199" s="10">
        <v>5152</v>
      </c>
      <c r="G199" s="6">
        <v>0.39563874986465658</v>
      </c>
      <c r="H199" s="10">
        <v>32</v>
      </c>
      <c r="I199" s="10">
        <v>5184</v>
      </c>
      <c r="J199" s="6">
        <v>0.39809613340418865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01DF-8A2F-45E0-9801-B0C59D285AFE}">
  <dimension ref="A1:J199"/>
  <sheetViews>
    <sheetView zoomScale="80" zoomScaleNormal="80" workbookViewId="0">
      <pane ySplit="4" topLeftCell="A183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9.75" customWidth="1"/>
    <col min="8" max="8" width="15.25" customWidth="1"/>
    <col min="9" max="9" width="18.75" customWidth="1"/>
    <col min="10" max="10" width="16.58203125" bestFit="1" customWidth="1"/>
    <col min="12" max="12" width="10.08203125" bestFit="1" customWidth="1"/>
  </cols>
  <sheetData>
    <row r="1" spans="1:10" ht="18" x14ac:dyDescent="0.4">
      <c r="A1" s="1" t="s">
        <v>446</v>
      </c>
      <c r="B1" s="9">
        <v>43405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2101</v>
      </c>
      <c r="E5" s="10">
        <v>2053.1877694235591</v>
      </c>
      <c r="F5" s="10">
        <v>1445</v>
      </c>
      <c r="G5" s="6">
        <v>0.70378365852319957</v>
      </c>
      <c r="H5" s="10">
        <v>3</v>
      </c>
      <c r="I5" s="10">
        <v>1448</v>
      </c>
      <c r="J5" s="6">
        <v>0.70524480106684639</v>
      </c>
    </row>
    <row r="6" spans="1:10" x14ac:dyDescent="0.3">
      <c r="A6" t="s">
        <v>3</v>
      </c>
      <c r="B6" t="s">
        <v>4</v>
      </c>
      <c r="C6" t="s">
        <v>456</v>
      </c>
      <c r="D6" s="10">
        <v>5666</v>
      </c>
      <c r="E6" s="10">
        <v>5486.4247871333964</v>
      </c>
      <c r="F6" s="10">
        <v>3995</v>
      </c>
      <c r="G6" s="6">
        <v>0.72816089803490203</v>
      </c>
      <c r="H6" s="10">
        <v>477</v>
      </c>
      <c r="I6" s="10">
        <v>4472</v>
      </c>
      <c r="J6" s="6">
        <v>0.81510276245609059</v>
      </c>
    </row>
    <row r="7" spans="1:10" x14ac:dyDescent="0.3">
      <c r="A7" t="s">
        <v>5</v>
      </c>
      <c r="B7" t="s">
        <v>6</v>
      </c>
      <c r="C7" t="s">
        <v>456</v>
      </c>
      <c r="D7" s="10">
        <v>10999</v>
      </c>
      <c r="E7" s="10">
        <v>10482.369537250224</v>
      </c>
      <c r="F7" s="10">
        <v>8468</v>
      </c>
      <c r="G7" s="6">
        <v>0.80783261550816865</v>
      </c>
      <c r="H7" s="10">
        <v>410</v>
      </c>
      <c r="I7" s="10">
        <v>8878</v>
      </c>
      <c r="J7" s="6">
        <v>0.84694590936248482</v>
      </c>
    </row>
    <row r="8" spans="1:10" x14ac:dyDescent="0.3">
      <c r="A8" t="s">
        <v>7</v>
      </c>
      <c r="B8" t="s">
        <v>8</v>
      </c>
      <c r="C8" t="s">
        <v>456</v>
      </c>
      <c r="D8" s="10">
        <v>4844</v>
      </c>
      <c r="E8" s="10">
        <v>4622.2622424493175</v>
      </c>
      <c r="F8" s="10">
        <v>2818</v>
      </c>
      <c r="G8" s="6">
        <v>0.60965818298244234</v>
      </c>
      <c r="H8" s="10">
        <v>884</v>
      </c>
      <c r="I8" s="10">
        <v>3702</v>
      </c>
      <c r="J8" s="6">
        <v>0.8009065271117819</v>
      </c>
    </row>
    <row r="9" spans="1:10" x14ac:dyDescent="0.3">
      <c r="A9" t="s">
        <v>9</v>
      </c>
      <c r="B9" t="s">
        <v>10</v>
      </c>
      <c r="C9" t="s">
        <v>456</v>
      </c>
      <c r="D9" s="10">
        <v>5052</v>
      </c>
      <c r="E9" s="10">
        <v>4898.2900570314659</v>
      </c>
      <c r="F9" s="10">
        <v>4530</v>
      </c>
      <c r="G9" s="6">
        <v>0.92481252585220264</v>
      </c>
      <c r="H9" s="10">
        <v>7</v>
      </c>
      <c r="I9" s="10">
        <v>4537</v>
      </c>
      <c r="J9" s="6">
        <v>0.92624159598045108</v>
      </c>
    </row>
    <row r="10" spans="1:10" x14ac:dyDescent="0.3">
      <c r="A10" t="s">
        <v>11</v>
      </c>
      <c r="B10" t="s">
        <v>12</v>
      </c>
      <c r="C10" t="s">
        <v>456</v>
      </c>
      <c r="D10" s="10">
        <v>6195</v>
      </c>
      <c r="E10" s="10">
        <v>5751.6171279480222</v>
      </c>
      <c r="F10" s="10">
        <v>5643</v>
      </c>
      <c r="G10" s="6">
        <v>0.9811153758096598</v>
      </c>
      <c r="H10" s="10">
        <v>311</v>
      </c>
      <c r="I10" s="10">
        <v>5954</v>
      </c>
      <c r="J10" s="6">
        <v>1.0351871252118934</v>
      </c>
    </row>
    <row r="11" spans="1:10" x14ac:dyDescent="0.3">
      <c r="A11" t="s">
        <v>13</v>
      </c>
      <c r="B11" t="s">
        <v>14</v>
      </c>
      <c r="C11" t="s">
        <v>456</v>
      </c>
      <c r="D11" s="10">
        <v>4832</v>
      </c>
      <c r="E11" s="10">
        <v>4650.4854001157473</v>
      </c>
      <c r="F11" s="10">
        <v>2958</v>
      </c>
      <c r="G11" s="6">
        <v>0.63606263551034425</v>
      </c>
      <c r="H11" s="10">
        <v>1857</v>
      </c>
      <c r="I11" s="10">
        <v>4815</v>
      </c>
      <c r="J11" s="6">
        <v>1.0353757910690695</v>
      </c>
    </row>
    <row r="12" spans="1:10" x14ac:dyDescent="0.3">
      <c r="A12" t="s">
        <v>15</v>
      </c>
      <c r="B12" t="s">
        <v>16</v>
      </c>
      <c r="C12" t="s">
        <v>456</v>
      </c>
      <c r="D12" s="10">
        <v>3628</v>
      </c>
      <c r="E12" s="10">
        <v>3496.9497441864446</v>
      </c>
      <c r="F12" s="10">
        <v>2632</v>
      </c>
      <c r="G12" s="6">
        <v>0.75265594090267007</v>
      </c>
      <c r="H12" s="10">
        <v>132</v>
      </c>
      <c r="I12" s="10">
        <v>2764</v>
      </c>
      <c r="J12" s="6">
        <v>0.79040312334915663</v>
      </c>
    </row>
    <row r="13" spans="1:10" x14ac:dyDescent="0.3">
      <c r="A13" t="s">
        <v>17</v>
      </c>
      <c r="B13" t="s">
        <v>18</v>
      </c>
      <c r="C13" t="s">
        <v>456</v>
      </c>
      <c r="D13" s="10">
        <v>6432</v>
      </c>
      <c r="E13" s="10">
        <v>6205.987526683688</v>
      </c>
      <c r="F13" s="10">
        <v>4910</v>
      </c>
      <c r="G13" s="6">
        <v>0.79117142580268307</v>
      </c>
      <c r="H13" s="10">
        <v>14</v>
      </c>
      <c r="I13" s="10">
        <v>4924</v>
      </c>
      <c r="J13" s="6">
        <v>0.79342731174183534</v>
      </c>
    </row>
    <row r="14" spans="1:10" x14ac:dyDescent="0.3">
      <c r="A14" t="s">
        <v>19</v>
      </c>
      <c r="B14" t="s">
        <v>20</v>
      </c>
      <c r="C14" t="s">
        <v>456</v>
      </c>
      <c r="D14" s="10">
        <v>2818</v>
      </c>
      <c r="E14" s="10">
        <v>2734.594661523442</v>
      </c>
      <c r="F14" s="10">
        <v>2284</v>
      </c>
      <c r="G14" s="6">
        <v>0.83522433219685444</v>
      </c>
      <c r="H14" s="10">
        <v>4</v>
      </c>
      <c r="I14" s="10">
        <v>2288</v>
      </c>
      <c r="J14" s="6">
        <v>0.83668707183292601</v>
      </c>
    </row>
    <row r="15" spans="1:10" x14ac:dyDescent="0.3">
      <c r="A15" t="s">
        <v>21</v>
      </c>
      <c r="B15" t="s">
        <v>22</v>
      </c>
      <c r="C15" t="s">
        <v>456</v>
      </c>
      <c r="D15" s="10">
        <v>3402</v>
      </c>
      <c r="E15" s="10">
        <v>3200.3371571072316</v>
      </c>
      <c r="F15" s="10">
        <v>3004</v>
      </c>
      <c r="G15" s="6">
        <v>0.9386511022217735</v>
      </c>
      <c r="H15" s="10">
        <v>5</v>
      </c>
      <c r="I15" s="10">
        <v>3009</v>
      </c>
      <c r="J15" s="6">
        <v>0.94021343761162335</v>
      </c>
    </row>
    <row r="16" spans="1:10" x14ac:dyDescent="0.3">
      <c r="A16" t="s">
        <v>23</v>
      </c>
      <c r="B16" t="s">
        <v>24</v>
      </c>
      <c r="C16" t="s">
        <v>456</v>
      </c>
      <c r="D16" s="10">
        <v>5964</v>
      </c>
      <c r="E16" s="10">
        <v>5773.1464946104215</v>
      </c>
      <c r="F16" s="10">
        <v>4602</v>
      </c>
      <c r="G16" s="6">
        <v>0.79713896127462602</v>
      </c>
      <c r="H16" s="10">
        <v>277</v>
      </c>
      <c r="I16" s="10">
        <v>4879</v>
      </c>
      <c r="J16" s="6">
        <v>0.84511972882635822</v>
      </c>
    </row>
    <row r="17" spans="1:10" x14ac:dyDescent="0.3">
      <c r="A17" t="s">
        <v>25</v>
      </c>
      <c r="B17" t="s">
        <v>26</v>
      </c>
      <c r="C17" t="s">
        <v>456</v>
      </c>
      <c r="D17" s="10">
        <v>4016</v>
      </c>
      <c r="E17" s="10">
        <v>3812.6467670664624</v>
      </c>
      <c r="F17" s="10">
        <v>4053</v>
      </c>
      <c r="G17" s="6">
        <v>1.0630410440877194</v>
      </c>
      <c r="H17" s="10">
        <v>31</v>
      </c>
      <c r="I17" s="10">
        <v>4084</v>
      </c>
      <c r="J17" s="6">
        <v>1.0711718786218223</v>
      </c>
    </row>
    <row r="18" spans="1:10" x14ac:dyDescent="0.3">
      <c r="A18" t="s">
        <v>29</v>
      </c>
      <c r="B18" t="s">
        <v>30</v>
      </c>
      <c r="C18" t="s">
        <v>456</v>
      </c>
      <c r="D18" s="10">
        <v>3641</v>
      </c>
      <c r="E18" s="10">
        <v>3388.8918139853654</v>
      </c>
      <c r="F18" s="10">
        <v>3996</v>
      </c>
      <c r="G18" s="6">
        <v>1.1791465232112766</v>
      </c>
      <c r="H18" s="10">
        <v>13</v>
      </c>
      <c r="I18" s="10">
        <v>4009</v>
      </c>
      <c r="J18" s="6">
        <v>1.1829825854739759</v>
      </c>
    </row>
    <row r="19" spans="1:10" x14ac:dyDescent="0.3">
      <c r="A19" t="s">
        <v>31</v>
      </c>
      <c r="B19" t="s">
        <v>32</v>
      </c>
      <c r="C19" t="s">
        <v>456</v>
      </c>
      <c r="D19" s="10">
        <v>3733</v>
      </c>
      <c r="E19" s="10">
        <v>3562.4254159359148</v>
      </c>
      <c r="F19" s="10">
        <v>3901</v>
      </c>
      <c r="G19" s="6">
        <v>1.095040469492927</v>
      </c>
      <c r="H19" s="10">
        <v>4</v>
      </c>
      <c r="I19" s="10">
        <v>3905</v>
      </c>
      <c r="J19" s="6">
        <v>1.0961633000179134</v>
      </c>
    </row>
    <row r="20" spans="1:10" x14ac:dyDescent="0.3">
      <c r="A20" t="s">
        <v>33</v>
      </c>
      <c r="B20" t="s">
        <v>34</v>
      </c>
      <c r="C20" t="s">
        <v>456</v>
      </c>
      <c r="D20" s="10">
        <v>7438</v>
      </c>
      <c r="E20" s="10">
        <v>7225.9390288462482</v>
      </c>
      <c r="F20" s="10">
        <v>6167</v>
      </c>
      <c r="G20" s="6">
        <v>0.85345309106277822</v>
      </c>
      <c r="H20" s="10">
        <v>25</v>
      </c>
      <c r="I20" s="10">
        <v>6192</v>
      </c>
      <c r="J20" s="6">
        <v>0.85691284901260301</v>
      </c>
    </row>
    <row r="21" spans="1:10" x14ac:dyDescent="0.3">
      <c r="A21" t="s">
        <v>35</v>
      </c>
      <c r="B21" t="s">
        <v>36</v>
      </c>
      <c r="C21" t="s">
        <v>456</v>
      </c>
      <c r="D21" s="10">
        <v>3387</v>
      </c>
      <c r="E21" s="10">
        <v>3239.0008152284677</v>
      </c>
      <c r="F21" s="10">
        <v>3283</v>
      </c>
      <c r="G21" s="6">
        <v>1.0135841845314351</v>
      </c>
      <c r="H21" s="10">
        <v>13</v>
      </c>
      <c r="I21" s="10">
        <v>3296</v>
      </c>
      <c r="J21" s="6">
        <v>1.0175977679608925</v>
      </c>
    </row>
    <row r="22" spans="1:10" x14ac:dyDescent="0.3">
      <c r="A22" t="s">
        <v>37</v>
      </c>
      <c r="B22" t="s">
        <v>38</v>
      </c>
      <c r="C22" t="s">
        <v>456</v>
      </c>
      <c r="D22" s="10">
        <v>4122</v>
      </c>
      <c r="E22" s="10">
        <v>3970.497871843234</v>
      </c>
      <c r="F22" s="10">
        <v>6415</v>
      </c>
      <c r="G22" s="6">
        <v>1.6156663992926279</v>
      </c>
      <c r="H22" s="10">
        <v>28</v>
      </c>
      <c r="I22" s="10">
        <v>6443</v>
      </c>
      <c r="J22" s="6">
        <v>1.6227184116356044</v>
      </c>
    </row>
    <row r="23" spans="1:10" x14ac:dyDescent="0.3">
      <c r="A23" t="s">
        <v>39</v>
      </c>
      <c r="B23" t="s">
        <v>40</v>
      </c>
      <c r="C23" t="s">
        <v>456</v>
      </c>
      <c r="D23" s="10">
        <v>3820</v>
      </c>
      <c r="E23" s="10">
        <v>3603.304464395957</v>
      </c>
      <c r="F23" s="10">
        <v>4468</v>
      </c>
      <c r="G23" s="6">
        <v>1.2399729315543688</v>
      </c>
      <c r="H23" s="10">
        <v>10</v>
      </c>
      <c r="I23" s="10">
        <v>4478</v>
      </c>
      <c r="J23" s="6">
        <v>1.2427481619293788</v>
      </c>
    </row>
    <row r="24" spans="1:10" x14ac:dyDescent="0.3">
      <c r="A24" t="s">
        <v>41</v>
      </c>
      <c r="B24" t="s">
        <v>42</v>
      </c>
      <c r="C24" t="s">
        <v>456</v>
      </c>
      <c r="D24" s="10">
        <v>2983</v>
      </c>
      <c r="E24" s="10">
        <v>2854.0138508991445</v>
      </c>
      <c r="F24" s="10">
        <v>1949</v>
      </c>
      <c r="G24" s="6">
        <v>0.68289787710244509</v>
      </c>
      <c r="H24" s="10">
        <v>1</v>
      </c>
      <c r="I24" s="10">
        <v>1950</v>
      </c>
      <c r="J24" s="6">
        <v>0.68324826082594559</v>
      </c>
    </row>
    <row r="25" spans="1:10" x14ac:dyDescent="0.3">
      <c r="A25" t="s">
        <v>43</v>
      </c>
      <c r="B25" t="s">
        <v>44</v>
      </c>
      <c r="C25" t="s">
        <v>456</v>
      </c>
      <c r="D25" s="10">
        <v>4112</v>
      </c>
      <c r="E25" s="10">
        <v>3938.4149504635916</v>
      </c>
      <c r="F25" s="10">
        <v>4588</v>
      </c>
      <c r="G25" s="6">
        <v>1.1649356550050536</v>
      </c>
      <c r="H25" s="10">
        <v>76</v>
      </c>
      <c r="I25" s="10">
        <v>4664</v>
      </c>
      <c r="J25" s="6">
        <v>1.1842327582701766</v>
      </c>
    </row>
    <row r="26" spans="1:10" x14ac:dyDescent="0.3">
      <c r="A26" t="s">
        <v>45</v>
      </c>
      <c r="B26" t="s">
        <v>46</v>
      </c>
      <c r="C26" t="s">
        <v>456</v>
      </c>
      <c r="D26" s="10">
        <v>6138</v>
      </c>
      <c r="E26" s="10">
        <v>5889.4820479951331</v>
      </c>
      <c r="F26" s="10">
        <v>4103</v>
      </c>
      <c r="G26" s="6">
        <v>0.69666567731481954</v>
      </c>
      <c r="H26" s="10">
        <v>9</v>
      </c>
      <c r="I26" s="10">
        <v>4112</v>
      </c>
      <c r="J26" s="6">
        <v>0.69819382527870777</v>
      </c>
    </row>
    <row r="27" spans="1:10" x14ac:dyDescent="0.3">
      <c r="A27" t="s">
        <v>47</v>
      </c>
      <c r="B27" t="s">
        <v>48</v>
      </c>
      <c r="C27" t="s">
        <v>456</v>
      </c>
      <c r="D27" s="10">
        <v>3256</v>
      </c>
      <c r="E27" s="10">
        <v>3100.8778450062164</v>
      </c>
      <c r="F27" s="10">
        <v>2104</v>
      </c>
      <c r="G27" s="6">
        <v>0.67851753766707379</v>
      </c>
      <c r="H27" s="10">
        <v>3</v>
      </c>
      <c r="I27" s="10">
        <v>2107</v>
      </c>
      <c r="J27" s="6">
        <v>0.67948500563903258</v>
      </c>
    </row>
    <row r="28" spans="1:10" x14ac:dyDescent="0.3">
      <c r="A28" t="s">
        <v>49</v>
      </c>
      <c r="B28" t="s">
        <v>455</v>
      </c>
      <c r="C28" t="s">
        <v>456</v>
      </c>
      <c r="D28" s="10">
        <v>5699</v>
      </c>
      <c r="E28" s="10">
        <v>5512.4846489839838</v>
      </c>
      <c r="F28" s="10">
        <v>3984</v>
      </c>
      <c r="G28" s="6">
        <v>0.72272310104923343</v>
      </c>
      <c r="H28" s="10">
        <v>11</v>
      </c>
      <c r="I28" s="10">
        <v>3995</v>
      </c>
      <c r="J28" s="6">
        <v>0.72471857145875695</v>
      </c>
    </row>
    <row r="29" spans="1:10" x14ac:dyDescent="0.3">
      <c r="A29" t="s">
        <v>55</v>
      </c>
      <c r="B29" t="s">
        <v>56</v>
      </c>
      <c r="C29" t="s">
        <v>456</v>
      </c>
      <c r="D29" s="10">
        <v>3965</v>
      </c>
      <c r="E29" s="10">
        <v>3839.6245059288535</v>
      </c>
      <c r="F29" s="10">
        <v>3322</v>
      </c>
      <c r="G29" s="6">
        <v>0.865188769076357</v>
      </c>
      <c r="H29" s="10">
        <v>2</v>
      </c>
      <c r="I29" s="10">
        <v>3324</v>
      </c>
      <c r="J29" s="6">
        <v>0.86570965334431382</v>
      </c>
    </row>
    <row r="30" spans="1:10" x14ac:dyDescent="0.3">
      <c r="A30" t="s">
        <v>57</v>
      </c>
      <c r="B30" t="s">
        <v>58</v>
      </c>
      <c r="C30" t="s">
        <v>456</v>
      </c>
      <c r="D30" s="10">
        <v>3689</v>
      </c>
      <c r="E30" s="10">
        <v>3533.7822378324136</v>
      </c>
      <c r="F30" s="10">
        <v>2454</v>
      </c>
      <c r="G30" s="6">
        <v>0.69444007435649424</v>
      </c>
      <c r="H30" s="10">
        <v>2</v>
      </c>
      <c r="I30" s="10">
        <v>2456</v>
      </c>
      <c r="J30" s="6">
        <v>0.69500604018726564</v>
      </c>
    </row>
    <row r="31" spans="1:10" x14ac:dyDescent="0.3">
      <c r="A31" t="s">
        <v>59</v>
      </c>
      <c r="B31" t="s">
        <v>60</v>
      </c>
      <c r="C31" t="s">
        <v>456</v>
      </c>
      <c r="D31" s="10">
        <v>2879</v>
      </c>
      <c r="E31" s="10">
        <v>2751.4252245052471</v>
      </c>
      <c r="F31" s="10">
        <v>2227</v>
      </c>
      <c r="G31" s="6">
        <v>0.80939870005024483</v>
      </c>
      <c r="H31" s="10">
        <v>1</v>
      </c>
      <c r="I31" s="10">
        <v>2228</v>
      </c>
      <c r="J31" s="6">
        <v>0.80976214805206348</v>
      </c>
    </row>
    <row r="32" spans="1:10" x14ac:dyDescent="0.3">
      <c r="A32" t="s">
        <v>61</v>
      </c>
      <c r="B32" t="s">
        <v>62</v>
      </c>
      <c r="C32" t="s">
        <v>456</v>
      </c>
      <c r="D32" s="10">
        <v>6715</v>
      </c>
      <c r="E32" s="10">
        <v>6346.2433240760529</v>
      </c>
      <c r="F32" s="10">
        <v>3903</v>
      </c>
      <c r="G32" s="6">
        <v>0.61500951045999108</v>
      </c>
      <c r="H32" s="10">
        <v>11</v>
      </c>
      <c r="I32" s="10">
        <v>3914</v>
      </c>
      <c r="J32" s="6">
        <v>0.61674281935444664</v>
      </c>
    </row>
    <row r="33" spans="1:10" x14ac:dyDescent="0.3">
      <c r="A33" t="s">
        <v>63</v>
      </c>
      <c r="B33" t="s">
        <v>64</v>
      </c>
      <c r="C33" t="s">
        <v>456</v>
      </c>
      <c r="D33" s="10">
        <v>4024</v>
      </c>
      <c r="E33" s="10">
        <v>3805.9158667942347</v>
      </c>
      <c r="F33" s="10">
        <v>2857</v>
      </c>
      <c r="G33" s="6">
        <v>0.75067345154071496</v>
      </c>
      <c r="H33" s="10">
        <v>1</v>
      </c>
      <c r="I33" s="10">
        <v>2858</v>
      </c>
      <c r="J33" s="6">
        <v>0.75093620038619646</v>
      </c>
    </row>
    <row r="34" spans="1:10" x14ac:dyDescent="0.3">
      <c r="A34" t="s">
        <v>65</v>
      </c>
      <c r="B34" t="s">
        <v>66</v>
      </c>
      <c r="C34" t="s">
        <v>456</v>
      </c>
      <c r="D34" s="10">
        <v>5962</v>
      </c>
      <c r="E34" s="10">
        <v>5684.8394100180112</v>
      </c>
      <c r="F34" s="10">
        <v>3799</v>
      </c>
      <c r="G34" s="6">
        <v>0.66826865738815366</v>
      </c>
      <c r="H34" s="10">
        <v>9</v>
      </c>
      <c r="I34" s="10">
        <v>3808</v>
      </c>
      <c r="J34" s="6">
        <v>0.66985181556569862</v>
      </c>
    </row>
    <row r="35" spans="1:10" x14ac:dyDescent="0.3">
      <c r="A35" t="s">
        <v>67</v>
      </c>
      <c r="B35" t="s">
        <v>68</v>
      </c>
      <c r="C35" t="s">
        <v>456</v>
      </c>
      <c r="D35" s="10">
        <v>5150</v>
      </c>
      <c r="E35" s="10">
        <v>4966.7339416109544</v>
      </c>
      <c r="F35" s="10">
        <v>3591</v>
      </c>
      <c r="G35" s="6">
        <v>0.72301034084287252</v>
      </c>
      <c r="H35" s="10">
        <v>6</v>
      </c>
      <c r="I35" s="10">
        <v>3597</v>
      </c>
      <c r="J35" s="6">
        <v>0.72421837817093082</v>
      </c>
    </row>
    <row r="36" spans="1:10" x14ac:dyDescent="0.3">
      <c r="A36" t="s">
        <v>69</v>
      </c>
      <c r="B36" t="s">
        <v>70</v>
      </c>
      <c r="C36" t="s">
        <v>456</v>
      </c>
      <c r="D36" s="10">
        <v>2110</v>
      </c>
      <c r="E36" s="10">
        <v>2038.4158907037095</v>
      </c>
      <c r="F36" s="10">
        <v>1834</v>
      </c>
      <c r="G36" s="6">
        <v>0.8997182608142148</v>
      </c>
      <c r="H36" s="10">
        <v>2</v>
      </c>
      <c r="I36" s="10">
        <v>1836</v>
      </c>
      <c r="J36" s="6">
        <v>0.90069941486090421</v>
      </c>
    </row>
    <row r="37" spans="1:10" x14ac:dyDescent="0.3">
      <c r="A37" t="s">
        <v>71</v>
      </c>
      <c r="B37" t="s">
        <v>72</v>
      </c>
      <c r="C37" t="s">
        <v>456</v>
      </c>
      <c r="D37" s="10">
        <v>4949</v>
      </c>
      <c r="E37" s="10">
        <v>4795.5018639024229</v>
      </c>
      <c r="F37" s="10">
        <v>3006</v>
      </c>
      <c r="G37" s="6">
        <v>0.62683741666900639</v>
      </c>
      <c r="H37" s="10">
        <v>9</v>
      </c>
      <c r="I37" s="10">
        <v>3015</v>
      </c>
      <c r="J37" s="6">
        <v>0.62871417540154839</v>
      </c>
    </row>
    <row r="38" spans="1:10" x14ac:dyDescent="0.3">
      <c r="A38" t="s">
        <v>73</v>
      </c>
      <c r="B38" t="s">
        <v>74</v>
      </c>
      <c r="C38" t="s">
        <v>456</v>
      </c>
      <c r="D38" s="10">
        <v>5339</v>
      </c>
      <c r="E38" s="10">
        <v>5135.7863328772</v>
      </c>
      <c r="F38" s="10">
        <v>4163</v>
      </c>
      <c r="G38" s="6">
        <v>0.81058668141043555</v>
      </c>
      <c r="H38" s="10">
        <v>0</v>
      </c>
      <c r="I38" s="10">
        <v>4163</v>
      </c>
      <c r="J38" s="6">
        <v>0.81058668141043555</v>
      </c>
    </row>
    <row r="39" spans="1:10" x14ac:dyDescent="0.3">
      <c r="A39" t="s">
        <v>75</v>
      </c>
      <c r="B39" t="s">
        <v>76</v>
      </c>
      <c r="C39" t="s">
        <v>456</v>
      </c>
      <c r="D39" s="10">
        <v>2279</v>
      </c>
      <c r="E39" s="10">
        <v>2160.321976680154</v>
      </c>
      <c r="F39" s="10">
        <v>2109</v>
      </c>
      <c r="G39" s="6">
        <v>0.97624336685264745</v>
      </c>
      <c r="H39" s="10">
        <v>3</v>
      </c>
      <c r="I39" s="10">
        <v>2112</v>
      </c>
      <c r="J39" s="6">
        <v>0.97763204874006226</v>
      </c>
    </row>
    <row r="40" spans="1:10" x14ac:dyDescent="0.3">
      <c r="A40" t="s">
        <v>77</v>
      </c>
      <c r="B40" t="s">
        <v>78</v>
      </c>
      <c r="C40" t="s">
        <v>456</v>
      </c>
      <c r="D40" s="10">
        <v>7197</v>
      </c>
      <c r="E40" s="10">
        <v>6939.4529698135866</v>
      </c>
      <c r="F40" s="10">
        <v>5115</v>
      </c>
      <c r="G40" s="6">
        <v>0.73708979976521172</v>
      </c>
      <c r="H40" s="10">
        <v>28</v>
      </c>
      <c r="I40" s="10">
        <v>5143</v>
      </c>
      <c r="J40" s="6">
        <v>0.74112469993987951</v>
      </c>
    </row>
    <row r="41" spans="1:10" x14ac:dyDescent="0.3">
      <c r="A41" t="s">
        <v>79</v>
      </c>
      <c r="B41" t="s">
        <v>80</v>
      </c>
      <c r="C41" t="s">
        <v>456</v>
      </c>
      <c r="D41" s="10">
        <v>3618</v>
      </c>
      <c r="E41" s="10">
        <v>3396.8542766151045</v>
      </c>
      <c r="F41" s="10">
        <v>3387</v>
      </c>
      <c r="G41" s="6">
        <v>0.99709899930563872</v>
      </c>
      <c r="H41" s="10">
        <v>3</v>
      </c>
      <c r="I41" s="10">
        <v>3390</v>
      </c>
      <c r="J41" s="6">
        <v>0.99798216936702544</v>
      </c>
    </row>
    <row r="42" spans="1:10" x14ac:dyDescent="0.3">
      <c r="A42" t="s">
        <v>81</v>
      </c>
      <c r="B42" t="s">
        <v>82</v>
      </c>
      <c r="C42" t="s">
        <v>456</v>
      </c>
      <c r="D42" s="10">
        <v>3421</v>
      </c>
      <c r="E42" s="10">
        <v>3262.5050539974377</v>
      </c>
      <c r="F42" s="10">
        <v>2481</v>
      </c>
      <c r="G42" s="6">
        <v>0.760458592074858</v>
      </c>
      <c r="H42" s="10">
        <v>0</v>
      </c>
      <c r="I42" s="10">
        <v>2481</v>
      </c>
      <c r="J42" s="6">
        <v>0.760458592074858</v>
      </c>
    </row>
    <row r="43" spans="1:10" x14ac:dyDescent="0.3">
      <c r="A43" t="s">
        <v>83</v>
      </c>
      <c r="B43" t="s">
        <v>84</v>
      </c>
      <c r="C43" t="s">
        <v>456</v>
      </c>
      <c r="D43" s="10">
        <v>4881</v>
      </c>
      <c r="E43" s="10">
        <v>4668.3575095504448</v>
      </c>
      <c r="F43" s="10">
        <v>3746</v>
      </c>
      <c r="G43" s="6">
        <v>0.80242354882557687</v>
      </c>
      <c r="H43" s="10">
        <v>10</v>
      </c>
      <c r="I43" s="10">
        <v>3756</v>
      </c>
      <c r="J43" s="6">
        <v>0.80456562984219615</v>
      </c>
    </row>
    <row r="44" spans="1:10" x14ac:dyDescent="0.3">
      <c r="A44" t="s">
        <v>85</v>
      </c>
      <c r="B44" t="s">
        <v>86</v>
      </c>
      <c r="C44" t="s">
        <v>456</v>
      </c>
      <c r="D44" s="10">
        <v>2404</v>
      </c>
      <c r="E44" s="10">
        <v>2261.387072758037</v>
      </c>
      <c r="F44" s="10">
        <v>2063</v>
      </c>
      <c r="G44" s="6">
        <v>0.91227195240128445</v>
      </c>
      <c r="H44" s="10">
        <v>7</v>
      </c>
      <c r="I44" s="10">
        <v>2070</v>
      </c>
      <c r="J44" s="6">
        <v>0.91536739770754183</v>
      </c>
    </row>
    <row r="45" spans="1:10" x14ac:dyDescent="0.3">
      <c r="A45" t="s">
        <v>87</v>
      </c>
      <c r="B45" t="s">
        <v>88</v>
      </c>
      <c r="C45" t="s">
        <v>456</v>
      </c>
      <c r="D45" s="10">
        <v>5239</v>
      </c>
      <c r="E45" s="10">
        <v>4887.0054984974076</v>
      </c>
      <c r="F45" s="10">
        <v>4616</v>
      </c>
      <c r="G45" s="6">
        <v>0.94454569396724997</v>
      </c>
      <c r="H45" s="10">
        <v>1</v>
      </c>
      <c r="I45" s="10">
        <v>4617</v>
      </c>
      <c r="J45" s="6">
        <v>0.94475031825103828</v>
      </c>
    </row>
    <row r="46" spans="1:10" x14ac:dyDescent="0.3">
      <c r="A46" t="s">
        <v>89</v>
      </c>
      <c r="B46" t="s">
        <v>90</v>
      </c>
      <c r="C46" t="s">
        <v>456</v>
      </c>
      <c r="D46" s="10">
        <v>3767</v>
      </c>
      <c r="E46" s="10">
        <v>3568.4759650711735</v>
      </c>
      <c r="F46" s="10">
        <v>3640</v>
      </c>
      <c r="G46" s="6">
        <v>1.0200433001732154</v>
      </c>
      <c r="H46" s="10">
        <v>3</v>
      </c>
      <c r="I46" s="10">
        <v>3643</v>
      </c>
      <c r="J46" s="6">
        <v>1.0208839952008308</v>
      </c>
    </row>
    <row r="47" spans="1:10" x14ac:dyDescent="0.3">
      <c r="A47" t="s">
        <v>93</v>
      </c>
      <c r="B47" t="s">
        <v>94</v>
      </c>
      <c r="C47" t="s">
        <v>456</v>
      </c>
      <c r="D47" s="10">
        <v>1794</v>
      </c>
      <c r="E47" s="10">
        <v>1637.0139368524913</v>
      </c>
      <c r="F47" s="10">
        <v>1535</v>
      </c>
      <c r="G47" s="6">
        <v>0.93768291487570665</v>
      </c>
      <c r="H47" s="10">
        <v>1</v>
      </c>
      <c r="I47" s="10">
        <v>1536</v>
      </c>
      <c r="J47" s="6">
        <v>0.93829378322415991</v>
      </c>
    </row>
    <row r="48" spans="1:10" x14ac:dyDescent="0.3">
      <c r="A48" t="s">
        <v>95</v>
      </c>
      <c r="B48" t="s">
        <v>96</v>
      </c>
      <c r="C48" t="s">
        <v>456</v>
      </c>
      <c r="D48" s="10">
        <v>6418</v>
      </c>
      <c r="E48" s="10">
        <v>6043.3660331390065</v>
      </c>
      <c r="F48" s="10">
        <v>5371</v>
      </c>
      <c r="G48" s="6">
        <v>0.88874312271471489</v>
      </c>
      <c r="H48" s="10">
        <v>58</v>
      </c>
      <c r="I48" s="10">
        <v>5429</v>
      </c>
      <c r="J48" s="6">
        <v>0.89834042323928265</v>
      </c>
    </row>
    <row r="49" spans="1:10" x14ac:dyDescent="0.3">
      <c r="A49" t="s">
        <v>97</v>
      </c>
      <c r="B49" t="s">
        <v>98</v>
      </c>
      <c r="C49" t="s">
        <v>456</v>
      </c>
      <c r="D49" s="10">
        <v>6573</v>
      </c>
      <c r="E49" s="10">
        <v>6340.0401975212544</v>
      </c>
      <c r="F49" s="10">
        <v>5601</v>
      </c>
      <c r="G49" s="6">
        <v>0.88343288457221536</v>
      </c>
      <c r="H49" s="10">
        <v>10</v>
      </c>
      <c r="I49" s="10">
        <v>5611</v>
      </c>
      <c r="J49" s="6">
        <v>0.88501016163804691</v>
      </c>
    </row>
    <row r="50" spans="1:10" x14ac:dyDescent="0.3">
      <c r="A50" t="s">
        <v>99</v>
      </c>
      <c r="B50" t="s">
        <v>100</v>
      </c>
      <c r="C50" t="s">
        <v>456</v>
      </c>
      <c r="D50" s="10">
        <v>3924</v>
      </c>
      <c r="E50" s="10">
        <v>3680.9553585714743</v>
      </c>
      <c r="F50" s="10">
        <v>3376</v>
      </c>
      <c r="G50" s="6">
        <v>0.91715320375691189</v>
      </c>
      <c r="H50" s="10">
        <v>4</v>
      </c>
      <c r="I50" s="10">
        <v>3380</v>
      </c>
      <c r="J50" s="6">
        <v>0.91823987816894614</v>
      </c>
    </row>
    <row r="51" spans="1:10" x14ac:dyDescent="0.3">
      <c r="A51" t="s">
        <v>103</v>
      </c>
      <c r="B51" t="s">
        <v>104</v>
      </c>
      <c r="C51" t="s">
        <v>456</v>
      </c>
      <c r="D51" s="10">
        <v>2442</v>
      </c>
      <c r="E51" s="10">
        <v>2359.3163830530466</v>
      </c>
      <c r="F51" s="10">
        <v>1618</v>
      </c>
      <c r="G51" s="6">
        <v>0.68579187243477935</v>
      </c>
      <c r="H51" s="10">
        <v>731</v>
      </c>
      <c r="I51" s="10">
        <v>2349</v>
      </c>
      <c r="J51" s="6">
        <v>0.99562738464109812</v>
      </c>
    </row>
    <row r="52" spans="1:10" x14ac:dyDescent="0.3">
      <c r="A52" t="s">
        <v>105</v>
      </c>
      <c r="B52" t="s">
        <v>106</v>
      </c>
      <c r="C52" t="s">
        <v>456</v>
      </c>
      <c r="D52" s="10">
        <v>2729</v>
      </c>
      <c r="E52" s="10">
        <v>2616.7844785949505</v>
      </c>
      <c r="F52" s="10">
        <v>1978</v>
      </c>
      <c r="G52" s="6">
        <v>0.7558895339604208</v>
      </c>
      <c r="H52" s="10">
        <v>870</v>
      </c>
      <c r="I52" s="10">
        <v>2848</v>
      </c>
      <c r="J52" s="6">
        <v>1.0883586414152064</v>
      </c>
    </row>
    <row r="53" spans="1:10" x14ac:dyDescent="0.3">
      <c r="A53" t="s">
        <v>107</v>
      </c>
      <c r="B53" t="s">
        <v>108</v>
      </c>
      <c r="C53" t="s">
        <v>456</v>
      </c>
      <c r="D53" s="10">
        <v>5628</v>
      </c>
      <c r="E53" s="10">
        <v>5387.4074855034269</v>
      </c>
      <c r="F53" s="10">
        <v>4945</v>
      </c>
      <c r="G53" s="6">
        <v>0.91788119114919964</v>
      </c>
      <c r="H53" s="10">
        <v>2</v>
      </c>
      <c r="I53" s="10">
        <v>4947</v>
      </c>
      <c r="J53" s="6">
        <v>0.91825242722246525</v>
      </c>
    </row>
    <row r="54" spans="1:10" x14ac:dyDescent="0.3">
      <c r="A54" t="s">
        <v>111</v>
      </c>
      <c r="B54" t="s">
        <v>112</v>
      </c>
      <c r="C54" t="s">
        <v>456</v>
      </c>
      <c r="D54" s="10">
        <v>2600</v>
      </c>
      <c r="E54" s="10">
        <v>2513.6609479499853</v>
      </c>
      <c r="F54" s="10">
        <v>2483</v>
      </c>
      <c r="G54" s="6">
        <v>0.98780227382098185</v>
      </c>
      <c r="H54" s="10">
        <v>2</v>
      </c>
      <c r="I54" s="10">
        <v>2485</v>
      </c>
      <c r="J54" s="6">
        <v>0.98859792607536845</v>
      </c>
    </row>
    <row r="55" spans="1:10" x14ac:dyDescent="0.3">
      <c r="A55" t="s">
        <v>113</v>
      </c>
      <c r="B55" t="s">
        <v>114</v>
      </c>
      <c r="C55" t="s">
        <v>456</v>
      </c>
      <c r="D55" s="10">
        <v>3695</v>
      </c>
      <c r="E55" s="10">
        <v>3534.5925361766945</v>
      </c>
      <c r="F55" s="10">
        <v>2708</v>
      </c>
      <c r="G55" s="6">
        <v>0.76614205804021618</v>
      </c>
      <c r="H55" s="10">
        <v>18</v>
      </c>
      <c r="I55" s="10">
        <v>2726</v>
      </c>
      <c r="J55" s="6">
        <v>0.77123458279823831</v>
      </c>
    </row>
    <row r="56" spans="1:10" x14ac:dyDescent="0.3">
      <c r="A56" t="s">
        <v>115</v>
      </c>
      <c r="B56" t="s">
        <v>116</v>
      </c>
      <c r="C56" t="s">
        <v>456</v>
      </c>
      <c r="D56" s="10">
        <v>2854</v>
      </c>
      <c r="E56" s="10">
        <v>2685.2846265719904</v>
      </c>
      <c r="F56" s="10">
        <v>2585</v>
      </c>
      <c r="G56" s="6">
        <v>0.96265400487544861</v>
      </c>
      <c r="H56" s="10">
        <v>1</v>
      </c>
      <c r="I56" s="10">
        <v>2586</v>
      </c>
      <c r="J56" s="6">
        <v>0.9630264048773346</v>
      </c>
    </row>
    <row r="57" spans="1:10" x14ac:dyDescent="0.3">
      <c r="A57" t="s">
        <v>117</v>
      </c>
      <c r="B57" t="s">
        <v>118</v>
      </c>
      <c r="C57" t="s">
        <v>456</v>
      </c>
      <c r="D57" s="10">
        <v>4681</v>
      </c>
      <c r="E57" s="10">
        <v>4382.7187870623893</v>
      </c>
      <c r="F57" s="10">
        <v>4761</v>
      </c>
      <c r="G57" s="6">
        <v>1.0863119974875599</v>
      </c>
      <c r="H57" s="10">
        <v>64</v>
      </c>
      <c r="I57" s="10">
        <v>4825</v>
      </c>
      <c r="J57" s="6">
        <v>1.1009148052672708</v>
      </c>
    </row>
    <row r="58" spans="1:10" x14ac:dyDescent="0.3">
      <c r="A58" t="s">
        <v>119</v>
      </c>
      <c r="B58" t="s">
        <v>120</v>
      </c>
      <c r="C58" t="s">
        <v>456</v>
      </c>
      <c r="D58" s="10">
        <v>2518</v>
      </c>
      <c r="E58" s="10">
        <v>2433.3489516223499</v>
      </c>
      <c r="F58" s="10">
        <v>1900</v>
      </c>
      <c r="G58" s="6">
        <v>0.78081690615447563</v>
      </c>
      <c r="H58" s="10">
        <v>2</v>
      </c>
      <c r="I58" s="10">
        <v>1902</v>
      </c>
      <c r="J58" s="6">
        <v>0.78163881868726981</v>
      </c>
    </row>
    <row r="59" spans="1:10" x14ac:dyDescent="0.3">
      <c r="A59" t="s">
        <v>121</v>
      </c>
      <c r="B59" t="s">
        <v>122</v>
      </c>
      <c r="C59" t="s">
        <v>456</v>
      </c>
      <c r="D59" s="10">
        <v>11220</v>
      </c>
      <c r="E59" s="10">
        <v>10446.350955782527</v>
      </c>
      <c r="F59" s="10">
        <v>6765</v>
      </c>
      <c r="G59" s="6">
        <v>0.64759455513556785</v>
      </c>
      <c r="H59" s="10">
        <v>1694</v>
      </c>
      <c r="I59" s="10">
        <v>8459</v>
      </c>
      <c r="J59" s="6">
        <v>0.80975644373862066</v>
      </c>
    </row>
    <row r="60" spans="1:10" x14ac:dyDescent="0.3">
      <c r="A60" t="s">
        <v>123</v>
      </c>
      <c r="B60" t="s">
        <v>124</v>
      </c>
      <c r="C60" t="s">
        <v>456</v>
      </c>
      <c r="D60" s="10">
        <v>6256</v>
      </c>
      <c r="E60" s="10">
        <v>5935.8685658301301</v>
      </c>
      <c r="F60" s="10">
        <v>4955</v>
      </c>
      <c r="G60" s="6">
        <v>0.83475567982139853</v>
      </c>
      <c r="H60" s="10">
        <v>86</v>
      </c>
      <c r="I60" s="10">
        <v>5041</v>
      </c>
      <c r="J60" s="6">
        <v>0.84924387123706757</v>
      </c>
    </row>
    <row r="61" spans="1:10" x14ac:dyDescent="0.3">
      <c r="A61" t="s">
        <v>125</v>
      </c>
      <c r="B61" t="s">
        <v>126</v>
      </c>
      <c r="C61" t="s">
        <v>456</v>
      </c>
      <c r="D61" s="10">
        <v>8604</v>
      </c>
      <c r="E61" s="10">
        <v>8284.5625735726899</v>
      </c>
      <c r="F61" s="10">
        <v>5564</v>
      </c>
      <c r="G61" s="6">
        <v>0.67161059507823162</v>
      </c>
      <c r="H61" s="10">
        <v>3</v>
      </c>
      <c r="I61" s="10">
        <v>5567</v>
      </c>
      <c r="J61" s="6">
        <v>0.6719727143782378</v>
      </c>
    </row>
    <row r="62" spans="1:10" x14ac:dyDescent="0.3">
      <c r="A62" t="s">
        <v>127</v>
      </c>
      <c r="B62" t="s">
        <v>128</v>
      </c>
      <c r="C62" t="s">
        <v>457</v>
      </c>
      <c r="D62" s="10">
        <v>5376</v>
      </c>
      <c r="E62" s="10">
        <v>5196.6282323292153</v>
      </c>
      <c r="F62" s="10">
        <v>4656</v>
      </c>
      <c r="G62" s="6">
        <v>0.89596557456893611</v>
      </c>
      <c r="H62" s="10">
        <v>5</v>
      </c>
      <c r="I62" s="10">
        <v>4661</v>
      </c>
      <c r="J62" s="6">
        <v>0.89692773691276007</v>
      </c>
    </row>
    <row r="63" spans="1:10" x14ac:dyDescent="0.3">
      <c r="A63" t="s">
        <v>129</v>
      </c>
      <c r="B63" t="s">
        <v>130</v>
      </c>
      <c r="C63" t="s">
        <v>457</v>
      </c>
      <c r="D63" s="10">
        <v>1155</v>
      </c>
      <c r="E63" s="10">
        <v>1059.4597885070266</v>
      </c>
      <c r="F63" s="10">
        <v>1222</v>
      </c>
      <c r="G63" s="6">
        <v>1.1534180091176678</v>
      </c>
      <c r="H63" s="10">
        <v>8</v>
      </c>
      <c r="I63" s="10">
        <v>1230</v>
      </c>
      <c r="J63" s="6">
        <v>1.1609690271806312</v>
      </c>
    </row>
    <row r="64" spans="1:10" x14ac:dyDescent="0.3">
      <c r="A64" t="s">
        <v>131</v>
      </c>
      <c r="B64" t="s">
        <v>132</v>
      </c>
      <c r="C64" t="s">
        <v>457</v>
      </c>
      <c r="D64" s="10">
        <v>6157</v>
      </c>
      <c r="E64" s="10">
        <v>5894.2880176243443</v>
      </c>
      <c r="F64" s="10">
        <v>4716</v>
      </c>
      <c r="G64" s="6">
        <v>0.80009663353721794</v>
      </c>
      <c r="H64" s="10">
        <v>13</v>
      </c>
      <c r="I64" s="10">
        <v>4729</v>
      </c>
      <c r="J64" s="6">
        <v>0.80230215860846132</v>
      </c>
    </row>
    <row r="65" spans="1:10" x14ac:dyDescent="0.3">
      <c r="A65" t="s">
        <v>133</v>
      </c>
      <c r="B65" t="s">
        <v>134</v>
      </c>
      <c r="C65" t="s">
        <v>457</v>
      </c>
      <c r="D65" s="10">
        <v>1510</v>
      </c>
      <c r="E65" s="10">
        <v>1466.1250681903011</v>
      </c>
      <c r="F65" s="10">
        <v>1378</v>
      </c>
      <c r="G65" s="6">
        <v>0.93989253024704256</v>
      </c>
      <c r="H65" s="10">
        <v>2</v>
      </c>
      <c r="I65" s="10">
        <v>1380</v>
      </c>
      <c r="J65" s="6">
        <v>0.94125667034899763</v>
      </c>
    </row>
    <row r="66" spans="1:10" x14ac:dyDescent="0.3">
      <c r="A66" t="s">
        <v>135</v>
      </c>
      <c r="B66" t="s">
        <v>136</v>
      </c>
      <c r="C66" t="s">
        <v>457</v>
      </c>
      <c r="D66" s="10">
        <v>1694</v>
      </c>
      <c r="E66" s="10">
        <v>1643.8705863245086</v>
      </c>
      <c r="F66" s="10">
        <v>1479</v>
      </c>
      <c r="G66" s="6">
        <v>0.8997058602446687</v>
      </c>
      <c r="H66" s="10">
        <v>2</v>
      </c>
      <c r="I66" s="10">
        <v>1481</v>
      </c>
      <c r="J66" s="6">
        <v>0.90092250102931326</v>
      </c>
    </row>
    <row r="67" spans="1:10" x14ac:dyDescent="0.3">
      <c r="A67" t="s">
        <v>137</v>
      </c>
      <c r="B67" t="s">
        <v>138</v>
      </c>
      <c r="C67" t="s">
        <v>457</v>
      </c>
      <c r="D67" s="10">
        <v>6365</v>
      </c>
      <c r="E67" s="10">
        <v>6119.3205212854618</v>
      </c>
      <c r="F67" s="10">
        <v>4875</v>
      </c>
      <c r="G67" s="6">
        <v>0.79665707704683653</v>
      </c>
      <c r="H67" s="10">
        <v>11</v>
      </c>
      <c r="I67" s="10">
        <v>4886</v>
      </c>
      <c r="J67" s="6">
        <v>0.79845466224632677</v>
      </c>
    </row>
    <row r="68" spans="1:10" x14ac:dyDescent="0.3">
      <c r="A68" t="s">
        <v>139</v>
      </c>
      <c r="B68" t="s">
        <v>140</v>
      </c>
      <c r="C68" t="s">
        <v>457</v>
      </c>
      <c r="D68" s="10">
        <v>4616</v>
      </c>
      <c r="E68" s="10">
        <v>4487.7035321366529</v>
      </c>
      <c r="F68" s="10">
        <v>3608</v>
      </c>
      <c r="G68" s="6">
        <v>0.80397467750775975</v>
      </c>
      <c r="H68" s="10">
        <v>9</v>
      </c>
      <c r="I68" s="10">
        <v>3617</v>
      </c>
      <c r="J68" s="6">
        <v>0.80598015757914832</v>
      </c>
    </row>
    <row r="69" spans="1:10" x14ac:dyDescent="0.3">
      <c r="A69" t="s">
        <v>141</v>
      </c>
      <c r="B69" t="s">
        <v>142</v>
      </c>
      <c r="C69" t="s">
        <v>457</v>
      </c>
      <c r="D69" s="10">
        <v>3114</v>
      </c>
      <c r="E69" s="10">
        <v>2982.448479271759</v>
      </c>
      <c r="F69" s="10">
        <v>3126</v>
      </c>
      <c r="G69" s="6">
        <v>1.0481321041171154</v>
      </c>
      <c r="H69" s="10">
        <v>5</v>
      </c>
      <c r="I69" s="10">
        <v>3131</v>
      </c>
      <c r="J69" s="6">
        <v>1.0498085790117366</v>
      </c>
    </row>
    <row r="70" spans="1:10" x14ac:dyDescent="0.3">
      <c r="A70" t="s">
        <v>143</v>
      </c>
      <c r="B70" t="s">
        <v>144</v>
      </c>
      <c r="C70" t="s">
        <v>457</v>
      </c>
      <c r="D70" s="10">
        <v>5353</v>
      </c>
      <c r="E70" s="10">
        <v>5055.6859447519992</v>
      </c>
      <c r="F70" s="10">
        <v>4790</v>
      </c>
      <c r="G70" s="6">
        <v>0.94744809158334065</v>
      </c>
      <c r="H70" s="10">
        <v>104</v>
      </c>
      <c r="I70" s="10">
        <v>4894</v>
      </c>
      <c r="J70" s="6">
        <v>0.96801898960519184</v>
      </c>
    </row>
    <row r="71" spans="1:10" x14ac:dyDescent="0.3">
      <c r="A71" t="s">
        <v>145</v>
      </c>
      <c r="B71" t="s">
        <v>146</v>
      </c>
      <c r="C71" t="s">
        <v>457</v>
      </c>
      <c r="D71" s="10">
        <v>11278</v>
      </c>
      <c r="E71" s="10">
        <v>10714.068095378792</v>
      </c>
      <c r="F71" s="10">
        <v>9804</v>
      </c>
      <c r="G71" s="6">
        <v>0.91505858584459399</v>
      </c>
      <c r="H71" s="10">
        <v>23</v>
      </c>
      <c r="I71" s="10">
        <v>9827</v>
      </c>
      <c r="J71" s="6">
        <v>0.91720529611330326</v>
      </c>
    </row>
    <row r="72" spans="1:10" x14ac:dyDescent="0.3">
      <c r="A72" t="s">
        <v>147</v>
      </c>
      <c r="B72" t="s">
        <v>148</v>
      </c>
      <c r="C72" t="s">
        <v>457</v>
      </c>
      <c r="D72" s="10">
        <v>2453</v>
      </c>
      <c r="E72" s="10">
        <v>2376.0425814652185</v>
      </c>
      <c r="F72" s="10">
        <v>2275</v>
      </c>
      <c r="G72" s="6">
        <v>0.95747442312127706</v>
      </c>
      <c r="H72" s="10">
        <v>3</v>
      </c>
      <c r="I72" s="10">
        <v>2278</v>
      </c>
      <c r="J72" s="6">
        <v>0.95873702675616224</v>
      </c>
    </row>
    <row r="73" spans="1:10" x14ac:dyDescent="0.3">
      <c r="A73" t="s">
        <v>149</v>
      </c>
      <c r="B73" t="s">
        <v>150</v>
      </c>
      <c r="C73" t="s">
        <v>457</v>
      </c>
      <c r="D73" s="10">
        <v>5454</v>
      </c>
      <c r="E73" s="10">
        <v>5238.9596571041848</v>
      </c>
      <c r="F73" s="10">
        <v>4479</v>
      </c>
      <c r="G73" s="6">
        <v>0.85494073120535352</v>
      </c>
      <c r="H73" s="10">
        <v>8</v>
      </c>
      <c r="I73" s="10">
        <v>4487</v>
      </c>
      <c r="J73" s="6">
        <v>0.85646775193534752</v>
      </c>
    </row>
    <row r="74" spans="1:10" x14ac:dyDescent="0.3">
      <c r="A74" t="s">
        <v>151</v>
      </c>
      <c r="B74" t="s">
        <v>152</v>
      </c>
      <c r="C74" t="s">
        <v>457</v>
      </c>
      <c r="D74" s="10">
        <v>4915</v>
      </c>
      <c r="E74" s="10">
        <v>4785.0078867246248</v>
      </c>
      <c r="F74" s="10">
        <v>4483</v>
      </c>
      <c r="G74" s="6">
        <v>0.93688455821305838</v>
      </c>
      <c r="H74" s="10">
        <v>1</v>
      </c>
      <c r="I74" s="10">
        <v>4484</v>
      </c>
      <c r="J74" s="6">
        <v>0.93709354428448666</v>
      </c>
    </row>
    <row r="75" spans="1:10" x14ac:dyDescent="0.3">
      <c r="A75" t="s">
        <v>153</v>
      </c>
      <c r="B75" t="s">
        <v>154</v>
      </c>
      <c r="C75" t="s">
        <v>457</v>
      </c>
      <c r="D75" s="10">
        <v>2278</v>
      </c>
      <c r="E75" s="10">
        <v>2205.3300054597926</v>
      </c>
      <c r="F75" s="10">
        <v>2338</v>
      </c>
      <c r="G75" s="6">
        <v>1.0601587944714637</v>
      </c>
      <c r="H75" s="10">
        <v>7</v>
      </c>
      <c r="I75" s="10">
        <v>2345</v>
      </c>
      <c r="J75" s="6">
        <v>1.0633329225986237</v>
      </c>
    </row>
    <row r="76" spans="1:10" x14ac:dyDescent="0.3">
      <c r="A76" t="s">
        <v>155</v>
      </c>
      <c r="B76" t="s">
        <v>156</v>
      </c>
      <c r="C76" t="s">
        <v>457</v>
      </c>
      <c r="D76" s="10">
        <v>1355</v>
      </c>
      <c r="E76" s="10">
        <v>1309.3686029868481</v>
      </c>
      <c r="F76" s="10">
        <v>1352</v>
      </c>
      <c r="G76" s="6">
        <v>1.0325587438983215</v>
      </c>
      <c r="H76" s="10">
        <v>1</v>
      </c>
      <c r="I76" s="10">
        <v>1353</v>
      </c>
      <c r="J76" s="6">
        <v>1.0333224707799031</v>
      </c>
    </row>
    <row r="77" spans="1:10" x14ac:dyDescent="0.3">
      <c r="A77" t="s">
        <v>157</v>
      </c>
      <c r="B77" t="s">
        <v>158</v>
      </c>
      <c r="C77" t="s">
        <v>457</v>
      </c>
      <c r="D77" s="10">
        <v>1404</v>
      </c>
      <c r="E77" s="10">
        <v>1362.1908671113392</v>
      </c>
      <c r="F77" s="10">
        <v>1480</v>
      </c>
      <c r="G77" s="6">
        <v>1.0864850409241744</v>
      </c>
      <c r="H77" s="10">
        <v>0</v>
      </c>
      <c r="I77" s="10">
        <v>1480</v>
      </c>
      <c r="J77" s="6">
        <v>1.0864850409241744</v>
      </c>
    </row>
    <row r="78" spans="1:10" x14ac:dyDescent="0.3">
      <c r="A78" t="s">
        <v>159</v>
      </c>
      <c r="B78" t="s">
        <v>160</v>
      </c>
      <c r="C78" t="s">
        <v>457</v>
      </c>
      <c r="D78" s="10">
        <v>2811</v>
      </c>
      <c r="E78" s="10">
        <v>2722.3654025819606</v>
      </c>
      <c r="F78" s="10">
        <v>2371</v>
      </c>
      <c r="G78" s="6">
        <v>0.87093378344849792</v>
      </c>
      <c r="H78" s="10">
        <v>15</v>
      </c>
      <c r="I78" s="10">
        <v>2386</v>
      </c>
      <c r="J78" s="6">
        <v>0.87644369772590303</v>
      </c>
    </row>
    <row r="79" spans="1:10" x14ac:dyDescent="0.3">
      <c r="A79" t="s">
        <v>161</v>
      </c>
      <c r="B79" t="s">
        <v>162</v>
      </c>
      <c r="C79" t="s">
        <v>457</v>
      </c>
      <c r="D79" s="10">
        <v>8942</v>
      </c>
      <c r="E79" s="10">
        <v>8628.0206591119622</v>
      </c>
      <c r="F79" s="10">
        <v>7537</v>
      </c>
      <c r="G79" s="6">
        <v>0.87354913690896807</v>
      </c>
      <c r="H79" s="10">
        <v>24</v>
      </c>
      <c r="I79" s="10">
        <v>7561</v>
      </c>
      <c r="J79" s="6">
        <v>0.87633077141683791</v>
      </c>
    </row>
    <row r="80" spans="1:10" x14ac:dyDescent="0.3">
      <c r="A80" t="s">
        <v>163</v>
      </c>
      <c r="B80" t="s">
        <v>164</v>
      </c>
      <c r="C80" t="s">
        <v>457</v>
      </c>
      <c r="D80" s="10">
        <v>7195</v>
      </c>
      <c r="E80" s="10">
        <v>6895.8461676881225</v>
      </c>
      <c r="F80" s="10">
        <v>5244</v>
      </c>
      <c r="G80" s="6">
        <v>0.76045779915622524</v>
      </c>
      <c r="H80" s="10">
        <v>14</v>
      </c>
      <c r="I80" s="10">
        <v>5258</v>
      </c>
      <c r="J80" s="6">
        <v>0.76248800685801532</v>
      </c>
    </row>
    <row r="81" spans="1:10" x14ac:dyDescent="0.3">
      <c r="A81" t="s">
        <v>167</v>
      </c>
      <c r="B81" t="s">
        <v>168</v>
      </c>
      <c r="C81" t="s">
        <v>457</v>
      </c>
      <c r="D81" s="10">
        <v>2578</v>
      </c>
      <c r="E81" s="10">
        <v>2493.693221474959</v>
      </c>
      <c r="F81" s="10">
        <v>2160</v>
      </c>
      <c r="G81" s="6">
        <v>0.86618513512356277</v>
      </c>
      <c r="H81" s="10">
        <v>2</v>
      </c>
      <c r="I81" s="10">
        <v>2162</v>
      </c>
      <c r="J81" s="6">
        <v>0.86698715839682539</v>
      </c>
    </row>
    <row r="82" spans="1:10" x14ac:dyDescent="0.3">
      <c r="A82" t="s">
        <v>169</v>
      </c>
      <c r="B82" t="s">
        <v>170</v>
      </c>
      <c r="C82" t="s">
        <v>457</v>
      </c>
      <c r="D82" s="10">
        <v>10003</v>
      </c>
      <c r="E82" s="10">
        <v>9690.5565094502872</v>
      </c>
      <c r="F82" s="10">
        <v>5785</v>
      </c>
      <c r="G82" s="6">
        <v>0.59697293900081327</v>
      </c>
      <c r="H82" s="10">
        <v>906</v>
      </c>
      <c r="I82" s="10">
        <v>6691</v>
      </c>
      <c r="J82" s="6">
        <v>0.69046602158244452</v>
      </c>
    </row>
    <row r="83" spans="1:10" x14ac:dyDescent="0.3">
      <c r="A83" t="s">
        <v>171</v>
      </c>
      <c r="B83" t="s">
        <v>172</v>
      </c>
      <c r="C83" t="s">
        <v>457</v>
      </c>
      <c r="D83" s="10">
        <v>6310</v>
      </c>
      <c r="E83" s="10">
        <v>6056.7822639126061</v>
      </c>
      <c r="F83" s="10">
        <v>5117</v>
      </c>
      <c r="G83" s="6">
        <v>0.84483803066324548</v>
      </c>
      <c r="H83" s="10">
        <v>7</v>
      </c>
      <c r="I83" s="10">
        <v>5124</v>
      </c>
      <c r="J83" s="6">
        <v>0.84599375984335945</v>
      </c>
    </row>
    <row r="84" spans="1:10" x14ac:dyDescent="0.3">
      <c r="A84" t="s">
        <v>173</v>
      </c>
      <c r="B84" t="s">
        <v>174</v>
      </c>
      <c r="C84" t="s">
        <v>457</v>
      </c>
      <c r="D84" s="10">
        <v>2357</v>
      </c>
      <c r="E84" s="10">
        <v>2255.533370530924</v>
      </c>
      <c r="F84" s="10">
        <v>1990</v>
      </c>
      <c r="G84" s="6">
        <v>0.88227468766360095</v>
      </c>
      <c r="H84" s="10">
        <v>1</v>
      </c>
      <c r="I84" s="10">
        <v>1991</v>
      </c>
      <c r="J84" s="6">
        <v>0.88271804177800473</v>
      </c>
    </row>
    <row r="85" spans="1:10" x14ac:dyDescent="0.3">
      <c r="A85" t="s">
        <v>175</v>
      </c>
      <c r="B85" t="s">
        <v>176</v>
      </c>
      <c r="C85" t="s">
        <v>457</v>
      </c>
      <c r="D85" s="10">
        <v>2604</v>
      </c>
      <c r="E85" s="10">
        <v>2519.0308736527031</v>
      </c>
      <c r="F85" s="10">
        <v>2869</v>
      </c>
      <c r="G85" s="6">
        <v>1.1389300663234136</v>
      </c>
      <c r="H85" s="10">
        <v>1</v>
      </c>
      <c r="I85" s="10">
        <v>2870</v>
      </c>
      <c r="J85" s="6">
        <v>1.1393270443876602</v>
      </c>
    </row>
    <row r="86" spans="1:10" x14ac:dyDescent="0.3">
      <c r="A86" t="s">
        <v>177</v>
      </c>
      <c r="B86" t="s">
        <v>178</v>
      </c>
      <c r="C86" t="s">
        <v>457</v>
      </c>
      <c r="D86" s="10">
        <v>3409</v>
      </c>
      <c r="E86" s="10">
        <v>3249.1968733128328</v>
      </c>
      <c r="F86" s="10">
        <v>4113</v>
      </c>
      <c r="G86" s="6">
        <v>1.2658512735199225</v>
      </c>
      <c r="H86" s="10">
        <v>10</v>
      </c>
      <c r="I86" s="10">
        <v>4123</v>
      </c>
      <c r="J86" s="6">
        <v>1.2689289571414153</v>
      </c>
    </row>
    <row r="87" spans="1:10" x14ac:dyDescent="0.3">
      <c r="A87" t="s">
        <v>179</v>
      </c>
      <c r="B87" t="s">
        <v>180</v>
      </c>
      <c r="C87" t="s">
        <v>457</v>
      </c>
      <c r="D87" s="10">
        <v>4927</v>
      </c>
      <c r="E87" s="10">
        <v>4726.3533919725005</v>
      </c>
      <c r="F87" s="10">
        <v>2382</v>
      </c>
      <c r="G87" s="6">
        <v>0.50398262729268617</v>
      </c>
      <c r="H87" s="10">
        <v>8</v>
      </c>
      <c r="I87" s="10">
        <v>2390</v>
      </c>
      <c r="J87" s="6">
        <v>0.50567526416016795</v>
      </c>
    </row>
    <row r="88" spans="1:10" x14ac:dyDescent="0.3">
      <c r="A88" t="s">
        <v>181</v>
      </c>
      <c r="B88" t="s">
        <v>182</v>
      </c>
      <c r="C88" t="s">
        <v>457</v>
      </c>
      <c r="D88" s="10">
        <v>3397</v>
      </c>
      <c r="E88" s="10">
        <v>3315.9756998569324</v>
      </c>
      <c r="F88" s="10">
        <v>2443</v>
      </c>
      <c r="G88" s="6">
        <v>0.73673640012060493</v>
      </c>
      <c r="H88" s="10">
        <v>2</v>
      </c>
      <c r="I88" s="10">
        <v>2445</v>
      </c>
      <c r="J88" s="6">
        <v>0.73733954084931608</v>
      </c>
    </row>
    <row r="89" spans="1:10" x14ac:dyDescent="0.3">
      <c r="A89" t="s">
        <v>183</v>
      </c>
      <c r="B89" t="s">
        <v>184</v>
      </c>
      <c r="C89" t="s">
        <v>457</v>
      </c>
      <c r="D89" s="10">
        <v>12767</v>
      </c>
      <c r="E89" s="10">
        <v>12298.167052384315</v>
      </c>
      <c r="F89" s="10">
        <v>6265</v>
      </c>
      <c r="G89" s="6">
        <v>0.5094255081520761</v>
      </c>
      <c r="H89" s="10">
        <v>3</v>
      </c>
      <c r="I89" s="10">
        <v>6268</v>
      </c>
      <c r="J89" s="6">
        <v>0.50966944694289118</v>
      </c>
    </row>
    <row r="90" spans="1:10" x14ac:dyDescent="0.3">
      <c r="A90" t="s">
        <v>185</v>
      </c>
      <c r="B90" t="s">
        <v>186</v>
      </c>
      <c r="C90" t="s">
        <v>457</v>
      </c>
      <c r="D90" s="10">
        <v>4912</v>
      </c>
      <c r="E90" s="10">
        <v>4793.0620952885238</v>
      </c>
      <c r="F90" s="10">
        <v>4938</v>
      </c>
      <c r="G90" s="6">
        <v>1.0302391043199601</v>
      </c>
      <c r="H90" s="10">
        <v>162</v>
      </c>
      <c r="I90" s="10">
        <v>5100</v>
      </c>
      <c r="J90" s="6">
        <v>1.0640379570740779</v>
      </c>
    </row>
    <row r="91" spans="1:10" x14ac:dyDescent="0.3">
      <c r="A91" t="s">
        <v>189</v>
      </c>
      <c r="B91" t="s">
        <v>190</v>
      </c>
      <c r="C91" t="s">
        <v>457</v>
      </c>
      <c r="D91" s="10">
        <v>4745</v>
      </c>
      <c r="E91" s="10">
        <v>4615.2720983858571</v>
      </c>
      <c r="F91" s="10">
        <v>3245</v>
      </c>
      <c r="G91" s="6">
        <v>0.7031004739969513</v>
      </c>
      <c r="H91" s="10">
        <v>2</v>
      </c>
      <c r="I91" s="10">
        <v>3247</v>
      </c>
      <c r="J91" s="6">
        <v>0.70353381789463809</v>
      </c>
    </row>
    <row r="92" spans="1:10" x14ac:dyDescent="0.3">
      <c r="A92" t="s">
        <v>191</v>
      </c>
      <c r="B92" t="s">
        <v>192</v>
      </c>
      <c r="C92" t="s">
        <v>457</v>
      </c>
      <c r="D92" s="10">
        <v>4883</v>
      </c>
      <c r="E92" s="10">
        <v>4792.6848153277397</v>
      </c>
      <c r="F92" s="10">
        <v>4569</v>
      </c>
      <c r="G92" s="6">
        <v>0.95332786862754637</v>
      </c>
      <c r="H92" s="10">
        <v>3</v>
      </c>
      <c r="I92" s="10">
        <v>4572</v>
      </c>
      <c r="J92" s="6">
        <v>0.95395382257937011</v>
      </c>
    </row>
    <row r="93" spans="1:10" x14ac:dyDescent="0.3">
      <c r="A93" t="s">
        <v>193</v>
      </c>
      <c r="B93" t="s">
        <v>194</v>
      </c>
      <c r="C93" t="s">
        <v>457</v>
      </c>
      <c r="D93" s="10">
        <v>5457</v>
      </c>
      <c r="E93" s="10">
        <v>5293.3971018580551</v>
      </c>
      <c r="F93" s="10">
        <v>4585</v>
      </c>
      <c r="G93" s="6">
        <v>0.86617344434457832</v>
      </c>
      <c r="H93" s="10">
        <v>5</v>
      </c>
      <c r="I93" s="10">
        <v>4590</v>
      </c>
      <c r="J93" s="6">
        <v>0.86711801734822558</v>
      </c>
    </row>
    <row r="94" spans="1:10" x14ac:dyDescent="0.3">
      <c r="A94" t="s">
        <v>195</v>
      </c>
      <c r="B94" t="s">
        <v>196</v>
      </c>
      <c r="C94" t="s">
        <v>457</v>
      </c>
      <c r="D94" s="10">
        <v>2163</v>
      </c>
      <c r="E94" s="10">
        <v>2079.4221568136272</v>
      </c>
      <c r="F94" s="10">
        <v>2345</v>
      </c>
      <c r="G94" s="6">
        <v>1.1277171363766398</v>
      </c>
      <c r="H94" s="10">
        <v>5</v>
      </c>
      <c r="I94" s="10">
        <v>2350</v>
      </c>
      <c r="J94" s="6">
        <v>1.1301216505266967</v>
      </c>
    </row>
    <row r="95" spans="1:10" x14ac:dyDescent="0.3">
      <c r="A95" t="s">
        <v>197</v>
      </c>
      <c r="B95" t="s">
        <v>198</v>
      </c>
      <c r="C95" t="s">
        <v>457</v>
      </c>
      <c r="D95" s="10">
        <v>4681</v>
      </c>
      <c r="E95" s="10">
        <v>4457.0166029067759</v>
      </c>
      <c r="F95" s="10">
        <v>5495</v>
      </c>
      <c r="G95" s="6">
        <v>1.2328874872075353</v>
      </c>
      <c r="H95" s="10">
        <v>19</v>
      </c>
      <c r="I95" s="10">
        <v>5514</v>
      </c>
      <c r="J95" s="6">
        <v>1.237150428473585</v>
      </c>
    </row>
    <row r="96" spans="1:10" x14ac:dyDescent="0.3">
      <c r="A96" t="s">
        <v>199</v>
      </c>
      <c r="B96" t="s">
        <v>200</v>
      </c>
      <c r="C96" t="s">
        <v>457</v>
      </c>
      <c r="D96" s="10">
        <v>2276</v>
      </c>
      <c r="E96" s="10">
        <v>2192.3008002674524</v>
      </c>
      <c r="F96" s="10">
        <v>2196</v>
      </c>
      <c r="G96" s="6">
        <v>1.0016873595685849</v>
      </c>
      <c r="H96" s="10">
        <v>73</v>
      </c>
      <c r="I96" s="10">
        <v>2269</v>
      </c>
      <c r="J96" s="6">
        <v>1.0349857098638977</v>
      </c>
    </row>
    <row r="97" spans="1:10" x14ac:dyDescent="0.3">
      <c r="A97" t="s">
        <v>201</v>
      </c>
      <c r="B97" t="s">
        <v>202</v>
      </c>
      <c r="C97" t="s">
        <v>457</v>
      </c>
      <c r="D97" s="10">
        <v>5686</v>
      </c>
      <c r="E97" s="10">
        <v>5556.8266448684872</v>
      </c>
      <c r="F97" s="10">
        <v>3813</v>
      </c>
      <c r="G97" s="6">
        <v>0.68618300402103727</v>
      </c>
      <c r="H97" s="10">
        <v>1</v>
      </c>
      <c r="I97" s="10">
        <v>3814</v>
      </c>
      <c r="J97" s="6">
        <v>0.68636296284716392</v>
      </c>
    </row>
    <row r="98" spans="1:10" x14ac:dyDescent="0.3">
      <c r="A98" t="s">
        <v>203</v>
      </c>
      <c r="B98" t="s">
        <v>204</v>
      </c>
      <c r="C98" t="s">
        <v>457</v>
      </c>
      <c r="D98" s="10">
        <v>5744</v>
      </c>
      <c r="E98" s="10">
        <v>5545.3629216745048</v>
      </c>
      <c r="F98" s="10">
        <v>4677</v>
      </c>
      <c r="G98" s="6">
        <v>0.84340737767037077</v>
      </c>
      <c r="H98" s="10">
        <v>4</v>
      </c>
      <c r="I98" s="10">
        <v>4681</v>
      </c>
      <c r="J98" s="6">
        <v>0.84412870106371729</v>
      </c>
    </row>
    <row r="99" spans="1:10" x14ac:dyDescent="0.3">
      <c r="A99" t="s">
        <v>205</v>
      </c>
      <c r="B99" t="s">
        <v>206</v>
      </c>
      <c r="C99" t="s">
        <v>457</v>
      </c>
      <c r="D99" s="10">
        <v>1944</v>
      </c>
      <c r="E99" s="10">
        <v>1876.6422575459903</v>
      </c>
      <c r="F99" s="10">
        <v>1409</v>
      </c>
      <c r="G99" s="6">
        <v>0.7508090550206904</v>
      </c>
      <c r="H99" s="10">
        <v>0</v>
      </c>
      <c r="I99" s="10">
        <v>1409</v>
      </c>
      <c r="J99" s="6">
        <v>0.7508090550206904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8582</v>
      </c>
      <c r="E100" s="10">
        <v>8236.2475642681075</v>
      </c>
      <c r="F100" s="10">
        <v>5490</v>
      </c>
      <c r="G100" s="6">
        <v>0.66656568505998448</v>
      </c>
      <c r="H100" s="10">
        <v>84</v>
      </c>
      <c r="I100" s="10">
        <v>5574</v>
      </c>
      <c r="J100" s="6">
        <v>0.67676450428494606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16243</v>
      </c>
      <c r="E101" s="10">
        <v>15736.488252347162</v>
      </c>
      <c r="F101" s="10">
        <v>13675</v>
      </c>
      <c r="G101" s="6">
        <v>0.86899947311690184</v>
      </c>
      <c r="H101" s="10">
        <v>1053</v>
      </c>
      <c r="I101" s="10">
        <v>14728</v>
      </c>
      <c r="J101" s="6">
        <v>0.935914021211388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13549</v>
      </c>
      <c r="E102" s="10">
        <v>13021.038314242045</v>
      </c>
      <c r="F102" s="10">
        <v>10217</v>
      </c>
      <c r="G102" s="6">
        <v>0.78465324756973742</v>
      </c>
      <c r="H102" s="10">
        <v>16</v>
      </c>
      <c r="I102" s="10">
        <v>10233</v>
      </c>
      <c r="J102" s="6">
        <v>0.78588202822561648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7794</v>
      </c>
      <c r="E103" s="10">
        <v>7564.7121900353113</v>
      </c>
      <c r="F103" s="10">
        <v>5536</v>
      </c>
      <c r="G103" s="6">
        <v>0.73181898543243307</v>
      </c>
      <c r="H103" s="10">
        <v>3</v>
      </c>
      <c r="I103" s="10">
        <v>5539</v>
      </c>
      <c r="J103" s="6">
        <v>0.73221556363985663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4563</v>
      </c>
      <c r="E104" s="10">
        <v>4451.3555068643227</v>
      </c>
      <c r="F104" s="10">
        <v>3867</v>
      </c>
      <c r="G104" s="6">
        <v>0.86872414347422877</v>
      </c>
      <c r="H104" s="10">
        <v>401</v>
      </c>
      <c r="I104" s="10">
        <v>4268</v>
      </c>
      <c r="J104" s="6">
        <v>0.95880906241220798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11076</v>
      </c>
      <c r="E105" s="10">
        <v>10843.846168216152</v>
      </c>
      <c r="F105" s="10">
        <v>8707</v>
      </c>
      <c r="G105" s="6">
        <v>0.80294388770661895</v>
      </c>
      <c r="H105" s="10">
        <v>0</v>
      </c>
      <c r="I105" s="10">
        <v>8707</v>
      </c>
      <c r="J105" s="6">
        <v>0.80294388770661895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3502</v>
      </c>
      <c r="E106" s="10">
        <v>3356.403582963082</v>
      </c>
      <c r="F106" s="10">
        <v>2589</v>
      </c>
      <c r="G106" s="6">
        <v>0.77136135032795816</v>
      </c>
      <c r="H106" s="10">
        <v>0</v>
      </c>
      <c r="I106" s="10">
        <v>2589</v>
      </c>
      <c r="J106" s="6">
        <v>0.77136135032795816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5396</v>
      </c>
      <c r="E107" s="10">
        <v>5273.7903508099098</v>
      </c>
      <c r="F107" s="10">
        <v>3993</v>
      </c>
      <c r="G107" s="6">
        <v>0.75714045011038111</v>
      </c>
      <c r="H107" s="10">
        <v>2</v>
      </c>
      <c r="I107" s="10">
        <v>3995</v>
      </c>
      <c r="J107" s="6">
        <v>0.75751968399473391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5450</v>
      </c>
      <c r="E108" s="10">
        <v>5303.4611429305987</v>
      </c>
      <c r="F108" s="10">
        <v>3516</v>
      </c>
      <c r="G108" s="6">
        <v>0.66296328100503832</v>
      </c>
      <c r="H108" s="10">
        <v>2</v>
      </c>
      <c r="I108" s="10">
        <v>3518</v>
      </c>
      <c r="J108" s="6">
        <v>0.66334039322404004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3416</v>
      </c>
      <c r="E109" s="10">
        <v>3350.8046010858561</v>
      </c>
      <c r="F109" s="10">
        <v>930</v>
      </c>
      <c r="G109" s="6">
        <v>0.27754527963183107</v>
      </c>
      <c r="H109" s="10">
        <v>1701</v>
      </c>
      <c r="I109" s="10">
        <v>2631</v>
      </c>
      <c r="J109" s="6">
        <v>0.78518454915198654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3775</v>
      </c>
      <c r="E110" s="10">
        <v>3683.5205482027372</v>
      </c>
      <c r="F110" s="10">
        <v>2602</v>
      </c>
      <c r="G110" s="6">
        <v>0.70638943531062082</v>
      </c>
      <c r="H110" s="10">
        <v>4</v>
      </c>
      <c r="I110" s="10">
        <v>2606</v>
      </c>
      <c r="J110" s="6">
        <v>0.70747535296674779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4329</v>
      </c>
      <c r="E111" s="10">
        <v>4230.4184823556543</v>
      </c>
      <c r="F111" s="10">
        <v>2354</v>
      </c>
      <c r="G111" s="6">
        <v>0.55644613170496671</v>
      </c>
      <c r="H111" s="10">
        <v>576</v>
      </c>
      <c r="I111" s="10">
        <v>2930</v>
      </c>
      <c r="J111" s="6">
        <v>0.69260287421221434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2802</v>
      </c>
      <c r="E112" s="10">
        <v>2695.5604102053289</v>
      </c>
      <c r="F112" s="10">
        <v>2033</v>
      </c>
      <c r="G112" s="6">
        <v>0.75420309346550329</v>
      </c>
      <c r="H112" s="10">
        <v>1</v>
      </c>
      <c r="I112" s="10">
        <v>2034</v>
      </c>
      <c r="J112" s="6">
        <v>0.75457407383612085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5821</v>
      </c>
      <c r="E113" s="10">
        <v>5610.3479739335144</v>
      </c>
      <c r="F113" s="10">
        <v>4552</v>
      </c>
      <c r="G113" s="6">
        <v>0.81135787319240238</v>
      </c>
      <c r="H113" s="10">
        <v>23</v>
      </c>
      <c r="I113" s="10">
        <v>4575</v>
      </c>
      <c r="J113" s="6">
        <v>0.81545744065361181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3644</v>
      </c>
      <c r="E114" s="10">
        <v>3628.8482328482328</v>
      </c>
      <c r="F114" s="10">
        <v>3511</v>
      </c>
      <c r="G114" s="6">
        <v>0.9675246179265713</v>
      </c>
      <c r="H114" s="10">
        <v>5</v>
      </c>
      <c r="I114" s="10">
        <v>3516</v>
      </c>
      <c r="J114" s="6">
        <v>0.96890246557386073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5673</v>
      </c>
      <c r="E115" s="10">
        <v>5504.0850668373496</v>
      </c>
      <c r="F115" s="10">
        <v>3626</v>
      </c>
      <c r="G115" s="6">
        <v>0.6587834228520566</v>
      </c>
      <c r="H115" s="10">
        <v>35</v>
      </c>
      <c r="I115" s="10">
        <v>3661</v>
      </c>
      <c r="J115" s="6">
        <v>0.66514233620004948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4499</v>
      </c>
      <c r="E116" s="10">
        <v>4302.804607285535</v>
      </c>
      <c r="F116" s="10">
        <v>3854</v>
      </c>
      <c r="G116" s="6">
        <v>0.89569486689550892</v>
      </c>
      <c r="H116" s="10">
        <v>11</v>
      </c>
      <c r="I116" s="10">
        <v>3865</v>
      </c>
      <c r="J116" s="6">
        <v>0.89825133901171306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7162</v>
      </c>
      <c r="E117" s="10">
        <v>6852.5866708068661</v>
      </c>
      <c r="F117" s="10">
        <v>6750</v>
      </c>
      <c r="G117" s="6">
        <v>0.98502949678201046</v>
      </c>
      <c r="H117" s="10">
        <v>1</v>
      </c>
      <c r="I117" s="10">
        <v>6751</v>
      </c>
      <c r="J117" s="6">
        <v>0.98517542707783001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5983</v>
      </c>
      <c r="E118" s="10">
        <v>5760.5047163833215</v>
      </c>
      <c r="F118" s="10">
        <v>5336</v>
      </c>
      <c r="G118" s="6">
        <v>0.92630772175639453</v>
      </c>
      <c r="H118" s="10">
        <v>7</v>
      </c>
      <c r="I118" s="10">
        <v>5343</v>
      </c>
      <c r="J118" s="6">
        <v>0.92752289305555025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8456</v>
      </c>
      <c r="E119" s="10">
        <v>8041.6426694692591</v>
      </c>
      <c r="F119" s="10">
        <v>5990</v>
      </c>
      <c r="G119" s="6">
        <v>0.74487268910138416</v>
      </c>
      <c r="H119" s="10">
        <v>14</v>
      </c>
      <c r="I119" s="10">
        <v>6004</v>
      </c>
      <c r="J119" s="6">
        <v>0.74661362693901667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8907</v>
      </c>
      <c r="E120" s="10">
        <v>8347.7524167057727</v>
      </c>
      <c r="F120" s="10">
        <v>6497</v>
      </c>
      <c r="G120" s="6">
        <v>0.77829332683585684</v>
      </c>
      <c r="H120" s="10">
        <v>14</v>
      </c>
      <c r="I120" s="10">
        <v>6511</v>
      </c>
      <c r="J120" s="6">
        <v>0.77997042496971891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5375</v>
      </c>
      <c r="E121" s="10">
        <v>5199.1636111228854</v>
      </c>
      <c r="F121" s="10">
        <v>4472</v>
      </c>
      <c r="G121" s="6">
        <v>0.86013834810521828</v>
      </c>
      <c r="H121" s="10">
        <v>13</v>
      </c>
      <c r="I121" s="10">
        <v>4485</v>
      </c>
      <c r="J121" s="6">
        <v>0.86263875027994275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5429</v>
      </c>
      <c r="E122" s="10">
        <v>4947.483415796225</v>
      </c>
      <c r="F122" s="10">
        <v>4283</v>
      </c>
      <c r="G122" s="6">
        <v>0.86569264412798719</v>
      </c>
      <c r="H122" s="10">
        <v>1</v>
      </c>
      <c r="I122" s="10">
        <v>4284</v>
      </c>
      <c r="J122" s="6">
        <v>0.86589476708949265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7903</v>
      </c>
      <c r="E123" s="10">
        <v>7188.5543755084718</v>
      </c>
      <c r="F123" s="10">
        <v>5132</v>
      </c>
      <c r="G123" s="6">
        <v>0.71391266337009451</v>
      </c>
      <c r="H123" s="10">
        <v>175</v>
      </c>
      <c r="I123" s="10">
        <v>5307</v>
      </c>
      <c r="J123" s="6">
        <v>0.73825691825898132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8315</v>
      </c>
      <c r="E124" s="10">
        <v>7903.3301206939295</v>
      </c>
      <c r="F124" s="10">
        <v>6668</v>
      </c>
      <c r="G124" s="6">
        <v>0.84369498656530051</v>
      </c>
      <c r="H124" s="10">
        <v>10</v>
      </c>
      <c r="I124" s="10">
        <v>6678</v>
      </c>
      <c r="J124" s="6">
        <v>0.84496027598726409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5734</v>
      </c>
      <c r="E125" s="10">
        <v>5420.2815136177387</v>
      </c>
      <c r="F125" s="10">
        <v>5187</v>
      </c>
      <c r="G125" s="6">
        <v>0.95696136574610569</v>
      </c>
      <c r="H125" s="10">
        <v>2</v>
      </c>
      <c r="I125" s="10">
        <v>5189</v>
      </c>
      <c r="J125" s="6">
        <v>0.95733035027116675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5800</v>
      </c>
      <c r="E126" s="10">
        <v>5510.6327732926029</v>
      </c>
      <c r="F126" s="10">
        <v>5059</v>
      </c>
      <c r="G126" s="6">
        <v>0.91804339140843305</v>
      </c>
      <c r="H126" s="10">
        <v>173</v>
      </c>
      <c r="I126" s="10">
        <v>5232</v>
      </c>
      <c r="J126" s="6">
        <v>0.94943724527553308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6208</v>
      </c>
      <c r="E127" s="10">
        <v>5917.0027423595602</v>
      </c>
      <c r="F127" s="10">
        <v>4543</v>
      </c>
      <c r="G127" s="6">
        <v>0.7677873744213205</v>
      </c>
      <c r="H127" s="10">
        <v>4</v>
      </c>
      <c r="I127" s="10">
        <v>4547</v>
      </c>
      <c r="J127" s="6">
        <v>0.76846339236049843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4732</v>
      </c>
      <c r="E128" s="10">
        <v>4523.3068637003353</v>
      </c>
      <c r="F128" s="10">
        <v>2997</v>
      </c>
      <c r="G128" s="6">
        <v>0.66256835768782552</v>
      </c>
      <c r="H128" s="10">
        <v>4</v>
      </c>
      <c r="I128" s="10">
        <v>3001</v>
      </c>
      <c r="J128" s="6">
        <v>0.6634526664735283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5666</v>
      </c>
      <c r="E129" s="10">
        <v>5388.0386428420898</v>
      </c>
      <c r="F129" s="10">
        <v>5501</v>
      </c>
      <c r="G129" s="6">
        <v>1.0209652091690131</v>
      </c>
      <c r="H129" s="10">
        <v>12</v>
      </c>
      <c r="I129" s="10">
        <v>5513</v>
      </c>
      <c r="J129" s="6">
        <v>1.0231923646880148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6200</v>
      </c>
      <c r="E130" s="10">
        <v>5805.7783382373545</v>
      </c>
      <c r="F130" s="10">
        <v>4042</v>
      </c>
      <c r="G130" s="6">
        <v>0.69620294894468171</v>
      </c>
      <c r="H130" s="10">
        <v>5</v>
      </c>
      <c r="I130" s="10">
        <v>4047</v>
      </c>
      <c r="J130" s="6">
        <v>0.69706415991566717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6303</v>
      </c>
      <c r="E131" s="10">
        <v>6059.7838710688866</v>
      </c>
      <c r="F131" s="10">
        <v>4866</v>
      </c>
      <c r="G131" s="6">
        <v>0.80299893585836501</v>
      </c>
      <c r="H131" s="10">
        <v>12</v>
      </c>
      <c r="I131" s="10">
        <v>4878</v>
      </c>
      <c r="J131" s="6">
        <v>0.80497920450413163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6496</v>
      </c>
      <c r="E132" s="10">
        <v>6146.0459057770968</v>
      </c>
      <c r="F132" s="10">
        <v>4480</v>
      </c>
      <c r="G132" s="6">
        <v>0.72892394047837095</v>
      </c>
      <c r="H132" s="10">
        <v>39</v>
      </c>
      <c r="I132" s="10">
        <v>4519</v>
      </c>
      <c r="J132" s="6">
        <v>0.73526948371021394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5259</v>
      </c>
      <c r="E133" s="10">
        <v>5056.5811903625954</v>
      </c>
      <c r="F133" s="10">
        <v>4674</v>
      </c>
      <c r="G133" s="6">
        <v>0.92433994907631234</v>
      </c>
      <c r="H133" s="10">
        <v>66</v>
      </c>
      <c r="I133" s="10">
        <v>4740</v>
      </c>
      <c r="J133" s="6">
        <v>0.93739224617495087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3361</v>
      </c>
      <c r="E134" s="10">
        <v>3172.969741194785</v>
      </c>
      <c r="F134" s="10">
        <v>2662</v>
      </c>
      <c r="G134" s="6">
        <v>0.83896167222748907</v>
      </c>
      <c r="H134" s="10">
        <v>5</v>
      </c>
      <c r="I134" s="10">
        <v>2667</v>
      </c>
      <c r="J134" s="6">
        <v>0.84053748303182318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7442</v>
      </c>
      <c r="E135" s="10">
        <v>6774.5032350076526</v>
      </c>
      <c r="F135" s="10">
        <v>4912</v>
      </c>
      <c r="G135" s="6">
        <v>0.72507161478895532</v>
      </c>
      <c r="H135" s="10">
        <v>8</v>
      </c>
      <c r="I135" s="10">
        <v>4920</v>
      </c>
      <c r="J135" s="6">
        <v>0.726252513184377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7751</v>
      </c>
      <c r="E136" s="10">
        <v>7239.2558230996883</v>
      </c>
      <c r="F136" s="10">
        <v>6050</v>
      </c>
      <c r="G136" s="6">
        <v>0.83572126028411642</v>
      </c>
      <c r="H136" s="10">
        <v>2</v>
      </c>
      <c r="I136" s="10">
        <v>6052</v>
      </c>
      <c r="J136" s="6">
        <v>0.83599753177511937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7354</v>
      </c>
      <c r="E137" s="10">
        <v>6866.5803667951823</v>
      </c>
      <c r="F137" s="10">
        <v>6001</v>
      </c>
      <c r="G137" s="6">
        <v>0.87394302250056211</v>
      </c>
      <c r="H137" s="10">
        <v>3</v>
      </c>
      <c r="I137" s="10">
        <v>6004</v>
      </c>
      <c r="J137" s="6">
        <v>0.87437992119536323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7446</v>
      </c>
      <c r="E138" s="10">
        <v>7063.5884799317519</v>
      </c>
      <c r="F138" s="10">
        <v>5843</v>
      </c>
      <c r="G138" s="6">
        <v>0.82719994470239222</v>
      </c>
      <c r="H138" s="10">
        <v>2</v>
      </c>
      <c r="I138" s="10">
        <v>5845</v>
      </c>
      <c r="J138" s="6">
        <v>0.827483086904926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4531</v>
      </c>
      <c r="E139" s="10">
        <v>4310.0004900013246</v>
      </c>
      <c r="F139" s="10">
        <v>3348</v>
      </c>
      <c r="G139" s="6">
        <v>0.77679805553780135</v>
      </c>
      <c r="H139" s="10">
        <v>10</v>
      </c>
      <c r="I139" s="10">
        <v>3358</v>
      </c>
      <c r="J139" s="6">
        <v>0.77911824088887005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6856</v>
      </c>
      <c r="E140" s="10">
        <v>6346.0574557574801</v>
      </c>
      <c r="F140" s="10">
        <v>4456</v>
      </c>
      <c r="G140" s="6">
        <v>0.70216824084334128</v>
      </c>
      <c r="H140" s="10">
        <v>48</v>
      </c>
      <c r="I140" s="10">
        <v>4504</v>
      </c>
      <c r="J140" s="6">
        <v>0.70973199209120497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4974</v>
      </c>
      <c r="E141" s="10">
        <v>4695.5560397461986</v>
      </c>
      <c r="F141" s="10">
        <v>3635</v>
      </c>
      <c r="G141" s="6">
        <v>0.77413621927435816</v>
      </c>
      <c r="H141" s="10">
        <v>7</v>
      </c>
      <c r="I141" s="10">
        <v>3642</v>
      </c>
      <c r="J141" s="6">
        <v>0.77562699053568429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4252</v>
      </c>
      <c r="E142" s="10">
        <v>3962.3614125563631</v>
      </c>
      <c r="F142" s="10">
        <v>3665</v>
      </c>
      <c r="G142" s="6">
        <v>0.92495348566285451</v>
      </c>
      <c r="H142" s="10">
        <v>28</v>
      </c>
      <c r="I142" s="10">
        <v>3693</v>
      </c>
      <c r="J142" s="6">
        <v>0.93201997886846433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6486</v>
      </c>
      <c r="E143" s="10">
        <v>6083.8515738060787</v>
      </c>
      <c r="F143" s="10">
        <v>4719</v>
      </c>
      <c r="G143" s="6">
        <v>0.77565994875969291</v>
      </c>
      <c r="H143" s="10">
        <v>0</v>
      </c>
      <c r="I143" s="10">
        <v>4719</v>
      </c>
      <c r="J143" s="6">
        <v>0.77565994875969291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6346</v>
      </c>
      <c r="E144" s="10">
        <v>6018.7182785639106</v>
      </c>
      <c r="F144" s="10">
        <v>6624</v>
      </c>
      <c r="G144" s="6">
        <v>1.1005665481289999</v>
      </c>
      <c r="H144" s="10">
        <v>2</v>
      </c>
      <c r="I144" s="10">
        <v>6626</v>
      </c>
      <c r="J144" s="6">
        <v>1.1008988447920824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9432</v>
      </c>
      <c r="E145" s="10">
        <v>9021.2888357801294</v>
      </c>
      <c r="F145" s="10">
        <v>6102</v>
      </c>
      <c r="G145" s="6">
        <v>0.67640002565911861</v>
      </c>
      <c r="H145" s="10">
        <v>22</v>
      </c>
      <c r="I145" s="10">
        <v>6124</v>
      </c>
      <c r="J145" s="6">
        <v>0.67883870159561499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4990</v>
      </c>
      <c r="E146" s="10">
        <v>4769.2795319252</v>
      </c>
      <c r="F146" s="10">
        <v>3145</v>
      </c>
      <c r="G146" s="6">
        <v>0.65942874158404963</v>
      </c>
      <c r="H146" s="10">
        <v>2</v>
      </c>
      <c r="I146" s="10">
        <v>3147</v>
      </c>
      <c r="J146" s="6">
        <v>0.65984809213513651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3695</v>
      </c>
      <c r="E147" s="10">
        <v>3565.3381580536102</v>
      </c>
      <c r="F147" s="10">
        <v>2181</v>
      </c>
      <c r="G147" s="6">
        <v>0.61172318117242819</v>
      </c>
      <c r="H147" s="10">
        <v>3</v>
      </c>
      <c r="I147" s="10">
        <v>2184</v>
      </c>
      <c r="J147" s="6">
        <v>0.61256461608463231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2051</v>
      </c>
      <c r="E148" s="10">
        <v>1969.5600835945663</v>
      </c>
      <c r="F148" s="10">
        <v>1330</v>
      </c>
      <c r="G148" s="6">
        <v>0.67527769834402285</v>
      </c>
      <c r="H148" s="10">
        <v>0</v>
      </c>
      <c r="I148" s="10">
        <v>1330</v>
      </c>
      <c r="J148" s="6">
        <v>0.67527769834402285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6079</v>
      </c>
      <c r="E149" s="10">
        <v>5683.3864509109535</v>
      </c>
      <c r="F149" s="10">
        <v>3118</v>
      </c>
      <c r="G149" s="6">
        <v>0.54861657339881154</v>
      </c>
      <c r="H149" s="10">
        <v>1</v>
      </c>
      <c r="I149" s="10">
        <v>3119</v>
      </c>
      <c r="J149" s="6">
        <v>0.54879252483351282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3823</v>
      </c>
      <c r="E150" s="10">
        <v>3699.0816057624734</v>
      </c>
      <c r="F150" s="10">
        <v>2306</v>
      </c>
      <c r="G150" s="6">
        <v>0.62339797976008038</v>
      </c>
      <c r="H150" s="10">
        <v>5</v>
      </c>
      <c r="I150" s="10">
        <v>2311</v>
      </c>
      <c r="J150" s="6">
        <v>0.62474966661992448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3872</v>
      </c>
      <c r="E151" s="10">
        <v>3671.1256913980546</v>
      </c>
      <c r="F151" s="10">
        <v>2344</v>
      </c>
      <c r="G151" s="6">
        <v>0.63849625347677685</v>
      </c>
      <c r="H151" s="10">
        <v>0</v>
      </c>
      <c r="I151" s="10">
        <v>2344</v>
      </c>
      <c r="J151" s="6">
        <v>0.63849625347677685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9449</v>
      </c>
      <c r="E152" s="10">
        <v>9168.8637537968552</v>
      </c>
      <c r="F152" s="10">
        <v>8426</v>
      </c>
      <c r="G152" s="6">
        <v>0.91897973688514756</v>
      </c>
      <c r="H152" s="10">
        <v>2</v>
      </c>
      <c r="I152" s="10">
        <v>8428</v>
      </c>
      <c r="J152" s="6">
        <v>0.9191978664215551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2379</v>
      </c>
      <c r="E153" s="10">
        <v>2302.7537246600991</v>
      </c>
      <c r="F153" s="10">
        <v>1845</v>
      </c>
      <c r="G153" s="6">
        <v>0.80121464151462118</v>
      </c>
      <c r="H153" s="10">
        <v>0</v>
      </c>
      <c r="I153" s="10">
        <v>1845</v>
      </c>
      <c r="J153" s="6">
        <v>0.80121464151462118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4614</v>
      </c>
      <c r="E154" s="10">
        <v>4535.8053664973804</v>
      </c>
      <c r="F154" s="10">
        <v>3796</v>
      </c>
      <c r="G154" s="6">
        <v>0.83689658027176994</v>
      </c>
      <c r="H154" s="10">
        <v>1</v>
      </c>
      <c r="I154" s="10">
        <v>3797</v>
      </c>
      <c r="J154" s="6">
        <v>0.83711704828554023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4115</v>
      </c>
      <c r="E155" s="10">
        <v>3937.900037532841</v>
      </c>
      <c r="F155" s="10">
        <v>3476</v>
      </c>
      <c r="G155" s="6">
        <v>0.88270397086508345</v>
      </c>
      <c r="H155" s="10">
        <v>0</v>
      </c>
      <c r="I155" s="10">
        <v>3476</v>
      </c>
      <c r="J155" s="6">
        <v>0.88270397086508345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5801</v>
      </c>
      <c r="E156" s="10">
        <v>5628.067161882379</v>
      </c>
      <c r="F156" s="10">
        <v>2530</v>
      </c>
      <c r="G156" s="6">
        <v>0.44953265965536365</v>
      </c>
      <c r="H156" s="10">
        <v>1</v>
      </c>
      <c r="I156" s="10">
        <v>2531</v>
      </c>
      <c r="J156" s="6">
        <v>0.44971034054850806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3462</v>
      </c>
      <c r="E157" s="10">
        <v>3266.4701578342215</v>
      </c>
      <c r="F157" s="10">
        <v>1860</v>
      </c>
      <c r="G157" s="6">
        <v>0.56942200911862673</v>
      </c>
      <c r="H157" s="10">
        <v>0</v>
      </c>
      <c r="I157" s="10">
        <v>1860</v>
      </c>
      <c r="J157" s="6">
        <v>0.56942200911862673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6211</v>
      </c>
      <c r="E158" s="10">
        <v>5995.5705692974198</v>
      </c>
      <c r="F158" s="10">
        <v>4436</v>
      </c>
      <c r="G158" s="6">
        <v>0.73987954085908203</v>
      </c>
      <c r="H158" s="10">
        <v>4</v>
      </c>
      <c r="I158" s="10">
        <v>4440</v>
      </c>
      <c r="J158" s="6">
        <v>0.7405467000483148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5057</v>
      </c>
      <c r="E159" s="10">
        <v>4887.8945168428818</v>
      </c>
      <c r="F159" s="10">
        <v>3205</v>
      </c>
      <c r="G159" s="6">
        <v>0.65570154776378586</v>
      </c>
      <c r="H159" s="10">
        <v>1</v>
      </c>
      <c r="I159" s="10">
        <v>3206</v>
      </c>
      <c r="J159" s="6">
        <v>0.65590613483017079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9455</v>
      </c>
      <c r="E160" s="10">
        <v>9155.6697763631</v>
      </c>
      <c r="F160" s="10">
        <v>6663</v>
      </c>
      <c r="G160" s="6">
        <v>0.72774577532292106</v>
      </c>
      <c r="H160" s="10">
        <v>5</v>
      </c>
      <c r="I160" s="10">
        <v>6668</v>
      </c>
      <c r="J160" s="6">
        <v>0.72829188501474384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4020</v>
      </c>
      <c r="E161" s="10">
        <v>3886.4682459063019</v>
      </c>
      <c r="F161" s="10">
        <v>2585</v>
      </c>
      <c r="G161" s="6">
        <v>0.66512829552199082</v>
      </c>
      <c r="H161" s="10">
        <v>65</v>
      </c>
      <c r="I161" s="10">
        <v>2650</v>
      </c>
      <c r="J161" s="6">
        <v>0.68185299154091905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1499</v>
      </c>
      <c r="E162" s="10">
        <v>1460.9168540691667</v>
      </c>
      <c r="F162" s="10">
        <v>1426</v>
      </c>
      <c r="G162" s="6">
        <v>0.9760993557080877</v>
      </c>
      <c r="H162" s="10">
        <v>0</v>
      </c>
      <c r="I162" s="10">
        <v>1426</v>
      </c>
      <c r="J162" s="6">
        <v>0.9760993557080877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2661</v>
      </c>
      <c r="E163" s="10">
        <v>2585.022600871444</v>
      </c>
      <c r="F163" s="10">
        <v>1934</v>
      </c>
      <c r="G163" s="6">
        <v>0.7481559346320702</v>
      </c>
      <c r="H163" s="10">
        <v>7</v>
      </c>
      <c r="I163" s="10">
        <v>1941</v>
      </c>
      <c r="J163" s="6">
        <v>0.7508638413241201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2469</v>
      </c>
      <c r="E164" s="10">
        <v>2362.4343315838223</v>
      </c>
      <c r="F164" s="10">
        <v>1741</v>
      </c>
      <c r="G164" s="6">
        <v>0.73695170135493226</v>
      </c>
      <c r="H164" s="10">
        <v>44</v>
      </c>
      <c r="I164" s="10">
        <v>1785</v>
      </c>
      <c r="J164" s="6">
        <v>0.75557655767866405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3918</v>
      </c>
      <c r="E165" s="10">
        <v>3746.2478345803693</v>
      </c>
      <c r="F165" s="10">
        <v>4685</v>
      </c>
      <c r="G165" s="6">
        <v>1.2505846401175922</v>
      </c>
      <c r="H165" s="10">
        <v>1</v>
      </c>
      <c r="I165" s="10">
        <v>4686</v>
      </c>
      <c r="J165" s="6">
        <v>1.2508515738721531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3943</v>
      </c>
      <c r="E166" s="10">
        <v>3838.1473849475024</v>
      </c>
      <c r="F166" s="10">
        <v>2792</v>
      </c>
      <c r="G166" s="6">
        <v>0.72743428534029275</v>
      </c>
      <c r="H166" s="10">
        <v>7</v>
      </c>
      <c r="I166" s="10">
        <v>2799</v>
      </c>
      <c r="J166" s="6">
        <v>0.72925808190095975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2636</v>
      </c>
      <c r="E167" s="10">
        <v>2492.2116361649823</v>
      </c>
      <c r="F167" s="10">
        <v>2409</v>
      </c>
      <c r="G167" s="6">
        <v>0.96661132828469232</v>
      </c>
      <c r="H167" s="10">
        <v>0</v>
      </c>
      <c r="I167" s="10">
        <v>2409</v>
      </c>
      <c r="J167" s="6">
        <v>0.96661132828469232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14278</v>
      </c>
      <c r="E168" s="10">
        <v>13826.541413838298</v>
      </c>
      <c r="F168" s="10">
        <v>9651</v>
      </c>
      <c r="G168" s="6">
        <v>0.69800535876172143</v>
      </c>
      <c r="H168" s="10">
        <v>1</v>
      </c>
      <c r="I168" s="10">
        <v>9652</v>
      </c>
      <c r="J168" s="6">
        <v>0.69807768342846699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4325</v>
      </c>
      <c r="E169" s="10">
        <v>4190.8940980718407</v>
      </c>
      <c r="F169" s="10">
        <v>2829</v>
      </c>
      <c r="G169" s="6">
        <v>0.67503495287594473</v>
      </c>
      <c r="H169" s="10">
        <v>18</v>
      </c>
      <c r="I169" s="10">
        <v>2847</v>
      </c>
      <c r="J169" s="6">
        <v>0.67932997908724446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4575</v>
      </c>
      <c r="E170" s="10">
        <v>4425.9575886903176</v>
      </c>
      <c r="F170" s="10">
        <v>3071</v>
      </c>
      <c r="G170" s="6">
        <v>0.69386114495252937</v>
      </c>
      <c r="H170" s="10">
        <v>9</v>
      </c>
      <c r="I170" s="10">
        <v>3080</v>
      </c>
      <c r="J170" s="6">
        <v>0.69589460320865859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3561</v>
      </c>
      <c r="E171" s="10">
        <v>3504.6531595959141</v>
      </c>
      <c r="F171" s="10">
        <v>3210</v>
      </c>
      <c r="G171" s="6">
        <v>0.91592515830300092</v>
      </c>
      <c r="H171" s="10">
        <v>25</v>
      </c>
      <c r="I171" s="10">
        <v>3235</v>
      </c>
      <c r="J171" s="6">
        <v>0.92305853181003361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9499</v>
      </c>
      <c r="E172" s="10">
        <v>9247.9825194624627</v>
      </c>
      <c r="F172" s="10">
        <v>10186</v>
      </c>
      <c r="G172" s="6">
        <v>1.1014294175582049</v>
      </c>
      <c r="H172" s="10">
        <v>29</v>
      </c>
      <c r="I172" s="10">
        <v>10215</v>
      </c>
      <c r="J172" s="6">
        <v>1.1045652366343082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3368</v>
      </c>
      <c r="E173" s="10">
        <v>3195.8667338455725</v>
      </c>
      <c r="F173" s="10">
        <v>2618</v>
      </c>
      <c r="G173" s="6">
        <v>0.81918309429935832</v>
      </c>
      <c r="H173" s="10">
        <v>0</v>
      </c>
      <c r="I173" s="10">
        <v>2618</v>
      </c>
      <c r="J173" s="6">
        <v>0.81918309429935832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16141</v>
      </c>
      <c r="E174" s="10">
        <v>15394.904434408119</v>
      </c>
      <c r="F174" s="10">
        <v>12357</v>
      </c>
      <c r="G174" s="6">
        <v>0.80266818496006365</v>
      </c>
      <c r="H174" s="10">
        <v>97</v>
      </c>
      <c r="I174" s="10">
        <v>12454</v>
      </c>
      <c r="J174" s="6">
        <v>0.80896897106843346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13724</v>
      </c>
      <c r="E175" s="10">
        <v>13170.510092688648</v>
      </c>
      <c r="F175" s="10">
        <v>8184</v>
      </c>
      <c r="G175" s="6">
        <v>0.6213882334400388</v>
      </c>
      <c r="H175" s="10">
        <v>14</v>
      </c>
      <c r="I175" s="10">
        <v>8198</v>
      </c>
      <c r="J175" s="6">
        <v>0.62245121428903194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10301</v>
      </c>
      <c r="E176" s="10">
        <v>9818.6369626833821</v>
      </c>
      <c r="F176" s="10">
        <v>9394</v>
      </c>
      <c r="G176" s="6">
        <v>0.95675194384951256</v>
      </c>
      <c r="H176" s="10">
        <v>39</v>
      </c>
      <c r="I176" s="10">
        <v>9433</v>
      </c>
      <c r="J176" s="6">
        <v>0.96072398193873243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9903</v>
      </c>
      <c r="E177" s="10">
        <v>9642.5637780938832</v>
      </c>
      <c r="F177" s="10">
        <v>9564</v>
      </c>
      <c r="G177" s="6">
        <v>0.99185239736009156</v>
      </c>
      <c r="H177" s="10">
        <v>41</v>
      </c>
      <c r="I177" s="10">
        <v>9605</v>
      </c>
      <c r="J177" s="6">
        <v>0.99610437857002088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3336</v>
      </c>
      <c r="E178" s="10">
        <v>3191.2291475572529</v>
      </c>
      <c r="F178" s="10">
        <v>2835</v>
      </c>
      <c r="G178" s="6">
        <v>0.88837243234948182</v>
      </c>
      <c r="H178" s="10">
        <v>4</v>
      </c>
      <c r="I178" s="10">
        <v>2839</v>
      </c>
      <c r="J178" s="6">
        <v>0.88962586788013365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4602</v>
      </c>
      <c r="E179" s="10">
        <v>4408.8372992266504</v>
      </c>
      <c r="F179" s="10">
        <v>5200</v>
      </c>
      <c r="G179" s="6">
        <v>1.1794492849423421</v>
      </c>
      <c r="H179" s="10">
        <v>3</v>
      </c>
      <c r="I179" s="10">
        <v>5203</v>
      </c>
      <c r="J179" s="6">
        <v>1.1801297364528858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11557</v>
      </c>
      <c r="E180" s="10">
        <v>11036.934999999999</v>
      </c>
      <c r="F180" s="10">
        <v>9731</v>
      </c>
      <c r="G180" s="6">
        <v>0.88167593629934404</v>
      </c>
      <c r="H180" s="10">
        <v>27</v>
      </c>
      <c r="I180" s="10">
        <v>9758</v>
      </c>
      <c r="J180" s="6">
        <v>0.88412226764042734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11129</v>
      </c>
      <c r="E181" s="10">
        <v>10686.188930117502</v>
      </c>
      <c r="F181" s="10">
        <v>6903</v>
      </c>
      <c r="G181" s="6">
        <v>0.64597398054089028</v>
      </c>
      <c r="H181" s="10">
        <v>24</v>
      </c>
      <c r="I181" s="10">
        <v>6927</v>
      </c>
      <c r="J181" s="6">
        <v>0.64821987008644744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4793</v>
      </c>
      <c r="E182" s="10">
        <v>4530.2112129100924</v>
      </c>
      <c r="F182" s="10">
        <v>2327</v>
      </c>
      <c r="G182" s="6">
        <v>0.51366258451009272</v>
      </c>
      <c r="H182" s="10">
        <v>1586</v>
      </c>
      <c r="I182" s="10">
        <v>3913</v>
      </c>
      <c r="J182" s="6">
        <v>0.86375663652255819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3739</v>
      </c>
      <c r="E183" s="10">
        <v>3611.5358913513282</v>
      </c>
      <c r="F183" s="10">
        <v>3805</v>
      </c>
      <c r="G183" s="6">
        <v>1.0535683749154943</v>
      </c>
      <c r="H183" s="10">
        <v>6</v>
      </c>
      <c r="I183" s="10">
        <v>3811</v>
      </c>
      <c r="J183" s="6">
        <v>1.0552297179508408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4605</v>
      </c>
      <c r="E184" s="10">
        <v>4459.498805951871</v>
      </c>
      <c r="F184" s="10">
        <v>3188</v>
      </c>
      <c r="G184" s="6">
        <v>0.71487854100221648</v>
      </c>
      <c r="H184" s="10">
        <v>6</v>
      </c>
      <c r="I184" s="10">
        <v>3194</v>
      </c>
      <c r="J184" s="6">
        <v>0.71622398367662465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3476</v>
      </c>
      <c r="E185" s="10">
        <v>3355.5793374508703</v>
      </c>
      <c r="F185" s="10">
        <v>3687</v>
      </c>
      <c r="G185" s="6">
        <v>1.0987670471236421</v>
      </c>
      <c r="H185" s="10">
        <v>6</v>
      </c>
      <c r="I185" s="10">
        <v>3693</v>
      </c>
      <c r="J185" s="6">
        <v>1.1005551139212395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3603</v>
      </c>
      <c r="E186" s="10">
        <v>3490.3229204316622</v>
      </c>
      <c r="F186" s="10">
        <v>3715</v>
      </c>
      <c r="G186" s="6">
        <v>1.0643714305782777</v>
      </c>
      <c r="H186" s="10">
        <v>8</v>
      </c>
      <c r="I186" s="10">
        <v>3723</v>
      </c>
      <c r="J186" s="6">
        <v>1.0666634821111514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7010</v>
      </c>
      <c r="E187" s="10">
        <v>6791.8240277110917</v>
      </c>
      <c r="F187" s="10">
        <v>6081</v>
      </c>
      <c r="G187" s="6">
        <v>0.89534121838097058</v>
      </c>
      <c r="H187" s="10">
        <v>15</v>
      </c>
      <c r="I187" s="10">
        <v>6096</v>
      </c>
      <c r="J187" s="6">
        <v>0.89754975616681421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9491</v>
      </c>
      <c r="E188" s="10">
        <v>9222.2797568690912</v>
      </c>
      <c r="F188" s="10">
        <v>6716</v>
      </c>
      <c r="G188" s="6">
        <v>0.72823642060930516</v>
      </c>
      <c r="H188" s="10">
        <v>70</v>
      </c>
      <c r="I188" s="10">
        <v>6786</v>
      </c>
      <c r="J188" s="6">
        <v>0.73582673470142124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3381</v>
      </c>
      <c r="E189" s="10">
        <v>3218.7326709973249</v>
      </c>
      <c r="F189" s="10">
        <v>2092</v>
      </c>
      <c r="G189" s="6">
        <v>0.64994524672712051</v>
      </c>
      <c r="H189" s="10">
        <v>0</v>
      </c>
      <c r="I189" s="10">
        <v>2092</v>
      </c>
      <c r="J189" s="6">
        <v>0.64994524672712051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3248</v>
      </c>
      <c r="E190" s="10">
        <v>3129.977003906035</v>
      </c>
      <c r="F190" s="10">
        <v>2997</v>
      </c>
      <c r="G190" s="6">
        <v>0.95751502207840911</v>
      </c>
      <c r="H190" s="10">
        <v>2</v>
      </c>
      <c r="I190" s="10">
        <v>2999</v>
      </c>
      <c r="J190" s="6">
        <v>0.95815400440879184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7571</v>
      </c>
      <c r="E191" s="10">
        <v>7191.2597420624143</v>
      </c>
      <c r="F191" s="10">
        <v>6998</v>
      </c>
      <c r="G191" s="6">
        <v>0.97312574583671085</v>
      </c>
      <c r="H191" s="10">
        <v>3</v>
      </c>
      <c r="I191" s="10">
        <v>7001</v>
      </c>
      <c r="J191" s="6">
        <v>0.97354291892009326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13926</v>
      </c>
      <c r="E192" s="10">
        <v>13618.934554737742</v>
      </c>
      <c r="F192" s="10">
        <v>14925</v>
      </c>
      <c r="G192" s="6">
        <v>1.095900706476918</v>
      </c>
      <c r="H192" s="10">
        <v>23</v>
      </c>
      <c r="I192" s="10">
        <v>14948</v>
      </c>
      <c r="J192" s="6">
        <v>1.097589531686229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4531</v>
      </c>
      <c r="E193" s="10">
        <v>4523.4897763044264</v>
      </c>
      <c r="F193" s="10">
        <v>3710</v>
      </c>
      <c r="G193" s="6">
        <v>0.82016323313788353</v>
      </c>
      <c r="H193" s="10">
        <v>13</v>
      </c>
      <c r="I193" s="10">
        <v>3723</v>
      </c>
      <c r="J193" s="6">
        <v>0.82303712047771982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10403</v>
      </c>
      <c r="E194" s="10">
        <v>10078.722778510813</v>
      </c>
      <c r="F194" s="10">
        <v>8640</v>
      </c>
      <c r="G194" s="6">
        <v>0.85725147817555181</v>
      </c>
      <c r="H194" s="10">
        <v>4</v>
      </c>
      <c r="I194" s="10">
        <v>8644</v>
      </c>
      <c r="J194" s="6">
        <v>0.85764835385989235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11683</v>
      </c>
      <c r="E195" s="10">
        <v>11321.729351542486</v>
      </c>
      <c r="F195" s="10">
        <v>7733</v>
      </c>
      <c r="G195" s="6">
        <v>0.68302286337081941</v>
      </c>
      <c r="H195" s="10">
        <v>9</v>
      </c>
      <c r="I195" s="10">
        <v>7742</v>
      </c>
      <c r="J195" s="6">
        <v>0.68381779493299943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14592</v>
      </c>
      <c r="E196" s="10">
        <v>14025.239598048671</v>
      </c>
      <c r="F196" s="10">
        <v>14176</v>
      </c>
      <c r="G196" s="6">
        <v>1.0107492211378908</v>
      </c>
      <c r="H196" s="10">
        <v>19</v>
      </c>
      <c r="I196" s="10">
        <v>14195</v>
      </c>
      <c r="J196" s="6">
        <v>1.0121039217023393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9093</v>
      </c>
      <c r="E197" s="10">
        <v>8721.9055944407064</v>
      </c>
      <c r="F197" s="10">
        <v>5051</v>
      </c>
      <c r="G197" s="6">
        <v>0.57911656407052592</v>
      </c>
      <c r="H197" s="10">
        <v>6</v>
      </c>
      <c r="I197" s="10">
        <v>5057</v>
      </c>
      <c r="J197" s="6">
        <v>0.57980448713218169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29813</v>
      </c>
      <c r="E198" s="10">
        <v>28632.434265424166</v>
      </c>
      <c r="F198" s="10">
        <v>15621</v>
      </c>
      <c r="G198" s="6">
        <v>0.54557009911181531</v>
      </c>
      <c r="H198" s="10">
        <v>5</v>
      </c>
      <c r="I198" s="10">
        <v>15626</v>
      </c>
      <c r="J198" s="6">
        <v>0.54574472624807802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14707</v>
      </c>
      <c r="E199" s="10">
        <v>14071.584425036392</v>
      </c>
      <c r="F199" s="10">
        <v>11796</v>
      </c>
      <c r="G199" s="6">
        <v>0.83828513148898609</v>
      </c>
      <c r="H199" s="10">
        <v>35</v>
      </c>
      <c r="I199" s="10">
        <v>11831</v>
      </c>
      <c r="J199" s="6">
        <v>0.84077241358479093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AE650-AED3-4A93-B303-47E2C83B821A}">
  <dimension ref="A1:J199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9.75" customWidth="1"/>
    <col min="8" max="8" width="15.25" customWidth="1"/>
    <col min="9" max="9" width="18.75" customWidth="1"/>
    <col min="10" max="10" width="16.58203125" bestFit="1" customWidth="1"/>
    <col min="12" max="12" width="10.08203125" bestFit="1" customWidth="1"/>
  </cols>
  <sheetData>
    <row r="1" spans="1:10" ht="18" x14ac:dyDescent="0.4">
      <c r="A1" s="1" t="s">
        <v>446</v>
      </c>
      <c r="B1" s="9">
        <v>43374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2170</v>
      </c>
      <c r="E5" s="10">
        <v>2120.6175438596492</v>
      </c>
      <c r="F5" s="10">
        <v>1546</v>
      </c>
      <c r="G5" s="6">
        <v>0.72903291990416563</v>
      </c>
      <c r="H5" s="10">
        <v>1</v>
      </c>
      <c r="I5" s="10">
        <v>1547</v>
      </c>
      <c r="J5" s="6">
        <v>0.72950448065442697</v>
      </c>
    </row>
    <row r="6" spans="1:10" x14ac:dyDescent="0.3">
      <c r="A6" t="s">
        <v>3</v>
      </c>
      <c r="B6" t="s">
        <v>4</v>
      </c>
      <c r="C6" t="s">
        <v>456</v>
      </c>
      <c r="D6" s="10">
        <v>5879</v>
      </c>
      <c r="E6" s="10">
        <v>5692.6740775780509</v>
      </c>
      <c r="F6" s="10">
        <v>4199</v>
      </c>
      <c r="G6" s="6">
        <v>0.73761468560772858</v>
      </c>
      <c r="H6" s="10">
        <v>459</v>
      </c>
      <c r="I6" s="10">
        <v>4658</v>
      </c>
      <c r="J6" s="6">
        <v>0.81824463099804701</v>
      </c>
    </row>
    <row r="7" spans="1:10" x14ac:dyDescent="0.3">
      <c r="A7" t="s">
        <v>5</v>
      </c>
      <c r="B7" t="s">
        <v>6</v>
      </c>
      <c r="C7" t="s">
        <v>456</v>
      </c>
      <c r="D7" s="10">
        <v>11489</v>
      </c>
      <c r="E7" s="10">
        <v>10949.353906124905</v>
      </c>
      <c r="F7" s="10">
        <v>9050</v>
      </c>
      <c r="G7" s="6">
        <v>0.82653278701107336</v>
      </c>
      <c r="H7" s="10">
        <v>409</v>
      </c>
      <c r="I7" s="10">
        <v>9459</v>
      </c>
      <c r="J7" s="6">
        <v>0.86388658920859041</v>
      </c>
    </row>
    <row r="8" spans="1:10" x14ac:dyDescent="0.3">
      <c r="A8" t="s">
        <v>7</v>
      </c>
      <c r="B8" t="s">
        <v>8</v>
      </c>
      <c r="C8" t="s">
        <v>456</v>
      </c>
      <c r="D8" s="10">
        <v>4994</v>
      </c>
      <c r="E8" s="10">
        <v>4765.3958791890773</v>
      </c>
      <c r="F8" s="10">
        <v>2961</v>
      </c>
      <c r="G8" s="6">
        <v>0.62135446352546697</v>
      </c>
      <c r="H8" s="10">
        <v>853</v>
      </c>
      <c r="I8" s="10">
        <v>3814</v>
      </c>
      <c r="J8" s="6">
        <v>0.80035323332864938</v>
      </c>
    </row>
    <row r="9" spans="1:10" x14ac:dyDescent="0.3">
      <c r="A9" t="s">
        <v>9</v>
      </c>
      <c r="B9" t="s">
        <v>10</v>
      </c>
      <c r="C9" t="s">
        <v>456</v>
      </c>
      <c r="D9" s="10">
        <v>5521</v>
      </c>
      <c r="E9" s="10">
        <v>5353.020468105844</v>
      </c>
      <c r="F9" s="10">
        <v>4833</v>
      </c>
      <c r="G9" s="6">
        <v>0.90285475813062743</v>
      </c>
      <c r="H9" s="10">
        <v>10</v>
      </c>
      <c r="I9" s="10">
        <v>4843</v>
      </c>
      <c r="J9" s="6">
        <v>0.90472286232704924</v>
      </c>
    </row>
    <row r="10" spans="1:10" x14ac:dyDescent="0.3">
      <c r="A10" t="s">
        <v>11</v>
      </c>
      <c r="B10" t="s">
        <v>12</v>
      </c>
      <c r="C10" t="s">
        <v>456</v>
      </c>
      <c r="D10" s="10">
        <v>6365</v>
      </c>
      <c r="E10" s="10">
        <v>5909.4500434849333</v>
      </c>
      <c r="F10" s="10">
        <v>5696</v>
      </c>
      <c r="G10" s="6">
        <v>0.96387988020640625</v>
      </c>
      <c r="H10" s="10">
        <v>173</v>
      </c>
      <c r="I10" s="10">
        <v>5869</v>
      </c>
      <c r="J10" s="6">
        <v>0.99315502403992251</v>
      </c>
    </row>
    <row r="11" spans="1:10" x14ac:dyDescent="0.3">
      <c r="A11" t="s">
        <v>13</v>
      </c>
      <c r="B11" t="s">
        <v>14</v>
      </c>
      <c r="C11" t="s">
        <v>456</v>
      </c>
      <c r="D11" s="10">
        <v>5276</v>
      </c>
      <c r="E11" s="10">
        <v>5077.8064923449256</v>
      </c>
      <c r="F11" s="10">
        <v>3154</v>
      </c>
      <c r="G11" s="6">
        <v>0.62113434309771942</v>
      </c>
      <c r="H11" s="10">
        <v>1948</v>
      </c>
      <c r="I11" s="10">
        <v>5102</v>
      </c>
      <c r="J11" s="6">
        <v>1.0047645588093101</v>
      </c>
    </row>
    <row r="12" spans="1:10" x14ac:dyDescent="0.3">
      <c r="A12" t="s">
        <v>15</v>
      </c>
      <c r="B12" t="s">
        <v>16</v>
      </c>
      <c r="C12" t="s">
        <v>456</v>
      </c>
      <c r="D12" s="10">
        <v>3690</v>
      </c>
      <c r="E12" s="10">
        <v>3556.7101863417806</v>
      </c>
      <c r="F12" s="10">
        <v>2614</v>
      </c>
      <c r="G12" s="6">
        <v>0.73494883278319734</v>
      </c>
      <c r="H12" s="10">
        <v>137</v>
      </c>
      <c r="I12" s="10">
        <v>2751</v>
      </c>
      <c r="J12" s="6">
        <v>0.77346757421062584</v>
      </c>
    </row>
    <row r="13" spans="1:10" x14ac:dyDescent="0.3">
      <c r="A13" t="s">
        <v>17</v>
      </c>
      <c r="B13" t="s">
        <v>18</v>
      </c>
      <c r="C13" t="s">
        <v>456</v>
      </c>
      <c r="D13" s="10">
        <v>7011</v>
      </c>
      <c r="E13" s="10">
        <v>6764.6421874345988</v>
      </c>
      <c r="F13" s="10">
        <v>5414</v>
      </c>
      <c r="G13" s="6">
        <v>0.80033797058129219</v>
      </c>
      <c r="H13" s="10">
        <v>9</v>
      </c>
      <c r="I13" s="10">
        <v>5423</v>
      </c>
      <c r="J13" s="6">
        <v>0.80166841789108745</v>
      </c>
    </row>
    <row r="14" spans="1:10" x14ac:dyDescent="0.3">
      <c r="A14" t="s">
        <v>19</v>
      </c>
      <c r="B14" t="s">
        <v>20</v>
      </c>
      <c r="C14" t="s">
        <v>456</v>
      </c>
      <c r="D14" s="10">
        <v>3138</v>
      </c>
      <c r="E14" s="10">
        <v>3045.1235088220587</v>
      </c>
      <c r="F14" s="10">
        <v>2510</v>
      </c>
      <c r="G14" s="6">
        <v>0.82426870132796026</v>
      </c>
      <c r="H14" s="10">
        <v>4</v>
      </c>
      <c r="I14" s="10">
        <v>2514</v>
      </c>
      <c r="J14" s="6">
        <v>0.82558227694760644</v>
      </c>
    </row>
    <row r="15" spans="1:10" x14ac:dyDescent="0.3">
      <c r="A15" t="s">
        <v>21</v>
      </c>
      <c r="B15" t="s">
        <v>22</v>
      </c>
      <c r="C15" t="s">
        <v>456</v>
      </c>
      <c r="D15" s="10">
        <v>3331</v>
      </c>
      <c r="E15" s="10">
        <v>3133.545876050614</v>
      </c>
      <c r="F15" s="10">
        <v>3030</v>
      </c>
      <c r="G15" s="6">
        <v>0.96695568530143283</v>
      </c>
      <c r="H15" s="10">
        <v>4</v>
      </c>
      <c r="I15" s="10">
        <v>3034</v>
      </c>
      <c r="J15" s="6">
        <v>0.96823219445694619</v>
      </c>
    </row>
    <row r="16" spans="1:10" x14ac:dyDescent="0.3">
      <c r="A16" t="s">
        <v>23</v>
      </c>
      <c r="B16" t="s">
        <v>24</v>
      </c>
      <c r="C16" t="s">
        <v>456</v>
      </c>
      <c r="D16" s="10">
        <v>6123</v>
      </c>
      <c r="E16" s="10">
        <v>5927.0583478369572</v>
      </c>
      <c r="F16" s="10">
        <v>4795</v>
      </c>
      <c r="G16" s="6">
        <v>0.80900165286037806</v>
      </c>
      <c r="H16" s="10">
        <v>272</v>
      </c>
      <c r="I16" s="10">
        <v>5067</v>
      </c>
      <c r="J16" s="6">
        <v>0.85489288322075818</v>
      </c>
    </row>
    <row r="17" spans="1:10" x14ac:dyDescent="0.3">
      <c r="A17" t="s">
        <v>25</v>
      </c>
      <c r="B17" t="s">
        <v>26</v>
      </c>
      <c r="C17" t="s">
        <v>456</v>
      </c>
      <c r="D17" s="10">
        <v>4134</v>
      </c>
      <c r="E17" s="10">
        <v>3924.6717467760845</v>
      </c>
      <c r="F17" s="10">
        <v>3901</v>
      </c>
      <c r="G17" s="6">
        <v>0.9939684772884434</v>
      </c>
      <c r="H17" s="10">
        <v>44</v>
      </c>
      <c r="I17" s="10">
        <v>3945</v>
      </c>
      <c r="J17" s="6">
        <v>1.0051796059735731</v>
      </c>
    </row>
    <row r="18" spans="1:10" x14ac:dyDescent="0.3">
      <c r="A18" t="s">
        <v>29</v>
      </c>
      <c r="B18" t="s">
        <v>30</v>
      </c>
      <c r="C18" t="s">
        <v>456</v>
      </c>
      <c r="D18" s="10">
        <v>3757</v>
      </c>
      <c r="E18" s="10">
        <v>3496.8598036646576</v>
      </c>
      <c r="F18" s="10">
        <v>4209</v>
      </c>
      <c r="G18" s="6">
        <v>1.2036513432963569</v>
      </c>
      <c r="H18" s="10">
        <v>10</v>
      </c>
      <c r="I18" s="10">
        <v>4219</v>
      </c>
      <c r="J18" s="6">
        <v>1.2065110518810478</v>
      </c>
    </row>
    <row r="19" spans="1:10" x14ac:dyDescent="0.3">
      <c r="A19" t="s">
        <v>31</v>
      </c>
      <c r="B19" t="s">
        <v>32</v>
      </c>
      <c r="C19" t="s">
        <v>456</v>
      </c>
      <c r="D19" s="10">
        <v>3883</v>
      </c>
      <c r="E19" s="10">
        <v>3705.5713608569936</v>
      </c>
      <c r="F19" s="10">
        <v>4117</v>
      </c>
      <c r="G19" s="6">
        <v>1.1110297438848553</v>
      </c>
      <c r="H19" s="10">
        <v>4</v>
      </c>
      <c r="I19" s="10">
        <v>4121</v>
      </c>
      <c r="J19" s="6">
        <v>1.1121091995505195</v>
      </c>
    </row>
    <row r="20" spans="1:10" x14ac:dyDescent="0.3">
      <c r="A20" t="s">
        <v>33</v>
      </c>
      <c r="B20" t="s">
        <v>34</v>
      </c>
      <c r="C20" t="s">
        <v>456</v>
      </c>
      <c r="D20" s="10">
        <v>7778</v>
      </c>
      <c r="E20" s="10">
        <v>7556.2454646902552</v>
      </c>
      <c r="F20" s="10">
        <v>6412</v>
      </c>
      <c r="G20" s="6">
        <v>0.84856957466016358</v>
      </c>
      <c r="H20" s="10">
        <v>21</v>
      </c>
      <c r="I20" s="10">
        <v>6433</v>
      </c>
      <c r="J20" s="6">
        <v>0.85134873265577549</v>
      </c>
    </row>
    <row r="21" spans="1:10" x14ac:dyDescent="0.3">
      <c r="A21" t="s">
        <v>35</v>
      </c>
      <c r="B21" t="s">
        <v>36</v>
      </c>
      <c r="C21" t="s">
        <v>456</v>
      </c>
      <c r="D21" s="10">
        <v>3645</v>
      </c>
      <c r="E21" s="10">
        <v>3485.7271837932581</v>
      </c>
      <c r="F21" s="10">
        <v>3562</v>
      </c>
      <c r="G21" s="6">
        <v>1.0218814646657861</v>
      </c>
      <c r="H21" s="10">
        <v>18</v>
      </c>
      <c r="I21" s="10">
        <v>3580</v>
      </c>
      <c r="J21" s="6">
        <v>1.0270453799841421</v>
      </c>
    </row>
    <row r="22" spans="1:10" x14ac:dyDescent="0.3">
      <c r="A22" t="s">
        <v>37</v>
      </c>
      <c r="B22" t="s">
        <v>38</v>
      </c>
      <c r="C22" t="s">
        <v>456</v>
      </c>
      <c r="D22" s="10">
        <v>4115</v>
      </c>
      <c r="E22" s="10">
        <v>3963.7551534776585</v>
      </c>
      <c r="F22" s="10">
        <v>6614</v>
      </c>
      <c r="G22" s="6">
        <v>1.6686197163810965</v>
      </c>
      <c r="H22" s="10">
        <v>33</v>
      </c>
      <c r="I22" s="10">
        <v>6647</v>
      </c>
      <c r="J22" s="6">
        <v>1.6769451549418126</v>
      </c>
    </row>
    <row r="23" spans="1:10" x14ac:dyDescent="0.3">
      <c r="A23" t="s">
        <v>39</v>
      </c>
      <c r="B23" t="s">
        <v>40</v>
      </c>
      <c r="C23" t="s">
        <v>456</v>
      </c>
      <c r="D23" s="10">
        <v>4248</v>
      </c>
      <c r="E23" s="10">
        <v>4007.0254881555043</v>
      </c>
      <c r="F23" s="10">
        <v>5181</v>
      </c>
      <c r="G23" s="6">
        <v>1.2929790477536729</v>
      </c>
      <c r="H23" s="10">
        <v>8</v>
      </c>
      <c r="I23" s="10">
        <v>5189</v>
      </c>
      <c r="J23" s="6">
        <v>1.2949755411684634</v>
      </c>
    </row>
    <row r="24" spans="1:10" x14ac:dyDescent="0.3">
      <c r="A24" t="s">
        <v>41</v>
      </c>
      <c r="B24" t="s">
        <v>42</v>
      </c>
      <c r="C24" t="s">
        <v>456</v>
      </c>
      <c r="D24" s="10">
        <v>2971</v>
      </c>
      <c r="E24" s="10">
        <v>2842.5327358435661</v>
      </c>
      <c r="F24" s="10">
        <v>1872</v>
      </c>
      <c r="G24" s="6">
        <v>0.6585676134507048</v>
      </c>
      <c r="H24" s="10">
        <v>2</v>
      </c>
      <c r="I24" s="10">
        <v>1874</v>
      </c>
      <c r="J24" s="6">
        <v>0.65927121132832311</v>
      </c>
    </row>
    <row r="25" spans="1:10" x14ac:dyDescent="0.3">
      <c r="A25" t="s">
        <v>43</v>
      </c>
      <c r="B25" t="s">
        <v>44</v>
      </c>
      <c r="C25" t="s">
        <v>456</v>
      </c>
      <c r="D25" s="10">
        <v>4286</v>
      </c>
      <c r="E25" s="10">
        <v>4105.0696686981892</v>
      </c>
      <c r="F25" s="10">
        <v>4852</v>
      </c>
      <c r="G25" s="6">
        <v>1.1819531436938266</v>
      </c>
      <c r="H25" s="10">
        <v>65</v>
      </c>
      <c r="I25" s="10">
        <v>4917</v>
      </c>
      <c r="J25" s="6">
        <v>1.1977872233187439</v>
      </c>
    </row>
    <row r="26" spans="1:10" x14ac:dyDescent="0.3">
      <c r="A26" t="s">
        <v>45</v>
      </c>
      <c r="B26" t="s">
        <v>46</v>
      </c>
      <c r="C26" t="s">
        <v>456</v>
      </c>
      <c r="D26" s="10">
        <v>6287</v>
      </c>
      <c r="E26" s="10">
        <v>6032.4492726857934</v>
      </c>
      <c r="F26" s="10">
        <v>4070</v>
      </c>
      <c r="G26" s="6">
        <v>0.67468449646621509</v>
      </c>
      <c r="H26" s="10">
        <v>1</v>
      </c>
      <c r="I26" s="10">
        <v>4071</v>
      </c>
      <c r="J26" s="6">
        <v>0.67485026661276704</v>
      </c>
    </row>
    <row r="27" spans="1:10" x14ac:dyDescent="0.3">
      <c r="A27" t="s">
        <v>47</v>
      </c>
      <c r="B27" t="s">
        <v>48</v>
      </c>
      <c r="C27" t="s">
        <v>456</v>
      </c>
      <c r="D27" s="10">
        <v>3405</v>
      </c>
      <c r="E27" s="10">
        <v>3242.77919602155</v>
      </c>
      <c r="F27" s="10">
        <v>2371</v>
      </c>
      <c r="G27" s="6">
        <v>0.73116294902498924</v>
      </c>
      <c r="H27" s="10">
        <v>5</v>
      </c>
      <c r="I27" s="10">
        <v>2376</v>
      </c>
      <c r="J27" s="6">
        <v>0.73270483630677952</v>
      </c>
    </row>
    <row r="28" spans="1:10" x14ac:dyDescent="0.3">
      <c r="A28" t="s">
        <v>49</v>
      </c>
      <c r="B28" t="s">
        <v>455</v>
      </c>
      <c r="C28" t="s">
        <v>456</v>
      </c>
      <c r="D28" s="10">
        <v>5537</v>
      </c>
      <c r="E28" s="10">
        <v>5355.7865417484327</v>
      </c>
      <c r="F28" s="10">
        <v>3924</v>
      </c>
      <c r="G28" s="6">
        <v>0.73266549542487625</v>
      </c>
      <c r="H28" s="10">
        <v>17</v>
      </c>
      <c r="I28" s="10">
        <v>3941</v>
      </c>
      <c r="J28" s="6">
        <v>0.73583963238262928</v>
      </c>
    </row>
    <row r="29" spans="1:10" x14ac:dyDescent="0.3">
      <c r="A29" t="s">
        <v>55</v>
      </c>
      <c r="B29" t="s">
        <v>56</v>
      </c>
      <c r="C29" t="s">
        <v>456</v>
      </c>
      <c r="D29" s="10">
        <v>3873</v>
      </c>
      <c r="E29" s="10">
        <v>3750.5335968379445</v>
      </c>
      <c r="F29" s="10">
        <v>3309</v>
      </c>
      <c r="G29" s="6">
        <v>0.88227445897026513</v>
      </c>
      <c r="H29" s="10">
        <v>2</v>
      </c>
      <c r="I29" s="10">
        <v>3311</v>
      </c>
      <c r="J29" s="6">
        <v>0.88280771642506739</v>
      </c>
    </row>
    <row r="30" spans="1:10" x14ac:dyDescent="0.3">
      <c r="A30" t="s">
        <v>57</v>
      </c>
      <c r="B30" t="s">
        <v>58</v>
      </c>
      <c r="C30" t="s">
        <v>456</v>
      </c>
      <c r="D30" s="10">
        <v>3714</v>
      </c>
      <c r="E30" s="10">
        <v>3557.7303419109744</v>
      </c>
      <c r="F30" s="10">
        <v>2598</v>
      </c>
      <c r="G30" s="6">
        <v>0.730240841863391</v>
      </c>
      <c r="H30" s="10">
        <v>3</v>
      </c>
      <c r="I30" s="10">
        <v>2601</v>
      </c>
      <c r="J30" s="6">
        <v>0.73108407609187076</v>
      </c>
    </row>
    <row r="31" spans="1:10" x14ac:dyDescent="0.3">
      <c r="A31" t="s">
        <v>59</v>
      </c>
      <c r="B31" t="s">
        <v>60</v>
      </c>
      <c r="C31" t="s">
        <v>456</v>
      </c>
      <c r="D31" s="10">
        <v>2957</v>
      </c>
      <c r="E31" s="10">
        <v>2825.9688742139688</v>
      </c>
      <c r="F31" s="10">
        <v>2443</v>
      </c>
      <c r="G31" s="6">
        <v>0.86448227448347603</v>
      </c>
      <c r="H31" s="10">
        <v>0</v>
      </c>
      <c r="I31" s="10">
        <v>2443</v>
      </c>
      <c r="J31" s="6">
        <v>0.86448227448347603</v>
      </c>
    </row>
    <row r="32" spans="1:10" x14ac:dyDescent="0.3">
      <c r="A32" t="s">
        <v>61</v>
      </c>
      <c r="B32" t="s">
        <v>62</v>
      </c>
      <c r="C32" t="s">
        <v>456</v>
      </c>
      <c r="D32" s="10">
        <v>7131</v>
      </c>
      <c r="E32" s="10">
        <v>6739.3985322392155</v>
      </c>
      <c r="F32" s="10">
        <v>3796</v>
      </c>
      <c r="G32" s="6">
        <v>0.56325501182948301</v>
      </c>
      <c r="H32" s="10">
        <v>6</v>
      </c>
      <c r="I32" s="10">
        <v>3802</v>
      </c>
      <c r="J32" s="6">
        <v>0.5641452989925434</v>
      </c>
    </row>
    <row r="33" spans="1:10" x14ac:dyDescent="0.3">
      <c r="A33" t="s">
        <v>63</v>
      </c>
      <c r="B33" t="s">
        <v>64</v>
      </c>
      <c r="C33" t="s">
        <v>456</v>
      </c>
      <c r="D33" s="10">
        <v>4092</v>
      </c>
      <c r="E33" s="10">
        <v>3870.230548439863</v>
      </c>
      <c r="F33" s="10">
        <v>2826</v>
      </c>
      <c r="G33" s="6">
        <v>0.73018905841131221</v>
      </c>
      <c r="H33" s="10">
        <v>0</v>
      </c>
      <c r="I33" s="10">
        <v>2826</v>
      </c>
      <c r="J33" s="6">
        <v>0.73018905841131221</v>
      </c>
    </row>
    <row r="34" spans="1:10" x14ac:dyDescent="0.3">
      <c r="A34" t="s">
        <v>65</v>
      </c>
      <c r="B34" t="s">
        <v>66</v>
      </c>
      <c r="C34" t="s">
        <v>456</v>
      </c>
      <c r="D34" s="10">
        <v>5698</v>
      </c>
      <c r="E34" s="10">
        <v>5433.11220367035</v>
      </c>
      <c r="F34" s="10">
        <v>3700</v>
      </c>
      <c r="G34" s="6">
        <v>0.68100931129315856</v>
      </c>
      <c r="H34" s="10">
        <v>10</v>
      </c>
      <c r="I34" s="10">
        <v>3710</v>
      </c>
      <c r="J34" s="6">
        <v>0.68284987699935629</v>
      </c>
    </row>
    <row r="35" spans="1:10" x14ac:dyDescent="0.3">
      <c r="A35" t="s">
        <v>67</v>
      </c>
      <c r="B35" t="s">
        <v>68</v>
      </c>
      <c r="C35" t="s">
        <v>456</v>
      </c>
      <c r="D35" s="10">
        <v>5410</v>
      </c>
      <c r="E35" s="10">
        <v>5217.4816745854878</v>
      </c>
      <c r="F35" s="10">
        <v>3869</v>
      </c>
      <c r="G35" s="6">
        <v>0.74154548905193418</v>
      </c>
      <c r="H35" s="10">
        <v>5</v>
      </c>
      <c r="I35" s="10">
        <v>3874</v>
      </c>
      <c r="J35" s="6">
        <v>0.7425038057862996</v>
      </c>
    </row>
    <row r="36" spans="1:10" x14ac:dyDescent="0.3">
      <c r="A36" t="s">
        <v>69</v>
      </c>
      <c r="B36" t="s">
        <v>70</v>
      </c>
      <c r="C36" t="s">
        <v>456</v>
      </c>
      <c r="D36" s="10">
        <v>2195</v>
      </c>
      <c r="E36" s="10">
        <v>2120.5321706609679</v>
      </c>
      <c r="F36" s="10">
        <v>1931</v>
      </c>
      <c r="G36" s="6">
        <v>0.91062046910521954</v>
      </c>
      <c r="H36" s="10">
        <v>1</v>
      </c>
      <c r="I36" s="10">
        <v>1932</v>
      </c>
      <c r="J36" s="6">
        <v>0.91109204884064421</v>
      </c>
    </row>
    <row r="37" spans="1:10" x14ac:dyDescent="0.3">
      <c r="A37" t="s">
        <v>71</v>
      </c>
      <c r="B37" t="s">
        <v>72</v>
      </c>
      <c r="C37" t="s">
        <v>456</v>
      </c>
      <c r="D37" s="10">
        <v>5276</v>
      </c>
      <c r="E37" s="10">
        <v>5112.3596350675261</v>
      </c>
      <c r="F37" s="10">
        <v>3333</v>
      </c>
      <c r="G37" s="6">
        <v>0.65194943977292719</v>
      </c>
      <c r="H37" s="10">
        <v>8</v>
      </c>
      <c r="I37" s="10">
        <v>3341</v>
      </c>
      <c r="J37" s="6">
        <v>0.65351427491189606</v>
      </c>
    </row>
    <row r="38" spans="1:10" x14ac:dyDescent="0.3">
      <c r="A38" t="s">
        <v>73</v>
      </c>
      <c r="B38" t="s">
        <v>74</v>
      </c>
      <c r="C38" t="s">
        <v>456</v>
      </c>
      <c r="D38" s="10">
        <v>5443</v>
      </c>
      <c r="E38" s="10">
        <v>5235.8278722327404</v>
      </c>
      <c r="F38" s="10">
        <v>3943</v>
      </c>
      <c r="G38" s="6">
        <v>0.75308052445936624</v>
      </c>
      <c r="H38" s="10">
        <v>1</v>
      </c>
      <c r="I38" s="10">
        <v>3944</v>
      </c>
      <c r="J38" s="6">
        <v>0.7532715162231145</v>
      </c>
    </row>
    <row r="39" spans="1:10" x14ac:dyDescent="0.3">
      <c r="A39" t="s">
        <v>75</v>
      </c>
      <c r="B39" t="s">
        <v>76</v>
      </c>
      <c r="C39" t="s">
        <v>456</v>
      </c>
      <c r="D39" s="10">
        <v>2424</v>
      </c>
      <c r="E39" s="10">
        <v>2297.7711590490098</v>
      </c>
      <c r="F39" s="10">
        <v>2125</v>
      </c>
      <c r="G39" s="6">
        <v>0.92480924030723954</v>
      </c>
      <c r="H39" s="10">
        <v>4</v>
      </c>
      <c r="I39" s="10">
        <v>2129</v>
      </c>
      <c r="J39" s="6">
        <v>0.92655005770075904</v>
      </c>
    </row>
    <row r="40" spans="1:10" x14ac:dyDescent="0.3">
      <c r="A40" t="s">
        <v>77</v>
      </c>
      <c r="B40" t="s">
        <v>78</v>
      </c>
      <c r="C40" t="s">
        <v>456</v>
      </c>
      <c r="D40" s="10">
        <v>7686</v>
      </c>
      <c r="E40" s="10">
        <v>7410.9539427521504</v>
      </c>
      <c r="F40" s="10">
        <v>5995</v>
      </c>
      <c r="G40" s="6">
        <v>0.80893769497286627</v>
      </c>
      <c r="H40" s="10">
        <v>37</v>
      </c>
      <c r="I40" s="10">
        <v>6032</v>
      </c>
      <c r="J40" s="6">
        <v>0.81393030459988813</v>
      </c>
    </row>
    <row r="41" spans="1:10" x14ac:dyDescent="0.3">
      <c r="A41" t="s">
        <v>79</v>
      </c>
      <c r="B41" t="s">
        <v>80</v>
      </c>
      <c r="C41" t="s">
        <v>456</v>
      </c>
      <c r="D41" s="10">
        <v>3805</v>
      </c>
      <c r="E41" s="10">
        <v>3572.4241355777976</v>
      </c>
      <c r="F41" s="10">
        <v>3485</v>
      </c>
      <c r="G41" s="6">
        <v>0.97552806378527679</v>
      </c>
      <c r="H41" s="10">
        <v>4</v>
      </c>
      <c r="I41" s="10">
        <v>3489</v>
      </c>
      <c r="J41" s="6">
        <v>0.97664775166336604</v>
      </c>
    </row>
    <row r="42" spans="1:10" x14ac:dyDescent="0.3">
      <c r="A42" t="s">
        <v>81</v>
      </c>
      <c r="B42" t="s">
        <v>82</v>
      </c>
      <c r="C42" t="s">
        <v>456</v>
      </c>
      <c r="D42" s="10">
        <v>3459</v>
      </c>
      <c r="E42" s="10">
        <v>3298.7445138196831</v>
      </c>
      <c r="F42" s="10">
        <v>2325</v>
      </c>
      <c r="G42" s="6">
        <v>0.70481360113209723</v>
      </c>
      <c r="H42" s="10">
        <v>0</v>
      </c>
      <c r="I42" s="10">
        <v>2325</v>
      </c>
      <c r="J42" s="6">
        <v>0.70481360113209723</v>
      </c>
    </row>
    <row r="43" spans="1:10" x14ac:dyDescent="0.3">
      <c r="A43" t="s">
        <v>83</v>
      </c>
      <c r="B43" t="s">
        <v>84</v>
      </c>
      <c r="C43" t="s">
        <v>456</v>
      </c>
      <c r="D43" s="10">
        <v>5165</v>
      </c>
      <c r="E43" s="10">
        <v>4939.9849491555105</v>
      </c>
      <c r="F43" s="10">
        <v>4145</v>
      </c>
      <c r="G43" s="6">
        <v>0.83907138233459333</v>
      </c>
      <c r="H43" s="10">
        <v>7</v>
      </c>
      <c r="I43" s="10">
        <v>4152</v>
      </c>
      <c r="J43" s="6">
        <v>0.8404883907004177</v>
      </c>
    </row>
    <row r="44" spans="1:10" x14ac:dyDescent="0.3">
      <c r="A44" t="s">
        <v>85</v>
      </c>
      <c r="B44" t="s">
        <v>86</v>
      </c>
      <c r="C44" t="s">
        <v>456</v>
      </c>
      <c r="D44" s="10">
        <v>2574</v>
      </c>
      <c r="E44" s="10">
        <v>2421.3021319796953</v>
      </c>
      <c r="F44" s="10">
        <v>2085</v>
      </c>
      <c r="G44" s="6">
        <v>0.86110691122023286</v>
      </c>
      <c r="H44" s="10">
        <v>25</v>
      </c>
      <c r="I44" s="10">
        <v>2110</v>
      </c>
      <c r="J44" s="6">
        <v>0.87143193413654263</v>
      </c>
    </row>
    <row r="45" spans="1:10" x14ac:dyDescent="0.3">
      <c r="A45" t="s">
        <v>87</v>
      </c>
      <c r="B45" t="s">
        <v>88</v>
      </c>
      <c r="C45" t="s">
        <v>456</v>
      </c>
      <c r="D45" s="10">
        <v>5035</v>
      </c>
      <c r="E45" s="10">
        <v>4696.7117169181993</v>
      </c>
      <c r="F45" s="10">
        <v>3994</v>
      </c>
      <c r="G45" s="6">
        <v>0.85038219093010636</v>
      </c>
      <c r="H45" s="10">
        <v>0</v>
      </c>
      <c r="I45" s="10">
        <v>3994</v>
      </c>
      <c r="J45" s="6">
        <v>0.85038219093010636</v>
      </c>
    </row>
    <row r="46" spans="1:10" x14ac:dyDescent="0.3">
      <c r="A46" t="s">
        <v>89</v>
      </c>
      <c r="B46" t="s">
        <v>90</v>
      </c>
      <c r="C46" t="s">
        <v>456</v>
      </c>
      <c r="D46" s="10">
        <v>4410</v>
      </c>
      <c r="E46" s="10">
        <v>4177.5893299612098</v>
      </c>
      <c r="F46" s="10">
        <v>4219</v>
      </c>
      <c r="G46" s="6">
        <v>1.0099125755951639</v>
      </c>
      <c r="H46" s="10">
        <v>1</v>
      </c>
      <c r="I46" s="10">
        <v>4220</v>
      </c>
      <c r="J46" s="6">
        <v>1.0101519480947123</v>
      </c>
    </row>
    <row r="47" spans="1:10" x14ac:dyDescent="0.3">
      <c r="A47" t="s">
        <v>93</v>
      </c>
      <c r="B47" t="s">
        <v>94</v>
      </c>
      <c r="C47" t="s">
        <v>456</v>
      </c>
      <c r="D47" s="10">
        <v>1822</v>
      </c>
      <c r="E47" s="10">
        <v>1662.5637641835224</v>
      </c>
      <c r="F47" s="10">
        <v>1420</v>
      </c>
      <c r="G47" s="6">
        <v>0.85410257975720749</v>
      </c>
      <c r="H47" s="10">
        <v>1</v>
      </c>
      <c r="I47" s="10">
        <v>1421</v>
      </c>
      <c r="J47" s="6">
        <v>0.85470406044717728</v>
      </c>
    </row>
    <row r="48" spans="1:10" x14ac:dyDescent="0.3">
      <c r="A48" t="s">
        <v>95</v>
      </c>
      <c r="B48" t="s">
        <v>96</v>
      </c>
      <c r="C48" t="s">
        <v>456</v>
      </c>
      <c r="D48" s="10">
        <v>6588</v>
      </c>
      <c r="E48" s="10">
        <v>6203.4427276908345</v>
      </c>
      <c r="F48" s="10">
        <v>5675</v>
      </c>
      <c r="G48" s="6">
        <v>0.91481460361808775</v>
      </c>
      <c r="H48" s="10">
        <v>84</v>
      </c>
      <c r="I48" s="10">
        <v>5759</v>
      </c>
      <c r="J48" s="6">
        <v>0.92835547175974753</v>
      </c>
    </row>
    <row r="49" spans="1:10" x14ac:dyDescent="0.3">
      <c r="A49" t="s">
        <v>97</v>
      </c>
      <c r="B49" t="s">
        <v>98</v>
      </c>
      <c r="C49" t="s">
        <v>456</v>
      </c>
      <c r="D49" s="10">
        <v>7106</v>
      </c>
      <c r="E49" s="10">
        <v>6854.1496491078706</v>
      </c>
      <c r="F49" s="10">
        <v>5878</v>
      </c>
      <c r="G49" s="6">
        <v>0.85758267632295926</v>
      </c>
      <c r="H49" s="10">
        <v>13</v>
      </c>
      <c r="I49" s="10">
        <v>5891</v>
      </c>
      <c r="J49" s="6">
        <v>0.85947933756695361</v>
      </c>
    </row>
    <row r="50" spans="1:10" x14ac:dyDescent="0.3">
      <c r="A50" t="s">
        <v>99</v>
      </c>
      <c r="B50" t="s">
        <v>100</v>
      </c>
      <c r="C50" t="s">
        <v>456</v>
      </c>
      <c r="D50" s="10">
        <v>4240</v>
      </c>
      <c r="E50" s="10">
        <v>3977.3829562546002</v>
      </c>
      <c r="F50" s="10">
        <v>3691</v>
      </c>
      <c r="G50" s="6">
        <v>0.92799713796624705</v>
      </c>
      <c r="H50" s="10">
        <v>6</v>
      </c>
      <c r="I50" s="10">
        <v>3697</v>
      </c>
      <c r="J50" s="6">
        <v>0.92950566758634934</v>
      </c>
    </row>
    <row r="51" spans="1:10" x14ac:dyDescent="0.3">
      <c r="A51" t="s">
        <v>103</v>
      </c>
      <c r="B51" t="s">
        <v>104</v>
      </c>
      <c r="C51" t="s">
        <v>456</v>
      </c>
      <c r="D51" s="10">
        <v>2612</v>
      </c>
      <c r="E51" s="10">
        <v>2523.5603573032586</v>
      </c>
      <c r="F51" s="10">
        <v>1657</v>
      </c>
      <c r="G51" s="6">
        <v>0.65661199471793608</v>
      </c>
      <c r="H51" s="10">
        <v>798</v>
      </c>
      <c r="I51" s="10">
        <v>2455</v>
      </c>
      <c r="J51" s="6">
        <v>0.97283189320008023</v>
      </c>
    </row>
    <row r="52" spans="1:10" x14ac:dyDescent="0.3">
      <c r="A52" t="s">
        <v>105</v>
      </c>
      <c r="B52" t="s">
        <v>106</v>
      </c>
      <c r="C52" t="s">
        <v>456</v>
      </c>
      <c r="D52" s="10">
        <v>3125</v>
      </c>
      <c r="E52" s="10">
        <v>2996.5010976948406</v>
      </c>
      <c r="F52" s="10">
        <v>1924</v>
      </c>
      <c r="G52" s="6">
        <v>0.64208219428990088</v>
      </c>
      <c r="H52" s="10">
        <v>1119</v>
      </c>
      <c r="I52" s="10">
        <v>3043</v>
      </c>
      <c r="J52" s="6">
        <v>1.015517732444994</v>
      </c>
    </row>
    <row r="53" spans="1:10" x14ac:dyDescent="0.3">
      <c r="A53" t="s">
        <v>107</v>
      </c>
      <c r="B53" t="s">
        <v>108</v>
      </c>
      <c r="C53" t="s">
        <v>456</v>
      </c>
      <c r="D53" s="10">
        <v>5948</v>
      </c>
      <c r="E53" s="10">
        <v>5693.7277405427121</v>
      </c>
      <c r="F53" s="10">
        <v>5213</v>
      </c>
      <c r="G53" s="6">
        <v>0.91556889221807247</v>
      </c>
      <c r="H53" s="10">
        <v>5</v>
      </c>
      <c r="I53" s="10">
        <v>5218</v>
      </c>
      <c r="J53" s="6">
        <v>0.91644705152386385</v>
      </c>
    </row>
    <row r="54" spans="1:10" x14ac:dyDescent="0.3">
      <c r="A54" t="s">
        <v>111</v>
      </c>
      <c r="B54" t="s">
        <v>112</v>
      </c>
      <c r="C54" t="s">
        <v>456</v>
      </c>
      <c r="D54" s="10">
        <v>2470</v>
      </c>
      <c r="E54" s="10">
        <v>2387.9779005524861</v>
      </c>
      <c r="F54" s="10">
        <v>2563</v>
      </c>
      <c r="G54" s="6">
        <v>1.0732930147331015</v>
      </c>
      <c r="H54" s="10">
        <v>5</v>
      </c>
      <c r="I54" s="10">
        <v>2568</v>
      </c>
      <c r="J54" s="6">
        <v>1.0753868364551715</v>
      </c>
    </row>
    <row r="55" spans="1:10" x14ac:dyDescent="0.3">
      <c r="A55" t="s">
        <v>113</v>
      </c>
      <c r="B55" t="s">
        <v>114</v>
      </c>
      <c r="C55" t="s">
        <v>456</v>
      </c>
      <c r="D55" s="10">
        <v>4357</v>
      </c>
      <c r="E55" s="10">
        <v>4167.8537699923836</v>
      </c>
      <c r="F55" s="10">
        <v>3160</v>
      </c>
      <c r="G55" s="6">
        <v>0.75818398974342482</v>
      </c>
      <c r="H55" s="10">
        <v>21</v>
      </c>
      <c r="I55" s="10">
        <v>3181</v>
      </c>
      <c r="J55" s="6">
        <v>0.76322255423222607</v>
      </c>
    </row>
    <row r="56" spans="1:10" x14ac:dyDescent="0.3">
      <c r="A56" t="s">
        <v>115</v>
      </c>
      <c r="B56" t="s">
        <v>116</v>
      </c>
      <c r="C56" t="s">
        <v>456</v>
      </c>
      <c r="D56" s="10">
        <v>3209</v>
      </c>
      <c r="E56" s="10">
        <v>3019.298656856874</v>
      </c>
      <c r="F56" s="10">
        <v>2640</v>
      </c>
      <c r="G56" s="6">
        <v>0.87437524406686939</v>
      </c>
      <c r="H56" s="10">
        <v>2</v>
      </c>
      <c r="I56" s="10">
        <v>2642</v>
      </c>
      <c r="J56" s="6">
        <v>0.87503764955479879</v>
      </c>
    </row>
    <row r="57" spans="1:10" x14ac:dyDescent="0.3">
      <c r="A57" t="s">
        <v>117</v>
      </c>
      <c r="B57" t="s">
        <v>118</v>
      </c>
      <c r="C57" t="s">
        <v>456</v>
      </c>
      <c r="D57" s="10">
        <v>5354</v>
      </c>
      <c r="E57" s="10">
        <v>5012.8340922734524</v>
      </c>
      <c r="F57" s="10">
        <v>5611</v>
      </c>
      <c r="G57" s="6">
        <v>1.1193268910791467</v>
      </c>
      <c r="H57" s="10">
        <v>80</v>
      </c>
      <c r="I57" s="10">
        <v>5691</v>
      </c>
      <c r="J57" s="6">
        <v>1.1352859271308899</v>
      </c>
    </row>
    <row r="58" spans="1:10" x14ac:dyDescent="0.3">
      <c r="A58" t="s">
        <v>119</v>
      </c>
      <c r="B58" t="s">
        <v>120</v>
      </c>
      <c r="C58" t="s">
        <v>456</v>
      </c>
      <c r="D58" s="10">
        <v>2701</v>
      </c>
      <c r="E58" s="10">
        <v>2610.1967904416069</v>
      </c>
      <c r="F58" s="10">
        <v>1928</v>
      </c>
      <c r="G58" s="6">
        <v>0.73864162543614609</v>
      </c>
      <c r="H58" s="10">
        <v>4</v>
      </c>
      <c r="I58" s="10">
        <v>1932</v>
      </c>
      <c r="J58" s="6">
        <v>0.7401740769412003</v>
      </c>
    </row>
    <row r="59" spans="1:10" x14ac:dyDescent="0.3">
      <c r="A59" t="s">
        <v>121</v>
      </c>
      <c r="B59" t="s">
        <v>122</v>
      </c>
      <c r="C59" t="s">
        <v>456</v>
      </c>
      <c r="D59" s="10">
        <v>12311</v>
      </c>
      <c r="E59" s="10">
        <v>11462.123584370649</v>
      </c>
      <c r="F59" s="10">
        <v>7321</v>
      </c>
      <c r="G59" s="6">
        <v>0.63871235954763739</v>
      </c>
      <c r="H59" s="10">
        <v>1637</v>
      </c>
      <c r="I59" s="10">
        <v>8958</v>
      </c>
      <c r="J59" s="6">
        <v>0.78153057189287467</v>
      </c>
    </row>
    <row r="60" spans="1:10" x14ac:dyDescent="0.3">
      <c r="A60" t="s">
        <v>123</v>
      </c>
      <c r="B60" t="s">
        <v>124</v>
      </c>
      <c r="C60" t="s">
        <v>456</v>
      </c>
      <c r="D60" s="10">
        <v>6584</v>
      </c>
      <c r="E60" s="10">
        <v>6247.0841811741648</v>
      </c>
      <c r="F60" s="10">
        <v>4993</v>
      </c>
      <c r="G60" s="6">
        <v>0.79925287625330921</v>
      </c>
      <c r="H60" s="10">
        <v>79</v>
      </c>
      <c r="I60" s="10">
        <v>5072</v>
      </c>
      <c r="J60" s="6">
        <v>0.81189877595769766</v>
      </c>
    </row>
    <row r="61" spans="1:10" x14ac:dyDescent="0.3">
      <c r="A61" t="s">
        <v>125</v>
      </c>
      <c r="B61" t="s">
        <v>126</v>
      </c>
      <c r="C61" t="s">
        <v>456</v>
      </c>
      <c r="D61" s="10">
        <v>9849</v>
      </c>
      <c r="E61" s="10">
        <v>9483.3399334167152</v>
      </c>
      <c r="F61" s="10">
        <v>6344</v>
      </c>
      <c r="G61" s="6">
        <v>0.66896262757021563</v>
      </c>
      <c r="H61" s="10">
        <v>1</v>
      </c>
      <c r="I61" s="10">
        <v>6345</v>
      </c>
      <c r="J61" s="6">
        <v>0.66906807565148463</v>
      </c>
    </row>
    <row r="62" spans="1:10" x14ac:dyDescent="0.3">
      <c r="A62" t="s">
        <v>127</v>
      </c>
      <c r="B62" t="s">
        <v>128</v>
      </c>
      <c r="C62" t="s">
        <v>457</v>
      </c>
      <c r="D62" s="10">
        <v>5504</v>
      </c>
      <c r="E62" s="10">
        <v>5320.3574759561016</v>
      </c>
      <c r="F62" s="10">
        <v>4674</v>
      </c>
      <c r="G62" s="6">
        <v>0.87851239716933738</v>
      </c>
      <c r="H62" s="10">
        <v>8</v>
      </c>
      <c r="I62" s="10">
        <v>4682</v>
      </c>
      <c r="J62" s="6">
        <v>0.88001605552991813</v>
      </c>
    </row>
    <row r="63" spans="1:10" x14ac:dyDescent="0.3">
      <c r="A63" t="s">
        <v>129</v>
      </c>
      <c r="B63" t="s">
        <v>130</v>
      </c>
      <c r="C63" t="s">
        <v>457</v>
      </c>
      <c r="D63" s="10">
        <v>1196</v>
      </c>
      <c r="E63" s="10">
        <v>1097.0683177960207</v>
      </c>
      <c r="F63" s="10">
        <v>1364</v>
      </c>
      <c r="G63" s="6">
        <v>1.2433136367844781</v>
      </c>
      <c r="H63" s="10">
        <v>3</v>
      </c>
      <c r="I63" s="10">
        <v>1367</v>
      </c>
      <c r="J63" s="6">
        <v>1.2460481975691946</v>
      </c>
    </row>
    <row r="64" spans="1:10" x14ac:dyDescent="0.3">
      <c r="A64" t="s">
        <v>131</v>
      </c>
      <c r="B64" t="s">
        <v>132</v>
      </c>
      <c r="C64" t="s">
        <v>457</v>
      </c>
      <c r="D64" s="10">
        <v>6362</v>
      </c>
      <c r="E64" s="10">
        <v>6090.5409076053402</v>
      </c>
      <c r="F64" s="10">
        <v>4857</v>
      </c>
      <c r="G64" s="6">
        <v>0.79746611568358383</v>
      </c>
      <c r="H64" s="10">
        <v>8</v>
      </c>
      <c r="I64" s="10">
        <v>4865</v>
      </c>
      <c r="J64" s="6">
        <v>0.79877962791859902</v>
      </c>
    </row>
    <row r="65" spans="1:10" x14ac:dyDescent="0.3">
      <c r="A65" t="s">
        <v>133</v>
      </c>
      <c r="B65" t="s">
        <v>134</v>
      </c>
      <c r="C65" t="s">
        <v>457</v>
      </c>
      <c r="D65" s="10">
        <v>1646</v>
      </c>
      <c r="E65" s="10">
        <v>1598.1734187028051</v>
      </c>
      <c r="F65" s="10">
        <v>1447</v>
      </c>
      <c r="G65" s="6">
        <v>0.90540862653972276</v>
      </c>
      <c r="H65" s="10">
        <v>2</v>
      </c>
      <c r="I65" s="10">
        <v>1449</v>
      </c>
      <c r="J65" s="6">
        <v>0.90666005518732429</v>
      </c>
    </row>
    <row r="66" spans="1:10" x14ac:dyDescent="0.3">
      <c r="A66" t="s">
        <v>135</v>
      </c>
      <c r="B66" t="s">
        <v>136</v>
      </c>
      <c r="C66" t="s">
        <v>457</v>
      </c>
      <c r="D66" s="10">
        <v>1941</v>
      </c>
      <c r="E66" s="10">
        <v>1883.5612798440798</v>
      </c>
      <c r="F66" s="10">
        <v>1692</v>
      </c>
      <c r="G66" s="6">
        <v>0.89829835541111935</v>
      </c>
      <c r="H66" s="10">
        <v>1</v>
      </c>
      <c r="I66" s="10">
        <v>1693</v>
      </c>
      <c r="J66" s="6">
        <v>0.89882926460462476</v>
      </c>
    </row>
    <row r="67" spans="1:10" x14ac:dyDescent="0.3">
      <c r="A67" t="s">
        <v>137</v>
      </c>
      <c r="B67" t="s">
        <v>138</v>
      </c>
      <c r="C67" t="s">
        <v>457</v>
      </c>
      <c r="D67" s="10">
        <v>6946</v>
      </c>
      <c r="E67" s="10">
        <v>6677.8947903925873</v>
      </c>
      <c r="F67" s="10">
        <v>5314</v>
      </c>
      <c r="G67" s="6">
        <v>0.79575976663262082</v>
      </c>
      <c r="H67" s="10">
        <v>11</v>
      </c>
      <c r="I67" s="10">
        <v>5325</v>
      </c>
      <c r="J67" s="6">
        <v>0.79740699234450629</v>
      </c>
    </row>
    <row r="68" spans="1:10" x14ac:dyDescent="0.3">
      <c r="A68" t="s">
        <v>139</v>
      </c>
      <c r="B68" t="s">
        <v>140</v>
      </c>
      <c r="C68" t="s">
        <v>457</v>
      </c>
      <c r="D68" s="10">
        <v>4766</v>
      </c>
      <c r="E68" s="10">
        <v>4633.5344528083378</v>
      </c>
      <c r="F68" s="10">
        <v>3917</v>
      </c>
      <c r="G68" s="6">
        <v>0.84535898888718664</v>
      </c>
      <c r="H68" s="10">
        <v>12</v>
      </c>
      <c r="I68" s="10">
        <v>3929</v>
      </c>
      <c r="J68" s="6">
        <v>0.84794880452840338</v>
      </c>
    </row>
    <row r="69" spans="1:10" x14ac:dyDescent="0.3">
      <c r="A69" t="s">
        <v>141</v>
      </c>
      <c r="B69" t="s">
        <v>142</v>
      </c>
      <c r="C69" t="s">
        <v>457</v>
      </c>
      <c r="D69" s="10">
        <v>3293</v>
      </c>
      <c r="E69" s="10">
        <v>3153.8865903153187</v>
      </c>
      <c r="F69" s="10">
        <v>3472</v>
      </c>
      <c r="G69" s="6">
        <v>1.1008639342522704</v>
      </c>
      <c r="H69" s="10">
        <v>2</v>
      </c>
      <c r="I69" s="10">
        <v>3474</v>
      </c>
      <c r="J69" s="6">
        <v>1.101498072463245</v>
      </c>
    </row>
    <row r="70" spans="1:10" x14ac:dyDescent="0.3">
      <c r="A70" t="s">
        <v>143</v>
      </c>
      <c r="B70" t="s">
        <v>144</v>
      </c>
      <c r="C70" t="s">
        <v>457</v>
      </c>
      <c r="D70" s="10">
        <v>5782</v>
      </c>
      <c r="E70" s="10">
        <v>5460.858608734552</v>
      </c>
      <c r="F70" s="10">
        <v>5437</v>
      </c>
      <c r="G70" s="6">
        <v>0.99563097848818305</v>
      </c>
      <c r="H70" s="10">
        <v>39</v>
      </c>
      <c r="I70" s="10">
        <v>5476</v>
      </c>
      <c r="J70" s="6">
        <v>1.002772712562312</v>
      </c>
    </row>
    <row r="71" spans="1:10" x14ac:dyDescent="0.3">
      <c r="A71" t="s">
        <v>145</v>
      </c>
      <c r="B71" t="s">
        <v>146</v>
      </c>
      <c r="C71" t="s">
        <v>457</v>
      </c>
      <c r="D71" s="10">
        <v>11494</v>
      </c>
      <c r="E71" s="10">
        <v>10919.267484330896</v>
      </c>
      <c r="F71" s="10">
        <v>10476</v>
      </c>
      <c r="G71" s="6">
        <v>0.95940501641094666</v>
      </c>
      <c r="H71" s="10">
        <v>18</v>
      </c>
      <c r="I71" s="10">
        <v>10494</v>
      </c>
      <c r="J71" s="6">
        <v>0.96105347863845692</v>
      </c>
    </row>
    <row r="72" spans="1:10" x14ac:dyDescent="0.3">
      <c r="A72" t="s">
        <v>147</v>
      </c>
      <c r="B72" t="s">
        <v>148</v>
      </c>
      <c r="C72" t="s">
        <v>457</v>
      </c>
      <c r="D72" s="10">
        <v>2578</v>
      </c>
      <c r="E72" s="10">
        <v>2497.120984515831</v>
      </c>
      <c r="F72" s="10">
        <v>2489</v>
      </c>
      <c r="G72" s="6">
        <v>0.99674786101026436</v>
      </c>
      <c r="H72" s="10">
        <v>2</v>
      </c>
      <c r="I72" s="10">
        <v>2491</v>
      </c>
      <c r="J72" s="6">
        <v>0.99754878335739994</v>
      </c>
    </row>
    <row r="73" spans="1:10" x14ac:dyDescent="0.3">
      <c r="A73" t="s">
        <v>149</v>
      </c>
      <c r="B73" t="s">
        <v>150</v>
      </c>
      <c r="C73" t="s">
        <v>457</v>
      </c>
      <c r="D73" s="10">
        <v>5709</v>
      </c>
      <c r="E73" s="10">
        <v>5483.9055156596605</v>
      </c>
      <c r="F73" s="10">
        <v>4723</v>
      </c>
      <c r="G73" s="6">
        <v>0.86124751539083888</v>
      </c>
      <c r="H73" s="10">
        <v>10</v>
      </c>
      <c r="I73" s="10">
        <v>4733</v>
      </c>
      <c r="J73" s="6">
        <v>0.86307103331459678</v>
      </c>
    </row>
    <row r="74" spans="1:10" x14ac:dyDescent="0.3">
      <c r="A74" t="s">
        <v>151</v>
      </c>
      <c r="B74" t="s">
        <v>152</v>
      </c>
      <c r="C74" t="s">
        <v>457</v>
      </c>
      <c r="D74" s="10">
        <v>5076</v>
      </c>
      <c r="E74" s="10">
        <v>4941.7497523935299</v>
      </c>
      <c r="F74" s="10">
        <v>4586</v>
      </c>
      <c r="G74" s="6">
        <v>0.9280113785160361</v>
      </c>
      <c r="H74" s="10">
        <v>4</v>
      </c>
      <c r="I74" s="10">
        <v>4590</v>
      </c>
      <c r="J74" s="6">
        <v>0.92882080841443648</v>
      </c>
    </row>
    <row r="75" spans="1:10" x14ac:dyDescent="0.3">
      <c r="A75" t="s">
        <v>153</v>
      </c>
      <c r="B75" t="s">
        <v>154</v>
      </c>
      <c r="C75" t="s">
        <v>457</v>
      </c>
      <c r="D75" s="10">
        <v>2439</v>
      </c>
      <c r="E75" s="10">
        <v>2361.1939786288121</v>
      </c>
      <c r="F75" s="10">
        <v>2404</v>
      </c>
      <c r="G75" s="6">
        <v>1.0181289727818321</v>
      </c>
      <c r="H75" s="10">
        <v>3</v>
      </c>
      <c r="I75" s="10">
        <v>2407</v>
      </c>
      <c r="J75" s="6">
        <v>1.0193995164250709</v>
      </c>
    </row>
    <row r="76" spans="1:10" x14ac:dyDescent="0.3">
      <c r="A76" t="s">
        <v>155</v>
      </c>
      <c r="B76" t="s">
        <v>156</v>
      </c>
      <c r="C76" t="s">
        <v>457</v>
      </c>
      <c r="D76" s="10">
        <v>1364</v>
      </c>
      <c r="E76" s="10">
        <v>1318.0655162170192</v>
      </c>
      <c r="F76" s="10">
        <v>1381</v>
      </c>
      <c r="G76" s="6">
        <v>1.0477476142184563</v>
      </c>
      <c r="H76" s="10">
        <v>2</v>
      </c>
      <c r="I76" s="10">
        <v>1383</v>
      </c>
      <c r="J76" s="6">
        <v>1.0492649894743846</v>
      </c>
    </row>
    <row r="77" spans="1:10" x14ac:dyDescent="0.3">
      <c r="A77" t="s">
        <v>157</v>
      </c>
      <c r="B77" t="s">
        <v>158</v>
      </c>
      <c r="C77" t="s">
        <v>457</v>
      </c>
      <c r="D77" s="10">
        <v>1672</v>
      </c>
      <c r="E77" s="10">
        <v>1622.2102064174924</v>
      </c>
      <c r="F77" s="10">
        <v>1753</v>
      </c>
      <c r="G77" s="6">
        <v>1.080624442544561</v>
      </c>
      <c r="H77" s="10">
        <v>2</v>
      </c>
      <c r="I77" s="10">
        <v>1755</v>
      </c>
      <c r="J77" s="6">
        <v>1.0818573283888788</v>
      </c>
    </row>
    <row r="78" spans="1:10" x14ac:dyDescent="0.3">
      <c r="A78" t="s">
        <v>159</v>
      </c>
      <c r="B78" t="s">
        <v>160</v>
      </c>
      <c r="C78" t="s">
        <v>457</v>
      </c>
      <c r="D78" s="10">
        <v>2734</v>
      </c>
      <c r="E78" s="10">
        <v>2647.7933157805337</v>
      </c>
      <c r="F78" s="10">
        <v>2310</v>
      </c>
      <c r="G78" s="6">
        <v>0.87242459078383283</v>
      </c>
      <c r="H78" s="10">
        <v>2</v>
      </c>
      <c r="I78" s="10">
        <v>2312</v>
      </c>
      <c r="J78" s="6">
        <v>0.87317993674987948</v>
      </c>
    </row>
    <row r="79" spans="1:10" x14ac:dyDescent="0.3">
      <c r="A79" t="s">
        <v>161</v>
      </c>
      <c r="B79" t="s">
        <v>162</v>
      </c>
      <c r="C79" t="s">
        <v>457</v>
      </c>
      <c r="D79" s="10">
        <v>9578</v>
      </c>
      <c r="E79" s="10">
        <v>9241.6888697130817</v>
      </c>
      <c r="F79" s="10">
        <v>8060</v>
      </c>
      <c r="G79" s="6">
        <v>0.87213496511598443</v>
      </c>
      <c r="H79" s="10">
        <v>27</v>
      </c>
      <c r="I79" s="10">
        <v>8087</v>
      </c>
      <c r="J79" s="6">
        <v>0.87505650904379229</v>
      </c>
    </row>
    <row r="80" spans="1:10" x14ac:dyDescent="0.3">
      <c r="A80" t="s">
        <v>163</v>
      </c>
      <c r="B80" t="s">
        <v>164</v>
      </c>
      <c r="C80" t="s">
        <v>457</v>
      </c>
      <c r="D80" s="10">
        <v>7473</v>
      </c>
      <c r="E80" s="10">
        <v>7162.2874789622438</v>
      </c>
      <c r="F80" s="10">
        <v>5655</v>
      </c>
      <c r="G80" s="6">
        <v>0.78955222289113736</v>
      </c>
      <c r="H80" s="10">
        <v>14</v>
      </c>
      <c r="I80" s="10">
        <v>5669</v>
      </c>
      <c r="J80" s="6">
        <v>0.79150690567106241</v>
      </c>
    </row>
    <row r="81" spans="1:10" x14ac:dyDescent="0.3">
      <c r="A81" t="s">
        <v>167</v>
      </c>
      <c r="B81" t="s">
        <v>168</v>
      </c>
      <c r="C81" t="s">
        <v>457</v>
      </c>
      <c r="D81" s="10">
        <v>2670</v>
      </c>
      <c r="E81" s="10">
        <v>2582.6846009845385</v>
      </c>
      <c r="F81" s="10">
        <v>2178</v>
      </c>
      <c r="G81" s="6">
        <v>0.84330854769092989</v>
      </c>
      <c r="H81" s="10">
        <v>2</v>
      </c>
      <c r="I81" s="10">
        <v>2180</v>
      </c>
      <c r="J81" s="6">
        <v>0.84408293570533843</v>
      </c>
    </row>
    <row r="82" spans="1:10" x14ac:dyDescent="0.3">
      <c r="A82" t="s">
        <v>169</v>
      </c>
      <c r="B82" t="s">
        <v>170</v>
      </c>
      <c r="C82" t="s">
        <v>457</v>
      </c>
      <c r="D82" s="10">
        <v>9924</v>
      </c>
      <c r="E82" s="10">
        <v>9614.0240727566379</v>
      </c>
      <c r="F82" s="10">
        <v>5411</v>
      </c>
      <c r="G82" s="6">
        <v>0.56282363753729392</v>
      </c>
      <c r="H82" s="10">
        <v>945</v>
      </c>
      <c r="I82" s="10">
        <v>6356</v>
      </c>
      <c r="J82" s="6">
        <v>0.66111754577472559</v>
      </c>
    </row>
    <row r="83" spans="1:10" x14ac:dyDescent="0.3">
      <c r="A83" t="s">
        <v>171</v>
      </c>
      <c r="B83" t="s">
        <v>172</v>
      </c>
      <c r="C83" t="s">
        <v>457</v>
      </c>
      <c r="D83" s="10">
        <v>6608</v>
      </c>
      <c r="E83" s="10">
        <v>6342.8236449975439</v>
      </c>
      <c r="F83" s="10">
        <v>5463</v>
      </c>
      <c r="G83" s="6">
        <v>0.86128833241462688</v>
      </c>
      <c r="H83" s="10">
        <v>4</v>
      </c>
      <c r="I83" s="10">
        <v>5467</v>
      </c>
      <c r="J83" s="6">
        <v>0.86191896637575782</v>
      </c>
    </row>
    <row r="84" spans="1:10" x14ac:dyDescent="0.3">
      <c r="A84" t="s">
        <v>173</v>
      </c>
      <c r="B84" t="s">
        <v>174</v>
      </c>
      <c r="C84" t="s">
        <v>457</v>
      </c>
      <c r="D84" s="10">
        <v>2571</v>
      </c>
      <c r="E84" s="10">
        <v>2460.3208721404353</v>
      </c>
      <c r="F84" s="10">
        <v>2095</v>
      </c>
      <c r="G84" s="6">
        <v>0.85151494820160889</v>
      </c>
      <c r="H84" s="10">
        <v>2</v>
      </c>
      <c r="I84" s="10">
        <v>2097</v>
      </c>
      <c r="J84" s="6">
        <v>0.8523278503001307</v>
      </c>
    </row>
    <row r="85" spans="1:10" x14ac:dyDescent="0.3">
      <c r="A85" t="s">
        <v>175</v>
      </c>
      <c r="B85" t="s">
        <v>176</v>
      </c>
      <c r="C85" t="s">
        <v>457</v>
      </c>
      <c r="D85" s="10">
        <v>2724</v>
      </c>
      <c r="E85" s="10">
        <v>2635.1152457104313</v>
      </c>
      <c r="F85" s="10">
        <v>2794</v>
      </c>
      <c r="G85" s="6">
        <v>1.060295182363735</v>
      </c>
      <c r="H85" s="10">
        <v>2</v>
      </c>
      <c r="I85" s="10">
        <v>2796</v>
      </c>
      <c r="J85" s="6">
        <v>1.0610541624513252</v>
      </c>
    </row>
    <row r="86" spans="1:10" x14ac:dyDescent="0.3">
      <c r="A86" t="s">
        <v>177</v>
      </c>
      <c r="B86" t="s">
        <v>178</v>
      </c>
      <c r="C86" t="s">
        <v>457</v>
      </c>
      <c r="D86" s="10">
        <v>3603</v>
      </c>
      <c r="E86" s="10">
        <v>3434.1027675406681</v>
      </c>
      <c r="F86" s="10">
        <v>4204</v>
      </c>
      <c r="G86" s="6">
        <v>1.224191669432972</v>
      </c>
      <c r="H86" s="10">
        <v>12</v>
      </c>
      <c r="I86" s="10">
        <v>4216</v>
      </c>
      <c r="J86" s="6">
        <v>1.2276860319527616</v>
      </c>
    </row>
    <row r="87" spans="1:10" x14ac:dyDescent="0.3">
      <c r="A87" t="s">
        <v>179</v>
      </c>
      <c r="B87" t="s">
        <v>180</v>
      </c>
      <c r="C87" t="s">
        <v>457</v>
      </c>
      <c r="D87" s="10">
        <v>4500</v>
      </c>
      <c r="E87" s="10">
        <v>4316.7424931756141</v>
      </c>
      <c r="F87" s="10">
        <v>2444</v>
      </c>
      <c r="G87" s="6">
        <v>0.56616766088404546</v>
      </c>
      <c r="H87" s="10">
        <v>7</v>
      </c>
      <c r="I87" s="10">
        <v>2451</v>
      </c>
      <c r="J87" s="6">
        <v>0.56778925402078373</v>
      </c>
    </row>
    <row r="88" spans="1:10" x14ac:dyDescent="0.3">
      <c r="A88" t="s">
        <v>181</v>
      </c>
      <c r="B88" t="s">
        <v>182</v>
      </c>
      <c r="C88" t="s">
        <v>457</v>
      </c>
      <c r="D88" s="10">
        <v>3461</v>
      </c>
      <c r="E88" s="10">
        <v>3378.4491896393415</v>
      </c>
      <c r="F88" s="10">
        <v>2641</v>
      </c>
      <c r="G88" s="6">
        <v>0.78171961505270815</v>
      </c>
      <c r="H88" s="10">
        <v>3</v>
      </c>
      <c r="I88" s="10">
        <v>2644</v>
      </c>
      <c r="J88" s="6">
        <v>0.78260759644050004</v>
      </c>
    </row>
    <row r="89" spans="1:10" x14ac:dyDescent="0.3">
      <c r="A89" t="s">
        <v>183</v>
      </c>
      <c r="B89" t="s">
        <v>184</v>
      </c>
      <c r="C89" t="s">
        <v>457</v>
      </c>
      <c r="D89" s="10">
        <v>13366</v>
      </c>
      <c r="E89" s="10">
        <v>12875.170425485137</v>
      </c>
      <c r="F89" s="10">
        <v>6830</v>
      </c>
      <c r="G89" s="6">
        <v>0.53047841498708903</v>
      </c>
      <c r="H89" s="10">
        <v>3</v>
      </c>
      <c r="I89" s="10">
        <v>6833</v>
      </c>
      <c r="J89" s="6">
        <v>0.53071142161153428</v>
      </c>
    </row>
    <row r="90" spans="1:10" x14ac:dyDescent="0.3">
      <c r="A90" t="s">
        <v>185</v>
      </c>
      <c r="B90" t="s">
        <v>186</v>
      </c>
      <c r="C90" t="s">
        <v>457</v>
      </c>
      <c r="D90" s="10">
        <v>6248</v>
      </c>
      <c r="E90" s="10">
        <v>6096.7125348865429</v>
      </c>
      <c r="F90" s="10">
        <v>5794</v>
      </c>
      <c r="G90" s="6">
        <v>0.95034823551965675</v>
      </c>
      <c r="H90" s="10">
        <v>214</v>
      </c>
      <c r="I90" s="10">
        <v>6008</v>
      </c>
      <c r="J90" s="6">
        <v>0.98544911960685155</v>
      </c>
    </row>
    <row r="91" spans="1:10" x14ac:dyDescent="0.3">
      <c r="A91" t="s">
        <v>189</v>
      </c>
      <c r="B91" t="s">
        <v>190</v>
      </c>
      <c r="C91" t="s">
        <v>457</v>
      </c>
      <c r="D91" s="10">
        <v>5161</v>
      </c>
      <c r="E91" s="10">
        <v>5019.8986933128363</v>
      </c>
      <c r="F91" s="10">
        <v>3479</v>
      </c>
      <c r="G91" s="6">
        <v>0.69304187445744359</v>
      </c>
      <c r="H91" s="10">
        <v>2</v>
      </c>
      <c r="I91" s="10">
        <v>3481</v>
      </c>
      <c r="J91" s="6">
        <v>0.69344028887219356</v>
      </c>
    </row>
    <row r="92" spans="1:10" x14ac:dyDescent="0.3">
      <c r="A92" t="s">
        <v>191</v>
      </c>
      <c r="B92" t="s">
        <v>192</v>
      </c>
      <c r="C92" t="s">
        <v>457</v>
      </c>
      <c r="D92" s="10">
        <v>4895</v>
      </c>
      <c r="E92" s="10">
        <v>4804.4628652527726</v>
      </c>
      <c r="F92" s="10">
        <v>4637</v>
      </c>
      <c r="G92" s="6">
        <v>0.96514431062337658</v>
      </c>
      <c r="H92" s="10">
        <v>2</v>
      </c>
      <c r="I92" s="10">
        <v>4639</v>
      </c>
      <c r="J92" s="6">
        <v>0.96556059024840291</v>
      </c>
    </row>
    <row r="93" spans="1:10" x14ac:dyDescent="0.3">
      <c r="A93" t="s">
        <v>193</v>
      </c>
      <c r="B93" t="s">
        <v>194</v>
      </c>
      <c r="C93" t="s">
        <v>457</v>
      </c>
      <c r="D93" s="10">
        <v>5831</v>
      </c>
      <c r="E93" s="10">
        <v>5656.1844421723135</v>
      </c>
      <c r="F93" s="10">
        <v>5451</v>
      </c>
      <c r="G93" s="6">
        <v>0.96372387706410956</v>
      </c>
      <c r="H93" s="10">
        <v>2</v>
      </c>
      <c r="I93" s="10">
        <v>5453</v>
      </c>
      <c r="J93" s="6">
        <v>0.96407747232261776</v>
      </c>
    </row>
    <row r="94" spans="1:10" x14ac:dyDescent="0.3">
      <c r="A94" t="s">
        <v>195</v>
      </c>
      <c r="B94" t="s">
        <v>196</v>
      </c>
      <c r="C94" t="s">
        <v>457</v>
      </c>
      <c r="D94" s="10">
        <v>2520</v>
      </c>
      <c r="E94" s="10">
        <v>2422.6277555110219</v>
      </c>
      <c r="F94" s="10">
        <v>2437</v>
      </c>
      <c r="G94" s="6">
        <v>1.0059325021998464</v>
      </c>
      <c r="H94" s="10">
        <v>3</v>
      </c>
      <c r="I94" s="10">
        <v>2440</v>
      </c>
      <c r="J94" s="6">
        <v>1.0071708269871256</v>
      </c>
    </row>
    <row r="95" spans="1:10" x14ac:dyDescent="0.3">
      <c r="A95" t="s">
        <v>197</v>
      </c>
      <c r="B95" t="s">
        <v>198</v>
      </c>
      <c r="C95" t="s">
        <v>457</v>
      </c>
      <c r="D95" s="10">
        <v>4895</v>
      </c>
      <c r="E95" s="10">
        <v>4660.7768150456459</v>
      </c>
      <c r="F95" s="10">
        <v>5602</v>
      </c>
      <c r="G95" s="6">
        <v>1.2019455602156175</v>
      </c>
      <c r="H95" s="10">
        <v>36</v>
      </c>
      <c r="I95" s="10">
        <v>5638</v>
      </c>
      <c r="J95" s="6">
        <v>1.2096695945190381</v>
      </c>
    </row>
    <row r="96" spans="1:10" x14ac:dyDescent="0.3">
      <c r="A96" t="s">
        <v>199</v>
      </c>
      <c r="B96" t="s">
        <v>200</v>
      </c>
      <c r="C96" t="s">
        <v>457</v>
      </c>
      <c r="D96" s="10">
        <v>2822</v>
      </c>
      <c r="E96" s="10">
        <v>2718.221818257799</v>
      </c>
      <c r="F96" s="10">
        <v>2618</v>
      </c>
      <c r="G96" s="6">
        <v>0.96312963953691078</v>
      </c>
      <c r="H96" s="10">
        <v>89</v>
      </c>
      <c r="I96" s="10">
        <v>2707</v>
      </c>
      <c r="J96" s="6">
        <v>0.99587163263041156</v>
      </c>
    </row>
    <row r="97" spans="1:10" x14ac:dyDescent="0.3">
      <c r="A97" t="s">
        <v>201</v>
      </c>
      <c r="B97" t="s">
        <v>202</v>
      </c>
      <c r="C97" t="s">
        <v>457</v>
      </c>
      <c r="D97" s="10">
        <v>7262</v>
      </c>
      <c r="E97" s="10">
        <v>7097.0234074982336</v>
      </c>
      <c r="F97" s="10">
        <v>4027</v>
      </c>
      <c r="G97" s="6">
        <v>0.56742098324564416</v>
      </c>
      <c r="H97" s="10">
        <v>9</v>
      </c>
      <c r="I97" s="10">
        <v>4036</v>
      </c>
      <c r="J97" s="6">
        <v>0.56868912053126897</v>
      </c>
    </row>
    <row r="98" spans="1:10" x14ac:dyDescent="0.3">
      <c r="A98" t="s">
        <v>203</v>
      </c>
      <c r="B98" t="s">
        <v>204</v>
      </c>
      <c r="C98" t="s">
        <v>457</v>
      </c>
      <c r="D98" s="10">
        <v>6163</v>
      </c>
      <c r="E98" s="10">
        <v>5949.8732044359285</v>
      </c>
      <c r="F98" s="10">
        <v>4219</v>
      </c>
      <c r="G98" s="6">
        <v>0.70909074110260439</v>
      </c>
      <c r="H98" s="10">
        <v>0</v>
      </c>
      <c r="I98" s="10">
        <v>4219</v>
      </c>
      <c r="J98" s="6">
        <v>0.70909074110260439</v>
      </c>
    </row>
    <row r="99" spans="1:10" x14ac:dyDescent="0.3">
      <c r="A99" t="s">
        <v>205</v>
      </c>
      <c r="B99" t="s">
        <v>206</v>
      </c>
      <c r="C99" t="s">
        <v>457</v>
      </c>
      <c r="D99" s="10">
        <v>2127</v>
      </c>
      <c r="E99" s="10">
        <v>2053.3014824075726</v>
      </c>
      <c r="F99" s="10">
        <v>1575</v>
      </c>
      <c r="G99" s="6">
        <v>0.76705735299682043</v>
      </c>
      <c r="H99" s="10">
        <v>2</v>
      </c>
      <c r="I99" s="10">
        <v>1577</v>
      </c>
      <c r="J99" s="6">
        <v>0.76803139407999099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9599</v>
      </c>
      <c r="E100" s="10">
        <v>9212.2745711267253</v>
      </c>
      <c r="F100" s="10">
        <v>6273</v>
      </c>
      <c r="G100" s="6">
        <v>0.68093932194128781</v>
      </c>
      <c r="H100" s="10">
        <v>346</v>
      </c>
      <c r="I100" s="10">
        <v>6619</v>
      </c>
      <c r="J100" s="6">
        <v>0.71849790721016804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17472</v>
      </c>
      <c r="E101" s="10">
        <v>16927.163870283173</v>
      </c>
      <c r="F101" s="10">
        <v>14392</v>
      </c>
      <c r="G101" s="6">
        <v>0.85023103162994529</v>
      </c>
      <c r="H101" s="10">
        <v>1062</v>
      </c>
      <c r="I101" s="10">
        <v>15454</v>
      </c>
      <c r="J101" s="6">
        <v>0.91297042543143236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14169</v>
      </c>
      <c r="E102" s="10">
        <v>13616.878874787477</v>
      </c>
      <c r="F102" s="10">
        <v>10628</v>
      </c>
      <c r="G102" s="6">
        <v>0.7805019122023934</v>
      </c>
      <c r="H102" s="10">
        <v>10</v>
      </c>
      <c r="I102" s="10">
        <v>10638</v>
      </c>
      <c r="J102" s="6">
        <v>0.78123629488229773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8882</v>
      </c>
      <c r="E103" s="10">
        <v>8620.704859108755</v>
      </c>
      <c r="F103" s="10">
        <v>6379</v>
      </c>
      <c r="G103" s="6">
        <v>0.73996269495989775</v>
      </c>
      <c r="H103" s="10">
        <v>2</v>
      </c>
      <c r="I103" s="10">
        <v>6381</v>
      </c>
      <c r="J103" s="6">
        <v>0.74019469455073017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4664</v>
      </c>
      <c r="E104" s="10">
        <v>4549.8843050657897</v>
      </c>
      <c r="F104" s="10">
        <v>3956</v>
      </c>
      <c r="G104" s="6">
        <v>0.86947265793010042</v>
      </c>
      <c r="H104" s="10">
        <v>584</v>
      </c>
      <c r="I104" s="10">
        <v>4540</v>
      </c>
      <c r="J104" s="6">
        <v>0.99782757002089384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11460</v>
      </c>
      <c r="E105" s="10">
        <v>11219.797497991793</v>
      </c>
      <c r="F105" s="10">
        <v>8818</v>
      </c>
      <c r="G105" s="6">
        <v>0.78593218831073508</v>
      </c>
      <c r="H105" s="10">
        <v>1</v>
      </c>
      <c r="I105" s="10">
        <v>8819</v>
      </c>
      <c r="J105" s="6">
        <v>0.78602131647906248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3591</v>
      </c>
      <c r="E106" s="10">
        <v>3441.7033884695684</v>
      </c>
      <c r="F106" s="10">
        <v>2689</v>
      </c>
      <c r="G106" s="6">
        <v>0.78129916976829461</v>
      </c>
      <c r="H106" s="10">
        <v>2</v>
      </c>
      <c r="I106" s="10">
        <v>2691</v>
      </c>
      <c r="J106" s="6">
        <v>0.78188027736946097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5743</v>
      </c>
      <c r="E107" s="10">
        <v>5612.9314278542097</v>
      </c>
      <c r="F107" s="10">
        <v>4229</v>
      </c>
      <c r="G107" s="6">
        <v>0.753438743080587</v>
      </c>
      <c r="H107" s="10">
        <v>1</v>
      </c>
      <c r="I107" s="10">
        <v>4230</v>
      </c>
      <c r="J107" s="6">
        <v>0.75361690310496166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5691</v>
      </c>
      <c r="E108" s="10">
        <v>5537.9811677831258</v>
      </c>
      <c r="F108" s="10">
        <v>3708</v>
      </c>
      <c r="G108" s="6">
        <v>0.6695580731785562</v>
      </c>
      <c r="H108" s="10">
        <v>0</v>
      </c>
      <c r="I108" s="10">
        <v>3708</v>
      </c>
      <c r="J108" s="6">
        <v>0.6695580731785562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3495</v>
      </c>
      <c r="E109" s="10">
        <v>3428.2968620594461</v>
      </c>
      <c r="F109" s="10">
        <v>993</v>
      </c>
      <c r="G109" s="6">
        <v>0.28964819557763888</v>
      </c>
      <c r="H109" s="10">
        <v>1737</v>
      </c>
      <c r="I109" s="10">
        <v>2730</v>
      </c>
      <c r="J109" s="6">
        <v>0.79631377031918837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3956</v>
      </c>
      <c r="E110" s="10">
        <v>3860.1343811099414</v>
      </c>
      <c r="F110" s="10">
        <v>2669</v>
      </c>
      <c r="G110" s="6">
        <v>0.69142670603932621</v>
      </c>
      <c r="H110" s="10">
        <v>5</v>
      </c>
      <c r="I110" s="10">
        <v>2674</v>
      </c>
      <c r="J110" s="6">
        <v>0.69272199773291809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4426</v>
      </c>
      <c r="E111" s="10">
        <v>4325.2095640808793</v>
      </c>
      <c r="F111" s="10">
        <v>2461</v>
      </c>
      <c r="G111" s="6">
        <v>0.56898977114024996</v>
      </c>
      <c r="H111" s="10">
        <v>474</v>
      </c>
      <c r="I111" s="10">
        <v>2935</v>
      </c>
      <c r="J111" s="6">
        <v>0.67857983677230138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3269</v>
      </c>
      <c r="E112" s="10">
        <v>3144.8204785728835</v>
      </c>
      <c r="F112" s="10">
        <v>2320</v>
      </c>
      <c r="G112" s="6">
        <v>0.73772096557092304</v>
      </c>
      <c r="H112" s="10">
        <v>1</v>
      </c>
      <c r="I112" s="10">
        <v>2321</v>
      </c>
      <c r="J112" s="6">
        <v>0.73803894874573817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6247</v>
      </c>
      <c r="E113" s="10">
        <v>6020.9317631270678</v>
      </c>
      <c r="F113" s="10">
        <v>4841</v>
      </c>
      <c r="G113" s="6">
        <v>0.80402837807378646</v>
      </c>
      <c r="H113" s="10">
        <v>20</v>
      </c>
      <c r="I113" s="10">
        <v>4861</v>
      </c>
      <c r="J113" s="6">
        <v>0.8073501230771899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3808</v>
      </c>
      <c r="E114" s="10">
        <v>3792.16632016632</v>
      </c>
      <c r="F114" s="10">
        <v>3776</v>
      </c>
      <c r="G114" s="6">
        <v>0.99573691689619481</v>
      </c>
      <c r="H114" s="10">
        <v>3</v>
      </c>
      <c r="I114" s="10">
        <v>3779</v>
      </c>
      <c r="J114" s="6">
        <v>0.99652802143822039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6465</v>
      </c>
      <c r="E115" s="10">
        <v>6272.5030772260652</v>
      </c>
      <c r="F115" s="10">
        <v>3786</v>
      </c>
      <c r="G115" s="6">
        <v>0.60358679037496943</v>
      </c>
      <c r="H115" s="10">
        <v>24</v>
      </c>
      <c r="I115" s="10">
        <v>3810</v>
      </c>
      <c r="J115" s="6">
        <v>0.60741301408574577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4859</v>
      </c>
      <c r="E116" s="10">
        <v>4647.1054871750193</v>
      </c>
      <c r="F116" s="10">
        <v>3987</v>
      </c>
      <c r="G116" s="6">
        <v>0.85795341013954507</v>
      </c>
      <c r="H116" s="10">
        <v>9</v>
      </c>
      <c r="I116" s="10">
        <v>3996</v>
      </c>
      <c r="J116" s="6">
        <v>0.8598900995529527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7335</v>
      </c>
      <c r="E117" s="10">
        <v>7018.1127101882666</v>
      </c>
      <c r="F117" s="10">
        <v>6452</v>
      </c>
      <c r="G117" s="6">
        <v>0.91933547756130574</v>
      </c>
      <c r="H117" s="10">
        <v>10</v>
      </c>
      <c r="I117" s="10">
        <v>6462</v>
      </c>
      <c r="J117" s="6">
        <v>0.92076036205845591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6536</v>
      </c>
      <c r="E118" s="10">
        <v>6292.9398004815957</v>
      </c>
      <c r="F118" s="10">
        <v>6073</v>
      </c>
      <c r="G118" s="6">
        <v>0.96504975298432638</v>
      </c>
      <c r="H118" s="10">
        <v>4</v>
      </c>
      <c r="I118" s="10">
        <v>6077</v>
      </c>
      <c r="J118" s="6">
        <v>0.96568538595187736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8759</v>
      </c>
      <c r="E119" s="10">
        <v>8329.7951918024173</v>
      </c>
      <c r="F119" s="10">
        <v>6281</v>
      </c>
      <c r="G119" s="6">
        <v>0.75404014809167297</v>
      </c>
      <c r="H119" s="10">
        <v>5</v>
      </c>
      <c r="I119" s="10">
        <v>6286</v>
      </c>
      <c r="J119" s="6">
        <v>0.75464040294606849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9477</v>
      </c>
      <c r="E120" s="10">
        <v>8881.963585171281</v>
      </c>
      <c r="F120" s="10">
        <v>7147</v>
      </c>
      <c r="G120" s="6">
        <v>0.80466441136193601</v>
      </c>
      <c r="H120" s="10">
        <v>12</v>
      </c>
      <c r="I120" s="10">
        <v>7159</v>
      </c>
      <c r="J120" s="6">
        <v>0.80601546396251578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5191</v>
      </c>
      <c r="E121" s="10">
        <v>5021.1829405281669</v>
      </c>
      <c r="F121" s="10">
        <v>4150</v>
      </c>
      <c r="G121" s="6">
        <v>0.82649846642780767</v>
      </c>
      <c r="H121" s="10">
        <v>8</v>
      </c>
      <c r="I121" s="10">
        <v>4158</v>
      </c>
      <c r="J121" s="6">
        <v>0.82809171648357216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5925</v>
      </c>
      <c r="E122" s="10">
        <v>5399.491478834525</v>
      </c>
      <c r="F122" s="10">
        <v>4601</v>
      </c>
      <c r="G122" s="6">
        <v>0.85211728142093879</v>
      </c>
      <c r="H122" s="10">
        <v>2</v>
      </c>
      <c r="I122" s="10">
        <v>4603</v>
      </c>
      <c r="J122" s="6">
        <v>0.8524876866725889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9292</v>
      </c>
      <c r="E123" s="10">
        <v>8451.9862403169318</v>
      </c>
      <c r="F123" s="10">
        <v>5762</v>
      </c>
      <c r="G123" s="6">
        <v>0.68173324425383086</v>
      </c>
      <c r="H123" s="10">
        <v>244</v>
      </c>
      <c r="I123" s="10">
        <v>6006</v>
      </c>
      <c r="J123" s="6">
        <v>0.71060219801952584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8251</v>
      </c>
      <c r="E124" s="10">
        <v>7842.4987162772841</v>
      </c>
      <c r="F124" s="10">
        <v>6743</v>
      </c>
      <c r="G124" s="6">
        <v>0.85980249968096911</v>
      </c>
      <c r="H124" s="10">
        <v>8</v>
      </c>
      <c r="I124" s="10">
        <v>6751</v>
      </c>
      <c r="J124" s="6">
        <v>0.86082258272967849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5887</v>
      </c>
      <c r="E125" s="10">
        <v>5564.9105808628583</v>
      </c>
      <c r="F125" s="10">
        <v>4997</v>
      </c>
      <c r="G125" s="6">
        <v>0.89794794137108991</v>
      </c>
      <c r="H125" s="10">
        <v>1</v>
      </c>
      <c r="I125" s="10">
        <v>4998</v>
      </c>
      <c r="J125" s="6">
        <v>0.89812763877780821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5610</v>
      </c>
      <c r="E126" s="10">
        <v>5330.1120445123279</v>
      </c>
      <c r="F126" s="10">
        <v>4780</v>
      </c>
      <c r="G126" s="6">
        <v>0.89679165467474531</v>
      </c>
      <c r="H126" s="10">
        <v>225</v>
      </c>
      <c r="I126" s="10">
        <v>5005</v>
      </c>
      <c r="J126" s="6">
        <v>0.93900465097219665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6583</v>
      </c>
      <c r="E127" s="10">
        <v>6274.424783014334</v>
      </c>
      <c r="F127" s="10">
        <v>5072</v>
      </c>
      <c r="G127" s="6">
        <v>0.80836095345832326</v>
      </c>
      <c r="H127" s="10">
        <v>3</v>
      </c>
      <c r="I127" s="10">
        <v>5075</v>
      </c>
      <c r="J127" s="6">
        <v>0.80883908493710377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5288</v>
      </c>
      <c r="E128" s="10">
        <v>5054.78586121035</v>
      </c>
      <c r="F128" s="10">
        <v>3562</v>
      </c>
      <c r="G128" s="6">
        <v>0.70467871395586523</v>
      </c>
      <c r="H128" s="10">
        <v>2</v>
      </c>
      <c r="I128" s="10">
        <v>3564</v>
      </c>
      <c r="J128" s="6">
        <v>0.70507437859031541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6032</v>
      </c>
      <c r="E129" s="10">
        <v>5736.0834969331954</v>
      </c>
      <c r="F129" s="10">
        <v>5605</v>
      </c>
      <c r="G129" s="6">
        <v>0.97714756122304014</v>
      </c>
      <c r="H129" s="10">
        <v>36</v>
      </c>
      <c r="I129" s="10">
        <v>5641</v>
      </c>
      <c r="J129" s="6">
        <v>0.98342362049226939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6379</v>
      </c>
      <c r="E130" s="10">
        <v>5973.3967773574332</v>
      </c>
      <c r="F130" s="10">
        <v>4020</v>
      </c>
      <c r="G130" s="6">
        <v>0.67298392352540237</v>
      </c>
      <c r="H130" s="10">
        <v>5</v>
      </c>
      <c r="I130" s="10">
        <v>4025</v>
      </c>
      <c r="J130" s="6">
        <v>0.67382096820640414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6755</v>
      </c>
      <c r="E131" s="10">
        <v>6494.3423844312756</v>
      </c>
      <c r="F131" s="10">
        <v>5321</v>
      </c>
      <c r="G131" s="6">
        <v>0.81932853013045637</v>
      </c>
      <c r="H131" s="10">
        <v>12</v>
      </c>
      <c r="I131" s="10">
        <v>5333</v>
      </c>
      <c r="J131" s="6">
        <v>0.82117629227320499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6760</v>
      </c>
      <c r="E132" s="10">
        <v>6395.8236334749345</v>
      </c>
      <c r="F132" s="10">
        <v>4413</v>
      </c>
      <c r="G132" s="6">
        <v>0.68998150244526979</v>
      </c>
      <c r="H132" s="10">
        <v>342</v>
      </c>
      <c r="I132" s="10">
        <v>4755</v>
      </c>
      <c r="J132" s="6">
        <v>0.74345389624456337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5347</v>
      </c>
      <c r="E133" s="10">
        <v>5141.1940720419852</v>
      </c>
      <c r="F133" s="10">
        <v>4740</v>
      </c>
      <c r="G133" s="6">
        <v>0.92196480692613914</v>
      </c>
      <c r="H133" s="10">
        <v>51</v>
      </c>
      <c r="I133" s="10">
        <v>4791</v>
      </c>
      <c r="J133" s="6">
        <v>0.93188468143104064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3883</v>
      </c>
      <c r="E134" s="10">
        <v>3665.7665888305119</v>
      </c>
      <c r="F134" s="10">
        <v>3073</v>
      </c>
      <c r="G134" s="6">
        <v>0.83829669061945866</v>
      </c>
      <c r="H134" s="10">
        <v>15</v>
      </c>
      <c r="I134" s="10">
        <v>3088</v>
      </c>
      <c r="J134" s="6">
        <v>0.84238860417601313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7716</v>
      </c>
      <c r="E135" s="10">
        <v>7023.9272992903852</v>
      </c>
      <c r="F135" s="10">
        <v>5055</v>
      </c>
      <c r="G135" s="6">
        <v>0.71968284758737433</v>
      </c>
      <c r="H135" s="10">
        <v>6</v>
      </c>
      <c r="I135" s="10">
        <v>5061</v>
      </c>
      <c r="J135" s="6">
        <v>0.72053707055186966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8214</v>
      </c>
      <c r="E136" s="10">
        <v>7671.6871798401289</v>
      </c>
      <c r="F136" s="10">
        <v>6718</v>
      </c>
      <c r="G136" s="6">
        <v>0.87568742605326055</v>
      </c>
      <c r="H136" s="10">
        <v>2</v>
      </c>
      <c r="I136" s="10">
        <v>6720</v>
      </c>
      <c r="J136" s="6">
        <v>0.87594812489995699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9012</v>
      </c>
      <c r="E137" s="10">
        <v>8414.6889129124538</v>
      </c>
      <c r="F137" s="10">
        <v>6091</v>
      </c>
      <c r="G137" s="6">
        <v>0.72385325982203319</v>
      </c>
      <c r="H137" s="10">
        <v>0</v>
      </c>
      <c r="I137" s="10">
        <v>6091</v>
      </c>
      <c r="J137" s="6">
        <v>0.72385325982203319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7821</v>
      </c>
      <c r="E138" s="10">
        <v>7419.3292373819813</v>
      </c>
      <c r="F138" s="10">
        <v>6877</v>
      </c>
      <c r="G138" s="6">
        <v>0.92690319838490542</v>
      </c>
      <c r="H138" s="10">
        <v>4</v>
      </c>
      <c r="I138" s="10">
        <v>6881</v>
      </c>
      <c r="J138" s="6">
        <v>0.92744233068002535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4866</v>
      </c>
      <c r="E139" s="10">
        <v>4628.6608661104483</v>
      </c>
      <c r="F139" s="10">
        <v>3503</v>
      </c>
      <c r="G139" s="6">
        <v>0.75680636394163769</v>
      </c>
      <c r="H139" s="10">
        <v>7</v>
      </c>
      <c r="I139" s="10">
        <v>3510</v>
      </c>
      <c r="J139" s="6">
        <v>0.75831868039827244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6917</v>
      </c>
      <c r="E140" s="10">
        <v>6402.5203356876445</v>
      </c>
      <c r="F140" s="10">
        <v>4588</v>
      </c>
      <c r="G140" s="6">
        <v>0.71659280399727754</v>
      </c>
      <c r="H140" s="10">
        <v>15</v>
      </c>
      <c r="I140" s="10">
        <v>4603</v>
      </c>
      <c r="J140" s="6">
        <v>0.71893563138610916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5178</v>
      </c>
      <c r="E141" s="10">
        <v>4888.1361427032207</v>
      </c>
      <c r="F141" s="10">
        <v>3883</v>
      </c>
      <c r="G141" s="6">
        <v>0.79437231014859511</v>
      </c>
      <c r="H141" s="10">
        <v>31</v>
      </c>
      <c r="I141" s="10">
        <v>3914</v>
      </c>
      <c r="J141" s="6">
        <v>0.80071419570476465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4466</v>
      </c>
      <c r="E142" s="10">
        <v>4161.7841177038372</v>
      </c>
      <c r="F142" s="10">
        <v>3927</v>
      </c>
      <c r="G142" s="6">
        <v>0.94358570481705484</v>
      </c>
      <c r="H142" s="10">
        <v>25</v>
      </c>
      <c r="I142" s="10">
        <v>3952</v>
      </c>
      <c r="J142" s="6">
        <v>0.94959274393608373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6905</v>
      </c>
      <c r="E143" s="10">
        <v>6476.8725126628078</v>
      </c>
      <c r="F143" s="10">
        <v>4799</v>
      </c>
      <c r="G143" s="6">
        <v>0.74094402670695902</v>
      </c>
      <c r="H143" s="10">
        <v>0</v>
      </c>
      <c r="I143" s="10">
        <v>4799</v>
      </c>
      <c r="J143" s="6">
        <v>0.74094402670695902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7173</v>
      </c>
      <c r="E144" s="10">
        <v>6803.0674774880135</v>
      </c>
      <c r="F144" s="10">
        <v>7294</v>
      </c>
      <c r="G144" s="6">
        <v>1.072163406307012</v>
      </c>
      <c r="H144" s="10">
        <v>2</v>
      </c>
      <c r="I144" s="10">
        <v>7296</v>
      </c>
      <c r="J144" s="6">
        <v>1.0724573913375322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10019</v>
      </c>
      <c r="E145" s="10">
        <v>9582.7282491180158</v>
      </c>
      <c r="F145" s="10">
        <v>6577</v>
      </c>
      <c r="G145" s="6">
        <v>0.68633898708390695</v>
      </c>
      <c r="H145" s="10">
        <v>29</v>
      </c>
      <c r="I145" s="10">
        <v>6606</v>
      </c>
      <c r="J145" s="6">
        <v>0.6893652651172707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5136</v>
      </c>
      <c r="E146" s="10">
        <v>4908.8215783502656</v>
      </c>
      <c r="F146" s="10">
        <v>3232</v>
      </c>
      <c r="G146" s="6">
        <v>0.65840649296652498</v>
      </c>
      <c r="H146" s="10">
        <v>0</v>
      </c>
      <c r="I146" s="10">
        <v>3232</v>
      </c>
      <c r="J146" s="6">
        <v>0.65840649296652498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4126</v>
      </c>
      <c r="E147" s="10">
        <v>3981.2138674233279</v>
      </c>
      <c r="F147" s="10">
        <v>2317</v>
      </c>
      <c r="G147" s="6">
        <v>0.58198330387600605</v>
      </c>
      <c r="H147" s="10">
        <v>3</v>
      </c>
      <c r="I147" s="10">
        <v>2320</v>
      </c>
      <c r="J147" s="6">
        <v>0.58273684289699357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2390</v>
      </c>
      <c r="E148" s="10">
        <v>2295.0992685475444</v>
      </c>
      <c r="F148" s="10">
        <v>1524</v>
      </c>
      <c r="G148" s="6">
        <v>0.66402356572771026</v>
      </c>
      <c r="H148" s="10">
        <v>0</v>
      </c>
      <c r="I148" s="10">
        <v>1524</v>
      </c>
      <c r="J148" s="6">
        <v>0.66402356572771026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6032</v>
      </c>
      <c r="E149" s="10">
        <v>5639.4451508298844</v>
      </c>
      <c r="F149" s="10">
        <v>2876</v>
      </c>
      <c r="G149" s="6">
        <v>0.50997924850404408</v>
      </c>
      <c r="H149" s="10">
        <v>8</v>
      </c>
      <c r="I149" s="10">
        <v>2884</v>
      </c>
      <c r="J149" s="6">
        <v>0.51139782777665621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4199</v>
      </c>
      <c r="E150" s="10">
        <v>4062.8939739985944</v>
      </c>
      <c r="F150" s="10">
        <v>2523</v>
      </c>
      <c r="G150" s="6">
        <v>0.62098593173892969</v>
      </c>
      <c r="H150" s="10">
        <v>1</v>
      </c>
      <c r="I150" s="10">
        <v>2524</v>
      </c>
      <c r="J150" s="6">
        <v>0.62123206171583767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4219</v>
      </c>
      <c r="E151" s="10">
        <v>4000.1237840930767</v>
      </c>
      <c r="F151" s="10">
        <v>2313</v>
      </c>
      <c r="G151" s="6">
        <v>0.57823210601579222</v>
      </c>
      <c r="H151" s="10">
        <v>0</v>
      </c>
      <c r="I151" s="10">
        <v>2313</v>
      </c>
      <c r="J151" s="6">
        <v>0.57823210601579222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10269</v>
      </c>
      <c r="E152" s="10">
        <v>9964.5530625187766</v>
      </c>
      <c r="F152" s="10">
        <v>8898</v>
      </c>
      <c r="G152" s="6">
        <v>0.89296528847534884</v>
      </c>
      <c r="H152" s="10">
        <v>0</v>
      </c>
      <c r="I152" s="10">
        <v>8898</v>
      </c>
      <c r="J152" s="6">
        <v>0.89296528847534884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2580</v>
      </c>
      <c r="E153" s="10">
        <v>2497.3117316616463</v>
      </c>
      <c r="F153" s="10">
        <v>1996</v>
      </c>
      <c r="G153" s="6">
        <v>0.79925944954894101</v>
      </c>
      <c r="H153" s="10">
        <v>2</v>
      </c>
      <c r="I153" s="10">
        <v>1998</v>
      </c>
      <c r="J153" s="6">
        <v>0.80006031072083372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4777</v>
      </c>
      <c r="E154" s="10">
        <v>4696.0429639700887</v>
      </c>
      <c r="F154" s="10">
        <v>3977</v>
      </c>
      <c r="G154" s="6">
        <v>0.84688322285658957</v>
      </c>
      <c r="H154" s="10">
        <v>1</v>
      </c>
      <c r="I154" s="10">
        <v>3978</v>
      </c>
      <c r="J154" s="6">
        <v>0.8470961680974386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3918</v>
      </c>
      <c r="E155" s="10">
        <v>3749.3784561491302</v>
      </c>
      <c r="F155" s="10">
        <v>3251</v>
      </c>
      <c r="G155" s="6">
        <v>0.86707704704181843</v>
      </c>
      <c r="H155" s="10">
        <v>1</v>
      </c>
      <c r="I155" s="10">
        <v>3252</v>
      </c>
      <c r="J155" s="6">
        <v>0.86734375791448592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5774</v>
      </c>
      <c r="E156" s="10">
        <v>5601.8720552850982</v>
      </c>
      <c r="F156" s="10">
        <v>2688</v>
      </c>
      <c r="G156" s="6">
        <v>0.47983959174219282</v>
      </c>
      <c r="H156" s="10">
        <v>2</v>
      </c>
      <c r="I156" s="10">
        <v>2690</v>
      </c>
      <c r="J156" s="6">
        <v>0.48019661524795337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3866</v>
      </c>
      <c r="E157" s="10">
        <v>3647.6526950280477</v>
      </c>
      <c r="F157" s="10">
        <v>1890</v>
      </c>
      <c r="G157" s="6">
        <v>0.51814143451106909</v>
      </c>
      <c r="H157" s="10">
        <v>0</v>
      </c>
      <c r="I157" s="10">
        <v>1890</v>
      </c>
      <c r="J157" s="6">
        <v>0.51814143451106909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6766</v>
      </c>
      <c r="E158" s="10">
        <v>6531.3203142595949</v>
      </c>
      <c r="F158" s="10">
        <v>4808</v>
      </c>
      <c r="G158" s="6">
        <v>0.73614518484155</v>
      </c>
      <c r="H158" s="10">
        <v>5</v>
      </c>
      <c r="I158" s="10">
        <v>4813</v>
      </c>
      <c r="J158" s="6">
        <v>0.73691072683909742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5422</v>
      </c>
      <c r="E159" s="10">
        <v>5240.6889599213173</v>
      </c>
      <c r="F159" s="10">
        <v>3327</v>
      </c>
      <c r="G159" s="6">
        <v>0.6348401947613298</v>
      </c>
      <c r="H159" s="10">
        <v>3</v>
      </c>
      <c r="I159" s="10">
        <v>3330</v>
      </c>
      <c r="J159" s="6">
        <v>0.63541263857987018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9806</v>
      </c>
      <c r="E160" s="10">
        <v>9495.5576760461718</v>
      </c>
      <c r="F160" s="10">
        <v>7499</v>
      </c>
      <c r="G160" s="6">
        <v>0.78973771271141258</v>
      </c>
      <c r="H160" s="10">
        <v>15</v>
      </c>
      <c r="I160" s="10">
        <v>7514</v>
      </c>
      <c r="J160" s="6">
        <v>0.79131739876164209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4783</v>
      </c>
      <c r="E161" s="10">
        <v>4624.1237861119007</v>
      </c>
      <c r="F161" s="10">
        <v>3150</v>
      </c>
      <c r="G161" s="6">
        <v>0.68121013746662973</v>
      </c>
      <c r="H161" s="10">
        <v>76</v>
      </c>
      <c r="I161" s="10">
        <v>3226</v>
      </c>
      <c r="J161" s="6">
        <v>0.69764568364042778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1467</v>
      </c>
      <c r="E162" s="10">
        <v>1429.729836503981</v>
      </c>
      <c r="F162" s="10">
        <v>1426</v>
      </c>
      <c r="G162" s="6">
        <v>0.99739122986122941</v>
      </c>
      <c r="H162" s="10">
        <v>1</v>
      </c>
      <c r="I162" s="10">
        <v>1427</v>
      </c>
      <c r="J162" s="6">
        <v>0.99809066270124425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2750</v>
      </c>
      <c r="E163" s="10">
        <v>2671.4814552410639</v>
      </c>
      <c r="F163" s="10">
        <v>2056</v>
      </c>
      <c r="G163" s="6">
        <v>0.76961043317984579</v>
      </c>
      <c r="H163" s="10">
        <v>6</v>
      </c>
      <c r="I163" s="10">
        <v>2062</v>
      </c>
      <c r="J163" s="6">
        <v>0.77185637802375584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3040</v>
      </c>
      <c r="E164" s="10">
        <v>2908.7891324482866</v>
      </c>
      <c r="F164" s="10">
        <v>2085</v>
      </c>
      <c r="G164" s="6">
        <v>0.71679310704969701</v>
      </c>
      <c r="H164" s="10">
        <v>91</v>
      </c>
      <c r="I164" s="10">
        <v>2176</v>
      </c>
      <c r="J164" s="6">
        <v>0.74807760236937204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3750</v>
      </c>
      <c r="E165" s="10">
        <v>3585.6123991006598</v>
      </c>
      <c r="F165" s="10">
        <v>4509</v>
      </c>
      <c r="G165" s="6">
        <v>1.2575257719241888</v>
      </c>
      <c r="H165" s="10">
        <v>1</v>
      </c>
      <c r="I165" s="10">
        <v>4510</v>
      </c>
      <c r="J165" s="6">
        <v>1.2578046643109539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4270</v>
      </c>
      <c r="E166" s="10">
        <v>4156.4517711706403</v>
      </c>
      <c r="F166" s="10">
        <v>2895</v>
      </c>
      <c r="G166" s="6">
        <v>0.69650754041701302</v>
      </c>
      <c r="H166" s="10">
        <v>12</v>
      </c>
      <c r="I166" s="10">
        <v>2907</v>
      </c>
      <c r="J166" s="6">
        <v>0.69939461830475191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2871</v>
      </c>
      <c r="E167" s="10">
        <v>2714.3928708003277</v>
      </c>
      <c r="F167" s="10">
        <v>2634</v>
      </c>
      <c r="G167" s="6">
        <v>0.97038274316693729</v>
      </c>
      <c r="H167" s="10">
        <v>0</v>
      </c>
      <c r="I167" s="10">
        <v>2634</v>
      </c>
      <c r="J167" s="6">
        <v>0.97038274316693729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14778</v>
      </c>
      <c r="E168" s="10">
        <v>14310.731826145286</v>
      </c>
      <c r="F168" s="10">
        <v>10303</v>
      </c>
      <c r="G168" s="6">
        <v>0.71994920491604231</v>
      </c>
      <c r="H168" s="10">
        <v>6</v>
      </c>
      <c r="I168" s="10">
        <v>10309</v>
      </c>
      <c r="J168" s="6">
        <v>0.72036847068615739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4631</v>
      </c>
      <c r="E169" s="10">
        <v>4487.4059117157676</v>
      </c>
      <c r="F169" s="10">
        <v>2837</v>
      </c>
      <c r="G169" s="6">
        <v>0.63221381257111819</v>
      </c>
      <c r="H169" s="10">
        <v>15</v>
      </c>
      <c r="I169" s="10">
        <v>2852</v>
      </c>
      <c r="J169" s="6">
        <v>0.63555650104082806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4918</v>
      </c>
      <c r="E170" s="10">
        <v>4757.783480039122</v>
      </c>
      <c r="F170" s="10">
        <v>3173</v>
      </c>
      <c r="G170" s="6">
        <v>0.66690718762466872</v>
      </c>
      <c r="H170" s="10">
        <v>8</v>
      </c>
      <c r="I170" s="10">
        <v>3181</v>
      </c>
      <c r="J170" s="6">
        <v>0.66858864287238295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3858</v>
      </c>
      <c r="E171" s="10">
        <v>3796.9536337323889</v>
      </c>
      <c r="F171" s="10">
        <v>3376</v>
      </c>
      <c r="G171" s="6">
        <v>0.88913384930682093</v>
      </c>
      <c r="H171" s="10">
        <v>21</v>
      </c>
      <c r="I171" s="10">
        <v>3397</v>
      </c>
      <c r="J171" s="6">
        <v>0.89466459896186923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9689</v>
      </c>
      <c r="E172" s="10">
        <v>9432.9616413382264</v>
      </c>
      <c r="F172" s="10">
        <v>10425</v>
      </c>
      <c r="G172" s="6">
        <v>1.105167220686486</v>
      </c>
      <c r="H172" s="10">
        <v>19</v>
      </c>
      <c r="I172" s="10">
        <v>10444</v>
      </c>
      <c r="J172" s="6">
        <v>1.1071814343261064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3648</v>
      </c>
      <c r="E173" s="10">
        <v>3461.5563673006677</v>
      </c>
      <c r="F173" s="10">
        <v>2788</v>
      </c>
      <c r="G173" s="6">
        <v>0.80541805597523486</v>
      </c>
      <c r="H173" s="10">
        <v>2</v>
      </c>
      <c r="I173" s="10">
        <v>2790</v>
      </c>
      <c r="J173" s="6">
        <v>0.80599583076431325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16992</v>
      </c>
      <c r="E174" s="10">
        <v>16206.568127715926</v>
      </c>
      <c r="F174" s="10">
        <v>13000</v>
      </c>
      <c r="G174" s="6">
        <v>0.80214391458780465</v>
      </c>
      <c r="H174" s="10">
        <v>79</v>
      </c>
      <c r="I174" s="10">
        <v>13079</v>
      </c>
      <c r="J174" s="6">
        <v>0.80701848145337662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14538</v>
      </c>
      <c r="E175" s="10">
        <v>13951.681414129085</v>
      </c>
      <c r="F175" s="10">
        <v>8518</v>
      </c>
      <c r="G175" s="6">
        <v>0.61053573022199947</v>
      </c>
      <c r="H175" s="10">
        <v>15</v>
      </c>
      <c r="I175" s="10">
        <v>8533</v>
      </c>
      <c r="J175" s="6">
        <v>0.61161086945108267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11151</v>
      </c>
      <c r="E176" s="10">
        <v>10628.834168612988</v>
      </c>
      <c r="F176" s="10">
        <v>10570</v>
      </c>
      <c r="G176" s="6">
        <v>0.99446466398104827</v>
      </c>
      <c r="H176" s="10">
        <v>40</v>
      </c>
      <c r="I176" s="10">
        <v>10610</v>
      </c>
      <c r="J176" s="6">
        <v>0.99822801181068332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10823</v>
      </c>
      <c r="E177" s="10">
        <v>10538.368955903272</v>
      </c>
      <c r="F177" s="10">
        <v>10371</v>
      </c>
      <c r="G177" s="6">
        <v>0.98411813473189158</v>
      </c>
      <c r="H177" s="10">
        <v>70</v>
      </c>
      <c r="I177" s="10">
        <v>10441</v>
      </c>
      <c r="J177" s="6">
        <v>0.99076052885311738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3434</v>
      </c>
      <c r="E178" s="10">
        <v>3284.9762867840545</v>
      </c>
      <c r="F178" s="10">
        <v>2922</v>
      </c>
      <c r="G178" s="6">
        <v>0.88950413790067162</v>
      </c>
      <c r="H178" s="10">
        <v>5</v>
      </c>
      <c r="I178" s="10">
        <v>2927</v>
      </c>
      <c r="J178" s="6">
        <v>0.89102621890323952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4992</v>
      </c>
      <c r="E179" s="10">
        <v>4782.4675788221293</v>
      </c>
      <c r="F179" s="10">
        <v>5572</v>
      </c>
      <c r="G179" s="6">
        <v>1.1650889228552437</v>
      </c>
      <c r="H179" s="10">
        <v>2</v>
      </c>
      <c r="I179" s="10">
        <v>5574</v>
      </c>
      <c r="J179" s="6">
        <v>1.1655071170127653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11928</v>
      </c>
      <c r="E180" s="10">
        <v>11391.24</v>
      </c>
      <c r="F180" s="10">
        <v>9677</v>
      </c>
      <c r="G180" s="6">
        <v>0.84951243236030494</v>
      </c>
      <c r="H180" s="10">
        <v>46</v>
      </c>
      <c r="I180" s="10">
        <v>9723</v>
      </c>
      <c r="J180" s="6">
        <v>0.85355062311039009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11446</v>
      </c>
      <c r="E181" s="10">
        <v>10990.575837373071</v>
      </c>
      <c r="F181" s="10">
        <v>7322</v>
      </c>
      <c r="G181" s="6">
        <v>0.66620713130442111</v>
      </c>
      <c r="H181" s="10">
        <v>22</v>
      </c>
      <c r="I181" s="10">
        <v>7344</v>
      </c>
      <c r="J181" s="6">
        <v>0.66820884625780785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4744</v>
      </c>
      <c r="E182" s="10">
        <v>4483.8977663353799</v>
      </c>
      <c r="F182" s="10">
        <v>2566</v>
      </c>
      <c r="G182" s="6">
        <v>0.57226996102927474</v>
      </c>
      <c r="H182" s="10">
        <v>1403</v>
      </c>
      <c r="I182" s="10">
        <v>3969</v>
      </c>
      <c r="J182" s="6">
        <v>0.88516737152189851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3893</v>
      </c>
      <c r="E183" s="10">
        <v>3760.2859655070129</v>
      </c>
      <c r="F183" s="10">
        <v>3899</v>
      </c>
      <c r="G183" s="6">
        <v>1.0368892248529518</v>
      </c>
      <c r="H183" s="10">
        <v>1</v>
      </c>
      <c r="I183" s="10">
        <v>3900</v>
      </c>
      <c r="J183" s="6">
        <v>1.0371551620739965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5338</v>
      </c>
      <c r="E184" s="10">
        <v>5169.3386810360662</v>
      </c>
      <c r="F184" s="10">
        <v>3627</v>
      </c>
      <c r="G184" s="6">
        <v>0.70163713848075004</v>
      </c>
      <c r="H184" s="10">
        <v>2</v>
      </c>
      <c r="I184" s="10">
        <v>3629</v>
      </c>
      <c r="J184" s="6">
        <v>0.70202403516587863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4036</v>
      </c>
      <c r="E185" s="10">
        <v>3896.1790005614821</v>
      </c>
      <c r="F185" s="10">
        <v>3964</v>
      </c>
      <c r="G185" s="6">
        <v>1.0174070543033942</v>
      </c>
      <c r="H185" s="10">
        <v>3</v>
      </c>
      <c r="I185" s="10">
        <v>3967</v>
      </c>
      <c r="J185" s="6">
        <v>1.0181770394605361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3902</v>
      </c>
      <c r="E186" s="10">
        <v>3779.9722552107537</v>
      </c>
      <c r="F186" s="10">
        <v>3705</v>
      </c>
      <c r="G186" s="6">
        <v>0.98016592447010609</v>
      </c>
      <c r="H186" s="10">
        <v>3</v>
      </c>
      <c r="I186" s="10">
        <v>3708</v>
      </c>
      <c r="J186" s="6">
        <v>0.98095958108911019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7440</v>
      </c>
      <c r="E187" s="10">
        <v>7208.4409081555668</v>
      </c>
      <c r="F187" s="10">
        <v>6519</v>
      </c>
      <c r="G187" s="6">
        <v>0.90435644587506581</v>
      </c>
      <c r="H187" s="10">
        <v>16</v>
      </c>
      <c r="I187" s="10">
        <v>6535</v>
      </c>
      <c r="J187" s="6">
        <v>0.90657606592936879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9932</v>
      </c>
      <c r="E188" s="10">
        <v>9650.7936513774966</v>
      </c>
      <c r="F188" s="10">
        <v>6408</v>
      </c>
      <c r="G188" s="6">
        <v>0.66398684206509384</v>
      </c>
      <c r="H188" s="10">
        <v>40</v>
      </c>
      <c r="I188" s="10">
        <v>6448</v>
      </c>
      <c r="J188" s="6">
        <v>0.6681315789069483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3671</v>
      </c>
      <c r="E189" s="10">
        <v>3494.8144440198698</v>
      </c>
      <c r="F189" s="10">
        <v>2046</v>
      </c>
      <c r="G189" s="6">
        <v>0.58543880734526554</v>
      </c>
      <c r="H189" s="10">
        <v>1</v>
      </c>
      <c r="I189" s="10">
        <v>2047</v>
      </c>
      <c r="J189" s="6">
        <v>0.5857249455697745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3377</v>
      </c>
      <c r="E190" s="10">
        <v>3254.2895142212687</v>
      </c>
      <c r="F190" s="10">
        <v>3051</v>
      </c>
      <c r="G190" s="6">
        <v>0.93753182888833586</v>
      </c>
      <c r="H190" s="10">
        <v>2</v>
      </c>
      <c r="I190" s="10">
        <v>3053</v>
      </c>
      <c r="J190" s="6">
        <v>0.93814640235860025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7926</v>
      </c>
      <c r="E191" s="10">
        <v>7528.4539315264428</v>
      </c>
      <c r="F191" s="10">
        <v>7263</v>
      </c>
      <c r="G191" s="6">
        <v>0.96473991420538319</v>
      </c>
      <c r="H191" s="10">
        <v>2</v>
      </c>
      <c r="I191" s="10">
        <v>7265</v>
      </c>
      <c r="J191" s="6">
        <v>0.965005573000428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14780</v>
      </c>
      <c r="E192" s="10">
        <v>14454.104029802083</v>
      </c>
      <c r="F192" s="10">
        <v>16469</v>
      </c>
      <c r="G192" s="6">
        <v>1.1393995757913129</v>
      </c>
      <c r="H192" s="10">
        <v>31</v>
      </c>
      <c r="I192" s="10">
        <v>16500</v>
      </c>
      <c r="J192" s="6">
        <v>1.1415442953765658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4951</v>
      </c>
      <c r="E193" s="10">
        <v>4942.7936178510736</v>
      </c>
      <c r="F193" s="10">
        <v>3977</v>
      </c>
      <c r="G193" s="6">
        <v>0.80460571641852985</v>
      </c>
      <c r="H193" s="10">
        <v>9</v>
      </c>
      <c r="I193" s="10">
        <v>3986</v>
      </c>
      <c r="J193" s="6">
        <v>0.80642654906820721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10903</v>
      </c>
      <c r="E194" s="10">
        <v>10563.137023368587</v>
      </c>
      <c r="F194" s="10">
        <v>8867</v>
      </c>
      <c r="G194" s="6">
        <v>0.83942866407808003</v>
      </c>
      <c r="H194" s="10">
        <v>6</v>
      </c>
      <c r="I194" s="10">
        <v>8873</v>
      </c>
      <c r="J194" s="6">
        <v>0.83999667715854343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12290</v>
      </c>
      <c r="E195" s="10">
        <v>11909.959233968772</v>
      </c>
      <c r="F195" s="10">
        <v>8225</v>
      </c>
      <c r="G195" s="6">
        <v>0.69059850150798308</v>
      </c>
      <c r="H195" s="10">
        <v>8</v>
      </c>
      <c r="I195" s="10">
        <v>8233</v>
      </c>
      <c r="J195" s="6">
        <v>0.69127020825717023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15551</v>
      </c>
      <c r="E196" s="10">
        <v>14946.991569987315</v>
      </c>
      <c r="F196" s="10">
        <v>14793</v>
      </c>
      <c r="G196" s="6">
        <v>0.98969748733273388</v>
      </c>
      <c r="H196" s="10">
        <v>16</v>
      </c>
      <c r="I196" s="10">
        <v>14809</v>
      </c>
      <c r="J196" s="6">
        <v>0.99076793685597619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10177</v>
      </c>
      <c r="E197" s="10">
        <v>9761.6664725198589</v>
      </c>
      <c r="F197" s="10">
        <v>5639</v>
      </c>
      <c r="G197" s="6">
        <v>0.57766775948291116</v>
      </c>
      <c r="H197" s="10">
        <v>6</v>
      </c>
      <c r="I197" s="10">
        <v>5645</v>
      </c>
      <c r="J197" s="6">
        <v>0.57828240863291958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32174</v>
      </c>
      <c r="E198" s="10">
        <v>30899.940967220915</v>
      </c>
      <c r="F198" s="10">
        <v>17737</v>
      </c>
      <c r="G198" s="6">
        <v>0.57401404160660552</v>
      </c>
      <c r="H198" s="10">
        <v>2</v>
      </c>
      <c r="I198" s="10">
        <v>17739</v>
      </c>
      <c r="J198" s="6">
        <v>0.57407876664935309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15502</v>
      </c>
      <c r="E199" s="10">
        <v>14832.236469498479</v>
      </c>
      <c r="F199" s="10">
        <v>12510</v>
      </c>
      <c r="G199" s="6">
        <v>0.84343315492076965</v>
      </c>
      <c r="H199" s="10">
        <v>42</v>
      </c>
      <c r="I199" s="10">
        <v>12552</v>
      </c>
      <c r="J199" s="6">
        <v>0.8462648249852518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AD933-4946-4329-8A32-A1C9316A4936}">
  <dimension ref="A1:J199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9.75" customWidth="1"/>
    <col min="8" max="8" width="15.25" customWidth="1"/>
    <col min="9" max="9" width="18.75" customWidth="1"/>
    <col min="10" max="10" width="16.58203125" bestFit="1" customWidth="1"/>
    <col min="12" max="12" width="10.08203125" bestFit="1" customWidth="1"/>
  </cols>
  <sheetData>
    <row r="1" spans="1:10" ht="18" x14ac:dyDescent="0.4">
      <c r="A1" s="1" t="s">
        <v>446</v>
      </c>
      <c r="B1" s="9">
        <v>43344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1835</v>
      </c>
      <c r="E5" s="10">
        <v>1793.2411027568924</v>
      </c>
      <c r="F5" s="10">
        <v>1243</v>
      </c>
      <c r="G5" s="6">
        <v>0.69315832549735623</v>
      </c>
      <c r="H5" s="10">
        <v>3</v>
      </c>
      <c r="I5" s="10">
        <v>1246</v>
      </c>
      <c r="J5" s="6">
        <v>0.69483127399010924</v>
      </c>
    </row>
    <row r="6" spans="1:10" x14ac:dyDescent="0.3">
      <c r="A6" t="s">
        <v>3</v>
      </c>
      <c r="B6" t="s">
        <v>4</v>
      </c>
      <c r="C6" t="s">
        <v>456</v>
      </c>
      <c r="D6" s="10">
        <v>5071</v>
      </c>
      <c r="E6" s="10">
        <v>4910.282403027436</v>
      </c>
      <c r="F6" s="10">
        <v>3585</v>
      </c>
      <c r="G6" s="6">
        <v>0.73010057380603344</v>
      </c>
      <c r="H6" s="10">
        <v>461</v>
      </c>
      <c r="I6" s="10">
        <v>4046</v>
      </c>
      <c r="J6" s="6">
        <v>0.82398519431498229</v>
      </c>
    </row>
    <row r="7" spans="1:10" x14ac:dyDescent="0.3">
      <c r="A7" t="s">
        <v>5</v>
      </c>
      <c r="B7" t="s">
        <v>6</v>
      </c>
      <c r="C7" t="s">
        <v>456</v>
      </c>
      <c r="D7" s="10">
        <v>10145</v>
      </c>
      <c r="E7" s="10">
        <v>9668.4824943543535</v>
      </c>
      <c r="F7" s="10">
        <v>7558</v>
      </c>
      <c r="G7" s="6">
        <v>0.78171522825979023</v>
      </c>
      <c r="H7" s="10">
        <v>323</v>
      </c>
      <c r="I7" s="10">
        <v>7881</v>
      </c>
      <c r="J7" s="6">
        <v>0.81512274595334844</v>
      </c>
    </row>
    <row r="8" spans="1:10" x14ac:dyDescent="0.3">
      <c r="A8" t="s">
        <v>7</v>
      </c>
      <c r="B8" t="s">
        <v>8</v>
      </c>
      <c r="C8" t="s">
        <v>456</v>
      </c>
      <c r="D8" s="10">
        <v>4324</v>
      </c>
      <c r="E8" s="10">
        <v>4126.0656350848158</v>
      </c>
      <c r="F8" s="10">
        <v>2527</v>
      </c>
      <c r="G8" s="6">
        <v>0.61244784341586334</v>
      </c>
      <c r="H8" s="10">
        <v>725</v>
      </c>
      <c r="I8" s="10">
        <v>3252</v>
      </c>
      <c r="J8" s="6">
        <v>0.78816002642991201</v>
      </c>
    </row>
    <row r="9" spans="1:10" x14ac:dyDescent="0.3">
      <c r="A9" t="s">
        <v>9</v>
      </c>
      <c r="B9" t="s">
        <v>10</v>
      </c>
      <c r="C9" t="s">
        <v>456</v>
      </c>
      <c r="D9" s="10">
        <v>4754</v>
      </c>
      <c r="E9" s="10">
        <v>4609.3568747283434</v>
      </c>
      <c r="F9" s="10">
        <v>4157</v>
      </c>
      <c r="G9" s="6">
        <v>0.90186117347335937</v>
      </c>
      <c r="H9" s="10">
        <v>14</v>
      </c>
      <c r="I9" s="10">
        <v>4171</v>
      </c>
      <c r="J9" s="6">
        <v>0.90489847355241326</v>
      </c>
    </row>
    <row r="10" spans="1:10" x14ac:dyDescent="0.3">
      <c r="A10" t="s">
        <v>11</v>
      </c>
      <c r="B10" t="s">
        <v>12</v>
      </c>
      <c r="C10" t="s">
        <v>456</v>
      </c>
      <c r="D10" s="10">
        <v>5759</v>
      </c>
      <c r="E10" s="10">
        <v>5346.8221210415923</v>
      </c>
      <c r="F10" s="10">
        <v>5246</v>
      </c>
      <c r="G10" s="6">
        <v>0.9811435430692893</v>
      </c>
      <c r="H10" s="10">
        <v>201</v>
      </c>
      <c r="I10" s="10">
        <v>5447</v>
      </c>
      <c r="J10" s="6">
        <v>1.0187359662787683</v>
      </c>
    </row>
    <row r="11" spans="1:10" x14ac:dyDescent="0.3">
      <c r="A11" t="s">
        <v>13</v>
      </c>
      <c r="B11" t="s">
        <v>14</v>
      </c>
      <c r="C11" t="s">
        <v>456</v>
      </c>
      <c r="D11" s="10">
        <v>4312</v>
      </c>
      <c r="E11" s="10">
        <v>4150.019256063556</v>
      </c>
      <c r="F11" s="10">
        <v>2758</v>
      </c>
      <c r="G11" s="6">
        <v>0.66457522961376891</v>
      </c>
      <c r="H11" s="10">
        <v>1506</v>
      </c>
      <c r="I11" s="10">
        <v>4264</v>
      </c>
      <c r="J11" s="6">
        <v>1.0274651120642171</v>
      </c>
    </row>
    <row r="12" spans="1:10" x14ac:dyDescent="0.3">
      <c r="A12" t="s">
        <v>15</v>
      </c>
      <c r="B12" t="s">
        <v>16</v>
      </c>
      <c r="C12" t="s">
        <v>456</v>
      </c>
      <c r="D12" s="10">
        <v>3320</v>
      </c>
      <c r="E12" s="10">
        <v>3200.0752896083227</v>
      </c>
      <c r="F12" s="10">
        <v>2393</v>
      </c>
      <c r="G12" s="6">
        <v>0.74779490587950959</v>
      </c>
      <c r="H12" s="10">
        <v>161</v>
      </c>
      <c r="I12" s="10">
        <v>2554</v>
      </c>
      <c r="J12" s="6">
        <v>0.79810622215472937</v>
      </c>
    </row>
    <row r="13" spans="1:10" x14ac:dyDescent="0.3">
      <c r="A13" t="s">
        <v>17</v>
      </c>
      <c r="B13" t="s">
        <v>18</v>
      </c>
      <c r="C13" t="s">
        <v>456</v>
      </c>
      <c r="D13" s="10">
        <v>6012</v>
      </c>
      <c r="E13" s="10">
        <v>5800.745803859194</v>
      </c>
      <c r="F13" s="10">
        <v>4490</v>
      </c>
      <c r="G13" s="6">
        <v>0.77403839985762446</v>
      </c>
      <c r="H13" s="10">
        <v>13</v>
      </c>
      <c r="I13" s="10">
        <v>4503</v>
      </c>
      <c r="J13" s="6">
        <v>0.7762794909930697</v>
      </c>
    </row>
    <row r="14" spans="1:10" x14ac:dyDescent="0.3">
      <c r="A14" t="s">
        <v>19</v>
      </c>
      <c r="B14" t="s">
        <v>20</v>
      </c>
      <c r="C14" t="s">
        <v>456</v>
      </c>
      <c r="D14" s="10">
        <v>2617</v>
      </c>
      <c r="E14" s="10">
        <v>2539.5437293139985</v>
      </c>
      <c r="F14" s="10">
        <v>2093</v>
      </c>
      <c r="G14" s="6">
        <v>0.8241637959766015</v>
      </c>
      <c r="H14" s="10">
        <v>8</v>
      </c>
      <c r="I14" s="10">
        <v>2101</v>
      </c>
      <c r="J14" s="6">
        <v>0.8273139681542474</v>
      </c>
    </row>
    <row r="15" spans="1:10" x14ac:dyDescent="0.3">
      <c r="A15" t="s">
        <v>21</v>
      </c>
      <c r="B15" t="s">
        <v>22</v>
      </c>
      <c r="C15" t="s">
        <v>456</v>
      </c>
      <c r="D15" s="10">
        <v>3114</v>
      </c>
      <c r="E15" s="10">
        <v>2929.4091438071487</v>
      </c>
      <c r="F15" s="10">
        <v>2867</v>
      </c>
      <c r="G15" s="6">
        <v>0.97869565474010922</v>
      </c>
      <c r="H15" s="10">
        <v>4</v>
      </c>
      <c r="I15" s="10">
        <v>2871</v>
      </c>
      <c r="J15" s="6">
        <v>0.98006111780915717</v>
      </c>
    </row>
    <row r="16" spans="1:10" x14ac:dyDescent="0.3">
      <c r="A16" t="s">
        <v>23</v>
      </c>
      <c r="B16" t="s">
        <v>24</v>
      </c>
      <c r="C16" t="s">
        <v>456</v>
      </c>
      <c r="D16" s="10">
        <v>5171</v>
      </c>
      <c r="E16" s="10">
        <v>5005.523226631537</v>
      </c>
      <c r="F16" s="10">
        <v>4084</v>
      </c>
      <c r="G16" s="6">
        <v>0.815898721290786</v>
      </c>
      <c r="H16" s="10">
        <v>222</v>
      </c>
      <c r="I16" s="10">
        <v>4306</v>
      </c>
      <c r="J16" s="6">
        <v>0.8602497291572293</v>
      </c>
    </row>
    <row r="17" spans="1:10" x14ac:dyDescent="0.3">
      <c r="A17" t="s">
        <v>25</v>
      </c>
      <c r="B17" t="s">
        <v>26</v>
      </c>
      <c r="C17" t="s">
        <v>456</v>
      </c>
      <c r="D17" s="10">
        <v>2984</v>
      </c>
      <c r="E17" s="10">
        <v>2832.9028767246823</v>
      </c>
      <c r="F17" s="10">
        <v>3040</v>
      </c>
      <c r="G17" s="6">
        <v>1.0731042087523865</v>
      </c>
      <c r="H17" s="10">
        <v>24</v>
      </c>
      <c r="I17" s="10">
        <v>3064</v>
      </c>
      <c r="J17" s="6">
        <v>1.0815760840846422</v>
      </c>
    </row>
    <row r="18" spans="1:10" x14ac:dyDescent="0.3">
      <c r="A18" t="s">
        <v>29</v>
      </c>
      <c r="B18" t="s">
        <v>30</v>
      </c>
      <c r="C18" t="s">
        <v>456</v>
      </c>
      <c r="D18" s="10">
        <v>2831</v>
      </c>
      <c r="E18" s="10">
        <v>2634.9774032937571</v>
      </c>
      <c r="F18" s="10">
        <v>3269</v>
      </c>
      <c r="G18" s="6">
        <v>1.2406178496687319</v>
      </c>
      <c r="H18" s="10">
        <v>7</v>
      </c>
      <c r="I18" s="10">
        <v>3276</v>
      </c>
      <c r="J18" s="6">
        <v>1.2432744189399711</v>
      </c>
    </row>
    <row r="19" spans="1:10" x14ac:dyDescent="0.3">
      <c r="A19" t="s">
        <v>31</v>
      </c>
      <c r="B19" t="s">
        <v>32</v>
      </c>
      <c r="C19" t="s">
        <v>456</v>
      </c>
      <c r="D19" s="10">
        <v>3619</v>
      </c>
      <c r="E19" s="10">
        <v>3453.6344977958952</v>
      </c>
      <c r="F19" s="10">
        <v>3631</v>
      </c>
      <c r="G19" s="6">
        <v>1.0513561878992403</v>
      </c>
      <c r="H19" s="10">
        <v>1</v>
      </c>
      <c r="I19" s="10">
        <v>3632</v>
      </c>
      <c r="J19" s="6">
        <v>1.0516457379372188</v>
      </c>
    </row>
    <row r="20" spans="1:10" x14ac:dyDescent="0.3">
      <c r="A20" t="s">
        <v>33</v>
      </c>
      <c r="B20" t="s">
        <v>34</v>
      </c>
      <c r="C20" t="s">
        <v>456</v>
      </c>
      <c r="D20" s="10">
        <v>6701</v>
      </c>
      <c r="E20" s="10">
        <v>6509.9512546785036</v>
      </c>
      <c r="F20" s="10">
        <v>5442</v>
      </c>
      <c r="G20" s="6">
        <v>0.83595095986148904</v>
      </c>
      <c r="H20" s="10">
        <v>10</v>
      </c>
      <c r="I20" s="10">
        <v>5452</v>
      </c>
      <c r="J20" s="6">
        <v>0.83748706967380349</v>
      </c>
    </row>
    <row r="21" spans="1:10" x14ac:dyDescent="0.3">
      <c r="A21" t="s">
        <v>35</v>
      </c>
      <c r="B21" t="s">
        <v>36</v>
      </c>
      <c r="C21" t="s">
        <v>456</v>
      </c>
      <c r="D21" s="10">
        <v>3281</v>
      </c>
      <c r="E21" s="10">
        <v>3137.6326172909958</v>
      </c>
      <c r="F21" s="10">
        <v>2920</v>
      </c>
      <c r="G21" s="6">
        <v>0.93063795420418027</v>
      </c>
      <c r="H21" s="10">
        <v>42</v>
      </c>
      <c r="I21" s="10">
        <v>2962</v>
      </c>
      <c r="J21" s="6">
        <v>0.94402384258656913</v>
      </c>
    </row>
    <row r="22" spans="1:10" x14ac:dyDescent="0.3">
      <c r="A22" t="s">
        <v>37</v>
      </c>
      <c r="B22" t="s">
        <v>38</v>
      </c>
      <c r="C22" t="s">
        <v>456</v>
      </c>
      <c r="D22" s="10">
        <v>3538</v>
      </c>
      <c r="E22" s="10">
        <v>3407.9625110580696</v>
      </c>
      <c r="F22" s="10">
        <v>5719</v>
      </c>
      <c r="G22" s="6">
        <v>1.6781287885189862</v>
      </c>
      <c r="H22" s="10">
        <v>18</v>
      </c>
      <c r="I22" s="10">
        <v>5737</v>
      </c>
      <c r="J22" s="6">
        <v>1.6834105367605217</v>
      </c>
    </row>
    <row r="23" spans="1:10" x14ac:dyDescent="0.3">
      <c r="A23" t="s">
        <v>39</v>
      </c>
      <c r="B23" t="s">
        <v>40</v>
      </c>
      <c r="C23" t="s">
        <v>456</v>
      </c>
      <c r="D23" s="10">
        <v>3077</v>
      </c>
      <c r="E23" s="10">
        <v>2902.4523133367434</v>
      </c>
      <c r="F23" s="10">
        <v>3852</v>
      </c>
      <c r="G23" s="6">
        <v>1.3271535874336653</v>
      </c>
      <c r="H23" s="10">
        <v>4</v>
      </c>
      <c r="I23" s="10">
        <v>3856</v>
      </c>
      <c r="J23" s="6">
        <v>1.3285317323842716</v>
      </c>
    </row>
    <row r="24" spans="1:10" x14ac:dyDescent="0.3">
      <c r="A24" t="s">
        <v>41</v>
      </c>
      <c r="B24" t="s">
        <v>42</v>
      </c>
      <c r="C24" t="s">
        <v>456</v>
      </c>
      <c r="D24" s="10">
        <v>2827</v>
      </c>
      <c r="E24" s="10">
        <v>2704.7593551766281</v>
      </c>
      <c r="F24" s="10">
        <v>1675</v>
      </c>
      <c r="G24" s="6">
        <v>0.61927875276379918</v>
      </c>
      <c r="H24" s="10">
        <v>3</v>
      </c>
      <c r="I24" s="10">
        <v>1678</v>
      </c>
      <c r="J24" s="6">
        <v>0.62038790873889849</v>
      </c>
    </row>
    <row r="25" spans="1:10" x14ac:dyDescent="0.3">
      <c r="A25" t="s">
        <v>43</v>
      </c>
      <c r="B25" t="s">
        <v>44</v>
      </c>
      <c r="C25" t="s">
        <v>456</v>
      </c>
      <c r="D25" s="10">
        <v>3713</v>
      </c>
      <c r="E25" s="10">
        <v>3556.258441408394</v>
      </c>
      <c r="F25" s="10">
        <v>4200</v>
      </c>
      <c r="G25" s="6">
        <v>1.1810165288034193</v>
      </c>
      <c r="H25" s="10">
        <v>66</v>
      </c>
      <c r="I25" s="10">
        <v>4266</v>
      </c>
      <c r="J25" s="6">
        <v>1.1995753599703303</v>
      </c>
    </row>
    <row r="26" spans="1:10" x14ac:dyDescent="0.3">
      <c r="A26" t="s">
        <v>45</v>
      </c>
      <c r="B26" t="s">
        <v>46</v>
      </c>
      <c r="C26" t="s">
        <v>456</v>
      </c>
      <c r="D26" s="10">
        <v>5595</v>
      </c>
      <c r="E26" s="10">
        <v>5368.4672627130612</v>
      </c>
      <c r="F26" s="10">
        <v>3460</v>
      </c>
      <c r="G26" s="6">
        <v>0.64450425618343443</v>
      </c>
      <c r="H26" s="10">
        <v>4</v>
      </c>
      <c r="I26" s="10">
        <v>3464</v>
      </c>
      <c r="J26" s="6">
        <v>0.64524934780908005</v>
      </c>
    </row>
    <row r="27" spans="1:10" x14ac:dyDescent="0.3">
      <c r="A27" t="s">
        <v>47</v>
      </c>
      <c r="B27" t="s">
        <v>48</v>
      </c>
      <c r="C27" t="s">
        <v>456</v>
      </c>
      <c r="D27" s="10">
        <v>3160</v>
      </c>
      <c r="E27" s="10">
        <v>3009.451471197679</v>
      </c>
      <c r="F27" s="10">
        <v>2161</v>
      </c>
      <c r="G27" s="6">
        <v>0.71807105736115473</v>
      </c>
      <c r="H27" s="10">
        <v>5</v>
      </c>
      <c r="I27" s="10">
        <v>2166</v>
      </c>
      <c r="J27" s="6">
        <v>0.7197324897011852</v>
      </c>
    </row>
    <row r="28" spans="1:10" x14ac:dyDescent="0.3">
      <c r="A28" t="s">
        <v>49</v>
      </c>
      <c r="B28" t="s">
        <v>455</v>
      </c>
      <c r="C28" t="s">
        <v>456</v>
      </c>
      <c r="D28" s="10">
        <v>5391</v>
      </c>
      <c r="E28" s="10">
        <v>5214.5647907830598</v>
      </c>
      <c r="F28" s="10">
        <v>4001</v>
      </c>
      <c r="G28" s="6">
        <v>0.76727400282223335</v>
      </c>
      <c r="H28" s="10">
        <v>8</v>
      </c>
      <c r="I28" s="10">
        <v>4009</v>
      </c>
      <c r="J28" s="6">
        <v>0.76880816728676171</v>
      </c>
    </row>
    <row r="29" spans="1:10" x14ac:dyDescent="0.3">
      <c r="A29" t="s">
        <v>55</v>
      </c>
      <c r="B29" t="s">
        <v>56</v>
      </c>
      <c r="C29" t="s">
        <v>456</v>
      </c>
      <c r="D29" s="10">
        <v>3348</v>
      </c>
      <c r="E29" s="10">
        <v>3242.1343873517785</v>
      </c>
      <c r="F29" s="10">
        <v>2904</v>
      </c>
      <c r="G29" s="6">
        <v>0.89570623948504136</v>
      </c>
      <c r="H29" s="10">
        <v>2</v>
      </c>
      <c r="I29" s="10">
        <v>2906</v>
      </c>
      <c r="J29" s="6">
        <v>0.89632311706044432</v>
      </c>
    </row>
    <row r="30" spans="1:10" x14ac:dyDescent="0.3">
      <c r="A30" t="s">
        <v>57</v>
      </c>
      <c r="B30" t="s">
        <v>58</v>
      </c>
      <c r="C30" t="s">
        <v>456</v>
      </c>
      <c r="D30" s="10">
        <v>3132</v>
      </c>
      <c r="E30" s="10">
        <v>3000.2184789620819</v>
      </c>
      <c r="F30" s="10">
        <v>2194</v>
      </c>
      <c r="G30" s="6">
        <v>0.73128007689593622</v>
      </c>
      <c r="H30" s="10">
        <v>4</v>
      </c>
      <c r="I30" s="10">
        <v>2198</v>
      </c>
      <c r="J30" s="6">
        <v>0.73261331313457967</v>
      </c>
    </row>
    <row r="31" spans="1:10" x14ac:dyDescent="0.3">
      <c r="A31" t="s">
        <v>59</v>
      </c>
      <c r="B31" t="s">
        <v>60</v>
      </c>
      <c r="C31" t="s">
        <v>456</v>
      </c>
      <c r="D31" s="10">
        <v>2571</v>
      </c>
      <c r="E31" s="10">
        <v>2457.0733769374751</v>
      </c>
      <c r="F31" s="10">
        <v>2044</v>
      </c>
      <c r="G31" s="6">
        <v>0.8318839881565383</v>
      </c>
      <c r="H31" s="10">
        <v>1</v>
      </c>
      <c r="I31" s="10">
        <v>2045</v>
      </c>
      <c r="J31" s="6">
        <v>0.83229097640906102</v>
      </c>
    </row>
    <row r="32" spans="1:10" x14ac:dyDescent="0.3">
      <c r="A32" t="s">
        <v>61</v>
      </c>
      <c r="B32" t="s">
        <v>62</v>
      </c>
      <c r="C32" t="s">
        <v>456</v>
      </c>
      <c r="D32" s="10">
        <v>6165</v>
      </c>
      <c r="E32" s="10">
        <v>5826.4467748218713</v>
      </c>
      <c r="F32" s="10">
        <v>3377</v>
      </c>
      <c r="G32" s="6">
        <v>0.57959853243544701</v>
      </c>
      <c r="H32" s="10">
        <v>2</v>
      </c>
      <c r="I32" s="10">
        <v>3379</v>
      </c>
      <c r="J32" s="6">
        <v>0.57994179481770081</v>
      </c>
    </row>
    <row r="33" spans="1:10" x14ac:dyDescent="0.3">
      <c r="A33" t="s">
        <v>63</v>
      </c>
      <c r="B33" t="s">
        <v>64</v>
      </c>
      <c r="C33" t="s">
        <v>456</v>
      </c>
      <c r="D33" s="10">
        <v>3739</v>
      </c>
      <c r="E33" s="10">
        <v>3536.3616863677048</v>
      </c>
      <c r="F33" s="10">
        <v>2253</v>
      </c>
      <c r="G33" s="6">
        <v>0.6370954669837855</v>
      </c>
      <c r="H33" s="10">
        <v>2</v>
      </c>
      <c r="I33" s="10">
        <v>2255</v>
      </c>
      <c r="J33" s="6">
        <v>0.63766101999486735</v>
      </c>
    </row>
    <row r="34" spans="1:10" x14ac:dyDescent="0.3">
      <c r="A34" t="s">
        <v>65</v>
      </c>
      <c r="B34" t="s">
        <v>66</v>
      </c>
      <c r="C34" t="s">
        <v>456</v>
      </c>
      <c r="D34" s="10">
        <v>4949</v>
      </c>
      <c r="E34" s="10">
        <v>4718.9316068733879</v>
      </c>
      <c r="F34" s="10">
        <v>3313</v>
      </c>
      <c r="G34" s="6">
        <v>0.70206569537359476</v>
      </c>
      <c r="H34" s="10">
        <v>13</v>
      </c>
      <c r="I34" s="10">
        <v>3326</v>
      </c>
      <c r="J34" s="6">
        <v>0.7048205562368175</v>
      </c>
    </row>
    <row r="35" spans="1:10" x14ac:dyDescent="0.3">
      <c r="A35" t="s">
        <v>67</v>
      </c>
      <c r="B35" t="s">
        <v>68</v>
      </c>
      <c r="C35" t="s">
        <v>456</v>
      </c>
      <c r="D35" s="10">
        <v>4593</v>
      </c>
      <c r="E35" s="10">
        <v>4429.5551444308958</v>
      </c>
      <c r="F35" s="10">
        <v>3473</v>
      </c>
      <c r="G35" s="6">
        <v>0.78405164553972539</v>
      </c>
      <c r="H35" s="10">
        <v>8</v>
      </c>
      <c r="I35" s="10">
        <v>3481</v>
      </c>
      <c r="J35" s="6">
        <v>0.78585769597575128</v>
      </c>
    </row>
    <row r="36" spans="1:10" x14ac:dyDescent="0.3">
      <c r="A36" t="s">
        <v>69</v>
      </c>
      <c r="B36" t="s">
        <v>70</v>
      </c>
      <c r="C36" t="s">
        <v>456</v>
      </c>
      <c r="D36" s="10">
        <v>1801</v>
      </c>
      <c r="E36" s="10">
        <v>1739.8990612120288</v>
      </c>
      <c r="F36" s="10">
        <v>1607</v>
      </c>
      <c r="G36" s="6">
        <v>0.92361679813801956</v>
      </c>
      <c r="H36" s="10">
        <v>3</v>
      </c>
      <c r="I36" s="10">
        <v>1610</v>
      </c>
      <c r="J36" s="6">
        <v>0.92534103609347318</v>
      </c>
    </row>
    <row r="37" spans="1:10" x14ac:dyDescent="0.3">
      <c r="A37" t="s">
        <v>71</v>
      </c>
      <c r="B37" t="s">
        <v>72</v>
      </c>
      <c r="C37" t="s">
        <v>456</v>
      </c>
      <c r="D37" s="10">
        <v>4369</v>
      </c>
      <c r="E37" s="10">
        <v>4233.4911382884802</v>
      </c>
      <c r="F37" s="10">
        <v>2643</v>
      </c>
      <c r="G37" s="6">
        <v>0.62430743650227993</v>
      </c>
      <c r="H37" s="10">
        <v>8</v>
      </c>
      <c r="I37" s="10">
        <v>2651</v>
      </c>
      <c r="J37" s="6">
        <v>0.6261971298401604</v>
      </c>
    </row>
    <row r="38" spans="1:10" x14ac:dyDescent="0.3">
      <c r="A38" t="s">
        <v>73</v>
      </c>
      <c r="B38" t="s">
        <v>74</v>
      </c>
      <c r="C38" t="s">
        <v>456</v>
      </c>
      <c r="D38" s="10">
        <v>4856</v>
      </c>
      <c r="E38" s="10">
        <v>4671.17033760099</v>
      </c>
      <c r="F38" s="10">
        <v>3562</v>
      </c>
      <c r="G38" s="6">
        <v>0.76254979856490623</v>
      </c>
      <c r="H38" s="10">
        <v>0</v>
      </c>
      <c r="I38" s="10">
        <v>3562</v>
      </c>
      <c r="J38" s="6">
        <v>0.76254979856490623</v>
      </c>
    </row>
    <row r="39" spans="1:10" x14ac:dyDescent="0.3">
      <c r="A39" t="s">
        <v>75</v>
      </c>
      <c r="B39" t="s">
        <v>76</v>
      </c>
      <c r="C39" t="s">
        <v>456</v>
      </c>
      <c r="D39" s="10">
        <v>2148</v>
      </c>
      <c r="E39" s="10">
        <v>2036.1437498503601</v>
      </c>
      <c r="F39" s="10">
        <v>1858</v>
      </c>
      <c r="G39" s="6">
        <v>0.91250924701978819</v>
      </c>
      <c r="H39" s="10">
        <v>3</v>
      </c>
      <c r="I39" s="10">
        <v>1861</v>
      </c>
      <c r="J39" s="6">
        <v>0.91398262040033684</v>
      </c>
    </row>
    <row r="40" spans="1:10" x14ac:dyDescent="0.3">
      <c r="A40" t="s">
        <v>77</v>
      </c>
      <c r="B40" t="s">
        <v>78</v>
      </c>
      <c r="C40" t="s">
        <v>456</v>
      </c>
      <c r="D40" s="10">
        <v>6765</v>
      </c>
      <c r="E40" s="10">
        <v>6522.9122329844258</v>
      </c>
      <c r="F40" s="10">
        <v>5109</v>
      </c>
      <c r="G40" s="6">
        <v>0.78323911429703252</v>
      </c>
      <c r="H40" s="10">
        <v>35</v>
      </c>
      <c r="I40" s="10">
        <v>5144</v>
      </c>
      <c r="J40" s="6">
        <v>0.78860481580425423</v>
      </c>
    </row>
    <row r="41" spans="1:10" x14ac:dyDescent="0.3">
      <c r="A41" t="s">
        <v>79</v>
      </c>
      <c r="B41" t="s">
        <v>80</v>
      </c>
      <c r="C41" t="s">
        <v>456</v>
      </c>
      <c r="D41" s="10">
        <v>3364</v>
      </c>
      <c r="E41" s="10">
        <v>3158.3797088262054</v>
      </c>
      <c r="F41" s="10">
        <v>3165</v>
      </c>
      <c r="G41" s="6">
        <v>1.0020961036303817</v>
      </c>
      <c r="H41" s="10">
        <v>2</v>
      </c>
      <c r="I41" s="10">
        <v>3167</v>
      </c>
      <c r="J41" s="6">
        <v>1.0027293397148243</v>
      </c>
    </row>
    <row r="42" spans="1:10" x14ac:dyDescent="0.3">
      <c r="A42" t="s">
        <v>81</v>
      </c>
      <c r="B42" t="s">
        <v>82</v>
      </c>
      <c r="C42" t="s">
        <v>456</v>
      </c>
      <c r="D42" s="10">
        <v>3053</v>
      </c>
      <c r="E42" s="10">
        <v>2911.5544957188472</v>
      </c>
      <c r="F42" s="10">
        <v>2181</v>
      </c>
      <c r="G42" s="6">
        <v>0.74908438197084914</v>
      </c>
      <c r="H42" s="10">
        <v>2</v>
      </c>
      <c r="I42" s="10">
        <v>2183</v>
      </c>
      <c r="J42" s="6">
        <v>0.74977130024867666</v>
      </c>
    </row>
    <row r="43" spans="1:10" x14ac:dyDescent="0.3">
      <c r="A43" t="s">
        <v>83</v>
      </c>
      <c r="B43" t="s">
        <v>84</v>
      </c>
      <c r="C43" t="s">
        <v>456</v>
      </c>
      <c r="D43" s="10">
        <v>4625</v>
      </c>
      <c r="E43" s="10">
        <v>4423.510240047287</v>
      </c>
      <c r="F43" s="10">
        <v>3502</v>
      </c>
      <c r="G43" s="6">
        <v>0.79167896307674512</v>
      </c>
      <c r="H43" s="10">
        <v>6</v>
      </c>
      <c r="I43" s="10">
        <v>3508</v>
      </c>
      <c r="J43" s="6">
        <v>0.79303535193410102</v>
      </c>
    </row>
    <row r="44" spans="1:10" x14ac:dyDescent="0.3">
      <c r="A44" t="s">
        <v>85</v>
      </c>
      <c r="B44" t="s">
        <v>86</v>
      </c>
      <c r="C44" t="s">
        <v>456</v>
      </c>
      <c r="D44" s="10">
        <v>2247</v>
      </c>
      <c r="E44" s="10">
        <v>2113.7008121827412</v>
      </c>
      <c r="F44" s="10">
        <v>1742</v>
      </c>
      <c r="G44" s="6">
        <v>0.82414691329994838</v>
      </c>
      <c r="H44" s="10">
        <v>13</v>
      </c>
      <c r="I44" s="10">
        <v>1755</v>
      </c>
      <c r="J44" s="6">
        <v>0.83029726339920173</v>
      </c>
    </row>
    <row r="45" spans="1:10" x14ac:dyDescent="0.3">
      <c r="A45" t="s">
        <v>87</v>
      </c>
      <c r="B45" t="s">
        <v>88</v>
      </c>
      <c r="C45" t="s">
        <v>456</v>
      </c>
      <c r="D45" s="10">
        <v>4984</v>
      </c>
      <c r="E45" s="10">
        <v>4649.1382715233976</v>
      </c>
      <c r="F45" s="10">
        <v>3886</v>
      </c>
      <c r="G45" s="6">
        <v>0.83585382344988035</v>
      </c>
      <c r="H45" s="10">
        <v>1</v>
      </c>
      <c r="I45" s="10">
        <v>3887</v>
      </c>
      <c r="J45" s="6">
        <v>0.83606891707403119</v>
      </c>
    </row>
    <row r="46" spans="1:10" x14ac:dyDescent="0.3">
      <c r="A46" t="s">
        <v>89</v>
      </c>
      <c r="B46" t="s">
        <v>90</v>
      </c>
      <c r="C46" t="s">
        <v>456</v>
      </c>
      <c r="D46" s="10">
        <v>3798</v>
      </c>
      <c r="E46" s="10">
        <v>3597.8422392727152</v>
      </c>
      <c r="F46" s="10">
        <v>3450</v>
      </c>
      <c r="G46" s="6">
        <v>0.95890808172217112</v>
      </c>
      <c r="H46" s="10">
        <v>2</v>
      </c>
      <c r="I46" s="10">
        <v>3452</v>
      </c>
      <c r="J46" s="6">
        <v>0.95946397046519849</v>
      </c>
    </row>
    <row r="47" spans="1:10" x14ac:dyDescent="0.3">
      <c r="A47" t="s">
        <v>93</v>
      </c>
      <c r="B47" t="s">
        <v>94</v>
      </c>
      <c r="C47" t="s">
        <v>456</v>
      </c>
      <c r="D47" s="10">
        <v>1687</v>
      </c>
      <c r="E47" s="10">
        <v>1539.3770966946227</v>
      </c>
      <c r="F47" s="10">
        <v>1259</v>
      </c>
      <c r="G47" s="6">
        <v>0.8178632790518624</v>
      </c>
      <c r="H47" s="10">
        <v>0</v>
      </c>
      <c r="I47" s="10">
        <v>1259</v>
      </c>
      <c r="J47" s="6">
        <v>0.8178632790518624</v>
      </c>
    </row>
    <row r="48" spans="1:10" x14ac:dyDescent="0.3">
      <c r="A48" t="s">
        <v>95</v>
      </c>
      <c r="B48" t="s">
        <v>96</v>
      </c>
      <c r="C48" t="s">
        <v>456</v>
      </c>
      <c r="D48" s="10">
        <v>5847</v>
      </c>
      <c r="E48" s="10">
        <v>5505.6966649678679</v>
      </c>
      <c r="F48" s="10">
        <v>4651</v>
      </c>
      <c r="G48" s="6">
        <v>0.84476139588179511</v>
      </c>
      <c r="H48" s="10">
        <v>28</v>
      </c>
      <c r="I48" s="10">
        <v>4679</v>
      </c>
      <c r="J48" s="6">
        <v>0.84984703748245949</v>
      </c>
    </row>
    <row r="49" spans="1:10" x14ac:dyDescent="0.3">
      <c r="A49" t="s">
        <v>97</v>
      </c>
      <c r="B49" t="s">
        <v>98</v>
      </c>
      <c r="C49" t="s">
        <v>456</v>
      </c>
      <c r="D49" s="10">
        <v>6596</v>
      </c>
      <c r="E49" s="10">
        <v>6362.2250331431906</v>
      </c>
      <c r="F49" s="10">
        <v>5322</v>
      </c>
      <c r="G49" s="6">
        <v>0.83649980506438038</v>
      </c>
      <c r="H49" s="10">
        <v>7</v>
      </c>
      <c r="I49" s="10">
        <v>5329</v>
      </c>
      <c r="J49" s="6">
        <v>0.83760004907705432</v>
      </c>
    </row>
    <row r="50" spans="1:10" x14ac:dyDescent="0.3">
      <c r="A50" t="s">
        <v>99</v>
      </c>
      <c r="B50" t="s">
        <v>100</v>
      </c>
      <c r="C50" t="s">
        <v>456</v>
      </c>
      <c r="D50" s="10">
        <v>3781</v>
      </c>
      <c r="E50" s="10">
        <v>3546.8124899996801</v>
      </c>
      <c r="F50" s="10">
        <v>3183</v>
      </c>
      <c r="G50" s="6">
        <v>0.89742550782555952</v>
      </c>
      <c r="H50" s="10">
        <v>7</v>
      </c>
      <c r="I50" s="10">
        <v>3190</v>
      </c>
      <c r="J50" s="6">
        <v>0.89939911089020885</v>
      </c>
    </row>
    <row r="51" spans="1:10" x14ac:dyDescent="0.3">
      <c r="A51" t="s">
        <v>103</v>
      </c>
      <c r="B51" t="s">
        <v>104</v>
      </c>
      <c r="C51" t="s">
        <v>456</v>
      </c>
      <c r="D51" s="10">
        <v>2116</v>
      </c>
      <c r="E51" s="10">
        <v>2044.3544089026398</v>
      </c>
      <c r="F51" s="10">
        <v>1505</v>
      </c>
      <c r="G51" s="6">
        <v>0.73617372479356347</v>
      </c>
      <c r="H51" s="10">
        <v>448</v>
      </c>
      <c r="I51" s="10">
        <v>1953</v>
      </c>
      <c r="J51" s="6">
        <v>0.95531381031350793</v>
      </c>
    </row>
    <row r="52" spans="1:10" x14ac:dyDescent="0.3">
      <c r="A52" t="s">
        <v>105</v>
      </c>
      <c r="B52" t="s">
        <v>106</v>
      </c>
      <c r="C52" t="s">
        <v>456</v>
      </c>
      <c r="D52" s="10">
        <v>2726</v>
      </c>
      <c r="E52" s="10">
        <v>2613.9078375411636</v>
      </c>
      <c r="F52" s="10">
        <v>1576</v>
      </c>
      <c r="G52" s="6">
        <v>0.60292867918499493</v>
      </c>
      <c r="H52" s="10">
        <v>976</v>
      </c>
      <c r="I52" s="10">
        <v>2552</v>
      </c>
      <c r="J52" s="6">
        <v>0.97631598304575318</v>
      </c>
    </row>
    <row r="53" spans="1:10" x14ac:dyDescent="0.3">
      <c r="A53" t="s">
        <v>107</v>
      </c>
      <c r="B53" t="s">
        <v>108</v>
      </c>
      <c r="C53" t="s">
        <v>456</v>
      </c>
      <c r="D53" s="10">
        <v>5947</v>
      </c>
      <c r="E53" s="10">
        <v>5692.7704897457143</v>
      </c>
      <c r="F53" s="10">
        <v>5022</v>
      </c>
      <c r="G53" s="6">
        <v>0.88217152071140736</v>
      </c>
      <c r="H53" s="10">
        <v>9</v>
      </c>
      <c r="I53" s="10">
        <v>5031</v>
      </c>
      <c r="J53" s="6">
        <v>0.88375247325748518</v>
      </c>
    </row>
    <row r="54" spans="1:10" x14ac:dyDescent="0.3">
      <c r="A54" t="s">
        <v>111</v>
      </c>
      <c r="B54" t="s">
        <v>112</v>
      </c>
      <c r="C54" t="s">
        <v>456</v>
      </c>
      <c r="D54" s="10">
        <v>2381</v>
      </c>
      <c r="E54" s="10">
        <v>2301.9333527188137</v>
      </c>
      <c r="F54" s="10">
        <v>1909</v>
      </c>
      <c r="G54" s="6">
        <v>0.82930289782077315</v>
      </c>
      <c r="H54" s="10">
        <v>3</v>
      </c>
      <c r="I54" s="10">
        <v>1912</v>
      </c>
      <c r="J54" s="6">
        <v>0.83060615014841177</v>
      </c>
    </row>
    <row r="55" spans="1:10" x14ac:dyDescent="0.3">
      <c r="A55" t="s">
        <v>113</v>
      </c>
      <c r="B55" t="s">
        <v>114</v>
      </c>
      <c r="C55" t="s">
        <v>456</v>
      </c>
      <c r="D55" s="10">
        <v>3415</v>
      </c>
      <c r="E55" s="10">
        <v>3266.7479055597869</v>
      </c>
      <c r="F55" s="10">
        <v>2667</v>
      </c>
      <c r="G55" s="6">
        <v>0.8164082681314172</v>
      </c>
      <c r="H55" s="10">
        <v>4</v>
      </c>
      <c r="I55" s="10">
        <v>2671</v>
      </c>
      <c r="J55" s="6">
        <v>0.8176327274761962</v>
      </c>
    </row>
    <row r="56" spans="1:10" x14ac:dyDescent="0.3">
      <c r="A56" t="s">
        <v>115</v>
      </c>
      <c r="B56" t="s">
        <v>116</v>
      </c>
      <c r="C56" t="s">
        <v>456</v>
      </c>
      <c r="D56" s="10">
        <v>2991</v>
      </c>
      <c r="E56" s="10">
        <v>2814.185815724185</v>
      </c>
      <c r="F56" s="10">
        <v>2207</v>
      </c>
      <c r="G56" s="6">
        <v>0.78424103613501595</v>
      </c>
      <c r="H56" s="10">
        <v>0</v>
      </c>
      <c r="I56" s="10">
        <v>2207</v>
      </c>
      <c r="J56" s="6">
        <v>0.78424103613501595</v>
      </c>
    </row>
    <row r="57" spans="1:10" x14ac:dyDescent="0.3">
      <c r="A57" t="s">
        <v>117</v>
      </c>
      <c r="B57" t="s">
        <v>118</v>
      </c>
      <c r="C57" t="s">
        <v>456</v>
      </c>
      <c r="D57" s="10">
        <v>4615</v>
      </c>
      <c r="E57" s="10">
        <v>4320.9244183492683</v>
      </c>
      <c r="F57" s="10">
        <v>4467</v>
      </c>
      <c r="G57" s="6">
        <v>1.0338065579278375</v>
      </c>
      <c r="H57" s="10">
        <v>101</v>
      </c>
      <c r="I57" s="10">
        <v>4568</v>
      </c>
      <c r="J57" s="6">
        <v>1.0571811857206987</v>
      </c>
    </row>
    <row r="58" spans="1:10" x14ac:dyDescent="0.3">
      <c r="A58" t="s">
        <v>119</v>
      </c>
      <c r="B58" t="s">
        <v>120</v>
      </c>
      <c r="C58" t="s">
        <v>456</v>
      </c>
      <c r="D58" s="10">
        <v>2309</v>
      </c>
      <c r="E58" s="10">
        <v>2231.3751903478974</v>
      </c>
      <c r="F58" s="10">
        <v>1704</v>
      </c>
      <c r="G58" s="6">
        <v>0.7636546320721288</v>
      </c>
      <c r="H58" s="10">
        <v>3</v>
      </c>
      <c r="I58" s="10">
        <v>1707</v>
      </c>
      <c r="J58" s="6">
        <v>0.76499909445253755</v>
      </c>
    </row>
    <row r="59" spans="1:10" x14ac:dyDescent="0.3">
      <c r="A59" t="s">
        <v>121</v>
      </c>
      <c r="B59" t="s">
        <v>122</v>
      </c>
      <c r="C59" t="s">
        <v>456</v>
      </c>
      <c r="D59" s="10">
        <v>10576</v>
      </c>
      <c r="E59" s="10">
        <v>9846.7564802456327</v>
      </c>
      <c r="F59" s="10">
        <v>5989</v>
      </c>
      <c r="G59" s="6">
        <v>0.60822058634383946</v>
      </c>
      <c r="H59" s="10">
        <v>1491</v>
      </c>
      <c r="I59" s="10">
        <v>7480</v>
      </c>
      <c r="J59" s="6">
        <v>0.75964100615326757</v>
      </c>
    </row>
    <row r="60" spans="1:10" x14ac:dyDescent="0.3">
      <c r="A60" t="s">
        <v>123</v>
      </c>
      <c r="B60" t="s">
        <v>124</v>
      </c>
      <c r="C60" t="s">
        <v>456</v>
      </c>
      <c r="D60" s="10">
        <v>5747</v>
      </c>
      <c r="E60" s="10">
        <v>5452.9150651895388</v>
      </c>
      <c r="F60" s="10">
        <v>4468</v>
      </c>
      <c r="G60" s="6">
        <v>0.81937824935563996</v>
      </c>
      <c r="H60" s="10">
        <v>75</v>
      </c>
      <c r="I60" s="10">
        <v>4543</v>
      </c>
      <c r="J60" s="6">
        <v>0.83313236052432238</v>
      </c>
    </row>
    <row r="61" spans="1:10" x14ac:dyDescent="0.3">
      <c r="A61" t="s">
        <v>125</v>
      </c>
      <c r="B61" t="s">
        <v>126</v>
      </c>
      <c r="C61" t="s">
        <v>456</v>
      </c>
      <c r="D61" s="10">
        <v>8378</v>
      </c>
      <c r="E61" s="10">
        <v>8066.9531893761032</v>
      </c>
      <c r="F61" s="10">
        <v>5784</v>
      </c>
      <c r="G61" s="6">
        <v>0.71699932604261629</v>
      </c>
      <c r="H61" s="10">
        <v>7</v>
      </c>
      <c r="I61" s="10">
        <v>5791</v>
      </c>
      <c r="J61" s="6">
        <v>0.71786706381618104</v>
      </c>
    </row>
    <row r="62" spans="1:10" x14ac:dyDescent="0.3">
      <c r="A62" t="s">
        <v>127</v>
      </c>
      <c r="B62" t="s">
        <v>128</v>
      </c>
      <c r="C62" t="s">
        <v>457</v>
      </c>
      <c r="D62" s="10">
        <v>4990</v>
      </c>
      <c r="E62" s="10">
        <v>4823.5072320168874</v>
      </c>
      <c r="F62" s="10">
        <v>4233</v>
      </c>
      <c r="G62" s="6">
        <v>0.87757720604267153</v>
      </c>
      <c r="H62" s="10">
        <v>8</v>
      </c>
      <c r="I62" s="10">
        <v>4241</v>
      </c>
      <c r="J62" s="6">
        <v>0.87923575025442235</v>
      </c>
    </row>
    <row r="63" spans="1:10" x14ac:dyDescent="0.3">
      <c r="A63" t="s">
        <v>129</v>
      </c>
      <c r="B63" t="s">
        <v>130</v>
      </c>
      <c r="C63" t="s">
        <v>457</v>
      </c>
      <c r="D63" s="10">
        <v>1192</v>
      </c>
      <c r="E63" s="10">
        <v>1093.3991929873382</v>
      </c>
      <c r="F63" s="10">
        <v>1173</v>
      </c>
      <c r="G63" s="6">
        <v>1.0728012308068198</v>
      </c>
      <c r="H63" s="10">
        <v>2</v>
      </c>
      <c r="I63" s="10">
        <v>1175</v>
      </c>
      <c r="J63" s="6">
        <v>1.0746303889156124</v>
      </c>
    </row>
    <row r="64" spans="1:10" x14ac:dyDescent="0.3">
      <c r="A64" t="s">
        <v>131</v>
      </c>
      <c r="B64" t="s">
        <v>132</v>
      </c>
      <c r="C64" t="s">
        <v>457</v>
      </c>
      <c r="D64" s="10">
        <v>5592</v>
      </c>
      <c r="E64" s="10">
        <v>5353.3959062133081</v>
      </c>
      <c r="F64" s="10">
        <v>4175</v>
      </c>
      <c r="G64" s="6">
        <v>0.77987880462088988</v>
      </c>
      <c r="H64" s="10">
        <v>10</v>
      </c>
      <c r="I64" s="10">
        <v>4185</v>
      </c>
      <c r="J64" s="6">
        <v>0.78174677780561053</v>
      </c>
    </row>
    <row r="65" spans="1:10" x14ac:dyDescent="0.3">
      <c r="A65" t="s">
        <v>133</v>
      </c>
      <c r="B65" t="s">
        <v>134</v>
      </c>
      <c r="C65" t="s">
        <v>457</v>
      </c>
      <c r="D65" s="10">
        <v>1542</v>
      </c>
      <c r="E65" s="10">
        <v>1497.1952683108902</v>
      </c>
      <c r="F65" s="10">
        <v>1338</v>
      </c>
      <c r="G65" s="6">
        <v>0.89367100492476736</v>
      </c>
      <c r="H65" s="10">
        <v>0</v>
      </c>
      <c r="I65" s="10">
        <v>1338</v>
      </c>
      <c r="J65" s="6">
        <v>0.89367100492476736</v>
      </c>
    </row>
    <row r="66" spans="1:10" x14ac:dyDescent="0.3">
      <c r="A66" t="s">
        <v>135</v>
      </c>
      <c r="B66" t="s">
        <v>136</v>
      </c>
      <c r="C66" t="s">
        <v>457</v>
      </c>
      <c r="D66" s="10">
        <v>1800</v>
      </c>
      <c r="E66" s="10">
        <v>1746.7337989280493</v>
      </c>
      <c r="F66" s="10">
        <v>1517</v>
      </c>
      <c r="G66" s="6">
        <v>0.86847807086057749</v>
      </c>
      <c r="H66" s="10">
        <v>1</v>
      </c>
      <c r="I66" s="10">
        <v>1518</v>
      </c>
      <c r="J66" s="6">
        <v>0.8690505679409074</v>
      </c>
    </row>
    <row r="67" spans="1:10" x14ac:dyDescent="0.3">
      <c r="A67" t="s">
        <v>137</v>
      </c>
      <c r="B67" t="s">
        <v>138</v>
      </c>
      <c r="C67" t="s">
        <v>457</v>
      </c>
      <c r="D67" s="10">
        <v>5825</v>
      </c>
      <c r="E67" s="10">
        <v>5600.1637135094761</v>
      </c>
      <c r="F67" s="10">
        <v>4290</v>
      </c>
      <c r="G67" s="6">
        <v>0.76604903346862496</v>
      </c>
      <c r="H67" s="10">
        <v>13</v>
      </c>
      <c r="I67" s="10">
        <v>4303</v>
      </c>
      <c r="J67" s="6">
        <v>0.76837039417610564</v>
      </c>
    </row>
    <row r="68" spans="1:10" x14ac:dyDescent="0.3">
      <c r="A68" t="s">
        <v>139</v>
      </c>
      <c r="B68" t="s">
        <v>140</v>
      </c>
      <c r="C68" t="s">
        <v>457</v>
      </c>
      <c r="D68" s="10">
        <v>4173</v>
      </c>
      <c r="E68" s="10">
        <v>4057.0162130862768</v>
      </c>
      <c r="F68" s="10">
        <v>3464</v>
      </c>
      <c r="G68" s="6">
        <v>0.85382946926032766</v>
      </c>
      <c r="H68" s="10">
        <v>11</v>
      </c>
      <c r="I68" s="10">
        <v>3475</v>
      </c>
      <c r="J68" s="6">
        <v>0.85654082150105038</v>
      </c>
    </row>
    <row r="69" spans="1:10" x14ac:dyDescent="0.3">
      <c r="A69" t="s">
        <v>141</v>
      </c>
      <c r="B69" t="s">
        <v>142</v>
      </c>
      <c r="C69" t="s">
        <v>457</v>
      </c>
      <c r="D69" s="10">
        <v>2914</v>
      </c>
      <c r="E69" s="10">
        <v>2790.8975172119158</v>
      </c>
      <c r="F69" s="10">
        <v>2730</v>
      </c>
      <c r="G69" s="6">
        <v>0.97817995220664644</v>
      </c>
      <c r="H69" s="10">
        <v>2</v>
      </c>
      <c r="I69" s="10">
        <v>2732</v>
      </c>
      <c r="J69" s="6">
        <v>0.97889656755624843</v>
      </c>
    </row>
    <row r="70" spans="1:10" x14ac:dyDescent="0.3">
      <c r="A70" t="s">
        <v>143</v>
      </c>
      <c r="B70" t="s">
        <v>144</v>
      </c>
      <c r="C70" t="s">
        <v>457</v>
      </c>
      <c r="D70" s="10">
        <v>4740</v>
      </c>
      <c r="E70" s="10">
        <v>4476.7329307163227</v>
      </c>
      <c r="F70" s="10">
        <v>4387</v>
      </c>
      <c r="G70" s="6">
        <v>0.97995571053599473</v>
      </c>
      <c r="H70" s="10">
        <v>32</v>
      </c>
      <c r="I70" s="10">
        <v>4419</v>
      </c>
      <c r="J70" s="6">
        <v>0.98710378045556435</v>
      </c>
    </row>
    <row r="71" spans="1:10" x14ac:dyDescent="0.3">
      <c r="A71" t="s">
        <v>145</v>
      </c>
      <c r="B71" t="s">
        <v>146</v>
      </c>
      <c r="C71" t="s">
        <v>457</v>
      </c>
      <c r="D71" s="10">
        <v>10937</v>
      </c>
      <c r="E71" s="10">
        <v>10390.119060042371</v>
      </c>
      <c r="F71" s="10">
        <v>9004</v>
      </c>
      <c r="G71" s="6">
        <v>0.86659257203577045</v>
      </c>
      <c r="H71" s="10">
        <v>12</v>
      </c>
      <c r="I71" s="10">
        <v>9016</v>
      </c>
      <c r="J71" s="6">
        <v>0.86774751549028284</v>
      </c>
    </row>
    <row r="72" spans="1:10" x14ac:dyDescent="0.3">
      <c r="A72" t="s">
        <v>147</v>
      </c>
      <c r="B72" t="s">
        <v>148</v>
      </c>
      <c r="C72" t="s">
        <v>457</v>
      </c>
      <c r="D72" s="10">
        <v>2180</v>
      </c>
      <c r="E72" s="10">
        <v>2111.6073492026808</v>
      </c>
      <c r="F72" s="10">
        <v>1909</v>
      </c>
      <c r="G72" s="6">
        <v>0.90405065161419185</v>
      </c>
      <c r="H72" s="10">
        <v>1</v>
      </c>
      <c r="I72" s="10">
        <v>1910</v>
      </c>
      <c r="J72" s="6">
        <v>0.90452422450660375</v>
      </c>
    </row>
    <row r="73" spans="1:10" x14ac:dyDescent="0.3">
      <c r="A73" t="s">
        <v>149</v>
      </c>
      <c r="B73" t="s">
        <v>150</v>
      </c>
      <c r="C73" t="s">
        <v>457</v>
      </c>
      <c r="D73" s="10">
        <v>5115</v>
      </c>
      <c r="E73" s="10">
        <v>4913.3257510245512</v>
      </c>
      <c r="F73" s="10">
        <v>4204</v>
      </c>
      <c r="G73" s="6">
        <v>0.85563225664884135</v>
      </c>
      <c r="H73" s="10">
        <v>5</v>
      </c>
      <c r="I73" s="10">
        <v>4209</v>
      </c>
      <c r="J73" s="6">
        <v>0.85664989729661589</v>
      </c>
    </row>
    <row r="74" spans="1:10" x14ac:dyDescent="0.3">
      <c r="A74" t="s">
        <v>151</v>
      </c>
      <c r="B74" t="s">
        <v>152</v>
      </c>
      <c r="C74" t="s">
        <v>457</v>
      </c>
      <c r="D74" s="10">
        <v>4205</v>
      </c>
      <c r="E74" s="10">
        <v>4093.7859946443641</v>
      </c>
      <c r="F74" s="10">
        <v>3686</v>
      </c>
      <c r="G74" s="6">
        <v>0.90038902981791324</v>
      </c>
      <c r="H74" s="10">
        <v>6</v>
      </c>
      <c r="I74" s="10">
        <v>3692</v>
      </c>
      <c r="J74" s="6">
        <v>0.90185466578614637</v>
      </c>
    </row>
    <row r="75" spans="1:10" x14ac:dyDescent="0.3">
      <c r="A75" t="s">
        <v>153</v>
      </c>
      <c r="B75" t="s">
        <v>154</v>
      </c>
      <c r="C75" t="s">
        <v>457</v>
      </c>
      <c r="D75" s="10">
        <v>2002</v>
      </c>
      <c r="E75" s="10">
        <v>1938.1346228843304</v>
      </c>
      <c r="F75" s="10">
        <v>1762</v>
      </c>
      <c r="G75" s="6">
        <v>0.90912157452602183</v>
      </c>
      <c r="H75" s="10">
        <v>4</v>
      </c>
      <c r="I75" s="10">
        <v>1766</v>
      </c>
      <c r="J75" s="6">
        <v>0.91118541464980396</v>
      </c>
    </row>
    <row r="76" spans="1:10" x14ac:dyDescent="0.3">
      <c r="A76" t="s">
        <v>155</v>
      </c>
      <c r="B76" t="s">
        <v>156</v>
      </c>
      <c r="C76" t="s">
        <v>457</v>
      </c>
      <c r="D76" s="10">
        <v>1263</v>
      </c>
      <c r="E76" s="10">
        <v>1220.4668233006564</v>
      </c>
      <c r="F76" s="10">
        <v>1194</v>
      </c>
      <c r="G76" s="6">
        <v>0.97831418044688923</v>
      </c>
      <c r="H76" s="10">
        <v>1</v>
      </c>
      <c r="I76" s="10">
        <v>1195</v>
      </c>
      <c r="J76" s="6">
        <v>0.97913353905697875</v>
      </c>
    </row>
    <row r="77" spans="1:10" x14ac:dyDescent="0.3">
      <c r="A77" t="s">
        <v>157</v>
      </c>
      <c r="B77" t="s">
        <v>158</v>
      </c>
      <c r="C77" t="s">
        <v>457</v>
      </c>
      <c r="D77" s="10">
        <v>1578</v>
      </c>
      <c r="E77" s="10">
        <v>1531.0093933772744</v>
      </c>
      <c r="F77" s="10">
        <v>1337</v>
      </c>
      <c r="G77" s="6">
        <v>0.87328007638848881</v>
      </c>
      <c r="H77" s="10">
        <v>2</v>
      </c>
      <c r="I77" s="10">
        <v>1339</v>
      </c>
      <c r="J77" s="6">
        <v>0.87458640410185973</v>
      </c>
    </row>
    <row r="78" spans="1:10" x14ac:dyDescent="0.3">
      <c r="A78" t="s">
        <v>159</v>
      </c>
      <c r="B78" t="s">
        <v>160</v>
      </c>
      <c r="C78" t="s">
        <v>457</v>
      </c>
      <c r="D78" s="10">
        <v>2608</v>
      </c>
      <c r="E78" s="10">
        <v>2525.7662646509257</v>
      </c>
      <c r="F78" s="10">
        <v>2273</v>
      </c>
      <c r="G78" s="6">
        <v>0.89992491855303991</v>
      </c>
      <c r="H78" s="10">
        <v>0</v>
      </c>
      <c r="I78" s="10">
        <v>2273</v>
      </c>
      <c r="J78" s="6">
        <v>0.89992491855303991</v>
      </c>
    </row>
    <row r="79" spans="1:10" x14ac:dyDescent="0.3">
      <c r="A79" t="s">
        <v>161</v>
      </c>
      <c r="B79" t="s">
        <v>162</v>
      </c>
      <c r="C79" t="s">
        <v>457</v>
      </c>
      <c r="D79" s="10">
        <v>8386</v>
      </c>
      <c r="E79" s="10">
        <v>8091.5434183977768</v>
      </c>
      <c r="F79" s="10">
        <v>7086</v>
      </c>
      <c r="G79" s="6">
        <v>0.87572909562451728</v>
      </c>
      <c r="H79" s="10">
        <v>19</v>
      </c>
      <c r="I79" s="10">
        <v>7105</v>
      </c>
      <c r="J79" s="6">
        <v>0.87807722613776396</v>
      </c>
    </row>
    <row r="80" spans="1:10" x14ac:dyDescent="0.3">
      <c r="A80" t="s">
        <v>163</v>
      </c>
      <c r="B80" t="s">
        <v>164</v>
      </c>
      <c r="C80" t="s">
        <v>457</v>
      </c>
      <c r="D80" s="10">
        <v>6483</v>
      </c>
      <c r="E80" s="10">
        <v>6213.449715791814</v>
      </c>
      <c r="F80" s="10">
        <v>4832</v>
      </c>
      <c r="G80" s="6">
        <v>0.77766783687316465</v>
      </c>
      <c r="H80" s="10">
        <v>10</v>
      </c>
      <c r="I80" s="10">
        <v>4842</v>
      </c>
      <c r="J80" s="6">
        <v>0.77927724878722338</v>
      </c>
    </row>
    <row r="81" spans="1:10" x14ac:dyDescent="0.3">
      <c r="A81" t="s">
        <v>167</v>
      </c>
      <c r="B81" t="s">
        <v>168</v>
      </c>
      <c r="C81" t="s">
        <v>457</v>
      </c>
      <c r="D81" s="10">
        <v>2295</v>
      </c>
      <c r="E81" s="10">
        <v>2219.9479997226654</v>
      </c>
      <c r="F81" s="10">
        <v>1641</v>
      </c>
      <c r="G81" s="6">
        <v>0.7392065040284761</v>
      </c>
      <c r="H81" s="10">
        <v>1</v>
      </c>
      <c r="I81" s="10">
        <v>1642</v>
      </c>
      <c r="J81" s="6">
        <v>0.73965696503032163</v>
      </c>
    </row>
    <row r="82" spans="1:10" x14ac:dyDescent="0.3">
      <c r="A82" t="s">
        <v>169</v>
      </c>
      <c r="B82" t="s">
        <v>170</v>
      </c>
      <c r="C82" t="s">
        <v>457</v>
      </c>
      <c r="D82" s="10">
        <v>8906</v>
      </c>
      <c r="E82" s="10">
        <v>8627.8212809321467</v>
      </c>
      <c r="F82" s="10">
        <v>6520</v>
      </c>
      <c r="G82" s="6">
        <v>0.75569483739880872</v>
      </c>
      <c r="H82" s="10">
        <v>818</v>
      </c>
      <c r="I82" s="10">
        <v>7338</v>
      </c>
      <c r="J82" s="6">
        <v>0.85050440442215614</v>
      </c>
    </row>
    <row r="83" spans="1:10" x14ac:dyDescent="0.3">
      <c r="A83" t="s">
        <v>171</v>
      </c>
      <c r="B83" t="s">
        <v>172</v>
      </c>
      <c r="C83" t="s">
        <v>457</v>
      </c>
      <c r="D83" s="10">
        <v>5590</v>
      </c>
      <c r="E83" s="10">
        <v>5365.6755713583943</v>
      </c>
      <c r="F83" s="10">
        <v>4487</v>
      </c>
      <c r="G83" s="6">
        <v>0.83624139035749689</v>
      </c>
      <c r="H83" s="10">
        <v>4</v>
      </c>
      <c r="I83" s="10">
        <v>4491</v>
      </c>
      <c r="J83" s="6">
        <v>0.83698686964464419</v>
      </c>
    </row>
    <row r="84" spans="1:10" x14ac:dyDescent="0.3">
      <c r="A84" t="s">
        <v>173</v>
      </c>
      <c r="B84" t="s">
        <v>174</v>
      </c>
      <c r="C84" t="s">
        <v>457</v>
      </c>
      <c r="D84" s="10">
        <v>2154</v>
      </c>
      <c r="E84" s="10">
        <v>2061.2723292845185</v>
      </c>
      <c r="F84" s="10">
        <v>1804</v>
      </c>
      <c r="G84" s="6">
        <v>0.87518760833808917</v>
      </c>
      <c r="H84" s="10">
        <v>3</v>
      </c>
      <c r="I84" s="10">
        <v>1807</v>
      </c>
      <c r="J84" s="6">
        <v>0.87664302010361816</v>
      </c>
    </row>
    <row r="85" spans="1:10" x14ac:dyDescent="0.3">
      <c r="A85" t="s">
        <v>175</v>
      </c>
      <c r="B85" t="s">
        <v>176</v>
      </c>
      <c r="C85" t="s">
        <v>457</v>
      </c>
      <c r="D85" s="10">
        <v>2452</v>
      </c>
      <c r="E85" s="10">
        <v>2371.9906690462471</v>
      </c>
      <c r="F85" s="10">
        <v>2418</v>
      </c>
      <c r="G85" s="6">
        <v>1.0193969274644124</v>
      </c>
      <c r="H85" s="10">
        <v>1</v>
      </c>
      <c r="I85" s="10">
        <v>2419</v>
      </c>
      <c r="J85" s="6">
        <v>1.0198185142830494</v>
      </c>
    </row>
    <row r="86" spans="1:10" x14ac:dyDescent="0.3">
      <c r="A86" t="s">
        <v>177</v>
      </c>
      <c r="B86" t="s">
        <v>178</v>
      </c>
      <c r="C86" t="s">
        <v>457</v>
      </c>
      <c r="D86" s="10">
        <v>3184</v>
      </c>
      <c r="E86" s="10">
        <v>3034.7441609351895</v>
      </c>
      <c r="F86" s="10">
        <v>3601</v>
      </c>
      <c r="G86" s="6">
        <v>1.1865909641919576</v>
      </c>
      <c r="H86" s="10">
        <v>8</v>
      </c>
      <c r="I86" s="10">
        <v>3609</v>
      </c>
      <c r="J86" s="6">
        <v>1.1892271007411206</v>
      </c>
    </row>
    <row r="87" spans="1:10" x14ac:dyDescent="0.3">
      <c r="A87" t="s">
        <v>179</v>
      </c>
      <c r="B87" t="s">
        <v>180</v>
      </c>
      <c r="C87" t="s">
        <v>457</v>
      </c>
      <c r="D87" s="10">
        <v>4121</v>
      </c>
      <c r="E87" s="10">
        <v>3953.1768476392681</v>
      </c>
      <c r="F87" s="10">
        <v>2682</v>
      </c>
      <c r="G87" s="6">
        <v>0.67844169470981774</v>
      </c>
      <c r="H87" s="10">
        <v>11</v>
      </c>
      <c r="I87" s="10">
        <v>2693</v>
      </c>
      <c r="J87" s="6">
        <v>0.68122426691034277</v>
      </c>
    </row>
    <row r="88" spans="1:10" x14ac:dyDescent="0.3">
      <c r="A88" t="s">
        <v>181</v>
      </c>
      <c r="B88" t="s">
        <v>182</v>
      </c>
      <c r="C88" t="s">
        <v>457</v>
      </c>
      <c r="D88" s="10">
        <v>2964</v>
      </c>
      <c r="E88" s="10">
        <v>2893.3034955478211</v>
      </c>
      <c r="F88" s="10">
        <v>2226</v>
      </c>
      <c r="G88" s="6">
        <v>0.76936277283919252</v>
      </c>
      <c r="H88" s="10">
        <v>1</v>
      </c>
      <c r="I88" s="10">
        <v>2227</v>
      </c>
      <c r="J88" s="6">
        <v>0.76970839852330719</v>
      </c>
    </row>
    <row r="89" spans="1:10" x14ac:dyDescent="0.3">
      <c r="A89" t="s">
        <v>183</v>
      </c>
      <c r="B89" t="s">
        <v>184</v>
      </c>
      <c r="C89" t="s">
        <v>457</v>
      </c>
      <c r="D89" s="10">
        <v>11961</v>
      </c>
      <c r="E89" s="10">
        <v>11521.765184739468</v>
      </c>
      <c r="F89" s="10">
        <v>5658</v>
      </c>
      <c r="G89" s="6">
        <v>0.4910705876469344</v>
      </c>
      <c r="H89" s="10">
        <v>3</v>
      </c>
      <c r="I89" s="10">
        <v>5661</v>
      </c>
      <c r="J89" s="6">
        <v>0.49133096441663054</v>
      </c>
    </row>
    <row r="90" spans="1:10" x14ac:dyDescent="0.3">
      <c r="A90" t="s">
        <v>185</v>
      </c>
      <c r="B90" t="s">
        <v>186</v>
      </c>
      <c r="C90" t="s">
        <v>457</v>
      </c>
      <c r="D90" s="10">
        <v>5324</v>
      </c>
      <c r="E90" s="10">
        <v>5195.0860332483926</v>
      </c>
      <c r="F90" s="10">
        <v>5133</v>
      </c>
      <c r="G90" s="6">
        <v>0.98804908468290154</v>
      </c>
      <c r="H90" s="10">
        <v>337</v>
      </c>
      <c r="I90" s="10">
        <v>5470</v>
      </c>
      <c r="J90" s="6">
        <v>1.0529180777742979</v>
      </c>
    </row>
    <row r="91" spans="1:10" x14ac:dyDescent="0.3">
      <c r="A91" t="s">
        <v>189</v>
      </c>
      <c r="B91" t="s">
        <v>190</v>
      </c>
      <c r="C91" t="s">
        <v>457</v>
      </c>
      <c r="D91" s="10">
        <v>4208</v>
      </c>
      <c r="E91" s="10">
        <v>4092.9536332998287</v>
      </c>
      <c r="F91" s="10">
        <v>2816</v>
      </c>
      <c r="G91" s="6">
        <v>0.68801170311076287</v>
      </c>
      <c r="H91" s="10">
        <v>7</v>
      </c>
      <c r="I91" s="10">
        <v>2823</v>
      </c>
      <c r="J91" s="6">
        <v>0.68972195947502968</v>
      </c>
    </row>
    <row r="92" spans="1:10" x14ac:dyDescent="0.3">
      <c r="A92" t="s">
        <v>191</v>
      </c>
      <c r="B92" t="s">
        <v>192</v>
      </c>
      <c r="C92" t="s">
        <v>457</v>
      </c>
      <c r="D92" s="10">
        <v>4284</v>
      </c>
      <c r="E92" s="10">
        <v>4204.7638232365425</v>
      </c>
      <c r="F92" s="10">
        <v>3962</v>
      </c>
      <c r="G92" s="6">
        <v>0.94226457574264433</v>
      </c>
      <c r="H92" s="10">
        <v>5</v>
      </c>
      <c r="I92" s="10">
        <v>3967</v>
      </c>
      <c r="J92" s="6">
        <v>0.94345370317291022</v>
      </c>
    </row>
    <row r="93" spans="1:10" x14ac:dyDescent="0.3">
      <c r="A93" t="s">
        <v>193</v>
      </c>
      <c r="B93" t="s">
        <v>194</v>
      </c>
      <c r="C93" t="s">
        <v>457</v>
      </c>
      <c r="D93" s="10">
        <v>4937</v>
      </c>
      <c r="E93" s="10">
        <v>4788.986896073523</v>
      </c>
      <c r="F93" s="10">
        <v>4315</v>
      </c>
      <c r="G93" s="6">
        <v>0.90102564355268056</v>
      </c>
      <c r="H93" s="10">
        <v>2</v>
      </c>
      <c r="I93" s="10">
        <v>4317</v>
      </c>
      <c r="J93" s="6">
        <v>0.90144326841643607</v>
      </c>
    </row>
    <row r="94" spans="1:10" x14ac:dyDescent="0.3">
      <c r="A94" t="s">
        <v>195</v>
      </c>
      <c r="B94" t="s">
        <v>196</v>
      </c>
      <c r="C94" t="s">
        <v>457</v>
      </c>
      <c r="D94" s="10">
        <v>2165</v>
      </c>
      <c r="E94" s="10">
        <v>2081.3448772545089</v>
      </c>
      <c r="F94" s="10">
        <v>1781</v>
      </c>
      <c r="G94" s="6">
        <v>0.85569672737240343</v>
      </c>
      <c r="H94" s="10">
        <v>3</v>
      </c>
      <c r="I94" s="10">
        <v>1784</v>
      </c>
      <c r="J94" s="6">
        <v>0.85713810310632665</v>
      </c>
    </row>
    <row r="95" spans="1:10" x14ac:dyDescent="0.3">
      <c r="A95" t="s">
        <v>197</v>
      </c>
      <c r="B95" t="s">
        <v>198</v>
      </c>
      <c r="C95" t="s">
        <v>457</v>
      </c>
      <c r="D95" s="10">
        <v>4260</v>
      </c>
      <c r="E95" s="10">
        <v>4056.1612322971296</v>
      </c>
      <c r="F95" s="10">
        <v>4631</v>
      </c>
      <c r="G95" s="6">
        <v>1.1417199008574226</v>
      </c>
      <c r="H95" s="10">
        <v>13</v>
      </c>
      <c r="I95" s="10">
        <v>4644</v>
      </c>
      <c r="J95" s="6">
        <v>1.144924901658793</v>
      </c>
    </row>
    <row r="96" spans="1:10" x14ac:dyDescent="0.3">
      <c r="A96" t="s">
        <v>199</v>
      </c>
      <c r="B96" t="s">
        <v>200</v>
      </c>
      <c r="C96" t="s">
        <v>457</v>
      </c>
      <c r="D96" s="10">
        <v>2157</v>
      </c>
      <c r="E96" s="10">
        <v>2077.6769886541715</v>
      </c>
      <c r="F96" s="10">
        <v>2124</v>
      </c>
      <c r="G96" s="6">
        <v>1.0222955789561083</v>
      </c>
      <c r="H96" s="10">
        <v>95</v>
      </c>
      <c r="I96" s="10">
        <v>2219</v>
      </c>
      <c r="J96" s="6">
        <v>1.0680197220826764</v>
      </c>
    </row>
    <row r="97" spans="1:10" x14ac:dyDescent="0.3">
      <c r="A97" t="s">
        <v>201</v>
      </c>
      <c r="B97" t="s">
        <v>202</v>
      </c>
      <c r="C97" t="s">
        <v>457</v>
      </c>
      <c r="D97" s="10">
        <v>5905</v>
      </c>
      <c r="E97" s="10">
        <v>5770.8514488125957</v>
      </c>
      <c r="F97" s="10">
        <v>3374</v>
      </c>
      <c r="G97" s="6">
        <v>0.58466242458800954</v>
      </c>
      <c r="H97" s="10">
        <v>8</v>
      </c>
      <c r="I97" s="10">
        <v>3382</v>
      </c>
      <c r="J97" s="6">
        <v>0.58604870182473279</v>
      </c>
    </row>
    <row r="98" spans="1:10" x14ac:dyDescent="0.3">
      <c r="A98" t="s">
        <v>203</v>
      </c>
      <c r="B98" t="s">
        <v>204</v>
      </c>
      <c r="C98" t="s">
        <v>457</v>
      </c>
      <c r="D98" s="10">
        <v>5282</v>
      </c>
      <c r="E98" s="10">
        <v>5099.3396504673983</v>
      </c>
      <c r="F98" s="10">
        <v>3775</v>
      </c>
      <c r="G98" s="6">
        <v>0.74029193165314822</v>
      </c>
      <c r="H98" s="10">
        <v>2</v>
      </c>
      <c r="I98" s="10">
        <v>3777</v>
      </c>
      <c r="J98" s="6">
        <v>0.74068413929905719</v>
      </c>
    </row>
    <row r="99" spans="1:10" x14ac:dyDescent="0.3">
      <c r="A99" t="s">
        <v>205</v>
      </c>
      <c r="B99" t="s">
        <v>206</v>
      </c>
      <c r="C99" t="s">
        <v>457</v>
      </c>
      <c r="D99" s="10">
        <v>1829</v>
      </c>
      <c r="E99" s="10">
        <v>1765.6268976602964</v>
      </c>
      <c r="F99" s="10">
        <v>1343</v>
      </c>
      <c r="G99" s="6">
        <v>0.76063635062405521</v>
      </c>
      <c r="H99" s="10">
        <v>1</v>
      </c>
      <c r="I99" s="10">
        <v>1344</v>
      </c>
      <c r="J99" s="6">
        <v>0.76120272169674619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7907</v>
      </c>
      <c r="E100" s="10">
        <v>7588.4420287424755</v>
      </c>
      <c r="F100" s="10">
        <v>5189</v>
      </c>
      <c r="G100" s="6">
        <v>0.68380307582845157</v>
      </c>
      <c r="H100" s="10">
        <v>216</v>
      </c>
      <c r="I100" s="10">
        <v>5405</v>
      </c>
      <c r="J100" s="6">
        <v>0.71226741662223569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14647</v>
      </c>
      <c r="E101" s="10">
        <v>14190.256937273218</v>
      </c>
      <c r="F101" s="10">
        <v>11948</v>
      </c>
      <c r="G101" s="6">
        <v>0.84198616366251033</v>
      </c>
      <c r="H101" s="10">
        <v>852</v>
      </c>
      <c r="I101" s="10">
        <v>12800</v>
      </c>
      <c r="J101" s="6">
        <v>0.90202735979914062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12465</v>
      </c>
      <c r="E102" s="10">
        <v>11979.278366449707</v>
      </c>
      <c r="F102" s="10">
        <v>9087</v>
      </c>
      <c r="G102" s="6">
        <v>0.75855988332735513</v>
      </c>
      <c r="H102" s="10">
        <v>10</v>
      </c>
      <c r="I102" s="10">
        <v>9097</v>
      </c>
      <c r="J102" s="6">
        <v>0.75939465815218998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7828</v>
      </c>
      <c r="E103" s="10">
        <v>7597.7119609438569</v>
      </c>
      <c r="F103" s="10">
        <v>5626</v>
      </c>
      <c r="G103" s="6">
        <v>0.74048608698520435</v>
      </c>
      <c r="H103" s="10">
        <v>5</v>
      </c>
      <c r="I103" s="10">
        <v>5631</v>
      </c>
      <c r="J103" s="6">
        <v>0.74114417984601588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3939</v>
      </c>
      <c r="E104" s="10">
        <v>3842.6231298572357</v>
      </c>
      <c r="F104" s="10">
        <v>3404</v>
      </c>
      <c r="G104" s="6">
        <v>0.88585320104666843</v>
      </c>
      <c r="H104" s="10">
        <v>496</v>
      </c>
      <c r="I104" s="10">
        <v>3900</v>
      </c>
      <c r="J104" s="6">
        <v>1.014931693326089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9729</v>
      </c>
      <c r="E105" s="10">
        <v>9525.0793942375349</v>
      </c>
      <c r="F105" s="10">
        <v>7732</v>
      </c>
      <c r="G105" s="6">
        <v>0.81175176394620829</v>
      </c>
      <c r="H105" s="10">
        <v>3</v>
      </c>
      <c r="I105" s="10">
        <v>7735</v>
      </c>
      <c r="J105" s="6">
        <v>0.8120667219508434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3118</v>
      </c>
      <c r="E106" s="10">
        <v>2988.3684670699286</v>
      </c>
      <c r="F106" s="10">
        <v>2540</v>
      </c>
      <c r="G106" s="6">
        <v>0.84996212079912947</v>
      </c>
      <c r="H106" s="10">
        <v>0</v>
      </c>
      <c r="I106" s="10">
        <v>2540</v>
      </c>
      <c r="J106" s="6">
        <v>0.84996212079912947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5286</v>
      </c>
      <c r="E107" s="10">
        <v>5166.2816520350598</v>
      </c>
      <c r="F107" s="10">
        <v>3929</v>
      </c>
      <c r="G107" s="6">
        <v>0.76050828519043678</v>
      </c>
      <c r="H107" s="10">
        <v>0</v>
      </c>
      <c r="I107" s="10">
        <v>3929</v>
      </c>
      <c r="J107" s="6">
        <v>0.76050828519043678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4966</v>
      </c>
      <c r="E108" s="10">
        <v>4832.4748689529088</v>
      </c>
      <c r="F108" s="10">
        <v>3427</v>
      </c>
      <c r="G108" s="6">
        <v>0.70916043909868398</v>
      </c>
      <c r="H108" s="10">
        <v>0</v>
      </c>
      <c r="I108" s="10">
        <v>3427</v>
      </c>
      <c r="J108" s="6">
        <v>0.70916043909868398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3208</v>
      </c>
      <c r="E109" s="10">
        <v>3146.7743443452655</v>
      </c>
      <c r="F109" s="10">
        <v>858</v>
      </c>
      <c r="G109" s="6">
        <v>0.27266016120343067</v>
      </c>
      <c r="H109" s="10">
        <v>1618</v>
      </c>
      <c r="I109" s="10">
        <v>2476</v>
      </c>
      <c r="J109" s="6">
        <v>0.78683748151479527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3489</v>
      </c>
      <c r="E110" s="10">
        <v>3404.4511768687021</v>
      </c>
      <c r="F110" s="10">
        <v>2314</v>
      </c>
      <c r="G110" s="6">
        <v>0.67969839477279215</v>
      </c>
      <c r="H110" s="10">
        <v>5</v>
      </c>
      <c r="I110" s="10">
        <v>2319</v>
      </c>
      <c r="J110" s="6">
        <v>0.68116706027575846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4032</v>
      </c>
      <c r="E111" s="10">
        <v>3940.1818713000689</v>
      </c>
      <c r="F111" s="10">
        <v>2240</v>
      </c>
      <c r="G111" s="6">
        <v>0.5685016766144626</v>
      </c>
      <c r="H111" s="10">
        <v>417</v>
      </c>
      <c r="I111" s="10">
        <v>2657</v>
      </c>
      <c r="J111" s="6">
        <v>0.67433435480563719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3045</v>
      </c>
      <c r="E112" s="10">
        <v>2929.3295678355553</v>
      </c>
      <c r="F112" s="10">
        <v>2248</v>
      </c>
      <c r="G112" s="6">
        <v>0.76741109115319484</v>
      </c>
      <c r="H112" s="10">
        <v>0</v>
      </c>
      <c r="I112" s="10">
        <v>2248</v>
      </c>
      <c r="J112" s="6">
        <v>0.76741109115319484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5412</v>
      </c>
      <c r="E113" s="10">
        <v>5216.1489838392336</v>
      </c>
      <c r="F113" s="10">
        <v>4006</v>
      </c>
      <c r="G113" s="6">
        <v>0.76799953613507999</v>
      </c>
      <c r="H113" s="10">
        <v>14</v>
      </c>
      <c r="I113" s="10">
        <v>4020</v>
      </c>
      <c r="J113" s="6">
        <v>0.770683508552926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3275</v>
      </c>
      <c r="E114" s="10">
        <v>3261.3825363825363</v>
      </c>
      <c r="F114" s="10">
        <v>2994</v>
      </c>
      <c r="G114" s="6">
        <v>0.9180155859057515</v>
      </c>
      <c r="H114" s="10">
        <v>5</v>
      </c>
      <c r="I114" s="10">
        <v>2999</v>
      </c>
      <c r="J114" s="6">
        <v>0.9195486780665828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5153</v>
      </c>
      <c r="E115" s="10">
        <v>4999.5681913296075</v>
      </c>
      <c r="F115" s="10">
        <v>3102</v>
      </c>
      <c r="G115" s="6">
        <v>0.62045358344738177</v>
      </c>
      <c r="H115" s="10">
        <v>22</v>
      </c>
      <c r="I115" s="10">
        <v>3124</v>
      </c>
      <c r="J115" s="6">
        <v>0.6248539634718312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4214</v>
      </c>
      <c r="E116" s="10">
        <v>4030.2330773730259</v>
      </c>
      <c r="F116" s="10">
        <v>3343</v>
      </c>
      <c r="G116" s="6">
        <v>0.82948056249367685</v>
      </c>
      <c r="H116" s="10">
        <v>9</v>
      </c>
      <c r="I116" s="10">
        <v>3352</v>
      </c>
      <c r="J116" s="6">
        <v>0.83171368396015699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6350</v>
      </c>
      <c r="E117" s="10">
        <v>6075.6667634213354</v>
      </c>
      <c r="F117" s="10">
        <v>5401</v>
      </c>
      <c r="G117" s="6">
        <v>0.8889559303213963</v>
      </c>
      <c r="H117" s="10">
        <v>11</v>
      </c>
      <c r="I117" s="10">
        <v>5412</v>
      </c>
      <c r="J117" s="6">
        <v>0.89076643119781462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5645</v>
      </c>
      <c r="E118" s="10">
        <v>5435.0742309850993</v>
      </c>
      <c r="F118" s="10">
        <v>5033</v>
      </c>
      <c r="G118" s="6">
        <v>0.92602231103065835</v>
      </c>
      <c r="H118" s="10">
        <v>4</v>
      </c>
      <c r="I118" s="10">
        <v>5037</v>
      </c>
      <c r="J118" s="6">
        <v>0.92675827154012047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7059</v>
      </c>
      <c r="E119" s="10">
        <v>6713.0978717813978</v>
      </c>
      <c r="F119" s="10">
        <v>4746</v>
      </c>
      <c r="G119" s="6">
        <v>0.70697613689648087</v>
      </c>
      <c r="H119" s="10">
        <v>7</v>
      </c>
      <c r="I119" s="10">
        <v>4753</v>
      </c>
      <c r="J119" s="6">
        <v>0.70801887456151991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8347</v>
      </c>
      <c r="E120" s="10">
        <v>7822.9133740028155</v>
      </c>
      <c r="F120" s="10">
        <v>6034</v>
      </c>
      <c r="G120" s="6">
        <v>0.77132389322528483</v>
      </c>
      <c r="H120" s="10">
        <v>13</v>
      </c>
      <c r="I120" s="10">
        <v>6047</v>
      </c>
      <c r="J120" s="6">
        <v>0.77298567821234621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4426</v>
      </c>
      <c r="E121" s="10">
        <v>4281.2089568055617</v>
      </c>
      <c r="F121" s="10">
        <v>3336</v>
      </c>
      <c r="G121" s="6">
        <v>0.77921914899691502</v>
      </c>
      <c r="H121" s="10">
        <v>13</v>
      </c>
      <c r="I121" s="10">
        <v>3349</v>
      </c>
      <c r="J121" s="6">
        <v>0.78225567445763444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4814</v>
      </c>
      <c r="E122" s="10">
        <v>4387.0298698918823</v>
      </c>
      <c r="F122" s="10">
        <v>3661</v>
      </c>
      <c r="G122" s="6">
        <v>0.83450537347041698</v>
      </c>
      <c r="H122" s="10">
        <v>6</v>
      </c>
      <c r="I122" s="10">
        <v>3667</v>
      </c>
      <c r="J122" s="6">
        <v>0.83587304138651164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8109</v>
      </c>
      <c r="E123" s="10">
        <v>7375.9315995189418</v>
      </c>
      <c r="F123" s="10">
        <v>4790</v>
      </c>
      <c r="G123" s="6">
        <v>0.64940949293949579</v>
      </c>
      <c r="H123" s="10">
        <v>190</v>
      </c>
      <c r="I123" s="10">
        <v>4980</v>
      </c>
      <c r="J123" s="6">
        <v>0.67516895090578055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7616</v>
      </c>
      <c r="E124" s="10">
        <v>7238.9371255808746</v>
      </c>
      <c r="F124" s="10">
        <v>5880</v>
      </c>
      <c r="G124" s="6">
        <v>0.81227394270649511</v>
      </c>
      <c r="H124" s="10">
        <v>5</v>
      </c>
      <c r="I124" s="10">
        <v>5885</v>
      </c>
      <c r="J124" s="6">
        <v>0.81296465184144961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4568</v>
      </c>
      <c r="E125" s="10">
        <v>4318.0756808869601</v>
      </c>
      <c r="F125" s="10">
        <v>3783</v>
      </c>
      <c r="G125" s="6">
        <v>0.87608469132318401</v>
      </c>
      <c r="H125" s="10">
        <v>0</v>
      </c>
      <c r="I125" s="10">
        <v>3783</v>
      </c>
      <c r="J125" s="6">
        <v>0.87608469132318401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5199</v>
      </c>
      <c r="E126" s="10">
        <v>4939.6172048876278</v>
      </c>
      <c r="F126" s="10">
        <v>3776</v>
      </c>
      <c r="G126" s="6">
        <v>0.76443170459924348</v>
      </c>
      <c r="H126" s="10">
        <v>170</v>
      </c>
      <c r="I126" s="10">
        <v>3946</v>
      </c>
      <c r="J126" s="6">
        <v>0.79884732689317128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5590</v>
      </c>
      <c r="E127" s="10">
        <v>5327.9712193604928</v>
      </c>
      <c r="F127" s="10">
        <v>4311</v>
      </c>
      <c r="G127" s="6">
        <v>0.80912599233549198</v>
      </c>
      <c r="H127" s="10">
        <v>1</v>
      </c>
      <c r="I127" s="10">
        <v>4312</v>
      </c>
      <c r="J127" s="6">
        <v>0.80931368103703116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4217</v>
      </c>
      <c r="E128" s="10">
        <v>4031.0196627692972</v>
      </c>
      <c r="F128" s="10">
        <v>2904</v>
      </c>
      <c r="G128" s="6">
        <v>0.72041325593657901</v>
      </c>
      <c r="H128" s="10">
        <v>3</v>
      </c>
      <c r="I128" s="10">
        <v>2907</v>
      </c>
      <c r="J128" s="6">
        <v>0.72115748450676143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5176</v>
      </c>
      <c r="E129" s="10">
        <v>4922.0769529386971</v>
      </c>
      <c r="F129" s="10">
        <v>4402</v>
      </c>
      <c r="G129" s="6">
        <v>0.89433790696259063</v>
      </c>
      <c r="H129" s="10">
        <v>13</v>
      </c>
      <c r="I129" s="10">
        <v>4415</v>
      </c>
      <c r="J129" s="6">
        <v>0.89697906843249375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5720</v>
      </c>
      <c r="E130" s="10">
        <v>5356.2987249544622</v>
      </c>
      <c r="F130" s="10">
        <v>3618</v>
      </c>
      <c r="G130" s="6">
        <v>0.67546643415239305</v>
      </c>
      <c r="H130" s="10">
        <v>7</v>
      </c>
      <c r="I130" s="10">
        <v>3625</v>
      </c>
      <c r="J130" s="6">
        <v>0.67677330674472769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6055</v>
      </c>
      <c r="E131" s="10">
        <v>5821.3535363036817</v>
      </c>
      <c r="F131" s="10">
        <v>4660</v>
      </c>
      <c r="G131" s="6">
        <v>0.80050111558057113</v>
      </c>
      <c r="H131" s="10">
        <v>18</v>
      </c>
      <c r="I131" s="10">
        <v>4678</v>
      </c>
      <c r="J131" s="6">
        <v>0.80359317997551749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6165</v>
      </c>
      <c r="E132" s="10">
        <v>5832.8776183983682</v>
      </c>
      <c r="F132" s="10">
        <v>3545</v>
      </c>
      <c r="G132" s="6">
        <v>0.60776176561945605</v>
      </c>
      <c r="H132" s="10">
        <v>439</v>
      </c>
      <c r="I132" s="10">
        <v>3984</v>
      </c>
      <c r="J132" s="6">
        <v>0.68302478821661861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4424</v>
      </c>
      <c r="E133" s="10">
        <v>4253.7203244274806</v>
      </c>
      <c r="F133" s="10">
        <v>3664</v>
      </c>
      <c r="G133" s="6">
        <v>0.86136363478319355</v>
      </c>
      <c r="H133" s="10">
        <v>10</v>
      </c>
      <c r="I133" s="10">
        <v>3674</v>
      </c>
      <c r="J133" s="6">
        <v>0.86371451806589883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3088</v>
      </c>
      <c r="E134" s="10">
        <v>2915.2426542128819</v>
      </c>
      <c r="F134" s="10">
        <v>2052</v>
      </c>
      <c r="G134" s="6">
        <v>0.70388651765732402</v>
      </c>
      <c r="H134" s="10">
        <v>7</v>
      </c>
      <c r="I134" s="10">
        <v>2059</v>
      </c>
      <c r="J134" s="6">
        <v>0.70628768998851377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6967</v>
      </c>
      <c r="E135" s="10">
        <v>6342.1075031306527</v>
      </c>
      <c r="F135" s="10">
        <v>4182</v>
      </c>
      <c r="G135" s="6">
        <v>0.65940225673179464</v>
      </c>
      <c r="H135" s="10">
        <v>3</v>
      </c>
      <c r="I135" s="10">
        <v>4185</v>
      </c>
      <c r="J135" s="6">
        <v>0.65987528561036846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6334</v>
      </c>
      <c r="E136" s="10">
        <v>5915.8103965312121</v>
      </c>
      <c r="F136" s="10">
        <v>4802</v>
      </c>
      <c r="G136" s="6">
        <v>0.81172310776148193</v>
      </c>
      <c r="H136" s="10">
        <v>0</v>
      </c>
      <c r="I136" s="10">
        <v>4802</v>
      </c>
      <c r="J136" s="6">
        <v>0.81172310776148193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7852</v>
      </c>
      <c r="E137" s="10">
        <v>7331.5731629148449</v>
      </c>
      <c r="F137" s="10">
        <v>4768</v>
      </c>
      <c r="G137" s="6">
        <v>0.6503379143944007</v>
      </c>
      <c r="H137" s="10">
        <v>2</v>
      </c>
      <c r="I137" s="10">
        <v>4770</v>
      </c>
      <c r="J137" s="6">
        <v>0.65061070714372726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7462</v>
      </c>
      <c r="E138" s="10">
        <v>7078.7667522496286</v>
      </c>
      <c r="F138" s="10">
        <v>6519</v>
      </c>
      <c r="G138" s="6">
        <v>0.92092312519384323</v>
      </c>
      <c r="H138" s="10">
        <v>1</v>
      </c>
      <c r="I138" s="10">
        <v>6520</v>
      </c>
      <c r="J138" s="6">
        <v>0.92106439273874186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4306</v>
      </c>
      <c r="E139" s="10">
        <v>4095.9748642563895</v>
      </c>
      <c r="F139" s="10">
        <v>2774</v>
      </c>
      <c r="G139" s="6">
        <v>0.67725024980191384</v>
      </c>
      <c r="H139" s="10">
        <v>8</v>
      </c>
      <c r="I139" s="10">
        <v>2782</v>
      </c>
      <c r="J139" s="6">
        <v>0.67920338678764391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6288</v>
      </c>
      <c r="E140" s="10">
        <v>5820.3047377192288</v>
      </c>
      <c r="F140" s="10">
        <v>3755</v>
      </c>
      <c r="G140" s="6">
        <v>0.64515522282969873</v>
      </c>
      <c r="H140" s="10">
        <v>36</v>
      </c>
      <c r="I140" s="10">
        <v>3791</v>
      </c>
      <c r="J140" s="6">
        <v>0.65134046597799944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4613</v>
      </c>
      <c r="E141" s="10">
        <v>4354.7647791212739</v>
      </c>
      <c r="F141" s="10">
        <v>3363</v>
      </c>
      <c r="G141" s="6">
        <v>0.77225755478774738</v>
      </c>
      <c r="H141" s="10">
        <v>5</v>
      </c>
      <c r="I141" s="10">
        <v>3368</v>
      </c>
      <c r="J141" s="6">
        <v>0.77340572242793137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4096</v>
      </c>
      <c r="E142" s="10">
        <v>3816.9878517946527</v>
      </c>
      <c r="F142" s="10">
        <v>3582</v>
      </c>
      <c r="G142" s="6">
        <v>0.93843631132224659</v>
      </c>
      <c r="H142" s="10">
        <v>18</v>
      </c>
      <c r="I142" s="10">
        <v>3600</v>
      </c>
      <c r="J142" s="6">
        <v>0.94315207168064985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6066</v>
      </c>
      <c r="E143" s="10">
        <v>5689.8926374819102</v>
      </c>
      <c r="F143" s="10">
        <v>3688</v>
      </c>
      <c r="G143" s="6">
        <v>0.64816688731619765</v>
      </c>
      <c r="H143" s="10">
        <v>1</v>
      </c>
      <c r="I143" s="10">
        <v>3689</v>
      </c>
      <c r="J143" s="6">
        <v>0.64834263755679311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6152</v>
      </c>
      <c r="E144" s="10">
        <v>5834.7234241609167</v>
      </c>
      <c r="F144" s="10">
        <v>5099</v>
      </c>
      <c r="G144" s="6">
        <v>0.8739060327839413</v>
      </c>
      <c r="H144" s="10">
        <v>1</v>
      </c>
      <c r="I144" s="10">
        <v>5100</v>
      </c>
      <c r="J144" s="6">
        <v>0.87407742051345372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8649</v>
      </c>
      <c r="E145" s="10">
        <v>8272.3841328098333</v>
      </c>
      <c r="F145" s="10">
        <v>5723</v>
      </c>
      <c r="G145" s="6">
        <v>0.69181990440960117</v>
      </c>
      <c r="H145" s="10">
        <v>21</v>
      </c>
      <c r="I145" s="10">
        <v>5744</v>
      </c>
      <c r="J145" s="6">
        <v>0.69435847124388417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4335</v>
      </c>
      <c r="E146" s="10">
        <v>4143.2518578949375</v>
      </c>
      <c r="F146" s="10">
        <v>2520</v>
      </c>
      <c r="G146" s="6">
        <v>0.60821791347251974</v>
      </c>
      <c r="H146" s="10">
        <v>1</v>
      </c>
      <c r="I146" s="10">
        <v>2521</v>
      </c>
      <c r="J146" s="6">
        <v>0.60845926978738984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3335</v>
      </c>
      <c r="E147" s="10">
        <v>3217.9709762134753</v>
      </c>
      <c r="F147" s="10">
        <v>1768</v>
      </c>
      <c r="G147" s="6">
        <v>0.54941452644186728</v>
      </c>
      <c r="H147" s="10">
        <v>3</v>
      </c>
      <c r="I147" s="10">
        <v>1771</v>
      </c>
      <c r="J147" s="6">
        <v>0.55034679090981165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2191</v>
      </c>
      <c r="E148" s="10">
        <v>2104.0010449320794</v>
      </c>
      <c r="F148" s="10">
        <v>1027</v>
      </c>
      <c r="G148" s="6">
        <v>0.48811762830334204</v>
      </c>
      <c r="H148" s="10">
        <v>0</v>
      </c>
      <c r="I148" s="10">
        <v>1027</v>
      </c>
      <c r="J148" s="6">
        <v>0.48811762830334204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5029</v>
      </c>
      <c r="E149" s="10">
        <v>4701.7191086743187</v>
      </c>
      <c r="F149" s="10">
        <v>2410</v>
      </c>
      <c r="G149" s="6">
        <v>0.51257847274494361</v>
      </c>
      <c r="H149" s="10">
        <v>4</v>
      </c>
      <c r="I149" s="10">
        <v>2414</v>
      </c>
      <c r="J149" s="6">
        <v>0.51342922539680247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3762</v>
      </c>
      <c r="E150" s="10">
        <v>3640.0588545326773</v>
      </c>
      <c r="F150" s="10">
        <v>1751</v>
      </c>
      <c r="G150" s="6">
        <v>0.4810361782528923</v>
      </c>
      <c r="H150" s="10">
        <v>0</v>
      </c>
      <c r="I150" s="10">
        <v>1751</v>
      </c>
      <c r="J150" s="6">
        <v>0.4810361782528923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3530</v>
      </c>
      <c r="E151" s="10">
        <v>3346.868205226016</v>
      </c>
      <c r="F151" s="10">
        <v>1870</v>
      </c>
      <c r="G151" s="6">
        <v>0.55873129305780889</v>
      </c>
      <c r="H151" s="10">
        <v>0</v>
      </c>
      <c r="I151" s="10">
        <v>1870</v>
      </c>
      <c r="J151" s="6">
        <v>0.55873129305780889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8575</v>
      </c>
      <c r="E152" s="10">
        <v>8320.7753930371509</v>
      </c>
      <c r="F152" s="10">
        <v>7330</v>
      </c>
      <c r="G152" s="6">
        <v>0.88092751621847232</v>
      </c>
      <c r="H152" s="10">
        <v>0</v>
      </c>
      <c r="I152" s="10">
        <v>7330</v>
      </c>
      <c r="J152" s="6">
        <v>0.88092751621847232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2122</v>
      </c>
      <c r="E153" s="10">
        <v>2053.9905017775245</v>
      </c>
      <c r="F153" s="10">
        <v>1455</v>
      </c>
      <c r="G153" s="6">
        <v>0.70837718029408714</v>
      </c>
      <c r="H153" s="10">
        <v>0</v>
      </c>
      <c r="I153" s="10">
        <v>1455</v>
      </c>
      <c r="J153" s="6">
        <v>0.70837718029408714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4255</v>
      </c>
      <c r="E154" s="10">
        <v>4182.8894309593315</v>
      </c>
      <c r="F154" s="10">
        <v>3222</v>
      </c>
      <c r="G154" s="6">
        <v>0.77028093933170139</v>
      </c>
      <c r="H154" s="10">
        <v>1</v>
      </c>
      <c r="I154" s="10">
        <v>3223</v>
      </c>
      <c r="J154" s="6">
        <v>0.77052000852454183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3383</v>
      </c>
      <c r="E155" s="10">
        <v>3237.4036031527585</v>
      </c>
      <c r="F155" s="10">
        <v>2596</v>
      </c>
      <c r="G155" s="6">
        <v>0.80187715781618174</v>
      </c>
      <c r="H155" s="10">
        <v>0</v>
      </c>
      <c r="I155" s="10">
        <v>2596</v>
      </c>
      <c r="J155" s="6">
        <v>0.80187715781618174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5505</v>
      </c>
      <c r="E156" s="10">
        <v>5340.8911784455258</v>
      </c>
      <c r="F156" s="10">
        <v>2785</v>
      </c>
      <c r="G156" s="6">
        <v>0.52144855735678519</v>
      </c>
      <c r="H156" s="10">
        <v>5</v>
      </c>
      <c r="I156" s="10">
        <v>2790</v>
      </c>
      <c r="J156" s="6">
        <v>0.52238473070931091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3034</v>
      </c>
      <c r="E157" s="10">
        <v>2862.6431134803665</v>
      </c>
      <c r="F157" s="10">
        <v>1513</v>
      </c>
      <c r="G157" s="6">
        <v>0.52853252746567947</v>
      </c>
      <c r="H157" s="10">
        <v>0</v>
      </c>
      <c r="I157" s="10">
        <v>1513</v>
      </c>
      <c r="J157" s="6">
        <v>0.52853252746567947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6023</v>
      </c>
      <c r="E158" s="10">
        <v>5814.091376409332</v>
      </c>
      <c r="F158" s="10">
        <v>4062</v>
      </c>
      <c r="G158" s="6">
        <v>0.69864743035886223</v>
      </c>
      <c r="H158" s="10">
        <v>2</v>
      </c>
      <c r="I158" s="10">
        <v>4064</v>
      </c>
      <c r="J158" s="6">
        <v>0.69899142220049626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4702</v>
      </c>
      <c r="E159" s="10">
        <v>4544.765674944676</v>
      </c>
      <c r="F159" s="10">
        <v>2579</v>
      </c>
      <c r="G159" s="6">
        <v>0.56746600033045591</v>
      </c>
      <c r="H159" s="10">
        <v>2</v>
      </c>
      <c r="I159" s="10">
        <v>2581</v>
      </c>
      <c r="J159" s="6">
        <v>0.56790606702322866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9411</v>
      </c>
      <c r="E160" s="10">
        <v>9113.0627462033972</v>
      </c>
      <c r="F160" s="10">
        <v>6529</v>
      </c>
      <c r="G160" s="6">
        <v>0.71644409589081937</v>
      </c>
      <c r="H160" s="10">
        <v>5</v>
      </c>
      <c r="I160" s="10">
        <v>6534</v>
      </c>
      <c r="J160" s="6">
        <v>0.71699275885290448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4086</v>
      </c>
      <c r="E161" s="10">
        <v>3950.2759335256592</v>
      </c>
      <c r="F161" s="10">
        <v>2257</v>
      </c>
      <c r="G161" s="6">
        <v>0.57135249232718932</v>
      </c>
      <c r="H161" s="10">
        <v>12</v>
      </c>
      <c r="I161" s="10">
        <v>2269</v>
      </c>
      <c r="J161" s="6">
        <v>0.57439025480300965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1322</v>
      </c>
      <c r="E162" s="10">
        <v>1288.4136631617334</v>
      </c>
      <c r="F162" s="10">
        <v>1258</v>
      </c>
      <c r="G162" s="6">
        <v>0.97639448879554791</v>
      </c>
      <c r="H162" s="10">
        <v>0</v>
      </c>
      <c r="I162" s="10">
        <v>1258</v>
      </c>
      <c r="J162" s="6">
        <v>0.97639448879554791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2347</v>
      </c>
      <c r="E163" s="10">
        <v>2279.9879910730101</v>
      </c>
      <c r="F163" s="10">
        <v>1863</v>
      </c>
      <c r="G163" s="6">
        <v>0.81710956693382986</v>
      </c>
      <c r="H163" s="10">
        <v>5</v>
      </c>
      <c r="I163" s="10">
        <v>1868</v>
      </c>
      <c r="J163" s="6">
        <v>0.81930256094063025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2578</v>
      </c>
      <c r="E164" s="10">
        <v>2466.72973139858</v>
      </c>
      <c r="F164" s="10">
        <v>1564</v>
      </c>
      <c r="G164" s="6">
        <v>0.63403784374595729</v>
      </c>
      <c r="H164" s="10">
        <v>23</v>
      </c>
      <c r="I164" s="10">
        <v>1587</v>
      </c>
      <c r="J164" s="6">
        <v>0.64336192968339778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3376</v>
      </c>
      <c r="E165" s="10">
        <v>3228.0073224970206</v>
      </c>
      <c r="F165" s="10">
        <v>3666</v>
      </c>
      <c r="G165" s="6">
        <v>1.1356851561179764</v>
      </c>
      <c r="H165" s="10">
        <v>0</v>
      </c>
      <c r="I165" s="10">
        <v>3666</v>
      </c>
      <c r="J165" s="6">
        <v>1.1356851561179764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3640</v>
      </c>
      <c r="E166" s="10">
        <v>3543.204788538907</v>
      </c>
      <c r="F166" s="10">
        <v>2099</v>
      </c>
      <c r="G166" s="6">
        <v>0.59240154754519669</v>
      </c>
      <c r="H166" s="10">
        <v>8</v>
      </c>
      <c r="I166" s="10">
        <v>2107</v>
      </c>
      <c r="J166" s="6">
        <v>0.59465939050868488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2581</v>
      </c>
      <c r="E167" s="10">
        <v>2440.2117727396885</v>
      </c>
      <c r="F167" s="10">
        <v>2253</v>
      </c>
      <c r="G167" s="6">
        <v>0.92328052227635105</v>
      </c>
      <c r="H167" s="10">
        <v>0</v>
      </c>
      <c r="I167" s="10">
        <v>2253</v>
      </c>
      <c r="J167" s="6">
        <v>0.92328052227635105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13018</v>
      </c>
      <c r="E168" s="10">
        <v>12606.381574824694</v>
      </c>
      <c r="F168" s="10">
        <v>8818</v>
      </c>
      <c r="G168" s="6">
        <v>0.69948699772897549</v>
      </c>
      <c r="H168" s="10">
        <v>2</v>
      </c>
      <c r="I168" s="10">
        <v>8820</v>
      </c>
      <c r="J168" s="6">
        <v>0.69964564753567293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3751</v>
      </c>
      <c r="E169" s="10">
        <v>3634.692199275717</v>
      </c>
      <c r="F169" s="10">
        <v>2099</v>
      </c>
      <c r="G169" s="6">
        <v>0.57749044070864286</v>
      </c>
      <c r="H169" s="10">
        <v>7</v>
      </c>
      <c r="I169" s="10">
        <v>2106</v>
      </c>
      <c r="J169" s="6">
        <v>0.57941632593254011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4234</v>
      </c>
      <c r="E170" s="10">
        <v>4096.066542189028</v>
      </c>
      <c r="F170" s="10">
        <v>2462</v>
      </c>
      <c r="G170" s="6">
        <v>0.60106445406627917</v>
      </c>
      <c r="H170" s="10">
        <v>4</v>
      </c>
      <c r="I170" s="10">
        <v>2466</v>
      </c>
      <c r="J170" s="6">
        <v>0.60204100070164279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3212</v>
      </c>
      <c r="E171" s="10">
        <v>3161.1754980685414</v>
      </c>
      <c r="F171" s="10">
        <v>2632</v>
      </c>
      <c r="G171" s="6">
        <v>0.8326016703622231</v>
      </c>
      <c r="H171" s="10">
        <v>11</v>
      </c>
      <c r="I171" s="10">
        <v>2643</v>
      </c>
      <c r="J171" s="6">
        <v>0.83608138858942083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8355</v>
      </c>
      <c r="E172" s="10">
        <v>8134.2134909052411</v>
      </c>
      <c r="F172" s="10">
        <v>8226</v>
      </c>
      <c r="G172" s="6">
        <v>1.0112840054170429</v>
      </c>
      <c r="H172" s="10">
        <v>9</v>
      </c>
      <c r="I172" s="10">
        <v>8235</v>
      </c>
      <c r="J172" s="6">
        <v>1.0123904430597312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3205</v>
      </c>
      <c r="E173" s="10">
        <v>3041.197411512785</v>
      </c>
      <c r="F173" s="10">
        <v>2322</v>
      </c>
      <c r="G173" s="6">
        <v>0.76351505206791748</v>
      </c>
      <c r="H173" s="10">
        <v>3</v>
      </c>
      <c r="I173" s="10">
        <v>2325</v>
      </c>
      <c r="J173" s="6">
        <v>0.76450150562356078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15822</v>
      </c>
      <c r="E174" s="10">
        <v>15090.649771464299</v>
      </c>
      <c r="F174" s="10">
        <v>10761</v>
      </c>
      <c r="G174" s="6">
        <v>0.71309056687198047</v>
      </c>
      <c r="H174" s="10">
        <v>70</v>
      </c>
      <c r="I174" s="10">
        <v>10831</v>
      </c>
      <c r="J174" s="6">
        <v>0.71772920079829206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12009</v>
      </c>
      <c r="E175" s="10">
        <v>11524.676166066598</v>
      </c>
      <c r="F175" s="10">
        <v>7246</v>
      </c>
      <c r="G175" s="6">
        <v>0.62873784005621036</v>
      </c>
      <c r="H175" s="10">
        <v>20</v>
      </c>
      <c r="I175" s="10">
        <v>7266</v>
      </c>
      <c r="J175" s="6">
        <v>0.63047324673591287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8949</v>
      </c>
      <c r="E176" s="10">
        <v>8529.9468186635841</v>
      </c>
      <c r="F176" s="10">
        <v>8881</v>
      </c>
      <c r="G176" s="6">
        <v>1.0411553774952393</v>
      </c>
      <c r="H176" s="10">
        <v>49</v>
      </c>
      <c r="I176" s="10">
        <v>8930</v>
      </c>
      <c r="J176" s="6">
        <v>1.0468998447283513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8950</v>
      </c>
      <c r="E177" s="10">
        <v>8714.6264580369843</v>
      </c>
      <c r="F177" s="10">
        <v>8030</v>
      </c>
      <c r="G177" s="6">
        <v>0.92143937995120906</v>
      </c>
      <c r="H177" s="10">
        <v>132</v>
      </c>
      <c r="I177" s="10">
        <v>8162</v>
      </c>
      <c r="J177" s="6">
        <v>0.93658632866273583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3013</v>
      </c>
      <c r="E178" s="10">
        <v>2882.2462294934062</v>
      </c>
      <c r="F178" s="10">
        <v>2491</v>
      </c>
      <c r="G178" s="6">
        <v>0.86425648666312138</v>
      </c>
      <c r="H178" s="10">
        <v>1</v>
      </c>
      <c r="I178" s="10">
        <v>2492</v>
      </c>
      <c r="J178" s="6">
        <v>0.86460343828362052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4306</v>
      </c>
      <c r="E179" s="10">
        <v>4125.2614972772617</v>
      </c>
      <c r="F179" s="10">
        <v>4717</v>
      </c>
      <c r="G179" s="6">
        <v>1.1434426649348883</v>
      </c>
      <c r="H179" s="10">
        <v>2</v>
      </c>
      <c r="I179" s="10">
        <v>4719</v>
      </c>
      <c r="J179" s="6">
        <v>1.1439274826855499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12689</v>
      </c>
      <c r="E180" s="10">
        <v>12117.994999999999</v>
      </c>
      <c r="F180" s="10">
        <v>8382</v>
      </c>
      <c r="G180" s="6">
        <v>0.69169858545081098</v>
      </c>
      <c r="H180" s="10">
        <v>37</v>
      </c>
      <c r="I180" s="10">
        <v>8419</v>
      </c>
      <c r="J180" s="6">
        <v>0.69475189583755403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10563</v>
      </c>
      <c r="E181" s="10">
        <v>10142.709467951403</v>
      </c>
      <c r="F181" s="10">
        <v>6594</v>
      </c>
      <c r="G181" s="6">
        <v>0.65012214150819392</v>
      </c>
      <c r="H181" s="10">
        <v>20</v>
      </c>
      <c r="I181" s="10">
        <v>6614</v>
      </c>
      <c r="J181" s="6">
        <v>0.65209400120339622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4280</v>
      </c>
      <c r="E182" s="10">
        <v>4045.33778244423</v>
      </c>
      <c r="F182" s="10">
        <v>2777</v>
      </c>
      <c r="G182" s="6">
        <v>0.68646925160403072</v>
      </c>
      <c r="H182" s="10">
        <v>774</v>
      </c>
      <c r="I182" s="10">
        <v>3551</v>
      </c>
      <c r="J182" s="6">
        <v>0.87780061665319165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3200</v>
      </c>
      <c r="E183" s="10">
        <v>3090.9106318064323</v>
      </c>
      <c r="F183" s="10">
        <v>3142</v>
      </c>
      <c r="G183" s="6">
        <v>1.0165289049990129</v>
      </c>
      <c r="H183" s="10">
        <v>0</v>
      </c>
      <c r="I183" s="10">
        <v>3142</v>
      </c>
      <c r="J183" s="6">
        <v>1.0165289049990129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4857</v>
      </c>
      <c r="E184" s="10">
        <v>4703.5365256261102</v>
      </c>
      <c r="F184" s="10">
        <v>3370</v>
      </c>
      <c r="G184" s="6">
        <v>0.71648215797609927</v>
      </c>
      <c r="H184" s="10">
        <v>3</v>
      </c>
      <c r="I184" s="10">
        <v>3373</v>
      </c>
      <c r="J184" s="6">
        <v>0.71711997592088517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3480</v>
      </c>
      <c r="E185" s="10">
        <v>3359.4407636159458</v>
      </c>
      <c r="F185" s="10">
        <v>3210</v>
      </c>
      <c r="G185" s="6">
        <v>0.95551617839658087</v>
      </c>
      <c r="H185" s="10">
        <v>6</v>
      </c>
      <c r="I185" s="10">
        <v>3216</v>
      </c>
      <c r="J185" s="6">
        <v>0.95730218994498573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3274</v>
      </c>
      <c r="E186" s="10">
        <v>3171.611779487444</v>
      </c>
      <c r="F186" s="10">
        <v>3081</v>
      </c>
      <c r="G186" s="6">
        <v>0.97143036859886822</v>
      </c>
      <c r="H186" s="10">
        <v>2</v>
      </c>
      <c r="I186" s="10">
        <v>3083</v>
      </c>
      <c r="J186" s="6">
        <v>0.97206096280113941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5892</v>
      </c>
      <c r="E187" s="10">
        <v>5708.6201385554568</v>
      </c>
      <c r="F187" s="10">
        <v>4547</v>
      </c>
      <c r="G187" s="6">
        <v>0.79651472503661802</v>
      </c>
      <c r="H187" s="10">
        <v>15</v>
      </c>
      <c r="I187" s="10">
        <v>4562</v>
      </c>
      <c r="J187" s="6">
        <v>0.79914233024346859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8962</v>
      </c>
      <c r="E188" s="10">
        <v>8708.2574208261303</v>
      </c>
      <c r="F188" s="10">
        <v>4712</v>
      </c>
      <c r="G188" s="6">
        <v>0.54109562594360983</v>
      </c>
      <c r="H188" s="10">
        <v>48</v>
      </c>
      <c r="I188" s="10">
        <v>4760</v>
      </c>
      <c r="J188" s="6">
        <v>0.54660763571553117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3293</v>
      </c>
      <c r="E189" s="10">
        <v>3134.9561329766907</v>
      </c>
      <c r="F189" s="10">
        <v>1552</v>
      </c>
      <c r="G189" s="6">
        <v>0.49506274862173311</v>
      </c>
      <c r="H189" s="10">
        <v>0</v>
      </c>
      <c r="I189" s="10">
        <v>1552</v>
      </c>
      <c r="J189" s="6">
        <v>0.49506274862173311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3147</v>
      </c>
      <c r="E190" s="10">
        <v>3032.6470539693019</v>
      </c>
      <c r="F190" s="10">
        <v>2883</v>
      </c>
      <c r="G190" s="6">
        <v>0.95065464219667928</v>
      </c>
      <c r="H190" s="10">
        <v>2</v>
      </c>
      <c r="I190" s="10">
        <v>2885</v>
      </c>
      <c r="J190" s="6">
        <v>0.95131413206292736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6826</v>
      </c>
      <c r="E191" s="10">
        <v>6483.6268655815666</v>
      </c>
      <c r="F191" s="10">
        <v>6145</v>
      </c>
      <c r="G191" s="6">
        <v>0.94777199974613402</v>
      </c>
      <c r="H191" s="10">
        <v>10</v>
      </c>
      <c r="I191" s="10">
        <v>6155</v>
      </c>
      <c r="J191" s="6">
        <v>0.94931434636899181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12082</v>
      </c>
      <c r="E192" s="10">
        <v>11815.594376729958</v>
      </c>
      <c r="F192" s="10">
        <v>14457</v>
      </c>
      <c r="G192" s="6">
        <v>1.2235524967302633</v>
      </c>
      <c r="H192" s="10">
        <v>32</v>
      </c>
      <c r="I192" s="10">
        <v>14489</v>
      </c>
      <c r="J192" s="6">
        <v>1.2262607819827618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4114</v>
      </c>
      <c r="E193" s="10">
        <v>4107.180962197398</v>
      </c>
      <c r="F193" s="10">
        <v>3292</v>
      </c>
      <c r="G193" s="6">
        <v>0.8015229984506782</v>
      </c>
      <c r="H193" s="10">
        <v>8</v>
      </c>
      <c r="I193" s="10">
        <v>3300</v>
      </c>
      <c r="J193" s="6">
        <v>0.80347080646635416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9385</v>
      </c>
      <c r="E194" s="10">
        <v>9092.4553759803894</v>
      </c>
      <c r="F194" s="10">
        <v>7286</v>
      </c>
      <c r="G194" s="6">
        <v>0.80132370176349543</v>
      </c>
      <c r="H194" s="10">
        <v>3</v>
      </c>
      <c r="I194" s="10">
        <v>7289</v>
      </c>
      <c r="J194" s="6">
        <v>0.80165364564289299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11371</v>
      </c>
      <c r="E195" s="10">
        <v>11019.377253820903</v>
      </c>
      <c r="F195" s="10">
        <v>7550</v>
      </c>
      <c r="G195" s="6">
        <v>0.68515668590818801</v>
      </c>
      <c r="H195" s="10">
        <v>10</v>
      </c>
      <c r="I195" s="10">
        <v>7560</v>
      </c>
      <c r="J195" s="6">
        <v>0.68606417820740417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13783</v>
      </c>
      <c r="E196" s="10">
        <v>13247.661552899181</v>
      </c>
      <c r="F196" s="10">
        <v>12274</v>
      </c>
      <c r="G196" s="6">
        <v>0.92650313800580908</v>
      </c>
      <c r="H196" s="10">
        <v>13</v>
      </c>
      <c r="I196" s="10">
        <v>12287</v>
      </c>
      <c r="J196" s="6">
        <v>0.92748444326848423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8465</v>
      </c>
      <c r="E197" s="10">
        <v>8119.5349012361794</v>
      </c>
      <c r="F197" s="10">
        <v>4529</v>
      </c>
      <c r="G197" s="6">
        <v>0.55779056991435194</v>
      </c>
      <c r="H197" s="10">
        <v>3</v>
      </c>
      <c r="I197" s="10">
        <v>4532</v>
      </c>
      <c r="J197" s="6">
        <v>0.55816004920552953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24985</v>
      </c>
      <c r="E198" s="10">
        <v>23995.618358488671</v>
      </c>
      <c r="F198" s="10">
        <v>14631</v>
      </c>
      <c r="G198" s="6">
        <v>0.60973631858185262</v>
      </c>
      <c r="H198" s="10">
        <v>2</v>
      </c>
      <c r="I198" s="10">
        <v>14633</v>
      </c>
      <c r="J198" s="6">
        <v>0.60981966713199709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12991</v>
      </c>
      <c r="E199" s="10">
        <v>12429.724163027657</v>
      </c>
      <c r="F199" s="10">
        <v>10425</v>
      </c>
      <c r="G199" s="6">
        <v>0.83871531365187257</v>
      </c>
      <c r="H199" s="10">
        <v>44</v>
      </c>
      <c r="I199" s="10">
        <v>10469</v>
      </c>
      <c r="J199" s="6">
        <v>0.84225521521548719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1408-84BF-42E9-BB32-7AE39D70E741}">
  <dimension ref="A1:J199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4" max="4" width="15.58203125" customWidth="1"/>
    <col min="5" max="5" width="19.75" customWidth="1"/>
    <col min="8" max="8" width="15.25" customWidth="1"/>
    <col min="9" max="9" width="18.75" customWidth="1"/>
    <col min="10" max="10" width="16.58203125" bestFit="1" customWidth="1"/>
    <col min="12" max="12" width="10.08203125" bestFit="1" customWidth="1"/>
  </cols>
  <sheetData>
    <row r="1" spans="1:10" ht="18" x14ac:dyDescent="0.4">
      <c r="A1" s="1" t="s">
        <v>446</v>
      </c>
      <c r="B1" s="9">
        <v>43313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2024</v>
      </c>
      <c r="E5" s="10">
        <v>1977.9400501253133</v>
      </c>
      <c r="F5" s="10">
        <v>1414</v>
      </c>
      <c r="G5" s="6">
        <v>0.71488516545808123</v>
      </c>
      <c r="H5" s="10">
        <v>3</v>
      </c>
      <c r="I5" s="10">
        <v>1417</v>
      </c>
      <c r="J5" s="6">
        <v>0.71640189494632323</v>
      </c>
    </row>
    <row r="6" spans="1:10" x14ac:dyDescent="0.3">
      <c r="A6" t="s">
        <v>3</v>
      </c>
      <c r="B6" t="s">
        <v>4</v>
      </c>
      <c r="C6" t="s">
        <v>456</v>
      </c>
      <c r="D6" s="10">
        <v>5690</v>
      </c>
      <c r="E6" s="10">
        <v>5509.6641438032166</v>
      </c>
      <c r="F6" s="10">
        <v>3825</v>
      </c>
      <c r="G6" s="6">
        <v>0.69423469383374703</v>
      </c>
      <c r="H6" s="10">
        <v>424</v>
      </c>
      <c r="I6" s="10">
        <v>4249</v>
      </c>
      <c r="J6" s="6">
        <v>0.77119038277113494</v>
      </c>
    </row>
    <row r="7" spans="1:10" x14ac:dyDescent="0.3">
      <c r="A7" t="s">
        <v>5</v>
      </c>
      <c r="B7" t="s">
        <v>6</v>
      </c>
      <c r="C7" t="s">
        <v>456</v>
      </c>
      <c r="D7" s="10">
        <v>10616</v>
      </c>
      <c r="E7" s="10">
        <v>10117.359306068587</v>
      </c>
      <c r="F7" s="10">
        <v>7993</v>
      </c>
      <c r="G7" s="6">
        <v>0.79002828289449445</v>
      </c>
      <c r="H7" s="10">
        <v>218</v>
      </c>
      <c r="I7" s="10">
        <v>8211</v>
      </c>
      <c r="J7" s="6">
        <v>0.81157540733725686</v>
      </c>
    </row>
    <row r="8" spans="1:10" x14ac:dyDescent="0.3">
      <c r="A8" t="s">
        <v>7</v>
      </c>
      <c r="B8" t="s">
        <v>8</v>
      </c>
      <c r="C8" t="s">
        <v>456</v>
      </c>
      <c r="D8" s="10">
        <v>4756</v>
      </c>
      <c r="E8" s="10">
        <v>4538.2905088953248</v>
      </c>
      <c r="F8" s="10">
        <v>2664</v>
      </c>
      <c r="G8" s="6">
        <v>0.5870051718325211</v>
      </c>
      <c r="H8" s="10">
        <v>760</v>
      </c>
      <c r="I8" s="10">
        <v>3424</v>
      </c>
      <c r="J8" s="6">
        <v>0.75446910974269987</v>
      </c>
    </row>
    <row r="9" spans="1:10" x14ac:dyDescent="0.3">
      <c r="A9" t="s">
        <v>9</v>
      </c>
      <c r="B9" t="s">
        <v>10</v>
      </c>
      <c r="C9" t="s">
        <v>456</v>
      </c>
      <c r="D9" s="10">
        <v>4778</v>
      </c>
      <c r="E9" s="10">
        <v>4632.6266612225545</v>
      </c>
      <c r="F9" s="10">
        <v>4220</v>
      </c>
      <c r="G9" s="6">
        <v>0.91093030123138352</v>
      </c>
      <c r="H9" s="10">
        <v>19</v>
      </c>
      <c r="I9" s="10">
        <v>4239</v>
      </c>
      <c r="J9" s="6">
        <v>0.91503164618953425</v>
      </c>
    </row>
    <row r="10" spans="1:10" x14ac:dyDescent="0.3">
      <c r="A10" t="s">
        <v>11</v>
      </c>
      <c r="B10" t="s">
        <v>12</v>
      </c>
      <c r="C10" t="s">
        <v>456</v>
      </c>
      <c r="D10" s="10">
        <v>5720</v>
      </c>
      <c r="E10" s="10">
        <v>5310.6133933595947</v>
      </c>
      <c r="F10" s="10">
        <v>5085</v>
      </c>
      <c r="G10" s="6">
        <v>0.9575165095539242</v>
      </c>
      <c r="H10" s="10">
        <v>203</v>
      </c>
      <c r="I10" s="10">
        <v>5288</v>
      </c>
      <c r="J10" s="6">
        <v>0.99574184907003949</v>
      </c>
    </row>
    <row r="11" spans="1:10" x14ac:dyDescent="0.3">
      <c r="A11" t="s">
        <v>13</v>
      </c>
      <c r="B11" t="s">
        <v>14</v>
      </c>
      <c r="C11" t="s">
        <v>456</v>
      </c>
      <c r="D11" s="10">
        <v>4455</v>
      </c>
      <c r="E11" s="10">
        <v>4287.6474456779088</v>
      </c>
      <c r="F11" s="10">
        <v>2604</v>
      </c>
      <c r="G11" s="6">
        <v>0.60732605303752729</v>
      </c>
      <c r="H11" s="10">
        <v>1602</v>
      </c>
      <c r="I11" s="10">
        <v>4206</v>
      </c>
      <c r="J11" s="6">
        <v>0.98095751884632865</v>
      </c>
    </row>
    <row r="12" spans="1:10" x14ac:dyDescent="0.3">
      <c r="A12" t="s">
        <v>15</v>
      </c>
      <c r="B12" t="s">
        <v>16</v>
      </c>
      <c r="C12" t="s">
        <v>456</v>
      </c>
      <c r="D12" s="10">
        <v>3426</v>
      </c>
      <c r="E12" s="10">
        <v>3302.2463681319623</v>
      </c>
      <c r="F12" s="10">
        <v>2487</v>
      </c>
      <c r="G12" s="6">
        <v>0.75312369906757248</v>
      </c>
      <c r="H12" s="10">
        <v>76</v>
      </c>
      <c r="I12" s="10">
        <v>2563</v>
      </c>
      <c r="J12" s="6">
        <v>0.77613833562934786</v>
      </c>
    </row>
    <row r="13" spans="1:10" x14ac:dyDescent="0.3">
      <c r="A13" t="s">
        <v>17</v>
      </c>
      <c r="B13" t="s">
        <v>18</v>
      </c>
      <c r="C13" t="s">
        <v>456</v>
      </c>
      <c r="D13" s="10">
        <v>6198</v>
      </c>
      <c r="E13" s="10">
        <v>5980.2099953957559</v>
      </c>
      <c r="F13" s="10">
        <v>4802</v>
      </c>
      <c r="G13" s="6">
        <v>0.80298183570428538</v>
      </c>
      <c r="H13" s="10">
        <v>7</v>
      </c>
      <c r="I13" s="10">
        <v>4809</v>
      </c>
      <c r="J13" s="6">
        <v>0.80415236316158023</v>
      </c>
    </row>
    <row r="14" spans="1:10" x14ac:dyDescent="0.3">
      <c r="A14" t="s">
        <v>19</v>
      </c>
      <c r="B14" t="s">
        <v>20</v>
      </c>
      <c r="C14" t="s">
        <v>456</v>
      </c>
      <c r="D14" s="10">
        <v>2914</v>
      </c>
      <c r="E14" s="10">
        <v>2827.753315713027</v>
      </c>
      <c r="F14" s="10">
        <v>2361</v>
      </c>
      <c r="G14" s="6">
        <v>0.83493846046633191</v>
      </c>
      <c r="H14" s="10">
        <v>2</v>
      </c>
      <c r="I14" s="10">
        <v>2363</v>
      </c>
      <c r="J14" s="6">
        <v>0.83564573573991618</v>
      </c>
    </row>
    <row r="15" spans="1:10" x14ac:dyDescent="0.3">
      <c r="A15" t="s">
        <v>21</v>
      </c>
      <c r="B15" t="s">
        <v>22</v>
      </c>
      <c r="C15" t="s">
        <v>456</v>
      </c>
      <c r="D15" s="10">
        <v>3227</v>
      </c>
      <c r="E15" s="10">
        <v>3035.7107601366952</v>
      </c>
      <c r="F15" s="10">
        <v>2863</v>
      </c>
      <c r="G15" s="6">
        <v>0.94310697764601326</v>
      </c>
      <c r="H15" s="10">
        <v>1</v>
      </c>
      <c r="I15" s="10">
        <v>2864</v>
      </c>
      <c r="J15" s="6">
        <v>0.94343638979328737</v>
      </c>
    </row>
    <row r="16" spans="1:10" x14ac:dyDescent="0.3">
      <c r="A16" t="s">
        <v>23</v>
      </c>
      <c r="B16" t="s">
        <v>24</v>
      </c>
      <c r="C16" t="s">
        <v>456</v>
      </c>
      <c r="D16" s="10">
        <v>5605</v>
      </c>
      <c r="E16" s="10">
        <v>5425.6348260045961</v>
      </c>
      <c r="F16" s="10">
        <v>4307</v>
      </c>
      <c r="G16" s="6">
        <v>0.79382415848499854</v>
      </c>
      <c r="H16" s="10">
        <v>217</v>
      </c>
      <c r="I16" s="10">
        <v>4524</v>
      </c>
      <c r="J16" s="6">
        <v>0.83381947828793435</v>
      </c>
    </row>
    <row r="17" spans="1:10" x14ac:dyDescent="0.3">
      <c r="A17" t="s">
        <v>25</v>
      </c>
      <c r="B17" t="s">
        <v>26</v>
      </c>
      <c r="C17" t="s">
        <v>456</v>
      </c>
      <c r="D17" s="10">
        <v>3934</v>
      </c>
      <c r="E17" s="10">
        <v>3734.7988998106234</v>
      </c>
      <c r="F17" s="10">
        <v>3556</v>
      </c>
      <c r="G17" s="6">
        <v>0.95212623099474258</v>
      </c>
      <c r="H17" s="10">
        <v>35</v>
      </c>
      <c r="I17" s="10">
        <v>3591</v>
      </c>
      <c r="J17" s="6">
        <v>0.96149755216595068</v>
      </c>
    </row>
    <row r="18" spans="1:10" x14ac:dyDescent="0.3">
      <c r="A18" t="s">
        <v>29</v>
      </c>
      <c r="B18" t="s">
        <v>30</v>
      </c>
      <c r="C18" t="s">
        <v>456</v>
      </c>
      <c r="D18" s="10">
        <v>3361</v>
      </c>
      <c r="E18" s="10">
        <v>3128.2794251043156</v>
      </c>
      <c r="F18" s="10">
        <v>4045</v>
      </c>
      <c r="G18" s="6">
        <v>1.2930430598811087</v>
      </c>
      <c r="H18" s="10">
        <v>5</v>
      </c>
      <c r="I18" s="10">
        <v>4050</v>
      </c>
      <c r="J18" s="6">
        <v>1.2946413825756466</v>
      </c>
    </row>
    <row r="19" spans="1:10" x14ac:dyDescent="0.3">
      <c r="A19" t="s">
        <v>31</v>
      </c>
      <c r="B19" t="s">
        <v>32</v>
      </c>
      <c r="C19" t="s">
        <v>456</v>
      </c>
      <c r="D19" s="10">
        <v>3501</v>
      </c>
      <c r="E19" s="10">
        <v>3341.0263544579798</v>
      </c>
      <c r="F19" s="10">
        <v>3430</v>
      </c>
      <c r="G19" s="6">
        <v>1.0266306326567287</v>
      </c>
      <c r="H19" s="10">
        <v>3</v>
      </c>
      <c r="I19" s="10">
        <v>3433</v>
      </c>
      <c r="J19" s="6">
        <v>1.0275285603237756</v>
      </c>
    </row>
    <row r="20" spans="1:10" x14ac:dyDescent="0.3">
      <c r="A20" t="s">
        <v>33</v>
      </c>
      <c r="B20" t="s">
        <v>34</v>
      </c>
      <c r="C20" t="s">
        <v>456</v>
      </c>
      <c r="D20" s="10">
        <v>7111</v>
      </c>
      <c r="E20" s="10">
        <v>6908.2619567256888</v>
      </c>
      <c r="F20" s="10">
        <v>5827</v>
      </c>
      <c r="G20" s="6">
        <v>0.84348277996710841</v>
      </c>
      <c r="H20" s="10">
        <v>23</v>
      </c>
      <c r="I20" s="10">
        <v>5850</v>
      </c>
      <c r="J20" s="6">
        <v>0.84681212679038687</v>
      </c>
    </row>
    <row r="21" spans="1:10" x14ac:dyDescent="0.3">
      <c r="A21" t="s">
        <v>35</v>
      </c>
      <c r="B21" t="s">
        <v>36</v>
      </c>
      <c r="C21" t="s">
        <v>456</v>
      </c>
      <c r="D21" s="10">
        <v>3177</v>
      </c>
      <c r="E21" s="10">
        <v>3038.1770268617779</v>
      </c>
      <c r="F21" s="10">
        <v>3088</v>
      </c>
      <c r="G21" s="6">
        <v>1.0163989697432758</v>
      </c>
      <c r="H21" s="10">
        <v>51</v>
      </c>
      <c r="I21" s="10">
        <v>3139</v>
      </c>
      <c r="J21" s="6">
        <v>1.0331853516917562</v>
      </c>
    </row>
    <row r="22" spans="1:10" x14ac:dyDescent="0.3">
      <c r="A22" t="s">
        <v>37</v>
      </c>
      <c r="B22" t="s">
        <v>38</v>
      </c>
      <c r="C22" t="s">
        <v>456</v>
      </c>
      <c r="D22" s="10">
        <v>4155</v>
      </c>
      <c r="E22" s="10">
        <v>4002.284972709519</v>
      </c>
      <c r="F22" s="10">
        <v>5961</v>
      </c>
      <c r="G22" s="6">
        <v>1.4893991908738184</v>
      </c>
      <c r="H22" s="10">
        <v>22</v>
      </c>
      <c r="I22" s="10">
        <v>5983</v>
      </c>
      <c r="J22" s="6">
        <v>1.4948960508300715</v>
      </c>
    </row>
    <row r="23" spans="1:10" x14ac:dyDescent="0.3">
      <c r="A23" t="s">
        <v>39</v>
      </c>
      <c r="B23" t="s">
        <v>40</v>
      </c>
      <c r="C23" t="s">
        <v>456</v>
      </c>
      <c r="D23" s="10">
        <v>3517</v>
      </c>
      <c r="E23" s="10">
        <v>3317.492618136278</v>
      </c>
      <c r="F23" s="10">
        <v>4412</v>
      </c>
      <c r="G23" s="6">
        <v>1.3299200654977195</v>
      </c>
      <c r="H23" s="10">
        <v>7</v>
      </c>
      <c r="I23" s="10">
        <v>4419</v>
      </c>
      <c r="J23" s="6">
        <v>1.3320300928001865</v>
      </c>
    </row>
    <row r="24" spans="1:10" x14ac:dyDescent="0.3">
      <c r="A24" t="s">
        <v>41</v>
      </c>
      <c r="B24" t="s">
        <v>42</v>
      </c>
      <c r="C24" t="s">
        <v>456</v>
      </c>
      <c r="D24" s="10">
        <v>2912</v>
      </c>
      <c r="E24" s="10">
        <v>2786.0839201536401</v>
      </c>
      <c r="F24" s="10">
        <v>1728</v>
      </c>
      <c r="G24" s="6">
        <v>0.6202253950429133</v>
      </c>
      <c r="H24" s="10">
        <v>3</v>
      </c>
      <c r="I24" s="10">
        <v>1731</v>
      </c>
      <c r="J24" s="6">
        <v>0.62130217524264064</v>
      </c>
    </row>
    <row r="25" spans="1:10" x14ac:dyDescent="0.3">
      <c r="A25" t="s">
        <v>43</v>
      </c>
      <c r="B25" t="s">
        <v>44</v>
      </c>
      <c r="C25" t="s">
        <v>456</v>
      </c>
      <c r="D25" s="10">
        <v>4116</v>
      </c>
      <c r="E25" s="10">
        <v>3942.2460934115134</v>
      </c>
      <c r="F25" s="10">
        <v>4816</v>
      </c>
      <c r="G25" s="6">
        <v>1.2216386004031432</v>
      </c>
      <c r="H25" s="10">
        <v>89</v>
      </c>
      <c r="I25" s="10">
        <v>4905</v>
      </c>
      <c r="J25" s="6">
        <v>1.2442145629105932</v>
      </c>
    </row>
    <row r="26" spans="1:10" x14ac:dyDescent="0.3">
      <c r="A26" t="s">
        <v>45</v>
      </c>
      <c r="B26" t="s">
        <v>46</v>
      </c>
      <c r="C26" t="s">
        <v>456</v>
      </c>
      <c r="D26" s="10">
        <v>5622</v>
      </c>
      <c r="E26" s="10">
        <v>5394.3740752408994</v>
      </c>
      <c r="F26" s="10">
        <v>3148</v>
      </c>
      <c r="G26" s="6">
        <v>0.58357094930599862</v>
      </c>
      <c r="H26" s="10">
        <v>3</v>
      </c>
      <c r="I26" s="10">
        <v>3151</v>
      </c>
      <c r="J26" s="6">
        <v>0.58412708426404114</v>
      </c>
    </row>
    <row r="27" spans="1:10" x14ac:dyDescent="0.3">
      <c r="A27" t="s">
        <v>47</v>
      </c>
      <c r="B27" t="s">
        <v>48</v>
      </c>
      <c r="C27" t="s">
        <v>456</v>
      </c>
      <c r="D27" s="10">
        <v>3316</v>
      </c>
      <c r="E27" s="10">
        <v>3158.019328636552</v>
      </c>
      <c r="F27" s="10">
        <v>2350</v>
      </c>
      <c r="G27" s="6">
        <v>0.74413730742255857</v>
      </c>
      <c r="H27" s="10">
        <v>6</v>
      </c>
      <c r="I27" s="10">
        <v>2356</v>
      </c>
      <c r="J27" s="6">
        <v>0.74603723246278641</v>
      </c>
    </row>
    <row r="28" spans="1:10" x14ac:dyDescent="0.3">
      <c r="A28" t="s">
        <v>49</v>
      </c>
      <c r="B28" t="s">
        <v>455</v>
      </c>
      <c r="C28" t="s">
        <v>456</v>
      </c>
      <c r="D28" s="10">
        <v>5401</v>
      </c>
      <c r="E28" s="10">
        <v>5224.2375134519207</v>
      </c>
      <c r="F28" s="10">
        <v>3893</v>
      </c>
      <c r="G28" s="6">
        <v>0.7451805148552092</v>
      </c>
      <c r="H28" s="10">
        <v>5</v>
      </c>
      <c r="I28" s="10">
        <v>3898</v>
      </c>
      <c r="J28" s="6">
        <v>0.74613759232098775</v>
      </c>
    </row>
    <row r="29" spans="1:10" x14ac:dyDescent="0.3">
      <c r="A29" t="s">
        <v>55</v>
      </c>
      <c r="B29" t="s">
        <v>56</v>
      </c>
      <c r="C29" t="s">
        <v>456</v>
      </c>
      <c r="D29" s="10">
        <v>3522</v>
      </c>
      <c r="E29" s="10">
        <v>3410.6324110671935</v>
      </c>
      <c r="F29" s="10">
        <v>2984</v>
      </c>
      <c r="G29" s="6">
        <v>0.87491105471149277</v>
      </c>
      <c r="H29" s="10">
        <v>5</v>
      </c>
      <c r="I29" s="10">
        <v>2989</v>
      </c>
      <c r="J29" s="6">
        <v>0.87637705848949465</v>
      </c>
    </row>
    <row r="30" spans="1:10" x14ac:dyDescent="0.3">
      <c r="A30" t="s">
        <v>57</v>
      </c>
      <c r="B30" t="s">
        <v>58</v>
      </c>
      <c r="C30" t="s">
        <v>456</v>
      </c>
      <c r="D30" s="10">
        <v>3537</v>
      </c>
      <c r="E30" s="10">
        <v>3388.1777650347649</v>
      </c>
      <c r="F30" s="10">
        <v>2099</v>
      </c>
      <c r="G30" s="6">
        <v>0.61950704643103727</v>
      </c>
      <c r="H30" s="10">
        <v>4</v>
      </c>
      <c r="I30" s="10">
        <v>2103</v>
      </c>
      <c r="J30" s="6">
        <v>0.62068762203166805</v>
      </c>
    </row>
    <row r="31" spans="1:10" x14ac:dyDescent="0.3">
      <c r="A31" t="s">
        <v>59</v>
      </c>
      <c r="B31" t="s">
        <v>60</v>
      </c>
      <c r="C31" t="s">
        <v>456</v>
      </c>
      <c r="D31" s="10">
        <v>2669</v>
      </c>
      <c r="E31" s="10">
        <v>2550.730782981766</v>
      </c>
      <c r="F31" s="10">
        <v>2095</v>
      </c>
      <c r="G31" s="6">
        <v>0.82133324848613642</v>
      </c>
      <c r="H31" s="10">
        <v>2</v>
      </c>
      <c r="I31" s="10">
        <v>2097</v>
      </c>
      <c r="J31" s="6">
        <v>0.82211733750617089</v>
      </c>
    </row>
    <row r="32" spans="1:10" x14ac:dyDescent="0.3">
      <c r="A32" t="s">
        <v>61</v>
      </c>
      <c r="B32" t="s">
        <v>62</v>
      </c>
      <c r="C32" t="s">
        <v>456</v>
      </c>
      <c r="D32" s="10">
        <v>6665</v>
      </c>
      <c r="E32" s="10">
        <v>6298.9890923256726</v>
      </c>
      <c r="F32" s="10">
        <v>3520</v>
      </c>
      <c r="G32" s="6">
        <v>0.55881982781785833</v>
      </c>
      <c r="H32" s="10">
        <v>4</v>
      </c>
      <c r="I32" s="10">
        <v>3524</v>
      </c>
      <c r="J32" s="6">
        <v>0.55945485034946951</v>
      </c>
    </row>
    <row r="33" spans="1:10" x14ac:dyDescent="0.3">
      <c r="A33" t="s">
        <v>63</v>
      </c>
      <c r="B33" t="s">
        <v>64</v>
      </c>
      <c r="C33" t="s">
        <v>456</v>
      </c>
      <c r="D33" s="10">
        <v>4026</v>
      </c>
      <c r="E33" s="10">
        <v>3807.8074750779297</v>
      </c>
      <c r="F33" s="10">
        <v>2497</v>
      </c>
      <c r="G33" s="6">
        <v>0.65575794373608587</v>
      </c>
      <c r="H33" s="10">
        <v>2</v>
      </c>
      <c r="I33" s="10">
        <v>2499</v>
      </c>
      <c r="J33" s="6">
        <v>0.65628318037504141</v>
      </c>
    </row>
    <row r="34" spans="1:10" x14ac:dyDescent="0.3">
      <c r="A34" t="s">
        <v>65</v>
      </c>
      <c r="B34" t="s">
        <v>66</v>
      </c>
      <c r="C34" t="s">
        <v>456</v>
      </c>
      <c r="D34" s="10">
        <v>5267</v>
      </c>
      <c r="E34" s="10">
        <v>5022.1484690648886</v>
      </c>
      <c r="F34" s="10">
        <v>3231</v>
      </c>
      <c r="G34" s="6">
        <v>0.64335015579529531</v>
      </c>
      <c r="H34" s="10">
        <v>6</v>
      </c>
      <c r="I34" s="10">
        <v>3237</v>
      </c>
      <c r="J34" s="6">
        <v>0.64454486360550012</v>
      </c>
    </row>
    <row r="35" spans="1:10" x14ac:dyDescent="0.3">
      <c r="A35" t="s">
        <v>67</v>
      </c>
      <c r="B35" t="s">
        <v>68</v>
      </c>
      <c r="C35" t="s">
        <v>456</v>
      </c>
      <c r="D35" s="10">
        <v>4787</v>
      </c>
      <c r="E35" s="10">
        <v>4616.6515298042023</v>
      </c>
      <c r="F35" s="10">
        <v>3533</v>
      </c>
      <c r="G35" s="6">
        <v>0.76527326725693734</v>
      </c>
      <c r="H35" s="10">
        <v>5</v>
      </c>
      <c r="I35" s="10">
        <v>3538</v>
      </c>
      <c r="J35" s="6">
        <v>0.76635630329890869</v>
      </c>
    </row>
    <row r="36" spans="1:10" x14ac:dyDescent="0.3">
      <c r="A36" t="s">
        <v>69</v>
      </c>
      <c r="B36" t="s">
        <v>70</v>
      </c>
      <c r="C36" t="s">
        <v>456</v>
      </c>
      <c r="D36" s="10">
        <v>2013</v>
      </c>
      <c r="E36" s="10">
        <v>1944.7067241642499</v>
      </c>
      <c r="F36" s="10">
        <v>1720</v>
      </c>
      <c r="G36" s="6">
        <v>0.88445212773107518</v>
      </c>
      <c r="H36" s="10">
        <v>2</v>
      </c>
      <c r="I36" s="10">
        <v>1722</v>
      </c>
      <c r="J36" s="6">
        <v>0.88548056043773926</v>
      </c>
    </row>
    <row r="37" spans="1:10" x14ac:dyDescent="0.3">
      <c r="A37" t="s">
        <v>71</v>
      </c>
      <c r="B37" t="s">
        <v>72</v>
      </c>
      <c r="C37" t="s">
        <v>456</v>
      </c>
      <c r="D37" s="10">
        <v>5100</v>
      </c>
      <c r="E37" s="10">
        <v>4941.8184493639847</v>
      </c>
      <c r="F37" s="10">
        <v>3247</v>
      </c>
      <c r="G37" s="6">
        <v>0.65704558620883591</v>
      </c>
      <c r="H37" s="10">
        <v>19</v>
      </c>
      <c r="I37" s="10">
        <v>3266</v>
      </c>
      <c r="J37" s="6">
        <v>0.66089032477919873</v>
      </c>
    </row>
    <row r="38" spans="1:10" x14ac:dyDescent="0.3">
      <c r="A38" t="s">
        <v>73</v>
      </c>
      <c r="B38" t="s">
        <v>74</v>
      </c>
      <c r="C38" t="s">
        <v>456</v>
      </c>
      <c r="D38" s="10">
        <v>5318</v>
      </c>
      <c r="E38" s="10">
        <v>5115.5856374304085</v>
      </c>
      <c r="F38" s="10">
        <v>4108</v>
      </c>
      <c r="G38" s="6">
        <v>0.80303611182696866</v>
      </c>
      <c r="H38" s="10">
        <v>1</v>
      </c>
      <c r="I38" s="10">
        <v>4109</v>
      </c>
      <c r="J38" s="6">
        <v>0.80323159286684864</v>
      </c>
    </row>
    <row r="39" spans="1:10" x14ac:dyDescent="0.3">
      <c r="A39" t="s">
        <v>75</v>
      </c>
      <c r="B39" t="s">
        <v>76</v>
      </c>
      <c r="C39" t="s">
        <v>456</v>
      </c>
      <c r="D39" s="10">
        <v>2331</v>
      </c>
      <c r="E39" s="10">
        <v>2209.6140972538128</v>
      </c>
      <c r="F39" s="10">
        <v>2074</v>
      </c>
      <c r="G39" s="6">
        <v>0.93862543806977028</v>
      </c>
      <c r="H39" s="10">
        <v>4</v>
      </c>
      <c r="I39" s="10">
        <v>2078</v>
      </c>
      <c r="J39" s="6">
        <v>0.94043570892429251</v>
      </c>
    </row>
    <row r="40" spans="1:10" x14ac:dyDescent="0.3">
      <c r="A40" t="s">
        <v>77</v>
      </c>
      <c r="B40" t="s">
        <v>78</v>
      </c>
      <c r="C40" t="s">
        <v>456</v>
      </c>
      <c r="D40" s="10">
        <v>7232</v>
      </c>
      <c r="E40" s="10">
        <v>6973.2004832140974</v>
      </c>
      <c r="F40" s="10">
        <v>5439</v>
      </c>
      <c r="G40" s="6">
        <v>0.77998617895653111</v>
      </c>
      <c r="H40" s="10">
        <v>33</v>
      </c>
      <c r="I40" s="10">
        <v>5472</v>
      </c>
      <c r="J40" s="6">
        <v>0.78471858268985806</v>
      </c>
    </row>
    <row r="41" spans="1:10" x14ac:dyDescent="0.3">
      <c r="A41" t="s">
        <v>79</v>
      </c>
      <c r="B41" t="s">
        <v>80</v>
      </c>
      <c r="C41" t="s">
        <v>456</v>
      </c>
      <c r="D41" s="10">
        <v>3643</v>
      </c>
      <c r="E41" s="10">
        <v>3420.3261828935392</v>
      </c>
      <c r="F41" s="10">
        <v>3298</v>
      </c>
      <c r="G41" s="6">
        <v>0.96423552130631784</v>
      </c>
      <c r="H41" s="10">
        <v>2</v>
      </c>
      <c r="I41" s="10">
        <v>3300</v>
      </c>
      <c r="J41" s="6">
        <v>0.96482026085835315</v>
      </c>
    </row>
    <row r="42" spans="1:10" x14ac:dyDescent="0.3">
      <c r="A42" t="s">
        <v>81</v>
      </c>
      <c r="B42" t="s">
        <v>82</v>
      </c>
      <c r="C42" t="s">
        <v>456</v>
      </c>
      <c r="D42" s="10">
        <v>3344</v>
      </c>
      <c r="E42" s="10">
        <v>3189.0724643576236</v>
      </c>
      <c r="F42" s="10">
        <v>2159</v>
      </c>
      <c r="G42" s="6">
        <v>0.67699935455524007</v>
      </c>
      <c r="H42" s="10">
        <v>1</v>
      </c>
      <c r="I42" s="10">
        <v>2160</v>
      </c>
      <c r="J42" s="6">
        <v>0.67731292535401511</v>
      </c>
    </row>
    <row r="43" spans="1:10" x14ac:dyDescent="0.3">
      <c r="A43" t="s">
        <v>83</v>
      </c>
      <c r="B43" t="s">
        <v>84</v>
      </c>
      <c r="C43" t="s">
        <v>456</v>
      </c>
      <c r="D43" s="10">
        <v>5357</v>
      </c>
      <c r="E43" s="10">
        <v>5123.6204012828794</v>
      </c>
      <c r="F43" s="10">
        <v>3805</v>
      </c>
      <c r="G43" s="6">
        <v>0.74263893536048919</v>
      </c>
      <c r="H43" s="10">
        <v>8</v>
      </c>
      <c r="I43" s="10">
        <v>3813</v>
      </c>
      <c r="J43" s="6">
        <v>0.74420033128240348</v>
      </c>
    </row>
    <row r="44" spans="1:10" x14ac:dyDescent="0.3">
      <c r="A44" t="s">
        <v>85</v>
      </c>
      <c r="B44" t="s">
        <v>86</v>
      </c>
      <c r="C44" t="s">
        <v>456</v>
      </c>
      <c r="D44" s="10">
        <v>2471</v>
      </c>
      <c r="E44" s="10">
        <v>2324.4124196277494</v>
      </c>
      <c r="F44" s="10">
        <v>1858</v>
      </c>
      <c r="G44" s="6">
        <v>0.79934179679592121</v>
      </c>
      <c r="H44" s="10">
        <v>35</v>
      </c>
      <c r="I44" s="10">
        <v>1893</v>
      </c>
      <c r="J44" s="6">
        <v>0.81439936562684545</v>
      </c>
    </row>
    <row r="45" spans="1:10" x14ac:dyDescent="0.3">
      <c r="A45" t="s">
        <v>87</v>
      </c>
      <c r="B45" t="s">
        <v>88</v>
      </c>
      <c r="C45" t="s">
        <v>456</v>
      </c>
      <c r="D45" s="10">
        <v>5537</v>
      </c>
      <c r="E45" s="10">
        <v>5164.9836696278189</v>
      </c>
      <c r="F45" s="10">
        <v>3991</v>
      </c>
      <c r="G45" s="6">
        <v>0.77270331433353512</v>
      </c>
      <c r="H45" s="10">
        <v>1</v>
      </c>
      <c r="I45" s="10">
        <v>3992</v>
      </c>
      <c r="J45" s="6">
        <v>0.77289692578789071</v>
      </c>
    </row>
    <row r="46" spans="1:10" x14ac:dyDescent="0.3">
      <c r="A46" t="s">
        <v>89</v>
      </c>
      <c r="B46" t="s">
        <v>90</v>
      </c>
      <c r="C46" t="s">
        <v>456</v>
      </c>
      <c r="D46" s="10">
        <v>4179</v>
      </c>
      <c r="E46" s="10">
        <v>3958.7632222013367</v>
      </c>
      <c r="F46" s="10">
        <v>3879</v>
      </c>
      <c r="G46" s="6">
        <v>0.97985147943327033</v>
      </c>
      <c r="H46" s="10">
        <v>2</v>
      </c>
      <c r="I46" s="10">
        <v>3881</v>
      </c>
      <c r="J46" s="6">
        <v>0.98035668772377471</v>
      </c>
    </row>
    <row r="47" spans="1:10" x14ac:dyDescent="0.3">
      <c r="A47" t="s">
        <v>93</v>
      </c>
      <c r="B47" t="s">
        <v>94</v>
      </c>
      <c r="C47" t="s">
        <v>456</v>
      </c>
      <c r="D47" s="10">
        <v>1840</v>
      </c>
      <c r="E47" s="10">
        <v>1678.9886531820423</v>
      </c>
      <c r="F47" s="10">
        <v>1427</v>
      </c>
      <c r="G47" s="6">
        <v>0.84991640491168896</v>
      </c>
      <c r="H47" s="10">
        <v>0</v>
      </c>
      <c r="I47" s="10">
        <v>1427</v>
      </c>
      <c r="J47" s="6">
        <v>0.84991640491168896</v>
      </c>
    </row>
    <row r="48" spans="1:10" x14ac:dyDescent="0.3">
      <c r="A48" t="s">
        <v>95</v>
      </c>
      <c r="B48" t="s">
        <v>96</v>
      </c>
      <c r="C48" t="s">
        <v>456</v>
      </c>
      <c r="D48" s="10">
        <v>6143</v>
      </c>
      <c r="E48" s="10">
        <v>5784.4184390110504</v>
      </c>
      <c r="F48" s="10">
        <v>4997</v>
      </c>
      <c r="G48" s="6">
        <v>0.86387249689604517</v>
      </c>
      <c r="H48" s="10">
        <v>69</v>
      </c>
      <c r="I48" s="10">
        <v>5066</v>
      </c>
      <c r="J48" s="6">
        <v>0.87580109451178001</v>
      </c>
    </row>
    <row r="49" spans="1:10" x14ac:dyDescent="0.3">
      <c r="A49" t="s">
        <v>97</v>
      </c>
      <c r="B49" t="s">
        <v>98</v>
      </c>
      <c r="C49" t="s">
        <v>456</v>
      </c>
      <c r="D49" s="10">
        <v>6697</v>
      </c>
      <c r="E49" s="10">
        <v>6459.6453982656076</v>
      </c>
      <c r="F49" s="10">
        <v>5316</v>
      </c>
      <c r="G49" s="6">
        <v>0.82295539031094922</v>
      </c>
      <c r="H49" s="10">
        <v>8</v>
      </c>
      <c r="I49" s="10">
        <v>5324</v>
      </c>
      <c r="J49" s="6">
        <v>0.82419384838515675</v>
      </c>
    </row>
    <row r="50" spans="1:10" x14ac:dyDescent="0.3">
      <c r="A50" t="s">
        <v>99</v>
      </c>
      <c r="B50" t="s">
        <v>100</v>
      </c>
      <c r="C50" t="s">
        <v>456</v>
      </c>
      <c r="D50" s="10">
        <v>4083</v>
      </c>
      <c r="E50" s="10">
        <v>3830.1072194310218</v>
      </c>
      <c r="F50" s="10">
        <v>3465</v>
      </c>
      <c r="G50" s="6">
        <v>0.90467441287837891</v>
      </c>
      <c r="H50" s="10">
        <v>4</v>
      </c>
      <c r="I50" s="10">
        <v>3469</v>
      </c>
      <c r="J50" s="6">
        <v>0.90571877006496293</v>
      </c>
    </row>
    <row r="51" spans="1:10" x14ac:dyDescent="0.3">
      <c r="A51" t="s">
        <v>103</v>
      </c>
      <c r="B51" t="s">
        <v>104</v>
      </c>
      <c r="C51" t="s">
        <v>456</v>
      </c>
      <c r="D51" s="10">
        <v>2190</v>
      </c>
      <c r="E51" s="10">
        <v>2115.848844752732</v>
      </c>
      <c r="F51" s="10">
        <v>2022</v>
      </c>
      <c r="G51" s="6">
        <v>0.9556448254867187</v>
      </c>
      <c r="H51" s="10">
        <v>3</v>
      </c>
      <c r="I51" s="10">
        <v>2025</v>
      </c>
      <c r="J51" s="6">
        <v>0.95706269614767825</v>
      </c>
    </row>
    <row r="52" spans="1:10" x14ac:dyDescent="0.3">
      <c r="A52" t="s">
        <v>105</v>
      </c>
      <c r="B52" t="s">
        <v>106</v>
      </c>
      <c r="C52" t="s">
        <v>456</v>
      </c>
      <c r="D52" s="10">
        <v>2886</v>
      </c>
      <c r="E52" s="10">
        <v>2767.3286937431394</v>
      </c>
      <c r="F52" s="10">
        <v>1727</v>
      </c>
      <c r="G52" s="6">
        <v>0.62406753628678213</v>
      </c>
      <c r="H52" s="10">
        <v>1070</v>
      </c>
      <c r="I52" s="10">
        <v>2797</v>
      </c>
      <c r="J52" s="6">
        <v>1.0107220028917947</v>
      </c>
    </row>
    <row r="53" spans="1:10" x14ac:dyDescent="0.3">
      <c r="A53" t="s">
        <v>107</v>
      </c>
      <c r="B53" t="s">
        <v>108</v>
      </c>
      <c r="C53" t="s">
        <v>456</v>
      </c>
      <c r="D53" s="10">
        <v>6200</v>
      </c>
      <c r="E53" s="10">
        <v>5934.9549413861487</v>
      </c>
      <c r="F53" s="10">
        <v>5112</v>
      </c>
      <c r="G53" s="6">
        <v>0.86133762606225583</v>
      </c>
      <c r="H53" s="10">
        <v>10</v>
      </c>
      <c r="I53" s="10">
        <v>5122</v>
      </c>
      <c r="J53" s="6">
        <v>0.86302255882059353</v>
      </c>
    </row>
    <row r="54" spans="1:10" x14ac:dyDescent="0.3">
      <c r="A54" t="s">
        <v>111</v>
      </c>
      <c r="B54" t="s">
        <v>112</v>
      </c>
      <c r="C54" t="s">
        <v>456</v>
      </c>
      <c r="D54" s="10">
        <v>2460</v>
      </c>
      <c r="E54" s="10">
        <v>2378.3099738296014</v>
      </c>
      <c r="F54" s="10">
        <v>1929</v>
      </c>
      <c r="G54" s="6">
        <v>0.81108014566069631</v>
      </c>
      <c r="H54" s="10">
        <v>7</v>
      </c>
      <c r="I54" s="10">
        <v>1936</v>
      </c>
      <c r="J54" s="6">
        <v>0.81402341213017526</v>
      </c>
    </row>
    <row r="55" spans="1:10" x14ac:dyDescent="0.3">
      <c r="A55" t="s">
        <v>113</v>
      </c>
      <c r="B55" t="s">
        <v>114</v>
      </c>
      <c r="C55" t="s">
        <v>456</v>
      </c>
      <c r="D55" s="10">
        <v>3613</v>
      </c>
      <c r="E55" s="10">
        <v>3456.1523229246004</v>
      </c>
      <c r="F55" s="10">
        <v>2691</v>
      </c>
      <c r="G55" s="6">
        <v>0.7786115160928071</v>
      </c>
      <c r="H55" s="10">
        <v>14</v>
      </c>
      <c r="I55" s="10">
        <v>2705</v>
      </c>
      <c r="J55" s="6">
        <v>0.78266226348236456</v>
      </c>
    </row>
    <row r="56" spans="1:10" x14ac:dyDescent="0.3">
      <c r="A56" t="s">
        <v>115</v>
      </c>
      <c r="B56" t="s">
        <v>116</v>
      </c>
      <c r="C56" t="s">
        <v>456</v>
      </c>
      <c r="D56" s="10">
        <v>2897</v>
      </c>
      <c r="E56" s="10">
        <v>2725.7426640431172</v>
      </c>
      <c r="F56" s="10">
        <v>1970</v>
      </c>
      <c r="G56" s="6">
        <v>0.7227388065599275</v>
      </c>
      <c r="H56" s="10">
        <v>1</v>
      </c>
      <c r="I56" s="10">
        <v>1971</v>
      </c>
      <c r="J56" s="6">
        <v>0.72310567905056711</v>
      </c>
    </row>
    <row r="57" spans="1:10" x14ac:dyDescent="0.3">
      <c r="A57" t="s">
        <v>117</v>
      </c>
      <c r="B57" t="s">
        <v>118</v>
      </c>
      <c r="C57" t="s">
        <v>456</v>
      </c>
      <c r="D57" s="10">
        <v>4500</v>
      </c>
      <c r="E57" s="10">
        <v>4213.2524122582254</v>
      </c>
      <c r="F57" s="10">
        <v>4890</v>
      </c>
      <c r="G57" s="6">
        <v>1.1606235567023744</v>
      </c>
      <c r="H57" s="10">
        <v>83</v>
      </c>
      <c r="I57" s="10">
        <v>4973</v>
      </c>
      <c r="J57" s="6">
        <v>1.1803233021433348</v>
      </c>
    </row>
    <row r="58" spans="1:10" x14ac:dyDescent="0.3">
      <c r="A58" t="s">
        <v>119</v>
      </c>
      <c r="B58" t="s">
        <v>120</v>
      </c>
      <c r="C58" t="s">
        <v>456</v>
      </c>
      <c r="D58" s="10">
        <v>2649</v>
      </c>
      <c r="E58" s="10">
        <v>2559.9449455312169</v>
      </c>
      <c r="F58" s="10">
        <v>1813</v>
      </c>
      <c r="G58" s="6">
        <v>0.70821835569740443</v>
      </c>
      <c r="H58" s="10">
        <v>1</v>
      </c>
      <c r="I58" s="10">
        <v>1814</v>
      </c>
      <c r="J58" s="6">
        <v>0.70860898909823034</v>
      </c>
    </row>
    <row r="59" spans="1:10" x14ac:dyDescent="0.3">
      <c r="A59" t="s">
        <v>121</v>
      </c>
      <c r="B59" t="s">
        <v>122</v>
      </c>
      <c r="C59" t="s">
        <v>456</v>
      </c>
      <c r="D59" s="10">
        <v>11279</v>
      </c>
      <c r="E59" s="10">
        <v>10501.282747796</v>
      </c>
      <c r="F59" s="10">
        <v>6334</v>
      </c>
      <c r="G59" s="6">
        <v>0.60316440877942978</v>
      </c>
      <c r="H59" s="10">
        <v>1560</v>
      </c>
      <c r="I59" s="10">
        <v>7894</v>
      </c>
      <c r="J59" s="6">
        <v>0.75171768912295844</v>
      </c>
    </row>
    <row r="60" spans="1:10" x14ac:dyDescent="0.3">
      <c r="A60" t="s">
        <v>123</v>
      </c>
      <c r="B60" t="s">
        <v>124</v>
      </c>
      <c r="C60" t="s">
        <v>456</v>
      </c>
      <c r="D60" s="10">
        <v>5722</v>
      </c>
      <c r="E60" s="10">
        <v>5429.194362800512</v>
      </c>
      <c r="F60" s="10">
        <v>4296</v>
      </c>
      <c r="G60" s="6">
        <v>0.7912776211209388</v>
      </c>
      <c r="H60" s="10">
        <v>94</v>
      </c>
      <c r="I60" s="10">
        <v>4390</v>
      </c>
      <c r="J60" s="6">
        <v>0.80859142381771909</v>
      </c>
    </row>
    <row r="61" spans="1:10" x14ac:dyDescent="0.3">
      <c r="A61" t="s">
        <v>125</v>
      </c>
      <c r="B61" t="s">
        <v>126</v>
      </c>
      <c r="C61" t="s">
        <v>456</v>
      </c>
      <c r="D61" s="10">
        <v>8734</v>
      </c>
      <c r="E61" s="10">
        <v>8409.7361131547968</v>
      </c>
      <c r="F61" s="10">
        <v>5804</v>
      </c>
      <c r="G61" s="6">
        <v>0.69015245209908371</v>
      </c>
      <c r="H61" s="10">
        <v>5</v>
      </c>
      <c r="I61" s="10">
        <v>5809</v>
      </c>
      <c r="J61" s="6">
        <v>0.69074700107573694</v>
      </c>
    </row>
    <row r="62" spans="1:10" x14ac:dyDescent="0.3">
      <c r="A62" t="s">
        <v>127</v>
      </c>
      <c r="B62" t="s">
        <v>128</v>
      </c>
      <c r="C62" t="s">
        <v>457</v>
      </c>
      <c r="D62" s="10">
        <v>5454</v>
      </c>
      <c r="E62" s="10">
        <v>5272.0257401643494</v>
      </c>
      <c r="F62" s="10">
        <v>4554</v>
      </c>
      <c r="G62" s="6">
        <v>0.86380458374962987</v>
      </c>
      <c r="H62" s="10">
        <v>10</v>
      </c>
      <c r="I62" s="10">
        <v>4564</v>
      </c>
      <c r="J62" s="6">
        <v>0.86570138784218498</v>
      </c>
    </row>
    <row r="63" spans="1:10" x14ac:dyDescent="0.3">
      <c r="A63" t="s">
        <v>129</v>
      </c>
      <c r="B63" t="s">
        <v>130</v>
      </c>
      <c r="C63" t="s">
        <v>457</v>
      </c>
      <c r="D63" s="10">
        <v>1219</v>
      </c>
      <c r="E63" s="10">
        <v>1118.165785445944</v>
      </c>
      <c r="F63" s="10">
        <v>1224</v>
      </c>
      <c r="G63" s="6">
        <v>1.0946498416707031</v>
      </c>
      <c r="H63" s="10">
        <v>5</v>
      </c>
      <c r="I63" s="10">
        <v>1229</v>
      </c>
      <c r="J63" s="6">
        <v>1.0991214505010574</v>
      </c>
    </row>
    <row r="64" spans="1:10" x14ac:dyDescent="0.3">
      <c r="A64" t="s">
        <v>131</v>
      </c>
      <c r="B64" t="s">
        <v>132</v>
      </c>
      <c r="C64" t="s">
        <v>457</v>
      </c>
      <c r="D64" s="10">
        <v>5972</v>
      </c>
      <c r="E64" s="10">
        <v>5717.1817510561286</v>
      </c>
      <c r="F64" s="10">
        <v>4554</v>
      </c>
      <c r="G64" s="6">
        <v>0.79654630520688707</v>
      </c>
      <c r="H64" s="10">
        <v>14</v>
      </c>
      <c r="I64" s="10">
        <v>4568</v>
      </c>
      <c r="J64" s="6">
        <v>0.79899506416009225</v>
      </c>
    </row>
    <row r="65" spans="1:10" x14ac:dyDescent="0.3">
      <c r="A65" t="s">
        <v>133</v>
      </c>
      <c r="B65" t="s">
        <v>134</v>
      </c>
      <c r="C65" t="s">
        <v>457</v>
      </c>
      <c r="D65" s="10">
        <v>1695</v>
      </c>
      <c r="E65" s="10">
        <v>1645.7496626374573</v>
      </c>
      <c r="F65" s="10">
        <v>1474</v>
      </c>
      <c r="G65" s="6">
        <v>0.89564046918155615</v>
      </c>
      <c r="H65" s="10">
        <v>2</v>
      </c>
      <c r="I65" s="10">
        <v>1476</v>
      </c>
      <c r="J65" s="6">
        <v>0.89685572083580523</v>
      </c>
    </row>
    <row r="66" spans="1:10" x14ac:dyDescent="0.3">
      <c r="A66" t="s">
        <v>135</v>
      </c>
      <c r="B66" t="s">
        <v>136</v>
      </c>
      <c r="C66" t="s">
        <v>457</v>
      </c>
      <c r="D66" s="10">
        <v>1864</v>
      </c>
      <c r="E66" s="10">
        <v>1808.8398895566022</v>
      </c>
      <c r="F66" s="10">
        <v>1587</v>
      </c>
      <c r="G66" s="6">
        <v>0.87735791827822784</v>
      </c>
      <c r="H66" s="10">
        <v>0</v>
      </c>
      <c r="I66" s="10">
        <v>1587</v>
      </c>
      <c r="J66" s="6">
        <v>0.87735791827822784</v>
      </c>
    </row>
    <row r="67" spans="1:10" x14ac:dyDescent="0.3">
      <c r="A67" t="s">
        <v>137</v>
      </c>
      <c r="B67" t="s">
        <v>138</v>
      </c>
      <c r="C67" t="s">
        <v>457</v>
      </c>
      <c r="D67" s="10">
        <v>6195</v>
      </c>
      <c r="E67" s="10">
        <v>5955.8822669856145</v>
      </c>
      <c r="F67" s="10">
        <v>4731</v>
      </c>
      <c r="G67" s="6">
        <v>0.79434075220470224</v>
      </c>
      <c r="H67" s="10">
        <v>24</v>
      </c>
      <c r="I67" s="10">
        <v>4755</v>
      </c>
      <c r="J67" s="6">
        <v>0.79837038189248766</v>
      </c>
    </row>
    <row r="68" spans="1:10" x14ac:dyDescent="0.3">
      <c r="A68" t="s">
        <v>139</v>
      </c>
      <c r="B68" t="s">
        <v>140</v>
      </c>
      <c r="C68" t="s">
        <v>457</v>
      </c>
      <c r="D68" s="10">
        <v>4506</v>
      </c>
      <c r="E68" s="10">
        <v>4380.7608569774175</v>
      </c>
      <c r="F68" s="10">
        <v>3763</v>
      </c>
      <c r="G68" s="6">
        <v>0.85898320471123535</v>
      </c>
      <c r="H68" s="10">
        <v>13</v>
      </c>
      <c r="I68" s="10">
        <v>3776</v>
      </c>
      <c r="J68" s="6">
        <v>0.8619507257479736</v>
      </c>
    </row>
    <row r="69" spans="1:10" x14ac:dyDescent="0.3">
      <c r="A69" t="s">
        <v>141</v>
      </c>
      <c r="B69" t="s">
        <v>142</v>
      </c>
      <c r="C69" t="s">
        <v>457</v>
      </c>
      <c r="D69" s="10">
        <v>3022</v>
      </c>
      <c r="E69" s="10">
        <v>2894.335036724231</v>
      </c>
      <c r="F69" s="10">
        <v>2982</v>
      </c>
      <c r="G69" s="6">
        <v>1.0302884642460006</v>
      </c>
      <c r="H69" s="10">
        <v>2</v>
      </c>
      <c r="I69" s="10">
        <v>2984</v>
      </c>
      <c r="J69" s="6">
        <v>1.0309794692522019</v>
      </c>
    </row>
    <row r="70" spans="1:10" x14ac:dyDescent="0.3">
      <c r="A70" t="s">
        <v>143</v>
      </c>
      <c r="B70" t="s">
        <v>144</v>
      </c>
      <c r="C70" t="s">
        <v>457</v>
      </c>
      <c r="D70" s="10">
        <v>4757</v>
      </c>
      <c r="E70" s="10">
        <v>4492.7887239277525</v>
      </c>
      <c r="F70" s="10">
        <v>4531</v>
      </c>
      <c r="G70" s="6">
        <v>1.0085050240330113</v>
      </c>
      <c r="H70" s="10">
        <v>23</v>
      </c>
      <c r="I70" s="10">
        <v>4554</v>
      </c>
      <c r="J70" s="6">
        <v>1.0136243388758184</v>
      </c>
    </row>
    <row r="71" spans="1:10" x14ac:dyDescent="0.3">
      <c r="A71" t="s">
        <v>145</v>
      </c>
      <c r="B71" t="s">
        <v>146</v>
      </c>
      <c r="C71" t="s">
        <v>457</v>
      </c>
      <c r="D71" s="10">
        <v>11151</v>
      </c>
      <c r="E71" s="10">
        <v>10593.418454652325</v>
      </c>
      <c r="F71" s="10">
        <v>8974</v>
      </c>
      <c r="G71" s="6">
        <v>0.84712975687832637</v>
      </c>
      <c r="H71" s="10">
        <v>11</v>
      </c>
      <c r="I71" s="10">
        <v>8985</v>
      </c>
      <c r="J71" s="6">
        <v>0.84816813745840902</v>
      </c>
    </row>
    <row r="72" spans="1:10" x14ac:dyDescent="0.3">
      <c r="A72" t="s">
        <v>147</v>
      </c>
      <c r="B72" t="s">
        <v>148</v>
      </c>
      <c r="C72" t="s">
        <v>457</v>
      </c>
      <c r="D72" s="10">
        <v>2394</v>
      </c>
      <c r="E72" s="10">
        <v>2318.8935752253292</v>
      </c>
      <c r="F72" s="10">
        <v>2164</v>
      </c>
      <c r="G72" s="6">
        <v>0.93320367226845324</v>
      </c>
      <c r="H72" s="10">
        <v>1</v>
      </c>
      <c r="I72" s="10">
        <v>2165</v>
      </c>
      <c r="J72" s="6">
        <v>0.93363491241275476</v>
      </c>
    </row>
    <row r="73" spans="1:10" x14ac:dyDescent="0.3">
      <c r="A73" t="s">
        <v>149</v>
      </c>
      <c r="B73" t="s">
        <v>150</v>
      </c>
      <c r="C73" t="s">
        <v>457</v>
      </c>
      <c r="D73" s="10">
        <v>5488</v>
      </c>
      <c r="E73" s="10">
        <v>5271.6191049115814</v>
      </c>
      <c r="F73" s="10">
        <v>4409</v>
      </c>
      <c r="G73" s="6">
        <v>0.83636543389337881</v>
      </c>
      <c r="H73" s="10">
        <v>4</v>
      </c>
      <c r="I73" s="10">
        <v>4413</v>
      </c>
      <c r="J73" s="6">
        <v>0.83712421405567716</v>
      </c>
    </row>
    <row r="74" spans="1:10" x14ac:dyDescent="0.3">
      <c r="A74" t="s">
        <v>151</v>
      </c>
      <c r="B74" t="s">
        <v>152</v>
      </c>
      <c r="C74" t="s">
        <v>457</v>
      </c>
      <c r="D74" s="10">
        <v>4779</v>
      </c>
      <c r="E74" s="10">
        <v>4652.6048200726318</v>
      </c>
      <c r="F74" s="10">
        <v>4091</v>
      </c>
      <c r="G74" s="6">
        <v>0.87929238742785276</v>
      </c>
      <c r="H74" s="10">
        <v>7</v>
      </c>
      <c r="I74" s="10">
        <v>4098</v>
      </c>
      <c r="J74" s="6">
        <v>0.88079692096781736</v>
      </c>
    </row>
    <row r="75" spans="1:10" x14ac:dyDescent="0.3">
      <c r="A75" t="s">
        <v>153</v>
      </c>
      <c r="B75" t="s">
        <v>154</v>
      </c>
      <c r="C75" t="s">
        <v>457</v>
      </c>
      <c r="D75" s="10">
        <v>2342</v>
      </c>
      <c r="E75" s="10">
        <v>2267.2883550425081</v>
      </c>
      <c r="F75" s="10">
        <v>2211</v>
      </c>
      <c r="G75" s="6">
        <v>0.97517371139964559</v>
      </c>
      <c r="H75" s="10">
        <v>10</v>
      </c>
      <c r="I75" s="10">
        <v>2221</v>
      </c>
      <c r="J75" s="6">
        <v>0.97958426640371454</v>
      </c>
    </row>
    <row r="76" spans="1:10" x14ac:dyDescent="0.3">
      <c r="A76" t="s">
        <v>155</v>
      </c>
      <c r="B76" t="s">
        <v>156</v>
      </c>
      <c r="C76" t="s">
        <v>457</v>
      </c>
      <c r="D76" s="10">
        <v>1332</v>
      </c>
      <c r="E76" s="10">
        <v>1287.1431580653002</v>
      </c>
      <c r="F76" s="10">
        <v>1300</v>
      </c>
      <c r="G76" s="6">
        <v>1.0099886650945842</v>
      </c>
      <c r="H76" s="10">
        <v>1</v>
      </c>
      <c r="I76" s="10">
        <v>1301</v>
      </c>
      <c r="J76" s="6">
        <v>1.0107655794523493</v>
      </c>
    </row>
    <row r="77" spans="1:10" x14ac:dyDescent="0.3">
      <c r="A77" t="s">
        <v>157</v>
      </c>
      <c r="B77" t="s">
        <v>158</v>
      </c>
      <c r="C77" t="s">
        <v>457</v>
      </c>
      <c r="D77" s="10">
        <v>1634</v>
      </c>
      <c r="E77" s="10">
        <v>1585.3417926352765</v>
      </c>
      <c r="F77" s="10">
        <v>1521</v>
      </c>
      <c r="G77" s="6">
        <v>0.95941456098982747</v>
      </c>
      <c r="H77" s="10">
        <v>2</v>
      </c>
      <c r="I77" s="10">
        <v>1523</v>
      </c>
      <c r="J77" s="6">
        <v>0.96067611859796664</v>
      </c>
    </row>
    <row r="78" spans="1:10" x14ac:dyDescent="0.3">
      <c r="A78" t="s">
        <v>159</v>
      </c>
      <c r="B78" t="s">
        <v>160</v>
      </c>
      <c r="C78" t="s">
        <v>457</v>
      </c>
      <c r="D78" s="10">
        <v>2623</v>
      </c>
      <c r="E78" s="10">
        <v>2540.2932945473076</v>
      </c>
      <c r="F78" s="10">
        <v>2210</v>
      </c>
      <c r="G78" s="6">
        <v>0.86997828350912232</v>
      </c>
      <c r="H78" s="10">
        <v>2</v>
      </c>
      <c r="I78" s="10">
        <v>2212</v>
      </c>
      <c r="J78" s="6">
        <v>0.87076559417293153</v>
      </c>
    </row>
    <row r="79" spans="1:10" x14ac:dyDescent="0.3">
      <c r="A79" t="s">
        <v>161</v>
      </c>
      <c r="B79" t="s">
        <v>162</v>
      </c>
      <c r="C79" t="s">
        <v>457</v>
      </c>
      <c r="D79" s="10">
        <v>9055</v>
      </c>
      <c r="E79" s="10">
        <v>8737.0529040772562</v>
      </c>
      <c r="F79" s="10">
        <v>7619</v>
      </c>
      <c r="G79" s="6">
        <v>0.87203317682149972</v>
      </c>
      <c r="H79" s="10">
        <v>15</v>
      </c>
      <c r="I79" s="10">
        <v>7634</v>
      </c>
      <c r="J79" s="6">
        <v>0.87375000286852988</v>
      </c>
    </row>
    <row r="80" spans="1:10" x14ac:dyDescent="0.3">
      <c r="A80" t="s">
        <v>163</v>
      </c>
      <c r="B80" t="s">
        <v>164</v>
      </c>
      <c r="C80" t="s">
        <v>457</v>
      </c>
      <c r="D80" s="10">
        <v>6764</v>
      </c>
      <c r="E80" s="10">
        <v>6482.7662930149354</v>
      </c>
      <c r="F80" s="10">
        <v>5043</v>
      </c>
      <c r="G80" s="6">
        <v>0.77790865381553898</v>
      </c>
      <c r="H80" s="10">
        <v>22</v>
      </c>
      <c r="I80" s="10">
        <v>5065</v>
      </c>
      <c r="J80" s="6">
        <v>0.78130226682048476</v>
      </c>
    </row>
    <row r="81" spans="1:10" x14ac:dyDescent="0.3">
      <c r="A81" t="s">
        <v>167</v>
      </c>
      <c r="B81" t="s">
        <v>168</v>
      </c>
      <c r="C81" t="s">
        <v>457</v>
      </c>
      <c r="D81" s="10">
        <v>2541</v>
      </c>
      <c r="E81" s="10">
        <v>2457.903210150454</v>
      </c>
      <c r="F81" s="10">
        <v>1639</v>
      </c>
      <c r="G81" s="6">
        <v>0.66682853630337746</v>
      </c>
      <c r="H81" s="10">
        <v>1</v>
      </c>
      <c r="I81" s="10">
        <v>1640</v>
      </c>
      <c r="J81" s="6">
        <v>0.66723538714920017</v>
      </c>
    </row>
    <row r="82" spans="1:10" x14ac:dyDescent="0.3">
      <c r="A82" t="s">
        <v>169</v>
      </c>
      <c r="B82" t="s">
        <v>170</v>
      </c>
      <c r="C82" t="s">
        <v>457</v>
      </c>
      <c r="D82" s="10">
        <v>9132</v>
      </c>
      <c r="E82" s="10">
        <v>8846.7621757772704</v>
      </c>
      <c r="F82" s="10">
        <v>6693</v>
      </c>
      <c r="G82" s="6">
        <v>0.75654797393849438</v>
      </c>
      <c r="H82" s="10">
        <v>799</v>
      </c>
      <c r="I82" s="10">
        <v>7492</v>
      </c>
      <c r="J82" s="6">
        <v>0.84686350227808149</v>
      </c>
    </row>
    <row r="83" spans="1:10" x14ac:dyDescent="0.3">
      <c r="A83" t="s">
        <v>171</v>
      </c>
      <c r="B83" t="s">
        <v>172</v>
      </c>
      <c r="C83" t="s">
        <v>457</v>
      </c>
      <c r="D83" s="10">
        <v>6299</v>
      </c>
      <c r="E83" s="10">
        <v>6046.223689443028</v>
      </c>
      <c r="F83" s="10">
        <v>4991</v>
      </c>
      <c r="G83" s="6">
        <v>0.82547392494169625</v>
      </c>
      <c r="H83" s="10">
        <v>3</v>
      </c>
      <c r="I83" s="10">
        <v>4994</v>
      </c>
      <c r="J83" s="6">
        <v>0.82597010241611524</v>
      </c>
    </row>
    <row r="84" spans="1:10" x14ac:dyDescent="0.3">
      <c r="A84" t="s">
        <v>173</v>
      </c>
      <c r="B84" t="s">
        <v>174</v>
      </c>
      <c r="C84" t="s">
        <v>457</v>
      </c>
      <c r="D84" s="10">
        <v>2298</v>
      </c>
      <c r="E84" s="10">
        <v>2199.0732649469933</v>
      </c>
      <c r="F84" s="10">
        <v>1917</v>
      </c>
      <c r="G84" s="6">
        <v>0.87173084706034454</v>
      </c>
      <c r="H84" s="10">
        <v>0</v>
      </c>
      <c r="I84" s="10">
        <v>1917</v>
      </c>
      <c r="J84" s="6">
        <v>0.87173084706034454</v>
      </c>
    </row>
    <row r="85" spans="1:10" x14ac:dyDescent="0.3">
      <c r="A85" t="s">
        <v>175</v>
      </c>
      <c r="B85" t="s">
        <v>176</v>
      </c>
      <c r="C85" t="s">
        <v>457</v>
      </c>
      <c r="D85" s="10">
        <v>2627</v>
      </c>
      <c r="E85" s="10">
        <v>2541.2803782971009</v>
      </c>
      <c r="F85" s="10">
        <v>2511</v>
      </c>
      <c r="G85" s="6">
        <v>0.98808459760847334</v>
      </c>
      <c r="H85" s="10">
        <v>1</v>
      </c>
      <c r="I85" s="10">
        <v>2512</v>
      </c>
      <c r="J85" s="6">
        <v>0.98847810003683201</v>
      </c>
    </row>
    <row r="86" spans="1:10" x14ac:dyDescent="0.3">
      <c r="A86" t="s">
        <v>177</v>
      </c>
      <c r="B86" t="s">
        <v>178</v>
      </c>
      <c r="C86" t="s">
        <v>457</v>
      </c>
      <c r="D86" s="10">
        <v>3301</v>
      </c>
      <c r="E86" s="10">
        <v>3146.2595713715641</v>
      </c>
      <c r="F86" s="10">
        <v>3810</v>
      </c>
      <c r="G86" s="6">
        <v>1.2109617511116821</v>
      </c>
      <c r="H86" s="10">
        <v>9</v>
      </c>
      <c r="I86" s="10">
        <v>3819</v>
      </c>
      <c r="J86" s="6">
        <v>1.2138222906812375</v>
      </c>
    </row>
    <row r="87" spans="1:10" x14ac:dyDescent="0.3">
      <c r="A87" t="s">
        <v>179</v>
      </c>
      <c r="B87" t="s">
        <v>180</v>
      </c>
      <c r="C87" t="s">
        <v>457</v>
      </c>
      <c r="D87" s="10">
        <v>4027</v>
      </c>
      <c r="E87" s="10">
        <v>3863.0048933373778</v>
      </c>
      <c r="F87" s="10">
        <v>2366</v>
      </c>
      <c r="G87" s="6">
        <v>0.6124765733744475</v>
      </c>
      <c r="H87" s="10">
        <v>9</v>
      </c>
      <c r="I87" s="10">
        <v>2375</v>
      </c>
      <c r="J87" s="6">
        <v>0.61480636591898252</v>
      </c>
    </row>
    <row r="88" spans="1:10" x14ac:dyDescent="0.3">
      <c r="A88" t="s">
        <v>181</v>
      </c>
      <c r="B88" t="s">
        <v>182</v>
      </c>
      <c r="C88" t="s">
        <v>457</v>
      </c>
      <c r="D88" s="10">
        <v>3247</v>
      </c>
      <c r="E88" s="10">
        <v>3169.5534581794113</v>
      </c>
      <c r="F88" s="10">
        <v>2398</v>
      </c>
      <c r="G88" s="6">
        <v>0.75657345163612066</v>
      </c>
      <c r="H88" s="10">
        <v>1</v>
      </c>
      <c r="I88" s="10">
        <v>2399</v>
      </c>
      <c r="J88" s="6">
        <v>0.75688895349251606</v>
      </c>
    </row>
    <row r="89" spans="1:10" x14ac:dyDescent="0.3">
      <c r="A89" t="s">
        <v>183</v>
      </c>
      <c r="B89" t="s">
        <v>184</v>
      </c>
      <c r="C89" t="s">
        <v>457</v>
      </c>
      <c r="D89" s="10">
        <v>12905</v>
      </c>
      <c r="E89" s="10">
        <v>12431.099382080331</v>
      </c>
      <c r="F89" s="10">
        <v>5702</v>
      </c>
      <c r="G89" s="6">
        <v>0.45868831265395105</v>
      </c>
      <c r="H89" s="10">
        <v>2</v>
      </c>
      <c r="I89" s="10">
        <v>5704</v>
      </c>
      <c r="J89" s="6">
        <v>0.4588491994700345</v>
      </c>
    </row>
    <row r="90" spans="1:10" x14ac:dyDescent="0.3">
      <c r="A90" t="s">
        <v>185</v>
      </c>
      <c r="B90" t="s">
        <v>186</v>
      </c>
      <c r="C90" t="s">
        <v>457</v>
      </c>
      <c r="D90" s="10">
        <v>5166</v>
      </c>
      <c r="E90" s="10">
        <v>5040.9118046132971</v>
      </c>
      <c r="F90" s="10">
        <v>4158</v>
      </c>
      <c r="G90" s="6">
        <v>0.82485077326580447</v>
      </c>
      <c r="H90" s="10">
        <v>1126</v>
      </c>
      <c r="I90" s="10">
        <v>5284</v>
      </c>
      <c r="J90" s="6">
        <v>1.0482230605907914</v>
      </c>
    </row>
    <row r="91" spans="1:10" x14ac:dyDescent="0.3">
      <c r="A91" t="s">
        <v>189</v>
      </c>
      <c r="B91" t="s">
        <v>190</v>
      </c>
      <c r="C91" t="s">
        <v>457</v>
      </c>
      <c r="D91" s="10">
        <v>4619</v>
      </c>
      <c r="E91" s="10">
        <v>4492.7169278070123</v>
      </c>
      <c r="F91" s="10">
        <v>2988</v>
      </c>
      <c r="G91" s="6">
        <v>0.6650763998742526</v>
      </c>
      <c r="H91" s="10">
        <v>0</v>
      </c>
      <c r="I91" s="10">
        <v>2988</v>
      </c>
      <c r="J91" s="6">
        <v>0.6650763998742526</v>
      </c>
    </row>
    <row r="92" spans="1:10" x14ac:dyDescent="0.3">
      <c r="A92" t="s">
        <v>191</v>
      </c>
      <c r="B92" t="s">
        <v>192</v>
      </c>
      <c r="C92" t="s">
        <v>457</v>
      </c>
      <c r="D92" s="10">
        <v>4368</v>
      </c>
      <c r="E92" s="10">
        <v>4287.2101727117688</v>
      </c>
      <c r="F92" s="10">
        <v>3959</v>
      </c>
      <c r="G92" s="6">
        <v>0.9234443473751679</v>
      </c>
      <c r="H92" s="10">
        <v>4</v>
      </c>
      <c r="I92" s="10">
        <v>3963</v>
      </c>
      <c r="J92" s="6">
        <v>0.92437735505122254</v>
      </c>
    </row>
    <row r="93" spans="1:10" x14ac:dyDescent="0.3">
      <c r="A93" t="s">
        <v>193</v>
      </c>
      <c r="B93" t="s">
        <v>194</v>
      </c>
      <c r="C93" t="s">
        <v>457</v>
      </c>
      <c r="D93" s="10">
        <v>5017</v>
      </c>
      <c r="E93" s="10">
        <v>4866.58846619422</v>
      </c>
      <c r="F93" s="10">
        <v>4368</v>
      </c>
      <c r="G93" s="6">
        <v>0.89754866891711371</v>
      </c>
      <c r="H93" s="10">
        <v>3</v>
      </c>
      <c r="I93" s="10">
        <v>4371</v>
      </c>
      <c r="J93" s="6">
        <v>0.8981651171787326</v>
      </c>
    </row>
    <row r="94" spans="1:10" x14ac:dyDescent="0.3">
      <c r="A94" t="s">
        <v>195</v>
      </c>
      <c r="B94" t="s">
        <v>196</v>
      </c>
      <c r="C94" t="s">
        <v>457</v>
      </c>
      <c r="D94" s="10">
        <v>2319</v>
      </c>
      <c r="E94" s="10">
        <v>2229.3943512024048</v>
      </c>
      <c r="F94" s="10">
        <v>1754</v>
      </c>
      <c r="G94" s="6">
        <v>0.7867607626501768</v>
      </c>
      <c r="H94" s="10">
        <v>0</v>
      </c>
      <c r="I94" s="10">
        <v>1754</v>
      </c>
      <c r="J94" s="6">
        <v>0.7867607626501768</v>
      </c>
    </row>
    <row r="95" spans="1:10" x14ac:dyDescent="0.3">
      <c r="A95" t="s">
        <v>197</v>
      </c>
      <c r="B95" t="s">
        <v>198</v>
      </c>
      <c r="C95" t="s">
        <v>457</v>
      </c>
      <c r="D95" s="10">
        <v>4647</v>
      </c>
      <c r="E95" s="10">
        <v>4424.6434850903197</v>
      </c>
      <c r="F95" s="10">
        <v>5200</v>
      </c>
      <c r="G95" s="6">
        <v>1.175235929747197</v>
      </c>
      <c r="H95" s="10">
        <v>11</v>
      </c>
      <c r="I95" s="10">
        <v>5211</v>
      </c>
      <c r="J95" s="6">
        <v>1.1777220057524316</v>
      </c>
    </row>
    <row r="96" spans="1:10" x14ac:dyDescent="0.3">
      <c r="A96" t="s">
        <v>199</v>
      </c>
      <c r="B96" t="s">
        <v>200</v>
      </c>
      <c r="C96" t="s">
        <v>457</v>
      </c>
      <c r="D96" s="10">
        <v>2058</v>
      </c>
      <c r="E96" s="10">
        <v>1982.3176831943836</v>
      </c>
      <c r="F96" s="10">
        <v>1896</v>
      </c>
      <c r="G96" s="6">
        <v>0.95645618059801196</v>
      </c>
      <c r="H96" s="10">
        <v>110</v>
      </c>
      <c r="I96" s="10">
        <v>2006</v>
      </c>
      <c r="J96" s="6">
        <v>1.0119467817930443</v>
      </c>
    </row>
    <row r="97" spans="1:10" x14ac:dyDescent="0.3">
      <c r="A97" t="s">
        <v>201</v>
      </c>
      <c r="B97" t="s">
        <v>202</v>
      </c>
      <c r="C97" t="s">
        <v>457</v>
      </c>
      <c r="D97" s="10">
        <v>6155</v>
      </c>
      <c r="E97" s="10">
        <v>6015.1720012602073</v>
      </c>
      <c r="F97" s="10">
        <v>3266</v>
      </c>
      <c r="G97" s="6">
        <v>0.54296036743683429</v>
      </c>
      <c r="H97" s="10">
        <v>25</v>
      </c>
      <c r="I97" s="10">
        <v>3291</v>
      </c>
      <c r="J97" s="6">
        <v>0.54711652456663251</v>
      </c>
    </row>
    <row r="98" spans="1:10" x14ac:dyDescent="0.3">
      <c r="A98" t="s">
        <v>203</v>
      </c>
      <c r="B98" t="s">
        <v>204</v>
      </c>
      <c r="C98" t="s">
        <v>457</v>
      </c>
      <c r="D98" s="10">
        <v>5656</v>
      </c>
      <c r="E98" s="10">
        <v>5460.4061081112468</v>
      </c>
      <c r="F98" s="10">
        <v>3530</v>
      </c>
      <c r="G98" s="6">
        <v>0.64647206272007962</v>
      </c>
      <c r="H98" s="10">
        <v>2</v>
      </c>
      <c r="I98" s="10">
        <v>3532</v>
      </c>
      <c r="J98" s="6">
        <v>0.64683833584343386</v>
      </c>
    </row>
    <row r="99" spans="1:10" x14ac:dyDescent="0.3">
      <c r="A99" t="s">
        <v>205</v>
      </c>
      <c r="B99" t="s">
        <v>206</v>
      </c>
      <c r="C99" t="s">
        <v>457</v>
      </c>
      <c r="D99" s="10">
        <v>1871</v>
      </c>
      <c r="E99" s="10">
        <v>1806.1716377924629</v>
      </c>
      <c r="F99" s="10">
        <v>1332</v>
      </c>
      <c r="G99" s="6">
        <v>0.73747144076960236</v>
      </c>
      <c r="H99" s="10">
        <v>0</v>
      </c>
      <c r="I99" s="10">
        <v>1332</v>
      </c>
      <c r="J99" s="6">
        <v>0.73747144076960236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7894</v>
      </c>
      <c r="E100" s="10">
        <v>7575.9657739842041</v>
      </c>
      <c r="F100" s="10">
        <v>5301</v>
      </c>
      <c r="G100" s="6">
        <v>0.69971277037755164</v>
      </c>
      <c r="H100" s="10">
        <v>257</v>
      </c>
      <c r="I100" s="10">
        <v>5558</v>
      </c>
      <c r="J100" s="6">
        <v>0.73363583809817623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15656</v>
      </c>
      <c r="E101" s="10">
        <v>15167.792900249164</v>
      </c>
      <c r="F101" s="10">
        <v>12724</v>
      </c>
      <c r="G101" s="6">
        <v>0.83888276189418309</v>
      </c>
      <c r="H101" s="10">
        <v>931</v>
      </c>
      <c r="I101" s="10">
        <v>13655</v>
      </c>
      <c r="J101" s="6">
        <v>0.90026281937009356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12743</v>
      </c>
      <c r="E102" s="10">
        <v>12246.445585532982</v>
      </c>
      <c r="F102" s="10">
        <v>9159</v>
      </c>
      <c r="G102" s="6">
        <v>0.74789047450794577</v>
      </c>
      <c r="H102" s="10">
        <v>8</v>
      </c>
      <c r="I102" s="10">
        <v>9167</v>
      </c>
      <c r="J102" s="6">
        <v>0.74854372527725077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6464</v>
      </c>
      <c r="E103" s="10">
        <v>6273.8387986128118</v>
      </c>
      <c r="F103" s="10">
        <v>5491</v>
      </c>
      <c r="G103" s="6">
        <v>0.87522172249852792</v>
      </c>
      <c r="H103" s="10">
        <v>1</v>
      </c>
      <c r="I103" s="10">
        <v>5492</v>
      </c>
      <c r="J103" s="6">
        <v>0.87538111454414769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4195</v>
      </c>
      <c r="E104" s="10">
        <v>4092.3594896550148</v>
      </c>
      <c r="F104" s="10">
        <v>3724</v>
      </c>
      <c r="G104" s="6">
        <v>0.90998848205144667</v>
      </c>
      <c r="H104" s="10">
        <v>355</v>
      </c>
      <c r="I104" s="10">
        <v>4079</v>
      </c>
      <c r="J104" s="6">
        <v>0.99673550437375158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10277</v>
      </c>
      <c r="E105" s="10">
        <v>10061.593271104857</v>
      </c>
      <c r="F105" s="10">
        <v>7941</v>
      </c>
      <c r="G105" s="6">
        <v>0.78923881993969769</v>
      </c>
      <c r="H105" s="10">
        <v>2</v>
      </c>
      <c r="I105" s="10">
        <v>7943</v>
      </c>
      <c r="J105" s="6">
        <v>0.78943759561529003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3183</v>
      </c>
      <c r="E106" s="10">
        <v>3050.6660778330925</v>
      </c>
      <c r="F106" s="10">
        <v>2313</v>
      </c>
      <c r="G106" s="6">
        <v>0.75819507641522621</v>
      </c>
      <c r="H106" s="10">
        <v>1</v>
      </c>
      <c r="I106" s="10">
        <v>2314</v>
      </c>
      <c r="J106" s="6">
        <v>0.75852287368129423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5911</v>
      </c>
      <c r="E107" s="10">
        <v>5777.1265314376169</v>
      </c>
      <c r="F107" s="10">
        <v>4592</v>
      </c>
      <c r="G107" s="6">
        <v>0.79485882384807272</v>
      </c>
      <c r="H107" s="10">
        <v>3</v>
      </c>
      <c r="I107" s="10">
        <v>4595</v>
      </c>
      <c r="J107" s="6">
        <v>0.79537811314936713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5162</v>
      </c>
      <c r="E108" s="10">
        <v>5023.204847671147</v>
      </c>
      <c r="F108" s="10">
        <v>3533</v>
      </c>
      <c r="G108" s="6">
        <v>0.70333583979517889</v>
      </c>
      <c r="H108" s="10">
        <v>0</v>
      </c>
      <c r="I108" s="10">
        <v>3533</v>
      </c>
      <c r="J108" s="6">
        <v>0.70333583979517889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3232</v>
      </c>
      <c r="E109" s="10">
        <v>3170.316297046103</v>
      </c>
      <c r="F109" s="10">
        <v>885</v>
      </c>
      <c r="G109" s="6">
        <v>0.27915195743231869</v>
      </c>
      <c r="H109" s="10">
        <v>1538</v>
      </c>
      <c r="I109" s="10">
        <v>2423</v>
      </c>
      <c r="J109" s="6">
        <v>0.76427705407741042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3721</v>
      </c>
      <c r="E110" s="10">
        <v>3630.8291284403667</v>
      </c>
      <c r="F110" s="10">
        <v>2413</v>
      </c>
      <c r="G110" s="6">
        <v>0.66458649378427548</v>
      </c>
      <c r="H110" s="10">
        <v>3</v>
      </c>
      <c r="I110" s="10">
        <v>2416</v>
      </c>
      <c r="J110" s="6">
        <v>0.66541275133974698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4173</v>
      </c>
      <c r="E111" s="10">
        <v>4077.9709694779731</v>
      </c>
      <c r="F111" s="10">
        <v>2229</v>
      </c>
      <c r="G111" s="6">
        <v>0.54659535751558763</v>
      </c>
      <c r="H111" s="10">
        <v>502</v>
      </c>
      <c r="I111" s="10">
        <v>2731</v>
      </c>
      <c r="J111" s="6">
        <v>0.66969579245180333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2663</v>
      </c>
      <c r="E112" s="10">
        <v>2561.8406039888619</v>
      </c>
      <c r="F112" s="10">
        <v>2005</v>
      </c>
      <c r="G112" s="6">
        <v>0.78264041754906821</v>
      </c>
      <c r="H112" s="10">
        <v>2</v>
      </c>
      <c r="I112" s="10">
        <v>2007</v>
      </c>
      <c r="J112" s="6">
        <v>0.78342110624487782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5764</v>
      </c>
      <c r="E113" s="10">
        <v>5555.4107063653628</v>
      </c>
      <c r="F113" s="10">
        <v>4243</v>
      </c>
      <c r="G113" s="6">
        <v>0.76375991340089244</v>
      </c>
      <c r="H113" s="10">
        <v>21</v>
      </c>
      <c r="I113" s="10">
        <v>4264</v>
      </c>
      <c r="J113" s="6">
        <v>0.76754001195885113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3407</v>
      </c>
      <c r="E114" s="10">
        <v>3392.83367983368</v>
      </c>
      <c r="F114" s="10">
        <v>3547</v>
      </c>
      <c r="G114" s="6">
        <v>1.0454388085931396</v>
      </c>
      <c r="H114" s="10">
        <v>3</v>
      </c>
      <c r="I114" s="10">
        <v>3550</v>
      </c>
      <c r="J114" s="6">
        <v>1.0463230252341826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5149</v>
      </c>
      <c r="E115" s="10">
        <v>4995.6872922872399</v>
      </c>
      <c r="F115" s="10">
        <v>3336</v>
      </c>
      <c r="G115" s="6">
        <v>0.66777598452777376</v>
      </c>
      <c r="H115" s="10">
        <v>27</v>
      </c>
      <c r="I115" s="10">
        <v>3363</v>
      </c>
      <c r="J115" s="6">
        <v>0.67318064627305252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4675</v>
      </c>
      <c r="E116" s="10">
        <v>4471.1294818981723</v>
      </c>
      <c r="F116" s="10">
        <v>3827</v>
      </c>
      <c r="G116" s="6">
        <v>0.85593584696976532</v>
      </c>
      <c r="H116" s="10">
        <v>6</v>
      </c>
      <c r="I116" s="10">
        <v>3833</v>
      </c>
      <c r="J116" s="6">
        <v>0.8572777897661642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6464</v>
      </c>
      <c r="E117" s="10">
        <v>6184.7417257882689</v>
      </c>
      <c r="F117" s="10">
        <v>5363</v>
      </c>
      <c r="G117" s="6">
        <v>0.867134027220266</v>
      </c>
      <c r="H117" s="10">
        <v>21</v>
      </c>
      <c r="I117" s="10">
        <v>5384</v>
      </c>
      <c r="J117" s="6">
        <v>0.87052948024499577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6038</v>
      </c>
      <c r="E118" s="10">
        <v>5813.4593811670557</v>
      </c>
      <c r="F118" s="10">
        <v>5458</v>
      </c>
      <c r="G118" s="6">
        <v>0.93885579001057762</v>
      </c>
      <c r="H118" s="10">
        <v>0</v>
      </c>
      <c r="I118" s="10">
        <v>5458</v>
      </c>
      <c r="J118" s="6">
        <v>0.93885579001057762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7331</v>
      </c>
      <c r="E119" s="10">
        <v>6971.7694429847606</v>
      </c>
      <c r="F119" s="10">
        <v>5084</v>
      </c>
      <c r="G119" s="6">
        <v>0.72922663917345965</v>
      </c>
      <c r="H119" s="10">
        <v>7</v>
      </c>
      <c r="I119" s="10">
        <v>5091</v>
      </c>
      <c r="J119" s="6">
        <v>0.73023068844061434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8987</v>
      </c>
      <c r="E120" s="10">
        <v>8422.7294228061946</v>
      </c>
      <c r="F120" s="10">
        <v>6316</v>
      </c>
      <c r="G120" s="6">
        <v>0.74987568553469008</v>
      </c>
      <c r="H120" s="10">
        <v>4</v>
      </c>
      <c r="I120" s="10">
        <v>6320</v>
      </c>
      <c r="J120" s="6">
        <v>0.75035059097201418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4346</v>
      </c>
      <c r="E121" s="10">
        <v>4203.8260565469882</v>
      </c>
      <c r="F121" s="10">
        <v>3008</v>
      </c>
      <c r="G121" s="6">
        <v>0.71553864492451513</v>
      </c>
      <c r="H121" s="10">
        <v>7</v>
      </c>
      <c r="I121" s="10">
        <v>3015</v>
      </c>
      <c r="J121" s="6">
        <v>0.71720379469661344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5115</v>
      </c>
      <c r="E122" s="10">
        <v>4661.3331500824634</v>
      </c>
      <c r="F122" s="10">
        <v>3702</v>
      </c>
      <c r="G122" s="6">
        <v>0.79419339506649689</v>
      </c>
      <c r="H122" s="10">
        <v>3</v>
      </c>
      <c r="I122" s="10">
        <v>3705</v>
      </c>
      <c r="J122" s="6">
        <v>0.79483698776914391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8719</v>
      </c>
      <c r="E123" s="10">
        <v>7930.7864861518865</v>
      </c>
      <c r="F123" s="10">
        <v>4706</v>
      </c>
      <c r="G123" s="6">
        <v>0.59338377198998438</v>
      </c>
      <c r="H123" s="10">
        <v>211</v>
      </c>
      <c r="I123" s="10">
        <v>4917</v>
      </c>
      <c r="J123" s="6">
        <v>0.61998895173709156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7793</v>
      </c>
      <c r="E124" s="10">
        <v>7407.1739784206611</v>
      </c>
      <c r="F124" s="10">
        <v>5637</v>
      </c>
      <c r="G124" s="6">
        <v>0.76101898192512918</v>
      </c>
      <c r="H124" s="10">
        <v>9</v>
      </c>
      <c r="I124" s="10">
        <v>5646</v>
      </c>
      <c r="J124" s="6">
        <v>0.76223402021452535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5639</v>
      </c>
      <c r="E125" s="10">
        <v>5330.4791516027954</v>
      </c>
      <c r="F125" s="10">
        <v>4384</v>
      </c>
      <c r="G125" s="6">
        <v>0.82244013630215529</v>
      </c>
      <c r="H125" s="10">
        <v>0</v>
      </c>
      <c r="I125" s="10">
        <v>4384</v>
      </c>
      <c r="J125" s="6">
        <v>0.82244013630215529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5448</v>
      </c>
      <c r="E126" s="10">
        <v>5176.194370499672</v>
      </c>
      <c r="F126" s="10">
        <v>3805</v>
      </c>
      <c r="G126" s="6">
        <v>0.73509604308632115</v>
      </c>
      <c r="H126" s="10">
        <v>210</v>
      </c>
      <c r="I126" s="10">
        <v>4015</v>
      </c>
      <c r="J126" s="6">
        <v>0.77566638974811553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5842</v>
      </c>
      <c r="E127" s="10">
        <v>5568.1588306805006</v>
      </c>
      <c r="F127" s="10">
        <v>4149</v>
      </c>
      <c r="G127" s="6">
        <v>0.74512960678115914</v>
      </c>
      <c r="H127" s="10">
        <v>2</v>
      </c>
      <c r="I127" s="10">
        <v>4151</v>
      </c>
      <c r="J127" s="6">
        <v>0.74548879193747686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4277</v>
      </c>
      <c r="E128" s="10">
        <v>4088.3735114214569</v>
      </c>
      <c r="F128" s="10">
        <v>2877</v>
      </c>
      <c r="G128" s="6">
        <v>0.70370282753341606</v>
      </c>
      <c r="H128" s="10">
        <v>1</v>
      </c>
      <c r="I128" s="10">
        <v>2878</v>
      </c>
      <c r="J128" s="6">
        <v>0.70394742358052531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5318</v>
      </c>
      <c r="E129" s="10">
        <v>5057.1107487882518</v>
      </c>
      <c r="F129" s="10">
        <v>4393</v>
      </c>
      <c r="G129" s="6">
        <v>0.86867783171500024</v>
      </c>
      <c r="H129" s="10">
        <v>6</v>
      </c>
      <c r="I129" s="10">
        <v>4399</v>
      </c>
      <c r="J129" s="6">
        <v>0.86986427992585613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5804</v>
      </c>
      <c r="E130" s="10">
        <v>5434.9576572789683</v>
      </c>
      <c r="F130" s="10">
        <v>3537</v>
      </c>
      <c r="G130" s="6">
        <v>0.6507870388397492</v>
      </c>
      <c r="H130" s="10">
        <v>6</v>
      </c>
      <c r="I130" s="10">
        <v>3543</v>
      </c>
      <c r="J130" s="6">
        <v>0.65189100328222538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6376</v>
      </c>
      <c r="E131" s="10">
        <v>6129.9669938021925</v>
      </c>
      <c r="F131" s="10">
        <v>5009</v>
      </c>
      <c r="G131" s="6">
        <v>0.81713327413743575</v>
      </c>
      <c r="H131" s="10">
        <v>15</v>
      </c>
      <c r="I131" s="10">
        <v>5024</v>
      </c>
      <c r="J131" s="6">
        <v>0.81958026936843231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6104</v>
      </c>
      <c r="E132" s="10">
        <v>5775.1638252560651</v>
      </c>
      <c r="F132" s="10">
        <v>3334</v>
      </c>
      <c r="G132" s="6">
        <v>0.57729964047421178</v>
      </c>
      <c r="H132" s="10">
        <v>405</v>
      </c>
      <c r="I132" s="10">
        <v>3739</v>
      </c>
      <c r="J132" s="6">
        <v>0.64742752121568026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4713</v>
      </c>
      <c r="E133" s="10">
        <v>4531.5967199427478</v>
      </c>
      <c r="F133" s="10">
        <v>3772</v>
      </c>
      <c r="G133" s="6">
        <v>0.83237768784678079</v>
      </c>
      <c r="H133" s="10">
        <v>6</v>
      </c>
      <c r="I133" s="10">
        <v>3778</v>
      </c>
      <c r="J133" s="6">
        <v>0.83370172446583712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3593</v>
      </c>
      <c r="E134" s="10">
        <v>3391.9905623662194</v>
      </c>
      <c r="F134" s="10">
        <v>2221</v>
      </c>
      <c r="G134" s="6">
        <v>0.65477776519833597</v>
      </c>
      <c r="H134" s="10">
        <v>12</v>
      </c>
      <c r="I134" s="10">
        <v>2233</v>
      </c>
      <c r="J134" s="6">
        <v>0.65831551089053775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7386</v>
      </c>
      <c r="E135" s="10">
        <v>6723.5260539863648</v>
      </c>
      <c r="F135" s="10">
        <v>4455</v>
      </c>
      <c r="G135" s="6">
        <v>0.66259875610337515</v>
      </c>
      <c r="H135" s="10">
        <v>3</v>
      </c>
      <c r="I135" s="10">
        <v>4458</v>
      </c>
      <c r="J135" s="6">
        <v>0.66304495055192969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7233</v>
      </c>
      <c r="E136" s="10">
        <v>6755.4557306773377</v>
      </c>
      <c r="F136" s="10">
        <v>5622</v>
      </c>
      <c r="G136" s="6">
        <v>0.83221624478565104</v>
      </c>
      <c r="H136" s="10">
        <v>2</v>
      </c>
      <c r="I136" s="10">
        <v>5624</v>
      </c>
      <c r="J136" s="6">
        <v>0.8325123017919781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8525</v>
      </c>
      <c r="E137" s="10">
        <v>7959.9670420082848</v>
      </c>
      <c r="F137" s="10">
        <v>4232</v>
      </c>
      <c r="G137" s="6">
        <v>0.53166049277162264</v>
      </c>
      <c r="H137" s="10">
        <v>3</v>
      </c>
      <c r="I137" s="10">
        <v>4235</v>
      </c>
      <c r="J137" s="6">
        <v>0.5320373787542112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7925</v>
      </c>
      <c r="E138" s="10">
        <v>7517.988007448178</v>
      </c>
      <c r="F138" s="10">
        <v>6043</v>
      </c>
      <c r="G138" s="6">
        <v>0.80380548545875752</v>
      </c>
      <c r="H138" s="10">
        <v>2</v>
      </c>
      <c r="I138" s="10">
        <v>6045</v>
      </c>
      <c r="J138" s="6">
        <v>0.80407151408210975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4368</v>
      </c>
      <c r="E139" s="10">
        <v>4154.9508144616602</v>
      </c>
      <c r="F139" s="10">
        <v>2704</v>
      </c>
      <c r="G139" s="6">
        <v>0.6507898939714275</v>
      </c>
      <c r="H139" s="10">
        <v>3</v>
      </c>
      <c r="I139" s="10">
        <v>2707</v>
      </c>
      <c r="J139" s="6">
        <v>0.65151192417923598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6675</v>
      </c>
      <c r="E140" s="10">
        <v>6178.5200579319107</v>
      </c>
      <c r="F140" s="10">
        <v>3732</v>
      </c>
      <c r="G140" s="6">
        <v>0.60402814347246514</v>
      </c>
      <c r="H140" s="10">
        <v>3</v>
      </c>
      <c r="I140" s="10">
        <v>3735</v>
      </c>
      <c r="J140" s="6">
        <v>0.60451369664245913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4663</v>
      </c>
      <c r="E141" s="10">
        <v>4401.9657847479948</v>
      </c>
      <c r="F141" s="10">
        <v>3130</v>
      </c>
      <c r="G141" s="6">
        <v>0.71104596288432698</v>
      </c>
      <c r="H141" s="10">
        <v>18</v>
      </c>
      <c r="I141" s="10">
        <v>3148</v>
      </c>
      <c r="J141" s="6">
        <v>0.71513504509899728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4078</v>
      </c>
      <c r="E142" s="10">
        <v>3800.2139793990709</v>
      </c>
      <c r="F142" s="10">
        <v>3238</v>
      </c>
      <c r="G142" s="6">
        <v>0.85205728349855336</v>
      </c>
      <c r="H142" s="10">
        <v>21</v>
      </c>
      <c r="I142" s="10">
        <v>3259</v>
      </c>
      <c r="J142" s="6">
        <v>0.8575832881166725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6285</v>
      </c>
      <c r="E143" s="10">
        <v>5895.3140828509413</v>
      </c>
      <c r="F143" s="10">
        <v>3260</v>
      </c>
      <c r="G143" s="6">
        <v>0.55298156369363138</v>
      </c>
      <c r="H143" s="10">
        <v>0</v>
      </c>
      <c r="I143" s="10">
        <v>3260</v>
      </c>
      <c r="J143" s="6">
        <v>0.55298156369363138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6669</v>
      </c>
      <c r="E144" s="10">
        <v>6325.0602268740504</v>
      </c>
      <c r="F144" s="10">
        <v>4429</v>
      </c>
      <c r="G144" s="6">
        <v>0.70023048653070064</v>
      </c>
      <c r="H144" s="10">
        <v>1</v>
      </c>
      <c r="I144" s="10">
        <v>4430</v>
      </c>
      <c r="J144" s="6">
        <v>0.70038858779205326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8801</v>
      </c>
      <c r="E145" s="10">
        <v>8417.7653778308868</v>
      </c>
      <c r="F145" s="10">
        <v>5532</v>
      </c>
      <c r="G145" s="6">
        <v>0.65718153829389592</v>
      </c>
      <c r="H145" s="10">
        <v>22</v>
      </c>
      <c r="I145" s="10">
        <v>5554</v>
      </c>
      <c r="J145" s="6">
        <v>0.6597950585112613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4211</v>
      </c>
      <c r="E146" s="10">
        <v>4024.7366951777585</v>
      </c>
      <c r="F146" s="10">
        <v>2479</v>
      </c>
      <c r="G146" s="6">
        <v>0.61594091433862386</v>
      </c>
      <c r="H146" s="10">
        <v>1</v>
      </c>
      <c r="I146" s="10">
        <v>2480</v>
      </c>
      <c r="J146" s="6">
        <v>0.61618937779741323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3424</v>
      </c>
      <c r="E147" s="10">
        <v>3303.847862835064</v>
      </c>
      <c r="F147" s="10">
        <v>1677</v>
      </c>
      <c r="G147" s="6">
        <v>0.50758995862507728</v>
      </c>
      <c r="H147" s="10">
        <v>3</v>
      </c>
      <c r="I147" s="10">
        <v>1680</v>
      </c>
      <c r="J147" s="6">
        <v>0.5084979907514191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2076</v>
      </c>
      <c r="E148" s="10">
        <v>1993.5673981191221</v>
      </c>
      <c r="F148" s="10">
        <v>1076</v>
      </c>
      <c r="G148" s="6">
        <v>0.53973595325403967</v>
      </c>
      <c r="H148" s="10">
        <v>1</v>
      </c>
      <c r="I148" s="10">
        <v>1077</v>
      </c>
      <c r="J148" s="6">
        <v>0.54023756659349509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5112</v>
      </c>
      <c r="E149" s="10">
        <v>4779.3175747749292</v>
      </c>
      <c r="F149" s="10">
        <v>2479</v>
      </c>
      <c r="G149" s="6">
        <v>0.5186932990358446</v>
      </c>
      <c r="H149" s="10">
        <v>4</v>
      </c>
      <c r="I149" s="10">
        <v>2483</v>
      </c>
      <c r="J149" s="6">
        <v>0.51953023860669711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3732</v>
      </c>
      <c r="E150" s="10">
        <v>3611.0312719606463</v>
      </c>
      <c r="F150" s="10">
        <v>1725</v>
      </c>
      <c r="G150" s="6">
        <v>0.47770286936988882</v>
      </c>
      <c r="H150" s="10">
        <v>1</v>
      </c>
      <c r="I150" s="10">
        <v>1726</v>
      </c>
      <c r="J150" s="6">
        <v>0.4779797985695235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3650</v>
      </c>
      <c r="E151" s="10">
        <v>3460.6427617776085</v>
      </c>
      <c r="F151" s="10">
        <v>1785</v>
      </c>
      <c r="G151" s="6">
        <v>0.51580013392746416</v>
      </c>
      <c r="H151" s="10">
        <v>0</v>
      </c>
      <c r="I151" s="10">
        <v>1785</v>
      </c>
      <c r="J151" s="6">
        <v>0.51580013392746416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9452</v>
      </c>
      <c r="E152" s="10">
        <v>9171.7748122434004</v>
      </c>
      <c r="F152" s="10">
        <v>7663</v>
      </c>
      <c r="G152" s="6">
        <v>0.8354980531980204</v>
      </c>
      <c r="H152" s="10">
        <v>0</v>
      </c>
      <c r="I152" s="10">
        <v>7663</v>
      </c>
      <c r="J152" s="6">
        <v>0.8354980531980204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2359</v>
      </c>
      <c r="E153" s="10">
        <v>2283.3947189883033</v>
      </c>
      <c r="F153" s="10">
        <v>1365</v>
      </c>
      <c r="G153" s="6">
        <v>0.59779414774366579</v>
      </c>
      <c r="H153" s="10">
        <v>0</v>
      </c>
      <c r="I153" s="10">
        <v>1365</v>
      </c>
      <c r="J153" s="6">
        <v>0.59779414774366579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4604</v>
      </c>
      <c r="E154" s="10">
        <v>4525.9748390450677</v>
      </c>
      <c r="F154" s="10">
        <v>2884</v>
      </c>
      <c r="G154" s="6">
        <v>0.63721078940166909</v>
      </c>
      <c r="H154" s="10">
        <v>0</v>
      </c>
      <c r="I154" s="10">
        <v>2884</v>
      </c>
      <c r="J154" s="6">
        <v>0.63721078940166909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3409</v>
      </c>
      <c r="E155" s="10">
        <v>3262.2846240460403</v>
      </c>
      <c r="F155" s="10">
        <v>2038</v>
      </c>
      <c r="G155" s="6">
        <v>0.62471557048642057</v>
      </c>
      <c r="H155" s="10">
        <v>0</v>
      </c>
      <c r="I155" s="10">
        <v>2038</v>
      </c>
      <c r="J155" s="6">
        <v>0.62471557048642057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6070</v>
      </c>
      <c r="E156" s="10">
        <v>5889.0480387219513</v>
      </c>
      <c r="F156" s="10">
        <v>3425</v>
      </c>
      <c r="G156" s="6">
        <v>0.58158805590984752</v>
      </c>
      <c r="H156" s="10">
        <v>1</v>
      </c>
      <c r="I156" s="10">
        <v>3426</v>
      </c>
      <c r="J156" s="6">
        <v>0.58175786264149998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3602</v>
      </c>
      <c r="E157" s="10">
        <v>3398.5631162677255</v>
      </c>
      <c r="F157" s="10">
        <v>1621</v>
      </c>
      <c r="G157" s="6">
        <v>0.47696627796636865</v>
      </c>
      <c r="H157" s="10">
        <v>0</v>
      </c>
      <c r="I157" s="10">
        <v>1621</v>
      </c>
      <c r="J157" s="6">
        <v>0.47696627796636865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5924</v>
      </c>
      <c r="E158" s="10">
        <v>5718.5252056863492</v>
      </c>
      <c r="F158" s="10">
        <v>3853</v>
      </c>
      <c r="G158" s="6">
        <v>0.67377511883110686</v>
      </c>
      <c r="H158" s="10">
        <v>4</v>
      </c>
      <c r="I158" s="10">
        <v>3857</v>
      </c>
      <c r="J158" s="6">
        <v>0.67447459987842706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4798</v>
      </c>
      <c r="E159" s="10">
        <v>4637.5554462748951</v>
      </c>
      <c r="F159" s="10">
        <v>2189</v>
      </c>
      <c r="G159" s="6">
        <v>0.47201591988691127</v>
      </c>
      <c r="H159" s="10">
        <v>0</v>
      </c>
      <c r="I159" s="10">
        <v>2189</v>
      </c>
      <c r="J159" s="6">
        <v>0.47201591988691127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10145</v>
      </c>
      <c r="E160" s="10">
        <v>9823.8254765947804</v>
      </c>
      <c r="F160" s="10">
        <v>7167</v>
      </c>
      <c r="G160" s="6">
        <v>0.7295528627900959</v>
      </c>
      <c r="H160" s="10">
        <v>10</v>
      </c>
      <c r="I160" s="10">
        <v>7177</v>
      </c>
      <c r="J160" s="6">
        <v>0.73057079618313359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3827</v>
      </c>
      <c r="E161" s="10">
        <v>3699.8790987769694</v>
      </c>
      <c r="F161" s="10">
        <v>2034</v>
      </c>
      <c r="G161" s="6">
        <v>0.54974769328877748</v>
      </c>
      <c r="H161" s="10">
        <v>20</v>
      </c>
      <c r="I161" s="10">
        <v>2054</v>
      </c>
      <c r="J161" s="6">
        <v>0.55515327532701531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1390</v>
      </c>
      <c r="E162" s="10">
        <v>1354.686075487753</v>
      </c>
      <c r="F162" s="10">
        <v>1254</v>
      </c>
      <c r="G162" s="6">
        <v>0.92567571387230718</v>
      </c>
      <c r="H162" s="10">
        <v>1</v>
      </c>
      <c r="I162" s="10">
        <v>1255</v>
      </c>
      <c r="J162" s="6">
        <v>0.92641389227252435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2513</v>
      </c>
      <c r="E163" s="10">
        <v>2441.2483261893794</v>
      </c>
      <c r="F163" s="10">
        <v>1769</v>
      </c>
      <c r="G163" s="6">
        <v>0.72462927307411085</v>
      </c>
      <c r="H163" s="10">
        <v>12</v>
      </c>
      <c r="I163" s="10">
        <v>1781</v>
      </c>
      <c r="J163" s="6">
        <v>0.72954479103730441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2385</v>
      </c>
      <c r="E164" s="10">
        <v>2282.0598950293302</v>
      </c>
      <c r="F164" s="10">
        <v>1650</v>
      </c>
      <c r="G164" s="6">
        <v>0.72303097898260615</v>
      </c>
      <c r="H164" s="10">
        <v>30</v>
      </c>
      <c r="I164" s="10">
        <v>1680</v>
      </c>
      <c r="J164" s="6">
        <v>0.73617699678228987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3825</v>
      </c>
      <c r="E165" s="10">
        <v>3657.324647082673</v>
      </c>
      <c r="F165" s="10">
        <v>3416</v>
      </c>
      <c r="G165" s="6">
        <v>0.93401607175475398</v>
      </c>
      <c r="H165" s="10">
        <v>1</v>
      </c>
      <c r="I165" s="10">
        <v>3417</v>
      </c>
      <c r="J165" s="6">
        <v>0.93428949566334729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3675</v>
      </c>
      <c r="E166" s="10">
        <v>3577.2740653517808</v>
      </c>
      <c r="F166" s="10">
        <v>2586</v>
      </c>
      <c r="G166" s="6">
        <v>0.72289680710994075</v>
      </c>
      <c r="H166" s="10">
        <v>11</v>
      </c>
      <c r="I166" s="10">
        <v>2597</v>
      </c>
      <c r="J166" s="6">
        <v>0.72597177419354841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2462</v>
      </c>
      <c r="E167" s="10">
        <v>2327.7029773285985</v>
      </c>
      <c r="F167" s="10">
        <v>1822</v>
      </c>
      <c r="G167" s="6">
        <v>0.78274591635872226</v>
      </c>
      <c r="H167" s="10">
        <v>0</v>
      </c>
      <c r="I167" s="10">
        <v>1822</v>
      </c>
      <c r="J167" s="6">
        <v>0.78274591635872226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13108</v>
      </c>
      <c r="E168" s="10">
        <v>12693.53584903995</v>
      </c>
      <c r="F168" s="10">
        <v>9409</v>
      </c>
      <c r="G168" s="6">
        <v>0.74124342593727577</v>
      </c>
      <c r="H168" s="10">
        <v>5</v>
      </c>
      <c r="I168" s="10">
        <v>9414</v>
      </c>
      <c r="J168" s="6">
        <v>0.74163732721580555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4114</v>
      </c>
      <c r="E169" s="10">
        <v>3986.436605657238</v>
      </c>
      <c r="F169" s="10">
        <v>2914</v>
      </c>
      <c r="G169" s="6">
        <v>0.73097863788042683</v>
      </c>
      <c r="H169" s="10">
        <v>17</v>
      </c>
      <c r="I169" s="10">
        <v>2931</v>
      </c>
      <c r="J169" s="6">
        <v>0.73524309801905663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4429</v>
      </c>
      <c r="E170" s="10">
        <v>4284.7139148217302</v>
      </c>
      <c r="F170" s="10">
        <v>2945</v>
      </c>
      <c r="G170" s="6">
        <v>0.68732710247296169</v>
      </c>
      <c r="H170" s="10">
        <v>13</v>
      </c>
      <c r="I170" s="10">
        <v>2958</v>
      </c>
      <c r="J170" s="6">
        <v>0.69036114401189153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3422</v>
      </c>
      <c r="E171" s="10">
        <v>3367.8526009933216</v>
      </c>
      <c r="F171" s="10">
        <v>2385</v>
      </c>
      <c r="G171" s="6">
        <v>0.70816638450761271</v>
      </c>
      <c r="H171" s="10">
        <v>11</v>
      </c>
      <c r="I171" s="10">
        <v>2396</v>
      </c>
      <c r="J171" s="6">
        <v>0.71143256070450311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8754</v>
      </c>
      <c r="E172" s="10">
        <v>8522.6696468443424</v>
      </c>
      <c r="F172" s="10">
        <v>7357</v>
      </c>
      <c r="G172" s="6">
        <v>0.86322716998939986</v>
      </c>
      <c r="H172" s="10">
        <v>12</v>
      </c>
      <c r="I172" s="10">
        <v>7369</v>
      </c>
      <c r="J172" s="6">
        <v>0.86463517950956748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3065</v>
      </c>
      <c r="E173" s="10">
        <v>2908.3525947852372</v>
      </c>
      <c r="F173" s="10">
        <v>2146</v>
      </c>
      <c r="G173" s="6">
        <v>0.73787476932743368</v>
      </c>
      <c r="H173" s="10">
        <v>1</v>
      </c>
      <c r="I173" s="10">
        <v>2147</v>
      </c>
      <c r="J173" s="6">
        <v>0.73821860659179872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15733</v>
      </c>
      <c r="E174" s="10">
        <v>15005.763674279346</v>
      </c>
      <c r="F174" s="10">
        <v>11800</v>
      </c>
      <c r="G174" s="6">
        <v>0.78636451007327335</v>
      </c>
      <c r="H174" s="10">
        <v>47</v>
      </c>
      <c r="I174" s="10">
        <v>11847</v>
      </c>
      <c r="J174" s="6">
        <v>0.78949663990153129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12694</v>
      </c>
      <c r="E175" s="10">
        <v>12182.050066787358</v>
      </c>
      <c r="F175" s="10">
        <v>7704</v>
      </c>
      <c r="G175" s="6">
        <v>0.63240587239120527</v>
      </c>
      <c r="H175" s="10">
        <v>20</v>
      </c>
      <c r="I175" s="10">
        <v>7724</v>
      </c>
      <c r="J175" s="6">
        <v>0.63404763218453652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9222</v>
      </c>
      <c r="E176" s="10">
        <v>8790.1630977445056</v>
      </c>
      <c r="F176" s="10">
        <v>9135</v>
      </c>
      <c r="G176" s="6">
        <v>1.0392298639309636</v>
      </c>
      <c r="H176" s="10">
        <v>48</v>
      </c>
      <c r="I176" s="10">
        <v>9183</v>
      </c>
      <c r="J176" s="6">
        <v>1.0446905134622921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9617</v>
      </c>
      <c r="E177" s="10">
        <v>9364.0852119487918</v>
      </c>
      <c r="F177" s="10">
        <v>8647</v>
      </c>
      <c r="G177" s="6">
        <v>0.92342175495863987</v>
      </c>
      <c r="H177" s="10">
        <v>256</v>
      </c>
      <c r="I177" s="10">
        <v>8903</v>
      </c>
      <c r="J177" s="6">
        <v>0.95076025030609113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3625</v>
      </c>
      <c r="E178" s="10">
        <v>3467.6875479301684</v>
      </c>
      <c r="F178" s="10">
        <v>2938</v>
      </c>
      <c r="G178" s="6">
        <v>0.8472504974543239</v>
      </c>
      <c r="H178" s="10">
        <v>1</v>
      </c>
      <c r="I178" s="10">
        <v>2939</v>
      </c>
      <c r="J178" s="6">
        <v>0.84753887407020356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4375</v>
      </c>
      <c r="E179" s="10">
        <v>4191.3653159749229</v>
      </c>
      <c r="F179" s="10">
        <v>5004</v>
      </c>
      <c r="G179" s="6">
        <v>1.1938830483059566</v>
      </c>
      <c r="H179" s="10">
        <v>2</v>
      </c>
      <c r="I179" s="10">
        <v>5006</v>
      </c>
      <c r="J179" s="6">
        <v>1.1943602197880934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13879</v>
      </c>
      <c r="E180" s="10">
        <v>13254.445</v>
      </c>
      <c r="F180" s="10">
        <v>11691</v>
      </c>
      <c r="G180" s="6">
        <v>0.88204372193630143</v>
      </c>
      <c r="H180" s="10">
        <v>64</v>
      </c>
      <c r="I180" s="10">
        <v>11755</v>
      </c>
      <c r="J180" s="6">
        <v>0.8868722907673614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10617</v>
      </c>
      <c r="E181" s="10">
        <v>10194.56086540188</v>
      </c>
      <c r="F181" s="10">
        <v>6353</v>
      </c>
      <c r="G181" s="6">
        <v>0.62317544461975782</v>
      </c>
      <c r="H181" s="10">
        <v>16</v>
      </c>
      <c r="I181" s="10">
        <v>6369</v>
      </c>
      <c r="J181" s="6">
        <v>0.62474490898524127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4478</v>
      </c>
      <c r="E182" s="10">
        <v>4232.4819135012294</v>
      </c>
      <c r="F182" s="10">
        <v>2750</v>
      </c>
      <c r="G182" s="6">
        <v>0.64973697612924275</v>
      </c>
      <c r="H182" s="10">
        <v>875</v>
      </c>
      <c r="I182" s="10">
        <v>3625</v>
      </c>
      <c r="J182" s="6">
        <v>0.8564714685340018</v>
      </c>
    </row>
    <row r="183" spans="1:10" x14ac:dyDescent="0.3">
      <c r="A183" t="s">
        <v>397</v>
      </c>
      <c r="B183" t="s">
        <v>473</v>
      </c>
      <c r="C183" t="s">
        <v>457</v>
      </c>
      <c r="D183" s="10">
        <v>3377</v>
      </c>
      <c r="E183" s="10">
        <v>3261.8766261282258</v>
      </c>
      <c r="F183" s="10">
        <v>3364</v>
      </c>
      <c r="G183" s="6">
        <v>1.0313081656901881</v>
      </c>
      <c r="H183" s="10">
        <v>2</v>
      </c>
      <c r="I183" s="10">
        <v>3366</v>
      </c>
      <c r="J183" s="6">
        <v>1.0319213096650337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4683</v>
      </c>
      <c r="E184" s="10">
        <v>4535.0342906129445</v>
      </c>
      <c r="F184" s="10">
        <v>3340</v>
      </c>
      <c r="G184" s="6">
        <v>0.73648836722435751</v>
      </c>
      <c r="H184" s="10">
        <v>0</v>
      </c>
      <c r="I184" s="10">
        <v>3340</v>
      </c>
      <c r="J184" s="6">
        <v>0.73648836722435751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3801</v>
      </c>
      <c r="E185" s="10">
        <v>3669.320213363279</v>
      </c>
      <c r="F185" s="10">
        <v>3844</v>
      </c>
      <c r="G185" s="6">
        <v>1.0476054899761966</v>
      </c>
      <c r="H185" s="10">
        <v>6</v>
      </c>
      <c r="I185" s="10">
        <v>3850</v>
      </c>
      <c r="J185" s="6">
        <v>1.049240670241508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3742</v>
      </c>
      <c r="E186" s="10">
        <v>3624.9759556634135</v>
      </c>
      <c r="F186" s="10">
        <v>3774</v>
      </c>
      <c r="G186" s="6">
        <v>1.0411103538780062</v>
      </c>
      <c r="H186" s="10">
        <v>5</v>
      </c>
      <c r="I186" s="10">
        <v>3779</v>
      </c>
      <c r="J186" s="6">
        <v>1.0424896733717501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7716</v>
      </c>
      <c r="E187" s="10">
        <v>7475.8508128129506</v>
      </c>
      <c r="F187" s="10">
        <v>5982</v>
      </c>
      <c r="G187" s="6">
        <v>0.80017648155142129</v>
      </c>
      <c r="H187" s="10">
        <v>11</v>
      </c>
      <c r="I187" s="10">
        <v>5993</v>
      </c>
      <c r="J187" s="6">
        <v>0.80164788598088732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9385</v>
      </c>
      <c r="E188" s="10">
        <v>9119.2809522933749</v>
      </c>
      <c r="F188" s="10">
        <v>4650</v>
      </c>
      <c r="G188" s="6">
        <v>0.50990862375290547</v>
      </c>
      <c r="H188" s="10">
        <v>49</v>
      </c>
      <c r="I188" s="10">
        <v>4699</v>
      </c>
      <c r="J188" s="6">
        <v>0.51528185441180707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3313</v>
      </c>
      <c r="E189" s="10">
        <v>3153.9962552541078</v>
      </c>
      <c r="F189" s="10">
        <v>1484</v>
      </c>
      <c r="G189" s="6">
        <v>0.47051419212304635</v>
      </c>
      <c r="H189" s="10">
        <v>0</v>
      </c>
      <c r="I189" s="10">
        <v>1484</v>
      </c>
      <c r="J189" s="6">
        <v>0.47051419212304635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3458</v>
      </c>
      <c r="E190" s="10">
        <v>3332.3462067447872</v>
      </c>
      <c r="F190" s="10">
        <v>3024</v>
      </c>
      <c r="G190" s="6">
        <v>0.90746873595526079</v>
      </c>
      <c r="H190" s="10">
        <v>7</v>
      </c>
      <c r="I190" s="10">
        <v>3031</v>
      </c>
      <c r="J190" s="6">
        <v>0.90956935802923122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7420</v>
      </c>
      <c r="E191" s="10">
        <v>7047.8334811917994</v>
      </c>
      <c r="F191" s="10">
        <v>6379</v>
      </c>
      <c r="G191" s="6">
        <v>0.90510083943148179</v>
      </c>
      <c r="H191" s="10">
        <v>8</v>
      </c>
      <c r="I191" s="10">
        <v>6387</v>
      </c>
      <c r="J191" s="6">
        <v>0.90623594002960872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13374</v>
      </c>
      <c r="E192" s="10">
        <v>13079.106041581397</v>
      </c>
      <c r="F192" s="10">
        <v>13916</v>
      </c>
      <c r="G192" s="6">
        <v>1.0639870917597831</v>
      </c>
      <c r="H192" s="10">
        <v>30</v>
      </c>
      <c r="I192" s="10">
        <v>13946</v>
      </c>
      <c r="J192" s="6">
        <v>1.0662808265077561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4393</v>
      </c>
      <c r="E193" s="10">
        <v>4385.7185140819565</v>
      </c>
      <c r="F193" s="10">
        <v>3720</v>
      </c>
      <c r="G193" s="6">
        <v>0.8482076512789356</v>
      </c>
      <c r="H193" s="10">
        <v>8</v>
      </c>
      <c r="I193" s="10">
        <v>3728</v>
      </c>
      <c r="J193" s="6">
        <v>0.85003175375480433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10088</v>
      </c>
      <c r="E194" s="10">
        <v>9773.541804250417</v>
      </c>
      <c r="F194" s="10">
        <v>7877</v>
      </c>
      <c r="G194" s="6">
        <v>0.80595143068548292</v>
      </c>
      <c r="H194" s="10">
        <v>4</v>
      </c>
      <c r="I194" s="10">
        <v>7881</v>
      </c>
      <c r="J194" s="6">
        <v>0.80636069889961803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10670</v>
      </c>
      <c r="E195" s="10">
        <v>10340.054111183628</v>
      </c>
      <c r="F195" s="10">
        <v>7334</v>
      </c>
      <c r="G195" s="6">
        <v>0.70928062088840227</v>
      </c>
      <c r="H195" s="10">
        <v>5</v>
      </c>
      <c r="I195" s="10">
        <v>7339</v>
      </c>
      <c r="J195" s="6">
        <v>0.70976417735205677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13872</v>
      </c>
      <c r="E196" s="10">
        <v>13333.204749460743</v>
      </c>
      <c r="F196" s="10">
        <v>12059</v>
      </c>
      <c r="G196" s="6">
        <v>0.9044337221692873</v>
      </c>
      <c r="H196" s="10">
        <v>5</v>
      </c>
      <c r="I196" s="10">
        <v>12064</v>
      </c>
      <c r="J196" s="6">
        <v>0.90480872578574356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8803</v>
      </c>
      <c r="E197" s="10">
        <v>8443.7407838844756</v>
      </c>
      <c r="F197" s="10">
        <v>4752</v>
      </c>
      <c r="G197" s="6">
        <v>0.56278373787475278</v>
      </c>
      <c r="H197" s="10">
        <v>3</v>
      </c>
      <c r="I197" s="10">
        <v>4755</v>
      </c>
      <c r="J197" s="6">
        <v>0.56313903063856252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28528</v>
      </c>
      <c r="E198" s="10">
        <v>27398.319012646181</v>
      </c>
      <c r="F198" s="10">
        <v>15104</v>
      </c>
      <c r="G198" s="6">
        <v>0.55127469656180295</v>
      </c>
      <c r="H198" s="10">
        <v>2</v>
      </c>
      <c r="I198" s="10">
        <v>15106</v>
      </c>
      <c r="J198" s="6">
        <v>0.55134769374090276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14352</v>
      </c>
      <c r="E199" s="10">
        <v>13731.922191345773</v>
      </c>
      <c r="F199" s="10">
        <v>11278</v>
      </c>
      <c r="G199" s="6">
        <v>0.82129798311176705</v>
      </c>
      <c r="H199" s="10">
        <v>46</v>
      </c>
      <c r="I199" s="10">
        <v>11324</v>
      </c>
      <c r="J199" s="6">
        <v>0.82464784188310425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9016C-2B66-4D57-8413-8944AE68CFEE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45200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6758</v>
      </c>
      <c r="D5">
        <v>5666</v>
      </c>
      <c r="E5">
        <v>83.841373187333502</v>
      </c>
      <c r="F5">
        <v>1</v>
      </c>
      <c r="G5">
        <v>5667</v>
      </c>
      <c r="H5" s="36">
        <v>83.856170464634502</v>
      </c>
    </row>
    <row r="6" spans="1:8" x14ac:dyDescent="0.3">
      <c r="A6" t="s">
        <v>15</v>
      </c>
      <c r="B6" t="s">
        <v>570</v>
      </c>
      <c r="C6">
        <v>4773</v>
      </c>
      <c r="D6">
        <v>2895</v>
      </c>
      <c r="E6">
        <v>60.653676932746698</v>
      </c>
      <c r="F6">
        <v>1</v>
      </c>
      <c r="G6">
        <v>2896</v>
      </c>
      <c r="H6" s="36">
        <v>60.674628116488499</v>
      </c>
    </row>
    <row r="7" spans="1:8" x14ac:dyDescent="0.3">
      <c r="A7" t="s">
        <v>17</v>
      </c>
      <c r="B7" t="s">
        <v>584</v>
      </c>
      <c r="C7">
        <v>6499</v>
      </c>
      <c r="D7">
        <v>6416</v>
      </c>
      <c r="E7">
        <v>98.722880443145101</v>
      </c>
      <c r="F7">
        <v>19</v>
      </c>
      <c r="G7">
        <v>6435</v>
      </c>
      <c r="H7" s="36">
        <v>99.015233112786504</v>
      </c>
    </row>
    <row r="8" spans="1:8" x14ac:dyDescent="0.3">
      <c r="A8" t="s">
        <v>19</v>
      </c>
      <c r="B8" t="s">
        <v>617</v>
      </c>
      <c r="C8">
        <v>1805</v>
      </c>
      <c r="D8">
        <v>2201</v>
      </c>
      <c r="E8">
        <v>121.939058171745</v>
      </c>
      <c r="F8">
        <v>4</v>
      </c>
      <c r="G8">
        <v>2205</v>
      </c>
      <c r="H8" s="36">
        <v>122.160664819944</v>
      </c>
    </row>
    <row r="9" spans="1:8" x14ac:dyDescent="0.3">
      <c r="A9" t="s">
        <v>21</v>
      </c>
      <c r="B9" t="s">
        <v>560</v>
      </c>
      <c r="C9">
        <v>4298</v>
      </c>
      <c r="D9">
        <v>1804</v>
      </c>
      <c r="E9">
        <v>41.973010702652303</v>
      </c>
      <c r="F9">
        <v>10</v>
      </c>
      <c r="G9">
        <v>1814</v>
      </c>
      <c r="H9" s="36">
        <v>42.205677059097198</v>
      </c>
    </row>
    <row r="10" spans="1:8" x14ac:dyDescent="0.3">
      <c r="A10" t="s">
        <v>23</v>
      </c>
      <c r="B10" t="s">
        <v>614</v>
      </c>
      <c r="C10">
        <v>5629</v>
      </c>
      <c r="D10">
        <v>5717</v>
      </c>
      <c r="E10">
        <v>101.56333274116101</v>
      </c>
      <c r="F10">
        <v>96</v>
      </c>
      <c r="G10">
        <v>5813</v>
      </c>
      <c r="H10" s="36">
        <v>103.268786640611</v>
      </c>
    </row>
    <row r="11" spans="1:8" x14ac:dyDescent="0.3">
      <c r="A11" t="s">
        <v>25</v>
      </c>
      <c r="B11" t="s">
        <v>567</v>
      </c>
      <c r="C11">
        <v>3001</v>
      </c>
      <c r="D11">
        <v>1495</v>
      </c>
      <c r="E11">
        <v>49.816727757414199</v>
      </c>
      <c r="F11">
        <v>9</v>
      </c>
      <c r="G11">
        <v>1504</v>
      </c>
      <c r="H11" s="36">
        <v>50.116627790736402</v>
      </c>
    </row>
    <row r="12" spans="1:8" x14ac:dyDescent="0.3">
      <c r="A12" t="s">
        <v>29</v>
      </c>
      <c r="B12" t="s">
        <v>580</v>
      </c>
      <c r="C12">
        <v>3681</v>
      </c>
      <c r="D12">
        <v>3538</v>
      </c>
      <c r="E12">
        <v>96.115186090736202</v>
      </c>
      <c r="F12">
        <v>7</v>
      </c>
      <c r="G12">
        <v>3545</v>
      </c>
      <c r="H12" s="36">
        <v>96.305351806574294</v>
      </c>
    </row>
    <row r="13" spans="1:8" x14ac:dyDescent="0.3">
      <c r="A13" t="s">
        <v>31</v>
      </c>
      <c r="B13" t="s">
        <v>625</v>
      </c>
      <c r="C13">
        <v>3961</v>
      </c>
      <c r="D13">
        <v>2659</v>
      </c>
      <c r="E13">
        <v>67.129512749305704</v>
      </c>
      <c r="F13">
        <v>0</v>
      </c>
      <c r="G13">
        <v>2659</v>
      </c>
      <c r="H13" s="36">
        <v>67.129512749305704</v>
      </c>
    </row>
    <row r="14" spans="1:8" x14ac:dyDescent="0.3">
      <c r="A14" t="s">
        <v>33</v>
      </c>
      <c r="B14" t="s">
        <v>577</v>
      </c>
      <c r="C14">
        <v>4323</v>
      </c>
      <c r="D14">
        <v>4761</v>
      </c>
      <c r="E14">
        <v>110.13185287994401</v>
      </c>
      <c r="F14">
        <v>5</v>
      </c>
      <c r="G14">
        <v>4766</v>
      </c>
      <c r="H14" s="36">
        <v>110.247513300948</v>
      </c>
    </row>
    <row r="15" spans="1:8" x14ac:dyDescent="0.3">
      <c r="A15" t="s">
        <v>37</v>
      </c>
      <c r="B15" t="s">
        <v>545</v>
      </c>
      <c r="C15">
        <v>4154</v>
      </c>
      <c r="D15">
        <v>1971</v>
      </c>
      <c r="E15">
        <v>47.448242657679302</v>
      </c>
      <c r="F15">
        <v>1</v>
      </c>
      <c r="G15">
        <v>1972</v>
      </c>
      <c r="H15" s="36">
        <v>47.472315840154003</v>
      </c>
    </row>
    <row r="16" spans="1:8" x14ac:dyDescent="0.3">
      <c r="A16" t="s">
        <v>39</v>
      </c>
      <c r="B16" t="s">
        <v>558</v>
      </c>
      <c r="C16">
        <v>4026</v>
      </c>
      <c r="D16">
        <v>3932</v>
      </c>
      <c r="E16">
        <v>97.6651763537009</v>
      </c>
      <c r="F16">
        <v>26</v>
      </c>
      <c r="G16">
        <v>3958</v>
      </c>
      <c r="H16" s="36">
        <v>98.310978638847402</v>
      </c>
    </row>
    <row r="17" spans="1:8" x14ac:dyDescent="0.3">
      <c r="A17" t="s">
        <v>41</v>
      </c>
      <c r="B17" t="s">
        <v>644</v>
      </c>
      <c r="C17">
        <v>2439</v>
      </c>
      <c r="D17">
        <v>833</v>
      </c>
      <c r="E17">
        <v>34.153341533415301</v>
      </c>
      <c r="F17">
        <v>0</v>
      </c>
      <c r="G17">
        <v>833</v>
      </c>
      <c r="H17" s="36">
        <v>34.153341533415301</v>
      </c>
    </row>
    <row r="18" spans="1:8" x14ac:dyDescent="0.3">
      <c r="A18" t="s">
        <v>43</v>
      </c>
      <c r="B18" t="s">
        <v>566</v>
      </c>
      <c r="C18">
        <v>4120</v>
      </c>
      <c r="D18">
        <v>2166</v>
      </c>
      <c r="E18">
        <v>52.572815533980503</v>
      </c>
      <c r="F18">
        <v>7</v>
      </c>
      <c r="G18">
        <v>2173</v>
      </c>
      <c r="H18" s="36">
        <v>52.742718446601899</v>
      </c>
    </row>
    <row r="19" spans="1:8" x14ac:dyDescent="0.3">
      <c r="A19" t="s">
        <v>45</v>
      </c>
      <c r="B19" t="s">
        <v>594</v>
      </c>
      <c r="C19">
        <v>5796</v>
      </c>
      <c r="D19">
        <v>2575</v>
      </c>
      <c r="E19">
        <v>44.427191166321599</v>
      </c>
      <c r="F19">
        <v>0</v>
      </c>
      <c r="G19">
        <v>2575</v>
      </c>
      <c r="H19" s="36">
        <v>44.427191166321599</v>
      </c>
    </row>
    <row r="20" spans="1:8" x14ac:dyDescent="0.3">
      <c r="A20" t="s">
        <v>47</v>
      </c>
      <c r="B20" t="s">
        <v>601</v>
      </c>
      <c r="C20">
        <v>3774</v>
      </c>
      <c r="D20">
        <v>1510</v>
      </c>
      <c r="E20">
        <v>40.010598834128203</v>
      </c>
      <c r="F20">
        <v>2</v>
      </c>
      <c r="G20">
        <v>1512</v>
      </c>
      <c r="H20" s="36">
        <v>40.063593004769402</v>
      </c>
    </row>
    <row r="21" spans="1:8" x14ac:dyDescent="0.3">
      <c r="A21" t="s">
        <v>49</v>
      </c>
      <c r="B21" t="s">
        <v>572</v>
      </c>
      <c r="C21">
        <v>5639</v>
      </c>
      <c r="D21">
        <v>1660</v>
      </c>
      <c r="E21">
        <v>29.4378435892888</v>
      </c>
      <c r="F21">
        <v>13</v>
      </c>
      <c r="G21">
        <v>1673</v>
      </c>
      <c r="H21" s="36">
        <v>29.668380918602502</v>
      </c>
    </row>
    <row r="22" spans="1:8" x14ac:dyDescent="0.3">
      <c r="A22" t="s">
        <v>57</v>
      </c>
      <c r="B22" t="s">
        <v>596</v>
      </c>
      <c r="C22">
        <v>3282</v>
      </c>
      <c r="D22">
        <v>1307</v>
      </c>
      <c r="E22">
        <v>39.823278488726302</v>
      </c>
      <c r="F22">
        <v>1</v>
      </c>
      <c r="G22">
        <v>1308</v>
      </c>
      <c r="H22" s="36">
        <v>39.853747714808001</v>
      </c>
    </row>
    <row r="23" spans="1:8" x14ac:dyDescent="0.3">
      <c r="A23" t="s">
        <v>59</v>
      </c>
      <c r="B23" t="s">
        <v>547</v>
      </c>
      <c r="C23">
        <v>2845</v>
      </c>
      <c r="D23">
        <v>1112</v>
      </c>
      <c r="E23">
        <v>39.0861159929701</v>
      </c>
      <c r="F23">
        <v>1</v>
      </c>
      <c r="G23">
        <v>1113</v>
      </c>
      <c r="H23" s="36">
        <v>39.121265377855799</v>
      </c>
    </row>
    <row r="24" spans="1:8" x14ac:dyDescent="0.3">
      <c r="A24" t="s">
        <v>61</v>
      </c>
      <c r="B24" t="s">
        <v>561</v>
      </c>
      <c r="C24">
        <v>6803</v>
      </c>
      <c r="D24">
        <v>1936</v>
      </c>
      <c r="E24">
        <v>28.458033220637901</v>
      </c>
      <c r="F24">
        <v>3</v>
      </c>
      <c r="G24">
        <v>1939</v>
      </c>
      <c r="H24" s="36">
        <v>28.502131412611998</v>
      </c>
    </row>
    <row r="25" spans="1:8" x14ac:dyDescent="0.3">
      <c r="A25" t="s">
        <v>63</v>
      </c>
      <c r="B25" t="s">
        <v>632</v>
      </c>
      <c r="C25">
        <v>4241</v>
      </c>
      <c r="D25">
        <v>1684</v>
      </c>
      <c r="E25">
        <v>39.707616128271603</v>
      </c>
      <c r="F25">
        <v>0</v>
      </c>
      <c r="G25">
        <v>1684</v>
      </c>
      <c r="H25" s="36">
        <v>39.707616128271603</v>
      </c>
    </row>
    <row r="26" spans="1:8" x14ac:dyDescent="0.3">
      <c r="A26" t="s">
        <v>65</v>
      </c>
      <c r="B26" t="s">
        <v>624</v>
      </c>
      <c r="C26">
        <v>3765</v>
      </c>
      <c r="D26">
        <v>2561</v>
      </c>
      <c r="E26">
        <v>68.021248339973397</v>
      </c>
      <c r="F26">
        <v>0</v>
      </c>
      <c r="G26">
        <v>2561</v>
      </c>
      <c r="H26" s="36">
        <v>68.021248339973397</v>
      </c>
    </row>
    <row r="27" spans="1:8" x14ac:dyDescent="0.3">
      <c r="A27" t="s">
        <v>67</v>
      </c>
      <c r="B27" t="s">
        <v>612</v>
      </c>
      <c r="C27">
        <v>4857</v>
      </c>
      <c r="D27">
        <v>210</v>
      </c>
      <c r="E27">
        <v>4.3236565781346501</v>
      </c>
      <c r="F27">
        <v>1</v>
      </c>
      <c r="G27">
        <v>211</v>
      </c>
      <c r="H27" s="36">
        <v>4.3442454189829096</v>
      </c>
    </row>
    <row r="28" spans="1:8" x14ac:dyDescent="0.3">
      <c r="A28" t="s">
        <v>71</v>
      </c>
      <c r="B28" t="s">
        <v>631</v>
      </c>
      <c r="C28">
        <v>3872</v>
      </c>
      <c r="D28">
        <v>852</v>
      </c>
      <c r="E28">
        <v>22.004132231404899</v>
      </c>
      <c r="F28">
        <v>6</v>
      </c>
      <c r="G28">
        <v>858</v>
      </c>
      <c r="H28" s="36">
        <v>22.159090909090899</v>
      </c>
    </row>
    <row r="29" spans="1:8" x14ac:dyDescent="0.3">
      <c r="A29" t="s">
        <v>75</v>
      </c>
      <c r="B29" t="s">
        <v>569</v>
      </c>
      <c r="C29">
        <v>2396</v>
      </c>
      <c r="D29">
        <v>1328</v>
      </c>
      <c r="E29">
        <v>55.425709515859701</v>
      </c>
      <c r="F29">
        <v>2</v>
      </c>
      <c r="G29">
        <v>1330</v>
      </c>
      <c r="H29" s="36">
        <v>55.5091819699499</v>
      </c>
    </row>
    <row r="30" spans="1:8" x14ac:dyDescent="0.3">
      <c r="A30" t="s">
        <v>77</v>
      </c>
      <c r="B30" t="s">
        <v>630</v>
      </c>
      <c r="C30">
        <v>7812</v>
      </c>
      <c r="D30">
        <v>5637</v>
      </c>
      <c r="E30">
        <v>72.158218125960005</v>
      </c>
      <c r="F30">
        <v>30</v>
      </c>
      <c r="G30">
        <v>5667</v>
      </c>
      <c r="H30" s="36">
        <v>72.542242703533006</v>
      </c>
    </row>
    <row r="31" spans="1:8" x14ac:dyDescent="0.3">
      <c r="A31" t="s">
        <v>79</v>
      </c>
      <c r="B31" t="s">
        <v>579</v>
      </c>
      <c r="C31">
        <v>3457</v>
      </c>
      <c r="D31">
        <v>2281</v>
      </c>
      <c r="E31">
        <v>65.9820653746022</v>
      </c>
      <c r="F31">
        <v>8</v>
      </c>
      <c r="G31">
        <v>2289</v>
      </c>
      <c r="H31" s="36">
        <v>66.213479895863401</v>
      </c>
    </row>
    <row r="32" spans="1:8" x14ac:dyDescent="0.3">
      <c r="A32" t="s">
        <v>83</v>
      </c>
      <c r="B32" t="s">
        <v>648</v>
      </c>
      <c r="C32">
        <v>5416</v>
      </c>
      <c r="D32">
        <v>1186</v>
      </c>
      <c r="E32">
        <v>21.898079763663201</v>
      </c>
      <c r="F32">
        <v>3</v>
      </c>
      <c r="G32">
        <v>1189</v>
      </c>
      <c r="H32" s="36">
        <v>21.953471196454899</v>
      </c>
    </row>
    <row r="33" spans="1:8" x14ac:dyDescent="0.3">
      <c r="A33" t="s">
        <v>85</v>
      </c>
      <c r="B33" t="s">
        <v>565</v>
      </c>
      <c r="C33">
        <v>2391</v>
      </c>
      <c r="D33">
        <v>1047</v>
      </c>
      <c r="E33">
        <v>43.789209535759099</v>
      </c>
      <c r="F33">
        <v>1</v>
      </c>
      <c r="G33">
        <v>1048</v>
      </c>
      <c r="H33" s="36">
        <v>43.831033040568798</v>
      </c>
    </row>
    <row r="34" spans="1:8" x14ac:dyDescent="0.3">
      <c r="A34" t="s">
        <v>89</v>
      </c>
      <c r="B34" t="s">
        <v>549</v>
      </c>
      <c r="C34">
        <v>2619</v>
      </c>
      <c r="D34">
        <v>2602</v>
      </c>
      <c r="E34">
        <v>99.350897289041598</v>
      </c>
      <c r="F34">
        <v>9</v>
      </c>
      <c r="G34">
        <v>2611</v>
      </c>
      <c r="H34" s="36">
        <v>99.694539900725403</v>
      </c>
    </row>
    <row r="35" spans="1:8" x14ac:dyDescent="0.3">
      <c r="A35" t="s">
        <v>95</v>
      </c>
      <c r="B35" t="s">
        <v>590</v>
      </c>
      <c r="C35">
        <v>5754</v>
      </c>
      <c r="D35">
        <v>2889</v>
      </c>
      <c r="E35">
        <v>50.208550573514003</v>
      </c>
      <c r="F35">
        <v>3</v>
      </c>
      <c r="G35">
        <v>2892</v>
      </c>
      <c r="H35" s="36">
        <v>50.260688216892603</v>
      </c>
    </row>
    <row r="36" spans="1:8" x14ac:dyDescent="0.3">
      <c r="A36" t="s">
        <v>97</v>
      </c>
      <c r="B36" t="s">
        <v>546</v>
      </c>
      <c r="C36">
        <v>6038</v>
      </c>
      <c r="D36">
        <v>1788</v>
      </c>
      <c r="E36">
        <v>29.612454455117501</v>
      </c>
      <c r="F36">
        <v>4</v>
      </c>
      <c r="G36">
        <v>1792</v>
      </c>
      <c r="H36" s="36">
        <v>29.6787015568068</v>
      </c>
    </row>
    <row r="37" spans="1:8" x14ac:dyDescent="0.3">
      <c r="A37" t="s">
        <v>107</v>
      </c>
      <c r="B37" t="s">
        <v>650</v>
      </c>
      <c r="C37">
        <v>4573</v>
      </c>
      <c r="D37">
        <v>1232</v>
      </c>
      <c r="E37">
        <v>26.940739120927098</v>
      </c>
      <c r="F37">
        <v>0</v>
      </c>
      <c r="G37">
        <v>1232</v>
      </c>
      <c r="H37" s="36">
        <v>26.940739120927098</v>
      </c>
    </row>
    <row r="38" spans="1:8" x14ac:dyDescent="0.3">
      <c r="A38" t="s">
        <v>111</v>
      </c>
      <c r="B38" t="s">
        <v>593</v>
      </c>
      <c r="C38">
        <v>3016</v>
      </c>
      <c r="D38">
        <v>678</v>
      </c>
      <c r="E38">
        <v>22.480106100795702</v>
      </c>
      <c r="F38">
        <v>0</v>
      </c>
      <c r="G38">
        <v>678</v>
      </c>
      <c r="H38" s="36">
        <v>22.480106100795702</v>
      </c>
    </row>
    <row r="39" spans="1:8" x14ac:dyDescent="0.3">
      <c r="A39" t="s">
        <v>115</v>
      </c>
      <c r="B39" t="s">
        <v>633</v>
      </c>
      <c r="C39">
        <v>3076</v>
      </c>
      <c r="D39">
        <v>656</v>
      </c>
      <c r="E39">
        <v>21.3263979193758</v>
      </c>
      <c r="F39">
        <v>1</v>
      </c>
      <c r="G39">
        <v>657</v>
      </c>
      <c r="H39" s="36">
        <v>21.358907672301601</v>
      </c>
    </row>
    <row r="40" spans="1:8" x14ac:dyDescent="0.3">
      <c r="A40" t="s">
        <v>117</v>
      </c>
      <c r="B40" t="s">
        <v>647</v>
      </c>
      <c r="C40">
        <v>5076</v>
      </c>
      <c r="D40">
        <v>2391</v>
      </c>
      <c r="E40">
        <v>47.104018912529497</v>
      </c>
      <c r="F40">
        <v>1</v>
      </c>
      <c r="G40">
        <v>2392</v>
      </c>
      <c r="H40" s="36">
        <v>47.123719464144997</v>
      </c>
    </row>
    <row r="41" spans="1:8" x14ac:dyDescent="0.3">
      <c r="A41" t="s">
        <v>121</v>
      </c>
      <c r="B41" t="s">
        <v>555</v>
      </c>
      <c r="C41">
        <v>8857</v>
      </c>
      <c r="D41">
        <v>3918</v>
      </c>
      <c r="E41">
        <v>44.236197358021897</v>
      </c>
      <c r="F41">
        <v>70</v>
      </c>
      <c r="G41">
        <v>3988</v>
      </c>
      <c r="H41" s="36">
        <v>45.026532686011002</v>
      </c>
    </row>
    <row r="42" spans="1:8" x14ac:dyDescent="0.3">
      <c r="A42" t="s">
        <v>123</v>
      </c>
      <c r="B42" t="s">
        <v>573</v>
      </c>
      <c r="C42">
        <v>6205</v>
      </c>
      <c r="D42">
        <v>2747</v>
      </c>
      <c r="E42">
        <v>44.2707493956486</v>
      </c>
      <c r="F42">
        <v>16</v>
      </c>
      <c r="G42">
        <v>2763</v>
      </c>
      <c r="H42" s="36">
        <v>44.528605962933099</v>
      </c>
    </row>
    <row r="43" spans="1:8" x14ac:dyDescent="0.3">
      <c r="A43" t="s">
        <v>125</v>
      </c>
      <c r="B43" t="s">
        <v>623</v>
      </c>
      <c r="C43">
        <v>8166</v>
      </c>
      <c r="D43">
        <v>3534</v>
      </c>
      <c r="E43">
        <v>43.2770022042615</v>
      </c>
      <c r="F43">
        <v>0</v>
      </c>
      <c r="G43">
        <v>3534</v>
      </c>
      <c r="H43" s="36">
        <v>43.2770022042615</v>
      </c>
    </row>
    <row r="44" spans="1:8" x14ac:dyDescent="0.3">
      <c r="A44" t="s">
        <v>131</v>
      </c>
      <c r="B44" t="s">
        <v>586</v>
      </c>
      <c r="C44">
        <v>5000</v>
      </c>
      <c r="D44">
        <v>2514</v>
      </c>
      <c r="E44">
        <v>50.28</v>
      </c>
      <c r="F44">
        <v>3</v>
      </c>
      <c r="G44">
        <v>2517</v>
      </c>
      <c r="H44" s="36">
        <v>50.339999999999897</v>
      </c>
    </row>
    <row r="45" spans="1:8" x14ac:dyDescent="0.3">
      <c r="A45" t="s">
        <v>137</v>
      </c>
      <c r="B45" t="s">
        <v>605</v>
      </c>
      <c r="C45">
        <v>4626</v>
      </c>
      <c r="D45">
        <v>2124</v>
      </c>
      <c r="E45">
        <v>45.914396887159498</v>
      </c>
      <c r="F45">
        <v>0</v>
      </c>
      <c r="G45">
        <v>2124</v>
      </c>
      <c r="H45" s="36">
        <v>45.914396887159498</v>
      </c>
    </row>
    <row r="46" spans="1:8" x14ac:dyDescent="0.3">
      <c r="A46" t="s">
        <v>163</v>
      </c>
      <c r="B46" t="s">
        <v>548</v>
      </c>
      <c r="C46">
        <v>5676</v>
      </c>
      <c r="D46">
        <v>2678</v>
      </c>
      <c r="E46">
        <v>47.181113460183198</v>
      </c>
      <c r="F46">
        <v>1</v>
      </c>
      <c r="G46">
        <v>2679</v>
      </c>
      <c r="H46" s="36">
        <v>47.198731501056997</v>
      </c>
    </row>
    <row r="47" spans="1:8" x14ac:dyDescent="0.3">
      <c r="A47" t="s">
        <v>167</v>
      </c>
      <c r="B47" t="s">
        <v>583</v>
      </c>
      <c r="C47">
        <v>2377</v>
      </c>
      <c r="D47">
        <v>1040</v>
      </c>
      <c r="E47">
        <v>43.752629364745403</v>
      </c>
      <c r="F47">
        <v>1</v>
      </c>
      <c r="G47">
        <v>1041</v>
      </c>
      <c r="H47" s="36">
        <v>43.794699200673101</v>
      </c>
    </row>
    <row r="48" spans="1:8" x14ac:dyDescent="0.3">
      <c r="A48" t="s">
        <v>173</v>
      </c>
      <c r="B48" t="s">
        <v>634</v>
      </c>
      <c r="C48">
        <v>2611</v>
      </c>
      <c r="D48">
        <v>1006</v>
      </c>
      <c r="E48">
        <v>38.5292991191114</v>
      </c>
      <c r="F48">
        <v>3</v>
      </c>
      <c r="G48">
        <v>1009</v>
      </c>
      <c r="H48" s="36">
        <v>38.644197625430799</v>
      </c>
    </row>
    <row r="49" spans="1:8" x14ac:dyDescent="0.3">
      <c r="A49" t="s">
        <v>177</v>
      </c>
      <c r="B49" t="s">
        <v>582</v>
      </c>
      <c r="C49">
        <v>3454</v>
      </c>
      <c r="D49">
        <v>1919</v>
      </c>
      <c r="E49">
        <v>55.558772437753298</v>
      </c>
      <c r="F49">
        <v>0</v>
      </c>
      <c r="G49">
        <v>1919</v>
      </c>
      <c r="H49" s="36">
        <v>55.558772437753298</v>
      </c>
    </row>
    <row r="50" spans="1:8" x14ac:dyDescent="0.3">
      <c r="A50" t="s">
        <v>189</v>
      </c>
      <c r="B50" t="s">
        <v>639</v>
      </c>
      <c r="C50">
        <v>3997</v>
      </c>
      <c r="D50">
        <v>1076</v>
      </c>
      <c r="E50">
        <v>26.920190142606899</v>
      </c>
      <c r="F50">
        <v>0</v>
      </c>
      <c r="G50">
        <v>1076</v>
      </c>
      <c r="H50" s="36">
        <v>26.920190142606899</v>
      </c>
    </row>
    <row r="51" spans="1:8" x14ac:dyDescent="0.3">
      <c r="A51" t="s">
        <v>195</v>
      </c>
      <c r="B51" t="s">
        <v>621</v>
      </c>
      <c r="C51">
        <v>2425</v>
      </c>
      <c r="D51">
        <v>1334</v>
      </c>
      <c r="E51">
        <v>55.010309278350498</v>
      </c>
      <c r="F51">
        <v>0</v>
      </c>
      <c r="G51">
        <v>1334</v>
      </c>
      <c r="H51" s="36">
        <v>55.010309278350498</v>
      </c>
    </row>
    <row r="52" spans="1:8" x14ac:dyDescent="0.3">
      <c r="A52" t="s">
        <v>197</v>
      </c>
      <c r="B52" t="s">
        <v>629</v>
      </c>
      <c r="C52">
        <v>4342</v>
      </c>
      <c r="D52">
        <v>2210</v>
      </c>
      <c r="E52">
        <v>50.898203592814298</v>
      </c>
      <c r="F52">
        <v>1</v>
      </c>
      <c r="G52">
        <v>2211</v>
      </c>
      <c r="H52" s="36">
        <v>50.921234454168498</v>
      </c>
    </row>
    <row r="53" spans="1:8" x14ac:dyDescent="0.3">
      <c r="A53" t="s">
        <v>209</v>
      </c>
      <c r="B53" t="s">
        <v>568</v>
      </c>
      <c r="C53">
        <v>15712</v>
      </c>
      <c r="D53">
        <v>9400</v>
      </c>
      <c r="E53">
        <v>59.826883910386897</v>
      </c>
      <c r="F53">
        <v>2420</v>
      </c>
      <c r="G53">
        <v>11820</v>
      </c>
      <c r="H53" s="36">
        <v>75.229124236252503</v>
      </c>
    </row>
    <row r="54" spans="1:8" x14ac:dyDescent="0.3">
      <c r="A54" t="s">
        <v>211</v>
      </c>
      <c r="B54" t="s">
        <v>597</v>
      </c>
      <c r="C54">
        <v>13855</v>
      </c>
      <c r="D54">
        <v>8368</v>
      </c>
      <c r="E54">
        <v>60.396968603392203</v>
      </c>
      <c r="F54">
        <v>138</v>
      </c>
      <c r="G54">
        <v>8506</v>
      </c>
      <c r="H54" s="36">
        <v>61.392998917358298</v>
      </c>
    </row>
    <row r="55" spans="1:8" x14ac:dyDescent="0.3">
      <c r="A55" t="s">
        <v>213</v>
      </c>
      <c r="B55" t="s">
        <v>556</v>
      </c>
      <c r="C55">
        <v>6852</v>
      </c>
      <c r="D55">
        <v>2724</v>
      </c>
      <c r="E55">
        <v>39.754816112084001</v>
      </c>
      <c r="F55">
        <v>29</v>
      </c>
      <c r="G55">
        <v>2753</v>
      </c>
      <c r="H55" s="36">
        <v>40.178050204319902</v>
      </c>
    </row>
    <row r="56" spans="1:8" x14ac:dyDescent="0.3">
      <c r="A56" t="s">
        <v>217</v>
      </c>
      <c r="B56" t="s">
        <v>599</v>
      </c>
      <c r="C56">
        <v>13811</v>
      </c>
      <c r="D56">
        <v>6011</v>
      </c>
      <c r="E56">
        <v>43.523278546086402</v>
      </c>
      <c r="F56">
        <v>13</v>
      </c>
      <c r="G56">
        <v>6024</v>
      </c>
      <c r="H56" s="36">
        <v>43.617406415176298</v>
      </c>
    </row>
    <row r="57" spans="1:8" x14ac:dyDescent="0.3">
      <c r="A57" t="s">
        <v>221</v>
      </c>
      <c r="B57" t="s">
        <v>554</v>
      </c>
      <c r="C57">
        <v>7134</v>
      </c>
      <c r="D57">
        <v>2355</v>
      </c>
      <c r="E57">
        <v>33.010933557611402</v>
      </c>
      <c r="F57">
        <v>22</v>
      </c>
      <c r="G57">
        <v>2377</v>
      </c>
      <c r="H57" s="36">
        <v>33.319315951780197</v>
      </c>
    </row>
    <row r="58" spans="1:8" x14ac:dyDescent="0.3">
      <c r="A58" t="s">
        <v>223</v>
      </c>
      <c r="B58" t="s">
        <v>636</v>
      </c>
      <c r="C58">
        <v>3749</v>
      </c>
      <c r="D58">
        <v>1690</v>
      </c>
      <c r="E58">
        <v>45.078687650040003</v>
      </c>
      <c r="F58">
        <v>15</v>
      </c>
      <c r="G58">
        <v>1705</v>
      </c>
      <c r="H58" s="36">
        <v>45.478794345158697</v>
      </c>
    </row>
    <row r="59" spans="1:8" x14ac:dyDescent="0.3">
      <c r="A59" t="s">
        <v>231</v>
      </c>
      <c r="B59" t="s">
        <v>608</v>
      </c>
      <c r="C59">
        <v>1715</v>
      </c>
      <c r="D59">
        <v>1015</v>
      </c>
      <c r="E59">
        <v>59.183673469387699</v>
      </c>
      <c r="F59">
        <v>26</v>
      </c>
      <c r="G59">
        <v>1041</v>
      </c>
      <c r="H59" s="36">
        <v>60.699708454810498</v>
      </c>
    </row>
    <row r="60" spans="1:8" x14ac:dyDescent="0.3">
      <c r="A60" t="s">
        <v>233</v>
      </c>
      <c r="B60" t="s">
        <v>638</v>
      </c>
      <c r="C60">
        <v>5134</v>
      </c>
      <c r="D60">
        <v>3041</v>
      </c>
      <c r="E60">
        <v>59.232567199065002</v>
      </c>
      <c r="F60">
        <v>323</v>
      </c>
      <c r="G60">
        <v>3364</v>
      </c>
      <c r="H60" s="36">
        <v>65.523957927541801</v>
      </c>
    </row>
    <row r="61" spans="1:8" x14ac:dyDescent="0.3">
      <c r="A61" t="s">
        <v>237</v>
      </c>
      <c r="B61" t="s">
        <v>645</v>
      </c>
      <c r="C61">
        <v>4965</v>
      </c>
      <c r="D61">
        <v>1438</v>
      </c>
      <c r="E61">
        <v>28.9627391742195</v>
      </c>
      <c r="F61">
        <v>152</v>
      </c>
      <c r="G61">
        <v>1590</v>
      </c>
      <c r="H61" s="36">
        <v>32.024169184290002</v>
      </c>
    </row>
    <row r="62" spans="1:8" x14ac:dyDescent="0.3">
      <c r="A62" t="s">
        <v>305</v>
      </c>
      <c r="B62" t="s">
        <v>587</v>
      </c>
      <c r="C62">
        <v>4506</v>
      </c>
      <c r="D62">
        <v>265</v>
      </c>
      <c r="E62">
        <v>5.88104749223257</v>
      </c>
      <c r="F62">
        <v>0</v>
      </c>
      <c r="G62">
        <v>265</v>
      </c>
      <c r="H62" s="36">
        <v>5.88104749223257</v>
      </c>
    </row>
    <row r="63" spans="1:8" x14ac:dyDescent="0.3">
      <c r="A63" t="s">
        <v>351</v>
      </c>
      <c r="B63" t="s">
        <v>622</v>
      </c>
      <c r="C63">
        <v>21044</v>
      </c>
      <c r="D63">
        <v>5490</v>
      </c>
      <c r="E63">
        <v>26.088196160425699</v>
      </c>
      <c r="F63">
        <v>9</v>
      </c>
      <c r="G63">
        <v>5499</v>
      </c>
      <c r="H63" s="36">
        <v>26.1309636951149</v>
      </c>
    </row>
    <row r="64" spans="1:8" x14ac:dyDescent="0.3">
      <c r="A64" t="s">
        <v>353</v>
      </c>
      <c r="B64" t="s">
        <v>607</v>
      </c>
      <c r="C64">
        <v>3803</v>
      </c>
      <c r="D64">
        <v>2071</v>
      </c>
      <c r="E64">
        <v>54.457007625558703</v>
      </c>
      <c r="F64">
        <v>0</v>
      </c>
      <c r="G64">
        <v>2071</v>
      </c>
      <c r="H64" s="36">
        <v>54.457007625558703</v>
      </c>
    </row>
    <row r="65" spans="1:8" x14ac:dyDescent="0.3">
      <c r="A65" t="s">
        <v>375</v>
      </c>
      <c r="B65" t="s">
        <v>550</v>
      </c>
      <c r="C65">
        <v>15017</v>
      </c>
      <c r="D65">
        <v>10793</v>
      </c>
      <c r="E65">
        <v>71.871878537657295</v>
      </c>
      <c r="F65">
        <v>13</v>
      </c>
      <c r="G65">
        <v>10806</v>
      </c>
      <c r="H65" s="36">
        <v>71.958447093294197</v>
      </c>
    </row>
    <row r="66" spans="1:8" x14ac:dyDescent="0.3">
      <c r="A66" t="s">
        <v>377</v>
      </c>
      <c r="B66" t="s">
        <v>588</v>
      </c>
      <c r="C66">
        <v>9665</v>
      </c>
      <c r="D66">
        <v>6986</v>
      </c>
      <c r="E66">
        <v>72.281427832384793</v>
      </c>
      <c r="F66">
        <v>108</v>
      </c>
      <c r="G66">
        <v>7094</v>
      </c>
      <c r="H66" s="36">
        <v>73.398861872736603</v>
      </c>
    </row>
    <row r="67" spans="1:8" x14ac:dyDescent="0.3">
      <c r="A67" t="s">
        <v>379</v>
      </c>
      <c r="B67" t="s">
        <v>619</v>
      </c>
      <c r="C67">
        <v>10536</v>
      </c>
      <c r="D67">
        <v>1322</v>
      </c>
      <c r="E67">
        <v>12.547456340167001</v>
      </c>
      <c r="F67">
        <v>26</v>
      </c>
      <c r="G67">
        <v>1348</v>
      </c>
      <c r="H67" s="36">
        <v>12.7942293090356</v>
      </c>
    </row>
    <row r="68" spans="1:8" x14ac:dyDescent="0.3">
      <c r="A68" t="s">
        <v>383</v>
      </c>
      <c r="B68" t="s">
        <v>613</v>
      </c>
      <c r="C68">
        <v>10204</v>
      </c>
      <c r="D68">
        <v>9622</v>
      </c>
      <c r="E68">
        <v>94.296354370834905</v>
      </c>
      <c r="F68">
        <v>9</v>
      </c>
      <c r="G68">
        <v>9631</v>
      </c>
      <c r="H68" s="36">
        <v>94.384555076440606</v>
      </c>
    </row>
    <row r="69" spans="1:8" x14ac:dyDescent="0.3">
      <c r="A69" t="s">
        <v>389</v>
      </c>
      <c r="B69" t="s">
        <v>649</v>
      </c>
      <c r="C69">
        <v>3996</v>
      </c>
      <c r="D69">
        <v>5418</v>
      </c>
      <c r="E69">
        <v>135.58558558558499</v>
      </c>
      <c r="F69">
        <v>3</v>
      </c>
      <c r="G69">
        <v>5421</v>
      </c>
      <c r="H69" s="36">
        <v>135.66066066066</v>
      </c>
    </row>
    <row r="70" spans="1:8" x14ac:dyDescent="0.3">
      <c r="A70" t="s">
        <v>5</v>
      </c>
      <c r="B70" t="s">
        <v>552</v>
      </c>
      <c r="C70">
        <v>10608</v>
      </c>
      <c r="D70">
        <v>7136</v>
      </c>
      <c r="E70">
        <v>67.269984917043701</v>
      </c>
      <c r="F70">
        <v>8</v>
      </c>
      <c r="G70">
        <v>7144</v>
      </c>
      <c r="H70" s="36">
        <v>67.345399698340799</v>
      </c>
    </row>
    <row r="71" spans="1:8" x14ac:dyDescent="0.3">
      <c r="A71" t="s">
        <v>453</v>
      </c>
      <c r="B71" t="s">
        <v>564</v>
      </c>
      <c r="C71">
        <v>13210</v>
      </c>
      <c r="D71">
        <v>2831</v>
      </c>
      <c r="E71">
        <v>21.4307342922028</v>
      </c>
      <c r="F71">
        <v>1</v>
      </c>
      <c r="G71">
        <v>2832</v>
      </c>
      <c r="H71" s="36">
        <v>21.438304314912902</v>
      </c>
    </row>
    <row r="72" spans="1:8" x14ac:dyDescent="0.3">
      <c r="A72" t="s">
        <v>461</v>
      </c>
      <c r="B72" t="s">
        <v>618</v>
      </c>
      <c r="C72">
        <v>9336</v>
      </c>
      <c r="D72">
        <v>4668</v>
      </c>
      <c r="E72">
        <v>50</v>
      </c>
      <c r="F72">
        <v>3</v>
      </c>
      <c r="G72">
        <v>4671</v>
      </c>
      <c r="H72" s="36">
        <v>50.032133676092499</v>
      </c>
    </row>
    <row r="73" spans="1:8" x14ac:dyDescent="0.3">
      <c r="A73" t="s">
        <v>463</v>
      </c>
      <c r="B73" t="s">
        <v>559</v>
      </c>
      <c r="C73">
        <v>11181</v>
      </c>
      <c r="D73">
        <v>1372</v>
      </c>
      <c r="E73">
        <v>12.2708165638136</v>
      </c>
      <c r="F73">
        <v>0</v>
      </c>
      <c r="G73">
        <v>1372</v>
      </c>
      <c r="H73" s="36">
        <v>12.2708165638136</v>
      </c>
    </row>
    <row r="74" spans="1:8" x14ac:dyDescent="0.3">
      <c r="A74" t="s">
        <v>465</v>
      </c>
      <c r="B74" t="s">
        <v>603</v>
      </c>
      <c r="C74">
        <v>17004</v>
      </c>
      <c r="D74">
        <v>12599</v>
      </c>
      <c r="E74">
        <v>74.094330745706898</v>
      </c>
      <c r="F74">
        <v>34</v>
      </c>
      <c r="G74">
        <v>12633</v>
      </c>
      <c r="H74" s="36">
        <v>74.294283697953404</v>
      </c>
    </row>
    <row r="75" spans="1:8" x14ac:dyDescent="0.3">
      <c r="A75" t="s">
        <v>469</v>
      </c>
      <c r="B75" t="s">
        <v>574</v>
      </c>
      <c r="C75">
        <v>28256</v>
      </c>
      <c r="D75">
        <v>2289</v>
      </c>
      <c r="E75">
        <v>8.1009343148357793</v>
      </c>
      <c r="F75">
        <v>0</v>
      </c>
      <c r="G75">
        <v>2289</v>
      </c>
      <c r="H75" s="36">
        <v>8.1009343148357793</v>
      </c>
    </row>
    <row r="76" spans="1:8" x14ac:dyDescent="0.3">
      <c r="A76" t="s">
        <v>471</v>
      </c>
      <c r="B76" t="s">
        <v>620</v>
      </c>
      <c r="C76">
        <v>16277</v>
      </c>
      <c r="D76">
        <v>3768</v>
      </c>
      <c r="E76">
        <v>23.149228973397999</v>
      </c>
      <c r="F76">
        <v>6</v>
      </c>
      <c r="G76">
        <v>3774</v>
      </c>
      <c r="H76" s="36">
        <v>23.186090802973499</v>
      </c>
    </row>
    <row r="77" spans="1:8" x14ac:dyDescent="0.3">
      <c r="A77" t="s">
        <v>476</v>
      </c>
      <c r="B77" t="s">
        <v>592</v>
      </c>
      <c r="C77">
        <v>13606</v>
      </c>
      <c r="D77">
        <v>10886</v>
      </c>
      <c r="E77">
        <v>80.008819638394797</v>
      </c>
      <c r="F77">
        <v>28</v>
      </c>
      <c r="G77">
        <v>10914</v>
      </c>
      <c r="H77" s="36">
        <v>80.214611200940695</v>
      </c>
    </row>
    <row r="78" spans="1:8" x14ac:dyDescent="0.3">
      <c r="A78" t="s">
        <v>474</v>
      </c>
      <c r="B78" t="s">
        <v>626</v>
      </c>
      <c r="C78">
        <v>24972</v>
      </c>
      <c r="D78">
        <v>4238</v>
      </c>
      <c r="E78">
        <v>16.971007528431802</v>
      </c>
      <c r="F78">
        <v>2</v>
      </c>
      <c r="G78">
        <v>4240</v>
      </c>
      <c r="H78" s="36">
        <v>16.979016498478199</v>
      </c>
    </row>
    <row r="79" spans="1:8" x14ac:dyDescent="0.3">
      <c r="A79" t="s">
        <v>478</v>
      </c>
      <c r="B79" t="s">
        <v>646</v>
      </c>
      <c r="C79">
        <v>12035</v>
      </c>
      <c r="D79">
        <v>9348</v>
      </c>
      <c r="E79">
        <v>77.673452430411302</v>
      </c>
      <c r="F79">
        <v>35</v>
      </c>
      <c r="G79">
        <v>9383</v>
      </c>
      <c r="H79" s="36">
        <v>77.964270876609802</v>
      </c>
    </row>
    <row r="80" spans="1:8" x14ac:dyDescent="0.3">
      <c r="A80" t="s">
        <v>481</v>
      </c>
      <c r="B80" t="s">
        <v>628</v>
      </c>
      <c r="C80">
        <v>13566</v>
      </c>
      <c r="D80">
        <v>7988</v>
      </c>
      <c r="E80">
        <v>58.882500368568401</v>
      </c>
      <c r="F80">
        <v>6</v>
      </c>
      <c r="G80">
        <v>7994</v>
      </c>
      <c r="H80" s="36">
        <v>58.926728586171301</v>
      </c>
    </row>
    <row r="81" spans="1:8" x14ac:dyDescent="0.3">
      <c r="A81" t="s">
        <v>484</v>
      </c>
      <c r="B81" t="s">
        <v>611</v>
      </c>
      <c r="C81">
        <v>19516</v>
      </c>
      <c r="D81">
        <v>12595</v>
      </c>
      <c r="E81">
        <v>64.5367903258864</v>
      </c>
      <c r="F81">
        <v>1037</v>
      </c>
      <c r="G81">
        <v>13632</v>
      </c>
      <c r="H81" s="36">
        <v>69.850379176060599</v>
      </c>
    </row>
    <row r="82" spans="1:8" x14ac:dyDescent="0.3">
      <c r="A82" t="s">
        <v>487</v>
      </c>
      <c r="B82" t="s">
        <v>591</v>
      </c>
      <c r="C82">
        <v>13736</v>
      </c>
      <c r="D82">
        <v>4754</v>
      </c>
      <c r="E82">
        <v>34.6097845078625</v>
      </c>
      <c r="F82">
        <v>0</v>
      </c>
      <c r="G82">
        <v>4754</v>
      </c>
      <c r="H82" s="36">
        <v>34.6097845078625</v>
      </c>
    </row>
    <row r="83" spans="1:8" x14ac:dyDescent="0.3">
      <c r="A83" t="s">
        <v>490</v>
      </c>
      <c r="B83" t="s">
        <v>640</v>
      </c>
      <c r="C83">
        <v>10710</v>
      </c>
      <c r="D83">
        <v>4749</v>
      </c>
      <c r="E83">
        <v>44.341736694677799</v>
      </c>
      <c r="F83">
        <v>26</v>
      </c>
      <c r="G83">
        <v>4775</v>
      </c>
      <c r="H83" s="36">
        <v>44.584500466853399</v>
      </c>
    </row>
    <row r="84" spans="1:8" x14ac:dyDescent="0.3">
      <c r="A84" t="s">
        <v>492</v>
      </c>
      <c r="B84" t="s">
        <v>642</v>
      </c>
      <c r="C84">
        <v>33072</v>
      </c>
      <c r="D84">
        <v>15944</v>
      </c>
      <c r="E84">
        <v>48.209966134494401</v>
      </c>
      <c r="F84">
        <v>1423</v>
      </c>
      <c r="G84">
        <v>17367</v>
      </c>
      <c r="H84" s="36">
        <v>52.512699564586299</v>
      </c>
    </row>
    <row r="85" spans="1:8" x14ac:dyDescent="0.3">
      <c r="A85" t="s">
        <v>494</v>
      </c>
      <c r="B85" t="s">
        <v>589</v>
      </c>
      <c r="C85">
        <v>9159</v>
      </c>
      <c r="D85">
        <v>6151</v>
      </c>
      <c r="E85">
        <v>67.157986679768499</v>
      </c>
      <c r="F85">
        <v>35</v>
      </c>
      <c r="G85">
        <v>6186</v>
      </c>
      <c r="H85" s="36">
        <v>67.540124467736604</v>
      </c>
    </row>
    <row r="86" spans="1:8" x14ac:dyDescent="0.3">
      <c r="A86" t="s">
        <v>496</v>
      </c>
      <c r="B86" t="s">
        <v>609</v>
      </c>
      <c r="C86">
        <v>13447</v>
      </c>
      <c r="D86">
        <v>11123</v>
      </c>
      <c r="E86">
        <v>82.717334721499199</v>
      </c>
      <c r="F86">
        <v>25</v>
      </c>
      <c r="G86">
        <v>11148</v>
      </c>
      <c r="H86" s="36">
        <v>82.903249795493394</v>
      </c>
    </row>
    <row r="87" spans="1:8" x14ac:dyDescent="0.3">
      <c r="A87" t="s">
        <v>498</v>
      </c>
      <c r="B87" t="s">
        <v>563</v>
      </c>
      <c r="C87">
        <v>15430</v>
      </c>
      <c r="D87">
        <v>9169</v>
      </c>
      <c r="E87">
        <v>59.423201555411502</v>
      </c>
      <c r="F87">
        <v>19</v>
      </c>
      <c r="G87">
        <v>9188</v>
      </c>
      <c r="H87" s="36">
        <v>59.546338302008998</v>
      </c>
    </row>
    <row r="88" spans="1:8" x14ac:dyDescent="0.3">
      <c r="A88" t="s">
        <v>500</v>
      </c>
      <c r="B88" t="s">
        <v>595</v>
      </c>
      <c r="C88">
        <v>13099</v>
      </c>
      <c r="D88">
        <v>6735</v>
      </c>
      <c r="E88">
        <v>51.416138636537099</v>
      </c>
      <c r="F88">
        <v>25</v>
      </c>
      <c r="G88">
        <v>6760</v>
      </c>
      <c r="H88" s="36">
        <v>51.6069929002213</v>
      </c>
    </row>
    <row r="89" spans="1:8" x14ac:dyDescent="0.3">
      <c r="A89" t="s">
        <v>502</v>
      </c>
      <c r="B89" t="s">
        <v>576</v>
      </c>
      <c r="C89">
        <v>15550</v>
      </c>
      <c r="D89">
        <v>19230</v>
      </c>
      <c r="E89">
        <v>123.665594855305</v>
      </c>
      <c r="F89">
        <v>307</v>
      </c>
      <c r="G89">
        <v>19537</v>
      </c>
      <c r="H89" s="36">
        <v>125.639871382636</v>
      </c>
    </row>
    <row r="90" spans="1:8" x14ac:dyDescent="0.3">
      <c r="A90" t="s">
        <v>504</v>
      </c>
      <c r="B90" t="s">
        <v>557</v>
      </c>
      <c r="C90">
        <v>14204</v>
      </c>
      <c r="D90">
        <v>6683</v>
      </c>
      <c r="E90">
        <v>47.050126724866203</v>
      </c>
      <c r="F90">
        <v>28</v>
      </c>
      <c r="G90">
        <v>6711</v>
      </c>
      <c r="H90" s="36">
        <v>47.247254294564897</v>
      </c>
    </row>
    <row r="91" spans="1:8" x14ac:dyDescent="0.3">
      <c r="A91" t="s">
        <v>506</v>
      </c>
      <c r="B91" t="s">
        <v>553</v>
      </c>
      <c r="C91">
        <v>14652</v>
      </c>
      <c r="D91">
        <v>8299</v>
      </c>
      <c r="E91">
        <v>56.640731640731602</v>
      </c>
      <c r="F91">
        <v>595</v>
      </c>
      <c r="G91">
        <v>8894</v>
      </c>
      <c r="H91" s="36">
        <v>60.701610701610697</v>
      </c>
    </row>
    <row r="92" spans="1:8" x14ac:dyDescent="0.3">
      <c r="A92" t="s">
        <v>508</v>
      </c>
      <c r="B92" t="s">
        <v>604</v>
      </c>
      <c r="C92">
        <v>39660</v>
      </c>
      <c r="D92">
        <v>22337</v>
      </c>
      <c r="E92">
        <v>56.321230458900601</v>
      </c>
      <c r="F92">
        <v>24</v>
      </c>
      <c r="G92">
        <v>22361</v>
      </c>
      <c r="H92" s="36">
        <v>56.381744831063997</v>
      </c>
    </row>
    <row r="93" spans="1:8" x14ac:dyDescent="0.3">
      <c r="A93" t="s">
        <v>510</v>
      </c>
      <c r="B93" t="s">
        <v>635</v>
      </c>
      <c r="C93">
        <v>23309</v>
      </c>
      <c r="D93">
        <v>16741</v>
      </c>
      <c r="E93">
        <v>71.822042987687098</v>
      </c>
      <c r="F93">
        <v>71</v>
      </c>
      <c r="G93">
        <v>16812</v>
      </c>
      <c r="H93" s="36">
        <v>72.126646359775194</v>
      </c>
    </row>
    <row r="94" spans="1:8" x14ac:dyDescent="0.3">
      <c r="A94" t="s">
        <v>512</v>
      </c>
      <c r="B94" t="s">
        <v>627</v>
      </c>
      <c r="C94">
        <v>16725</v>
      </c>
      <c r="D94">
        <v>12028</v>
      </c>
      <c r="E94">
        <v>71.916292974588899</v>
      </c>
      <c r="F94">
        <v>10</v>
      </c>
      <c r="G94">
        <v>12038</v>
      </c>
      <c r="H94" s="36">
        <v>71.976083707025396</v>
      </c>
    </row>
    <row r="95" spans="1:8" x14ac:dyDescent="0.3">
      <c r="A95" t="s">
        <v>514</v>
      </c>
      <c r="B95" t="s">
        <v>551</v>
      </c>
      <c r="C95">
        <v>38730</v>
      </c>
      <c r="D95">
        <v>17119</v>
      </c>
      <c r="E95">
        <v>44.200877872450199</v>
      </c>
      <c r="F95">
        <v>31</v>
      </c>
      <c r="G95">
        <v>17150</v>
      </c>
      <c r="H95" s="36">
        <v>44.280919184094998</v>
      </c>
    </row>
    <row r="96" spans="1:8" x14ac:dyDescent="0.3">
      <c r="A96" t="s">
        <v>516</v>
      </c>
      <c r="B96" t="s">
        <v>606</v>
      </c>
      <c r="C96">
        <v>9823</v>
      </c>
      <c r="D96">
        <v>2593</v>
      </c>
      <c r="E96">
        <v>26.3972309884963</v>
      </c>
      <c r="F96">
        <v>0</v>
      </c>
      <c r="G96">
        <v>2593</v>
      </c>
      <c r="H96" s="36">
        <v>26.3972309884963</v>
      </c>
    </row>
    <row r="97" spans="1:8" x14ac:dyDescent="0.3">
      <c r="A97" t="s">
        <v>393</v>
      </c>
      <c r="B97" t="s">
        <v>643</v>
      </c>
      <c r="C97">
        <v>11221</v>
      </c>
      <c r="D97">
        <v>4293</v>
      </c>
      <c r="E97">
        <v>38.258622226183</v>
      </c>
      <c r="F97">
        <v>7</v>
      </c>
      <c r="G97">
        <v>4300</v>
      </c>
      <c r="H97" s="36">
        <v>38.321005257998301</v>
      </c>
    </row>
    <row r="98" spans="1:8" x14ac:dyDescent="0.3">
      <c r="A98" t="s">
        <v>395</v>
      </c>
      <c r="B98" t="s">
        <v>571</v>
      </c>
      <c r="C98">
        <v>4160</v>
      </c>
      <c r="D98">
        <v>4185</v>
      </c>
      <c r="E98">
        <v>100.60096153846099</v>
      </c>
      <c r="F98">
        <v>4</v>
      </c>
      <c r="G98">
        <v>4189</v>
      </c>
      <c r="H98" s="36">
        <v>100.697115384615</v>
      </c>
    </row>
    <row r="99" spans="1:8" x14ac:dyDescent="0.3">
      <c r="A99" t="s">
        <v>399</v>
      </c>
      <c r="B99" t="s">
        <v>581</v>
      </c>
      <c r="C99">
        <v>9370</v>
      </c>
      <c r="D99">
        <v>1394</v>
      </c>
      <c r="E99">
        <v>14.8772678762006</v>
      </c>
      <c r="F99">
        <v>27</v>
      </c>
      <c r="G99">
        <v>1421</v>
      </c>
      <c r="H99" s="36">
        <v>15.165421558164301</v>
      </c>
    </row>
    <row r="100" spans="1:8" x14ac:dyDescent="0.3">
      <c r="A100" t="s">
        <v>401</v>
      </c>
      <c r="B100" t="s">
        <v>610</v>
      </c>
      <c r="C100">
        <v>4542</v>
      </c>
      <c r="D100">
        <v>2368</v>
      </c>
      <c r="E100">
        <v>52.135623073535797</v>
      </c>
      <c r="F100">
        <v>1</v>
      </c>
      <c r="G100">
        <v>2369</v>
      </c>
      <c r="H100" s="36">
        <v>52.157639806252703</v>
      </c>
    </row>
    <row r="101" spans="1:8" x14ac:dyDescent="0.3">
      <c r="A101" t="s">
        <v>403</v>
      </c>
      <c r="B101" t="s">
        <v>602</v>
      </c>
      <c r="C101">
        <v>5162</v>
      </c>
      <c r="D101">
        <v>2046</v>
      </c>
      <c r="E101">
        <v>39.6358000774893</v>
      </c>
      <c r="F101">
        <v>4</v>
      </c>
      <c r="G101">
        <v>2050</v>
      </c>
      <c r="H101" s="36">
        <v>39.7132894227043</v>
      </c>
    </row>
    <row r="102" spans="1:8" x14ac:dyDescent="0.3">
      <c r="A102" t="s">
        <v>524</v>
      </c>
      <c r="B102" t="s">
        <v>598</v>
      </c>
      <c r="C102">
        <v>45332</v>
      </c>
      <c r="D102">
        <v>23319</v>
      </c>
      <c r="E102">
        <v>51.440483543633597</v>
      </c>
      <c r="F102">
        <v>37</v>
      </c>
      <c r="G102">
        <v>23356</v>
      </c>
      <c r="H102" s="36">
        <v>51.522103591282097</v>
      </c>
    </row>
    <row r="103" spans="1:8" x14ac:dyDescent="0.3">
      <c r="A103" t="s">
        <v>532</v>
      </c>
      <c r="B103" t="s">
        <v>616</v>
      </c>
      <c r="C103">
        <v>18090</v>
      </c>
      <c r="D103">
        <v>8528</v>
      </c>
      <c r="E103">
        <v>47.142067440574898</v>
      </c>
      <c r="F103">
        <v>122</v>
      </c>
      <c r="G103">
        <v>8650</v>
      </c>
      <c r="H103" s="36">
        <v>47.8164731896075</v>
      </c>
    </row>
    <row r="104" spans="1:8" x14ac:dyDescent="0.3">
      <c r="A104" t="s">
        <v>530</v>
      </c>
      <c r="B104" t="s">
        <v>578</v>
      </c>
      <c r="C104">
        <v>25214</v>
      </c>
      <c r="D104">
        <v>6294</v>
      </c>
      <c r="E104">
        <v>24.9623225192353</v>
      </c>
      <c r="F104">
        <v>1</v>
      </c>
      <c r="G104">
        <v>6295</v>
      </c>
      <c r="H104" s="36">
        <v>24.966288569842099</v>
      </c>
    </row>
    <row r="105" spans="1:8" x14ac:dyDescent="0.3">
      <c r="A105" t="s">
        <v>522</v>
      </c>
      <c r="B105" t="s">
        <v>585</v>
      </c>
      <c r="C105">
        <v>12961</v>
      </c>
      <c r="D105">
        <v>1303</v>
      </c>
      <c r="E105">
        <v>10.0532366329758</v>
      </c>
      <c r="F105">
        <v>4</v>
      </c>
      <c r="G105">
        <v>1307</v>
      </c>
      <c r="H105" s="36">
        <v>10.0840984491937</v>
      </c>
    </row>
    <row r="106" spans="1:8" x14ac:dyDescent="0.3">
      <c r="A106" t="s">
        <v>520</v>
      </c>
      <c r="B106" t="s">
        <v>615</v>
      </c>
      <c r="C106">
        <v>25071</v>
      </c>
      <c r="D106">
        <v>16709</v>
      </c>
      <c r="E106">
        <v>66.646723305811406</v>
      </c>
      <c r="F106">
        <v>55</v>
      </c>
      <c r="G106">
        <v>16764</v>
      </c>
      <c r="H106" s="36">
        <v>66.866100275218301</v>
      </c>
    </row>
    <row r="107" spans="1:8" x14ac:dyDescent="0.3">
      <c r="A107" t="s">
        <v>518</v>
      </c>
      <c r="B107" t="s">
        <v>575</v>
      </c>
      <c r="C107">
        <v>16912</v>
      </c>
      <c r="D107">
        <v>11058</v>
      </c>
      <c r="E107">
        <v>65.385525070955495</v>
      </c>
      <c r="F107">
        <v>116</v>
      </c>
      <c r="G107">
        <v>11174</v>
      </c>
      <c r="H107" s="36">
        <v>66.071428571428498</v>
      </c>
    </row>
    <row r="108" spans="1:8" x14ac:dyDescent="0.3">
      <c r="A108" t="s">
        <v>528</v>
      </c>
      <c r="B108" t="s">
        <v>562</v>
      </c>
      <c r="C108">
        <v>8496</v>
      </c>
      <c r="D108">
        <v>6408</v>
      </c>
      <c r="E108">
        <v>75.423728813559293</v>
      </c>
      <c r="F108">
        <v>10</v>
      </c>
      <c r="G108">
        <v>6418</v>
      </c>
      <c r="H108" s="36">
        <v>75.5414312617702</v>
      </c>
    </row>
    <row r="109" spans="1:8" x14ac:dyDescent="0.3">
      <c r="A109" t="s">
        <v>543</v>
      </c>
      <c r="B109" t="s">
        <v>544</v>
      </c>
      <c r="C109">
        <v>7652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44575</v>
      </c>
      <c r="D110">
        <v>24621</v>
      </c>
      <c r="E110">
        <v>55.234997195737499</v>
      </c>
      <c r="F110">
        <v>45</v>
      </c>
      <c r="G110">
        <v>24666</v>
      </c>
      <c r="H110" s="36">
        <v>55.335950644980301</v>
      </c>
    </row>
    <row r="111" spans="1:8" x14ac:dyDescent="0.3">
      <c r="A111" t="s">
        <v>541</v>
      </c>
      <c r="B111" t="s">
        <v>542</v>
      </c>
      <c r="C111">
        <v>38216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7506</v>
      </c>
      <c r="D112">
        <v>3958</v>
      </c>
      <c r="E112">
        <v>52.731148414601599</v>
      </c>
      <c r="F112">
        <v>16</v>
      </c>
      <c r="G112">
        <v>3974</v>
      </c>
      <c r="H112" s="36">
        <v>52.944311217692501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9:A112"/>
  </sortState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D07B-872E-459D-8D1A-81D78E727F0A}">
  <dimension ref="A1:J199"/>
  <sheetViews>
    <sheetView zoomScale="80" zoomScaleNormal="80" workbookViewId="0">
      <pane ySplit="4" topLeftCell="A170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5" max="5" width="19.75" customWidth="1"/>
    <col min="8" max="8" width="15.25" customWidth="1"/>
    <col min="9" max="9" width="18.75" customWidth="1"/>
    <col min="10" max="10" width="16.58203125" bestFit="1" customWidth="1"/>
  </cols>
  <sheetData>
    <row r="1" spans="1:10" ht="18" x14ac:dyDescent="0.4">
      <c r="A1" s="1" t="s">
        <v>446</v>
      </c>
      <c r="B1" s="9">
        <v>43282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1934</v>
      </c>
      <c r="E5" s="10">
        <v>1889.9881704260652</v>
      </c>
      <c r="F5" s="10">
        <v>1300</v>
      </c>
      <c r="G5" s="6">
        <v>0.68783499301317719</v>
      </c>
      <c r="H5" s="10">
        <v>71</v>
      </c>
      <c r="I5" s="10">
        <v>1371</v>
      </c>
      <c r="J5" s="6">
        <v>0.72540136570851221</v>
      </c>
    </row>
    <row r="6" spans="1:10" x14ac:dyDescent="0.3">
      <c r="A6" t="s">
        <v>3</v>
      </c>
      <c r="B6" t="s">
        <v>4</v>
      </c>
      <c r="C6" t="s">
        <v>456</v>
      </c>
      <c r="D6" s="10">
        <v>5643</v>
      </c>
      <c r="E6" s="10">
        <v>5464.1537369914859</v>
      </c>
      <c r="F6" s="10">
        <v>3966</v>
      </c>
      <c r="G6" s="6">
        <v>0.72582145212181459</v>
      </c>
      <c r="H6" s="10">
        <v>382</v>
      </c>
      <c r="I6" s="10">
        <v>4348</v>
      </c>
      <c r="J6" s="6">
        <v>0.79573163737409225</v>
      </c>
    </row>
    <row r="7" spans="1:10" x14ac:dyDescent="0.3">
      <c r="A7" t="s">
        <v>5</v>
      </c>
      <c r="B7" t="s">
        <v>6</v>
      </c>
      <c r="C7" t="s">
        <v>456</v>
      </c>
      <c r="D7" s="10">
        <v>10982</v>
      </c>
      <c r="E7" s="10">
        <v>10466.168038738246</v>
      </c>
      <c r="F7" s="10">
        <v>8026</v>
      </c>
      <c r="G7" s="6">
        <v>0.7668518191465592</v>
      </c>
      <c r="H7" s="10">
        <v>150</v>
      </c>
      <c r="I7" s="10">
        <v>8176</v>
      </c>
      <c r="J7" s="6">
        <v>0.78118371210344739</v>
      </c>
    </row>
    <row r="8" spans="1:10" x14ac:dyDescent="0.3">
      <c r="A8" t="s">
        <v>7</v>
      </c>
      <c r="B8" t="s">
        <v>8</v>
      </c>
      <c r="C8" t="s">
        <v>456</v>
      </c>
      <c r="D8" s="10">
        <v>4858</v>
      </c>
      <c r="E8" s="10">
        <v>4635.6213818783617</v>
      </c>
      <c r="F8" s="10">
        <v>2721</v>
      </c>
      <c r="G8" s="6">
        <v>0.58697632439029046</v>
      </c>
      <c r="H8" s="10">
        <v>759</v>
      </c>
      <c r="I8" s="10">
        <v>3480</v>
      </c>
      <c r="J8" s="6">
        <v>0.75070841928636933</v>
      </c>
    </row>
    <row r="9" spans="1:10" x14ac:dyDescent="0.3">
      <c r="A9" t="s">
        <v>9</v>
      </c>
      <c r="B9" t="s">
        <v>10</v>
      </c>
      <c r="C9" t="s">
        <v>456</v>
      </c>
      <c r="D9" s="10">
        <v>5168</v>
      </c>
      <c r="E9" s="10">
        <v>5010.7606917534868</v>
      </c>
      <c r="F9" s="10">
        <v>4238</v>
      </c>
      <c r="G9" s="6">
        <v>0.84577976493164686</v>
      </c>
      <c r="H9" s="10">
        <v>244</v>
      </c>
      <c r="I9" s="10">
        <v>4482</v>
      </c>
      <c r="J9" s="6">
        <v>0.89447496612167088</v>
      </c>
    </row>
    <row r="10" spans="1:10" x14ac:dyDescent="0.3">
      <c r="A10" t="s">
        <v>11</v>
      </c>
      <c r="B10" t="s">
        <v>12</v>
      </c>
      <c r="C10" t="s">
        <v>456</v>
      </c>
      <c r="D10" s="10">
        <v>6155</v>
      </c>
      <c r="E10" s="10">
        <v>5714.479971351102</v>
      </c>
      <c r="F10" s="10">
        <v>5444</v>
      </c>
      <c r="G10" s="6">
        <v>0.95266761407737488</v>
      </c>
      <c r="H10" s="10">
        <v>144</v>
      </c>
      <c r="I10" s="10">
        <v>5588</v>
      </c>
      <c r="J10" s="6">
        <v>0.97786675743283813</v>
      </c>
    </row>
    <row r="11" spans="1:10" x14ac:dyDescent="0.3">
      <c r="A11" t="s">
        <v>13</v>
      </c>
      <c r="B11" t="s">
        <v>14</v>
      </c>
      <c r="C11" t="s">
        <v>456</v>
      </c>
      <c r="D11" s="10">
        <v>4812</v>
      </c>
      <c r="E11" s="10">
        <v>4631.2367022675862</v>
      </c>
      <c r="F11" s="10">
        <v>2741</v>
      </c>
      <c r="G11" s="6">
        <v>0.59185055228507921</v>
      </c>
      <c r="H11" s="10">
        <v>1754</v>
      </c>
      <c r="I11" s="10">
        <v>4495</v>
      </c>
      <c r="J11" s="6">
        <v>0.97058308373638491</v>
      </c>
    </row>
    <row r="12" spans="1:10" x14ac:dyDescent="0.3">
      <c r="A12" t="s">
        <v>15</v>
      </c>
      <c r="B12" t="s">
        <v>16</v>
      </c>
      <c r="C12" t="s">
        <v>456</v>
      </c>
      <c r="D12" s="10">
        <v>3486</v>
      </c>
      <c r="E12" s="10">
        <v>3360.0790540887392</v>
      </c>
      <c r="F12" s="10">
        <v>2738</v>
      </c>
      <c r="G12" s="6">
        <v>0.81486178031086576</v>
      </c>
      <c r="H12" s="10">
        <v>155</v>
      </c>
      <c r="I12" s="10">
        <v>2893</v>
      </c>
      <c r="J12" s="6">
        <v>0.86099164734818656</v>
      </c>
    </row>
    <row r="13" spans="1:10" x14ac:dyDescent="0.3">
      <c r="A13" t="s">
        <v>17</v>
      </c>
      <c r="B13" t="s">
        <v>18</v>
      </c>
      <c r="C13" t="s">
        <v>456</v>
      </c>
      <c r="D13" s="10">
        <v>6537</v>
      </c>
      <c r="E13" s="10">
        <v>6307.2979573898119</v>
      </c>
      <c r="F13" s="10">
        <v>4803</v>
      </c>
      <c r="G13" s="6">
        <v>0.7614988276196254</v>
      </c>
      <c r="H13" s="10">
        <v>5</v>
      </c>
      <c r="I13" s="10">
        <v>4808</v>
      </c>
      <c r="J13" s="6">
        <v>0.76229156010725774</v>
      </c>
    </row>
    <row r="14" spans="1:10" x14ac:dyDescent="0.3">
      <c r="A14" t="s">
        <v>19</v>
      </c>
      <c r="B14" t="s">
        <v>20</v>
      </c>
      <c r="C14" t="s">
        <v>456</v>
      </c>
      <c r="D14" s="10">
        <v>2800</v>
      </c>
      <c r="E14" s="10">
        <v>2717.1274138628951</v>
      </c>
      <c r="F14" s="10">
        <v>2057</v>
      </c>
      <c r="G14" s="6">
        <v>0.7570495183645426</v>
      </c>
      <c r="H14" s="10">
        <v>3</v>
      </c>
      <c r="I14" s="10">
        <v>2060</v>
      </c>
      <c r="J14" s="6">
        <v>0.7581536255862702</v>
      </c>
    </row>
    <row r="15" spans="1:10" x14ac:dyDescent="0.3">
      <c r="A15" t="s">
        <v>21</v>
      </c>
      <c r="B15" t="s">
        <v>22</v>
      </c>
      <c r="C15" t="s">
        <v>456</v>
      </c>
      <c r="D15" s="10">
        <v>3543</v>
      </c>
      <c r="E15" s="10">
        <v>3332.9789969520643</v>
      </c>
      <c r="F15" s="10">
        <v>3269</v>
      </c>
      <c r="G15" s="6">
        <v>0.98080426038970792</v>
      </c>
      <c r="H15" s="10">
        <v>5</v>
      </c>
      <c r="I15" s="10">
        <v>3274</v>
      </c>
      <c r="J15" s="6">
        <v>0.98230441985803107</v>
      </c>
    </row>
    <row r="16" spans="1:10" x14ac:dyDescent="0.3">
      <c r="A16" t="s">
        <v>23</v>
      </c>
      <c r="B16" t="s">
        <v>24</v>
      </c>
      <c r="C16" t="s">
        <v>456</v>
      </c>
      <c r="D16" s="10">
        <v>5924</v>
      </c>
      <c r="E16" s="10">
        <v>5734.4265315345638</v>
      </c>
      <c r="F16" s="10">
        <v>4584</v>
      </c>
      <c r="G16" s="6">
        <v>0.79938246218550757</v>
      </c>
      <c r="H16" s="10">
        <v>245</v>
      </c>
      <c r="I16" s="10">
        <v>4829</v>
      </c>
      <c r="J16" s="6">
        <v>0.84210687388608563</v>
      </c>
    </row>
    <row r="17" spans="1:10" x14ac:dyDescent="0.3">
      <c r="A17" t="s">
        <v>25</v>
      </c>
      <c r="B17" t="s">
        <v>26</v>
      </c>
      <c r="C17" t="s">
        <v>456</v>
      </c>
      <c r="D17" s="10">
        <v>4019</v>
      </c>
      <c r="E17" s="10">
        <v>3815.4948597709445</v>
      </c>
      <c r="F17" s="10">
        <v>3550</v>
      </c>
      <c r="G17" s="6">
        <v>0.93041666427854053</v>
      </c>
      <c r="H17" s="10">
        <v>42</v>
      </c>
      <c r="I17" s="10">
        <v>3592</v>
      </c>
      <c r="J17" s="6">
        <v>0.94142441072915994</v>
      </c>
    </row>
    <row r="18" spans="1:10" x14ac:dyDescent="0.3">
      <c r="A18" t="s">
        <v>29</v>
      </c>
      <c r="B18" t="s">
        <v>30</v>
      </c>
      <c r="C18" t="s">
        <v>456</v>
      </c>
      <c r="D18" s="10">
        <v>3795</v>
      </c>
      <c r="E18" s="10">
        <v>3532.228627869943</v>
      </c>
      <c r="F18" s="10">
        <v>4527</v>
      </c>
      <c r="G18" s="6">
        <v>1.2816271190038848</v>
      </c>
      <c r="H18" s="10">
        <v>10</v>
      </c>
      <c r="I18" s="10">
        <v>4537</v>
      </c>
      <c r="J18" s="6">
        <v>1.2844581928254086</v>
      </c>
    </row>
    <row r="19" spans="1:10" x14ac:dyDescent="0.3">
      <c r="A19" t="s">
        <v>31</v>
      </c>
      <c r="B19" t="s">
        <v>32</v>
      </c>
      <c r="C19" t="s">
        <v>456</v>
      </c>
      <c r="D19" s="10">
        <v>4057</v>
      </c>
      <c r="E19" s="10">
        <v>3871.6206569654451</v>
      </c>
      <c r="F19" s="10">
        <v>3987</v>
      </c>
      <c r="G19" s="6">
        <v>1.0298013037064919</v>
      </c>
      <c r="H19" s="10">
        <v>2</v>
      </c>
      <c r="I19" s="10">
        <v>3989</v>
      </c>
      <c r="J19" s="6">
        <v>1.0303178832418349</v>
      </c>
    </row>
    <row r="20" spans="1:10" x14ac:dyDescent="0.3">
      <c r="A20" t="s">
        <v>33</v>
      </c>
      <c r="B20" t="s">
        <v>34</v>
      </c>
      <c r="C20" t="s">
        <v>456</v>
      </c>
      <c r="D20" s="10">
        <v>7059</v>
      </c>
      <c r="E20" s="10">
        <v>6857.7445018318995</v>
      </c>
      <c r="F20" s="10">
        <v>5270</v>
      </c>
      <c r="G20" s="6">
        <v>0.76847424085167249</v>
      </c>
      <c r="H20" s="10">
        <v>9</v>
      </c>
      <c r="I20" s="10">
        <v>5279</v>
      </c>
      <c r="J20" s="6">
        <v>0.76978662570322187</v>
      </c>
    </row>
    <row r="21" spans="1:10" x14ac:dyDescent="0.3">
      <c r="A21" t="s">
        <v>35</v>
      </c>
      <c r="B21" t="s">
        <v>36</v>
      </c>
      <c r="C21" t="s">
        <v>456</v>
      </c>
      <c r="D21" s="10">
        <v>3683</v>
      </c>
      <c r="E21" s="10">
        <v>3522.0667264500876</v>
      </c>
      <c r="F21" s="10">
        <v>3095</v>
      </c>
      <c r="G21" s="6">
        <v>0.87874541863648037</v>
      </c>
      <c r="H21" s="10">
        <v>44</v>
      </c>
      <c r="I21" s="10">
        <v>3139</v>
      </c>
      <c r="J21" s="6">
        <v>0.89123808371564195</v>
      </c>
    </row>
    <row r="22" spans="1:10" x14ac:dyDescent="0.3">
      <c r="A22" t="s">
        <v>37</v>
      </c>
      <c r="B22" t="s">
        <v>38</v>
      </c>
      <c r="C22" t="s">
        <v>456</v>
      </c>
      <c r="D22" s="10">
        <v>4336</v>
      </c>
      <c r="E22" s="10">
        <v>4176.6324047336884</v>
      </c>
      <c r="F22" s="10">
        <v>5878</v>
      </c>
      <c r="G22" s="6">
        <v>1.4073539230644347</v>
      </c>
      <c r="H22" s="10">
        <v>71</v>
      </c>
      <c r="I22" s="10">
        <v>5949</v>
      </c>
      <c r="J22" s="6">
        <v>1.4243532644284318</v>
      </c>
    </row>
    <row r="23" spans="1:10" x14ac:dyDescent="0.3">
      <c r="A23" t="s">
        <v>39</v>
      </c>
      <c r="B23" t="s">
        <v>40</v>
      </c>
      <c r="C23" t="s">
        <v>456</v>
      </c>
      <c r="D23" s="10">
        <v>3716</v>
      </c>
      <c r="E23" s="10">
        <v>3505.2040287160671</v>
      </c>
      <c r="F23" s="10">
        <v>4853</v>
      </c>
      <c r="G23" s="6">
        <v>1.3845128443999939</v>
      </c>
      <c r="H23" s="10">
        <v>2</v>
      </c>
      <c r="I23" s="10">
        <v>4855</v>
      </c>
      <c r="J23" s="6">
        <v>1.3850834245955019</v>
      </c>
    </row>
    <row r="24" spans="1:10" x14ac:dyDescent="0.3">
      <c r="A24" t="s">
        <v>41</v>
      </c>
      <c r="B24" t="s">
        <v>42</v>
      </c>
      <c r="C24" t="s">
        <v>456</v>
      </c>
      <c r="D24" s="10">
        <v>3205</v>
      </c>
      <c r="E24" s="10">
        <v>3066.4144794273407</v>
      </c>
      <c r="F24" s="10">
        <v>1902</v>
      </c>
      <c r="G24" s="6">
        <v>0.62026839905713027</v>
      </c>
      <c r="H24" s="10">
        <v>2</v>
      </c>
      <c r="I24" s="10">
        <v>1904</v>
      </c>
      <c r="J24" s="6">
        <v>0.62092062660608616</v>
      </c>
    </row>
    <row r="25" spans="1:10" x14ac:dyDescent="0.3">
      <c r="A25" t="s">
        <v>43</v>
      </c>
      <c r="B25" t="s">
        <v>44</v>
      </c>
      <c r="C25" t="s">
        <v>456</v>
      </c>
      <c r="D25" s="10">
        <v>4423</v>
      </c>
      <c r="E25" s="10">
        <v>4236.2863146645104</v>
      </c>
      <c r="F25" s="10">
        <v>4880</v>
      </c>
      <c r="G25" s="6">
        <v>1.1519523557950233</v>
      </c>
      <c r="H25" s="10">
        <v>68</v>
      </c>
      <c r="I25" s="10">
        <v>4948</v>
      </c>
      <c r="J25" s="6">
        <v>1.1680041509167571</v>
      </c>
    </row>
    <row r="26" spans="1:10" x14ac:dyDescent="0.3">
      <c r="A26" t="s">
        <v>45</v>
      </c>
      <c r="B26" t="s">
        <v>46</v>
      </c>
      <c r="C26" t="s">
        <v>456</v>
      </c>
      <c r="D26" s="10">
        <v>6097</v>
      </c>
      <c r="E26" s="10">
        <v>5850.1420734158237</v>
      </c>
      <c r="F26" s="10">
        <v>3739</v>
      </c>
      <c r="G26" s="6">
        <v>0.63912977720502528</v>
      </c>
      <c r="H26" s="10">
        <v>3</v>
      </c>
      <c r="I26" s="10">
        <v>3742</v>
      </c>
      <c r="J26" s="6">
        <v>0.63964258526376161</v>
      </c>
    </row>
    <row r="27" spans="1:10" x14ac:dyDescent="0.3">
      <c r="A27" t="s">
        <v>47</v>
      </c>
      <c r="B27" t="s">
        <v>48</v>
      </c>
      <c r="C27" t="s">
        <v>456</v>
      </c>
      <c r="D27" s="10">
        <v>3578</v>
      </c>
      <c r="E27" s="10">
        <v>3407.5371404890179</v>
      </c>
      <c r="F27" s="10">
        <v>2387</v>
      </c>
      <c r="G27" s="6">
        <v>0.70050593774524206</v>
      </c>
      <c r="H27" s="10">
        <v>3</v>
      </c>
      <c r="I27" s="10">
        <v>2390</v>
      </c>
      <c r="J27" s="6">
        <v>0.70138633900759462</v>
      </c>
    </row>
    <row r="28" spans="1:10" x14ac:dyDescent="0.3">
      <c r="A28" t="s">
        <v>49</v>
      </c>
      <c r="B28" t="s">
        <v>455</v>
      </c>
      <c r="C28" t="s">
        <v>456</v>
      </c>
      <c r="D28" s="10">
        <v>5547</v>
      </c>
      <c r="E28" s="10">
        <v>5365.4592644172944</v>
      </c>
      <c r="F28" s="10">
        <v>3498</v>
      </c>
      <c r="G28" s="6">
        <v>0.6519479186428776</v>
      </c>
      <c r="H28" s="10">
        <v>14</v>
      </c>
      <c r="I28" s="10">
        <v>3512</v>
      </c>
      <c r="J28" s="6">
        <v>0.65455720133613093</v>
      </c>
    </row>
    <row r="29" spans="1:10" x14ac:dyDescent="0.3">
      <c r="A29" t="s">
        <v>55</v>
      </c>
      <c r="B29" t="s">
        <v>56</v>
      </c>
      <c r="C29" t="s">
        <v>456</v>
      </c>
      <c r="D29" s="10">
        <v>3685</v>
      </c>
      <c r="E29" s="10">
        <v>3568.478260869565</v>
      </c>
      <c r="F29" s="10">
        <v>3218</v>
      </c>
      <c r="G29" s="6">
        <v>0.90178495278708504</v>
      </c>
      <c r="H29" s="10">
        <v>9</v>
      </c>
      <c r="I29" s="10">
        <v>3227</v>
      </c>
      <c r="J29" s="6">
        <v>0.90430703624733477</v>
      </c>
    </row>
    <row r="30" spans="1:10" x14ac:dyDescent="0.3">
      <c r="A30" t="s">
        <v>57</v>
      </c>
      <c r="B30" t="s">
        <v>58</v>
      </c>
      <c r="C30" t="s">
        <v>456</v>
      </c>
      <c r="D30" s="10">
        <v>3774</v>
      </c>
      <c r="E30" s="10">
        <v>3615.20579169952</v>
      </c>
      <c r="F30" s="10">
        <v>1829</v>
      </c>
      <c r="G30" s="6">
        <v>0.50591864070348846</v>
      </c>
      <c r="H30" s="10">
        <v>4</v>
      </c>
      <c r="I30" s="10">
        <v>1833</v>
      </c>
      <c r="J30" s="6">
        <v>0.50702507840869016</v>
      </c>
    </row>
    <row r="31" spans="1:10" x14ac:dyDescent="0.3">
      <c r="A31" t="s">
        <v>59</v>
      </c>
      <c r="B31" t="s">
        <v>60</v>
      </c>
      <c r="C31" t="s">
        <v>456</v>
      </c>
      <c r="D31" s="10">
        <v>2827</v>
      </c>
      <c r="E31" s="10">
        <v>2701.7294580327662</v>
      </c>
      <c r="F31" s="10">
        <v>2155</v>
      </c>
      <c r="G31" s="6">
        <v>0.79763722958742844</v>
      </c>
      <c r="H31" s="10">
        <v>3</v>
      </c>
      <c r="I31" s="10">
        <v>2158</v>
      </c>
      <c r="J31" s="6">
        <v>0.79874762944300259</v>
      </c>
    </row>
    <row r="32" spans="1:10" x14ac:dyDescent="0.3">
      <c r="A32" t="s">
        <v>61</v>
      </c>
      <c r="B32" t="s">
        <v>62</v>
      </c>
      <c r="C32" t="s">
        <v>456</v>
      </c>
      <c r="D32" s="10">
        <v>6754</v>
      </c>
      <c r="E32" s="10">
        <v>6383.1016248413489</v>
      </c>
      <c r="F32" s="10">
        <v>3783</v>
      </c>
      <c r="G32" s="6">
        <v>0.59265858862054788</v>
      </c>
      <c r="H32" s="10">
        <v>13</v>
      </c>
      <c r="I32" s="10">
        <v>3796</v>
      </c>
      <c r="J32" s="6">
        <v>0.59469521607285225</v>
      </c>
    </row>
    <row r="33" spans="1:10" x14ac:dyDescent="0.3">
      <c r="A33" t="s">
        <v>63</v>
      </c>
      <c r="B33" t="s">
        <v>64</v>
      </c>
      <c r="C33" t="s">
        <v>456</v>
      </c>
      <c r="D33" s="10">
        <v>4362</v>
      </c>
      <c r="E33" s="10">
        <v>4125.5976667386813</v>
      </c>
      <c r="F33" s="10">
        <v>2483</v>
      </c>
      <c r="G33" s="6">
        <v>0.60185219223347874</v>
      </c>
      <c r="H33" s="10">
        <v>1</v>
      </c>
      <c r="I33" s="10">
        <v>2484</v>
      </c>
      <c r="J33" s="6">
        <v>0.60209458135640803</v>
      </c>
    </row>
    <row r="34" spans="1:10" x14ac:dyDescent="0.3">
      <c r="A34" t="s">
        <v>65</v>
      </c>
      <c r="B34" t="s">
        <v>66</v>
      </c>
      <c r="C34" t="s">
        <v>456</v>
      </c>
      <c r="D34" s="10">
        <v>5224</v>
      </c>
      <c r="E34" s="10">
        <v>4981.147446818868</v>
      </c>
      <c r="F34" s="10">
        <v>3214</v>
      </c>
      <c r="G34" s="6">
        <v>0.6452328573514865</v>
      </c>
      <c r="H34" s="10">
        <v>6</v>
      </c>
      <c r="I34" s="10">
        <v>3220</v>
      </c>
      <c r="J34" s="6">
        <v>0.64643739908891928</v>
      </c>
    </row>
    <row r="35" spans="1:10" x14ac:dyDescent="0.3">
      <c r="A35" t="s">
        <v>67</v>
      </c>
      <c r="B35" t="s">
        <v>68</v>
      </c>
      <c r="C35" t="s">
        <v>456</v>
      </c>
      <c r="D35" s="10">
        <v>5217</v>
      </c>
      <c r="E35" s="10">
        <v>5031.3497035697765</v>
      </c>
      <c r="F35" s="10">
        <v>3696</v>
      </c>
      <c r="G35" s="6">
        <v>0.73459413830401477</v>
      </c>
      <c r="H35" s="10">
        <v>3</v>
      </c>
      <c r="I35" s="10">
        <v>3699</v>
      </c>
      <c r="J35" s="6">
        <v>0.73519039977991085</v>
      </c>
    </row>
    <row r="36" spans="1:10" x14ac:dyDescent="0.3">
      <c r="A36" t="s">
        <v>69</v>
      </c>
      <c r="B36" t="s">
        <v>70</v>
      </c>
      <c r="C36" t="s">
        <v>456</v>
      </c>
      <c r="D36" s="10">
        <v>2169</v>
      </c>
      <c r="E36" s="10">
        <v>2095.4142497328653</v>
      </c>
      <c r="F36" s="10">
        <v>1871</v>
      </c>
      <c r="G36" s="6">
        <v>0.89290220310305002</v>
      </c>
      <c r="H36" s="10">
        <v>3</v>
      </c>
      <c r="I36" s="10">
        <v>1874</v>
      </c>
      <c r="J36" s="6">
        <v>0.89433390091668397</v>
      </c>
    </row>
    <row r="37" spans="1:10" x14ac:dyDescent="0.3">
      <c r="A37" t="s">
        <v>71</v>
      </c>
      <c r="B37" t="s">
        <v>72</v>
      </c>
      <c r="C37" t="s">
        <v>456</v>
      </c>
      <c r="D37" s="10">
        <v>5815</v>
      </c>
      <c r="E37" s="10">
        <v>5634.6420162846216</v>
      </c>
      <c r="F37" s="10">
        <v>4080</v>
      </c>
      <c r="G37" s="6">
        <v>0.72409214076216977</v>
      </c>
      <c r="H37" s="10">
        <v>14</v>
      </c>
      <c r="I37" s="10">
        <v>4094</v>
      </c>
      <c r="J37" s="6">
        <v>0.72657677065694182</v>
      </c>
    </row>
    <row r="38" spans="1:10" x14ac:dyDescent="0.3">
      <c r="A38" t="s">
        <v>73</v>
      </c>
      <c r="B38" t="s">
        <v>74</v>
      </c>
      <c r="C38" t="s">
        <v>456</v>
      </c>
      <c r="D38" s="10">
        <v>5618</v>
      </c>
      <c r="E38" s="10">
        <v>5404.1670009560048</v>
      </c>
      <c r="F38" s="10">
        <v>4053</v>
      </c>
      <c r="G38" s="6">
        <v>0.74997682330746229</v>
      </c>
      <c r="H38" s="10">
        <v>2</v>
      </c>
      <c r="I38" s="10">
        <v>4055</v>
      </c>
      <c r="J38" s="6">
        <v>0.75034690809567228</v>
      </c>
    </row>
    <row r="39" spans="1:10" x14ac:dyDescent="0.3">
      <c r="A39" t="s">
        <v>75</v>
      </c>
      <c r="B39" t="s">
        <v>76</v>
      </c>
      <c r="C39" t="s">
        <v>456</v>
      </c>
      <c r="D39" s="10">
        <v>2514</v>
      </c>
      <c r="E39" s="10">
        <v>2383.0844446572651</v>
      </c>
      <c r="F39" s="10">
        <v>2126</v>
      </c>
      <c r="G39" s="6">
        <v>0.89212113518107461</v>
      </c>
      <c r="H39" s="10">
        <v>4</v>
      </c>
      <c r="I39" s="10">
        <v>2130</v>
      </c>
      <c r="J39" s="6">
        <v>0.89379963214284519</v>
      </c>
    </row>
    <row r="40" spans="1:10" x14ac:dyDescent="0.3">
      <c r="A40" t="s">
        <v>77</v>
      </c>
      <c r="B40" t="s">
        <v>78</v>
      </c>
      <c r="C40" t="s">
        <v>456</v>
      </c>
      <c r="D40" s="10">
        <v>7533</v>
      </c>
      <c r="E40" s="10">
        <v>7263.4290984584895</v>
      </c>
      <c r="F40" s="10">
        <v>4870</v>
      </c>
      <c r="G40" s="6">
        <v>0.67048221081053239</v>
      </c>
      <c r="H40" s="10">
        <v>18</v>
      </c>
      <c r="I40" s="10">
        <v>4888</v>
      </c>
      <c r="J40" s="6">
        <v>0.67296037914617701</v>
      </c>
    </row>
    <row r="41" spans="1:10" x14ac:dyDescent="0.3">
      <c r="A41" t="s">
        <v>79</v>
      </c>
      <c r="B41" t="s">
        <v>80</v>
      </c>
      <c r="C41" t="s">
        <v>456</v>
      </c>
      <c r="D41" s="10">
        <v>3749</v>
      </c>
      <c r="E41" s="10">
        <v>3519.8470655141036</v>
      </c>
      <c r="F41" s="10">
        <v>3715</v>
      </c>
      <c r="G41" s="6">
        <v>1.0554435834437008</v>
      </c>
      <c r="H41" s="10">
        <v>2</v>
      </c>
      <c r="I41" s="10">
        <v>3717</v>
      </c>
      <c r="J41" s="6">
        <v>1.0560117899489194</v>
      </c>
    </row>
    <row r="42" spans="1:10" x14ac:dyDescent="0.3">
      <c r="A42" t="s">
        <v>81</v>
      </c>
      <c r="B42" t="s">
        <v>82</v>
      </c>
      <c r="C42" t="s">
        <v>456</v>
      </c>
      <c r="D42" s="10">
        <v>3544</v>
      </c>
      <c r="E42" s="10">
        <v>3379.806463422075</v>
      </c>
      <c r="F42" s="10">
        <v>2297</v>
      </c>
      <c r="G42" s="6">
        <v>0.6796247136808754</v>
      </c>
      <c r="H42" s="10">
        <v>1</v>
      </c>
      <c r="I42" s="10">
        <v>2298</v>
      </c>
      <c r="J42" s="6">
        <v>0.67992058861064508</v>
      </c>
    </row>
    <row r="43" spans="1:10" x14ac:dyDescent="0.3">
      <c r="A43" t="s">
        <v>83</v>
      </c>
      <c r="B43" t="s">
        <v>84</v>
      </c>
      <c r="C43" t="s">
        <v>456</v>
      </c>
      <c r="D43" s="10">
        <v>4733</v>
      </c>
      <c r="E43" s="10">
        <v>4526.8051818689319</v>
      </c>
      <c r="F43" s="10">
        <v>3799</v>
      </c>
      <c r="G43" s="6">
        <v>0.83922321535196909</v>
      </c>
      <c r="H43" s="10">
        <v>9</v>
      </c>
      <c r="I43" s="10">
        <v>3808</v>
      </c>
      <c r="J43" s="6">
        <v>0.84121137248231059</v>
      </c>
    </row>
    <row r="44" spans="1:10" x14ac:dyDescent="0.3">
      <c r="A44" t="s">
        <v>85</v>
      </c>
      <c r="B44" t="s">
        <v>86</v>
      </c>
      <c r="C44" t="s">
        <v>456</v>
      </c>
      <c r="D44" s="10">
        <v>2479</v>
      </c>
      <c r="E44" s="10">
        <v>2331.9378341793567</v>
      </c>
      <c r="F44" s="10">
        <v>1913</v>
      </c>
      <c r="G44" s="6">
        <v>0.8203477691219041</v>
      </c>
      <c r="H44" s="10">
        <v>24</v>
      </c>
      <c r="I44" s="10">
        <v>1937</v>
      </c>
      <c r="J44" s="6">
        <v>0.83063963867701418</v>
      </c>
    </row>
    <row r="45" spans="1:10" x14ac:dyDescent="0.3">
      <c r="A45" t="s">
        <v>87</v>
      </c>
      <c r="B45" t="s">
        <v>88</v>
      </c>
      <c r="C45" t="s">
        <v>456</v>
      </c>
      <c r="D45" s="10">
        <v>7105</v>
      </c>
      <c r="E45" s="10">
        <v>6627.6339123542812</v>
      </c>
      <c r="F45" s="10">
        <v>4030</v>
      </c>
      <c r="G45" s="6">
        <v>0.60806013930368941</v>
      </c>
      <c r="H45" s="10">
        <v>0</v>
      </c>
      <c r="I45" s="10">
        <v>4030</v>
      </c>
      <c r="J45" s="6">
        <v>0.60806013930368941</v>
      </c>
    </row>
    <row r="46" spans="1:10" x14ac:dyDescent="0.3">
      <c r="A46" t="s">
        <v>89</v>
      </c>
      <c r="B46" t="s">
        <v>90</v>
      </c>
      <c r="C46" t="s">
        <v>456</v>
      </c>
      <c r="D46" s="10">
        <v>5268</v>
      </c>
      <c r="E46" s="10">
        <v>4990.3720159264512</v>
      </c>
      <c r="F46" s="10">
        <v>3574</v>
      </c>
      <c r="G46" s="6">
        <v>0.7161790721400747</v>
      </c>
      <c r="H46" s="10">
        <v>1</v>
      </c>
      <c r="I46" s="10">
        <v>3575</v>
      </c>
      <c r="J46" s="6">
        <v>0.71637945800245306</v>
      </c>
    </row>
    <row r="47" spans="1:10" x14ac:dyDescent="0.3">
      <c r="A47" t="s">
        <v>93</v>
      </c>
      <c r="B47" t="s">
        <v>94</v>
      </c>
      <c r="C47" t="s">
        <v>456</v>
      </c>
      <c r="D47" s="10">
        <v>2317</v>
      </c>
      <c r="E47" s="10">
        <v>2114.2482116428218</v>
      </c>
      <c r="F47" s="10">
        <v>1339</v>
      </c>
      <c r="G47" s="6">
        <v>0.63332204451035801</v>
      </c>
      <c r="H47" s="10">
        <v>0</v>
      </c>
      <c r="I47" s="10">
        <v>1339</v>
      </c>
      <c r="J47" s="6">
        <v>0.63332204451035801</v>
      </c>
    </row>
    <row r="48" spans="1:10" x14ac:dyDescent="0.3">
      <c r="A48" t="s">
        <v>95</v>
      </c>
      <c r="B48" t="s">
        <v>96</v>
      </c>
      <c r="C48" t="s">
        <v>456</v>
      </c>
      <c r="D48" s="10">
        <v>6149</v>
      </c>
      <c r="E48" s="10">
        <v>5790.0682047011151</v>
      </c>
      <c r="F48" s="10">
        <v>4991</v>
      </c>
      <c r="G48" s="6">
        <v>0.86199330017350573</v>
      </c>
      <c r="H48" s="10">
        <v>59</v>
      </c>
      <c r="I48" s="10">
        <v>5050</v>
      </c>
      <c r="J48" s="6">
        <v>0.87218316286840392</v>
      </c>
    </row>
    <row r="49" spans="1:10" x14ac:dyDescent="0.3">
      <c r="A49" t="s">
        <v>97</v>
      </c>
      <c r="B49" t="s">
        <v>98</v>
      </c>
      <c r="C49" t="s">
        <v>456</v>
      </c>
      <c r="D49" s="10">
        <v>6625</v>
      </c>
      <c r="E49" s="10">
        <v>6390.1972171882408</v>
      </c>
      <c r="F49" s="10">
        <v>4943</v>
      </c>
      <c r="G49" s="6">
        <v>0.77352855193645742</v>
      </c>
      <c r="H49" s="10">
        <v>3</v>
      </c>
      <c r="I49" s="10">
        <v>4946</v>
      </c>
      <c r="J49" s="6">
        <v>0.77399802101511606</v>
      </c>
    </row>
    <row r="50" spans="1:10" x14ac:dyDescent="0.3">
      <c r="A50" t="s">
        <v>99</v>
      </c>
      <c r="B50" t="s">
        <v>100</v>
      </c>
      <c r="C50" t="s">
        <v>456</v>
      </c>
      <c r="D50" s="10">
        <v>4027</v>
      </c>
      <c r="E50" s="10">
        <v>3777.5757464238859</v>
      </c>
      <c r="F50" s="10">
        <v>3170</v>
      </c>
      <c r="G50" s="6">
        <v>0.83916252453731499</v>
      </c>
      <c r="H50" s="10">
        <v>4</v>
      </c>
      <c r="I50" s="10">
        <v>3174</v>
      </c>
      <c r="J50" s="6">
        <v>0.84022140469445983</v>
      </c>
    </row>
    <row r="51" spans="1:10" x14ac:dyDescent="0.3">
      <c r="A51" t="s">
        <v>103</v>
      </c>
      <c r="B51" t="s">
        <v>104</v>
      </c>
      <c r="C51" t="s">
        <v>456</v>
      </c>
      <c r="D51" s="10">
        <v>2623</v>
      </c>
      <c r="E51" s="10">
        <v>2534.1879085782725</v>
      </c>
      <c r="F51" s="10">
        <v>2432</v>
      </c>
      <c r="G51" s="6">
        <v>0.95967627016435342</v>
      </c>
      <c r="H51" s="10">
        <v>6</v>
      </c>
      <c r="I51" s="10">
        <v>2438</v>
      </c>
      <c r="J51" s="6">
        <v>0.96204389254140366</v>
      </c>
    </row>
    <row r="52" spans="1:10" x14ac:dyDescent="0.3">
      <c r="A52" t="s">
        <v>105</v>
      </c>
      <c r="B52" t="s">
        <v>106</v>
      </c>
      <c r="C52" t="s">
        <v>456</v>
      </c>
      <c r="D52" s="10">
        <v>3140</v>
      </c>
      <c r="E52" s="10">
        <v>3010.884302963776</v>
      </c>
      <c r="F52" s="10">
        <v>2024</v>
      </c>
      <c r="G52" s="6">
        <v>0.67222775647927335</v>
      </c>
      <c r="H52" s="10">
        <v>1078</v>
      </c>
      <c r="I52" s="10">
        <v>3102</v>
      </c>
      <c r="J52" s="6">
        <v>1.0302621050388865</v>
      </c>
    </row>
    <row r="53" spans="1:10" x14ac:dyDescent="0.3">
      <c r="A53" t="s">
        <v>107</v>
      </c>
      <c r="B53" t="s">
        <v>108</v>
      </c>
      <c r="C53" t="s">
        <v>456</v>
      </c>
      <c r="D53" s="10">
        <v>5948</v>
      </c>
      <c r="E53" s="10">
        <v>5693.7277405427121</v>
      </c>
      <c r="F53" s="10">
        <v>4768</v>
      </c>
      <c r="G53" s="6">
        <v>0.83741271400264139</v>
      </c>
      <c r="H53" s="10">
        <v>6</v>
      </c>
      <c r="I53" s="10">
        <v>4774</v>
      </c>
      <c r="J53" s="6">
        <v>0.83846650516959109</v>
      </c>
    </row>
    <row r="54" spans="1:10" x14ac:dyDescent="0.3">
      <c r="A54" t="s">
        <v>111</v>
      </c>
      <c r="B54" t="s">
        <v>112</v>
      </c>
      <c r="C54" t="s">
        <v>456</v>
      </c>
      <c r="D54" s="10">
        <v>2352</v>
      </c>
      <c r="E54" s="10">
        <v>2273.8963652224484</v>
      </c>
      <c r="F54" s="10">
        <v>1503</v>
      </c>
      <c r="G54" s="6">
        <v>0.66097999143112496</v>
      </c>
      <c r="H54" s="10">
        <v>5</v>
      </c>
      <c r="I54" s="10">
        <v>1508</v>
      </c>
      <c r="J54" s="6">
        <v>0.66317886033142803</v>
      </c>
    </row>
    <row r="55" spans="1:10" x14ac:dyDescent="0.3">
      <c r="A55" t="s">
        <v>113</v>
      </c>
      <c r="B55" t="s">
        <v>114</v>
      </c>
      <c r="C55" t="s">
        <v>456</v>
      </c>
      <c r="D55" s="10">
        <v>3887</v>
      </c>
      <c r="E55" s="10">
        <v>3718.2574257425745</v>
      </c>
      <c r="F55" s="10">
        <v>2496</v>
      </c>
      <c r="G55" s="6">
        <v>0.67128219329825534</v>
      </c>
      <c r="H55" s="10">
        <v>10</v>
      </c>
      <c r="I55" s="10">
        <v>2506</v>
      </c>
      <c r="J55" s="6">
        <v>0.67397162516243103</v>
      </c>
    </row>
    <row r="56" spans="1:10" x14ac:dyDescent="0.3">
      <c r="A56" t="s">
        <v>115</v>
      </c>
      <c r="B56" t="s">
        <v>116</v>
      </c>
      <c r="C56" t="s">
        <v>456</v>
      </c>
      <c r="D56" s="10">
        <v>2947</v>
      </c>
      <c r="E56" s="10">
        <v>2772.7868936607065</v>
      </c>
      <c r="F56" s="10">
        <v>1434</v>
      </c>
      <c r="G56" s="6">
        <v>0.51716920736984417</v>
      </c>
      <c r="H56" s="10">
        <v>0</v>
      </c>
      <c r="I56" s="10">
        <v>1434</v>
      </c>
      <c r="J56" s="6">
        <v>0.51716920736984417</v>
      </c>
    </row>
    <row r="57" spans="1:10" x14ac:dyDescent="0.3">
      <c r="A57" t="s">
        <v>117</v>
      </c>
      <c r="B57" t="s">
        <v>118</v>
      </c>
      <c r="C57" t="s">
        <v>456</v>
      </c>
      <c r="D57" s="10">
        <v>4816</v>
      </c>
      <c r="E57" s="10">
        <v>4509.1163594301361</v>
      </c>
      <c r="F57" s="10">
        <v>4883</v>
      </c>
      <c r="G57" s="6">
        <v>1.0829172748642741</v>
      </c>
      <c r="H57" s="10">
        <v>100</v>
      </c>
      <c r="I57" s="10">
        <v>4983</v>
      </c>
      <c r="J57" s="6">
        <v>1.1050945690453979</v>
      </c>
    </row>
    <row r="58" spans="1:10" x14ac:dyDescent="0.3">
      <c r="A58" t="s">
        <v>119</v>
      </c>
      <c r="B58" t="s">
        <v>120</v>
      </c>
      <c r="C58" t="s">
        <v>456</v>
      </c>
      <c r="D58" s="10">
        <v>2654</v>
      </c>
      <c r="E58" s="10">
        <v>2564.7768536956778</v>
      </c>
      <c r="F58" s="10">
        <v>1927</v>
      </c>
      <c r="G58" s="6">
        <v>0.75133241990363309</v>
      </c>
      <c r="H58" s="10">
        <v>2</v>
      </c>
      <c r="I58" s="10">
        <v>1929</v>
      </c>
      <c r="J58" s="6">
        <v>0.75211221483866542</v>
      </c>
    </row>
    <row r="59" spans="1:10" x14ac:dyDescent="0.3">
      <c r="A59" t="s">
        <v>121</v>
      </c>
      <c r="B59" t="s">
        <v>122</v>
      </c>
      <c r="C59" t="s">
        <v>456</v>
      </c>
      <c r="D59" s="10">
        <v>11789</v>
      </c>
      <c r="E59" s="10">
        <v>10976.11688214975</v>
      </c>
      <c r="F59" s="10">
        <v>6580</v>
      </c>
      <c r="G59" s="6">
        <v>0.59948341208910849</v>
      </c>
      <c r="H59" s="10">
        <v>1731</v>
      </c>
      <c r="I59" s="10">
        <v>8311</v>
      </c>
      <c r="J59" s="6">
        <v>0.75718945864324938</v>
      </c>
    </row>
    <row r="60" spans="1:10" x14ac:dyDescent="0.3">
      <c r="A60" t="s">
        <v>123</v>
      </c>
      <c r="B60" t="s">
        <v>124</v>
      </c>
      <c r="C60" t="s">
        <v>456</v>
      </c>
      <c r="D60" s="10">
        <v>6509</v>
      </c>
      <c r="E60" s="10">
        <v>6175.9220740070841</v>
      </c>
      <c r="F60" s="10">
        <v>5011</v>
      </c>
      <c r="G60" s="6">
        <v>0.81137681789899019</v>
      </c>
      <c r="H60" s="10">
        <v>71</v>
      </c>
      <c r="I60" s="10">
        <v>5082</v>
      </c>
      <c r="J60" s="6">
        <v>0.82287307694325851</v>
      </c>
    </row>
    <row r="61" spans="1:10" x14ac:dyDescent="0.3">
      <c r="A61" t="s">
        <v>125</v>
      </c>
      <c r="B61" t="s">
        <v>126</v>
      </c>
      <c r="C61" t="s">
        <v>456</v>
      </c>
      <c r="D61" s="10">
        <v>9026</v>
      </c>
      <c r="E61" s="10">
        <v>8690.8951405238367</v>
      </c>
      <c r="F61" s="10">
        <v>5537</v>
      </c>
      <c r="G61" s="6">
        <v>0.63710353311963464</v>
      </c>
      <c r="H61" s="10">
        <v>5</v>
      </c>
      <c r="I61" s="10">
        <v>5542</v>
      </c>
      <c r="J61" s="6">
        <v>0.63767884785064388</v>
      </c>
    </row>
    <row r="62" spans="1:10" x14ac:dyDescent="0.3">
      <c r="A62" t="s">
        <v>127</v>
      </c>
      <c r="B62" t="s">
        <v>128</v>
      </c>
      <c r="C62" t="s">
        <v>457</v>
      </c>
      <c r="D62" s="10">
        <v>5252</v>
      </c>
      <c r="E62" s="10">
        <v>5076.7655275656698</v>
      </c>
      <c r="F62" s="10">
        <v>4063</v>
      </c>
      <c r="G62" s="6">
        <v>0.80031271445152308</v>
      </c>
      <c r="H62" s="10">
        <v>8</v>
      </c>
      <c r="I62" s="10">
        <v>4071</v>
      </c>
      <c r="J62" s="6">
        <v>0.80188852092841512</v>
      </c>
    </row>
    <row r="63" spans="1:10" x14ac:dyDescent="0.3">
      <c r="A63" t="s">
        <v>129</v>
      </c>
      <c r="B63" t="s">
        <v>130</v>
      </c>
      <c r="C63" t="s">
        <v>457</v>
      </c>
      <c r="D63" s="10">
        <v>1204</v>
      </c>
      <c r="E63" s="10">
        <v>1104.4065674133853</v>
      </c>
      <c r="F63" s="10">
        <v>1199</v>
      </c>
      <c r="G63" s="6">
        <v>1.0856509145976563</v>
      </c>
      <c r="H63" s="10">
        <v>2</v>
      </c>
      <c r="I63" s="10">
        <v>1201</v>
      </c>
      <c r="J63" s="6">
        <v>1.0874618418947333</v>
      </c>
    </row>
    <row r="64" spans="1:10" x14ac:dyDescent="0.3">
      <c r="A64" t="s">
        <v>131</v>
      </c>
      <c r="B64" t="s">
        <v>132</v>
      </c>
      <c r="C64" t="s">
        <v>457</v>
      </c>
      <c r="D64" s="10">
        <v>6213</v>
      </c>
      <c r="E64" s="10">
        <v>5947.8985631801288</v>
      </c>
      <c r="F64" s="10">
        <v>4488</v>
      </c>
      <c r="G64" s="6">
        <v>0.75455220904110831</v>
      </c>
      <c r="H64" s="10">
        <v>12</v>
      </c>
      <c r="I64" s="10">
        <v>4500</v>
      </c>
      <c r="J64" s="6">
        <v>0.75656972831661928</v>
      </c>
    </row>
    <row r="65" spans="1:10" x14ac:dyDescent="0.3">
      <c r="A65" t="s">
        <v>133</v>
      </c>
      <c r="B65" t="s">
        <v>134</v>
      </c>
      <c r="C65" t="s">
        <v>457</v>
      </c>
      <c r="D65" s="10">
        <v>1694</v>
      </c>
      <c r="E65" s="10">
        <v>1644.7787188836887</v>
      </c>
      <c r="F65" s="10">
        <v>1416</v>
      </c>
      <c r="G65" s="6">
        <v>0.86090608040031014</v>
      </c>
      <c r="H65" s="10">
        <v>2</v>
      </c>
      <c r="I65" s="10">
        <v>1418</v>
      </c>
      <c r="J65" s="6">
        <v>0.86212204944042359</v>
      </c>
    </row>
    <row r="66" spans="1:10" x14ac:dyDescent="0.3">
      <c r="A66" t="s">
        <v>135</v>
      </c>
      <c r="B66" t="s">
        <v>136</v>
      </c>
      <c r="C66" t="s">
        <v>457</v>
      </c>
      <c r="D66" s="10">
        <v>1818</v>
      </c>
      <c r="E66" s="10">
        <v>1764.2011369173297</v>
      </c>
      <c r="F66" s="10">
        <v>1557</v>
      </c>
      <c r="G66" s="6">
        <v>0.88255242977601644</v>
      </c>
      <c r="H66" s="10">
        <v>0</v>
      </c>
      <c r="I66" s="10">
        <v>1557</v>
      </c>
      <c r="J66" s="6">
        <v>0.88255242977601644</v>
      </c>
    </row>
    <row r="67" spans="1:10" x14ac:dyDescent="0.3">
      <c r="A67" t="s">
        <v>137</v>
      </c>
      <c r="B67" t="s">
        <v>138</v>
      </c>
      <c r="C67" t="s">
        <v>457</v>
      </c>
      <c r="D67" s="10">
        <v>6499</v>
      </c>
      <c r="E67" s="10">
        <v>6248.1483217335772</v>
      </c>
      <c r="F67" s="10">
        <v>4694</v>
      </c>
      <c r="G67" s="6">
        <v>0.75126257545333497</v>
      </c>
      <c r="H67" s="10">
        <v>15</v>
      </c>
      <c r="I67" s="10">
        <v>4709</v>
      </c>
      <c r="J67" s="6">
        <v>0.75366328670851179</v>
      </c>
    </row>
    <row r="68" spans="1:10" x14ac:dyDescent="0.3">
      <c r="A68" t="s">
        <v>139</v>
      </c>
      <c r="B68" t="s">
        <v>140</v>
      </c>
      <c r="C68" t="s">
        <v>457</v>
      </c>
      <c r="D68" s="10">
        <v>4811</v>
      </c>
      <c r="E68" s="10">
        <v>4677.2837290098432</v>
      </c>
      <c r="F68" s="10">
        <v>4024</v>
      </c>
      <c r="G68" s="6">
        <v>0.86032839424343843</v>
      </c>
      <c r="H68" s="10">
        <v>9</v>
      </c>
      <c r="I68" s="10">
        <v>4033</v>
      </c>
      <c r="J68" s="6">
        <v>0.86225258796813786</v>
      </c>
    </row>
    <row r="69" spans="1:10" x14ac:dyDescent="0.3">
      <c r="A69" t="s">
        <v>141</v>
      </c>
      <c r="B69" t="s">
        <v>142</v>
      </c>
      <c r="C69" t="s">
        <v>457</v>
      </c>
      <c r="D69" s="10">
        <v>3312</v>
      </c>
      <c r="E69" s="10">
        <v>3172.083931711004</v>
      </c>
      <c r="F69" s="10">
        <v>3036</v>
      </c>
      <c r="G69" s="6">
        <v>0.95709951733918941</v>
      </c>
      <c r="H69" s="10">
        <v>1</v>
      </c>
      <c r="I69" s="10">
        <v>3037</v>
      </c>
      <c r="J69" s="6">
        <v>0.95741476750959098</v>
      </c>
    </row>
    <row r="70" spans="1:10" x14ac:dyDescent="0.3">
      <c r="A70" t="s">
        <v>143</v>
      </c>
      <c r="B70" t="s">
        <v>144</v>
      </c>
      <c r="C70" t="s">
        <v>457</v>
      </c>
      <c r="D70" s="10">
        <v>5072</v>
      </c>
      <c r="E70" s="10">
        <v>4790.2931275513056</v>
      </c>
      <c r="F70" s="10">
        <v>4659</v>
      </c>
      <c r="G70" s="6">
        <v>0.97259183852525122</v>
      </c>
      <c r="H70" s="10">
        <v>43</v>
      </c>
      <c r="I70" s="10">
        <v>4702</v>
      </c>
      <c r="J70" s="6">
        <v>0.98156832469322408</v>
      </c>
    </row>
    <row r="71" spans="1:10" x14ac:dyDescent="0.3">
      <c r="A71" t="s">
        <v>145</v>
      </c>
      <c r="B71" t="s">
        <v>146</v>
      </c>
      <c r="C71" t="s">
        <v>457</v>
      </c>
      <c r="D71" s="10">
        <v>11296</v>
      </c>
      <c r="E71" s="10">
        <v>10731.168044458134</v>
      </c>
      <c r="F71" s="10">
        <v>9252</v>
      </c>
      <c r="G71" s="6">
        <v>0.86216150578109563</v>
      </c>
      <c r="H71" s="10">
        <v>7</v>
      </c>
      <c r="I71" s="10">
        <v>9259</v>
      </c>
      <c r="J71" s="6">
        <v>0.86281381128698276</v>
      </c>
    </row>
    <row r="72" spans="1:10" x14ac:dyDescent="0.3">
      <c r="A72" t="s">
        <v>147</v>
      </c>
      <c r="B72" t="s">
        <v>148</v>
      </c>
      <c r="C72" t="s">
        <v>457</v>
      </c>
      <c r="D72" s="10">
        <v>2503</v>
      </c>
      <c r="E72" s="10">
        <v>2424.4739426854635</v>
      </c>
      <c r="F72" s="10">
        <v>2228</v>
      </c>
      <c r="G72" s="6">
        <v>0.91896223785856013</v>
      </c>
      <c r="H72" s="10">
        <v>2</v>
      </c>
      <c r="I72" s="10">
        <v>2230</v>
      </c>
      <c r="J72" s="6">
        <v>0.91978715907746367</v>
      </c>
    </row>
    <row r="73" spans="1:10" x14ac:dyDescent="0.3">
      <c r="A73" t="s">
        <v>149</v>
      </c>
      <c r="B73" t="s">
        <v>150</v>
      </c>
      <c r="C73" t="s">
        <v>457</v>
      </c>
      <c r="D73" s="10">
        <v>5552</v>
      </c>
      <c r="E73" s="10">
        <v>5333.095712549034</v>
      </c>
      <c r="F73" s="10">
        <v>4495</v>
      </c>
      <c r="G73" s="6">
        <v>0.84285005225446186</v>
      </c>
      <c r="H73" s="10">
        <v>10</v>
      </c>
      <c r="I73" s="10">
        <v>4505</v>
      </c>
      <c r="J73" s="6">
        <v>0.84472513579674102</v>
      </c>
    </row>
    <row r="74" spans="1:10" x14ac:dyDescent="0.3">
      <c r="A74" t="s">
        <v>151</v>
      </c>
      <c r="B74" t="s">
        <v>152</v>
      </c>
      <c r="C74" t="s">
        <v>457</v>
      </c>
      <c r="D74" s="10">
        <v>4961</v>
      </c>
      <c r="E74" s="10">
        <v>4829.791276915741</v>
      </c>
      <c r="F74" s="10">
        <v>4302</v>
      </c>
      <c r="G74" s="6">
        <v>0.89072172136333316</v>
      </c>
      <c r="H74" s="10">
        <v>3</v>
      </c>
      <c r="I74" s="10">
        <v>4305</v>
      </c>
      <c r="J74" s="6">
        <v>0.89134286621784042</v>
      </c>
    </row>
    <row r="75" spans="1:10" x14ac:dyDescent="0.3">
      <c r="A75" t="s">
        <v>153</v>
      </c>
      <c r="B75" t="s">
        <v>154</v>
      </c>
      <c r="C75" t="s">
        <v>457</v>
      </c>
      <c r="D75" s="10">
        <v>2496</v>
      </c>
      <c r="E75" s="10">
        <v>2416.3756337259183</v>
      </c>
      <c r="F75" s="10">
        <v>2363</v>
      </c>
      <c r="G75" s="6">
        <v>0.97791087073510341</v>
      </c>
      <c r="H75" s="10">
        <v>6</v>
      </c>
      <c r="I75" s="10">
        <v>2369</v>
      </c>
      <c r="J75" s="6">
        <v>0.98039392838402872</v>
      </c>
    </row>
    <row r="76" spans="1:10" x14ac:dyDescent="0.3">
      <c r="A76" t="s">
        <v>155</v>
      </c>
      <c r="B76" t="s">
        <v>156</v>
      </c>
      <c r="C76" t="s">
        <v>457</v>
      </c>
      <c r="D76" s="10">
        <v>1433</v>
      </c>
      <c r="E76" s="10">
        <v>1384.741850981663</v>
      </c>
      <c r="F76" s="10">
        <v>1343</v>
      </c>
      <c r="G76" s="6">
        <v>0.96985586089416476</v>
      </c>
      <c r="H76" s="10">
        <v>3</v>
      </c>
      <c r="I76" s="10">
        <v>1346</v>
      </c>
      <c r="J76" s="6">
        <v>0.97202232968246149</v>
      </c>
    </row>
    <row r="77" spans="1:10" x14ac:dyDescent="0.3">
      <c r="A77" t="s">
        <v>157</v>
      </c>
      <c r="B77" t="s">
        <v>158</v>
      </c>
      <c r="C77" t="s">
        <v>457</v>
      </c>
      <c r="D77" s="10">
        <v>1907</v>
      </c>
      <c r="E77" s="10">
        <v>1850.2122390180368</v>
      </c>
      <c r="F77" s="10">
        <v>1873</v>
      </c>
      <c r="G77" s="6">
        <v>1.0123162956667378</v>
      </c>
      <c r="H77" s="10">
        <v>0</v>
      </c>
      <c r="I77" s="10">
        <v>1873</v>
      </c>
      <c r="J77" s="6">
        <v>1.0123162956667378</v>
      </c>
    </row>
    <row r="78" spans="1:10" x14ac:dyDescent="0.3">
      <c r="A78" t="s">
        <v>159</v>
      </c>
      <c r="B78" t="s">
        <v>160</v>
      </c>
      <c r="C78" t="s">
        <v>457</v>
      </c>
      <c r="D78" s="10">
        <v>2556</v>
      </c>
      <c r="E78" s="10">
        <v>2475.4058943434688</v>
      </c>
      <c r="F78" s="10">
        <v>2096</v>
      </c>
      <c r="G78" s="6">
        <v>0.84672982511254158</v>
      </c>
      <c r="H78" s="10">
        <v>2</v>
      </c>
      <c r="I78" s="10">
        <v>2098</v>
      </c>
      <c r="J78" s="6">
        <v>0.84753777341894665</v>
      </c>
    </row>
    <row r="79" spans="1:10" x14ac:dyDescent="0.3">
      <c r="A79" t="s">
        <v>161</v>
      </c>
      <c r="B79" t="s">
        <v>162</v>
      </c>
      <c r="C79" t="s">
        <v>457</v>
      </c>
      <c r="D79" s="10">
        <v>9404</v>
      </c>
      <c r="E79" s="10">
        <v>9073.7985102090024</v>
      </c>
      <c r="F79" s="10">
        <v>7819</v>
      </c>
      <c r="G79" s="6">
        <v>0.86171188297853218</v>
      </c>
      <c r="H79" s="10">
        <v>24</v>
      </c>
      <c r="I79" s="10">
        <v>7843</v>
      </c>
      <c r="J79" s="6">
        <v>0.86435686126111122</v>
      </c>
    </row>
    <row r="80" spans="1:10" x14ac:dyDescent="0.3">
      <c r="A80" t="s">
        <v>163</v>
      </c>
      <c r="B80" t="s">
        <v>164</v>
      </c>
      <c r="C80" t="s">
        <v>457</v>
      </c>
      <c r="D80" s="10">
        <v>7033</v>
      </c>
      <c r="E80" s="10">
        <v>6740.5818064420528</v>
      </c>
      <c r="F80" s="10">
        <v>5016</v>
      </c>
      <c r="G80" s="6">
        <v>0.74414941380967292</v>
      </c>
      <c r="H80" s="10">
        <v>10</v>
      </c>
      <c r="I80" s="10">
        <v>5026</v>
      </c>
      <c r="J80" s="6">
        <v>0.74563296527261091</v>
      </c>
    </row>
    <row r="81" spans="1:10" x14ac:dyDescent="0.3">
      <c r="A81" t="s">
        <v>167</v>
      </c>
      <c r="B81" t="s">
        <v>168</v>
      </c>
      <c r="C81" t="s">
        <v>457</v>
      </c>
      <c r="D81" s="10">
        <v>2502</v>
      </c>
      <c r="E81" s="10">
        <v>2420.1786036192193</v>
      </c>
      <c r="F81" s="10">
        <v>1625</v>
      </c>
      <c r="G81" s="6">
        <v>0.67143804906378335</v>
      </c>
      <c r="H81" s="10">
        <v>1</v>
      </c>
      <c r="I81" s="10">
        <v>1626</v>
      </c>
      <c r="J81" s="6">
        <v>0.67185124170936106</v>
      </c>
    </row>
    <row r="82" spans="1:10" x14ac:dyDescent="0.3">
      <c r="A82" t="s">
        <v>169</v>
      </c>
      <c r="B82" t="s">
        <v>170</v>
      </c>
      <c r="C82" t="s">
        <v>457</v>
      </c>
      <c r="D82" s="10">
        <v>9817</v>
      </c>
      <c r="E82" s="10">
        <v>9510.3662154627091</v>
      </c>
      <c r="F82" s="10">
        <v>6954</v>
      </c>
      <c r="G82" s="6">
        <v>0.73120212644321037</v>
      </c>
      <c r="H82" s="10">
        <v>947</v>
      </c>
      <c r="I82" s="10">
        <v>7901</v>
      </c>
      <c r="J82" s="6">
        <v>0.83077768205749281</v>
      </c>
    </row>
    <row r="83" spans="1:10" x14ac:dyDescent="0.3">
      <c r="A83" t="s">
        <v>171</v>
      </c>
      <c r="B83" t="s">
        <v>172</v>
      </c>
      <c r="C83" t="s">
        <v>457</v>
      </c>
      <c r="D83" s="10">
        <v>6111</v>
      </c>
      <c r="E83" s="10">
        <v>5865.7680530538728</v>
      </c>
      <c r="F83" s="10">
        <v>4511</v>
      </c>
      <c r="G83" s="6">
        <v>0.76903825026825856</v>
      </c>
      <c r="H83" s="10">
        <v>4</v>
      </c>
      <c r="I83" s="10">
        <v>4515</v>
      </c>
      <c r="J83" s="6">
        <v>0.76972017290205885</v>
      </c>
    </row>
    <row r="84" spans="1:10" x14ac:dyDescent="0.3">
      <c r="A84" t="s">
        <v>173</v>
      </c>
      <c r="B84" t="s">
        <v>174</v>
      </c>
      <c r="C84" t="s">
        <v>457</v>
      </c>
      <c r="D84" s="10">
        <v>2399</v>
      </c>
      <c r="E84" s="10">
        <v>2295.7253100991461</v>
      </c>
      <c r="F84" s="10">
        <v>1979</v>
      </c>
      <c r="G84" s="6">
        <v>0.86203693067901599</v>
      </c>
      <c r="H84" s="10">
        <v>1</v>
      </c>
      <c r="I84" s="10">
        <v>1980</v>
      </c>
      <c r="J84" s="6">
        <v>0.86247252286227971</v>
      </c>
    </row>
    <row r="85" spans="1:10" x14ac:dyDescent="0.3">
      <c r="A85" t="s">
        <v>175</v>
      </c>
      <c r="B85" t="s">
        <v>176</v>
      </c>
      <c r="C85" t="s">
        <v>457</v>
      </c>
      <c r="D85" s="10">
        <v>2853</v>
      </c>
      <c r="E85" s="10">
        <v>2759.905945672489</v>
      </c>
      <c r="F85" s="10">
        <v>1911</v>
      </c>
      <c r="G85" s="6">
        <v>0.69241490022384022</v>
      </c>
      <c r="H85" s="10">
        <v>0</v>
      </c>
      <c r="I85" s="10">
        <v>1911</v>
      </c>
      <c r="J85" s="6">
        <v>0.69241490022384022</v>
      </c>
    </row>
    <row r="86" spans="1:10" x14ac:dyDescent="0.3">
      <c r="A86" t="s">
        <v>177</v>
      </c>
      <c r="B86" t="s">
        <v>178</v>
      </c>
      <c r="C86" t="s">
        <v>457</v>
      </c>
      <c r="D86" s="10">
        <v>3643</v>
      </c>
      <c r="E86" s="10">
        <v>3472.2276941855825</v>
      </c>
      <c r="F86" s="10">
        <v>3912</v>
      </c>
      <c r="G86" s="6">
        <v>1.1266542244769369</v>
      </c>
      <c r="H86" s="10">
        <v>16</v>
      </c>
      <c r="I86" s="10">
        <v>3928</v>
      </c>
      <c r="J86" s="6">
        <v>1.1312622172150837</v>
      </c>
    </row>
    <row r="87" spans="1:10" x14ac:dyDescent="0.3">
      <c r="A87" t="s">
        <v>179</v>
      </c>
      <c r="B87" t="s">
        <v>180</v>
      </c>
      <c r="C87" t="s">
        <v>457</v>
      </c>
      <c r="D87" s="10">
        <v>3896</v>
      </c>
      <c r="E87" s="10">
        <v>3737.3397229804873</v>
      </c>
      <c r="F87" s="10">
        <v>1988</v>
      </c>
      <c r="G87" s="6">
        <v>0.53192916549063185</v>
      </c>
      <c r="H87" s="10">
        <v>6</v>
      </c>
      <c r="I87" s="10">
        <v>1994</v>
      </c>
      <c r="J87" s="6">
        <v>0.53353458550720323</v>
      </c>
    </row>
    <row r="88" spans="1:10" x14ac:dyDescent="0.3">
      <c r="A88" t="s">
        <v>181</v>
      </c>
      <c r="B88" t="s">
        <v>182</v>
      </c>
      <c r="C88" t="s">
        <v>457</v>
      </c>
      <c r="D88" s="10">
        <v>3383</v>
      </c>
      <c r="E88" s="10">
        <v>3302.3096239670303</v>
      </c>
      <c r="F88" s="10">
        <v>2362</v>
      </c>
      <c r="G88" s="6">
        <v>0.71525697737650473</v>
      </c>
      <c r="H88" s="10">
        <v>0</v>
      </c>
      <c r="I88" s="10">
        <v>2362</v>
      </c>
      <c r="J88" s="6">
        <v>0.71525697737650473</v>
      </c>
    </row>
    <row r="89" spans="1:10" x14ac:dyDescent="0.3">
      <c r="A89" t="s">
        <v>183</v>
      </c>
      <c r="B89" t="s">
        <v>184</v>
      </c>
      <c r="C89" t="s">
        <v>457</v>
      </c>
      <c r="D89" s="10">
        <v>13441</v>
      </c>
      <c r="E89" s="10">
        <v>12947.416256841667</v>
      </c>
      <c r="F89" s="10">
        <v>5617</v>
      </c>
      <c r="G89" s="6">
        <v>0.43383173048382279</v>
      </c>
      <c r="H89" s="10">
        <v>3</v>
      </c>
      <c r="I89" s="10">
        <v>5620</v>
      </c>
      <c r="J89" s="6">
        <v>0.43406343694482541</v>
      </c>
    </row>
    <row r="90" spans="1:10" x14ac:dyDescent="0.3">
      <c r="A90" t="s">
        <v>185</v>
      </c>
      <c r="B90" t="s">
        <v>186</v>
      </c>
      <c r="C90" t="s">
        <v>457</v>
      </c>
      <c r="D90" s="10">
        <v>4750</v>
      </c>
      <c r="E90" s="10">
        <v>4634.9847216246926</v>
      </c>
      <c r="F90" s="10">
        <v>1743</v>
      </c>
      <c r="G90" s="6">
        <v>0.37605301952085601</v>
      </c>
      <c r="H90" s="10">
        <v>2912</v>
      </c>
      <c r="I90" s="10">
        <v>4655</v>
      </c>
      <c r="J90" s="6">
        <v>1.0043183051460614</v>
      </c>
    </row>
    <row r="91" spans="1:10" x14ac:dyDescent="0.3">
      <c r="A91" t="s">
        <v>189</v>
      </c>
      <c r="B91" t="s">
        <v>190</v>
      </c>
      <c r="C91" t="s">
        <v>457</v>
      </c>
      <c r="D91" s="10">
        <v>4635</v>
      </c>
      <c r="E91" s="10">
        <v>4508.2794891503581</v>
      </c>
      <c r="F91" s="10">
        <v>2916</v>
      </c>
      <c r="G91" s="6">
        <v>0.646809943131888</v>
      </c>
      <c r="H91" s="10">
        <v>1</v>
      </c>
      <c r="I91" s="10">
        <v>2917</v>
      </c>
      <c r="J91" s="6">
        <v>0.64703175724132966</v>
      </c>
    </row>
    <row r="92" spans="1:10" x14ac:dyDescent="0.3">
      <c r="A92" t="s">
        <v>191</v>
      </c>
      <c r="B92" t="s">
        <v>192</v>
      </c>
      <c r="C92" t="s">
        <v>457</v>
      </c>
      <c r="D92" s="10">
        <v>4994</v>
      </c>
      <c r="E92" s="10">
        <v>4901.6317771342892</v>
      </c>
      <c r="F92" s="10">
        <v>3733</v>
      </c>
      <c r="G92" s="6">
        <v>0.76158311552780023</v>
      </c>
      <c r="H92" s="10">
        <v>4</v>
      </c>
      <c r="I92" s="10">
        <v>3737</v>
      </c>
      <c r="J92" s="6">
        <v>0.76239917029932747</v>
      </c>
    </row>
    <row r="93" spans="1:10" x14ac:dyDescent="0.3">
      <c r="A93" t="s">
        <v>193</v>
      </c>
      <c r="B93" t="s">
        <v>194</v>
      </c>
      <c r="C93" t="s">
        <v>457</v>
      </c>
      <c r="D93" s="10">
        <v>5291</v>
      </c>
      <c r="E93" s="10">
        <v>5132.3738438576083</v>
      </c>
      <c r="F93" s="10">
        <v>4214</v>
      </c>
      <c r="G93" s="6">
        <v>0.82106255861374711</v>
      </c>
      <c r="H93" s="10">
        <v>6</v>
      </c>
      <c r="I93" s="10">
        <v>4220</v>
      </c>
      <c r="J93" s="6">
        <v>0.82223160829378561</v>
      </c>
    </row>
    <row r="94" spans="1:10" x14ac:dyDescent="0.3">
      <c r="A94" t="s">
        <v>195</v>
      </c>
      <c r="B94" t="s">
        <v>196</v>
      </c>
      <c r="C94" t="s">
        <v>457</v>
      </c>
      <c r="D94" s="10">
        <v>2538</v>
      </c>
      <c r="E94" s="10">
        <v>2439.9322394789579</v>
      </c>
      <c r="F94" s="10">
        <v>1915</v>
      </c>
      <c r="G94" s="6">
        <v>0.78485786163018367</v>
      </c>
      <c r="H94" s="10">
        <v>3</v>
      </c>
      <c r="I94" s="10">
        <v>1918</v>
      </c>
      <c r="J94" s="6">
        <v>0.78608740397216303</v>
      </c>
    </row>
    <row r="95" spans="1:10" x14ac:dyDescent="0.3">
      <c r="A95" t="s">
        <v>197</v>
      </c>
      <c r="B95" t="s">
        <v>198</v>
      </c>
      <c r="C95" t="s">
        <v>457</v>
      </c>
      <c r="D95" s="10">
        <v>5039</v>
      </c>
      <c r="E95" s="10">
        <v>4797.8864905035762</v>
      </c>
      <c r="F95" s="10">
        <v>5476</v>
      </c>
      <c r="G95" s="6">
        <v>1.1413358800460598</v>
      </c>
      <c r="H95" s="10">
        <v>23</v>
      </c>
      <c r="I95" s="10">
        <v>5499</v>
      </c>
      <c r="J95" s="6">
        <v>1.1461296574823379</v>
      </c>
    </row>
    <row r="96" spans="1:10" x14ac:dyDescent="0.3">
      <c r="A96" t="s">
        <v>199</v>
      </c>
      <c r="B96" t="s">
        <v>200</v>
      </c>
      <c r="C96" t="s">
        <v>457</v>
      </c>
      <c r="D96" s="10">
        <v>2271</v>
      </c>
      <c r="E96" s="10">
        <v>2187.4846737290791</v>
      </c>
      <c r="F96" s="10">
        <v>2128</v>
      </c>
      <c r="G96" s="6">
        <v>0.97280681577179984</v>
      </c>
      <c r="H96" s="10">
        <v>101</v>
      </c>
      <c r="I96" s="10">
        <v>2229</v>
      </c>
      <c r="J96" s="6">
        <v>1.0189785678361569</v>
      </c>
    </row>
    <row r="97" spans="1:10" x14ac:dyDescent="0.3">
      <c r="A97" t="s">
        <v>201</v>
      </c>
      <c r="B97" t="s">
        <v>202</v>
      </c>
      <c r="C97" t="s">
        <v>457</v>
      </c>
      <c r="D97" s="10">
        <v>6169</v>
      </c>
      <c r="E97" s="10">
        <v>6028.8539521972734</v>
      </c>
      <c r="F97" s="10">
        <v>3180</v>
      </c>
      <c r="G97" s="6">
        <v>0.527463432555207</v>
      </c>
      <c r="H97" s="10">
        <v>118</v>
      </c>
      <c r="I97" s="10">
        <v>3298</v>
      </c>
      <c r="J97" s="6">
        <v>0.54703597502109214</v>
      </c>
    </row>
    <row r="98" spans="1:10" x14ac:dyDescent="0.3">
      <c r="A98" t="s">
        <v>203</v>
      </c>
      <c r="B98" t="s">
        <v>204</v>
      </c>
      <c r="C98" t="s">
        <v>457</v>
      </c>
      <c r="D98" s="10">
        <v>5923</v>
      </c>
      <c r="E98" s="10">
        <v>5718.1728038088604</v>
      </c>
      <c r="F98" s="10">
        <v>3826</v>
      </c>
      <c r="G98" s="6">
        <v>0.66909485447020967</v>
      </c>
      <c r="H98" s="10">
        <v>1</v>
      </c>
      <c r="I98" s="10">
        <v>3827</v>
      </c>
      <c r="J98" s="6">
        <v>0.66926973550901525</v>
      </c>
    </row>
    <row r="99" spans="1:10" x14ac:dyDescent="0.3">
      <c r="A99" t="s">
        <v>205</v>
      </c>
      <c r="B99" t="s">
        <v>206</v>
      </c>
      <c r="C99" t="s">
        <v>457</v>
      </c>
      <c r="D99" s="10">
        <v>2020</v>
      </c>
      <c r="E99" s="10">
        <v>1950.0089301661012</v>
      </c>
      <c r="F99" s="10">
        <v>1364</v>
      </c>
      <c r="G99" s="6">
        <v>0.69948397614969637</v>
      </c>
      <c r="H99" s="10">
        <v>0</v>
      </c>
      <c r="I99" s="10">
        <v>1364</v>
      </c>
      <c r="J99" s="6">
        <v>0.69948397614969637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8053</v>
      </c>
      <c r="E100" s="10">
        <v>7728.5599667969082</v>
      </c>
      <c r="F100" s="10">
        <v>5386</v>
      </c>
      <c r="G100" s="6">
        <v>0.69689567307999045</v>
      </c>
      <c r="H100" s="10">
        <v>14</v>
      </c>
      <c r="I100" s="10">
        <v>5400</v>
      </c>
      <c r="J100" s="6">
        <v>0.69870713602524104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15797</v>
      </c>
      <c r="E101" s="10">
        <v>15304.396042746297</v>
      </c>
      <c r="F101" s="10">
        <v>13206</v>
      </c>
      <c r="G101" s="6">
        <v>0.86288932690415721</v>
      </c>
      <c r="H101" s="10">
        <v>974</v>
      </c>
      <c r="I101" s="10">
        <v>14180</v>
      </c>
      <c r="J101" s="6">
        <v>0.92653117185377476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13593</v>
      </c>
      <c r="E102" s="10">
        <v>13063.323773377528</v>
      </c>
      <c r="F102" s="10">
        <v>9060</v>
      </c>
      <c r="G102" s="6">
        <v>0.69354477904496836</v>
      </c>
      <c r="H102" s="10">
        <v>1</v>
      </c>
      <c r="I102" s="10">
        <v>9061</v>
      </c>
      <c r="J102" s="6">
        <v>0.69362132924133091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7766</v>
      </c>
      <c r="E103" s="10">
        <v>7537.5359081106271</v>
      </c>
      <c r="F103" s="10">
        <v>5385</v>
      </c>
      <c r="G103" s="6">
        <v>0.71442445722952641</v>
      </c>
      <c r="H103" s="10">
        <v>2</v>
      </c>
      <c r="I103" s="10">
        <v>5387</v>
      </c>
      <c r="J103" s="6">
        <v>0.71468979593230431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4247</v>
      </c>
      <c r="E104" s="10">
        <v>4143.0871877389391</v>
      </c>
      <c r="F104" s="10">
        <v>3544</v>
      </c>
      <c r="G104" s="6">
        <v>0.85540077710363449</v>
      </c>
      <c r="H104" s="10">
        <v>741</v>
      </c>
      <c r="I104" s="10">
        <v>4285</v>
      </c>
      <c r="J104" s="6">
        <v>1.0342529147542534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10395</v>
      </c>
      <c r="E105" s="10">
        <v>10177.119981817163</v>
      </c>
      <c r="F105" s="10">
        <v>7892</v>
      </c>
      <c r="G105" s="6">
        <v>0.77546496593340286</v>
      </c>
      <c r="H105" s="10">
        <v>4</v>
      </c>
      <c r="I105" s="10">
        <v>7896</v>
      </c>
      <c r="J105" s="6">
        <v>0.77585800443615682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3355</v>
      </c>
      <c r="E106" s="10">
        <v>3215.5151401602343</v>
      </c>
      <c r="F106" s="10">
        <v>2588</v>
      </c>
      <c r="G106" s="6">
        <v>0.8048477109241774</v>
      </c>
      <c r="H106" s="10">
        <v>0</v>
      </c>
      <c r="I106" s="10">
        <v>2588</v>
      </c>
      <c r="J106" s="6">
        <v>0.8048477109241774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5409</v>
      </c>
      <c r="E107" s="10">
        <v>5286.4959243014837</v>
      </c>
      <c r="F107" s="10">
        <v>3781</v>
      </c>
      <c r="G107" s="6">
        <v>0.7152185595413264</v>
      </c>
      <c r="H107" s="10">
        <v>2</v>
      </c>
      <c r="I107" s="10">
        <v>3783</v>
      </c>
      <c r="J107" s="6">
        <v>0.71559688197430249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5006</v>
      </c>
      <c r="E108" s="10">
        <v>4871.3993544056102</v>
      </c>
      <c r="F108" s="10">
        <v>3483</v>
      </c>
      <c r="G108" s="6">
        <v>0.71498962548616229</v>
      </c>
      <c r="H108" s="10">
        <v>0</v>
      </c>
      <c r="I108" s="10">
        <v>3483</v>
      </c>
      <c r="J108" s="6">
        <v>0.71498962548616229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3424</v>
      </c>
      <c r="E109" s="10">
        <v>3358.6519186528021</v>
      </c>
      <c r="F109" s="10">
        <v>887</v>
      </c>
      <c r="G109" s="6">
        <v>0.26409405365108124</v>
      </c>
      <c r="H109" s="10">
        <v>1686</v>
      </c>
      <c r="I109" s="10">
        <v>2573</v>
      </c>
      <c r="J109" s="6">
        <v>0.7660811725414115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4001</v>
      </c>
      <c r="E110" s="10">
        <v>3904.0438975785833</v>
      </c>
      <c r="F110" s="10">
        <v>2597</v>
      </c>
      <c r="G110" s="6">
        <v>0.66520768416839393</v>
      </c>
      <c r="H110" s="10">
        <v>7</v>
      </c>
      <c r="I110" s="10">
        <v>2604</v>
      </c>
      <c r="J110" s="6">
        <v>0.66700069679418483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4407</v>
      </c>
      <c r="E111" s="10">
        <v>4306.6422387944949</v>
      </c>
      <c r="F111" s="10">
        <v>2373</v>
      </c>
      <c r="G111" s="6">
        <v>0.55100931733401759</v>
      </c>
      <c r="H111" s="10">
        <v>501</v>
      </c>
      <c r="I111" s="10">
        <v>2874</v>
      </c>
      <c r="J111" s="6">
        <v>0.66734124653095939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3372</v>
      </c>
      <c r="E112" s="10">
        <v>3243.90781699228</v>
      </c>
      <c r="F112" s="10">
        <v>2299</v>
      </c>
      <c r="G112" s="6">
        <v>0.70871311076022214</v>
      </c>
      <c r="H112" s="10">
        <v>1</v>
      </c>
      <c r="I112" s="10">
        <v>2300</v>
      </c>
      <c r="J112" s="6">
        <v>0.70902138092584199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6092</v>
      </c>
      <c r="E113" s="10">
        <v>5871.5409478101647</v>
      </c>
      <c r="F113" s="10">
        <v>4153</v>
      </c>
      <c r="G113" s="6">
        <v>0.70731006339126234</v>
      </c>
      <c r="H113" s="10">
        <v>27</v>
      </c>
      <c r="I113" s="10">
        <v>4180</v>
      </c>
      <c r="J113" s="6">
        <v>0.71190851552503642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3533</v>
      </c>
      <c r="E114" s="10">
        <v>3518.3097713097713</v>
      </c>
      <c r="F114" s="10">
        <v>3593</v>
      </c>
      <c r="G114" s="6">
        <v>1.0212290086845945</v>
      </c>
      <c r="H114" s="10">
        <v>9</v>
      </c>
      <c r="I114" s="10">
        <v>3602</v>
      </c>
      <c r="J114" s="6">
        <v>1.0237870551856134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5465</v>
      </c>
      <c r="E115" s="10">
        <v>5302.2783166342533</v>
      </c>
      <c r="F115" s="10">
        <v>3460</v>
      </c>
      <c r="G115" s="6">
        <v>0.65254967645612327</v>
      </c>
      <c r="H115" s="10">
        <v>35</v>
      </c>
      <c r="I115" s="10">
        <v>3495</v>
      </c>
      <c r="J115" s="6">
        <v>0.65915061248963902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4937</v>
      </c>
      <c r="E116" s="10">
        <v>4721.7040111510751</v>
      </c>
      <c r="F116" s="10">
        <v>3397</v>
      </c>
      <c r="G116" s="6">
        <v>0.7194436567767547</v>
      </c>
      <c r="H116" s="10">
        <v>8</v>
      </c>
      <c r="I116" s="10">
        <v>3405</v>
      </c>
      <c r="J116" s="6">
        <v>0.72113796035468047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6769</v>
      </c>
      <c r="E117" s="10">
        <v>6476.5650900155933</v>
      </c>
      <c r="F117" s="10">
        <v>5624</v>
      </c>
      <c r="G117" s="6">
        <v>0.86836153452237741</v>
      </c>
      <c r="H117" s="10">
        <v>25</v>
      </c>
      <c r="I117" s="10">
        <v>5649</v>
      </c>
      <c r="J117" s="6">
        <v>0.87222160535506932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6589</v>
      </c>
      <c r="E118" s="10">
        <v>6343.9688410913768</v>
      </c>
      <c r="F118" s="10">
        <v>5530</v>
      </c>
      <c r="G118" s="6">
        <v>0.87169406699807395</v>
      </c>
      <c r="H118" s="10">
        <v>2</v>
      </c>
      <c r="I118" s="10">
        <v>5532</v>
      </c>
      <c r="J118" s="6">
        <v>0.87200932705847101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7682</v>
      </c>
      <c r="E119" s="10">
        <v>7305.5698896479244</v>
      </c>
      <c r="F119" s="10">
        <v>4179</v>
      </c>
      <c r="G119" s="6">
        <v>0.57202929588308926</v>
      </c>
      <c r="H119" s="10">
        <v>4</v>
      </c>
      <c r="I119" s="10">
        <v>4183</v>
      </c>
      <c r="J119" s="6">
        <v>0.5725768233259062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9286</v>
      </c>
      <c r="E120" s="10">
        <v>8702.9559831065235</v>
      </c>
      <c r="F120" s="10">
        <v>6489</v>
      </c>
      <c r="G120" s="6">
        <v>0.74560873484778323</v>
      </c>
      <c r="H120" s="10">
        <v>7</v>
      </c>
      <c r="I120" s="10">
        <v>6496</v>
      </c>
      <c r="J120" s="6">
        <v>0.74641305926509471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5036</v>
      </c>
      <c r="E121" s="10">
        <v>4871.2535712771814</v>
      </c>
      <c r="F121" s="10">
        <v>2890</v>
      </c>
      <c r="G121" s="6">
        <v>0.59327644470010177</v>
      </c>
      <c r="H121" s="10">
        <v>4</v>
      </c>
      <c r="I121" s="10">
        <v>2894</v>
      </c>
      <c r="J121" s="6">
        <v>0.59409758856819883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5169</v>
      </c>
      <c r="E122" s="10">
        <v>4710.5437053326004</v>
      </c>
      <c r="F122" s="10">
        <v>3402</v>
      </c>
      <c r="G122" s="6">
        <v>0.72220962436857228</v>
      </c>
      <c r="H122" s="10">
        <v>2</v>
      </c>
      <c r="I122" s="10">
        <v>3404</v>
      </c>
      <c r="J122" s="6">
        <v>0.72263420380676657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8961</v>
      </c>
      <c r="E123" s="10">
        <v>8150.909244455449</v>
      </c>
      <c r="F123" s="10">
        <v>4786</v>
      </c>
      <c r="G123" s="6">
        <v>0.5871737565052163</v>
      </c>
      <c r="H123" s="10">
        <v>237</v>
      </c>
      <c r="I123" s="10">
        <v>5023</v>
      </c>
      <c r="J123" s="6">
        <v>0.61625026722225262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8085</v>
      </c>
      <c r="E124" s="10">
        <v>7684.7172610716079</v>
      </c>
      <c r="F124" s="10">
        <v>3903</v>
      </c>
      <c r="G124" s="6">
        <v>0.50789116468492423</v>
      </c>
      <c r="H124" s="10">
        <v>10</v>
      </c>
      <c r="I124" s="10">
        <v>3913</v>
      </c>
      <c r="J124" s="6">
        <v>0.50919244873484715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5154</v>
      </c>
      <c r="E125" s="10">
        <v>4872.0144613159791</v>
      </c>
      <c r="F125" s="10">
        <v>3870</v>
      </c>
      <c r="G125" s="6">
        <v>0.79433261759134333</v>
      </c>
      <c r="H125" s="10">
        <v>0</v>
      </c>
      <c r="I125" s="10">
        <v>3870</v>
      </c>
      <c r="J125" s="6">
        <v>0.79433261759134333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6433</v>
      </c>
      <c r="E126" s="10">
        <v>6112.0518328605713</v>
      </c>
      <c r="F126" s="10">
        <v>3863</v>
      </c>
      <c r="G126" s="6">
        <v>0.63202998037927849</v>
      </c>
      <c r="H126" s="10">
        <v>218</v>
      </c>
      <c r="I126" s="10">
        <v>4081</v>
      </c>
      <c r="J126" s="6">
        <v>0.6676972171700325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6678</v>
      </c>
      <c r="E127" s="10">
        <v>6364.9716999802095</v>
      </c>
      <c r="F127" s="10">
        <v>4931</v>
      </c>
      <c r="G127" s="6">
        <v>0.77470886477238099</v>
      </c>
      <c r="H127" s="10">
        <v>2</v>
      </c>
      <c r="I127" s="10">
        <v>4933</v>
      </c>
      <c r="J127" s="6">
        <v>0.77502308455123814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4387</v>
      </c>
      <c r="E128" s="10">
        <v>4193.5222339504171</v>
      </c>
      <c r="F128" s="10">
        <v>2282</v>
      </c>
      <c r="G128" s="6">
        <v>0.54417262451242354</v>
      </c>
      <c r="H128" s="10">
        <v>3</v>
      </c>
      <c r="I128" s="10">
        <v>2285</v>
      </c>
      <c r="J128" s="6">
        <v>0.54488801358934613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5861</v>
      </c>
      <c r="E129" s="10">
        <v>5573.4723765791541</v>
      </c>
      <c r="F129" s="10">
        <v>4669</v>
      </c>
      <c r="G129" s="6">
        <v>0.83771833509394822</v>
      </c>
      <c r="H129" s="10">
        <v>3</v>
      </c>
      <c r="I129" s="10">
        <v>4672</v>
      </c>
      <c r="J129" s="6">
        <v>0.83825659917732409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6221</v>
      </c>
      <c r="E130" s="10">
        <v>5825.4430713184811</v>
      </c>
      <c r="F130" s="10">
        <v>3410</v>
      </c>
      <c r="G130" s="6">
        <v>0.58536320040429302</v>
      </c>
      <c r="H130" s="10">
        <v>4</v>
      </c>
      <c r="I130" s="10">
        <v>3414</v>
      </c>
      <c r="J130" s="6">
        <v>0.58604984345462063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7107</v>
      </c>
      <c r="E131" s="10">
        <v>6832.7596337754367</v>
      </c>
      <c r="F131" s="10">
        <v>4655</v>
      </c>
      <c r="G131" s="6">
        <v>0.68127670948493224</v>
      </c>
      <c r="H131" s="10">
        <v>14</v>
      </c>
      <c r="I131" s="10">
        <v>4669</v>
      </c>
      <c r="J131" s="6">
        <v>0.68332566199466138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6493</v>
      </c>
      <c r="E132" s="10">
        <v>6143.2075225078033</v>
      </c>
      <c r="F132" s="10">
        <v>3503</v>
      </c>
      <c r="G132" s="6">
        <v>0.57022328924515842</v>
      </c>
      <c r="H132" s="10">
        <v>412</v>
      </c>
      <c r="I132" s="10">
        <v>3915</v>
      </c>
      <c r="J132" s="6">
        <v>0.63728923134307591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5127</v>
      </c>
      <c r="E133" s="10">
        <v>4929.6618678435116</v>
      </c>
      <c r="F133" s="10">
        <v>3778</v>
      </c>
      <c r="G133" s="6">
        <v>0.76638116391798128</v>
      </c>
      <c r="H133" s="10">
        <v>6</v>
      </c>
      <c r="I133" s="10">
        <v>3784</v>
      </c>
      <c r="J133" s="6">
        <v>0.76759828593585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3734</v>
      </c>
      <c r="E134" s="10">
        <v>3525.1023545436856</v>
      </c>
      <c r="F134" s="10">
        <v>2318</v>
      </c>
      <c r="G134" s="6">
        <v>0.65756955879939505</v>
      </c>
      <c r="H134" s="10">
        <v>2</v>
      </c>
      <c r="I134" s="10">
        <v>2320</v>
      </c>
      <c r="J134" s="6">
        <v>0.65813691821164644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7891</v>
      </c>
      <c r="E135" s="10">
        <v>7183.230989981912</v>
      </c>
      <c r="F135" s="10">
        <v>4753</v>
      </c>
      <c r="G135" s="6">
        <v>0.66167996081829583</v>
      </c>
      <c r="H135" s="10">
        <v>2</v>
      </c>
      <c r="I135" s="10">
        <v>4755</v>
      </c>
      <c r="J135" s="6">
        <v>0.66195838705890953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7041</v>
      </c>
      <c r="E136" s="10">
        <v>6576.1321442968529</v>
      </c>
      <c r="F136" s="10">
        <v>5684</v>
      </c>
      <c r="G136" s="6">
        <v>0.86433786232982646</v>
      </c>
      <c r="H136" s="10">
        <v>1</v>
      </c>
      <c r="I136" s="10">
        <v>5685</v>
      </c>
      <c r="J136" s="6">
        <v>0.86448992740060937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9043</v>
      </c>
      <c r="E137" s="10">
        <v>8443.6342476106656</v>
      </c>
      <c r="F137" s="10">
        <v>3711</v>
      </c>
      <c r="G137" s="6">
        <v>0.43950269412132803</v>
      </c>
      <c r="H137" s="10">
        <v>2</v>
      </c>
      <c r="I137" s="10">
        <v>3713</v>
      </c>
      <c r="J137" s="6">
        <v>0.43973955895243627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8539</v>
      </c>
      <c r="E138" s="10">
        <v>8100.4542076466869</v>
      </c>
      <c r="F138" s="10">
        <v>5524</v>
      </c>
      <c r="G138" s="6">
        <v>0.68193706900848117</v>
      </c>
      <c r="H138" s="10">
        <v>2</v>
      </c>
      <c r="I138" s="10">
        <v>5526</v>
      </c>
      <c r="J138" s="6">
        <v>0.68218396874382092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4527</v>
      </c>
      <c r="E139" s="10">
        <v>4306.1955899880804</v>
      </c>
      <c r="F139" s="10">
        <v>2484</v>
      </c>
      <c r="G139" s="6">
        <v>0.57684328268212171</v>
      </c>
      <c r="H139" s="10">
        <v>5</v>
      </c>
      <c r="I139" s="10">
        <v>2489</v>
      </c>
      <c r="J139" s="6">
        <v>0.57800440040088596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6602</v>
      </c>
      <c r="E140" s="10">
        <v>6110.9497262122059</v>
      </c>
      <c r="F140" s="10">
        <v>3940</v>
      </c>
      <c r="G140" s="6">
        <v>0.64474429941713152</v>
      </c>
      <c r="H140" s="10">
        <v>11</v>
      </c>
      <c r="I140" s="10">
        <v>3951</v>
      </c>
      <c r="J140" s="6">
        <v>0.64654434695357521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4636</v>
      </c>
      <c r="E141" s="10">
        <v>4376.4772417095655</v>
      </c>
      <c r="F141" s="10">
        <v>2803</v>
      </c>
      <c r="G141" s="6">
        <v>0.64046945641263642</v>
      </c>
      <c r="H141" s="10">
        <v>0</v>
      </c>
      <c r="I141" s="10">
        <v>2803</v>
      </c>
      <c r="J141" s="6">
        <v>0.64046945641263642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4240</v>
      </c>
      <c r="E142" s="10">
        <v>3951.1788309593085</v>
      </c>
      <c r="F142" s="10">
        <v>2769</v>
      </c>
      <c r="G142" s="6">
        <v>0.70080351167697297</v>
      </c>
      <c r="H142" s="10">
        <v>0</v>
      </c>
      <c r="I142" s="10">
        <v>2769</v>
      </c>
      <c r="J142" s="6">
        <v>0.70080351167697297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6433</v>
      </c>
      <c r="E143" s="10">
        <v>6034.137708031838</v>
      </c>
      <c r="F143" s="10">
        <v>3032</v>
      </c>
      <c r="G143" s="6">
        <v>0.50247444567998611</v>
      </c>
      <c r="H143" s="10">
        <v>0</v>
      </c>
      <c r="I143" s="10">
        <v>3032</v>
      </c>
      <c r="J143" s="6">
        <v>0.50247444567998611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6894</v>
      </c>
      <c r="E144" s="10">
        <v>6538.4563208981408</v>
      </c>
      <c r="F144" s="10">
        <v>3899</v>
      </c>
      <c r="G144" s="6">
        <v>0.59631812290892883</v>
      </c>
      <c r="H144" s="10">
        <v>0</v>
      </c>
      <c r="I144" s="10">
        <v>3899</v>
      </c>
      <c r="J144" s="6">
        <v>0.59631812290892883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8759</v>
      </c>
      <c r="E145" s="10">
        <v>8377.5942443382264</v>
      </c>
      <c r="F145" s="10">
        <v>5016</v>
      </c>
      <c r="G145" s="6">
        <v>0.59873990715054382</v>
      </c>
      <c r="H145" s="10">
        <v>2</v>
      </c>
      <c r="I145" s="10">
        <v>5018</v>
      </c>
      <c r="J145" s="6">
        <v>0.59897863917093874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4740</v>
      </c>
      <c r="E146" s="10">
        <v>4530.3376716083058</v>
      </c>
      <c r="F146" s="10">
        <v>1703</v>
      </c>
      <c r="G146" s="6">
        <v>0.37591016905267938</v>
      </c>
      <c r="H146" s="10">
        <v>2</v>
      </c>
      <c r="I146" s="10">
        <v>1705</v>
      </c>
      <c r="J146" s="6">
        <v>0.37635163724886572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3813</v>
      </c>
      <c r="E147" s="10">
        <v>3679.1974009900991</v>
      </c>
      <c r="F147" s="10">
        <v>1615</v>
      </c>
      <c r="G147" s="6">
        <v>0.43895443054112604</v>
      </c>
      <c r="H147" s="10">
        <v>8</v>
      </c>
      <c r="I147" s="10">
        <v>1623</v>
      </c>
      <c r="J147" s="6">
        <v>0.44112881781315638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2089</v>
      </c>
      <c r="E148" s="10">
        <v>2006.0512016718912</v>
      </c>
      <c r="F148" s="10">
        <v>762</v>
      </c>
      <c r="G148" s="6">
        <v>0.37985072333394626</v>
      </c>
      <c r="H148" s="10">
        <v>0</v>
      </c>
      <c r="I148" s="10">
        <v>762</v>
      </c>
      <c r="J148" s="6">
        <v>0.37985072333394626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3648</v>
      </c>
      <c r="E149" s="10">
        <v>3410.5928233135642</v>
      </c>
      <c r="F149" s="10">
        <v>1914</v>
      </c>
      <c r="G149" s="6">
        <v>0.56119276007285201</v>
      </c>
      <c r="H149" s="10">
        <v>8</v>
      </c>
      <c r="I149" s="10">
        <v>1922</v>
      </c>
      <c r="J149" s="6">
        <v>0.56353839334379396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4047</v>
      </c>
      <c r="E150" s="10">
        <v>3915.8208889669713</v>
      </c>
      <c r="F150" s="10">
        <v>1346</v>
      </c>
      <c r="G150" s="6">
        <v>0.34373380145972071</v>
      </c>
      <c r="H150" s="10">
        <v>0</v>
      </c>
      <c r="I150" s="10">
        <v>1346</v>
      </c>
      <c r="J150" s="6">
        <v>0.34373380145972071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3416</v>
      </c>
      <c r="E151" s="10">
        <v>3238.782376502003</v>
      </c>
      <c r="F151" s="10">
        <v>1804</v>
      </c>
      <c r="G151" s="6">
        <v>0.55699944926475187</v>
      </c>
      <c r="H151" s="10">
        <v>0</v>
      </c>
      <c r="I151" s="10">
        <v>1804</v>
      </c>
      <c r="J151" s="6">
        <v>0.55699944926475187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10088</v>
      </c>
      <c r="E152" s="10">
        <v>9788.9192029106453</v>
      </c>
      <c r="F152" s="10">
        <v>7780</v>
      </c>
      <c r="G152" s="6">
        <v>0.7947761993670035</v>
      </c>
      <c r="H152" s="10">
        <v>0</v>
      </c>
      <c r="I152" s="10">
        <v>7780</v>
      </c>
      <c r="J152" s="6">
        <v>0.7947761993670035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2391</v>
      </c>
      <c r="E153" s="10">
        <v>2314.3691280631765</v>
      </c>
      <c r="F153" s="10">
        <v>1174</v>
      </c>
      <c r="G153" s="6">
        <v>0.50726566724577948</v>
      </c>
      <c r="H153" s="10">
        <v>0</v>
      </c>
      <c r="I153" s="10">
        <v>1174</v>
      </c>
      <c r="J153" s="6">
        <v>0.50726566724577948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4731</v>
      </c>
      <c r="E154" s="10">
        <v>4650.822537689447</v>
      </c>
      <c r="F154" s="10">
        <v>2102</v>
      </c>
      <c r="G154" s="6">
        <v>0.45196306308524181</v>
      </c>
      <c r="H154" s="10">
        <v>0</v>
      </c>
      <c r="I154" s="10">
        <v>2102</v>
      </c>
      <c r="J154" s="6">
        <v>0.45196306308524181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3528</v>
      </c>
      <c r="E155" s="10">
        <v>3376.163142749906</v>
      </c>
      <c r="F155" s="10">
        <v>1932</v>
      </c>
      <c r="G155" s="6">
        <v>0.5722472280845925</v>
      </c>
      <c r="H155" s="10">
        <v>0</v>
      </c>
      <c r="I155" s="10">
        <v>1932</v>
      </c>
      <c r="J155" s="6">
        <v>0.5722472280845925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5015</v>
      </c>
      <c r="E156" s="10">
        <v>4865.4985031615461</v>
      </c>
      <c r="F156" s="10">
        <v>2041</v>
      </c>
      <c r="G156" s="6">
        <v>0.41948425195769379</v>
      </c>
      <c r="H156" s="10">
        <v>4</v>
      </c>
      <c r="I156" s="10">
        <v>2045</v>
      </c>
      <c r="J156" s="6">
        <v>0.42030636710116798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3703</v>
      </c>
      <c r="E157" s="10">
        <v>3493.8587505661822</v>
      </c>
      <c r="F157" s="10">
        <v>1568</v>
      </c>
      <c r="G157" s="6">
        <v>0.44878746164134559</v>
      </c>
      <c r="H157" s="10">
        <v>0</v>
      </c>
      <c r="I157" s="10">
        <v>1568</v>
      </c>
      <c r="J157" s="6">
        <v>0.44878746164134559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6042</v>
      </c>
      <c r="E158" s="10">
        <v>5832.4323586692981</v>
      </c>
      <c r="F158" s="10">
        <v>3713</v>
      </c>
      <c r="G158" s="6">
        <v>0.63661261231448585</v>
      </c>
      <c r="H158" s="10">
        <v>5</v>
      </c>
      <c r="I158" s="10">
        <v>3718</v>
      </c>
      <c r="J158" s="6">
        <v>0.63746988758019341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4117</v>
      </c>
      <c r="E159" s="10">
        <v>3979.3280059011554</v>
      </c>
      <c r="F159" s="10">
        <v>1590</v>
      </c>
      <c r="G159" s="6">
        <v>0.3995649510776958</v>
      </c>
      <c r="H159" s="10">
        <v>0</v>
      </c>
      <c r="I159" s="10">
        <v>1590</v>
      </c>
      <c r="J159" s="6">
        <v>0.3995649510776958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10078</v>
      </c>
      <c r="E160" s="10">
        <v>9758.9465897606897</v>
      </c>
      <c r="F160" s="10">
        <v>6991</v>
      </c>
      <c r="G160" s="6">
        <v>0.71636830222384018</v>
      </c>
      <c r="H160" s="10">
        <v>7</v>
      </c>
      <c r="I160" s="10">
        <v>6998</v>
      </c>
      <c r="J160" s="6">
        <v>0.71708559275674921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4054</v>
      </c>
      <c r="E161" s="10">
        <v>3919.3388728617283</v>
      </c>
      <c r="F161" s="10">
        <v>1599</v>
      </c>
      <c r="G161" s="6">
        <v>0.40797697057322341</v>
      </c>
      <c r="H161" s="10">
        <v>9</v>
      </c>
      <c r="I161" s="10">
        <v>1608</v>
      </c>
      <c r="J161" s="6">
        <v>0.41027327622372939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1413</v>
      </c>
      <c r="E162" s="10">
        <v>1377.1017443627302</v>
      </c>
      <c r="F162" s="10">
        <v>1228</v>
      </c>
      <c r="G162" s="6">
        <v>0.89172786617031785</v>
      </c>
      <c r="H162" s="10">
        <v>0</v>
      </c>
      <c r="I162" s="10">
        <v>1228</v>
      </c>
      <c r="J162" s="6">
        <v>0.89172786617031785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2559</v>
      </c>
      <c r="E163" s="10">
        <v>2485.9349250770483</v>
      </c>
      <c r="F163" s="10">
        <v>1737</v>
      </c>
      <c r="G163" s="6">
        <v>0.69873108200777378</v>
      </c>
      <c r="H163" s="10">
        <v>6</v>
      </c>
      <c r="I163" s="10">
        <v>1743</v>
      </c>
      <c r="J163" s="6">
        <v>0.70114466087481275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2585</v>
      </c>
      <c r="E164" s="10">
        <v>2473.4276011114544</v>
      </c>
      <c r="F164" s="10">
        <v>1658</v>
      </c>
      <c r="G164" s="6">
        <v>0.6703248557810888</v>
      </c>
      <c r="H164" s="10">
        <v>30</v>
      </c>
      <c r="I164" s="10">
        <v>1688</v>
      </c>
      <c r="J164" s="6">
        <v>0.68245377355758619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3850</v>
      </c>
      <c r="E165" s="10">
        <v>3681.228729743344</v>
      </c>
      <c r="F165" s="10">
        <v>3396</v>
      </c>
      <c r="G165" s="6">
        <v>0.92251806375442735</v>
      </c>
      <c r="H165" s="10">
        <v>0</v>
      </c>
      <c r="I165" s="10">
        <v>3396</v>
      </c>
      <c r="J165" s="6">
        <v>0.92251806375442735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3831</v>
      </c>
      <c r="E166" s="10">
        <v>3729.1256991463056</v>
      </c>
      <c r="F166" s="10">
        <v>2000</v>
      </c>
      <c r="G166" s="6">
        <v>0.53631874100083365</v>
      </c>
      <c r="H166" s="10">
        <v>4</v>
      </c>
      <c r="I166" s="10">
        <v>2004</v>
      </c>
      <c r="J166" s="6">
        <v>0.53739137848283525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2618</v>
      </c>
      <c r="E167" s="10">
        <v>2475.1934990439772</v>
      </c>
      <c r="F167" s="10">
        <v>1852</v>
      </c>
      <c r="G167" s="6">
        <v>0.74822433103323815</v>
      </c>
      <c r="H167" s="10">
        <v>0</v>
      </c>
      <c r="I167" s="10">
        <v>1852</v>
      </c>
      <c r="J167" s="6">
        <v>0.74822433103323815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13674</v>
      </c>
      <c r="E168" s="10">
        <v>13241.639395771459</v>
      </c>
      <c r="F168" s="10">
        <v>10132</v>
      </c>
      <c r="G168" s="6">
        <v>0.76516205412114746</v>
      </c>
      <c r="H168" s="10">
        <v>56</v>
      </c>
      <c r="I168" s="10">
        <v>10188</v>
      </c>
      <c r="J168" s="6">
        <v>0.76939113772071166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4015</v>
      </c>
      <c r="E169" s="10">
        <v>3890.5063130077319</v>
      </c>
      <c r="F169" s="10">
        <v>2155</v>
      </c>
      <c r="G169" s="6">
        <v>0.55391247992449077</v>
      </c>
      <c r="H169" s="10">
        <v>18</v>
      </c>
      <c r="I169" s="10">
        <v>2173</v>
      </c>
      <c r="J169" s="6">
        <v>0.55853912708859321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4468</v>
      </c>
      <c r="E170" s="10">
        <v>4322.443389348271</v>
      </c>
      <c r="F170" s="10">
        <v>2365</v>
      </c>
      <c r="G170" s="6">
        <v>0.54714423925783096</v>
      </c>
      <c r="H170" s="10">
        <v>12</v>
      </c>
      <c r="I170" s="10">
        <v>2377</v>
      </c>
      <c r="J170" s="6">
        <v>0.54992044681431884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3617</v>
      </c>
      <c r="E171" s="10">
        <v>3559.7670537091885</v>
      </c>
      <c r="F171" s="10">
        <v>2567</v>
      </c>
      <c r="G171" s="6">
        <v>0.72111460139652961</v>
      </c>
      <c r="H171" s="10">
        <v>17</v>
      </c>
      <c r="I171" s="10">
        <v>2584</v>
      </c>
      <c r="J171" s="6">
        <v>0.72589019478326156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9453</v>
      </c>
      <c r="E172" s="10">
        <v>9203.1981004820154</v>
      </c>
      <c r="F172" s="10">
        <v>7576</v>
      </c>
      <c r="G172" s="6">
        <v>0.82319210314544988</v>
      </c>
      <c r="H172" s="10">
        <v>18</v>
      </c>
      <c r="I172" s="10">
        <v>7594</v>
      </c>
      <c r="J172" s="6">
        <v>0.8251479449955843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3576</v>
      </c>
      <c r="E173" s="10">
        <v>3393.236175840786</v>
      </c>
      <c r="F173" s="10">
        <v>2462</v>
      </c>
      <c r="G173" s="6">
        <v>0.72556104922167952</v>
      </c>
      <c r="H173" s="10">
        <v>1</v>
      </c>
      <c r="I173" s="10">
        <v>2463</v>
      </c>
      <c r="J173" s="6">
        <v>0.72585575314094097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16437</v>
      </c>
      <c r="E174" s="10">
        <v>15677.222240776051</v>
      </c>
      <c r="F174" s="10">
        <v>11639</v>
      </c>
      <c r="G174" s="6">
        <v>0.74241468426257684</v>
      </c>
      <c r="H174" s="10">
        <v>40</v>
      </c>
      <c r="I174" s="10">
        <v>11679</v>
      </c>
      <c r="J174" s="6">
        <v>0.7449661566717618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12766</v>
      </c>
      <c r="E175" s="10">
        <v>12251.146301607643</v>
      </c>
      <c r="F175" s="10">
        <v>8077</v>
      </c>
      <c r="G175" s="6">
        <v>0.65928524573574843</v>
      </c>
      <c r="H175" s="10">
        <v>18</v>
      </c>
      <c r="I175" s="10">
        <v>8095</v>
      </c>
      <c r="J175" s="6">
        <v>0.66075449600481406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9738</v>
      </c>
      <c r="E176" s="10">
        <v>9282.0004604029491</v>
      </c>
      <c r="F176" s="10">
        <v>9276</v>
      </c>
      <c r="G176" s="6">
        <v>0.99935353801925053</v>
      </c>
      <c r="H176" s="10">
        <v>26</v>
      </c>
      <c r="I176" s="10">
        <v>9302</v>
      </c>
      <c r="J176" s="6">
        <v>1.0021546583284895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10036</v>
      </c>
      <c r="E177" s="10">
        <v>9772.0660483641532</v>
      </c>
      <c r="F177" s="10">
        <v>8540</v>
      </c>
      <c r="G177" s="6">
        <v>0.87391959466233848</v>
      </c>
      <c r="H177" s="10">
        <v>212</v>
      </c>
      <c r="I177" s="10">
        <v>8752</v>
      </c>
      <c r="J177" s="6">
        <v>0.89561408577105217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3673</v>
      </c>
      <c r="E178" s="10">
        <v>3513.6045140820711</v>
      </c>
      <c r="F178" s="10">
        <v>3034</v>
      </c>
      <c r="G178" s="6">
        <v>0.86350071211490131</v>
      </c>
      <c r="H178" s="10">
        <v>4</v>
      </c>
      <c r="I178" s="10">
        <v>3038</v>
      </c>
      <c r="J178" s="6">
        <v>0.86463914416778842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4427</v>
      </c>
      <c r="E179" s="10">
        <v>4241.1826865876537</v>
      </c>
      <c r="F179" s="10">
        <v>4851</v>
      </c>
      <c r="G179" s="6">
        <v>1.1437847314007097</v>
      </c>
      <c r="H179" s="10">
        <v>1</v>
      </c>
      <c r="I179" s="10">
        <v>4852</v>
      </c>
      <c r="J179" s="6">
        <v>1.1440205146889804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14745</v>
      </c>
      <c r="E180" s="10">
        <v>14081.474999999999</v>
      </c>
      <c r="F180" s="10">
        <v>12777</v>
      </c>
      <c r="G180" s="6">
        <v>0.90736233242611308</v>
      </c>
      <c r="H180" s="10">
        <v>55</v>
      </c>
      <c r="I180" s="10">
        <v>12832</v>
      </c>
      <c r="J180" s="6">
        <v>0.91126817325599774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10952</v>
      </c>
      <c r="E181" s="10">
        <v>10516.231571807608</v>
      </c>
      <c r="F181" s="10">
        <v>6317</v>
      </c>
      <c r="G181" s="6">
        <v>0.60069046186990604</v>
      </c>
      <c r="H181" s="10">
        <v>24</v>
      </c>
      <c r="I181" s="10">
        <v>6341</v>
      </c>
      <c r="J181" s="6">
        <v>0.60297264820596397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4784</v>
      </c>
      <c r="E182" s="10">
        <v>4521.7046614984101</v>
      </c>
      <c r="F182" s="10">
        <v>2900</v>
      </c>
      <c r="G182" s="6">
        <v>0.64135104282529432</v>
      </c>
      <c r="H182" s="10">
        <v>889</v>
      </c>
      <c r="I182" s="10">
        <v>3789</v>
      </c>
      <c r="J182" s="6">
        <v>0.83795831078104843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3402</v>
      </c>
      <c r="E183" s="10">
        <v>3286.0243654392134</v>
      </c>
      <c r="F183" s="10">
        <v>3434</v>
      </c>
      <c r="G183" s="6">
        <v>1.0450318129461003</v>
      </c>
      <c r="H183" s="10">
        <v>2</v>
      </c>
      <c r="I183" s="10">
        <v>3436</v>
      </c>
      <c r="J183" s="6">
        <v>1.0456404511598139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5516</v>
      </c>
      <c r="E184" s="10">
        <v>5341.7145306472357</v>
      </c>
      <c r="F184" s="10">
        <v>3359</v>
      </c>
      <c r="G184" s="6">
        <v>0.62882431862059884</v>
      </c>
      <c r="H184" s="10">
        <v>2</v>
      </c>
      <c r="I184" s="10">
        <v>3361</v>
      </c>
      <c r="J184" s="6">
        <v>0.62919873024228423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3864</v>
      </c>
      <c r="E185" s="10">
        <v>3730.1376754632229</v>
      </c>
      <c r="F185" s="10">
        <v>3499</v>
      </c>
      <c r="G185" s="6">
        <v>0.93803508192642804</v>
      </c>
      <c r="H185" s="10">
        <v>10</v>
      </c>
      <c r="I185" s="10">
        <v>3509</v>
      </c>
      <c r="J185" s="6">
        <v>0.94071594812227377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3859</v>
      </c>
      <c r="E186" s="10">
        <v>3738.316999707406</v>
      </c>
      <c r="F186" s="10">
        <v>3391</v>
      </c>
      <c r="G186" s="6">
        <v>0.90709268375726559</v>
      </c>
      <c r="H186" s="10">
        <v>15</v>
      </c>
      <c r="I186" s="10">
        <v>3406</v>
      </c>
      <c r="J186" s="6">
        <v>0.91110518457011103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7212</v>
      </c>
      <c r="E187" s="10">
        <v>6987.53707387338</v>
      </c>
      <c r="F187" s="10">
        <v>4609</v>
      </c>
      <c r="G187" s="6">
        <v>0.65960294038842315</v>
      </c>
      <c r="H187" s="10">
        <v>3</v>
      </c>
      <c r="I187" s="10">
        <v>4612</v>
      </c>
      <c r="J187" s="6">
        <v>0.66003227621423466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10391</v>
      </c>
      <c r="E188" s="10">
        <v>10096.797908927061</v>
      </c>
      <c r="F188" s="10">
        <v>5296</v>
      </c>
      <c r="G188" s="6">
        <v>0.52452272965843494</v>
      </c>
      <c r="H188" s="10">
        <v>28</v>
      </c>
      <c r="I188" s="10">
        <v>5324</v>
      </c>
      <c r="J188" s="6">
        <v>0.52729588608412148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3029</v>
      </c>
      <c r="E189" s="10">
        <v>2883.626518914788</v>
      </c>
      <c r="F189" s="10">
        <v>1329</v>
      </c>
      <c r="G189" s="6">
        <v>0.46087799209869601</v>
      </c>
      <c r="H189" s="10">
        <v>0</v>
      </c>
      <c r="I189" s="10">
        <v>1329</v>
      </c>
      <c r="J189" s="6">
        <v>0.46087799209869601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3493</v>
      </c>
      <c r="E190" s="10">
        <v>3366.0744072179127</v>
      </c>
      <c r="F190" s="10">
        <v>3120</v>
      </c>
      <c r="G190" s="6">
        <v>0.92689573151138538</v>
      </c>
      <c r="H190" s="10">
        <v>3</v>
      </c>
      <c r="I190" s="10">
        <v>3123</v>
      </c>
      <c r="J190" s="6">
        <v>0.92778697740706939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8114</v>
      </c>
      <c r="E191" s="10">
        <v>7707.0243755242936</v>
      </c>
      <c r="F191" s="10">
        <v>6758</v>
      </c>
      <c r="G191" s="6">
        <v>0.87686241417139243</v>
      </c>
      <c r="H191" s="10">
        <v>2</v>
      </c>
      <c r="I191" s="10">
        <v>6760</v>
      </c>
      <c r="J191" s="6">
        <v>0.87712191769733838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14388</v>
      </c>
      <c r="E192" s="10">
        <v>14070.747549444681</v>
      </c>
      <c r="F192" s="10">
        <v>14488</v>
      </c>
      <c r="G192" s="6">
        <v>1.0296538935894552</v>
      </c>
      <c r="H192" s="10">
        <v>20</v>
      </c>
      <c r="I192" s="10">
        <v>14508</v>
      </c>
      <c r="J192" s="6">
        <v>1.0310752821780655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4454</v>
      </c>
      <c r="E193" s="10">
        <v>4446.6174053542081</v>
      </c>
      <c r="F193" s="10">
        <v>3402</v>
      </c>
      <c r="G193" s="6">
        <v>0.76507594197414519</v>
      </c>
      <c r="H193" s="10">
        <v>11</v>
      </c>
      <c r="I193" s="10">
        <v>3413</v>
      </c>
      <c r="J193" s="6">
        <v>0.76754973249787106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9843</v>
      </c>
      <c r="E194" s="10">
        <v>9536.1788242701077</v>
      </c>
      <c r="F194" s="10">
        <v>7005</v>
      </c>
      <c r="G194" s="6">
        <v>0.73457095646863124</v>
      </c>
      <c r="H194" s="10">
        <v>2</v>
      </c>
      <c r="I194" s="10">
        <v>7007</v>
      </c>
      <c r="J194" s="6">
        <v>0.73478068407932884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11302</v>
      </c>
      <c r="E195" s="10">
        <v>10952.510924517092</v>
      </c>
      <c r="F195" s="10">
        <v>7532</v>
      </c>
      <c r="G195" s="6">
        <v>0.68769618692090861</v>
      </c>
      <c r="H195" s="10">
        <v>14</v>
      </c>
      <c r="I195" s="10">
        <v>7546</v>
      </c>
      <c r="J195" s="6">
        <v>0.68897443262150515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14303</v>
      </c>
      <c r="E196" s="10">
        <v>13747.464499101572</v>
      </c>
      <c r="F196" s="10">
        <v>12085</v>
      </c>
      <c r="G196" s="6">
        <v>0.87907119169427805</v>
      </c>
      <c r="H196" s="10">
        <v>5</v>
      </c>
      <c r="I196" s="10">
        <v>12090</v>
      </c>
      <c r="J196" s="6">
        <v>0.87943489512485074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9178</v>
      </c>
      <c r="E197" s="10">
        <v>8803.4366596037398</v>
      </c>
      <c r="F197" s="10">
        <v>4917</v>
      </c>
      <c r="G197" s="6">
        <v>0.55853187682517202</v>
      </c>
      <c r="H197" s="10">
        <v>1</v>
      </c>
      <c r="I197" s="10">
        <v>4918</v>
      </c>
      <c r="J197" s="6">
        <v>0.55864546882778032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30034</v>
      </c>
      <c r="E198" s="10">
        <v>28844.682880882483</v>
      </c>
      <c r="F198" s="10">
        <v>16258</v>
      </c>
      <c r="G198" s="6">
        <v>0.5636394085918478</v>
      </c>
      <c r="H198" s="10">
        <v>6</v>
      </c>
      <c r="I198" s="10">
        <v>16264</v>
      </c>
      <c r="J198" s="6">
        <v>0.56384741919902892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14483</v>
      </c>
      <c r="E199" s="10">
        <v>13857.262339552733</v>
      </c>
      <c r="F199" s="10">
        <v>11322</v>
      </c>
      <c r="G199" s="6">
        <v>0.81704450147296814</v>
      </c>
      <c r="H199" s="10">
        <v>52</v>
      </c>
      <c r="I199" s="10">
        <v>11374</v>
      </c>
      <c r="J199" s="6">
        <v>0.82079704643645468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25E4-00AA-49F6-9B87-17A4BF36EF8B}">
  <dimension ref="A1:J199"/>
  <sheetViews>
    <sheetView topLeftCell="C1" zoomScale="80" zoomScaleNormal="80" workbookViewId="0">
      <pane ySplit="4" topLeftCell="A176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5" max="5" width="19.75" customWidth="1"/>
    <col min="8" max="8" width="15.25" customWidth="1"/>
    <col min="9" max="9" width="18.75" customWidth="1"/>
    <col min="10" max="10" width="16.58203125" bestFit="1" customWidth="1"/>
  </cols>
  <sheetData>
    <row r="1" spans="1:10" ht="18" x14ac:dyDescent="0.4">
      <c r="A1" s="1" t="s">
        <v>446</v>
      </c>
      <c r="B1" s="9">
        <v>43252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1927</v>
      </c>
      <c r="E5" s="10">
        <v>1883.1474686716792</v>
      </c>
      <c r="F5" s="10">
        <v>1148</v>
      </c>
      <c r="G5" s="6">
        <v>0.60961768480604861</v>
      </c>
      <c r="H5" s="10">
        <v>238</v>
      </c>
      <c r="I5" s="10">
        <v>1386</v>
      </c>
      <c r="J5" s="6">
        <v>0.73600183897315619</v>
      </c>
    </row>
    <row r="6" spans="1:10" x14ac:dyDescent="0.3">
      <c r="A6" t="s">
        <v>3</v>
      </c>
      <c r="B6" t="s">
        <v>4</v>
      </c>
      <c r="C6" t="s">
        <v>456</v>
      </c>
      <c r="D6" s="10">
        <v>5754</v>
      </c>
      <c r="E6" s="10">
        <v>5571.635761589404</v>
      </c>
      <c r="F6" s="10">
        <v>4019</v>
      </c>
      <c r="G6" s="6">
        <v>0.72133214947516811</v>
      </c>
      <c r="H6" s="10">
        <v>437</v>
      </c>
      <c r="I6" s="10">
        <v>4456</v>
      </c>
      <c r="J6" s="6">
        <v>0.79976513014713835</v>
      </c>
    </row>
    <row r="7" spans="1:10" x14ac:dyDescent="0.3">
      <c r="A7" t="s">
        <v>5</v>
      </c>
      <c r="B7" t="s">
        <v>6</v>
      </c>
      <c r="C7" t="s">
        <v>456</v>
      </c>
      <c r="D7" s="10">
        <v>10931</v>
      </c>
      <c r="E7" s="10">
        <v>10417.56354320231</v>
      </c>
      <c r="F7" s="10">
        <v>7961</v>
      </c>
      <c r="G7" s="6">
        <v>0.76419020311085384</v>
      </c>
      <c r="H7" s="10">
        <v>312</v>
      </c>
      <c r="I7" s="10">
        <v>8273</v>
      </c>
      <c r="J7" s="6">
        <v>0.79413962446126041</v>
      </c>
    </row>
    <row r="8" spans="1:10" x14ac:dyDescent="0.3">
      <c r="A8" t="s">
        <v>7</v>
      </c>
      <c r="B8" t="s">
        <v>8</v>
      </c>
      <c r="C8" t="s">
        <v>456</v>
      </c>
      <c r="D8" s="10">
        <v>4808</v>
      </c>
      <c r="E8" s="10">
        <v>4587.9101696317748</v>
      </c>
      <c r="F8" s="10">
        <v>2684</v>
      </c>
      <c r="G8" s="6">
        <v>0.58501581346685727</v>
      </c>
      <c r="H8" s="10">
        <v>872</v>
      </c>
      <c r="I8" s="10">
        <v>3556</v>
      </c>
      <c r="J8" s="6">
        <v>0.77508056359468869</v>
      </c>
    </row>
    <row r="9" spans="1:10" x14ac:dyDescent="0.3">
      <c r="A9" t="s">
        <v>9</v>
      </c>
      <c r="B9" t="s">
        <v>10</v>
      </c>
      <c r="C9" t="s">
        <v>456</v>
      </c>
      <c r="D9" s="10">
        <v>5136</v>
      </c>
      <c r="E9" s="10">
        <v>4979.7343097612056</v>
      </c>
      <c r="F9" s="10">
        <v>3678</v>
      </c>
      <c r="G9" s="6">
        <v>0.73859362191079869</v>
      </c>
      <c r="H9" s="10">
        <v>583</v>
      </c>
      <c r="I9" s="10">
        <v>4261</v>
      </c>
      <c r="J9" s="6">
        <v>0.85566814109894329</v>
      </c>
    </row>
    <row r="10" spans="1:10" x14ac:dyDescent="0.3">
      <c r="A10" t="s">
        <v>11</v>
      </c>
      <c r="B10" t="s">
        <v>12</v>
      </c>
      <c r="C10" t="s">
        <v>456</v>
      </c>
      <c r="D10" s="10">
        <v>5803</v>
      </c>
      <c r="E10" s="10">
        <v>5387.6729932982043</v>
      </c>
      <c r="F10" s="10">
        <v>5075</v>
      </c>
      <c r="G10" s="6">
        <v>0.9419651130112866</v>
      </c>
      <c r="H10" s="10">
        <v>218</v>
      </c>
      <c r="I10" s="10">
        <v>5293</v>
      </c>
      <c r="J10" s="6">
        <v>0.98242785087068774</v>
      </c>
    </row>
    <row r="11" spans="1:10" x14ac:dyDescent="0.3">
      <c r="A11" t="s">
        <v>13</v>
      </c>
      <c r="B11" t="s">
        <v>14</v>
      </c>
      <c r="C11" t="s">
        <v>456</v>
      </c>
      <c r="D11" s="10">
        <v>4848</v>
      </c>
      <c r="E11" s="10">
        <v>4665.8843583942762</v>
      </c>
      <c r="F11" s="10">
        <v>2799</v>
      </c>
      <c r="G11" s="6">
        <v>0.59988627771376046</v>
      </c>
      <c r="H11" s="10">
        <v>1758</v>
      </c>
      <c r="I11" s="10">
        <v>4557</v>
      </c>
      <c r="J11" s="6">
        <v>0.97666372545252111</v>
      </c>
    </row>
    <row r="12" spans="1:10" x14ac:dyDescent="0.3">
      <c r="A12" t="s">
        <v>15</v>
      </c>
      <c r="B12" t="s">
        <v>16</v>
      </c>
      <c r="C12" t="s">
        <v>456</v>
      </c>
      <c r="D12" s="10">
        <v>3528</v>
      </c>
      <c r="E12" s="10">
        <v>3400.5619342584828</v>
      </c>
      <c r="F12" s="10">
        <v>2708</v>
      </c>
      <c r="G12" s="6">
        <v>0.79633897348512761</v>
      </c>
      <c r="H12" s="10">
        <v>124</v>
      </c>
      <c r="I12" s="10">
        <v>2832</v>
      </c>
      <c r="J12" s="6">
        <v>0.83280353504796201</v>
      </c>
    </row>
    <row r="13" spans="1:10" x14ac:dyDescent="0.3">
      <c r="A13" t="s">
        <v>17</v>
      </c>
      <c r="B13" t="s">
        <v>18</v>
      </c>
      <c r="C13" t="s">
        <v>456</v>
      </c>
      <c r="D13" s="10">
        <v>6451</v>
      </c>
      <c r="E13" s="10">
        <v>6224.3198903352722</v>
      </c>
      <c r="F13" s="10">
        <v>4688</v>
      </c>
      <c r="G13" s="6">
        <v>0.75317465724716814</v>
      </c>
      <c r="H13" s="10">
        <v>14</v>
      </c>
      <c r="I13" s="10">
        <v>4702</v>
      </c>
      <c r="J13" s="6">
        <v>0.75542389897102913</v>
      </c>
    </row>
    <row r="14" spans="1:10" x14ac:dyDescent="0.3">
      <c r="A14" t="s">
        <v>19</v>
      </c>
      <c r="B14" t="s">
        <v>20</v>
      </c>
      <c r="C14" t="s">
        <v>456</v>
      </c>
      <c r="D14" s="10">
        <v>2729</v>
      </c>
      <c r="E14" s="10">
        <v>2648.2288258685144</v>
      </c>
      <c r="F14" s="10">
        <v>1968</v>
      </c>
      <c r="G14" s="6">
        <v>0.74313819892605915</v>
      </c>
      <c r="H14" s="10">
        <v>2</v>
      </c>
      <c r="I14" s="10">
        <v>1970</v>
      </c>
      <c r="J14" s="6">
        <v>0.74389342067293518</v>
      </c>
    </row>
    <row r="15" spans="1:10" x14ac:dyDescent="0.3">
      <c r="A15" t="s">
        <v>21</v>
      </c>
      <c r="B15" t="s">
        <v>22</v>
      </c>
      <c r="C15" t="s">
        <v>456</v>
      </c>
      <c r="D15" s="10">
        <v>3156</v>
      </c>
      <c r="E15" s="10">
        <v>2968.9194790800775</v>
      </c>
      <c r="F15" s="10">
        <v>2998</v>
      </c>
      <c r="G15" s="6">
        <v>1.0097949847157637</v>
      </c>
      <c r="H15" s="10">
        <v>2</v>
      </c>
      <c r="I15" s="10">
        <v>3000</v>
      </c>
      <c r="J15" s="6">
        <v>1.0104686304694099</v>
      </c>
    </row>
    <row r="16" spans="1:10" x14ac:dyDescent="0.3">
      <c r="A16" t="s">
        <v>23</v>
      </c>
      <c r="B16" t="s">
        <v>24</v>
      </c>
      <c r="C16" t="s">
        <v>456</v>
      </c>
      <c r="D16" s="10">
        <v>5640</v>
      </c>
      <c r="E16" s="10">
        <v>5459.514793695972</v>
      </c>
      <c r="F16" s="10">
        <v>4284</v>
      </c>
      <c r="G16" s="6">
        <v>0.78468511614744174</v>
      </c>
      <c r="H16" s="10">
        <v>366</v>
      </c>
      <c r="I16" s="10">
        <v>4650</v>
      </c>
      <c r="J16" s="6">
        <v>0.85172404063622875</v>
      </c>
    </row>
    <row r="17" spans="1:10" x14ac:dyDescent="0.3">
      <c r="A17" t="s">
        <v>25</v>
      </c>
      <c r="B17" t="s">
        <v>26</v>
      </c>
      <c r="C17" t="s">
        <v>456</v>
      </c>
      <c r="D17" s="10">
        <v>4154</v>
      </c>
      <c r="E17" s="10">
        <v>3943.6590314726304</v>
      </c>
      <c r="F17" s="10">
        <v>3696</v>
      </c>
      <c r="G17" s="6">
        <v>0.93720069876828316</v>
      </c>
      <c r="H17" s="10">
        <v>37</v>
      </c>
      <c r="I17" s="10">
        <v>3733</v>
      </c>
      <c r="J17" s="6">
        <v>0.94658284862067121</v>
      </c>
    </row>
    <row r="18" spans="1:10" x14ac:dyDescent="0.3">
      <c r="A18" t="s">
        <v>29</v>
      </c>
      <c r="B18" t="s">
        <v>30</v>
      </c>
      <c r="C18" t="s">
        <v>456</v>
      </c>
      <c r="D18" s="10">
        <v>2960</v>
      </c>
      <c r="E18" s="10">
        <v>2755.0452538853838</v>
      </c>
      <c r="F18" s="10">
        <v>3115</v>
      </c>
      <c r="G18" s="6">
        <v>1.1306529341421814</v>
      </c>
      <c r="H18" s="10">
        <v>5</v>
      </c>
      <c r="I18" s="10">
        <v>3120</v>
      </c>
      <c r="J18" s="6">
        <v>1.1324677863639183</v>
      </c>
    </row>
    <row r="19" spans="1:10" x14ac:dyDescent="0.3">
      <c r="A19" t="s">
        <v>31</v>
      </c>
      <c r="B19" t="s">
        <v>32</v>
      </c>
      <c r="C19" t="s">
        <v>456</v>
      </c>
      <c r="D19" s="10">
        <v>4077</v>
      </c>
      <c r="E19" s="10">
        <v>3890.7067829549223</v>
      </c>
      <c r="F19" s="10">
        <v>3874</v>
      </c>
      <c r="G19" s="6">
        <v>0.99570597737457001</v>
      </c>
      <c r="H19" s="10">
        <v>1</v>
      </c>
      <c r="I19" s="10">
        <v>3875</v>
      </c>
      <c r="J19" s="6">
        <v>0.99596300008426919</v>
      </c>
    </row>
    <row r="20" spans="1:10" x14ac:dyDescent="0.3">
      <c r="A20" t="s">
        <v>33</v>
      </c>
      <c r="B20" t="s">
        <v>34</v>
      </c>
      <c r="C20" t="s">
        <v>456</v>
      </c>
      <c r="D20" s="10">
        <v>6783</v>
      </c>
      <c r="E20" s="10">
        <v>6589.6133950879412</v>
      </c>
      <c r="F20" s="10">
        <v>5070</v>
      </c>
      <c r="G20" s="6">
        <v>0.76939263292430815</v>
      </c>
      <c r="H20" s="10">
        <v>4</v>
      </c>
      <c r="I20" s="10">
        <v>5074</v>
      </c>
      <c r="J20" s="6">
        <v>0.7699996488082721</v>
      </c>
    </row>
    <row r="21" spans="1:10" x14ac:dyDescent="0.3">
      <c r="A21" t="s">
        <v>35</v>
      </c>
      <c r="B21" t="s">
        <v>36</v>
      </c>
      <c r="C21" t="s">
        <v>456</v>
      </c>
      <c r="D21" s="10">
        <v>3526</v>
      </c>
      <c r="E21" s="10">
        <v>3371.927037052134</v>
      </c>
      <c r="F21" s="10">
        <v>3031</v>
      </c>
      <c r="G21" s="6">
        <v>0.89889252249355156</v>
      </c>
      <c r="H21" s="10">
        <v>40</v>
      </c>
      <c r="I21" s="10">
        <v>3071</v>
      </c>
      <c r="J21" s="6">
        <v>0.91075517538030248</v>
      </c>
    </row>
    <row r="22" spans="1:10" x14ac:dyDescent="0.3">
      <c r="A22" t="s">
        <v>37</v>
      </c>
      <c r="B22" t="s">
        <v>38</v>
      </c>
      <c r="C22" t="s">
        <v>456</v>
      </c>
      <c r="D22" s="10">
        <v>4007</v>
      </c>
      <c r="E22" s="10">
        <v>3859.7246415516352</v>
      </c>
      <c r="F22" s="10">
        <v>5370</v>
      </c>
      <c r="G22" s="6">
        <v>1.3912909595129108</v>
      </c>
      <c r="H22" s="10">
        <v>106</v>
      </c>
      <c r="I22" s="10">
        <v>5476</v>
      </c>
      <c r="J22" s="6">
        <v>1.4187540585275045</v>
      </c>
    </row>
    <row r="23" spans="1:10" x14ac:dyDescent="0.3">
      <c r="A23" t="s">
        <v>39</v>
      </c>
      <c r="B23" t="s">
        <v>40</v>
      </c>
      <c r="C23" t="s">
        <v>456</v>
      </c>
      <c r="D23" s="10">
        <v>3282</v>
      </c>
      <c r="E23" s="10">
        <v>3095.8233644365264</v>
      </c>
      <c r="F23" s="10">
        <v>3705</v>
      </c>
      <c r="G23" s="6">
        <v>1.1967737056840613</v>
      </c>
      <c r="H23" s="10">
        <v>3</v>
      </c>
      <c r="I23" s="10">
        <v>3708</v>
      </c>
      <c r="J23" s="6">
        <v>1.1977427532190281</v>
      </c>
    </row>
    <row r="24" spans="1:10" x14ac:dyDescent="0.3">
      <c r="A24" t="s">
        <v>41</v>
      </c>
      <c r="B24" t="s">
        <v>42</v>
      </c>
      <c r="C24" t="s">
        <v>456</v>
      </c>
      <c r="D24" s="10">
        <v>3007</v>
      </c>
      <c r="E24" s="10">
        <v>2876.9760810103007</v>
      </c>
      <c r="F24" s="10">
        <v>1909</v>
      </c>
      <c r="G24" s="6">
        <v>0.66354392467858858</v>
      </c>
      <c r="H24" s="10">
        <v>1</v>
      </c>
      <c r="I24" s="10">
        <v>1910</v>
      </c>
      <c r="J24" s="6">
        <v>0.66389151185757167</v>
      </c>
    </row>
    <row r="25" spans="1:10" x14ac:dyDescent="0.3">
      <c r="A25" t="s">
        <v>43</v>
      </c>
      <c r="B25" t="s">
        <v>44</v>
      </c>
      <c r="C25" t="s">
        <v>456</v>
      </c>
      <c r="D25" s="10">
        <v>4096</v>
      </c>
      <c r="E25" s="10">
        <v>3923.0903786719045</v>
      </c>
      <c r="F25" s="10">
        <v>4488</v>
      </c>
      <c r="G25" s="6">
        <v>1.1439960762564272</v>
      </c>
      <c r="H25" s="10">
        <v>93</v>
      </c>
      <c r="I25" s="10">
        <v>4581</v>
      </c>
      <c r="J25" s="6">
        <v>1.1677018773018479</v>
      </c>
    </row>
    <row r="26" spans="1:10" x14ac:dyDescent="0.3">
      <c r="A26" t="s">
        <v>45</v>
      </c>
      <c r="B26" t="s">
        <v>46</v>
      </c>
      <c r="C26" t="s">
        <v>456</v>
      </c>
      <c r="D26" s="10">
        <v>5942</v>
      </c>
      <c r="E26" s="10">
        <v>5701.4177792745322</v>
      </c>
      <c r="F26" s="10">
        <v>3735</v>
      </c>
      <c r="G26" s="6">
        <v>0.65510021271853791</v>
      </c>
      <c r="H26" s="10">
        <v>7</v>
      </c>
      <c r="I26" s="10">
        <v>3742</v>
      </c>
      <c r="J26" s="6">
        <v>0.65632797750810412</v>
      </c>
    </row>
    <row r="27" spans="1:10" x14ac:dyDescent="0.3">
      <c r="A27" t="s">
        <v>47</v>
      </c>
      <c r="B27" t="s">
        <v>48</v>
      </c>
      <c r="C27" t="s">
        <v>456</v>
      </c>
      <c r="D27" s="10">
        <v>3468</v>
      </c>
      <c r="E27" s="10">
        <v>3302.7777538334026</v>
      </c>
      <c r="F27" s="10">
        <v>2115</v>
      </c>
      <c r="G27" s="6">
        <v>0.64037006351553738</v>
      </c>
      <c r="H27" s="10">
        <v>3</v>
      </c>
      <c r="I27" s="10">
        <v>2118</v>
      </c>
      <c r="J27" s="6">
        <v>0.64127838984676511</v>
      </c>
    </row>
    <row r="28" spans="1:10" x14ac:dyDescent="0.3">
      <c r="A28" t="s">
        <v>49</v>
      </c>
      <c r="B28" t="s">
        <v>455</v>
      </c>
      <c r="C28" t="s">
        <v>456</v>
      </c>
      <c r="D28" s="10">
        <v>5703</v>
      </c>
      <c r="E28" s="10">
        <v>5516.3537380515281</v>
      </c>
      <c r="F28" s="10">
        <v>3673</v>
      </c>
      <c r="G28" s="6">
        <v>0.66583837339216168</v>
      </c>
      <c r="H28" s="10">
        <v>12</v>
      </c>
      <c r="I28" s="10">
        <v>3685</v>
      </c>
      <c r="J28" s="6">
        <v>0.6680137233732959</v>
      </c>
    </row>
    <row r="29" spans="1:10" x14ac:dyDescent="0.3">
      <c r="A29" t="s">
        <v>55</v>
      </c>
      <c r="B29" t="s">
        <v>56</v>
      </c>
      <c r="C29" t="s">
        <v>456</v>
      </c>
      <c r="D29" s="10">
        <v>3535</v>
      </c>
      <c r="E29" s="10">
        <v>3423.2213438735175</v>
      </c>
      <c r="F29" s="10">
        <v>3019</v>
      </c>
      <c r="G29" s="6">
        <v>0.88191784776145254</v>
      </c>
      <c r="H29" s="10">
        <v>5</v>
      </c>
      <c r="I29" s="10">
        <v>3024</v>
      </c>
      <c r="J29" s="6">
        <v>0.8833784602950091</v>
      </c>
    </row>
    <row r="30" spans="1:10" x14ac:dyDescent="0.3">
      <c r="A30" t="s">
        <v>57</v>
      </c>
      <c r="B30" t="s">
        <v>58</v>
      </c>
      <c r="C30" t="s">
        <v>456</v>
      </c>
      <c r="D30" s="10">
        <v>3746</v>
      </c>
      <c r="E30" s="10">
        <v>3588.3839151315319</v>
      </c>
      <c r="F30" s="10">
        <v>1683</v>
      </c>
      <c r="G30" s="6">
        <v>0.46901336083441614</v>
      </c>
      <c r="H30" s="10">
        <v>4</v>
      </c>
      <c r="I30" s="10">
        <v>1687</v>
      </c>
      <c r="J30" s="6">
        <v>0.47012806876272134</v>
      </c>
    </row>
    <row r="31" spans="1:10" x14ac:dyDescent="0.3">
      <c r="A31" t="s">
        <v>59</v>
      </c>
      <c r="B31" t="s">
        <v>60</v>
      </c>
      <c r="C31" t="s">
        <v>456</v>
      </c>
      <c r="D31" s="10">
        <v>2670</v>
      </c>
      <c r="E31" s="10">
        <v>2551.6864707985446</v>
      </c>
      <c r="F31" s="10">
        <v>1978</v>
      </c>
      <c r="G31" s="6">
        <v>0.77517360484377584</v>
      </c>
      <c r="H31" s="10">
        <v>1</v>
      </c>
      <c r="I31" s="10">
        <v>1979</v>
      </c>
      <c r="J31" s="6">
        <v>0.77556550252064327</v>
      </c>
    </row>
    <row r="32" spans="1:10" x14ac:dyDescent="0.3">
      <c r="A32" t="s">
        <v>61</v>
      </c>
      <c r="B32" t="s">
        <v>62</v>
      </c>
      <c r="C32" t="s">
        <v>456</v>
      </c>
      <c r="D32" s="10">
        <v>6465</v>
      </c>
      <c r="E32" s="10">
        <v>6109.9721653241522</v>
      </c>
      <c r="F32" s="10">
        <v>3769</v>
      </c>
      <c r="G32" s="6">
        <v>0.61686042063991031</v>
      </c>
      <c r="H32" s="10">
        <v>9</v>
      </c>
      <c r="I32" s="10">
        <v>3778</v>
      </c>
      <c r="J32" s="6">
        <v>0.61833342244032397</v>
      </c>
    </row>
    <row r="33" spans="1:10" x14ac:dyDescent="0.3">
      <c r="A33" t="s">
        <v>63</v>
      </c>
      <c r="B33" t="s">
        <v>64</v>
      </c>
      <c r="C33" t="s">
        <v>456</v>
      </c>
      <c r="D33" s="10">
        <v>4089</v>
      </c>
      <c r="E33" s="10">
        <v>3867.3931360143206</v>
      </c>
      <c r="F33" s="10">
        <v>2317</v>
      </c>
      <c r="G33" s="6">
        <v>0.59911157684575789</v>
      </c>
      <c r="H33" s="10">
        <v>0</v>
      </c>
      <c r="I33" s="10">
        <v>2317</v>
      </c>
      <c r="J33" s="6">
        <v>0.59911157684575789</v>
      </c>
    </row>
    <row r="34" spans="1:10" x14ac:dyDescent="0.3">
      <c r="A34" t="s">
        <v>65</v>
      </c>
      <c r="B34" t="s">
        <v>66</v>
      </c>
      <c r="C34" t="s">
        <v>456</v>
      </c>
      <c r="D34" s="10">
        <v>4847</v>
      </c>
      <c r="E34" s="10">
        <v>4621.6733680572461</v>
      </c>
      <c r="F34" s="10">
        <v>2962</v>
      </c>
      <c r="G34" s="6">
        <v>0.64089340896998481</v>
      </c>
      <c r="H34" s="10">
        <v>11</v>
      </c>
      <c r="I34" s="10">
        <v>2973</v>
      </c>
      <c r="J34" s="6">
        <v>0.64327349928013677</v>
      </c>
    </row>
    <row r="35" spans="1:10" x14ac:dyDescent="0.3">
      <c r="A35" t="s">
        <v>67</v>
      </c>
      <c r="B35" t="s">
        <v>68</v>
      </c>
      <c r="C35" t="s">
        <v>456</v>
      </c>
      <c r="D35" s="10">
        <v>5106</v>
      </c>
      <c r="E35" s="10">
        <v>4924.2997098768028</v>
      </c>
      <c r="F35" s="10">
        <v>3712</v>
      </c>
      <c r="G35" s="6">
        <v>0.75381276906333294</v>
      </c>
      <c r="H35" s="10">
        <v>12</v>
      </c>
      <c r="I35" s="10">
        <v>3724</v>
      </c>
      <c r="J35" s="6">
        <v>0.75624966379090841</v>
      </c>
    </row>
    <row r="36" spans="1:10" x14ac:dyDescent="0.3">
      <c r="A36" t="s">
        <v>69</v>
      </c>
      <c r="B36" t="s">
        <v>70</v>
      </c>
      <c r="C36" t="s">
        <v>456</v>
      </c>
      <c r="D36" s="10">
        <v>1964</v>
      </c>
      <c r="E36" s="10">
        <v>1897.369103953595</v>
      </c>
      <c r="F36" s="10">
        <v>1709</v>
      </c>
      <c r="G36" s="6">
        <v>0.90072089633952324</v>
      </c>
      <c r="H36" s="10">
        <v>0</v>
      </c>
      <c r="I36" s="10">
        <v>1709</v>
      </c>
      <c r="J36" s="6">
        <v>0.90072089633952324</v>
      </c>
    </row>
    <row r="37" spans="1:10" x14ac:dyDescent="0.3">
      <c r="A37" t="s">
        <v>71</v>
      </c>
      <c r="B37" t="s">
        <v>72</v>
      </c>
      <c r="C37" t="s">
        <v>456</v>
      </c>
      <c r="D37" s="10">
        <v>4552</v>
      </c>
      <c r="E37" s="10">
        <v>4410.8152120597761</v>
      </c>
      <c r="F37" s="10">
        <v>2422</v>
      </c>
      <c r="G37" s="6">
        <v>0.54910484424237915</v>
      </c>
      <c r="H37" s="10">
        <v>7</v>
      </c>
      <c r="I37" s="10">
        <v>2429</v>
      </c>
      <c r="J37" s="6">
        <v>0.55069185246273289</v>
      </c>
    </row>
    <row r="38" spans="1:10" x14ac:dyDescent="0.3">
      <c r="A38" t="s">
        <v>73</v>
      </c>
      <c r="B38" t="s">
        <v>74</v>
      </c>
      <c r="C38" t="s">
        <v>456</v>
      </c>
      <c r="D38" s="10">
        <v>5282</v>
      </c>
      <c r="E38" s="10">
        <v>5080.9558738073365</v>
      </c>
      <c r="F38" s="10">
        <v>3793</v>
      </c>
      <c r="G38" s="6">
        <v>0.74651307631958896</v>
      </c>
      <c r="H38" s="10">
        <v>2</v>
      </c>
      <c r="I38" s="10">
        <v>3795</v>
      </c>
      <c r="J38" s="6">
        <v>0.74690670304055895</v>
      </c>
    </row>
    <row r="39" spans="1:10" x14ac:dyDescent="0.3">
      <c r="A39" t="s">
        <v>75</v>
      </c>
      <c r="B39" t="s">
        <v>76</v>
      </c>
      <c r="C39" t="s">
        <v>456</v>
      </c>
      <c r="D39" s="10">
        <v>2255</v>
      </c>
      <c r="E39" s="10">
        <v>2137.5717671846191</v>
      </c>
      <c r="F39" s="10">
        <v>1906</v>
      </c>
      <c r="G39" s="6">
        <v>0.89166596848833723</v>
      </c>
      <c r="H39" s="10">
        <v>2</v>
      </c>
      <c r="I39" s="10">
        <v>1908</v>
      </c>
      <c r="J39" s="6">
        <v>0.89260160958853485</v>
      </c>
    </row>
    <row r="40" spans="1:10" x14ac:dyDescent="0.3">
      <c r="A40" t="s">
        <v>77</v>
      </c>
      <c r="B40" t="s">
        <v>78</v>
      </c>
      <c r="C40" t="s">
        <v>456</v>
      </c>
      <c r="D40" s="10">
        <v>7302</v>
      </c>
      <c r="E40" s="10">
        <v>7040.695510015119</v>
      </c>
      <c r="F40" s="10">
        <v>4863</v>
      </c>
      <c r="G40" s="6">
        <v>0.69069880853142551</v>
      </c>
      <c r="H40" s="10">
        <v>37</v>
      </c>
      <c r="I40" s="10">
        <v>4900</v>
      </c>
      <c r="J40" s="6">
        <v>0.69595397117087909</v>
      </c>
    </row>
    <row r="41" spans="1:10" x14ac:dyDescent="0.3">
      <c r="A41" t="s">
        <v>79</v>
      </c>
      <c r="B41" t="s">
        <v>80</v>
      </c>
      <c r="C41" t="s">
        <v>456</v>
      </c>
      <c r="D41" s="10">
        <v>3572</v>
      </c>
      <c r="E41" s="10">
        <v>3353.6659690627844</v>
      </c>
      <c r="F41" s="10">
        <v>3332</v>
      </c>
      <c r="G41" s="6">
        <v>0.99353961626988174</v>
      </c>
      <c r="H41" s="10">
        <v>2</v>
      </c>
      <c r="I41" s="10">
        <v>3334</v>
      </c>
      <c r="J41" s="6">
        <v>0.99413597858456959</v>
      </c>
    </row>
    <row r="42" spans="1:10" x14ac:dyDescent="0.3">
      <c r="A42" t="s">
        <v>81</v>
      </c>
      <c r="B42" t="s">
        <v>82</v>
      </c>
      <c r="C42" t="s">
        <v>456</v>
      </c>
      <c r="D42" s="10">
        <v>3514</v>
      </c>
      <c r="E42" s="10">
        <v>3351.1963635624074</v>
      </c>
      <c r="F42" s="10">
        <v>2213</v>
      </c>
      <c r="G42" s="6">
        <v>0.66036118445996539</v>
      </c>
      <c r="H42" s="10">
        <v>2</v>
      </c>
      <c r="I42" s="10">
        <v>2215</v>
      </c>
      <c r="J42" s="6">
        <v>0.66095798625342217</v>
      </c>
    </row>
    <row r="43" spans="1:10" x14ac:dyDescent="0.3">
      <c r="A43" t="s">
        <v>83</v>
      </c>
      <c r="B43" t="s">
        <v>84</v>
      </c>
      <c r="C43" t="s">
        <v>456</v>
      </c>
      <c r="D43" s="10">
        <v>5010</v>
      </c>
      <c r="E43" s="10">
        <v>4791.7375789485204</v>
      </c>
      <c r="F43" s="10">
        <v>3769</v>
      </c>
      <c r="G43" s="6">
        <v>0.78656227264161949</v>
      </c>
      <c r="H43" s="10">
        <v>4</v>
      </c>
      <c r="I43" s="10">
        <v>3773</v>
      </c>
      <c r="J43" s="6">
        <v>0.78739704289647927</v>
      </c>
    </row>
    <row r="44" spans="1:10" x14ac:dyDescent="0.3">
      <c r="A44" t="s">
        <v>85</v>
      </c>
      <c r="B44" t="s">
        <v>86</v>
      </c>
      <c r="C44" t="s">
        <v>456</v>
      </c>
      <c r="D44" s="10">
        <v>2297</v>
      </c>
      <c r="E44" s="10">
        <v>2160.7346531302874</v>
      </c>
      <c r="F44" s="10">
        <v>1752</v>
      </c>
      <c r="G44" s="6">
        <v>0.81083533207645486</v>
      </c>
      <c r="H44" s="10">
        <v>13</v>
      </c>
      <c r="I44" s="10">
        <v>1765</v>
      </c>
      <c r="J44" s="6">
        <v>0.81685180428935089</v>
      </c>
    </row>
    <row r="45" spans="1:10" x14ac:dyDescent="0.3">
      <c r="A45" t="s">
        <v>87</v>
      </c>
      <c r="B45" t="s">
        <v>88</v>
      </c>
      <c r="C45" t="s">
        <v>456</v>
      </c>
      <c r="D45" s="10">
        <v>7208</v>
      </c>
      <c r="E45" s="10">
        <v>6723.7136157986852</v>
      </c>
      <c r="F45" s="10">
        <v>3368</v>
      </c>
      <c r="G45" s="6">
        <v>0.5009136605827802</v>
      </c>
      <c r="H45" s="10">
        <v>0</v>
      </c>
      <c r="I45" s="10">
        <v>3368</v>
      </c>
      <c r="J45" s="6">
        <v>0.5009136605827802</v>
      </c>
    </row>
    <row r="46" spans="1:10" x14ac:dyDescent="0.3">
      <c r="A46" t="s">
        <v>89</v>
      </c>
      <c r="B46" t="s">
        <v>90</v>
      </c>
      <c r="C46" t="s">
        <v>456</v>
      </c>
      <c r="D46" s="10">
        <v>4861</v>
      </c>
      <c r="E46" s="10">
        <v>4604.821254635247</v>
      </c>
      <c r="F46" s="10">
        <v>3379</v>
      </c>
      <c r="G46" s="6">
        <v>0.73379612652688175</v>
      </c>
      <c r="H46" s="10">
        <v>2</v>
      </c>
      <c r="I46" s="10">
        <v>3381</v>
      </c>
      <c r="J46" s="6">
        <v>0.73423045391754582</v>
      </c>
    </row>
    <row r="47" spans="1:10" x14ac:dyDescent="0.3">
      <c r="A47" t="s">
        <v>93</v>
      </c>
      <c r="B47" t="s">
        <v>94</v>
      </c>
      <c r="C47" t="s">
        <v>456</v>
      </c>
      <c r="D47" s="10">
        <v>2482</v>
      </c>
      <c r="E47" s="10">
        <v>2264.8096941292551</v>
      </c>
      <c r="F47" s="10">
        <v>1087</v>
      </c>
      <c r="G47" s="6">
        <v>0.47995202546936983</v>
      </c>
      <c r="H47" s="10">
        <v>0</v>
      </c>
      <c r="I47" s="10">
        <v>1087</v>
      </c>
      <c r="J47" s="6">
        <v>0.47995202546936983</v>
      </c>
    </row>
    <row r="48" spans="1:10" x14ac:dyDescent="0.3">
      <c r="A48" t="s">
        <v>95</v>
      </c>
      <c r="B48" t="s">
        <v>96</v>
      </c>
      <c r="C48" t="s">
        <v>456</v>
      </c>
      <c r="D48" s="10">
        <v>6139</v>
      </c>
      <c r="E48" s="10">
        <v>5780.6519285510067</v>
      </c>
      <c r="F48" s="10">
        <v>4711</v>
      </c>
      <c r="G48" s="6">
        <v>0.81495998344617016</v>
      </c>
      <c r="H48" s="10">
        <v>54</v>
      </c>
      <c r="I48" s="10">
        <v>4765</v>
      </c>
      <c r="J48" s="6">
        <v>0.82430149036743805</v>
      </c>
    </row>
    <row r="49" spans="1:10" x14ac:dyDescent="0.3">
      <c r="A49" t="s">
        <v>97</v>
      </c>
      <c r="B49" t="s">
        <v>98</v>
      </c>
      <c r="C49" t="s">
        <v>456</v>
      </c>
      <c r="D49" s="10">
        <v>6347</v>
      </c>
      <c r="E49" s="10">
        <v>6122.0500735839651</v>
      </c>
      <c r="F49" s="10">
        <v>4646</v>
      </c>
      <c r="G49" s="6">
        <v>0.75889611227569442</v>
      </c>
      <c r="H49" s="10">
        <v>6</v>
      </c>
      <c r="I49" s="10">
        <v>4652</v>
      </c>
      <c r="J49" s="6">
        <v>0.7598761761314099</v>
      </c>
    </row>
    <row r="50" spans="1:10" x14ac:dyDescent="0.3">
      <c r="A50" t="s">
        <v>99</v>
      </c>
      <c r="B50" t="s">
        <v>100</v>
      </c>
      <c r="C50" t="s">
        <v>456</v>
      </c>
      <c r="D50" s="10">
        <v>3895</v>
      </c>
      <c r="E50" s="10">
        <v>3653.7515600499219</v>
      </c>
      <c r="F50" s="10">
        <v>3170</v>
      </c>
      <c r="G50" s="6">
        <v>0.8676014085524435</v>
      </c>
      <c r="H50" s="10">
        <v>4</v>
      </c>
      <c r="I50" s="10">
        <v>3174</v>
      </c>
      <c r="J50" s="6">
        <v>0.8686961737367368</v>
      </c>
    </row>
    <row r="51" spans="1:10" x14ac:dyDescent="0.3">
      <c r="A51" t="s">
        <v>103</v>
      </c>
      <c r="B51" t="s">
        <v>104</v>
      </c>
      <c r="C51" t="s">
        <v>456</v>
      </c>
      <c r="D51" s="10">
        <v>2308</v>
      </c>
      <c r="E51" s="10">
        <v>2229.8534857028794</v>
      </c>
      <c r="F51" s="10">
        <v>2119</v>
      </c>
      <c r="G51" s="6">
        <v>0.95028665048460037</v>
      </c>
      <c r="H51" s="10">
        <v>2</v>
      </c>
      <c r="I51" s="10">
        <v>2121</v>
      </c>
      <c r="J51" s="6">
        <v>0.95118357040011203</v>
      </c>
    </row>
    <row r="52" spans="1:10" x14ac:dyDescent="0.3">
      <c r="A52" t="s">
        <v>105</v>
      </c>
      <c r="B52" t="s">
        <v>106</v>
      </c>
      <c r="C52" t="s">
        <v>456</v>
      </c>
      <c r="D52" s="10">
        <v>2948</v>
      </c>
      <c r="E52" s="10">
        <v>2826.779275521405</v>
      </c>
      <c r="F52" s="10">
        <v>1683</v>
      </c>
      <c r="G52" s="6">
        <v>0.59537722473558441</v>
      </c>
      <c r="H52" s="10">
        <v>936</v>
      </c>
      <c r="I52" s="10">
        <v>2619</v>
      </c>
      <c r="J52" s="6">
        <v>0.92649610908050839</v>
      </c>
    </row>
    <row r="53" spans="1:10" x14ac:dyDescent="0.3">
      <c r="A53" t="s">
        <v>107</v>
      </c>
      <c r="B53" t="s">
        <v>108</v>
      </c>
      <c r="C53" t="s">
        <v>456</v>
      </c>
      <c r="D53" s="10">
        <v>5074</v>
      </c>
      <c r="E53" s="10">
        <v>4857.090543966664</v>
      </c>
      <c r="F53" s="10">
        <v>3994</v>
      </c>
      <c r="G53" s="6">
        <v>0.82230297414595865</v>
      </c>
      <c r="H53" s="10">
        <v>10</v>
      </c>
      <c r="I53" s="10">
        <v>4004</v>
      </c>
      <c r="J53" s="6">
        <v>0.82436181984987944</v>
      </c>
    </row>
    <row r="54" spans="1:10" x14ac:dyDescent="0.3">
      <c r="A54" t="s">
        <v>111</v>
      </c>
      <c r="B54" t="s">
        <v>112</v>
      </c>
      <c r="C54" t="s">
        <v>456</v>
      </c>
      <c r="D54" s="10">
        <v>2582</v>
      </c>
      <c r="E54" s="10">
        <v>2496.2586798487932</v>
      </c>
      <c r="F54" s="10">
        <v>1354</v>
      </c>
      <c r="G54" s="6">
        <v>0.54241173438083601</v>
      </c>
      <c r="H54" s="10">
        <v>2</v>
      </c>
      <c r="I54" s="10">
        <v>1356</v>
      </c>
      <c r="J54" s="6">
        <v>0.54321293339764665</v>
      </c>
    </row>
    <row r="55" spans="1:10" x14ac:dyDescent="0.3">
      <c r="A55" t="s">
        <v>113</v>
      </c>
      <c r="B55" t="s">
        <v>114</v>
      </c>
      <c r="C55" t="s">
        <v>456</v>
      </c>
      <c r="D55" s="10">
        <v>3794</v>
      </c>
      <c r="E55" s="10">
        <v>3629.2947448591012</v>
      </c>
      <c r="F55" s="10">
        <v>2652</v>
      </c>
      <c r="G55" s="6">
        <v>0.73072048054420491</v>
      </c>
      <c r="H55" s="10">
        <v>3</v>
      </c>
      <c r="I55" s="10">
        <v>2655</v>
      </c>
      <c r="J55" s="6">
        <v>0.73154708742264862</v>
      </c>
    </row>
    <row r="56" spans="1:10" x14ac:dyDescent="0.3">
      <c r="A56" t="s">
        <v>115</v>
      </c>
      <c r="B56" t="s">
        <v>116</v>
      </c>
      <c r="C56" t="s">
        <v>456</v>
      </c>
      <c r="D56" s="10">
        <v>3268</v>
      </c>
      <c r="E56" s="10">
        <v>3074.8108478056292</v>
      </c>
      <c r="F56" s="10">
        <v>1375</v>
      </c>
      <c r="G56" s="6">
        <v>0.44718197900897971</v>
      </c>
      <c r="H56" s="10">
        <v>1</v>
      </c>
      <c r="I56" s="10">
        <v>1376</v>
      </c>
      <c r="J56" s="6">
        <v>0.44750720226644081</v>
      </c>
    </row>
    <row r="57" spans="1:10" x14ac:dyDescent="0.3">
      <c r="A57" t="s">
        <v>117</v>
      </c>
      <c r="B57" t="s">
        <v>118</v>
      </c>
      <c r="C57" t="s">
        <v>456</v>
      </c>
      <c r="D57" s="10">
        <v>4479</v>
      </c>
      <c r="E57" s="10">
        <v>4193.5905676676866</v>
      </c>
      <c r="F57" s="10">
        <v>4480</v>
      </c>
      <c r="G57" s="6">
        <v>1.0682969469028549</v>
      </c>
      <c r="H57" s="10">
        <v>88</v>
      </c>
      <c r="I57" s="10">
        <v>4568</v>
      </c>
      <c r="J57" s="6">
        <v>1.0892813512170181</v>
      </c>
    </row>
    <row r="58" spans="1:10" x14ac:dyDescent="0.3">
      <c r="A58" t="s">
        <v>119</v>
      </c>
      <c r="B58" t="s">
        <v>120</v>
      </c>
      <c r="C58" t="s">
        <v>456</v>
      </c>
      <c r="D58" s="10">
        <v>2564</v>
      </c>
      <c r="E58" s="10">
        <v>2477.8025067353869</v>
      </c>
      <c r="F58" s="10">
        <v>1716</v>
      </c>
      <c r="G58" s="6">
        <v>0.69254914196567863</v>
      </c>
      <c r="H58" s="10">
        <v>5</v>
      </c>
      <c r="I58" s="10">
        <v>1721</v>
      </c>
      <c r="J58" s="6">
        <v>0.69456705904599825</v>
      </c>
    </row>
    <row r="59" spans="1:10" x14ac:dyDescent="0.3">
      <c r="A59" t="s">
        <v>121</v>
      </c>
      <c r="B59" t="s">
        <v>122</v>
      </c>
      <c r="C59" t="s">
        <v>456</v>
      </c>
      <c r="D59" s="10">
        <v>13466</v>
      </c>
      <c r="E59" s="10">
        <v>12537.483241583557</v>
      </c>
      <c r="F59" s="10">
        <v>6276</v>
      </c>
      <c r="G59" s="6">
        <v>0.50057893430988987</v>
      </c>
      <c r="H59" s="10">
        <v>1616</v>
      </c>
      <c r="I59" s="10">
        <v>7892</v>
      </c>
      <c r="J59" s="6">
        <v>0.62947242663697422</v>
      </c>
    </row>
    <row r="60" spans="1:10" x14ac:dyDescent="0.3">
      <c r="A60" t="s">
        <v>123</v>
      </c>
      <c r="B60" t="s">
        <v>124</v>
      </c>
      <c r="C60" t="s">
        <v>456</v>
      </c>
      <c r="D60" s="10">
        <v>6103</v>
      </c>
      <c r="E60" s="10">
        <v>5790.6978672092846</v>
      </c>
      <c r="F60" s="10">
        <v>4691</v>
      </c>
      <c r="G60" s="6">
        <v>0.81009234250736983</v>
      </c>
      <c r="H60" s="10">
        <v>64</v>
      </c>
      <c r="I60" s="10">
        <v>4755</v>
      </c>
      <c r="J60" s="6">
        <v>0.82114455097474814</v>
      </c>
    </row>
    <row r="61" spans="1:10" x14ac:dyDescent="0.3">
      <c r="A61" t="s">
        <v>125</v>
      </c>
      <c r="B61" t="s">
        <v>126</v>
      </c>
      <c r="C61" t="s">
        <v>456</v>
      </c>
      <c r="D61" s="10">
        <v>8822</v>
      </c>
      <c r="E61" s="10">
        <v>8494.4689707180696</v>
      </c>
      <c r="F61" s="10">
        <v>5657</v>
      </c>
      <c r="G61" s="6">
        <v>0.66596275994422671</v>
      </c>
      <c r="H61" s="10">
        <v>7</v>
      </c>
      <c r="I61" s="10">
        <v>5664</v>
      </c>
      <c r="J61" s="6">
        <v>0.66678682558318891</v>
      </c>
    </row>
    <row r="62" spans="1:10" x14ac:dyDescent="0.3">
      <c r="A62" t="s">
        <v>127</v>
      </c>
      <c r="B62" t="s">
        <v>128</v>
      </c>
      <c r="C62" t="s">
        <v>457</v>
      </c>
      <c r="D62" s="10">
        <v>5153</v>
      </c>
      <c r="E62" s="10">
        <v>4981.068690698</v>
      </c>
      <c r="F62" s="10">
        <v>3851</v>
      </c>
      <c r="G62" s="6">
        <v>0.77312726226635453</v>
      </c>
      <c r="H62" s="10">
        <v>5</v>
      </c>
      <c r="I62" s="10">
        <v>3856</v>
      </c>
      <c r="J62" s="6">
        <v>0.77413106291847911</v>
      </c>
    </row>
    <row r="63" spans="1:10" x14ac:dyDescent="0.3">
      <c r="A63" t="s">
        <v>129</v>
      </c>
      <c r="B63" t="s">
        <v>130</v>
      </c>
      <c r="C63" t="s">
        <v>457</v>
      </c>
      <c r="D63" s="10">
        <v>1220</v>
      </c>
      <c r="E63" s="10">
        <v>1119.0830666481147</v>
      </c>
      <c r="F63" s="10">
        <v>1240</v>
      </c>
      <c r="G63" s="6">
        <v>1.108050007149207</v>
      </c>
      <c r="H63" s="10">
        <v>6</v>
      </c>
      <c r="I63" s="10">
        <v>1246</v>
      </c>
      <c r="J63" s="6">
        <v>1.1134115394418644</v>
      </c>
    </row>
    <row r="64" spans="1:10" x14ac:dyDescent="0.3">
      <c r="A64" t="s">
        <v>131</v>
      </c>
      <c r="B64" t="s">
        <v>132</v>
      </c>
      <c r="C64" t="s">
        <v>457</v>
      </c>
      <c r="D64" s="10">
        <v>5968</v>
      </c>
      <c r="E64" s="10">
        <v>5713.3524263735726</v>
      </c>
      <c r="F64" s="10">
        <v>4334</v>
      </c>
      <c r="G64" s="6">
        <v>0.75857389437306477</v>
      </c>
      <c r="H64" s="10">
        <v>12</v>
      </c>
      <c r="I64" s="10">
        <v>4346</v>
      </c>
      <c r="J64" s="6">
        <v>0.76067423741239959</v>
      </c>
    </row>
    <row r="65" spans="1:10" x14ac:dyDescent="0.3">
      <c r="A65" t="s">
        <v>133</v>
      </c>
      <c r="B65" t="s">
        <v>134</v>
      </c>
      <c r="C65" t="s">
        <v>457</v>
      </c>
      <c r="D65" s="10">
        <v>1609</v>
      </c>
      <c r="E65" s="10">
        <v>1562.2484998133739</v>
      </c>
      <c r="F65" s="10">
        <v>1337</v>
      </c>
      <c r="G65" s="6">
        <v>0.85581775252766634</v>
      </c>
      <c r="H65" s="10">
        <v>3</v>
      </c>
      <c r="I65" s="10">
        <v>1340</v>
      </c>
      <c r="J65" s="6">
        <v>0.85773806162084731</v>
      </c>
    </row>
    <row r="66" spans="1:10" x14ac:dyDescent="0.3">
      <c r="A66" t="s">
        <v>135</v>
      </c>
      <c r="B66" t="s">
        <v>136</v>
      </c>
      <c r="C66" t="s">
        <v>457</v>
      </c>
      <c r="D66" s="10">
        <v>1813</v>
      </c>
      <c r="E66" s="10">
        <v>1759.3490985869742</v>
      </c>
      <c r="F66" s="10">
        <v>1527</v>
      </c>
      <c r="G66" s="6">
        <v>0.86793462492828399</v>
      </c>
      <c r="H66" s="10">
        <v>0</v>
      </c>
      <c r="I66" s="10">
        <v>1527</v>
      </c>
      <c r="J66" s="6">
        <v>0.86793462492828399</v>
      </c>
    </row>
    <row r="67" spans="1:10" x14ac:dyDescent="0.3">
      <c r="A67" t="s">
        <v>137</v>
      </c>
      <c r="B67" t="s">
        <v>138</v>
      </c>
      <c r="C67" t="s">
        <v>457</v>
      </c>
      <c r="D67" s="10">
        <v>6379</v>
      </c>
      <c r="E67" s="10">
        <v>6132.7801422278026</v>
      </c>
      <c r="F67" s="10">
        <v>4531</v>
      </c>
      <c r="G67" s="6">
        <v>0.73881663697698807</v>
      </c>
      <c r="H67" s="10">
        <v>18</v>
      </c>
      <c r="I67" s="10">
        <v>4549</v>
      </c>
      <c r="J67" s="6">
        <v>0.74175168430993577</v>
      </c>
    </row>
    <row r="68" spans="1:10" x14ac:dyDescent="0.3">
      <c r="A68" t="s">
        <v>139</v>
      </c>
      <c r="B68" t="s">
        <v>140</v>
      </c>
      <c r="C68" t="s">
        <v>457</v>
      </c>
      <c r="D68" s="10">
        <v>4672</v>
      </c>
      <c r="E68" s="10">
        <v>4542.1470758540818</v>
      </c>
      <c r="F68" s="10">
        <v>3765</v>
      </c>
      <c r="G68" s="6">
        <v>0.82890314583044389</v>
      </c>
      <c r="H68" s="10">
        <v>5</v>
      </c>
      <c r="I68" s="10">
        <v>3770</v>
      </c>
      <c r="J68" s="6">
        <v>0.83000394682092249</v>
      </c>
    </row>
    <row r="69" spans="1:10" x14ac:dyDescent="0.3">
      <c r="A69" t="s">
        <v>141</v>
      </c>
      <c r="B69" t="s">
        <v>142</v>
      </c>
      <c r="C69" t="s">
        <v>457</v>
      </c>
      <c r="D69" s="10">
        <v>3300</v>
      </c>
      <c r="E69" s="10">
        <v>3160.5908739874135</v>
      </c>
      <c r="F69" s="10">
        <v>2873</v>
      </c>
      <c r="G69" s="6">
        <v>0.90900724407123668</v>
      </c>
      <c r="H69" s="10">
        <v>3</v>
      </c>
      <c r="I69" s="10">
        <v>2876</v>
      </c>
      <c r="J69" s="6">
        <v>0.9099564336752094</v>
      </c>
    </row>
    <row r="70" spans="1:10" x14ac:dyDescent="0.3">
      <c r="A70" t="s">
        <v>143</v>
      </c>
      <c r="B70" t="s">
        <v>144</v>
      </c>
      <c r="C70" t="s">
        <v>457</v>
      </c>
      <c r="D70" s="10">
        <v>5008</v>
      </c>
      <c r="E70" s="10">
        <v>4729.8477884023932</v>
      </c>
      <c r="F70" s="10">
        <v>4610</v>
      </c>
      <c r="G70" s="6">
        <v>0.97466138578576234</v>
      </c>
      <c r="H70" s="10">
        <v>54</v>
      </c>
      <c r="I70" s="10">
        <v>4664</v>
      </c>
      <c r="J70" s="6">
        <v>0.98607824366698393</v>
      </c>
    </row>
    <row r="71" spans="1:10" x14ac:dyDescent="0.3">
      <c r="A71" t="s">
        <v>145</v>
      </c>
      <c r="B71" t="s">
        <v>146</v>
      </c>
      <c r="C71" t="s">
        <v>457</v>
      </c>
      <c r="D71" s="10">
        <v>11033</v>
      </c>
      <c r="E71" s="10">
        <v>10481.318788465527</v>
      </c>
      <c r="F71" s="10">
        <v>9287</v>
      </c>
      <c r="G71" s="6">
        <v>0.88605262252114203</v>
      </c>
      <c r="H71" s="10">
        <v>17</v>
      </c>
      <c r="I71" s="10">
        <v>9304</v>
      </c>
      <c r="J71" s="6">
        <v>0.88767455582391575</v>
      </c>
    </row>
    <row r="72" spans="1:10" x14ac:dyDescent="0.3">
      <c r="A72" t="s">
        <v>147</v>
      </c>
      <c r="B72" t="s">
        <v>148</v>
      </c>
      <c r="C72" t="s">
        <v>457</v>
      </c>
      <c r="D72" s="10">
        <v>2368</v>
      </c>
      <c r="E72" s="10">
        <v>2293.7092673908019</v>
      </c>
      <c r="F72" s="10">
        <v>2023</v>
      </c>
      <c r="G72" s="6">
        <v>0.88197751509338151</v>
      </c>
      <c r="H72" s="10">
        <v>1</v>
      </c>
      <c r="I72" s="10">
        <v>2024</v>
      </c>
      <c r="J72" s="6">
        <v>0.88241349013791603</v>
      </c>
    </row>
    <row r="73" spans="1:10" x14ac:dyDescent="0.3">
      <c r="A73" t="s">
        <v>149</v>
      </c>
      <c r="B73" t="s">
        <v>150</v>
      </c>
      <c r="C73" t="s">
        <v>457</v>
      </c>
      <c r="D73" s="10">
        <v>5676</v>
      </c>
      <c r="E73" s="10">
        <v>5452.2066398465995</v>
      </c>
      <c r="F73" s="10">
        <v>4589</v>
      </c>
      <c r="G73" s="6">
        <v>0.84167756344046307</v>
      </c>
      <c r="H73" s="10">
        <v>6</v>
      </c>
      <c r="I73" s="10">
        <v>4595</v>
      </c>
      <c r="J73" s="6">
        <v>0.84277803530375406</v>
      </c>
    </row>
    <row r="74" spans="1:10" x14ac:dyDescent="0.3">
      <c r="A74" t="s">
        <v>151</v>
      </c>
      <c r="B74" t="s">
        <v>152</v>
      </c>
      <c r="C74" t="s">
        <v>457</v>
      </c>
      <c r="D74" s="10">
        <v>4876</v>
      </c>
      <c r="E74" s="10">
        <v>4747.0393602582444</v>
      </c>
      <c r="F74" s="10">
        <v>4278</v>
      </c>
      <c r="G74" s="6">
        <v>0.90119328603318594</v>
      </c>
      <c r="H74" s="10">
        <v>13</v>
      </c>
      <c r="I74" s="10">
        <v>4291</v>
      </c>
      <c r="J74" s="6">
        <v>0.90393183505572716</v>
      </c>
    </row>
    <row r="75" spans="1:10" x14ac:dyDescent="0.3">
      <c r="A75" t="s">
        <v>153</v>
      </c>
      <c r="B75" t="s">
        <v>154</v>
      </c>
      <c r="C75" t="s">
        <v>457</v>
      </c>
      <c r="D75" s="10">
        <v>2367</v>
      </c>
      <c r="E75" s="10">
        <v>2291.4908353482565</v>
      </c>
      <c r="F75" s="10">
        <v>2098</v>
      </c>
      <c r="G75" s="6">
        <v>0.91556115679648786</v>
      </c>
      <c r="H75" s="10">
        <v>8</v>
      </c>
      <c r="I75" s="10">
        <v>2106</v>
      </c>
      <c r="J75" s="6">
        <v>0.91905233375281381</v>
      </c>
    </row>
    <row r="76" spans="1:10" x14ac:dyDescent="0.3">
      <c r="A76" t="s">
        <v>155</v>
      </c>
      <c r="B76" t="s">
        <v>156</v>
      </c>
      <c r="C76" t="s">
        <v>457</v>
      </c>
      <c r="D76" s="10">
        <v>1402</v>
      </c>
      <c r="E76" s="10">
        <v>1354.7858165221853</v>
      </c>
      <c r="F76" s="10">
        <v>1285</v>
      </c>
      <c r="G76" s="6">
        <v>0.94848941015537824</v>
      </c>
      <c r="H76" s="10">
        <v>4</v>
      </c>
      <c r="I76" s="10">
        <v>1289</v>
      </c>
      <c r="J76" s="6">
        <v>0.95144190637376069</v>
      </c>
    </row>
    <row r="77" spans="1:10" x14ac:dyDescent="0.3">
      <c r="A77" t="s">
        <v>157</v>
      </c>
      <c r="B77" t="s">
        <v>158</v>
      </c>
      <c r="C77" t="s">
        <v>457</v>
      </c>
      <c r="D77" s="10">
        <v>1751</v>
      </c>
      <c r="E77" s="10">
        <v>1698.857698227888</v>
      </c>
      <c r="F77" s="10">
        <v>1436</v>
      </c>
      <c r="G77" s="6">
        <v>0.84527385754434869</v>
      </c>
      <c r="H77" s="10">
        <v>2</v>
      </c>
      <c r="I77" s="10">
        <v>1438</v>
      </c>
      <c r="J77" s="6">
        <v>0.84645111918438265</v>
      </c>
    </row>
    <row r="78" spans="1:10" x14ac:dyDescent="0.3">
      <c r="A78" t="s">
        <v>159</v>
      </c>
      <c r="B78" t="s">
        <v>160</v>
      </c>
      <c r="C78" t="s">
        <v>457</v>
      </c>
      <c r="D78" s="10">
        <v>2641</v>
      </c>
      <c r="E78" s="10">
        <v>2557.7257304229661</v>
      </c>
      <c r="F78" s="10">
        <v>2139</v>
      </c>
      <c r="G78" s="6">
        <v>0.83628982363416959</v>
      </c>
      <c r="H78" s="10">
        <v>1</v>
      </c>
      <c r="I78" s="10">
        <v>2140</v>
      </c>
      <c r="J78" s="6">
        <v>0.83668079596873446</v>
      </c>
    </row>
    <row r="79" spans="1:10" x14ac:dyDescent="0.3">
      <c r="A79" t="s">
        <v>161</v>
      </c>
      <c r="B79" t="s">
        <v>162</v>
      </c>
      <c r="C79" t="s">
        <v>457</v>
      </c>
      <c r="D79" s="10">
        <v>8845</v>
      </c>
      <c r="E79" s="10">
        <v>8534.4266081240567</v>
      </c>
      <c r="F79" s="10">
        <v>7318</v>
      </c>
      <c r="G79" s="6">
        <v>0.85746826776082175</v>
      </c>
      <c r="H79" s="10">
        <v>14</v>
      </c>
      <c r="I79" s="10">
        <v>7332</v>
      </c>
      <c r="J79" s="6">
        <v>0.85910868259392525</v>
      </c>
    </row>
    <row r="80" spans="1:10" x14ac:dyDescent="0.3">
      <c r="A80" t="s">
        <v>163</v>
      </c>
      <c r="B80" t="s">
        <v>164</v>
      </c>
      <c r="C80" t="s">
        <v>457</v>
      </c>
      <c r="D80" s="10">
        <v>7004</v>
      </c>
      <c r="E80" s="10">
        <v>6712.7875689350394</v>
      </c>
      <c r="F80" s="10">
        <v>5008</v>
      </c>
      <c r="G80" s="6">
        <v>0.74603880259456834</v>
      </c>
      <c r="H80" s="10">
        <v>11</v>
      </c>
      <c r="I80" s="10">
        <v>5019</v>
      </c>
      <c r="J80" s="6">
        <v>0.74767746609866981</v>
      </c>
    </row>
    <row r="81" spans="1:10" x14ac:dyDescent="0.3">
      <c r="A81" t="s">
        <v>167</v>
      </c>
      <c r="B81" t="s">
        <v>168</v>
      </c>
      <c r="C81" t="s">
        <v>457</v>
      </c>
      <c r="D81" s="10">
        <v>2580</v>
      </c>
      <c r="E81" s="10">
        <v>2495.6278166816887</v>
      </c>
      <c r="F81" s="10">
        <v>1466</v>
      </c>
      <c r="G81" s="6">
        <v>0.58742733599967112</v>
      </c>
      <c r="H81" s="10">
        <v>2</v>
      </c>
      <c r="I81" s="10">
        <v>1468</v>
      </c>
      <c r="J81" s="6">
        <v>0.58822873754946603</v>
      </c>
    </row>
    <row r="82" spans="1:10" x14ac:dyDescent="0.3">
      <c r="A82" t="s">
        <v>169</v>
      </c>
      <c r="B82" t="s">
        <v>170</v>
      </c>
      <c r="C82" t="s">
        <v>457</v>
      </c>
      <c r="D82" s="10">
        <v>9658</v>
      </c>
      <c r="E82" s="10">
        <v>9356.3325770539723</v>
      </c>
      <c r="F82" s="10">
        <v>6867</v>
      </c>
      <c r="G82" s="6">
        <v>0.73394141811942859</v>
      </c>
      <c r="H82" s="10">
        <v>820</v>
      </c>
      <c r="I82" s="10">
        <v>7687</v>
      </c>
      <c r="J82" s="6">
        <v>0.82158259517752252</v>
      </c>
    </row>
    <row r="83" spans="1:10" x14ac:dyDescent="0.3">
      <c r="A83" t="s">
        <v>171</v>
      </c>
      <c r="B83" t="s">
        <v>172</v>
      </c>
      <c r="C83" t="s">
        <v>457</v>
      </c>
      <c r="D83" s="10">
        <v>6167</v>
      </c>
      <c r="E83" s="10">
        <v>5919.5207958080891</v>
      </c>
      <c r="F83" s="10">
        <v>4317</v>
      </c>
      <c r="G83" s="6">
        <v>0.72928200591120229</v>
      </c>
      <c r="H83" s="10">
        <v>3</v>
      </c>
      <c r="I83" s="10">
        <v>4320</v>
      </c>
      <c r="J83" s="6">
        <v>0.72978880369154364</v>
      </c>
    </row>
    <row r="84" spans="1:10" x14ac:dyDescent="0.3">
      <c r="A84" t="s">
        <v>173</v>
      </c>
      <c r="B84" t="s">
        <v>174</v>
      </c>
      <c r="C84" t="s">
        <v>457</v>
      </c>
      <c r="D84" s="10">
        <v>2314</v>
      </c>
      <c r="E84" s="10">
        <v>2214.3844800206016</v>
      </c>
      <c r="F84" s="10">
        <v>1907</v>
      </c>
      <c r="G84" s="6">
        <v>0.8611873941521927</v>
      </c>
      <c r="H84" s="10">
        <v>1</v>
      </c>
      <c r="I84" s="10">
        <v>1908</v>
      </c>
      <c r="J84" s="6">
        <v>0.86163898691262908</v>
      </c>
    </row>
    <row r="85" spans="1:10" x14ac:dyDescent="0.3">
      <c r="A85" t="s">
        <v>175</v>
      </c>
      <c r="B85" t="s">
        <v>176</v>
      </c>
      <c r="C85" t="s">
        <v>457</v>
      </c>
      <c r="D85" s="10">
        <v>2833</v>
      </c>
      <c r="E85" s="10">
        <v>2740.5585503295342</v>
      </c>
      <c r="F85" s="10">
        <v>1673</v>
      </c>
      <c r="G85" s="6">
        <v>0.61045949914072539</v>
      </c>
      <c r="H85" s="10">
        <v>2</v>
      </c>
      <c r="I85" s="10">
        <v>1675</v>
      </c>
      <c r="J85" s="6">
        <v>0.61118927738237605</v>
      </c>
    </row>
    <row r="86" spans="1:10" x14ac:dyDescent="0.3">
      <c r="A86" t="s">
        <v>177</v>
      </c>
      <c r="B86" t="s">
        <v>178</v>
      </c>
      <c r="C86" t="s">
        <v>457</v>
      </c>
      <c r="D86" s="10">
        <v>3661</v>
      </c>
      <c r="E86" s="10">
        <v>3489.3839111757939</v>
      </c>
      <c r="F86" s="10">
        <v>3777</v>
      </c>
      <c r="G86" s="6">
        <v>1.0824260374168144</v>
      </c>
      <c r="H86" s="10">
        <v>22</v>
      </c>
      <c r="I86" s="10">
        <v>3799</v>
      </c>
      <c r="J86" s="6">
        <v>1.0887308753366369</v>
      </c>
    </row>
    <row r="87" spans="1:10" x14ac:dyDescent="0.3">
      <c r="A87" t="s">
        <v>179</v>
      </c>
      <c r="B87" t="s">
        <v>180</v>
      </c>
      <c r="C87" t="s">
        <v>457</v>
      </c>
      <c r="D87" s="10">
        <v>3441</v>
      </c>
      <c r="E87" s="10">
        <v>3300.8690931149531</v>
      </c>
      <c r="F87" s="10">
        <v>1410</v>
      </c>
      <c r="G87" s="6">
        <v>0.42716022969254314</v>
      </c>
      <c r="H87" s="10">
        <v>6</v>
      </c>
      <c r="I87" s="10">
        <v>1416</v>
      </c>
      <c r="J87" s="6">
        <v>0.42897793279761781</v>
      </c>
    </row>
    <row r="88" spans="1:10" x14ac:dyDescent="0.3">
      <c r="A88" t="s">
        <v>181</v>
      </c>
      <c r="B88" t="s">
        <v>182</v>
      </c>
      <c r="C88" t="s">
        <v>457</v>
      </c>
      <c r="D88" s="10">
        <v>3284</v>
      </c>
      <c r="E88" s="10">
        <v>3205.6709444598664</v>
      </c>
      <c r="F88" s="10">
        <v>2162</v>
      </c>
      <c r="G88" s="6">
        <v>0.67442979565211802</v>
      </c>
      <c r="H88" s="10">
        <v>1</v>
      </c>
      <c r="I88" s="10">
        <v>2163</v>
      </c>
      <c r="J88" s="6">
        <v>0.67474174282864541</v>
      </c>
    </row>
    <row r="89" spans="1:10" x14ac:dyDescent="0.3">
      <c r="A89" t="s">
        <v>183</v>
      </c>
      <c r="B89" t="s">
        <v>184</v>
      </c>
      <c r="C89" t="s">
        <v>457</v>
      </c>
      <c r="D89" s="10">
        <v>12596</v>
      </c>
      <c r="E89" s="10">
        <v>12133.446556891426</v>
      </c>
      <c r="F89" s="10">
        <v>4993</v>
      </c>
      <c r="G89" s="6">
        <v>0.41150714898596796</v>
      </c>
      <c r="H89" s="10">
        <v>1</v>
      </c>
      <c r="I89" s="10">
        <v>4994</v>
      </c>
      <c r="J89" s="6">
        <v>0.41158956579930384</v>
      </c>
    </row>
    <row r="90" spans="1:10" x14ac:dyDescent="0.3">
      <c r="A90" t="s">
        <v>185</v>
      </c>
      <c r="B90" t="s">
        <v>186</v>
      </c>
      <c r="C90" t="s">
        <v>457</v>
      </c>
      <c r="D90" s="10">
        <v>5144</v>
      </c>
      <c r="E90" s="10">
        <v>5019.4445069552457</v>
      </c>
      <c r="F90" s="10">
        <v>1739</v>
      </c>
      <c r="G90" s="6">
        <v>0.34645267969201304</v>
      </c>
      <c r="H90" s="10">
        <v>3495</v>
      </c>
      <c r="I90" s="10">
        <v>5234</v>
      </c>
      <c r="J90" s="6">
        <v>1.0427448680322002</v>
      </c>
    </row>
    <row r="91" spans="1:10" x14ac:dyDescent="0.3">
      <c r="A91" t="s">
        <v>189</v>
      </c>
      <c r="B91" t="s">
        <v>190</v>
      </c>
      <c r="C91" t="s">
        <v>457</v>
      </c>
      <c r="D91" s="10">
        <v>4548</v>
      </c>
      <c r="E91" s="10">
        <v>4423.6580618459175</v>
      </c>
      <c r="F91" s="10">
        <v>2811</v>
      </c>
      <c r="G91" s="6">
        <v>0.6354469447457739</v>
      </c>
      <c r="H91" s="10">
        <v>6</v>
      </c>
      <c r="I91" s="10">
        <v>2817</v>
      </c>
      <c r="J91" s="6">
        <v>0.63680328827778199</v>
      </c>
    </row>
    <row r="92" spans="1:10" x14ac:dyDescent="0.3">
      <c r="A92" t="s">
        <v>191</v>
      </c>
      <c r="B92" t="s">
        <v>192</v>
      </c>
      <c r="C92" t="s">
        <v>457</v>
      </c>
      <c r="D92" s="10">
        <v>5056</v>
      </c>
      <c r="E92" s="10">
        <v>4962.4850350802899</v>
      </c>
      <c r="F92" s="10">
        <v>3258</v>
      </c>
      <c r="G92" s="6">
        <v>0.65652590929118793</v>
      </c>
      <c r="H92" s="10">
        <v>1</v>
      </c>
      <c r="I92" s="10">
        <v>3259</v>
      </c>
      <c r="J92" s="6">
        <v>0.65672742123388017</v>
      </c>
    </row>
    <row r="93" spans="1:10" x14ac:dyDescent="0.3">
      <c r="A93" t="s">
        <v>193</v>
      </c>
      <c r="B93" t="s">
        <v>194</v>
      </c>
      <c r="C93" t="s">
        <v>457</v>
      </c>
      <c r="D93" s="10">
        <v>5160</v>
      </c>
      <c r="E93" s="10">
        <v>5005.3012727849664</v>
      </c>
      <c r="F93" s="10">
        <v>4162</v>
      </c>
      <c r="G93" s="6">
        <v>0.831518378849601</v>
      </c>
      <c r="H93" s="10">
        <v>1</v>
      </c>
      <c r="I93" s="10">
        <v>4163</v>
      </c>
      <c r="J93" s="6">
        <v>0.8317181670232795</v>
      </c>
    </row>
    <row r="94" spans="1:10" x14ac:dyDescent="0.3">
      <c r="A94" t="s">
        <v>195</v>
      </c>
      <c r="B94" t="s">
        <v>196</v>
      </c>
      <c r="C94" t="s">
        <v>457</v>
      </c>
      <c r="D94" s="10">
        <v>2447</v>
      </c>
      <c r="E94" s="10">
        <v>2352.4484594188375</v>
      </c>
      <c r="F94" s="10">
        <v>1596</v>
      </c>
      <c r="G94" s="6">
        <v>0.67844206898980697</v>
      </c>
      <c r="H94" s="10">
        <v>5</v>
      </c>
      <c r="I94" s="10">
        <v>1601</v>
      </c>
      <c r="J94" s="6">
        <v>0.68056751406809579</v>
      </c>
    </row>
    <row r="95" spans="1:10" x14ac:dyDescent="0.3">
      <c r="A95" t="s">
        <v>197</v>
      </c>
      <c r="B95" t="s">
        <v>198</v>
      </c>
      <c r="C95" t="s">
        <v>457</v>
      </c>
      <c r="D95" s="10">
        <v>4734</v>
      </c>
      <c r="E95" s="10">
        <v>4507.4805806794866</v>
      </c>
      <c r="F95" s="10">
        <v>4874</v>
      </c>
      <c r="G95" s="6">
        <v>1.081313588103193</v>
      </c>
      <c r="H95" s="10">
        <v>29</v>
      </c>
      <c r="I95" s="10">
        <v>4903</v>
      </c>
      <c r="J95" s="6">
        <v>1.08774733739638</v>
      </c>
    </row>
    <row r="96" spans="1:10" x14ac:dyDescent="0.3">
      <c r="A96" t="s">
        <v>199</v>
      </c>
      <c r="B96" t="s">
        <v>200</v>
      </c>
      <c r="C96" t="s">
        <v>457</v>
      </c>
      <c r="D96" s="10">
        <v>2155</v>
      </c>
      <c r="E96" s="10">
        <v>2075.7505380388225</v>
      </c>
      <c r="F96" s="10">
        <v>1852</v>
      </c>
      <c r="G96" s="6">
        <v>0.89220740453223113</v>
      </c>
      <c r="H96" s="10">
        <v>120</v>
      </c>
      <c r="I96" s="10">
        <v>1972</v>
      </c>
      <c r="J96" s="6">
        <v>0.95001781951272124</v>
      </c>
    </row>
    <row r="97" spans="1:10" x14ac:dyDescent="0.3">
      <c r="A97" t="s">
        <v>201</v>
      </c>
      <c r="B97" t="s">
        <v>202</v>
      </c>
      <c r="C97" t="s">
        <v>457</v>
      </c>
      <c r="D97" s="10">
        <v>5955</v>
      </c>
      <c r="E97" s="10">
        <v>5819.715559302118</v>
      </c>
      <c r="F97" s="10">
        <v>2977</v>
      </c>
      <c r="G97" s="6">
        <v>0.51153702782632082</v>
      </c>
      <c r="H97" s="10">
        <v>139</v>
      </c>
      <c r="I97" s="10">
        <v>3116</v>
      </c>
      <c r="J97" s="6">
        <v>0.53542135663648494</v>
      </c>
    </row>
    <row r="98" spans="1:10" x14ac:dyDescent="0.3">
      <c r="A98" t="s">
        <v>203</v>
      </c>
      <c r="B98" t="s">
        <v>204</v>
      </c>
      <c r="C98" t="s">
        <v>457</v>
      </c>
      <c r="D98" s="10">
        <v>6299</v>
      </c>
      <c r="E98" s="10">
        <v>6081.1700981246013</v>
      </c>
      <c r="F98" s="10">
        <v>3648</v>
      </c>
      <c r="G98" s="6">
        <v>0.59988455200834179</v>
      </c>
      <c r="H98" s="10">
        <v>0</v>
      </c>
      <c r="I98" s="10">
        <v>3648</v>
      </c>
      <c r="J98" s="6">
        <v>0.59988455200834179</v>
      </c>
    </row>
    <row r="99" spans="1:10" x14ac:dyDescent="0.3">
      <c r="A99" t="s">
        <v>205</v>
      </c>
      <c r="B99" t="s">
        <v>206</v>
      </c>
      <c r="C99" t="s">
        <v>457</v>
      </c>
      <c r="D99" s="10">
        <v>1940</v>
      </c>
      <c r="E99" s="10">
        <v>1872.7808537238793</v>
      </c>
      <c r="F99" s="10">
        <v>1255</v>
      </c>
      <c r="G99" s="6">
        <v>0.67012645793795356</v>
      </c>
      <c r="H99" s="10">
        <v>1</v>
      </c>
      <c r="I99" s="10">
        <v>1256</v>
      </c>
      <c r="J99" s="6">
        <v>0.67066042324308339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7766</v>
      </c>
      <c r="E100" s="10">
        <v>7453.1226502104546</v>
      </c>
      <c r="F100" s="10">
        <v>5324</v>
      </c>
      <c r="G100" s="6">
        <v>0.71433146210865939</v>
      </c>
      <c r="H100" s="10">
        <v>9</v>
      </c>
      <c r="I100" s="10">
        <v>5333</v>
      </c>
      <c r="J100" s="6">
        <v>0.71553900965918116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15741</v>
      </c>
      <c r="E101" s="10">
        <v>15250.142312392825</v>
      </c>
      <c r="F101" s="10">
        <v>13021</v>
      </c>
      <c r="G101" s="6">
        <v>0.85382809768395784</v>
      </c>
      <c r="H101" s="10">
        <v>875</v>
      </c>
      <c r="I101" s="10">
        <v>13896</v>
      </c>
      <c r="J101" s="6">
        <v>0.91120461142894382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12914</v>
      </c>
      <c r="E102" s="10">
        <v>12410.782256264061</v>
      </c>
      <c r="F102" s="10">
        <v>8701</v>
      </c>
      <c r="G102" s="6">
        <v>0.70108393011313752</v>
      </c>
      <c r="H102" s="10">
        <v>5</v>
      </c>
      <c r="I102" s="10">
        <v>8706</v>
      </c>
      <c r="J102" s="6">
        <v>0.70148680560452537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7688</v>
      </c>
      <c r="E103" s="10">
        <v>7461.8305513204359</v>
      </c>
      <c r="F103" s="10">
        <v>5436</v>
      </c>
      <c r="G103" s="6">
        <v>0.72850756427831942</v>
      </c>
      <c r="H103" s="10">
        <v>5</v>
      </c>
      <c r="I103" s="10">
        <v>5441</v>
      </c>
      <c r="J103" s="6">
        <v>0.72917764114023842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4767</v>
      </c>
      <c r="E104" s="10">
        <v>4650.3641685781777</v>
      </c>
      <c r="F104" s="10">
        <v>3954</v>
      </c>
      <c r="G104" s="6">
        <v>0.85025599214715109</v>
      </c>
      <c r="H104" s="10">
        <v>546</v>
      </c>
      <c r="I104" s="10">
        <v>4500</v>
      </c>
      <c r="J104" s="6">
        <v>0.96766615191253924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9942</v>
      </c>
      <c r="E105" s="10">
        <v>9733.614897472462</v>
      </c>
      <c r="F105" s="10">
        <v>7279</v>
      </c>
      <c r="G105" s="6">
        <v>0.74782083292509816</v>
      </c>
      <c r="H105" s="10">
        <v>1</v>
      </c>
      <c r="I105" s="10">
        <v>7280</v>
      </c>
      <c r="J105" s="6">
        <v>0.74792356967917495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3373</v>
      </c>
      <c r="E106" s="10">
        <v>3232.7667862177259</v>
      </c>
      <c r="F106" s="10">
        <v>2633</v>
      </c>
      <c r="G106" s="6">
        <v>0.81447260941472321</v>
      </c>
      <c r="H106" s="10">
        <v>0</v>
      </c>
      <c r="I106" s="10">
        <v>2633</v>
      </c>
      <c r="J106" s="6">
        <v>0.81447260941472321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5329</v>
      </c>
      <c r="E107" s="10">
        <v>5208.3077797379565</v>
      </c>
      <c r="F107" s="10">
        <v>3052</v>
      </c>
      <c r="G107" s="6">
        <v>0.58598687502172808</v>
      </c>
      <c r="H107" s="10">
        <v>1</v>
      </c>
      <c r="I107" s="10">
        <v>3053</v>
      </c>
      <c r="J107" s="6">
        <v>0.58617887596374041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5274</v>
      </c>
      <c r="E108" s="10">
        <v>5132.1934069387116</v>
      </c>
      <c r="F108" s="10">
        <v>3566</v>
      </c>
      <c r="G108" s="6">
        <v>0.69482962103080093</v>
      </c>
      <c r="H108" s="10">
        <v>0</v>
      </c>
      <c r="I108" s="10">
        <v>3566</v>
      </c>
      <c r="J108" s="6">
        <v>0.69482962103080093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3454</v>
      </c>
      <c r="E109" s="10">
        <v>3388.0793595288487</v>
      </c>
      <c r="F109" s="10">
        <v>925</v>
      </c>
      <c r="G109" s="6">
        <v>0.27301603706491451</v>
      </c>
      <c r="H109" s="10">
        <v>1662</v>
      </c>
      <c r="I109" s="10">
        <v>2587</v>
      </c>
      <c r="J109" s="6">
        <v>0.76355944636425277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3998</v>
      </c>
      <c r="E110" s="10">
        <v>3901.1165964806737</v>
      </c>
      <c r="F110" s="10">
        <v>2640</v>
      </c>
      <c r="G110" s="6">
        <v>0.67672932472247338</v>
      </c>
      <c r="H110" s="10">
        <v>10</v>
      </c>
      <c r="I110" s="10">
        <v>2650</v>
      </c>
      <c r="J110" s="6">
        <v>0.67929269337672515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4432</v>
      </c>
      <c r="E111" s="10">
        <v>4331.0729299607901</v>
      </c>
      <c r="F111" s="10">
        <v>2441</v>
      </c>
      <c r="G111" s="6">
        <v>0.56360168472667549</v>
      </c>
      <c r="H111" s="10">
        <v>578</v>
      </c>
      <c r="I111" s="10">
        <v>3019</v>
      </c>
      <c r="J111" s="6">
        <v>0.69705591404745326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3140</v>
      </c>
      <c r="E112" s="10">
        <v>3020.7208023000476</v>
      </c>
      <c r="F112" s="10">
        <v>1903</v>
      </c>
      <c r="G112" s="6">
        <v>0.62998208856343529</v>
      </c>
      <c r="H112" s="10">
        <v>1</v>
      </c>
      <c r="I112" s="10">
        <v>1904</v>
      </c>
      <c r="J112" s="6">
        <v>0.63031313537823486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5900</v>
      </c>
      <c r="E113" s="10">
        <v>5686.4890991595494</v>
      </c>
      <c r="F113" s="10">
        <v>4129</v>
      </c>
      <c r="G113" s="6">
        <v>0.72610708083661979</v>
      </c>
      <c r="H113" s="10">
        <v>27</v>
      </c>
      <c r="I113" s="10">
        <v>4156</v>
      </c>
      <c r="J113" s="6">
        <v>0.73085517751440832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3533</v>
      </c>
      <c r="E114" s="10">
        <v>3518.3097713097713</v>
      </c>
      <c r="F114" s="10">
        <v>3715</v>
      </c>
      <c r="G114" s="6">
        <v>1.0559047501428522</v>
      </c>
      <c r="H114" s="10">
        <v>4</v>
      </c>
      <c r="I114" s="10">
        <v>3719</v>
      </c>
      <c r="J114" s="6">
        <v>1.0570416596988608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5196</v>
      </c>
      <c r="E115" s="10">
        <v>5041.2878560350555</v>
      </c>
      <c r="F115" s="10">
        <v>3533</v>
      </c>
      <c r="G115" s="6">
        <v>0.70081298685822013</v>
      </c>
      <c r="H115" s="10">
        <v>25</v>
      </c>
      <c r="I115" s="10">
        <v>3558</v>
      </c>
      <c r="J115" s="6">
        <v>0.7057720371473386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4661</v>
      </c>
      <c r="E116" s="10">
        <v>4457.7400032358028</v>
      </c>
      <c r="F116" s="10">
        <v>3207</v>
      </c>
      <c r="G116" s="6">
        <v>0.71942284603231443</v>
      </c>
      <c r="H116" s="10">
        <v>9</v>
      </c>
      <c r="I116" s="10">
        <v>3216</v>
      </c>
      <c r="J116" s="6">
        <v>0.72144180631117039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6952</v>
      </c>
      <c r="E117" s="10">
        <v>6651.6591085519876</v>
      </c>
      <c r="F117" s="10">
        <v>5403</v>
      </c>
      <c r="G117" s="6">
        <v>0.81227854762632135</v>
      </c>
      <c r="H117" s="10">
        <v>16</v>
      </c>
      <c r="I117" s="10">
        <v>5419</v>
      </c>
      <c r="J117" s="6">
        <v>0.81468396253693054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6342</v>
      </c>
      <c r="E118" s="10">
        <v>6106.1542556080603</v>
      </c>
      <c r="F118" s="10">
        <v>5569</v>
      </c>
      <c r="G118" s="6">
        <v>0.91203067706409102</v>
      </c>
      <c r="H118" s="10">
        <v>7</v>
      </c>
      <c r="I118" s="10">
        <v>5576</v>
      </c>
      <c r="J118" s="6">
        <v>0.91317706146693689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7883</v>
      </c>
      <c r="E119" s="10">
        <v>7496.7205727798209</v>
      </c>
      <c r="F119" s="10">
        <v>4265</v>
      </c>
      <c r="G119" s="6">
        <v>0.56891542889913493</v>
      </c>
      <c r="H119" s="10">
        <v>6</v>
      </c>
      <c r="I119" s="10">
        <v>4271</v>
      </c>
      <c r="J119" s="6">
        <v>0.56971577885772684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9108</v>
      </c>
      <c r="E120" s="10">
        <v>8536.1321445330832</v>
      </c>
      <c r="F120" s="10">
        <v>6393</v>
      </c>
      <c r="G120" s="6">
        <v>0.74893404785144524</v>
      </c>
      <c r="H120" s="10">
        <v>6</v>
      </c>
      <c r="I120" s="10">
        <v>6399</v>
      </c>
      <c r="J120" s="6">
        <v>0.7496369423121223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5016</v>
      </c>
      <c r="E121" s="10">
        <v>4851.9078462125381</v>
      </c>
      <c r="F121" s="10">
        <v>2464</v>
      </c>
      <c r="G121" s="6">
        <v>0.50784146733607693</v>
      </c>
      <c r="H121" s="10">
        <v>6</v>
      </c>
      <c r="I121" s="10">
        <v>2470</v>
      </c>
      <c r="J121" s="6">
        <v>0.5090780942857589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5454</v>
      </c>
      <c r="E122" s="10">
        <v>4970.2660802638811</v>
      </c>
      <c r="F122" s="10">
        <v>3661</v>
      </c>
      <c r="G122" s="6">
        <v>0.73658028380758855</v>
      </c>
      <c r="H122" s="10">
        <v>0</v>
      </c>
      <c r="I122" s="10">
        <v>3661</v>
      </c>
      <c r="J122" s="6">
        <v>0.73658028380758855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8686</v>
      </c>
      <c r="E123" s="10">
        <v>7900.7697463832192</v>
      </c>
      <c r="F123" s="10">
        <v>4494</v>
      </c>
      <c r="G123" s="6">
        <v>0.56880533723403903</v>
      </c>
      <c r="H123" s="10">
        <v>258</v>
      </c>
      <c r="I123" s="10">
        <v>4752</v>
      </c>
      <c r="J123" s="6">
        <v>0.60146038329687435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8065</v>
      </c>
      <c r="E124" s="10">
        <v>7665.7074471914066</v>
      </c>
      <c r="F124" s="10">
        <v>3771</v>
      </c>
      <c r="G124" s="6">
        <v>0.49193111346580731</v>
      </c>
      <c r="H124" s="10">
        <v>12</v>
      </c>
      <c r="I124" s="10">
        <v>3783</v>
      </c>
      <c r="J124" s="6">
        <v>0.49349652671470406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4968</v>
      </c>
      <c r="E125" s="10">
        <v>4696.1908893709324</v>
      </c>
      <c r="F125" s="10">
        <v>3314</v>
      </c>
      <c r="G125" s="6">
        <v>0.70567829930012049</v>
      </c>
      <c r="H125" s="10">
        <v>1</v>
      </c>
      <c r="I125" s="10">
        <v>3315</v>
      </c>
      <c r="J125" s="6">
        <v>0.70589123783340357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6441</v>
      </c>
      <c r="E126" s="10">
        <v>6119.6527056513196</v>
      </c>
      <c r="F126" s="10">
        <v>3562</v>
      </c>
      <c r="G126" s="6">
        <v>0.58205917416042219</v>
      </c>
      <c r="H126" s="10">
        <v>191</v>
      </c>
      <c r="I126" s="10">
        <v>3753</v>
      </c>
      <c r="J126" s="6">
        <v>0.61327009562719381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5834</v>
      </c>
      <c r="E127" s="10">
        <v>5560.5338271465325</v>
      </c>
      <c r="F127" s="10">
        <v>4572</v>
      </c>
      <c r="G127" s="6">
        <v>0.82222321491499439</v>
      </c>
      <c r="H127" s="10">
        <v>1</v>
      </c>
      <c r="I127" s="10">
        <v>4573</v>
      </c>
      <c r="J127" s="6">
        <v>0.82240305376340106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4520</v>
      </c>
      <c r="E128" s="10">
        <v>4320.6565984627041</v>
      </c>
      <c r="F128" s="10">
        <v>2362</v>
      </c>
      <c r="G128" s="6">
        <v>0.54667616973781319</v>
      </c>
      <c r="H128" s="10">
        <v>1</v>
      </c>
      <c r="I128" s="10">
        <v>2363</v>
      </c>
      <c r="J128" s="6">
        <v>0.54690761604168192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5615</v>
      </c>
      <c r="E129" s="10">
        <v>5339.5405894031655</v>
      </c>
      <c r="F129" s="10">
        <v>4397</v>
      </c>
      <c r="G129" s="6">
        <v>0.82347908520936641</v>
      </c>
      <c r="H129" s="10">
        <v>1</v>
      </c>
      <c r="I129" s="10">
        <v>4398</v>
      </c>
      <c r="J129" s="6">
        <v>0.82366636723920705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5763</v>
      </c>
      <c r="E130" s="10">
        <v>5396.5646069777213</v>
      </c>
      <c r="F130" s="10">
        <v>2900</v>
      </c>
      <c r="G130" s="6">
        <v>0.53737890884328887</v>
      </c>
      <c r="H130" s="10">
        <v>2</v>
      </c>
      <c r="I130" s="10">
        <v>2902</v>
      </c>
      <c r="J130" s="6">
        <v>0.53774951498731871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6608</v>
      </c>
      <c r="E131" s="10">
        <v>6353.0147263244808</v>
      </c>
      <c r="F131" s="10">
        <v>4965</v>
      </c>
      <c r="G131" s="6">
        <v>0.78151872990738169</v>
      </c>
      <c r="H131" s="10">
        <v>22</v>
      </c>
      <c r="I131" s="10">
        <v>4987</v>
      </c>
      <c r="J131" s="6">
        <v>0.78498165277907594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6416</v>
      </c>
      <c r="E132" s="10">
        <v>6070.3556852626007</v>
      </c>
      <c r="F132" s="10">
        <v>3228</v>
      </c>
      <c r="G132" s="6">
        <v>0.53176455670247247</v>
      </c>
      <c r="H132" s="10">
        <v>425</v>
      </c>
      <c r="I132" s="10">
        <v>3653</v>
      </c>
      <c r="J132" s="6">
        <v>0.60177692863510901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5223</v>
      </c>
      <c r="E133" s="10">
        <v>5021.9668296755726</v>
      </c>
      <c r="F133" s="10">
        <v>3369</v>
      </c>
      <c r="G133" s="6">
        <v>0.67085269860646268</v>
      </c>
      <c r="H133" s="10">
        <v>4</v>
      </c>
      <c r="I133" s="10">
        <v>3373</v>
      </c>
      <c r="J133" s="6">
        <v>0.67164919928750333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3921</v>
      </c>
      <c r="E134" s="10">
        <v>3701.640688849971</v>
      </c>
      <c r="F134" s="10">
        <v>2143</v>
      </c>
      <c r="G134" s="6">
        <v>0.57893247349887689</v>
      </c>
      <c r="H134" s="10">
        <v>3</v>
      </c>
      <c r="I134" s="10">
        <v>2146</v>
      </c>
      <c r="J134" s="6">
        <v>0.57974292493167978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7399</v>
      </c>
      <c r="E135" s="10">
        <v>6735.3600424377346</v>
      </c>
      <c r="F135" s="10">
        <v>4265</v>
      </c>
      <c r="G135" s="6">
        <v>0.63322524306456596</v>
      </c>
      <c r="H135" s="10">
        <v>0</v>
      </c>
      <c r="I135" s="10">
        <v>4265</v>
      </c>
      <c r="J135" s="6">
        <v>0.63322524306456596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6899</v>
      </c>
      <c r="E136" s="10">
        <v>6443.5074085362849</v>
      </c>
      <c r="F136" s="10">
        <v>5401</v>
      </c>
      <c r="G136" s="6">
        <v>0.83820808413207026</v>
      </c>
      <c r="H136" s="10">
        <v>0</v>
      </c>
      <c r="I136" s="10">
        <v>5401</v>
      </c>
      <c r="J136" s="6">
        <v>0.83820808413207026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8987</v>
      </c>
      <c r="E137" s="10">
        <v>8391.3459010590559</v>
      </c>
      <c r="F137" s="10">
        <v>3389</v>
      </c>
      <c r="G137" s="6">
        <v>0.40386846638895924</v>
      </c>
      <c r="H137" s="10">
        <v>0</v>
      </c>
      <c r="I137" s="10">
        <v>3389</v>
      </c>
      <c r="J137" s="6">
        <v>0.40386846638895924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8196</v>
      </c>
      <c r="E138" s="10">
        <v>7775.0699948322108</v>
      </c>
      <c r="F138" s="10">
        <v>5263</v>
      </c>
      <c r="G138" s="6">
        <v>0.67690708938930622</v>
      </c>
      <c r="H138" s="10">
        <v>2</v>
      </c>
      <c r="I138" s="10">
        <v>5265</v>
      </c>
      <c r="J138" s="6">
        <v>0.67716432180024644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4376</v>
      </c>
      <c r="E139" s="10">
        <v>4162.5606144881467</v>
      </c>
      <c r="F139" s="10">
        <v>2072</v>
      </c>
      <c r="G139" s="6">
        <v>0.49777052922382142</v>
      </c>
      <c r="H139" s="10">
        <v>2</v>
      </c>
      <c r="I139" s="10">
        <v>2074</v>
      </c>
      <c r="J139" s="6">
        <v>0.49825100270762818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6730</v>
      </c>
      <c r="E140" s="10">
        <v>6229.4292119673046</v>
      </c>
      <c r="F140" s="10">
        <v>4052</v>
      </c>
      <c r="G140" s="6">
        <v>0.65046087885800785</v>
      </c>
      <c r="H140" s="10">
        <v>8</v>
      </c>
      <c r="I140" s="10">
        <v>4060</v>
      </c>
      <c r="J140" s="6">
        <v>0.65174510566720423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4805</v>
      </c>
      <c r="E141" s="10">
        <v>4536.0166407278821</v>
      </c>
      <c r="F141" s="10">
        <v>1983</v>
      </c>
      <c r="G141" s="6">
        <v>0.4371677083798779</v>
      </c>
      <c r="H141" s="10">
        <v>0</v>
      </c>
      <c r="I141" s="10">
        <v>1983</v>
      </c>
      <c r="J141" s="6">
        <v>0.4371677083798779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4062</v>
      </c>
      <c r="E142" s="10">
        <v>3785.3038706029979</v>
      </c>
      <c r="F142" s="10">
        <v>1888</v>
      </c>
      <c r="G142" s="6">
        <v>0.49877105366952801</v>
      </c>
      <c r="H142" s="10">
        <v>1</v>
      </c>
      <c r="I142" s="10">
        <v>1889</v>
      </c>
      <c r="J142" s="6">
        <v>0.49903523325303945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6498</v>
      </c>
      <c r="E143" s="10">
        <v>6095.1075434153408</v>
      </c>
      <c r="F143" s="10">
        <v>2608</v>
      </c>
      <c r="G143" s="6">
        <v>0.42788416470476742</v>
      </c>
      <c r="H143" s="10">
        <v>0</v>
      </c>
      <c r="I143" s="10">
        <v>2608</v>
      </c>
      <c r="J143" s="6">
        <v>0.42788416470476742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6872</v>
      </c>
      <c r="E144" s="10">
        <v>6517.5909250380073</v>
      </c>
      <c r="F144" s="10">
        <v>3593</v>
      </c>
      <c r="G144" s="6">
        <v>0.55127731109927669</v>
      </c>
      <c r="H144" s="10">
        <v>0</v>
      </c>
      <c r="I144" s="10">
        <v>3593</v>
      </c>
      <c r="J144" s="6">
        <v>0.55127731109927669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9137</v>
      </c>
      <c r="E145" s="10">
        <v>8739.1344457721643</v>
      </c>
      <c r="F145" s="10">
        <v>3999</v>
      </c>
      <c r="G145" s="6">
        <v>0.4575968049026462</v>
      </c>
      <c r="H145" s="10">
        <v>0</v>
      </c>
      <c r="I145" s="10">
        <v>3999</v>
      </c>
      <c r="J145" s="6">
        <v>0.4575968049026462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4679</v>
      </c>
      <c r="E146" s="10">
        <v>4472.0358576909839</v>
      </c>
      <c r="F146" s="10">
        <v>1595</v>
      </c>
      <c r="G146" s="6">
        <v>0.35666082535025462</v>
      </c>
      <c r="H146" s="10">
        <v>0</v>
      </c>
      <c r="I146" s="10">
        <v>1595</v>
      </c>
      <c r="J146" s="6">
        <v>0.35666082535025462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3487</v>
      </c>
      <c r="E147" s="10">
        <v>3364.6371196570876</v>
      </c>
      <c r="F147" s="10">
        <v>1504</v>
      </c>
      <c r="G147" s="6">
        <v>0.44700214213688594</v>
      </c>
      <c r="H147" s="10">
        <v>10</v>
      </c>
      <c r="I147" s="10">
        <v>1514</v>
      </c>
      <c r="J147" s="6">
        <v>0.44997423084790245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2128</v>
      </c>
      <c r="E148" s="10">
        <v>2043.5026123301984</v>
      </c>
      <c r="F148" s="10">
        <v>773</v>
      </c>
      <c r="G148" s="6">
        <v>0.3782720880001964</v>
      </c>
      <c r="H148" s="10">
        <v>1</v>
      </c>
      <c r="I148" s="10">
        <v>774</v>
      </c>
      <c r="J148" s="6">
        <v>0.37876144387083055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4138</v>
      </c>
      <c r="E149" s="10">
        <v>3868.7042496906602</v>
      </c>
      <c r="F149" s="10">
        <v>1666</v>
      </c>
      <c r="G149" s="6">
        <v>0.43063514098634254</v>
      </c>
      <c r="H149" s="10">
        <v>16</v>
      </c>
      <c r="I149" s="10">
        <v>1682</v>
      </c>
      <c r="J149" s="6">
        <v>0.43477089264047308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4046</v>
      </c>
      <c r="E150" s="10">
        <v>3914.8533028812367</v>
      </c>
      <c r="F150" s="10">
        <v>1236</v>
      </c>
      <c r="G150" s="6">
        <v>0.31572064247984316</v>
      </c>
      <c r="H150" s="10">
        <v>0</v>
      </c>
      <c r="I150" s="10">
        <v>1236</v>
      </c>
      <c r="J150" s="6">
        <v>0.31572064247984316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3508</v>
      </c>
      <c r="E151" s="10">
        <v>3326.0095365248903</v>
      </c>
      <c r="F151" s="10">
        <v>1823</v>
      </c>
      <c r="G151" s="6">
        <v>0.54810426127181899</v>
      </c>
      <c r="H151" s="10">
        <v>0</v>
      </c>
      <c r="I151" s="10">
        <v>1823</v>
      </c>
      <c r="J151" s="6">
        <v>0.54810426127181899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9092</v>
      </c>
      <c r="E152" s="10">
        <v>8822.447798658166</v>
      </c>
      <c r="F152" s="10">
        <v>6447</v>
      </c>
      <c r="G152" s="6">
        <v>0.73074957734298462</v>
      </c>
      <c r="H152" s="10">
        <v>1</v>
      </c>
      <c r="I152" s="10">
        <v>6448</v>
      </c>
      <c r="J152" s="6">
        <v>0.73086292457074065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2821</v>
      </c>
      <c r="E153" s="10">
        <v>2730.5877500067845</v>
      </c>
      <c r="F153" s="10">
        <v>682</v>
      </c>
      <c r="G153" s="6">
        <v>0.24976307756390742</v>
      </c>
      <c r="H153" s="10">
        <v>0</v>
      </c>
      <c r="I153" s="10">
        <v>682</v>
      </c>
      <c r="J153" s="6">
        <v>0.24976307756390742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4475</v>
      </c>
      <c r="E154" s="10">
        <v>4399.1610349102248</v>
      </c>
      <c r="F154" s="10">
        <v>1731</v>
      </c>
      <c r="G154" s="6">
        <v>0.39348411805418826</v>
      </c>
      <c r="H154" s="10">
        <v>0</v>
      </c>
      <c r="I154" s="10">
        <v>1731</v>
      </c>
      <c r="J154" s="6">
        <v>0.39348411805418826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3996</v>
      </c>
      <c r="E155" s="10">
        <v>3824.0215188289753</v>
      </c>
      <c r="F155" s="10">
        <v>1504</v>
      </c>
      <c r="G155" s="6">
        <v>0.39330322609182589</v>
      </c>
      <c r="H155" s="10">
        <v>1</v>
      </c>
      <c r="I155" s="10">
        <v>1505</v>
      </c>
      <c r="J155" s="6">
        <v>0.39356473089640825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5379</v>
      </c>
      <c r="E156" s="10">
        <v>5218.6473476582169</v>
      </c>
      <c r="F156" s="10">
        <v>1742</v>
      </c>
      <c r="G156" s="6">
        <v>0.33380297306000073</v>
      </c>
      <c r="H156" s="10">
        <v>1</v>
      </c>
      <c r="I156" s="10">
        <v>1743</v>
      </c>
      <c r="J156" s="6">
        <v>0.33399459359562644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3778</v>
      </c>
      <c r="E157" s="10">
        <v>3564.6228354412738</v>
      </c>
      <c r="F157" s="10">
        <v>1305</v>
      </c>
      <c r="G157" s="6">
        <v>0.366097637883322</v>
      </c>
      <c r="H157" s="10">
        <v>0</v>
      </c>
      <c r="I157" s="10">
        <v>1305</v>
      </c>
      <c r="J157" s="6">
        <v>0.366097637883322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5983</v>
      </c>
      <c r="E158" s="10">
        <v>5775.4787821778236</v>
      </c>
      <c r="F158" s="10">
        <v>3817</v>
      </c>
      <c r="G158" s="6">
        <v>0.6608975885737185</v>
      </c>
      <c r="H158" s="10">
        <v>4</v>
      </c>
      <c r="I158" s="10">
        <v>3821</v>
      </c>
      <c r="J158" s="6">
        <v>0.66159017184704694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4648</v>
      </c>
      <c r="E159" s="10">
        <v>4492.5714285714284</v>
      </c>
      <c r="F159" s="10">
        <v>968</v>
      </c>
      <c r="G159" s="6">
        <v>0.21546680234037141</v>
      </c>
      <c r="H159" s="10">
        <v>4</v>
      </c>
      <c r="I159" s="10">
        <v>972</v>
      </c>
      <c r="J159" s="6">
        <v>0.21635716102772831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9511</v>
      </c>
      <c r="E160" s="10">
        <v>9209.8969056572641</v>
      </c>
      <c r="F160" s="10">
        <v>6127</v>
      </c>
      <c r="G160" s="6">
        <v>0.66526260421399874</v>
      </c>
      <c r="H160" s="10">
        <v>122</v>
      </c>
      <c r="I160" s="10">
        <v>6249</v>
      </c>
      <c r="J160" s="6">
        <v>0.67850922372013678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4198</v>
      </c>
      <c r="E161" s="10">
        <v>4058.5556458494166</v>
      </c>
      <c r="F161" s="10">
        <v>1542</v>
      </c>
      <c r="G161" s="6">
        <v>0.37993811950735845</v>
      </c>
      <c r="H161" s="10">
        <v>17</v>
      </c>
      <c r="I161" s="10">
        <v>1559</v>
      </c>
      <c r="J161" s="6">
        <v>0.38412680175873659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1496</v>
      </c>
      <c r="E162" s="10">
        <v>1457.9930711724305</v>
      </c>
      <c r="F162" s="10">
        <v>1186</v>
      </c>
      <c r="G162" s="6">
        <v>0.81344693843180615</v>
      </c>
      <c r="H162" s="10">
        <v>0</v>
      </c>
      <c r="I162" s="10">
        <v>1186</v>
      </c>
      <c r="J162" s="6">
        <v>0.81344693843180615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2405</v>
      </c>
      <c r="E163" s="10">
        <v>2336.3319635835487</v>
      </c>
      <c r="F163" s="10">
        <v>1642</v>
      </c>
      <c r="G163" s="6">
        <v>0.70281108403852088</v>
      </c>
      <c r="H163" s="10">
        <v>6</v>
      </c>
      <c r="I163" s="10">
        <v>1648</v>
      </c>
      <c r="J163" s="6">
        <v>0.70537921223841804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2743</v>
      </c>
      <c r="E164" s="10">
        <v>2624.6080889163322</v>
      </c>
      <c r="F164" s="10">
        <v>1534</v>
      </c>
      <c r="G164" s="6">
        <v>0.58446821316982578</v>
      </c>
      <c r="H164" s="10">
        <v>21</v>
      </c>
      <c r="I164" s="10">
        <v>1555</v>
      </c>
      <c r="J164" s="6">
        <v>0.59246940774385859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3850</v>
      </c>
      <c r="E165" s="10">
        <v>3681.228729743344</v>
      </c>
      <c r="F165" s="10">
        <v>3224</v>
      </c>
      <c r="G165" s="6">
        <v>0.87579453402363783</v>
      </c>
      <c r="H165" s="10">
        <v>0</v>
      </c>
      <c r="I165" s="10">
        <v>3224</v>
      </c>
      <c r="J165" s="6">
        <v>0.87579453402363783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3820</v>
      </c>
      <c r="E166" s="10">
        <v>3718.4182121479735</v>
      </c>
      <c r="F166" s="10">
        <v>1698</v>
      </c>
      <c r="G166" s="6">
        <v>0.45664578407363626</v>
      </c>
      <c r="H166" s="10">
        <v>8</v>
      </c>
      <c r="I166" s="10">
        <v>1706</v>
      </c>
      <c r="J166" s="6">
        <v>0.45879723653099141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2664</v>
      </c>
      <c r="E167" s="10">
        <v>2518.6842939087683</v>
      </c>
      <c r="F167" s="10">
        <v>1799</v>
      </c>
      <c r="G167" s="6">
        <v>0.71426180897333347</v>
      </c>
      <c r="H167" s="10">
        <v>0</v>
      </c>
      <c r="I167" s="10">
        <v>1799</v>
      </c>
      <c r="J167" s="6">
        <v>0.71426180897333347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14396</v>
      </c>
      <c r="E168" s="10">
        <v>13940.810351142747</v>
      </c>
      <c r="F168" s="10">
        <v>11343</v>
      </c>
      <c r="G168" s="6">
        <v>0.8136542793633369</v>
      </c>
      <c r="H168" s="10">
        <v>128</v>
      </c>
      <c r="I168" s="10">
        <v>11471</v>
      </c>
      <c r="J168" s="6">
        <v>0.82283595508920371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4229</v>
      </c>
      <c r="E169" s="10">
        <v>4097.8707839874714</v>
      </c>
      <c r="F169" s="10">
        <v>2058</v>
      </c>
      <c r="G169" s="6">
        <v>0.50221202875446547</v>
      </c>
      <c r="H169" s="10">
        <v>11</v>
      </c>
      <c r="I169" s="10">
        <v>2069</v>
      </c>
      <c r="J169" s="6">
        <v>0.50489634960786645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4462</v>
      </c>
      <c r="E170" s="10">
        <v>4316.6388548057257</v>
      </c>
      <c r="F170" s="10">
        <v>1957</v>
      </c>
      <c r="G170" s="6">
        <v>0.45336199432604063</v>
      </c>
      <c r="H170" s="10">
        <v>5</v>
      </c>
      <c r="I170" s="10">
        <v>1962</v>
      </c>
      <c r="J170" s="6">
        <v>0.45452030294721091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3624</v>
      </c>
      <c r="E171" s="10">
        <v>3566.6562904733478</v>
      </c>
      <c r="F171" s="10">
        <v>2560</v>
      </c>
      <c r="G171" s="6">
        <v>0.71775909745994904</v>
      </c>
      <c r="H171" s="10">
        <v>18</v>
      </c>
      <c r="I171" s="10">
        <v>2578</v>
      </c>
      <c r="J171" s="6">
        <v>0.72280584111396429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8879</v>
      </c>
      <c r="E172" s="10">
        <v>8644.3664375520802</v>
      </c>
      <c r="F172" s="10">
        <v>7088</v>
      </c>
      <c r="G172" s="6">
        <v>0.81995598534658909</v>
      </c>
      <c r="H172" s="10">
        <v>15</v>
      </c>
      <c r="I172" s="10">
        <v>7103</v>
      </c>
      <c r="J172" s="6">
        <v>0.82169121951422441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3463</v>
      </c>
      <c r="E173" s="10">
        <v>3286.0114309106939</v>
      </c>
      <c r="F173" s="10">
        <v>2365</v>
      </c>
      <c r="G173" s="6">
        <v>0.71971752068572614</v>
      </c>
      <c r="H173" s="10">
        <v>2</v>
      </c>
      <c r="I173" s="10">
        <v>2367</v>
      </c>
      <c r="J173" s="6">
        <v>0.72032616129518556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16243</v>
      </c>
      <c r="E174" s="10">
        <v>15492.189624440312</v>
      </c>
      <c r="F174" s="10">
        <v>12766</v>
      </c>
      <c r="G174" s="6">
        <v>0.82402812704154449</v>
      </c>
      <c r="H174" s="10">
        <v>28</v>
      </c>
      <c r="I174" s="10">
        <v>12794</v>
      </c>
      <c r="J174" s="6">
        <v>0.82583548937564788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13310</v>
      </c>
      <c r="E175" s="10">
        <v>12773.206742472014</v>
      </c>
      <c r="F175" s="10">
        <v>8411</v>
      </c>
      <c r="G175" s="6">
        <v>0.65848773683688211</v>
      </c>
      <c r="H175" s="10">
        <v>18</v>
      </c>
      <c r="I175" s="10">
        <v>8429</v>
      </c>
      <c r="J175" s="6">
        <v>0.6598969366065961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9765</v>
      </c>
      <c r="E176" s="10">
        <v>9307.7361363560067</v>
      </c>
      <c r="F176" s="10">
        <v>9087</v>
      </c>
      <c r="G176" s="6">
        <v>0.97628465900598416</v>
      </c>
      <c r="H176" s="10">
        <v>50</v>
      </c>
      <c r="I176" s="10">
        <v>9137</v>
      </c>
      <c r="J176" s="6">
        <v>0.98165653453699531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10120</v>
      </c>
      <c r="E177" s="10">
        <v>9853.8569559032712</v>
      </c>
      <c r="F177" s="10">
        <v>8623</v>
      </c>
      <c r="G177" s="6">
        <v>0.87508881431794217</v>
      </c>
      <c r="H177" s="10">
        <v>211</v>
      </c>
      <c r="I177" s="10">
        <v>8834</v>
      </c>
      <c r="J177" s="6">
        <v>0.89650174947056716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3481</v>
      </c>
      <c r="E178" s="10">
        <v>3329.9366494744595</v>
      </c>
      <c r="F178" s="10">
        <v>3046</v>
      </c>
      <c r="G178" s="6">
        <v>0.91473211674484223</v>
      </c>
      <c r="H178" s="10">
        <v>2</v>
      </c>
      <c r="I178" s="10">
        <v>3048</v>
      </c>
      <c r="J178" s="6">
        <v>0.91533272877159522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4804</v>
      </c>
      <c r="E179" s="10">
        <v>4602.3586235299499</v>
      </c>
      <c r="F179" s="10">
        <v>4540</v>
      </c>
      <c r="G179" s="6">
        <v>0.9864507248063773</v>
      </c>
      <c r="H179" s="10">
        <v>1</v>
      </c>
      <c r="I179" s="10">
        <v>4541</v>
      </c>
      <c r="J179" s="6">
        <v>0.98666800470170912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8928</v>
      </c>
      <c r="E180" s="10">
        <v>8526.24</v>
      </c>
      <c r="F180" s="10">
        <v>6911</v>
      </c>
      <c r="G180" s="6">
        <v>0.81055658766349525</v>
      </c>
      <c r="H180" s="10">
        <v>53</v>
      </c>
      <c r="I180" s="10">
        <v>6964</v>
      </c>
      <c r="J180" s="6">
        <v>0.81677269230047478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10863</v>
      </c>
      <c r="E181" s="10">
        <v>10430.772787120713</v>
      </c>
      <c r="F181" s="10">
        <v>6091</v>
      </c>
      <c r="G181" s="6">
        <v>0.58394522863356757</v>
      </c>
      <c r="H181" s="10">
        <v>13</v>
      </c>
      <c r="I181" s="10">
        <v>6104</v>
      </c>
      <c r="J181" s="6">
        <v>0.58519154089300551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4732</v>
      </c>
      <c r="E182" s="10">
        <v>4472.5556977864708</v>
      </c>
      <c r="F182" s="10">
        <v>2764</v>
      </c>
      <c r="G182" s="6">
        <v>0.61799118597180169</v>
      </c>
      <c r="H182" s="10">
        <v>1020</v>
      </c>
      <c r="I182" s="10">
        <v>3784</v>
      </c>
      <c r="J182" s="6">
        <v>0.84604871480365318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3375</v>
      </c>
      <c r="E183" s="10">
        <v>3259.9448069833466</v>
      </c>
      <c r="F183" s="10">
        <v>3376</v>
      </c>
      <c r="G183" s="6">
        <v>1.0356003551863957</v>
      </c>
      <c r="H183" s="10">
        <v>0</v>
      </c>
      <c r="I183" s="10">
        <v>3376</v>
      </c>
      <c r="J183" s="6">
        <v>1.0356003551863957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4955</v>
      </c>
      <c r="E184" s="10">
        <v>4798.4400832772035</v>
      </c>
      <c r="F184" s="10">
        <v>2774</v>
      </c>
      <c r="G184" s="6">
        <v>0.57810454061258876</v>
      </c>
      <c r="H184" s="10">
        <v>5</v>
      </c>
      <c r="I184" s="10">
        <v>2779</v>
      </c>
      <c r="J184" s="6">
        <v>0.57914654591289982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3831</v>
      </c>
      <c r="E185" s="10">
        <v>3698.2809096013475</v>
      </c>
      <c r="F185" s="10">
        <v>3587</v>
      </c>
      <c r="G185" s="6">
        <v>0.96991009814521012</v>
      </c>
      <c r="H185" s="10">
        <v>5</v>
      </c>
      <c r="I185" s="10">
        <v>3592</v>
      </c>
      <c r="J185" s="6">
        <v>0.97126207765196404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3844</v>
      </c>
      <c r="E186" s="10">
        <v>3723.7860966248427</v>
      </c>
      <c r="F186" s="10">
        <v>3493</v>
      </c>
      <c r="G186" s="6">
        <v>0.93802380409711983</v>
      </c>
      <c r="H186" s="10">
        <v>8</v>
      </c>
      <c r="I186" s="10">
        <v>3501</v>
      </c>
      <c r="J186" s="6">
        <v>0.94017215520870789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7039</v>
      </c>
      <c r="E187" s="10">
        <v>6819.92144522944</v>
      </c>
      <c r="F187" s="10">
        <v>2986</v>
      </c>
      <c r="G187" s="6">
        <v>0.43783495513554893</v>
      </c>
      <c r="H187" s="10">
        <v>0</v>
      </c>
      <c r="I187" s="10">
        <v>2986</v>
      </c>
      <c r="J187" s="6">
        <v>0.43783495513554893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10043</v>
      </c>
      <c r="E188" s="10">
        <v>9758.6508901313118</v>
      </c>
      <c r="F188" s="10">
        <v>5284</v>
      </c>
      <c r="G188" s="6">
        <v>0.54146828895616927</v>
      </c>
      <c r="H188" s="10">
        <v>31</v>
      </c>
      <c r="I188" s="10">
        <v>5315</v>
      </c>
      <c r="J188" s="6">
        <v>0.54464495757040876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3051</v>
      </c>
      <c r="E189" s="10">
        <v>2904.5706534199462</v>
      </c>
      <c r="F189" s="10">
        <v>1112</v>
      </c>
      <c r="G189" s="6">
        <v>0.38284487887760316</v>
      </c>
      <c r="H189" s="10">
        <v>0</v>
      </c>
      <c r="I189" s="10">
        <v>1112</v>
      </c>
      <c r="J189" s="6">
        <v>0.38284487887760316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3426</v>
      </c>
      <c r="E190" s="10">
        <v>3301.5089948836439</v>
      </c>
      <c r="F190" s="10">
        <v>2858</v>
      </c>
      <c r="G190" s="6">
        <v>0.86566476251588265</v>
      </c>
      <c r="H190" s="10">
        <v>2</v>
      </c>
      <c r="I190" s="10">
        <f>F190+H190</f>
        <v>2860</v>
      </c>
      <c r="J190" s="6">
        <v>0.86627054611456411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7597</v>
      </c>
      <c r="E191" s="10">
        <v>7215.9556545302021</v>
      </c>
      <c r="F191" s="10">
        <v>6634</v>
      </c>
      <c r="G191" s="6">
        <v>0.91935154782099471</v>
      </c>
      <c r="H191" s="10">
        <v>3</v>
      </c>
      <c r="I191" s="10">
        <f t="shared" ref="I191:I199" si="0">F191+H191</f>
        <v>6637</v>
      </c>
      <c r="J191" s="6">
        <v>0.91976729316972294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14426</v>
      </c>
      <c r="E192" s="10">
        <v>14107.909657234428</v>
      </c>
      <c r="F192" s="10">
        <v>13664</v>
      </c>
      <c r="G192" s="6">
        <v>0.96853469663333192</v>
      </c>
      <c r="H192" s="10">
        <v>14</v>
      </c>
      <c r="I192" s="10">
        <f t="shared" si="0"/>
        <v>13678</v>
      </c>
      <c r="J192" s="6">
        <v>0.96952704775693166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4402</v>
      </c>
      <c r="E193" s="10">
        <v>4394.7035964008137</v>
      </c>
      <c r="F193" s="10">
        <v>3013</v>
      </c>
      <c r="G193" s="6">
        <v>0.6855980008452891</v>
      </c>
      <c r="H193" s="10">
        <v>9</v>
      </c>
      <c r="I193" s="10">
        <f t="shared" si="0"/>
        <v>3022</v>
      </c>
      <c r="J193" s="6">
        <v>0.68764592052919471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9887</v>
      </c>
      <c r="E194" s="10">
        <v>9578.807277817592</v>
      </c>
      <c r="F194" s="10">
        <v>6331</v>
      </c>
      <c r="G194" s="6">
        <v>0.66093823754667258</v>
      </c>
      <c r="H194" s="10">
        <v>2</v>
      </c>
      <c r="I194" s="10">
        <f t="shared" si="0"/>
        <v>6333</v>
      </c>
      <c r="J194" s="6">
        <v>0.58608549448539249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11450</v>
      </c>
      <c r="E195" s="10">
        <v>11095.934355487585</v>
      </c>
      <c r="F195" s="10">
        <v>6216</v>
      </c>
      <c r="G195" s="6">
        <v>0.56020518875238534</v>
      </c>
      <c r="H195" s="10">
        <v>7</v>
      </c>
      <c r="I195" s="10">
        <f t="shared" si="0"/>
        <v>6223</v>
      </c>
      <c r="J195" s="6">
        <v>0.56155703525033995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14531</v>
      </c>
      <c r="E196" s="10">
        <v>13966.608867821084</v>
      </c>
      <c r="F196" s="10">
        <v>10897</v>
      </c>
      <c r="G196" s="6">
        <v>0.78021802594519352</v>
      </c>
      <c r="H196" s="10">
        <v>3</v>
      </c>
      <c r="I196" s="10">
        <f t="shared" si="0"/>
        <v>10900</v>
      </c>
      <c r="J196" s="6">
        <v>0.75544465373476521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8837</v>
      </c>
      <c r="E197" s="10">
        <v>8476.3532099496897</v>
      </c>
      <c r="F197" s="10">
        <v>4350</v>
      </c>
      <c r="G197" s="6">
        <v>0.51319239444787357</v>
      </c>
      <c r="H197" s="10">
        <v>5</v>
      </c>
      <c r="I197" s="10">
        <f t="shared" si="0"/>
        <v>4355</v>
      </c>
      <c r="J197" s="6">
        <v>0.48381655393809869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27919</v>
      </c>
      <c r="E198" s="10">
        <v>26813.434818917161</v>
      </c>
      <c r="F198" s="10">
        <v>14792</v>
      </c>
      <c r="G198" s="6">
        <v>0.551663749903615</v>
      </c>
      <c r="H198" s="10">
        <v>3</v>
      </c>
      <c r="I198" s="10">
        <f t="shared" si="0"/>
        <v>14795</v>
      </c>
      <c r="J198" s="6">
        <v>0.5156743286855926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14154</v>
      </c>
      <c r="E199" s="10">
        <v>13542.476776498612</v>
      </c>
      <c r="F199" s="10">
        <v>10994</v>
      </c>
      <c r="G199" s="6">
        <v>0.81181604971099552</v>
      </c>
      <c r="H199" s="10">
        <v>34</v>
      </c>
      <c r="I199" s="10">
        <f t="shared" si="0"/>
        <v>11028</v>
      </c>
      <c r="J199" s="6">
        <v>0.84903228484419024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58D5E-114C-49F8-8284-0481D2E5776A}">
  <dimension ref="A1:J199"/>
  <sheetViews>
    <sheetView zoomScale="80" zoomScaleNormal="80" workbookViewId="0">
      <pane ySplit="4" topLeftCell="A176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7.75" customWidth="1"/>
    <col min="2" max="2" width="55.08203125" customWidth="1"/>
    <col min="3" max="3" width="40.75" customWidth="1"/>
    <col min="5" max="5" width="19.75" customWidth="1"/>
    <col min="8" max="8" width="15.25" customWidth="1"/>
    <col min="9" max="9" width="18.75" customWidth="1"/>
    <col min="10" max="10" width="16.58203125" bestFit="1" customWidth="1"/>
  </cols>
  <sheetData>
    <row r="1" spans="1:10" ht="18" x14ac:dyDescent="0.4">
      <c r="A1" s="1" t="s">
        <v>446</v>
      </c>
      <c r="B1" s="9">
        <v>43221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2072</v>
      </c>
      <c r="E5" s="10">
        <v>2024.8477192982457</v>
      </c>
      <c r="F5" s="10">
        <v>1299</v>
      </c>
      <c r="G5" s="6">
        <v>0.64152972473910097</v>
      </c>
      <c r="H5" s="10">
        <v>210</v>
      </c>
      <c r="I5" s="10">
        <v>1509</v>
      </c>
      <c r="J5" s="6">
        <v>0.74524122758375932</v>
      </c>
    </row>
    <row r="6" spans="1:10" x14ac:dyDescent="0.3">
      <c r="A6" t="s">
        <v>3</v>
      </c>
      <c r="B6" t="s">
        <v>4</v>
      </c>
      <c r="C6" t="s">
        <v>456</v>
      </c>
      <c r="D6" s="10">
        <v>6035</v>
      </c>
      <c r="E6" s="10">
        <v>5843.7298959318823</v>
      </c>
      <c r="F6" s="10">
        <v>4175</v>
      </c>
      <c r="G6" s="6">
        <v>0.7144409605424149</v>
      </c>
      <c r="H6" s="10">
        <v>391</v>
      </c>
      <c r="I6" s="10">
        <v>4566</v>
      </c>
      <c r="J6" s="6">
        <v>0.78135028163752485</v>
      </c>
    </row>
    <row r="7" spans="1:10" x14ac:dyDescent="0.3">
      <c r="A7" t="s">
        <v>5</v>
      </c>
      <c r="B7" t="s">
        <v>6</v>
      </c>
      <c r="C7" t="s">
        <v>456</v>
      </c>
      <c r="D7" s="10">
        <v>11508</v>
      </c>
      <c r="E7" s="10">
        <v>10967.461463285352</v>
      </c>
      <c r="F7" s="10">
        <v>8152</v>
      </c>
      <c r="G7" s="6">
        <v>0.74328959598259048</v>
      </c>
      <c r="H7" s="10">
        <v>371</v>
      </c>
      <c r="I7" s="10">
        <v>8523</v>
      </c>
      <c r="J7" s="6">
        <v>0.77711693161918782</v>
      </c>
    </row>
    <row r="8" spans="1:10" x14ac:dyDescent="0.3">
      <c r="A8" t="s">
        <v>7</v>
      </c>
      <c r="B8" t="s">
        <v>8</v>
      </c>
      <c r="C8" t="s">
        <v>456</v>
      </c>
      <c r="D8" s="10">
        <v>5063</v>
      </c>
      <c r="E8" s="10">
        <v>4831.2373520893671</v>
      </c>
      <c r="F8" s="10">
        <v>2788</v>
      </c>
      <c r="G8" s="6">
        <v>0.57707783675630686</v>
      </c>
      <c r="H8" s="10">
        <v>898</v>
      </c>
      <c r="I8" s="10">
        <v>3686</v>
      </c>
      <c r="J8" s="6">
        <v>0.76295154457810155</v>
      </c>
    </row>
    <row r="9" spans="1:10" x14ac:dyDescent="0.3">
      <c r="A9" t="s">
        <v>9</v>
      </c>
      <c r="B9" t="s">
        <v>10</v>
      </c>
      <c r="C9" t="s">
        <v>456</v>
      </c>
      <c r="D9" s="10">
        <v>5222</v>
      </c>
      <c r="E9" s="10">
        <v>5063.1177113654621</v>
      </c>
      <c r="F9" s="10">
        <v>3871</v>
      </c>
      <c r="G9" s="6">
        <v>0.76454868732570658</v>
      </c>
      <c r="H9" s="10">
        <v>576</v>
      </c>
      <c r="I9" s="10">
        <v>4447</v>
      </c>
      <c r="J9" s="6">
        <v>0.87831258396729972</v>
      </c>
    </row>
    <row r="10" spans="1:10" x14ac:dyDescent="0.3">
      <c r="A10" t="s">
        <v>11</v>
      </c>
      <c r="B10" t="s">
        <v>12</v>
      </c>
      <c r="C10" t="s">
        <v>456</v>
      </c>
      <c r="D10" s="10">
        <v>6634</v>
      </c>
      <c r="E10" s="10">
        <v>6159.1974215992223</v>
      </c>
      <c r="F10" s="10">
        <v>5347</v>
      </c>
      <c r="G10" s="6">
        <v>0.86813258838708618</v>
      </c>
      <c r="H10" s="10">
        <v>213</v>
      </c>
      <c r="I10" s="10">
        <v>5560</v>
      </c>
      <c r="J10" s="6">
        <v>0.90271501616461547</v>
      </c>
    </row>
    <row r="11" spans="1:10" x14ac:dyDescent="0.3">
      <c r="A11" t="s">
        <v>13</v>
      </c>
      <c r="B11" t="s">
        <v>14</v>
      </c>
      <c r="C11" t="s">
        <v>456</v>
      </c>
      <c r="D11" s="10">
        <v>5171</v>
      </c>
      <c r="E11" s="10">
        <v>4976.7508286420798</v>
      </c>
      <c r="F11" s="10">
        <v>2872</v>
      </c>
      <c r="G11" s="6">
        <v>0.5770833419007303</v>
      </c>
      <c r="H11" s="10">
        <v>1955</v>
      </c>
      <c r="I11" s="10">
        <v>4827</v>
      </c>
      <c r="J11" s="6">
        <v>0.96990992038817025</v>
      </c>
    </row>
    <row r="12" spans="1:10" x14ac:dyDescent="0.3">
      <c r="A12" t="s">
        <v>15</v>
      </c>
      <c r="B12" t="s">
        <v>16</v>
      </c>
      <c r="C12" t="s">
        <v>456</v>
      </c>
      <c r="D12" s="10">
        <v>3702</v>
      </c>
      <c r="E12" s="10">
        <v>3568.2767235331357</v>
      </c>
      <c r="F12" s="10">
        <v>2891</v>
      </c>
      <c r="G12" s="6">
        <v>0.81019501120346715</v>
      </c>
      <c r="H12" s="10">
        <v>120</v>
      </c>
      <c r="I12" s="10">
        <v>3011</v>
      </c>
      <c r="J12" s="6">
        <v>0.84382468998050486</v>
      </c>
    </row>
    <row r="13" spans="1:10" x14ac:dyDescent="0.3">
      <c r="A13" t="s">
        <v>17</v>
      </c>
      <c r="B13" t="s">
        <v>18</v>
      </c>
      <c r="C13" t="s">
        <v>456</v>
      </c>
      <c r="D13" s="10">
        <v>7198</v>
      </c>
      <c r="E13" s="10">
        <v>6945.0712402159807</v>
      </c>
      <c r="F13" s="10">
        <v>4951</v>
      </c>
      <c r="G13" s="6">
        <v>0.7128796564865808</v>
      </c>
      <c r="H13" s="10">
        <v>11</v>
      </c>
      <c r="I13" s="10">
        <v>4962</v>
      </c>
      <c r="J13" s="6">
        <v>0.71446351352987558</v>
      </c>
    </row>
    <row r="14" spans="1:10" x14ac:dyDescent="0.3">
      <c r="A14" t="s">
        <v>19</v>
      </c>
      <c r="B14" t="s">
        <v>20</v>
      </c>
      <c r="C14" t="s">
        <v>456</v>
      </c>
      <c r="D14" s="10">
        <v>3044</v>
      </c>
      <c r="E14" s="10">
        <v>2953.9056599280902</v>
      </c>
      <c r="F14" s="10">
        <v>1961</v>
      </c>
      <c r="G14" s="6">
        <v>0.66386683454465456</v>
      </c>
      <c r="H14" s="10">
        <v>4</v>
      </c>
      <c r="I14" s="10">
        <v>1965</v>
      </c>
      <c r="J14" s="6">
        <v>0.66522097393179302</v>
      </c>
    </row>
    <row r="15" spans="1:10" x14ac:dyDescent="0.3">
      <c r="A15" t="s">
        <v>21</v>
      </c>
      <c r="B15" t="s">
        <v>22</v>
      </c>
      <c r="C15" t="s">
        <v>456</v>
      </c>
      <c r="D15" s="10">
        <v>3268</v>
      </c>
      <c r="E15" s="10">
        <v>3074.2803731412209</v>
      </c>
      <c r="F15" s="10">
        <v>3063</v>
      </c>
      <c r="G15" s="6">
        <v>0.99633072726880312</v>
      </c>
      <c r="H15" s="10">
        <v>0</v>
      </c>
      <c r="I15" s="10">
        <v>3063</v>
      </c>
      <c r="J15" s="6">
        <v>0.99633072726880312</v>
      </c>
    </row>
    <row r="16" spans="1:10" x14ac:dyDescent="0.3">
      <c r="A16" t="s">
        <v>23</v>
      </c>
      <c r="B16" t="s">
        <v>24</v>
      </c>
      <c r="C16" t="s">
        <v>456</v>
      </c>
      <c r="D16" s="10">
        <v>6001</v>
      </c>
      <c r="E16" s="10">
        <v>5808.9624604555902</v>
      </c>
      <c r="F16" s="10">
        <v>4481</v>
      </c>
      <c r="G16" s="6">
        <v>0.77139420860512165</v>
      </c>
      <c r="H16" s="10">
        <v>259</v>
      </c>
      <c r="I16" s="10">
        <v>4740</v>
      </c>
      <c r="J16" s="6">
        <v>0.81598048399649104</v>
      </c>
    </row>
    <row r="17" spans="1:10" x14ac:dyDescent="0.3">
      <c r="A17" t="s">
        <v>25</v>
      </c>
      <c r="B17" t="s">
        <v>26</v>
      </c>
      <c r="C17" t="s">
        <v>456</v>
      </c>
      <c r="D17" s="10">
        <v>4163</v>
      </c>
      <c r="E17" s="10">
        <v>3952.2033095860766</v>
      </c>
      <c r="F17" s="10">
        <v>3457</v>
      </c>
      <c r="G17" s="6">
        <v>0.87470196475344275</v>
      </c>
      <c r="H17" s="10">
        <v>46</v>
      </c>
      <c r="I17" s="10">
        <v>3503</v>
      </c>
      <c r="J17" s="6">
        <v>0.88634104209757303</v>
      </c>
    </row>
    <row r="18" spans="1:10" x14ac:dyDescent="0.3">
      <c r="A18" t="s">
        <v>29</v>
      </c>
      <c r="B18" t="s">
        <v>30</v>
      </c>
      <c r="C18" t="s">
        <v>456</v>
      </c>
      <c r="D18" s="10">
        <v>3411</v>
      </c>
      <c r="E18" s="10">
        <v>3174.8173516902175</v>
      </c>
      <c r="F18" s="10">
        <v>2877</v>
      </c>
      <c r="G18" s="6">
        <v>0.90619386292201509</v>
      </c>
      <c r="H18" s="10">
        <v>2</v>
      </c>
      <c r="I18" s="10">
        <v>2879</v>
      </c>
      <c r="J18" s="6">
        <v>0.9068238204214395</v>
      </c>
    </row>
    <row r="19" spans="1:10" x14ac:dyDescent="0.3">
      <c r="A19" t="s">
        <v>31</v>
      </c>
      <c r="B19" t="s">
        <v>32</v>
      </c>
      <c r="C19" t="s">
        <v>456</v>
      </c>
      <c r="D19" s="10">
        <v>4165</v>
      </c>
      <c r="E19" s="10">
        <v>3974.6857373086218</v>
      </c>
      <c r="F19" s="10">
        <v>3544</v>
      </c>
      <c r="G19" s="6">
        <v>0.89164282014400165</v>
      </c>
      <c r="H19" s="10">
        <v>3</v>
      </c>
      <c r="I19" s="10">
        <v>3547</v>
      </c>
      <c r="J19" s="6">
        <v>0.89239759679762243</v>
      </c>
    </row>
    <row r="20" spans="1:10" x14ac:dyDescent="0.3">
      <c r="A20" t="s">
        <v>33</v>
      </c>
      <c r="B20" t="s">
        <v>34</v>
      </c>
      <c r="C20" t="s">
        <v>456</v>
      </c>
      <c r="D20" s="10">
        <v>7496</v>
      </c>
      <c r="E20" s="10">
        <v>7282.2854208431672</v>
      </c>
      <c r="F20" s="10">
        <v>4995</v>
      </c>
      <c r="G20" s="6">
        <v>0.68591104458820595</v>
      </c>
      <c r="H20" s="10">
        <v>4</v>
      </c>
      <c r="I20" s="10">
        <v>4999</v>
      </c>
      <c r="J20" s="6">
        <v>0.68646032270199031</v>
      </c>
    </row>
    <row r="21" spans="1:10" x14ac:dyDescent="0.3">
      <c r="A21" t="s">
        <v>35</v>
      </c>
      <c r="B21" t="s">
        <v>36</v>
      </c>
      <c r="C21" t="s">
        <v>456</v>
      </c>
      <c r="D21" s="10">
        <v>3800</v>
      </c>
      <c r="E21" s="10">
        <v>3633.9542656829576</v>
      </c>
      <c r="F21" s="10">
        <v>3180</v>
      </c>
      <c r="G21" s="6">
        <v>0.87507980769877891</v>
      </c>
      <c r="H21" s="10">
        <v>43</v>
      </c>
      <c r="I21" s="10">
        <v>3223</v>
      </c>
      <c r="J21" s="6">
        <v>0.88691264786577506</v>
      </c>
    </row>
    <row r="22" spans="1:10" x14ac:dyDescent="0.3">
      <c r="A22" t="s">
        <v>37</v>
      </c>
      <c r="B22" t="s">
        <v>38</v>
      </c>
      <c r="C22" t="s">
        <v>456</v>
      </c>
      <c r="D22" s="10">
        <v>4216</v>
      </c>
      <c r="E22" s="10">
        <v>4061.0429470381064</v>
      </c>
      <c r="F22" s="10">
        <v>5685</v>
      </c>
      <c r="G22" s="6">
        <v>1.3998866976145414</v>
      </c>
      <c r="H22" s="10">
        <v>110</v>
      </c>
      <c r="I22" s="10">
        <v>5795</v>
      </c>
      <c r="J22" s="6">
        <v>1.4269733355631078</v>
      </c>
    </row>
    <row r="23" spans="1:10" x14ac:dyDescent="0.3">
      <c r="A23" t="s">
        <v>39</v>
      </c>
      <c r="B23" t="s">
        <v>40</v>
      </c>
      <c r="C23" t="s">
        <v>456</v>
      </c>
      <c r="D23" s="10">
        <v>3591</v>
      </c>
      <c r="E23" s="10">
        <v>3387.2948512161993</v>
      </c>
      <c r="F23" s="10">
        <v>3232</v>
      </c>
      <c r="G23" s="6">
        <v>0.95415372501143769</v>
      </c>
      <c r="H23" s="10">
        <v>7</v>
      </c>
      <c r="I23" s="10">
        <v>3239</v>
      </c>
      <c r="J23" s="6">
        <v>0.9562202708267471</v>
      </c>
    </row>
    <row r="24" spans="1:10" x14ac:dyDescent="0.3">
      <c r="A24" t="s">
        <v>41</v>
      </c>
      <c r="B24" t="s">
        <v>42</v>
      </c>
      <c r="C24" t="s">
        <v>456</v>
      </c>
      <c r="D24" s="10">
        <v>2958</v>
      </c>
      <c r="E24" s="10">
        <v>2830.0948612000234</v>
      </c>
      <c r="F24" s="10">
        <v>1997</v>
      </c>
      <c r="G24" s="6">
        <v>0.70563005762754805</v>
      </c>
      <c r="H24" s="10">
        <v>2</v>
      </c>
      <c r="I24" s="10">
        <v>1999</v>
      </c>
      <c r="J24" s="6">
        <v>0.70633674772031474</v>
      </c>
    </row>
    <row r="25" spans="1:10" x14ac:dyDescent="0.3">
      <c r="A25" t="s">
        <v>43</v>
      </c>
      <c r="B25" t="s">
        <v>44</v>
      </c>
      <c r="C25" t="s">
        <v>456</v>
      </c>
      <c r="D25" s="10">
        <v>4529</v>
      </c>
      <c r="E25" s="10">
        <v>4337.8116027844371</v>
      </c>
      <c r="F25" s="10">
        <v>4862</v>
      </c>
      <c r="G25" s="6">
        <v>1.120841669767098</v>
      </c>
      <c r="H25" s="10">
        <v>77</v>
      </c>
      <c r="I25" s="10">
        <v>4939</v>
      </c>
      <c r="J25" s="6">
        <v>1.13859255593988</v>
      </c>
    </row>
    <row r="26" spans="1:10" x14ac:dyDescent="0.3">
      <c r="A26" t="s">
        <v>45</v>
      </c>
      <c r="B26" t="s">
        <v>46</v>
      </c>
      <c r="C26" t="s">
        <v>456</v>
      </c>
      <c r="D26" s="10">
        <v>6156</v>
      </c>
      <c r="E26" s="10">
        <v>5906.7532563470249</v>
      </c>
      <c r="F26" s="10">
        <v>3405</v>
      </c>
      <c r="G26" s="6">
        <v>0.57645881793711318</v>
      </c>
      <c r="H26" s="10">
        <v>9</v>
      </c>
      <c r="I26" s="10">
        <v>3414</v>
      </c>
      <c r="J26" s="6">
        <v>0.57798249763210108</v>
      </c>
    </row>
    <row r="27" spans="1:10" x14ac:dyDescent="0.3">
      <c r="A27" t="s">
        <v>47</v>
      </c>
      <c r="B27" t="s">
        <v>48</v>
      </c>
      <c r="C27" t="s">
        <v>456</v>
      </c>
      <c r="D27" s="10">
        <v>3513</v>
      </c>
      <c r="E27" s="10">
        <v>3345.6338665561543</v>
      </c>
      <c r="F27" s="10">
        <v>2084</v>
      </c>
      <c r="G27" s="6">
        <v>0.62290139421178692</v>
      </c>
      <c r="H27" s="10">
        <v>3</v>
      </c>
      <c r="I27" s="10">
        <v>2087</v>
      </c>
      <c r="J27" s="6">
        <v>0.6237980852783106</v>
      </c>
    </row>
    <row r="28" spans="1:10" x14ac:dyDescent="0.3">
      <c r="A28" t="s">
        <v>49</v>
      </c>
      <c r="B28" t="s">
        <v>455</v>
      </c>
      <c r="C28" t="s">
        <v>456</v>
      </c>
      <c r="D28" s="10">
        <v>5776</v>
      </c>
      <c r="E28" s="10">
        <v>5586.9646135342155</v>
      </c>
      <c r="F28" s="10">
        <v>3504</v>
      </c>
      <c r="G28" s="6">
        <v>0.62717418891676702</v>
      </c>
      <c r="H28" s="10">
        <v>7</v>
      </c>
      <c r="I28" s="10">
        <v>3511</v>
      </c>
      <c r="J28" s="6">
        <v>0.62842710539005964</v>
      </c>
    </row>
    <row r="29" spans="1:10" x14ac:dyDescent="0.3">
      <c r="A29" t="s">
        <v>55</v>
      </c>
      <c r="B29" t="s">
        <v>56</v>
      </c>
      <c r="C29" t="s">
        <v>456</v>
      </c>
      <c r="D29" s="10">
        <v>3871</v>
      </c>
      <c r="E29" s="10">
        <v>3748.596837944664</v>
      </c>
      <c r="F29" s="10">
        <v>3292</v>
      </c>
      <c r="G29" s="6">
        <v>0.87819526674012416</v>
      </c>
      <c r="H29" s="10">
        <v>2</v>
      </c>
      <c r="I29" s="10">
        <v>3294</v>
      </c>
      <c r="J29" s="6">
        <v>0.87872879970898199</v>
      </c>
    </row>
    <row r="30" spans="1:10" x14ac:dyDescent="0.3">
      <c r="A30" t="s">
        <v>57</v>
      </c>
      <c r="B30" t="s">
        <v>58</v>
      </c>
      <c r="C30" t="s">
        <v>456</v>
      </c>
      <c r="D30" s="10">
        <v>4054</v>
      </c>
      <c r="E30" s="10">
        <v>3883.4245573793996</v>
      </c>
      <c r="F30" s="10">
        <v>1321</v>
      </c>
      <c r="G30" s="6">
        <v>0.34016368297661304</v>
      </c>
      <c r="H30" s="10">
        <v>1</v>
      </c>
      <c r="I30" s="10">
        <v>1322</v>
      </c>
      <c r="J30" s="6">
        <v>0.34042118765714041</v>
      </c>
    </row>
    <row r="31" spans="1:10" x14ac:dyDescent="0.3">
      <c r="A31" t="s">
        <v>59</v>
      </c>
      <c r="B31" t="s">
        <v>60</v>
      </c>
      <c r="C31" t="s">
        <v>456</v>
      </c>
      <c r="D31" s="10">
        <v>3027</v>
      </c>
      <c r="E31" s="10">
        <v>2892.8670213884625</v>
      </c>
      <c r="F31" s="10">
        <v>2160</v>
      </c>
      <c r="G31" s="6">
        <v>0.7466641169573307</v>
      </c>
      <c r="H31" s="10">
        <v>3</v>
      </c>
      <c r="I31" s="10">
        <v>2163</v>
      </c>
      <c r="J31" s="6">
        <v>0.74770115045310481</v>
      </c>
    </row>
    <row r="32" spans="1:10" x14ac:dyDescent="0.3">
      <c r="A32" t="s">
        <v>61</v>
      </c>
      <c r="B32" t="s">
        <v>62</v>
      </c>
      <c r="C32" t="s">
        <v>456</v>
      </c>
      <c r="D32" s="10">
        <v>7044</v>
      </c>
      <c r="E32" s="10">
        <v>6657.1761689935538</v>
      </c>
      <c r="F32" s="10">
        <v>3939</v>
      </c>
      <c r="G32" s="6">
        <v>0.59169231818534052</v>
      </c>
      <c r="H32" s="10">
        <v>14</v>
      </c>
      <c r="I32" s="10">
        <v>3953</v>
      </c>
      <c r="J32" s="6">
        <v>0.59379531195396063</v>
      </c>
    </row>
    <row r="33" spans="1:10" x14ac:dyDescent="0.3">
      <c r="A33" t="s">
        <v>63</v>
      </c>
      <c r="B33" t="s">
        <v>64</v>
      </c>
      <c r="C33" t="s">
        <v>456</v>
      </c>
      <c r="D33" s="10">
        <v>4092</v>
      </c>
      <c r="E33" s="10">
        <v>3870.230548439863</v>
      </c>
      <c r="F33" s="10">
        <v>2648</v>
      </c>
      <c r="G33" s="6">
        <v>0.68419696626792448</v>
      </c>
      <c r="H33" s="10">
        <v>0</v>
      </c>
      <c r="I33" s="10">
        <v>2648</v>
      </c>
      <c r="J33" s="6">
        <v>0.68419696626792448</v>
      </c>
    </row>
    <row r="34" spans="1:10" x14ac:dyDescent="0.3">
      <c r="A34" t="s">
        <v>65</v>
      </c>
      <c r="B34" t="s">
        <v>66</v>
      </c>
      <c r="C34" t="s">
        <v>456</v>
      </c>
      <c r="D34" s="10">
        <v>5032</v>
      </c>
      <c r="E34" s="10">
        <v>4798.0731149296598</v>
      </c>
      <c r="F34" s="10">
        <v>3418</v>
      </c>
      <c r="G34" s="6">
        <v>0.71236930286963918</v>
      </c>
      <c r="H34" s="10">
        <v>8</v>
      </c>
      <c r="I34" s="10">
        <v>3426</v>
      </c>
      <c r="J34" s="6">
        <v>0.71403663886231239</v>
      </c>
    </row>
    <row r="35" spans="1:10" x14ac:dyDescent="0.3">
      <c r="A35" t="s">
        <v>67</v>
      </c>
      <c r="B35" t="s">
        <v>68</v>
      </c>
      <c r="C35" t="s">
        <v>456</v>
      </c>
      <c r="D35" s="10">
        <v>5015</v>
      </c>
      <c r="E35" s="10">
        <v>4836.538003335716</v>
      </c>
      <c r="F35" s="10">
        <v>3493</v>
      </c>
      <c r="G35" s="6">
        <v>0.7222108040071038</v>
      </c>
      <c r="H35" s="10">
        <v>4</v>
      </c>
      <c r="I35" s="10">
        <v>3497</v>
      </c>
      <c r="J35" s="6">
        <v>0.72303784185881537</v>
      </c>
    </row>
    <row r="36" spans="1:10" x14ac:dyDescent="0.3">
      <c r="A36" t="s">
        <v>69</v>
      </c>
      <c r="B36" t="s">
        <v>70</v>
      </c>
      <c r="C36" t="s">
        <v>456</v>
      </c>
      <c r="D36" s="10">
        <v>2066</v>
      </c>
      <c r="E36" s="10">
        <v>1995.9086399023049</v>
      </c>
      <c r="F36" s="10">
        <v>1730</v>
      </c>
      <c r="G36" s="6">
        <v>0.86677314052043963</v>
      </c>
      <c r="H36" s="10">
        <v>1</v>
      </c>
      <c r="I36" s="10">
        <v>1731</v>
      </c>
      <c r="J36" s="6">
        <v>0.86727416545715663</v>
      </c>
    </row>
    <row r="37" spans="1:10" x14ac:dyDescent="0.3">
      <c r="A37" t="s">
        <v>71</v>
      </c>
      <c r="B37" t="s">
        <v>72</v>
      </c>
      <c r="C37" t="s">
        <v>456</v>
      </c>
      <c r="D37" s="10">
        <v>4943</v>
      </c>
      <c r="E37" s="10">
        <v>4789.6879598443484</v>
      </c>
      <c r="F37" s="10">
        <v>3773</v>
      </c>
      <c r="G37" s="6">
        <v>0.78773398844182996</v>
      </c>
      <c r="H37" s="10">
        <v>6</v>
      </c>
      <c r="I37" s="10">
        <v>3779</v>
      </c>
      <c r="J37" s="6">
        <v>0.78898667965058977</v>
      </c>
    </row>
    <row r="38" spans="1:10" x14ac:dyDescent="0.3">
      <c r="A38" t="s">
        <v>73</v>
      </c>
      <c r="B38" t="s">
        <v>74</v>
      </c>
      <c r="C38" t="s">
        <v>456</v>
      </c>
      <c r="D38" s="10">
        <v>5353</v>
      </c>
      <c r="E38" s="10">
        <v>5149.2534631750614</v>
      </c>
      <c r="F38" s="10">
        <v>3762</v>
      </c>
      <c r="G38" s="6">
        <v>0.73059134239632628</v>
      </c>
      <c r="H38" s="10">
        <v>2</v>
      </c>
      <c r="I38" s="10">
        <v>3764</v>
      </c>
      <c r="J38" s="6">
        <v>0.73097974821365552</v>
      </c>
    </row>
    <row r="39" spans="1:10" x14ac:dyDescent="0.3">
      <c r="A39" t="s">
        <v>75</v>
      </c>
      <c r="B39" t="s">
        <v>76</v>
      </c>
      <c r="C39" t="s">
        <v>456</v>
      </c>
      <c r="D39" s="10">
        <v>2344</v>
      </c>
      <c r="E39" s="10">
        <v>2221.9371273972274</v>
      </c>
      <c r="F39" s="10">
        <v>1998</v>
      </c>
      <c r="G39" s="6">
        <v>0.89921536274091296</v>
      </c>
      <c r="H39" s="10">
        <v>5</v>
      </c>
      <c r="I39" s="10">
        <v>2003</v>
      </c>
      <c r="J39" s="6">
        <v>0.90146565143646085</v>
      </c>
    </row>
    <row r="40" spans="1:10" x14ac:dyDescent="0.3">
      <c r="A40" t="s">
        <v>77</v>
      </c>
      <c r="B40" t="s">
        <v>78</v>
      </c>
      <c r="C40" t="s">
        <v>456</v>
      </c>
      <c r="D40" s="10">
        <v>7795</v>
      </c>
      <c r="E40" s="10">
        <v>7516.0533416280268</v>
      </c>
      <c r="F40" s="10">
        <v>4868</v>
      </c>
      <c r="G40" s="6">
        <v>0.64768034216020598</v>
      </c>
      <c r="H40" s="10">
        <v>34</v>
      </c>
      <c r="I40" s="10">
        <v>4902</v>
      </c>
      <c r="J40" s="6">
        <v>0.65220399286551556</v>
      </c>
    </row>
    <row r="41" spans="1:10" x14ac:dyDescent="0.3">
      <c r="A41" t="s">
        <v>79</v>
      </c>
      <c r="B41" t="s">
        <v>80</v>
      </c>
      <c r="C41" t="s">
        <v>456</v>
      </c>
      <c r="D41" s="10">
        <v>3617</v>
      </c>
      <c r="E41" s="10">
        <v>3395.9154003639669</v>
      </c>
      <c r="F41" s="10">
        <v>3230</v>
      </c>
      <c r="G41" s="6">
        <v>0.95114265792776098</v>
      </c>
      <c r="H41" s="10">
        <v>2</v>
      </c>
      <c r="I41" s="10">
        <v>3232</v>
      </c>
      <c r="J41" s="6">
        <v>0.95173160075000729</v>
      </c>
    </row>
    <row r="42" spans="1:10" x14ac:dyDescent="0.3">
      <c r="A42" t="s">
        <v>81</v>
      </c>
      <c r="B42" t="s">
        <v>82</v>
      </c>
      <c r="C42" t="s">
        <v>456</v>
      </c>
      <c r="D42" s="10">
        <v>3545</v>
      </c>
      <c r="E42" s="10">
        <v>3380.7601334173974</v>
      </c>
      <c r="F42" s="10">
        <v>2319</v>
      </c>
      <c r="G42" s="6">
        <v>0.68594041235805425</v>
      </c>
      <c r="H42" s="10">
        <v>3</v>
      </c>
      <c r="I42" s="10">
        <v>2322</v>
      </c>
      <c r="J42" s="6">
        <v>0.68682778675955236</v>
      </c>
    </row>
    <row r="43" spans="1:10" x14ac:dyDescent="0.3">
      <c r="A43" t="s">
        <v>83</v>
      </c>
      <c r="B43" t="s">
        <v>84</v>
      </c>
      <c r="C43" t="s">
        <v>456</v>
      </c>
      <c r="D43" s="10">
        <v>5347</v>
      </c>
      <c r="E43" s="10">
        <v>5114.0560548179119</v>
      </c>
      <c r="F43" s="10">
        <v>3718</v>
      </c>
      <c r="G43" s="6">
        <v>0.72701588722268728</v>
      </c>
      <c r="H43" s="10">
        <v>7</v>
      </c>
      <c r="I43" s="10">
        <v>3725</v>
      </c>
      <c r="J43" s="6">
        <v>0.72838466377205757</v>
      </c>
    </row>
    <row r="44" spans="1:10" x14ac:dyDescent="0.3">
      <c r="A44" t="s">
        <v>85</v>
      </c>
      <c r="B44" t="s">
        <v>86</v>
      </c>
      <c r="C44" t="s">
        <v>456</v>
      </c>
      <c r="D44" s="10">
        <v>2579</v>
      </c>
      <c r="E44" s="10">
        <v>2426.00551607445</v>
      </c>
      <c r="F44" s="10">
        <v>1893</v>
      </c>
      <c r="G44" s="6">
        <v>0.78029501064906359</v>
      </c>
      <c r="H44" s="10">
        <v>27</v>
      </c>
      <c r="I44" s="10">
        <v>1920</v>
      </c>
      <c r="J44" s="6">
        <v>0.79142441650618178</v>
      </c>
    </row>
    <row r="45" spans="1:10" x14ac:dyDescent="0.3">
      <c r="A45" t="s">
        <v>87</v>
      </c>
      <c r="B45" t="s">
        <v>88</v>
      </c>
      <c r="C45" t="s">
        <v>456</v>
      </c>
      <c r="D45" s="10">
        <v>7239</v>
      </c>
      <c r="E45" s="10">
        <v>6752.6308080974868</v>
      </c>
      <c r="F45" s="10">
        <v>3560</v>
      </c>
      <c r="G45" s="6">
        <v>0.52720193079873245</v>
      </c>
      <c r="H45" s="10">
        <v>1</v>
      </c>
      <c r="I45" s="10">
        <v>3561</v>
      </c>
      <c r="J45" s="6">
        <v>0.52735002122873209</v>
      </c>
    </row>
    <row r="46" spans="1:10" x14ac:dyDescent="0.3">
      <c r="A46" t="s">
        <v>89</v>
      </c>
      <c r="B46" t="s">
        <v>90</v>
      </c>
      <c r="C46" t="s">
        <v>456</v>
      </c>
      <c r="D46" s="10">
        <v>5179</v>
      </c>
      <c r="E46" s="10">
        <v>4906.0623899929942</v>
      </c>
      <c r="F46" s="10">
        <v>3761</v>
      </c>
      <c r="G46" s="6">
        <v>0.76660256250947734</v>
      </c>
      <c r="H46" s="10">
        <v>0</v>
      </c>
      <c r="I46" s="10">
        <v>3761</v>
      </c>
      <c r="J46" s="6">
        <v>0.76660256250947734</v>
      </c>
    </row>
    <row r="47" spans="1:10" x14ac:dyDescent="0.3">
      <c r="A47" t="s">
        <v>93</v>
      </c>
      <c r="B47" t="s">
        <v>94</v>
      </c>
      <c r="C47" t="s">
        <v>456</v>
      </c>
      <c r="D47" s="10">
        <v>2501</v>
      </c>
      <c r="E47" s="10">
        <v>2282.147076961026</v>
      </c>
      <c r="F47" s="10">
        <v>1179</v>
      </c>
      <c r="G47" s="6">
        <v>0.51661876305097343</v>
      </c>
      <c r="H47" s="10">
        <v>0</v>
      </c>
      <c r="I47" s="10">
        <v>1179</v>
      </c>
      <c r="J47" s="6">
        <v>0.51661876305097343</v>
      </c>
    </row>
    <row r="48" spans="1:10" x14ac:dyDescent="0.3">
      <c r="A48" t="s">
        <v>95</v>
      </c>
      <c r="B48" t="s">
        <v>96</v>
      </c>
      <c r="C48" t="s">
        <v>456</v>
      </c>
      <c r="D48" s="10">
        <v>6374</v>
      </c>
      <c r="E48" s="10">
        <v>6001.9344180785338</v>
      </c>
      <c r="F48" s="10">
        <v>4670</v>
      </c>
      <c r="G48" s="6">
        <v>0.77808247719825285</v>
      </c>
      <c r="H48" s="10">
        <v>39</v>
      </c>
      <c r="I48" s="10">
        <v>4709</v>
      </c>
      <c r="J48" s="6">
        <v>0.78458038225408411</v>
      </c>
    </row>
    <row r="49" spans="1:10" x14ac:dyDescent="0.3">
      <c r="A49" t="s">
        <v>97</v>
      </c>
      <c r="B49" t="s">
        <v>98</v>
      </c>
      <c r="C49" t="s">
        <v>456</v>
      </c>
      <c r="D49" s="10">
        <v>6635</v>
      </c>
      <c r="E49" s="10">
        <v>6399.8427978934305</v>
      </c>
      <c r="F49" s="10">
        <v>4824</v>
      </c>
      <c r="G49" s="6">
        <v>0.75376851468724604</v>
      </c>
      <c r="H49" s="10">
        <v>10</v>
      </c>
      <c r="I49" s="10">
        <v>4834</v>
      </c>
      <c r="J49" s="6">
        <v>0.75533105306760928</v>
      </c>
    </row>
    <row r="50" spans="1:10" x14ac:dyDescent="0.3">
      <c r="A50" t="s">
        <v>99</v>
      </c>
      <c r="B50" t="s">
        <v>100</v>
      </c>
      <c r="C50" t="s">
        <v>456</v>
      </c>
      <c r="D50" s="10">
        <v>4290</v>
      </c>
      <c r="E50" s="10">
        <v>4024.286057153829</v>
      </c>
      <c r="F50" s="10">
        <v>3370</v>
      </c>
      <c r="G50" s="6">
        <v>0.83741561910323747</v>
      </c>
      <c r="H50" s="10">
        <v>7</v>
      </c>
      <c r="I50" s="10">
        <v>3377</v>
      </c>
      <c r="J50" s="6">
        <v>0.8391550580746685</v>
      </c>
    </row>
    <row r="51" spans="1:10" x14ac:dyDescent="0.3">
      <c r="A51" t="s">
        <v>103</v>
      </c>
      <c r="B51" t="s">
        <v>104</v>
      </c>
      <c r="C51" t="s">
        <v>456</v>
      </c>
      <c r="D51" s="10">
        <v>2439</v>
      </c>
      <c r="E51" s="10">
        <v>2356.4179599780427</v>
      </c>
      <c r="F51" s="10">
        <v>2195</v>
      </c>
      <c r="G51" s="6">
        <v>0.93149858695715138</v>
      </c>
      <c r="H51" s="10">
        <v>4</v>
      </c>
      <c r="I51" s="10">
        <v>2199</v>
      </c>
      <c r="J51" s="6">
        <v>0.93319607868736942</v>
      </c>
    </row>
    <row r="52" spans="1:10" x14ac:dyDescent="0.3">
      <c r="A52" t="s">
        <v>105</v>
      </c>
      <c r="B52" t="s">
        <v>106</v>
      </c>
      <c r="C52" t="s">
        <v>456</v>
      </c>
      <c r="D52" s="10">
        <v>3058</v>
      </c>
      <c r="E52" s="10">
        <v>2932.2561141602632</v>
      </c>
      <c r="F52" s="10">
        <v>1790</v>
      </c>
      <c r="G52" s="6">
        <v>0.61045145113888477</v>
      </c>
      <c r="H52" s="10">
        <v>942</v>
      </c>
      <c r="I52" s="10">
        <v>2732</v>
      </c>
      <c r="J52" s="6">
        <v>0.93170579022985089</v>
      </c>
    </row>
    <row r="53" spans="1:10" x14ac:dyDescent="0.3">
      <c r="A53" t="s">
        <v>107</v>
      </c>
      <c r="B53" t="s">
        <v>108</v>
      </c>
      <c r="C53" t="s">
        <v>456</v>
      </c>
      <c r="D53" s="10">
        <v>5537</v>
      </c>
      <c r="E53" s="10">
        <v>5300.2976629766299</v>
      </c>
      <c r="F53" s="10">
        <v>4244</v>
      </c>
      <c r="G53" s="6">
        <v>0.80070974685911944</v>
      </c>
      <c r="H53" s="10">
        <v>11</v>
      </c>
      <c r="I53" s="10">
        <v>4255</v>
      </c>
      <c r="J53" s="6">
        <v>0.80278510199942354</v>
      </c>
    </row>
    <row r="54" spans="1:10" x14ac:dyDescent="0.3">
      <c r="A54" t="s">
        <v>111</v>
      </c>
      <c r="B54" t="s">
        <v>112</v>
      </c>
      <c r="C54" t="s">
        <v>456</v>
      </c>
      <c r="D54" s="10">
        <v>2686</v>
      </c>
      <c r="E54" s="10">
        <v>2596.8051177667926</v>
      </c>
      <c r="F54" s="10">
        <v>1476</v>
      </c>
      <c r="G54" s="6">
        <v>0.56839074673009515</v>
      </c>
      <c r="H54" s="10">
        <v>2</v>
      </c>
      <c r="I54" s="10">
        <v>1478</v>
      </c>
      <c r="J54" s="6">
        <v>0.56916092389368611</v>
      </c>
    </row>
    <row r="55" spans="1:10" x14ac:dyDescent="0.3">
      <c r="A55" t="s">
        <v>113</v>
      </c>
      <c r="B55" t="s">
        <v>114</v>
      </c>
      <c r="C55" t="s">
        <v>456</v>
      </c>
      <c r="D55" s="10">
        <v>4064</v>
      </c>
      <c r="E55" s="10">
        <v>3887.5734958111198</v>
      </c>
      <c r="F55" s="10">
        <v>2693</v>
      </c>
      <c r="G55" s="6">
        <v>0.6927200226315261</v>
      </c>
      <c r="H55" s="10">
        <v>4</v>
      </c>
      <c r="I55" s="10">
        <v>2697</v>
      </c>
      <c r="J55" s="6">
        <v>0.6937489420858618</v>
      </c>
    </row>
    <row r="56" spans="1:10" x14ac:dyDescent="0.3">
      <c r="A56" t="s">
        <v>115</v>
      </c>
      <c r="B56" t="s">
        <v>116</v>
      </c>
      <c r="C56" t="s">
        <v>456</v>
      </c>
      <c r="D56" s="10">
        <v>3248</v>
      </c>
      <c r="E56" s="10">
        <v>3055.9931559585934</v>
      </c>
      <c r="F56" s="10">
        <v>1210</v>
      </c>
      <c r="G56" s="6">
        <v>0.39594329510873899</v>
      </c>
      <c r="H56" s="10">
        <v>0</v>
      </c>
      <c r="I56" s="10">
        <v>1210</v>
      </c>
      <c r="J56" s="6">
        <v>0.39594329510873899</v>
      </c>
    </row>
    <row r="57" spans="1:10" x14ac:dyDescent="0.3">
      <c r="A57" t="s">
        <v>117</v>
      </c>
      <c r="B57" t="s">
        <v>118</v>
      </c>
      <c r="C57" t="s">
        <v>456</v>
      </c>
      <c r="D57" s="10">
        <v>5009</v>
      </c>
      <c r="E57" s="10">
        <v>4689.8180740003218</v>
      </c>
      <c r="F57" s="10">
        <v>4928</v>
      </c>
      <c r="G57" s="6">
        <v>1.0507870288871384</v>
      </c>
      <c r="H57" s="10">
        <v>42</v>
      </c>
      <c r="I57" s="10">
        <v>4970</v>
      </c>
      <c r="J57" s="6">
        <v>1.0597426001560628</v>
      </c>
    </row>
    <row r="58" spans="1:10" x14ac:dyDescent="0.3">
      <c r="A58" t="s">
        <v>119</v>
      </c>
      <c r="B58" t="s">
        <v>120</v>
      </c>
      <c r="C58" t="s">
        <v>456</v>
      </c>
      <c r="D58" s="10">
        <v>2793</v>
      </c>
      <c r="E58" s="10">
        <v>2699.103900667682</v>
      </c>
      <c r="F58" s="10">
        <v>2019</v>
      </c>
      <c r="G58" s="6">
        <v>0.7480260391237834</v>
      </c>
      <c r="H58" s="10">
        <v>3</v>
      </c>
      <c r="I58" s="10">
        <v>2022</v>
      </c>
      <c r="J58" s="6">
        <v>0.7491375191224815</v>
      </c>
    </row>
    <row r="59" spans="1:10" x14ac:dyDescent="0.3">
      <c r="A59" t="s">
        <v>121</v>
      </c>
      <c r="B59" t="s">
        <v>122</v>
      </c>
      <c r="C59" t="s">
        <v>456</v>
      </c>
      <c r="D59" s="10">
        <v>13566</v>
      </c>
      <c r="E59" s="10">
        <v>12630.587973809783</v>
      </c>
      <c r="F59" s="10">
        <v>6409</v>
      </c>
      <c r="G59" s="6">
        <v>0.50741897473731334</v>
      </c>
      <c r="H59" s="10">
        <v>1790</v>
      </c>
      <c r="I59" s="10">
        <v>8199</v>
      </c>
      <c r="J59" s="6">
        <v>0.64913842625545826</v>
      </c>
    </row>
    <row r="60" spans="1:10" x14ac:dyDescent="0.3">
      <c r="A60" t="s">
        <v>123</v>
      </c>
      <c r="B60" t="s">
        <v>124</v>
      </c>
      <c r="C60" t="s">
        <v>456</v>
      </c>
      <c r="D60" s="10">
        <v>6197</v>
      </c>
      <c r="E60" s="10">
        <v>5879.8877081920264</v>
      </c>
      <c r="F60" s="10">
        <v>4683</v>
      </c>
      <c r="G60" s="6">
        <v>0.79644378131159066</v>
      </c>
      <c r="H60" s="10">
        <v>44</v>
      </c>
      <c r="I60" s="10">
        <v>4727</v>
      </c>
      <c r="J60" s="6">
        <v>0.80392691741616251</v>
      </c>
    </row>
    <row r="61" spans="1:10" x14ac:dyDescent="0.3">
      <c r="A61" t="s">
        <v>125</v>
      </c>
      <c r="B61" t="s">
        <v>126</v>
      </c>
      <c r="C61" t="s">
        <v>456</v>
      </c>
      <c r="D61" s="10">
        <v>8886</v>
      </c>
      <c r="E61" s="10">
        <v>8556.0928671277215</v>
      </c>
      <c r="F61" s="10">
        <v>6010</v>
      </c>
      <c r="G61" s="6">
        <v>0.70242341841452638</v>
      </c>
      <c r="H61" s="10">
        <v>4</v>
      </c>
      <c r="I61" s="10">
        <v>6014</v>
      </c>
      <c r="J61" s="6">
        <v>0.70289092152162425</v>
      </c>
    </row>
    <row r="62" spans="1:10" x14ac:dyDescent="0.3">
      <c r="A62" t="s">
        <v>127</v>
      </c>
      <c r="B62" t="s">
        <v>128</v>
      </c>
      <c r="C62" t="s">
        <v>457</v>
      </c>
      <c r="D62" s="10">
        <v>5425</v>
      </c>
      <c r="E62" s="10">
        <v>5243.9933334051329</v>
      </c>
      <c r="F62" s="10">
        <v>4074</v>
      </c>
      <c r="G62" s="6">
        <v>0.77688885949719355</v>
      </c>
      <c r="H62" s="10">
        <v>7</v>
      </c>
      <c r="I62" s="10">
        <v>4081</v>
      </c>
      <c r="J62" s="6">
        <v>0.7782237200805221</v>
      </c>
    </row>
    <row r="63" spans="1:10" x14ac:dyDescent="0.3">
      <c r="A63" t="s">
        <v>129</v>
      </c>
      <c r="B63" t="s">
        <v>130</v>
      </c>
      <c r="C63" t="s">
        <v>457</v>
      </c>
      <c r="D63" s="10">
        <v>1307</v>
      </c>
      <c r="E63" s="10">
        <v>1198.8865312369558</v>
      </c>
      <c r="F63" s="10">
        <v>1394</v>
      </c>
      <c r="G63" s="6">
        <v>1.162745567390548</v>
      </c>
      <c r="H63" s="10">
        <v>3</v>
      </c>
      <c r="I63" s="10">
        <v>1397</v>
      </c>
      <c r="J63" s="6">
        <v>1.1652478892715894</v>
      </c>
    </row>
    <row r="64" spans="1:10" x14ac:dyDescent="0.3">
      <c r="A64" t="s">
        <v>131</v>
      </c>
      <c r="B64" t="s">
        <v>132</v>
      </c>
      <c r="C64" t="s">
        <v>457</v>
      </c>
      <c r="D64" s="10">
        <v>5996</v>
      </c>
      <c r="E64" s="10">
        <v>5740.1576991514648</v>
      </c>
      <c r="F64" s="10">
        <v>4362</v>
      </c>
      <c r="G64" s="6">
        <v>0.75990943604995553</v>
      </c>
      <c r="H64" s="10">
        <v>3</v>
      </c>
      <c r="I64" s="10">
        <v>4365</v>
      </c>
      <c r="J64" s="6">
        <v>0.76043206977488675</v>
      </c>
    </row>
    <row r="65" spans="1:10" x14ac:dyDescent="0.3">
      <c r="A65" t="s">
        <v>133</v>
      </c>
      <c r="B65" t="s">
        <v>134</v>
      </c>
      <c r="C65" t="s">
        <v>457</v>
      </c>
      <c r="D65" s="10">
        <v>1730</v>
      </c>
      <c r="E65" s="10">
        <v>1679.7326940193516</v>
      </c>
      <c r="F65" s="10">
        <v>1389</v>
      </c>
      <c r="G65" s="6">
        <v>0.82691728567616829</v>
      </c>
      <c r="H65" s="10">
        <v>0</v>
      </c>
      <c r="I65" s="10">
        <v>1389</v>
      </c>
      <c r="J65" s="6">
        <v>0.82691728567616829</v>
      </c>
    </row>
    <row r="66" spans="1:10" x14ac:dyDescent="0.3">
      <c r="A66" t="s">
        <v>135</v>
      </c>
      <c r="B66" t="s">
        <v>136</v>
      </c>
      <c r="C66" t="s">
        <v>457</v>
      </c>
      <c r="D66" s="10">
        <v>1880</v>
      </c>
      <c r="E66" s="10">
        <v>1824.3664122137404</v>
      </c>
      <c r="F66" s="10">
        <v>1585</v>
      </c>
      <c r="G66" s="6">
        <v>0.86879477137310035</v>
      </c>
      <c r="H66" s="10">
        <v>0</v>
      </c>
      <c r="I66" s="10">
        <v>1585</v>
      </c>
      <c r="J66" s="6">
        <v>0.86879477137310035</v>
      </c>
    </row>
    <row r="67" spans="1:10" x14ac:dyDescent="0.3">
      <c r="A67" t="s">
        <v>137</v>
      </c>
      <c r="B67" t="s">
        <v>138</v>
      </c>
      <c r="C67" t="s">
        <v>457</v>
      </c>
      <c r="D67" s="10">
        <v>6840</v>
      </c>
      <c r="E67" s="10">
        <v>6575.9862318291534</v>
      </c>
      <c r="F67" s="10">
        <v>4728</v>
      </c>
      <c r="G67" s="6">
        <v>0.71897960751734669</v>
      </c>
      <c r="H67" s="10">
        <v>9</v>
      </c>
      <c r="I67" s="10">
        <v>4737</v>
      </c>
      <c r="J67" s="6">
        <v>0.72034822352150407</v>
      </c>
    </row>
    <row r="68" spans="1:10" x14ac:dyDescent="0.3">
      <c r="A68" t="s">
        <v>139</v>
      </c>
      <c r="B68" t="s">
        <v>140</v>
      </c>
      <c r="C68" t="s">
        <v>457</v>
      </c>
      <c r="D68" s="10">
        <v>4844</v>
      </c>
      <c r="E68" s="10">
        <v>4709.3665315576145</v>
      </c>
      <c r="F68" s="10">
        <v>3886</v>
      </c>
      <c r="G68" s="6">
        <v>0.82516405846939089</v>
      </c>
      <c r="H68" s="10">
        <v>9</v>
      </c>
      <c r="I68" s="10">
        <v>3895</v>
      </c>
      <c r="J68" s="6">
        <v>0.82707514352503286</v>
      </c>
    </row>
    <row r="69" spans="1:10" x14ac:dyDescent="0.3">
      <c r="A69" t="s">
        <v>141</v>
      </c>
      <c r="B69" t="s">
        <v>142</v>
      </c>
      <c r="C69" t="s">
        <v>457</v>
      </c>
      <c r="D69" s="10">
        <v>3282</v>
      </c>
      <c r="E69" s="10">
        <v>3143.3512874020275</v>
      </c>
      <c r="F69" s="10">
        <v>3060</v>
      </c>
      <c r="G69" s="6">
        <v>0.97348330498850566</v>
      </c>
      <c r="H69" s="10">
        <v>0</v>
      </c>
      <c r="I69" s="10">
        <v>3060</v>
      </c>
      <c r="J69" s="6">
        <v>0.97348330498850566</v>
      </c>
    </row>
    <row r="70" spans="1:10" x14ac:dyDescent="0.3">
      <c r="A70" t="s">
        <v>143</v>
      </c>
      <c r="B70" t="s">
        <v>144</v>
      </c>
      <c r="C70" t="s">
        <v>457</v>
      </c>
      <c r="D70" s="10">
        <v>5637</v>
      </c>
      <c r="E70" s="10">
        <v>5323.9121372252976</v>
      </c>
      <c r="F70" s="10">
        <v>5276</v>
      </c>
      <c r="G70" s="6">
        <v>0.99100057702111732</v>
      </c>
      <c r="H70" s="10">
        <v>43</v>
      </c>
      <c r="I70" s="10">
        <v>5319</v>
      </c>
      <c r="J70" s="6">
        <v>0.99907734442291951</v>
      </c>
    </row>
    <row r="71" spans="1:10" x14ac:dyDescent="0.3">
      <c r="A71" t="s">
        <v>145</v>
      </c>
      <c r="B71" t="s">
        <v>146</v>
      </c>
      <c r="C71" t="s">
        <v>457</v>
      </c>
      <c r="D71" s="10">
        <v>11227</v>
      </c>
      <c r="E71" s="10">
        <v>10665.618239653992</v>
      </c>
      <c r="F71" s="10">
        <v>9506</v>
      </c>
      <c r="G71" s="6">
        <v>0.89127510345883043</v>
      </c>
      <c r="H71" s="10">
        <v>14</v>
      </c>
      <c r="I71" s="10">
        <v>9520</v>
      </c>
      <c r="J71" s="6">
        <v>0.89258773247717915</v>
      </c>
    </row>
    <row r="72" spans="1:10" x14ac:dyDescent="0.3">
      <c r="A72" t="s">
        <v>147</v>
      </c>
      <c r="B72" t="s">
        <v>148</v>
      </c>
      <c r="C72" t="s">
        <v>457</v>
      </c>
      <c r="D72" s="10">
        <v>2556</v>
      </c>
      <c r="E72" s="10">
        <v>2475.811185578923</v>
      </c>
      <c r="F72" s="10">
        <v>2253</v>
      </c>
      <c r="G72" s="6">
        <v>0.91000477464648721</v>
      </c>
      <c r="H72" s="10">
        <v>4</v>
      </c>
      <c r="I72" s="10">
        <v>2257</v>
      </c>
      <c r="J72" s="6">
        <v>0.91162040673640543</v>
      </c>
    </row>
    <row r="73" spans="1:10" x14ac:dyDescent="0.3">
      <c r="A73" t="s">
        <v>149</v>
      </c>
      <c r="B73" t="s">
        <v>150</v>
      </c>
      <c r="C73" t="s">
        <v>457</v>
      </c>
      <c r="D73" s="10">
        <v>5707</v>
      </c>
      <c r="E73" s="10">
        <v>5481.9843716709902</v>
      </c>
      <c r="F73" s="10">
        <v>4410</v>
      </c>
      <c r="G73" s="6">
        <v>0.80445322368837158</v>
      </c>
      <c r="H73" s="10">
        <v>6</v>
      </c>
      <c r="I73" s="10">
        <v>4416</v>
      </c>
      <c r="J73" s="6">
        <v>0.80554771787026047</v>
      </c>
    </row>
    <row r="74" spans="1:10" x14ac:dyDescent="0.3">
      <c r="A74" t="s">
        <v>151</v>
      </c>
      <c r="B74" t="s">
        <v>152</v>
      </c>
      <c r="C74" t="s">
        <v>457</v>
      </c>
      <c r="D74" s="10">
        <v>5289</v>
      </c>
      <c r="E74" s="10">
        <v>5149.1163200176079</v>
      </c>
      <c r="F74" s="10">
        <v>4648</v>
      </c>
      <c r="G74" s="6">
        <v>0.90267916106896295</v>
      </c>
      <c r="H74" s="10">
        <v>20</v>
      </c>
      <c r="I74" s="10">
        <v>4668</v>
      </c>
      <c r="J74" s="6">
        <v>0.90656332269146278</v>
      </c>
    </row>
    <row r="75" spans="1:10" x14ac:dyDescent="0.3">
      <c r="A75" t="s">
        <v>153</v>
      </c>
      <c r="B75" t="s">
        <v>154</v>
      </c>
      <c r="C75" t="s">
        <v>457</v>
      </c>
      <c r="D75" s="10">
        <v>2320</v>
      </c>
      <c r="E75" s="10">
        <v>2245.9901723734497</v>
      </c>
      <c r="F75" s="10">
        <v>1942</v>
      </c>
      <c r="G75" s="6">
        <v>0.86465204696233899</v>
      </c>
      <c r="H75" s="10">
        <v>10</v>
      </c>
      <c r="I75" s="10">
        <v>1952</v>
      </c>
      <c r="J75" s="6">
        <v>0.86910442619489481</v>
      </c>
    </row>
    <row r="76" spans="1:10" x14ac:dyDescent="0.3">
      <c r="A76" t="s">
        <v>155</v>
      </c>
      <c r="B76" t="s">
        <v>156</v>
      </c>
      <c r="C76" t="s">
        <v>457</v>
      </c>
      <c r="D76" s="10">
        <v>1453</v>
      </c>
      <c r="E76" s="10">
        <v>1404.0683248264875</v>
      </c>
      <c r="F76" s="10">
        <v>1300</v>
      </c>
      <c r="G76" s="6">
        <v>0.92588086848312878</v>
      </c>
      <c r="H76" s="10">
        <v>5</v>
      </c>
      <c r="I76" s="10">
        <v>1305</v>
      </c>
      <c r="J76" s="6">
        <v>0.92944194874652541</v>
      </c>
    </row>
    <row r="77" spans="1:10" x14ac:dyDescent="0.3">
      <c r="A77" t="s">
        <v>157</v>
      </c>
      <c r="B77" t="s">
        <v>158</v>
      </c>
      <c r="C77" t="s">
        <v>457</v>
      </c>
      <c r="D77" s="10">
        <v>1841</v>
      </c>
      <c r="E77" s="10">
        <v>1786.1776256068201</v>
      </c>
      <c r="F77" s="10">
        <v>1502</v>
      </c>
      <c r="G77" s="6">
        <v>0.84090181092136562</v>
      </c>
      <c r="H77" s="10">
        <v>1</v>
      </c>
      <c r="I77" s="10">
        <v>1503</v>
      </c>
      <c r="J77" s="6">
        <v>0.84146166565566738</v>
      </c>
    </row>
    <row r="78" spans="1:10" x14ac:dyDescent="0.3">
      <c r="A78" t="s">
        <v>159</v>
      </c>
      <c r="B78" t="s">
        <v>160</v>
      </c>
      <c r="C78" t="s">
        <v>457</v>
      </c>
      <c r="D78" s="10">
        <v>2844</v>
      </c>
      <c r="E78" s="10">
        <v>2754.3248683540005</v>
      </c>
      <c r="F78" s="10">
        <v>2282</v>
      </c>
      <c r="G78" s="6">
        <v>0.82851519304029508</v>
      </c>
      <c r="H78" s="10">
        <v>1</v>
      </c>
      <c r="I78" s="10">
        <v>2283</v>
      </c>
      <c r="J78" s="6">
        <v>0.82887825841848972</v>
      </c>
    </row>
    <row r="79" spans="1:10" x14ac:dyDescent="0.3">
      <c r="A79" t="s">
        <v>161</v>
      </c>
      <c r="B79" t="s">
        <v>162</v>
      </c>
      <c r="C79" t="s">
        <v>457</v>
      </c>
      <c r="D79" s="10">
        <v>9627</v>
      </c>
      <c r="E79" s="10">
        <v>9288.9683387688292</v>
      </c>
      <c r="F79" s="10">
        <v>8129</v>
      </c>
      <c r="G79" s="6">
        <v>0.87512409382131962</v>
      </c>
      <c r="H79" s="10">
        <v>13</v>
      </c>
      <c r="I79" s="10">
        <v>8142</v>
      </c>
      <c r="J79" s="6">
        <v>0.87652360338211144</v>
      </c>
    </row>
    <row r="80" spans="1:10" x14ac:dyDescent="0.3">
      <c r="A80" t="s">
        <v>163</v>
      </c>
      <c r="B80" t="s">
        <v>164</v>
      </c>
      <c r="C80" t="s">
        <v>457</v>
      </c>
      <c r="D80" s="10">
        <v>7379</v>
      </c>
      <c r="E80" s="10">
        <v>7072.1958125602023</v>
      </c>
      <c r="F80" s="10">
        <v>5297</v>
      </c>
      <c r="G80" s="6">
        <v>0.74898944265549616</v>
      </c>
      <c r="H80" s="10">
        <v>5</v>
      </c>
      <c r="I80" s="10">
        <v>5302</v>
      </c>
      <c r="J80" s="6">
        <v>0.74969643665460461</v>
      </c>
    </row>
    <row r="81" spans="1:10" x14ac:dyDescent="0.3">
      <c r="A81" t="s">
        <v>167</v>
      </c>
      <c r="B81" t="s">
        <v>168</v>
      </c>
      <c r="C81" t="s">
        <v>457</v>
      </c>
      <c r="D81" s="10">
        <v>2538</v>
      </c>
      <c r="E81" s="10">
        <v>2455.001317340359</v>
      </c>
      <c r="F81" s="10">
        <v>1142</v>
      </c>
      <c r="G81" s="6">
        <v>0.46517286648024808</v>
      </c>
      <c r="H81" s="10">
        <v>1</v>
      </c>
      <c r="I81" s="10">
        <v>1143</v>
      </c>
      <c r="J81" s="6">
        <v>0.46558019823723606</v>
      </c>
    </row>
    <row r="82" spans="1:10" x14ac:dyDescent="0.3">
      <c r="A82" t="s">
        <v>169</v>
      </c>
      <c r="B82" t="s">
        <v>170</v>
      </c>
      <c r="C82" t="s">
        <v>457</v>
      </c>
      <c r="D82" s="10">
        <v>9703</v>
      </c>
      <c r="E82" s="10">
        <v>9399.927003018709</v>
      </c>
      <c r="F82" s="10">
        <v>6807</v>
      </c>
      <c r="G82" s="6">
        <v>0.72415455969115383</v>
      </c>
      <c r="H82" s="10">
        <v>915</v>
      </c>
      <c r="I82" s="10">
        <v>7722</v>
      </c>
      <c r="J82" s="6">
        <v>0.82149574113928159</v>
      </c>
    </row>
    <row r="83" spans="1:10" x14ac:dyDescent="0.3">
      <c r="A83" t="s">
        <v>171</v>
      </c>
      <c r="B83" t="s">
        <v>172</v>
      </c>
      <c r="C83" t="s">
        <v>457</v>
      </c>
      <c r="D83" s="10">
        <v>6819</v>
      </c>
      <c r="E83" s="10">
        <v>6545.3563007321809</v>
      </c>
      <c r="F83" s="10">
        <v>4524</v>
      </c>
      <c r="G83" s="6">
        <v>0.6911770409647422</v>
      </c>
      <c r="H83" s="10">
        <v>3</v>
      </c>
      <c r="I83" s="10">
        <v>4527</v>
      </c>
      <c r="J83" s="6">
        <v>0.6916353811775835</v>
      </c>
    </row>
    <row r="84" spans="1:10" x14ac:dyDescent="0.3">
      <c r="A84" t="s">
        <v>173</v>
      </c>
      <c r="B84" t="s">
        <v>174</v>
      </c>
      <c r="C84" t="s">
        <v>457</v>
      </c>
      <c r="D84" s="10">
        <v>2424</v>
      </c>
      <c r="E84" s="10">
        <v>2319.6490836516587</v>
      </c>
      <c r="F84" s="10">
        <v>2058</v>
      </c>
      <c r="G84" s="6">
        <v>0.88720316124723353</v>
      </c>
      <c r="H84" s="10">
        <v>2</v>
      </c>
      <c r="I84" s="10">
        <v>2060</v>
      </c>
      <c r="J84" s="6">
        <v>0.88806536062648256</v>
      </c>
    </row>
    <row r="85" spans="1:10" x14ac:dyDescent="0.3">
      <c r="A85" t="s">
        <v>175</v>
      </c>
      <c r="B85" t="s">
        <v>176</v>
      </c>
      <c r="C85" t="s">
        <v>457</v>
      </c>
      <c r="D85" s="10">
        <v>3037</v>
      </c>
      <c r="E85" s="10">
        <v>2937.9019828276723</v>
      </c>
      <c r="F85" s="10">
        <v>1789</v>
      </c>
      <c r="G85" s="6">
        <v>0.60893794634976994</v>
      </c>
      <c r="H85" s="10">
        <v>1</v>
      </c>
      <c r="I85" s="10">
        <v>1790</v>
      </c>
      <c r="J85" s="6">
        <v>0.60927832530245296</v>
      </c>
    </row>
    <row r="86" spans="1:10" x14ac:dyDescent="0.3">
      <c r="A86" t="s">
        <v>177</v>
      </c>
      <c r="B86" t="s">
        <v>178</v>
      </c>
      <c r="C86" t="s">
        <v>457</v>
      </c>
      <c r="D86" s="10">
        <v>3813</v>
      </c>
      <c r="E86" s="10">
        <v>3634.2586324264689</v>
      </c>
      <c r="F86" s="10">
        <v>3583</v>
      </c>
      <c r="G86" s="6">
        <v>0.98589571144741417</v>
      </c>
      <c r="H86" s="10">
        <v>28</v>
      </c>
      <c r="I86" s="10">
        <v>3611</v>
      </c>
      <c r="J86" s="6">
        <v>0.99360017137499657</v>
      </c>
    </row>
    <row r="87" spans="1:10" x14ac:dyDescent="0.3">
      <c r="A87" t="s">
        <v>179</v>
      </c>
      <c r="B87" t="s">
        <v>180</v>
      </c>
      <c r="C87" t="s">
        <v>457</v>
      </c>
      <c r="D87" s="10">
        <v>3586</v>
      </c>
      <c r="E87" s="10">
        <v>3439.9641290061672</v>
      </c>
      <c r="F87" s="10">
        <v>1172</v>
      </c>
      <c r="G87" s="6">
        <v>0.34070122711965606</v>
      </c>
      <c r="H87" s="10">
        <v>5</v>
      </c>
      <c r="I87" s="10">
        <v>1177</v>
      </c>
      <c r="J87" s="6">
        <v>0.34215473064832352</v>
      </c>
    </row>
    <row r="88" spans="1:10" x14ac:dyDescent="0.3">
      <c r="A88" t="s">
        <v>181</v>
      </c>
      <c r="B88" t="s">
        <v>182</v>
      </c>
      <c r="C88" t="s">
        <v>457</v>
      </c>
      <c r="D88" s="10">
        <v>3688</v>
      </c>
      <c r="E88" s="10">
        <v>3600.0348487113238</v>
      </c>
      <c r="F88" s="10">
        <v>2224</v>
      </c>
      <c r="G88" s="6">
        <v>0.61777179762471124</v>
      </c>
      <c r="H88" s="10">
        <v>0</v>
      </c>
      <c r="I88" s="10">
        <v>2224</v>
      </c>
      <c r="J88" s="6">
        <v>0.61777179762471124</v>
      </c>
    </row>
    <row r="89" spans="1:10" x14ac:dyDescent="0.3">
      <c r="A89" t="s">
        <v>183</v>
      </c>
      <c r="B89" t="s">
        <v>184</v>
      </c>
      <c r="C89" t="s">
        <v>457</v>
      </c>
      <c r="D89" s="10">
        <v>13427</v>
      </c>
      <c r="E89" s="10">
        <v>12933.930368321782</v>
      </c>
      <c r="F89" s="10">
        <v>5613</v>
      </c>
      <c r="G89" s="6">
        <v>0.43397481199895344</v>
      </c>
      <c r="H89" s="10">
        <v>3</v>
      </c>
      <c r="I89" s="10">
        <v>5616</v>
      </c>
      <c r="J89" s="6">
        <v>0.43420676005453812</v>
      </c>
    </row>
    <row r="90" spans="1:10" x14ac:dyDescent="0.3">
      <c r="A90" t="s">
        <v>185</v>
      </c>
      <c r="B90" t="s">
        <v>186</v>
      </c>
      <c r="C90" t="s">
        <v>457</v>
      </c>
      <c r="D90" s="10">
        <v>4870</v>
      </c>
      <c r="E90" s="10">
        <v>4752.0790724867902</v>
      </c>
      <c r="F90" s="10">
        <v>348</v>
      </c>
      <c r="G90" s="6">
        <v>7.3231104678965209E-2</v>
      </c>
      <c r="H90" s="10">
        <v>2760</v>
      </c>
      <c r="I90" s="10">
        <v>3108</v>
      </c>
      <c r="J90" s="6">
        <v>0.65402952109834434</v>
      </c>
    </row>
    <row r="91" spans="1:10" x14ac:dyDescent="0.3">
      <c r="A91" t="s">
        <v>189</v>
      </c>
      <c r="B91" t="s">
        <v>190</v>
      </c>
      <c r="C91" t="s">
        <v>457</v>
      </c>
      <c r="D91" s="10">
        <v>4842</v>
      </c>
      <c r="E91" s="10">
        <v>4709.6201265298887</v>
      </c>
      <c r="F91" s="10">
        <v>2798</v>
      </c>
      <c r="G91" s="6">
        <v>0.59410311762481871</v>
      </c>
      <c r="H91" s="10">
        <v>3</v>
      </c>
      <c r="I91" s="10">
        <v>2801</v>
      </c>
      <c r="J91" s="6">
        <v>0.59474011167516694</v>
      </c>
    </row>
    <row r="92" spans="1:10" x14ac:dyDescent="0.3">
      <c r="A92" t="s">
        <v>191</v>
      </c>
      <c r="B92" t="s">
        <v>192</v>
      </c>
      <c r="C92" t="s">
        <v>457</v>
      </c>
      <c r="D92" s="10">
        <v>5414</v>
      </c>
      <c r="E92" s="10">
        <v>5313.8635245104206</v>
      </c>
      <c r="F92" s="10">
        <v>3492</v>
      </c>
      <c r="G92" s="6">
        <v>0.65714898094258578</v>
      </c>
      <c r="H92" s="10">
        <v>0</v>
      </c>
      <c r="I92" s="10">
        <v>3492</v>
      </c>
      <c r="J92" s="6">
        <v>0.65714898094258578</v>
      </c>
    </row>
    <row r="93" spans="1:10" x14ac:dyDescent="0.3">
      <c r="A93" t="s">
        <v>193</v>
      </c>
      <c r="B93" t="s">
        <v>194</v>
      </c>
      <c r="C93" t="s">
        <v>457</v>
      </c>
      <c r="D93" s="10">
        <v>5676</v>
      </c>
      <c r="E93" s="10">
        <v>5505.8314000634628</v>
      </c>
      <c r="F93" s="10">
        <v>4548</v>
      </c>
      <c r="G93" s="6">
        <v>0.82603328535406617</v>
      </c>
      <c r="H93" s="10">
        <v>2</v>
      </c>
      <c r="I93" s="10">
        <v>4550</v>
      </c>
      <c r="J93" s="6">
        <v>0.82639653657893608</v>
      </c>
    </row>
    <row r="94" spans="1:10" x14ac:dyDescent="0.3">
      <c r="A94" t="s">
        <v>195</v>
      </c>
      <c r="B94" t="s">
        <v>196</v>
      </c>
      <c r="C94" t="s">
        <v>457</v>
      </c>
      <c r="D94" s="10">
        <v>2646</v>
      </c>
      <c r="E94" s="10">
        <v>2543.7591432865734</v>
      </c>
      <c r="F94" s="10">
        <v>1503</v>
      </c>
      <c r="G94" s="6">
        <v>0.59085782707324341</v>
      </c>
      <c r="H94" s="10">
        <v>5</v>
      </c>
      <c r="I94" s="10">
        <v>1508</v>
      </c>
      <c r="J94" s="6">
        <v>0.59282342197368665</v>
      </c>
    </row>
    <row r="95" spans="1:10" x14ac:dyDescent="0.3">
      <c r="A95" t="s">
        <v>197</v>
      </c>
      <c r="B95" t="s">
        <v>198</v>
      </c>
      <c r="C95" t="s">
        <v>457</v>
      </c>
      <c r="D95" s="10">
        <v>5000</v>
      </c>
      <c r="E95" s="10">
        <v>4760.7526200670536</v>
      </c>
      <c r="F95" s="10">
        <v>4669</v>
      </c>
      <c r="G95" s="6">
        <v>0.98072728675707554</v>
      </c>
      <c r="H95" s="10">
        <v>42</v>
      </c>
      <c r="I95" s="10">
        <v>4711</v>
      </c>
      <c r="J95" s="6">
        <v>0.98954942127063239</v>
      </c>
    </row>
    <row r="96" spans="1:10" x14ac:dyDescent="0.3">
      <c r="A96" t="s">
        <v>199</v>
      </c>
      <c r="B96" t="s">
        <v>200</v>
      </c>
      <c r="C96" t="s">
        <v>457</v>
      </c>
      <c r="D96" s="10">
        <v>2436</v>
      </c>
      <c r="E96" s="10">
        <v>2346.4168494953929</v>
      </c>
      <c r="F96" s="10">
        <v>1726</v>
      </c>
      <c r="G96" s="6">
        <v>0.73558967170355249</v>
      </c>
      <c r="H96" s="10">
        <v>188</v>
      </c>
      <c r="I96" s="10">
        <v>1914</v>
      </c>
      <c r="J96" s="6">
        <v>0.81571183756697541</v>
      </c>
    </row>
    <row r="97" spans="1:10" x14ac:dyDescent="0.3">
      <c r="A97" t="s">
        <v>201</v>
      </c>
      <c r="B97" t="s">
        <v>202</v>
      </c>
      <c r="C97" t="s">
        <v>457</v>
      </c>
      <c r="D97" s="10">
        <v>6355</v>
      </c>
      <c r="E97" s="10">
        <v>6210.6284432182974</v>
      </c>
      <c r="F97" s="10">
        <v>3106</v>
      </c>
      <c r="G97" s="6">
        <v>0.5001104201285137</v>
      </c>
      <c r="H97" s="10">
        <v>125</v>
      </c>
      <c r="I97" s="10">
        <v>3231</v>
      </c>
      <c r="J97" s="6">
        <v>0.52023720780271343</v>
      </c>
    </row>
    <row r="98" spans="1:10" x14ac:dyDescent="0.3">
      <c r="A98" t="s">
        <v>203</v>
      </c>
      <c r="B98" t="s">
        <v>204</v>
      </c>
      <c r="C98" t="s">
        <v>457</v>
      </c>
      <c r="D98" s="10">
        <v>6250</v>
      </c>
      <c r="E98" s="10">
        <v>6033.8645996632413</v>
      </c>
      <c r="F98" s="10">
        <v>2990</v>
      </c>
      <c r="G98" s="6">
        <v>0.49553647593730826</v>
      </c>
      <c r="H98" s="10">
        <v>2</v>
      </c>
      <c r="I98" s="10">
        <v>2992</v>
      </c>
      <c r="J98" s="6">
        <v>0.49586793846301885</v>
      </c>
    </row>
    <row r="99" spans="1:10" x14ac:dyDescent="0.3">
      <c r="A99" t="s">
        <v>205</v>
      </c>
      <c r="B99" t="s">
        <v>206</v>
      </c>
      <c r="C99" t="s">
        <v>457</v>
      </c>
      <c r="D99" s="10">
        <v>2189</v>
      </c>
      <c r="E99" s="10">
        <v>2113.1532416502946</v>
      </c>
      <c r="F99" s="10">
        <v>1360</v>
      </c>
      <c r="G99" s="6">
        <v>0.64358796759003156</v>
      </c>
      <c r="H99" s="10">
        <v>0</v>
      </c>
      <c r="I99" s="10">
        <v>1360</v>
      </c>
      <c r="J99" s="6">
        <v>0.64358796759003156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7954</v>
      </c>
      <c r="E100" s="10">
        <v>7633.5484882531491</v>
      </c>
      <c r="F100" s="10">
        <v>5226</v>
      </c>
      <c r="G100" s="6">
        <v>0.68460952439642009</v>
      </c>
      <c r="H100" s="10">
        <v>38</v>
      </c>
      <c r="I100" s="10">
        <v>5264</v>
      </c>
      <c r="J100" s="6">
        <v>0.68958755002348937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16564</v>
      </c>
      <c r="E101" s="10">
        <v>16047.478385266169</v>
      </c>
      <c r="F101" s="10">
        <v>13650</v>
      </c>
      <c r="G101" s="6">
        <v>0.85060092759075534</v>
      </c>
      <c r="H101" s="10">
        <v>1078</v>
      </c>
      <c r="I101" s="10">
        <v>14728</v>
      </c>
      <c r="J101" s="6">
        <v>0.91777659059023031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13130</v>
      </c>
      <c r="E102" s="10">
        <v>12618.365419292793</v>
      </c>
      <c r="F102" s="10">
        <v>8718</v>
      </c>
      <c r="G102" s="6">
        <v>0.69089772805839433</v>
      </c>
      <c r="H102" s="10">
        <v>10</v>
      </c>
      <c r="I102" s="10">
        <v>8728</v>
      </c>
      <c r="J102" s="6">
        <v>0.69169022373178091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7837</v>
      </c>
      <c r="E103" s="10">
        <v>7606.4471944196475</v>
      </c>
      <c r="F103" s="10">
        <v>5213</v>
      </c>
      <c r="G103" s="6">
        <v>0.68533966867270657</v>
      </c>
      <c r="H103" s="10">
        <v>4</v>
      </c>
      <c r="I103" s="10">
        <v>5217</v>
      </c>
      <c r="J103" s="6">
        <v>0.68586553835900832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5004</v>
      </c>
      <c r="E104" s="10">
        <v>4881.5654079222159</v>
      </c>
      <c r="F104" s="10">
        <v>4127</v>
      </c>
      <c r="G104" s="6">
        <v>0.8454255254477091</v>
      </c>
      <c r="H104" s="10">
        <v>715</v>
      </c>
      <c r="I104" s="10">
        <v>4842</v>
      </c>
      <c r="J104" s="6">
        <v>0.9918949343876442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11041</v>
      </c>
      <c r="E105" s="10">
        <v>10809.579770970977</v>
      </c>
      <c r="F105" s="10">
        <v>7975</v>
      </c>
      <c r="G105" s="6">
        <v>0.73777151091634352</v>
      </c>
      <c r="H105" s="10">
        <v>0</v>
      </c>
      <c r="I105" s="10">
        <v>7975</v>
      </c>
      <c r="J105" s="6">
        <v>0.73777151091634352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3603</v>
      </c>
      <c r="E106" s="10">
        <v>3453.2044858412291</v>
      </c>
      <c r="F106" s="10">
        <v>2674</v>
      </c>
      <c r="G106" s="6">
        <v>0.77435321625576758</v>
      </c>
      <c r="H106" s="10">
        <v>0</v>
      </c>
      <c r="I106" s="10">
        <v>2674</v>
      </c>
      <c r="J106" s="6">
        <v>0.77435321625576758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4998</v>
      </c>
      <c r="E107" s="10">
        <v>4884.8043316063622</v>
      </c>
      <c r="F107" s="10">
        <v>3039</v>
      </c>
      <c r="G107" s="6">
        <v>0.62213341491216467</v>
      </c>
      <c r="H107" s="10">
        <v>2</v>
      </c>
      <c r="I107" s="10">
        <v>3041</v>
      </c>
      <c r="J107" s="6">
        <v>0.62254284789335068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5555</v>
      </c>
      <c r="E108" s="10">
        <v>5405.6379172439401</v>
      </c>
      <c r="F108" s="10">
        <v>3719</v>
      </c>
      <c r="G108" s="6">
        <v>0.68798540652092532</v>
      </c>
      <c r="H108" s="10">
        <v>1</v>
      </c>
      <c r="I108" s="10">
        <v>3720</v>
      </c>
      <c r="J108" s="6">
        <v>0.68817039856354989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3455</v>
      </c>
      <c r="E109" s="10">
        <v>3389.060274224717</v>
      </c>
      <c r="F109" s="10">
        <v>973</v>
      </c>
      <c r="G109" s="6">
        <v>0.2871002346579935</v>
      </c>
      <c r="H109" s="10">
        <v>1705</v>
      </c>
      <c r="I109" s="10">
        <v>2678</v>
      </c>
      <c r="J109" s="6">
        <v>0.79018954616043835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4068</v>
      </c>
      <c r="E110" s="10">
        <v>3969.4202887652277</v>
      </c>
      <c r="F110" s="10">
        <v>2875</v>
      </c>
      <c r="G110" s="6">
        <v>0.72428712276631446</v>
      </c>
      <c r="H110" s="10">
        <v>7</v>
      </c>
      <c r="I110" s="10">
        <v>2882</v>
      </c>
      <c r="J110" s="6">
        <v>0.72605060445652814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4480</v>
      </c>
      <c r="E111" s="10">
        <v>4377.9798570000767</v>
      </c>
      <c r="F111" s="10">
        <v>2558</v>
      </c>
      <c r="G111" s="6">
        <v>0.58428774995616783</v>
      </c>
      <c r="H111" s="10">
        <v>493</v>
      </c>
      <c r="I111" s="10">
        <v>3051</v>
      </c>
      <c r="J111" s="6">
        <v>0.69689676509627363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3241</v>
      </c>
      <c r="E112" s="10">
        <v>3117.8841147307176</v>
      </c>
      <c r="F112" s="10">
        <v>1825</v>
      </c>
      <c r="G112" s="6">
        <v>0.58533285165334625</v>
      </c>
      <c r="H112" s="10">
        <v>1</v>
      </c>
      <c r="I112" s="10">
        <v>1826</v>
      </c>
      <c r="J112" s="6">
        <v>0.58565358198301931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6568</v>
      </c>
      <c r="E113" s="10">
        <v>6330.3153225898168</v>
      </c>
      <c r="F113" s="10">
        <v>4569</v>
      </c>
      <c r="G113" s="6">
        <v>0.72176499386933557</v>
      </c>
      <c r="H113" s="10">
        <v>32</v>
      </c>
      <c r="I113" s="10">
        <v>4601</v>
      </c>
      <c r="J113" s="6">
        <v>0.72682003431665854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3744</v>
      </c>
      <c r="E114" s="10">
        <v>3728.4324324324325</v>
      </c>
      <c r="F114" s="10">
        <v>3736</v>
      </c>
      <c r="G114" s="6">
        <v>1.002029691486894</v>
      </c>
      <c r="H114" s="10">
        <v>7</v>
      </c>
      <c r="I114" s="10">
        <v>3743</v>
      </c>
      <c r="J114" s="6">
        <v>1.003907156112271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5360</v>
      </c>
      <c r="E115" s="10">
        <v>5200.4047167721128</v>
      </c>
      <c r="F115" s="10">
        <v>3342</v>
      </c>
      <c r="G115" s="6">
        <v>0.6426422907473972</v>
      </c>
      <c r="H115" s="10">
        <v>26</v>
      </c>
      <c r="I115" s="10">
        <v>3368</v>
      </c>
      <c r="J115" s="6">
        <v>0.64764190162694013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5033</v>
      </c>
      <c r="E116" s="10">
        <v>4813.5175791216043</v>
      </c>
      <c r="F116" s="10">
        <v>3222</v>
      </c>
      <c r="G116" s="6">
        <v>0.66936495962438503</v>
      </c>
      <c r="H116" s="10">
        <v>5</v>
      </c>
      <c r="I116" s="10">
        <v>3227</v>
      </c>
      <c r="J116" s="6">
        <v>0.67040370102665747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7136</v>
      </c>
      <c r="E117" s="10">
        <v>6827.7099250038809</v>
      </c>
      <c r="F117" s="10">
        <v>5213</v>
      </c>
      <c r="G117" s="6">
        <v>0.7635063670337513</v>
      </c>
      <c r="H117" s="10">
        <v>13</v>
      </c>
      <c r="I117" s="10">
        <v>5226</v>
      </c>
      <c r="J117" s="6">
        <v>0.76541037293657865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6738</v>
      </c>
      <c r="E118" s="10">
        <v>6487.4278420509481</v>
      </c>
      <c r="F118" s="10">
        <v>5742</v>
      </c>
      <c r="G118" s="6">
        <v>0.88509654978832297</v>
      </c>
      <c r="H118" s="10">
        <v>3</v>
      </c>
      <c r="I118" s="10">
        <v>5745</v>
      </c>
      <c r="J118" s="6">
        <v>0.88555898267744959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8249</v>
      </c>
      <c r="E119" s="10">
        <v>7844.7859957961109</v>
      </c>
      <c r="F119" s="10">
        <v>4378</v>
      </c>
      <c r="G119" s="6">
        <v>0.55807768399878555</v>
      </c>
      <c r="H119" s="10">
        <v>5</v>
      </c>
      <c r="I119" s="10">
        <v>4383</v>
      </c>
      <c r="J119" s="6">
        <v>0.55871505001523003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10219</v>
      </c>
      <c r="E120" s="10">
        <v>9577.3753167526975</v>
      </c>
      <c r="F120" s="10">
        <v>6912</v>
      </c>
      <c r="G120" s="6">
        <v>0.72170085972401687</v>
      </c>
      <c r="H120" s="10">
        <v>15</v>
      </c>
      <c r="I120" s="10">
        <v>6927</v>
      </c>
      <c r="J120" s="6">
        <v>0.72326705082584852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5247</v>
      </c>
      <c r="E121" s="10">
        <v>5075.3509707091689</v>
      </c>
      <c r="F121" s="10">
        <v>2734</v>
      </c>
      <c r="G121" s="6">
        <v>0.53868195830760124</v>
      </c>
      <c r="H121" s="10">
        <v>3</v>
      </c>
      <c r="I121" s="10">
        <v>2737</v>
      </c>
      <c r="J121" s="6">
        <v>0.53927305043449325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5783</v>
      </c>
      <c r="E122" s="10">
        <v>5270.0859446582372</v>
      </c>
      <c r="F122" s="10">
        <v>3756</v>
      </c>
      <c r="G122" s="6">
        <v>0.71270184954138827</v>
      </c>
      <c r="H122" s="10">
        <v>1</v>
      </c>
      <c r="I122" s="10">
        <v>3757</v>
      </c>
      <c r="J122" s="6">
        <v>0.71289159976757077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9220</v>
      </c>
      <c r="E123" s="10">
        <v>8386.4951717307486</v>
      </c>
      <c r="F123" s="10">
        <v>4567</v>
      </c>
      <c r="G123" s="6">
        <v>0.54456598453600413</v>
      </c>
      <c r="H123" s="10">
        <v>307</v>
      </c>
      <c r="I123" s="10">
        <v>4874</v>
      </c>
      <c r="J123" s="6">
        <v>0.5811724564546713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8757</v>
      </c>
      <c r="E124" s="10">
        <v>8323.4470074463916</v>
      </c>
      <c r="F124" s="10">
        <v>3981</v>
      </c>
      <c r="G124" s="6">
        <v>0.478287420636965</v>
      </c>
      <c r="H124" s="10">
        <v>13</v>
      </c>
      <c r="I124" s="10">
        <v>3994</v>
      </c>
      <c r="J124" s="6">
        <v>0.47984927355539769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5503</v>
      </c>
      <c r="E125" s="10">
        <v>5201.9199807182449</v>
      </c>
      <c r="F125" s="10">
        <v>3601</v>
      </c>
      <c r="G125" s="6">
        <v>0.69224440463284465</v>
      </c>
      <c r="H125" s="10">
        <v>0</v>
      </c>
      <c r="I125" s="10">
        <v>3601</v>
      </c>
      <c r="J125" s="6">
        <v>0.69224440463284465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5395</v>
      </c>
      <c r="E126" s="10">
        <v>5125.8385882609646</v>
      </c>
      <c r="F126" s="10">
        <v>2595</v>
      </c>
      <c r="G126" s="6">
        <v>0.50625862584572756</v>
      </c>
      <c r="H126" s="10">
        <v>199</v>
      </c>
      <c r="I126" s="10">
        <v>2794</v>
      </c>
      <c r="J126" s="6">
        <v>0.54508154166202805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6298</v>
      </c>
      <c r="E127" s="10">
        <v>6002.7840321167059</v>
      </c>
      <c r="F127" s="10">
        <v>4596</v>
      </c>
      <c r="G127" s="6">
        <v>0.76564473674381972</v>
      </c>
      <c r="H127" s="10">
        <v>3</v>
      </c>
      <c r="I127" s="10">
        <v>4599</v>
      </c>
      <c r="J127" s="6">
        <v>0.76614450484874386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4613</v>
      </c>
      <c r="E128" s="10">
        <v>4409.5550638735522</v>
      </c>
      <c r="F128" s="10">
        <v>2304</v>
      </c>
      <c r="G128" s="6">
        <v>0.52250169611808006</v>
      </c>
      <c r="H128" s="10">
        <v>2</v>
      </c>
      <c r="I128" s="10">
        <v>2306</v>
      </c>
      <c r="J128" s="6">
        <v>0.52295525661818254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5881</v>
      </c>
      <c r="E129" s="10">
        <v>5592.4912210650073</v>
      </c>
      <c r="F129" s="10">
        <v>4193</v>
      </c>
      <c r="G129" s="6">
        <v>0.74975531194513079</v>
      </c>
      <c r="H129" s="10">
        <v>0</v>
      </c>
      <c r="I129" s="10">
        <v>4193</v>
      </c>
      <c r="J129" s="6">
        <v>0.74975531194513079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6114</v>
      </c>
      <c r="E130" s="10">
        <v>5725.2465741908363</v>
      </c>
      <c r="F130" s="10">
        <v>3070</v>
      </c>
      <c r="G130" s="6">
        <v>0.53622144657304838</v>
      </c>
      <c r="H130" s="10">
        <v>1</v>
      </c>
      <c r="I130" s="10">
        <v>3071</v>
      </c>
      <c r="J130" s="6">
        <v>0.53639611153935884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6970</v>
      </c>
      <c r="E131" s="10">
        <v>6701.0461020704643</v>
      </c>
      <c r="F131" s="10">
        <v>4355</v>
      </c>
      <c r="G131" s="6">
        <v>0.64989852832894379</v>
      </c>
      <c r="H131" s="10">
        <v>16</v>
      </c>
      <c r="I131" s="10">
        <v>4371</v>
      </c>
      <c r="J131" s="6">
        <v>0.6522862152298079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6850</v>
      </c>
      <c r="E132" s="10">
        <v>6480.9751315537424</v>
      </c>
      <c r="F132" s="10">
        <v>3439</v>
      </c>
      <c r="G132" s="6">
        <v>0.53063002560473294</v>
      </c>
      <c r="H132" s="10">
        <v>474</v>
      </c>
      <c r="I132" s="10">
        <v>3913</v>
      </c>
      <c r="J132" s="6">
        <v>0.60376716783696427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5451</v>
      </c>
      <c r="E133" s="10">
        <v>5241.1911140267175</v>
      </c>
      <c r="F133" s="10">
        <v>3333</v>
      </c>
      <c r="G133" s="6">
        <v>0.63592414920342655</v>
      </c>
      <c r="H133" s="10">
        <v>0</v>
      </c>
      <c r="I133" s="10">
        <v>3333</v>
      </c>
      <c r="J133" s="6">
        <v>0.63592414920342655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3788</v>
      </c>
      <c r="E134" s="10">
        <v>3576.0813387818644</v>
      </c>
      <c r="F134" s="10">
        <v>1858</v>
      </c>
      <c r="G134" s="6">
        <v>0.51956312622153566</v>
      </c>
      <c r="H134" s="10">
        <v>2</v>
      </c>
      <c r="I134" s="10">
        <v>1860</v>
      </c>
      <c r="J134" s="6">
        <v>0.52012239761682255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7832</v>
      </c>
      <c r="E135" s="10">
        <v>7129.5228885487686</v>
      </c>
      <c r="F135" s="10">
        <v>4422</v>
      </c>
      <c r="G135" s="6">
        <v>0.62023785730493797</v>
      </c>
      <c r="H135" s="10">
        <v>1</v>
      </c>
      <c r="I135" s="10">
        <v>4423</v>
      </c>
      <c r="J135" s="6">
        <v>0.62037811914512453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7652</v>
      </c>
      <c r="E136" s="10">
        <v>7146.7920988722508</v>
      </c>
      <c r="F136" s="10">
        <v>5875</v>
      </c>
      <c r="G136" s="6">
        <v>0.82204713929303508</v>
      </c>
      <c r="H136" s="10">
        <v>1</v>
      </c>
      <c r="I136" s="10">
        <v>5876</v>
      </c>
      <c r="J136" s="6">
        <v>0.82218706221036164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9207</v>
      </c>
      <c r="E137" s="10">
        <v>8596.7644053689473</v>
      </c>
      <c r="F137" s="10">
        <v>3066</v>
      </c>
      <c r="G137" s="6">
        <v>0.35664580944956309</v>
      </c>
      <c r="H137" s="10">
        <v>0</v>
      </c>
      <c r="I137" s="10">
        <v>3066</v>
      </c>
      <c r="J137" s="6">
        <v>0.35664580944956309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8620</v>
      </c>
      <c r="E138" s="10">
        <v>8177.2942112559367</v>
      </c>
      <c r="F138" s="10">
        <v>4736</v>
      </c>
      <c r="G138" s="6">
        <v>0.57916468181870706</v>
      </c>
      <c r="H138" s="10">
        <v>5</v>
      </c>
      <c r="I138" s="10">
        <v>4741</v>
      </c>
      <c r="J138" s="6">
        <v>0.57977613101826231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4339</v>
      </c>
      <c r="E139" s="10">
        <v>4127.3652893656472</v>
      </c>
      <c r="F139" s="10">
        <v>1816</v>
      </c>
      <c r="G139" s="6">
        <v>0.43999013236822299</v>
      </c>
      <c r="H139" s="10">
        <v>1</v>
      </c>
      <c r="I139" s="10">
        <v>1817</v>
      </c>
      <c r="J139" s="6">
        <v>0.44023241768340371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7257</v>
      </c>
      <c r="E140" s="10">
        <v>6717.2314697246256</v>
      </c>
      <c r="F140" s="10">
        <v>4165</v>
      </c>
      <c r="G140" s="6">
        <v>0.62004711595426754</v>
      </c>
      <c r="H140" s="10">
        <v>11</v>
      </c>
      <c r="I140" s="10">
        <v>4176</v>
      </c>
      <c r="J140" s="6">
        <v>0.62168469537215398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5607</v>
      </c>
      <c r="E141" s="10">
        <v>5293.1207709804858</v>
      </c>
      <c r="F141" s="10">
        <v>1951</v>
      </c>
      <c r="G141" s="6">
        <v>0.36859162758884134</v>
      </c>
      <c r="H141" s="10">
        <v>0</v>
      </c>
      <c r="I141" s="10">
        <v>1951</v>
      </c>
      <c r="J141" s="6">
        <v>0.36859162758884134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4163</v>
      </c>
      <c r="E142" s="10">
        <v>3879.4239323782076</v>
      </c>
      <c r="F142" s="10">
        <v>1719</v>
      </c>
      <c r="G142" s="6">
        <v>0.4431070256728038</v>
      </c>
      <c r="H142" s="10">
        <v>0</v>
      </c>
      <c r="I142" s="10">
        <v>1719</v>
      </c>
      <c r="J142" s="6">
        <v>0.4431070256728038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6899</v>
      </c>
      <c r="E143" s="10">
        <v>6471.2445278581772</v>
      </c>
      <c r="F143" s="10">
        <v>2747</v>
      </c>
      <c r="G143" s="6">
        <v>0.42449330853970829</v>
      </c>
      <c r="H143" s="10">
        <v>0</v>
      </c>
      <c r="I143" s="10">
        <v>2747</v>
      </c>
      <c r="J143" s="6">
        <v>0.42449330853970829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7058</v>
      </c>
      <c r="E144" s="10">
        <v>6693.9983627645888</v>
      </c>
      <c r="F144" s="10">
        <v>3558</v>
      </c>
      <c r="G144" s="6">
        <v>0.53152089486477905</v>
      </c>
      <c r="H144" s="10">
        <v>0</v>
      </c>
      <c r="I144" s="10">
        <v>3558</v>
      </c>
      <c r="J144" s="6">
        <v>0.53152089486477905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9804</v>
      </c>
      <c r="E145" s="10">
        <v>9377.0903038579727</v>
      </c>
      <c r="F145" s="10">
        <v>3415</v>
      </c>
      <c r="G145" s="6">
        <v>0.36418546578302463</v>
      </c>
      <c r="H145" s="10">
        <v>1</v>
      </c>
      <c r="I145" s="10">
        <v>3416</v>
      </c>
      <c r="J145" s="6">
        <v>0.36429210867198014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4902</v>
      </c>
      <c r="E146" s="10">
        <v>4685.1719970936529</v>
      </c>
      <c r="F146" s="10">
        <v>1555</v>
      </c>
      <c r="G146" s="6">
        <v>0.33189816744499695</v>
      </c>
      <c r="H146" s="10">
        <v>0</v>
      </c>
      <c r="I146" s="10">
        <v>1555</v>
      </c>
      <c r="J146" s="6">
        <v>0.33189816744499695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3630</v>
      </c>
      <c r="E147" s="10">
        <v>3502.6190835546972</v>
      </c>
      <c r="F147" s="10">
        <v>1606</v>
      </c>
      <c r="G147" s="6">
        <v>0.45851403241088995</v>
      </c>
      <c r="H147" s="10">
        <v>1</v>
      </c>
      <c r="I147" s="10">
        <v>1607</v>
      </c>
      <c r="J147" s="6">
        <v>0.45879953305373605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2274</v>
      </c>
      <c r="E148" s="10">
        <v>2183.7053291536049</v>
      </c>
      <c r="F148" s="10">
        <v>699</v>
      </c>
      <c r="G148" s="6">
        <v>0.32009813351095751</v>
      </c>
      <c r="H148" s="10">
        <v>0</v>
      </c>
      <c r="I148" s="10">
        <v>699</v>
      </c>
      <c r="J148" s="6">
        <v>0.32009813351095751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4655</v>
      </c>
      <c r="E149" s="10">
        <v>4352.0585505824129</v>
      </c>
      <c r="F149" s="10">
        <v>1546</v>
      </c>
      <c r="G149" s="6">
        <v>0.35523419136746381</v>
      </c>
      <c r="H149" s="10">
        <v>5</v>
      </c>
      <c r="I149" s="10">
        <v>1551</v>
      </c>
      <c r="J149" s="6">
        <v>0.35638307296955779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4204</v>
      </c>
      <c r="E150" s="10">
        <v>4067.7319044272663</v>
      </c>
      <c r="F150" s="10">
        <v>1115</v>
      </c>
      <c r="G150" s="6">
        <v>0.27410852686393827</v>
      </c>
      <c r="H150" s="10">
        <v>0</v>
      </c>
      <c r="I150" s="10">
        <v>1115</v>
      </c>
      <c r="J150" s="6">
        <v>0.27410852686393827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3788</v>
      </c>
      <c r="E151" s="10">
        <v>3591.4835018119397</v>
      </c>
      <c r="F151" s="10">
        <v>1726</v>
      </c>
      <c r="G151" s="6">
        <v>0.48058135283907488</v>
      </c>
      <c r="H151" s="10">
        <v>0</v>
      </c>
      <c r="I151" s="10">
        <v>1726</v>
      </c>
      <c r="J151" s="6">
        <v>0.48058135283907488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9662</v>
      </c>
      <c r="E152" s="10">
        <v>9375.5489035014525</v>
      </c>
      <c r="F152" s="10">
        <v>4747</v>
      </c>
      <c r="G152" s="6">
        <v>0.5063170219534725</v>
      </c>
      <c r="H152" s="10">
        <v>0</v>
      </c>
      <c r="I152" s="10">
        <v>4747</v>
      </c>
      <c r="J152" s="6">
        <v>0.5063170219534725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2639</v>
      </c>
      <c r="E153" s="10">
        <v>2554.4207983934434</v>
      </c>
      <c r="F153" s="10">
        <v>280</v>
      </c>
      <c r="G153" s="6">
        <v>0.10961388983995939</v>
      </c>
      <c r="H153" s="10">
        <v>0</v>
      </c>
      <c r="I153" s="10">
        <v>280</v>
      </c>
      <c r="J153" s="6">
        <v>0.10961388983995939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4660</v>
      </c>
      <c r="E154" s="10">
        <v>4581.0257927780222</v>
      </c>
      <c r="F154" s="10">
        <v>1605</v>
      </c>
      <c r="G154" s="6">
        <v>0.35035821071566092</v>
      </c>
      <c r="H154" s="10">
        <v>0</v>
      </c>
      <c r="I154" s="10">
        <v>1605</v>
      </c>
      <c r="J154" s="6">
        <v>0.35035821071566092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4217</v>
      </c>
      <c r="E155" s="10">
        <v>4035.5101964218688</v>
      </c>
      <c r="F155" s="10">
        <v>1342</v>
      </c>
      <c r="G155" s="6">
        <v>0.33254779065851442</v>
      </c>
      <c r="H155" s="10">
        <v>0</v>
      </c>
      <c r="I155" s="10">
        <v>1342</v>
      </c>
      <c r="J155" s="6">
        <v>0.33254779065851442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6108</v>
      </c>
      <c r="E156" s="10">
        <v>5925.9152257847909</v>
      </c>
      <c r="F156" s="10">
        <v>1989</v>
      </c>
      <c r="G156" s="6">
        <v>0.33564435605583431</v>
      </c>
      <c r="H156" s="10">
        <v>0</v>
      </c>
      <c r="I156" s="10">
        <v>1989</v>
      </c>
      <c r="J156" s="6">
        <v>0.33564435605583431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3869</v>
      </c>
      <c r="E157" s="10">
        <v>3650.4832584230512</v>
      </c>
      <c r="F157" s="10">
        <v>1152</v>
      </c>
      <c r="G157" s="6">
        <v>0.31557465640799709</v>
      </c>
      <c r="H157" s="10">
        <v>0</v>
      </c>
      <c r="I157" s="10">
        <v>1152</v>
      </c>
      <c r="J157" s="6">
        <v>0.31557465640799709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5853</v>
      </c>
      <c r="E158" s="10">
        <v>5649.9878509254222</v>
      </c>
      <c r="F158" s="10">
        <v>3204</v>
      </c>
      <c r="G158" s="6">
        <v>0.56708086539959746</v>
      </c>
      <c r="H158" s="10">
        <v>1</v>
      </c>
      <c r="I158" s="10">
        <v>3205</v>
      </c>
      <c r="J158" s="6">
        <v>0.56725785693062103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5042</v>
      </c>
      <c r="E159" s="10">
        <v>4873.3961150725345</v>
      </c>
      <c r="F159" s="10">
        <v>515</v>
      </c>
      <c r="G159" s="6">
        <v>0.1056757931921844</v>
      </c>
      <c r="H159" s="10">
        <v>1</v>
      </c>
      <c r="I159" s="10">
        <v>516</v>
      </c>
      <c r="J159" s="6">
        <v>0.10588098890712067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10309</v>
      </c>
      <c r="E160" s="10">
        <v>9982.6334980991214</v>
      </c>
      <c r="F160" s="10">
        <v>6306</v>
      </c>
      <c r="G160" s="6">
        <v>0.63169703677900013</v>
      </c>
      <c r="H160" s="10">
        <v>9</v>
      </c>
      <c r="I160" s="10">
        <v>6315</v>
      </c>
      <c r="J160" s="6">
        <v>0.63259860248325184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4369</v>
      </c>
      <c r="E161" s="10">
        <v>4223.875563772297</v>
      </c>
      <c r="F161" s="10">
        <v>1391</v>
      </c>
      <c r="G161" s="6">
        <v>0.32931841362242054</v>
      </c>
      <c r="H161" s="10">
        <v>16</v>
      </c>
      <c r="I161" s="10">
        <v>1407</v>
      </c>
      <c r="J161" s="6">
        <v>0.33310640400197389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1486</v>
      </c>
      <c r="E162" s="10">
        <v>1448.24712818331</v>
      </c>
      <c r="F162" s="10">
        <v>1220</v>
      </c>
      <c r="G162" s="6">
        <v>0.84239766560447138</v>
      </c>
      <c r="H162" s="10">
        <v>2</v>
      </c>
      <c r="I162" s="10">
        <v>1222</v>
      </c>
      <c r="J162" s="6">
        <v>0.84377864538415082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2457</v>
      </c>
      <c r="E163" s="10">
        <v>2386.8472492826527</v>
      </c>
      <c r="F163" s="10">
        <v>1515</v>
      </c>
      <c r="G163" s="6">
        <v>0.63472851078145898</v>
      </c>
      <c r="H163" s="10">
        <v>9</v>
      </c>
      <c r="I163" s="10">
        <v>1524</v>
      </c>
      <c r="J163" s="6">
        <v>0.63849917520194288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2852</v>
      </c>
      <c r="E164" s="10">
        <v>2728.90348873109</v>
      </c>
      <c r="F164" s="10">
        <v>1408</v>
      </c>
      <c r="G164" s="6">
        <v>0.51595815162180925</v>
      </c>
      <c r="H164" s="10">
        <v>20</v>
      </c>
      <c r="I164" s="10">
        <v>1428</v>
      </c>
      <c r="J164" s="6">
        <v>0.52328710263916456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4082</v>
      </c>
      <c r="E165" s="10">
        <v>3903.0586168343712</v>
      </c>
      <c r="F165" s="10">
        <v>3159</v>
      </c>
      <c r="G165" s="6">
        <v>0.80936524662346732</v>
      </c>
      <c r="H165" s="10">
        <v>0</v>
      </c>
      <c r="I165" s="10">
        <v>3159</v>
      </c>
      <c r="J165" s="6">
        <v>0.80936524662346732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4009</v>
      </c>
      <c r="E166" s="10">
        <v>3902.3923069374937</v>
      </c>
      <c r="F166" s="10">
        <v>1904</v>
      </c>
      <c r="G166" s="6">
        <v>0.48790584089025502</v>
      </c>
      <c r="H166" s="10">
        <v>7</v>
      </c>
      <c r="I166" s="10">
        <v>1911</v>
      </c>
      <c r="J166" s="6">
        <v>0.48969961236411624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2896</v>
      </c>
      <c r="E167" s="10">
        <v>2738.0291723572795</v>
      </c>
      <c r="F167" s="10">
        <v>1872</v>
      </c>
      <c r="G167" s="6">
        <v>0.68370345316237802</v>
      </c>
      <c r="H167" s="10">
        <v>0</v>
      </c>
      <c r="I167" s="10">
        <v>1872</v>
      </c>
      <c r="J167" s="6">
        <v>0.68370345316237802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13595</v>
      </c>
      <c r="E168" s="10">
        <v>13165.137310626955</v>
      </c>
      <c r="F168" s="10">
        <v>10691</v>
      </c>
      <c r="G168" s="6">
        <v>0.81206900830196271</v>
      </c>
      <c r="H168" s="10">
        <v>95</v>
      </c>
      <c r="I168" s="10">
        <v>10786</v>
      </c>
      <c r="J168" s="6">
        <v>0.81928503634318306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4314</v>
      </c>
      <c r="E169" s="10">
        <v>4180.2351766663405</v>
      </c>
      <c r="F169" s="10">
        <v>2280</v>
      </c>
      <c r="G169" s="6">
        <v>0.54542385862085807</v>
      </c>
      <c r="H169" s="10">
        <v>16</v>
      </c>
      <c r="I169" s="10">
        <v>2296</v>
      </c>
      <c r="J169" s="6">
        <v>0.54925139447082905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4508</v>
      </c>
      <c r="E170" s="10">
        <v>4361.1402862985688</v>
      </c>
      <c r="F170" s="10">
        <v>1922</v>
      </c>
      <c r="G170" s="6">
        <v>0.44071042750868705</v>
      </c>
      <c r="H170" s="10">
        <v>5</v>
      </c>
      <c r="I170" s="10">
        <v>1927</v>
      </c>
      <c r="J170" s="6">
        <v>0.44185691665413107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3765</v>
      </c>
      <c r="E171" s="10">
        <v>3705.425202437129</v>
      </c>
      <c r="F171" s="10">
        <v>2610</v>
      </c>
      <c r="G171" s="6">
        <v>0.70437260433252114</v>
      </c>
      <c r="H171" s="10">
        <v>16</v>
      </c>
      <c r="I171" s="10">
        <v>2626</v>
      </c>
      <c r="J171" s="6">
        <v>0.70869059730927231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9590</v>
      </c>
      <c r="E172" s="10">
        <v>9336.5777830976967</v>
      </c>
      <c r="F172" s="10">
        <v>7391</v>
      </c>
      <c r="G172" s="6">
        <v>0.79161767530927252</v>
      </c>
      <c r="H172" s="10">
        <v>16</v>
      </c>
      <c r="I172" s="10">
        <v>7407</v>
      </c>
      <c r="J172" s="6">
        <v>0.793331365311295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3544</v>
      </c>
      <c r="E173" s="10">
        <v>3362.871646303061</v>
      </c>
      <c r="F173" s="10">
        <v>2418</v>
      </c>
      <c r="G173" s="6">
        <v>0.71902833480373951</v>
      </c>
      <c r="H173" s="10">
        <v>2</v>
      </c>
      <c r="I173" s="10">
        <v>2420</v>
      </c>
      <c r="J173" s="6">
        <v>0.71962306460920167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16398</v>
      </c>
      <c r="E174" s="10">
        <v>15640.024962234331</v>
      </c>
      <c r="F174" s="10">
        <v>13448</v>
      </c>
      <c r="G174" s="6">
        <v>0.85984517495800861</v>
      </c>
      <c r="H174" s="10">
        <v>13</v>
      </c>
      <c r="I174" s="10">
        <v>13461</v>
      </c>
      <c r="J174" s="6">
        <v>0.86067637567740585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13507</v>
      </c>
      <c r="E175" s="10">
        <v>12962.261718299736</v>
      </c>
      <c r="F175" s="10">
        <v>7931</v>
      </c>
      <c r="G175" s="6">
        <v>0.61185309881556005</v>
      </c>
      <c r="H175" s="10">
        <v>18</v>
      </c>
      <c r="I175" s="10">
        <v>7949</v>
      </c>
      <c r="J175" s="6">
        <v>0.61324174536437859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9283</v>
      </c>
      <c r="E176" s="10">
        <v>8848.3066619347464</v>
      </c>
      <c r="F176" s="10">
        <v>9179</v>
      </c>
      <c r="G176" s="6">
        <v>1.0373736298593594</v>
      </c>
      <c r="H176" s="10">
        <v>34</v>
      </c>
      <c r="I176" s="10">
        <v>9213</v>
      </c>
      <c r="J176" s="6">
        <v>1.0412161729920775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10544</v>
      </c>
      <c r="E177" s="10">
        <v>10266.706298719773</v>
      </c>
      <c r="F177" s="10">
        <v>9000</v>
      </c>
      <c r="G177" s="6">
        <v>0.87661999263797707</v>
      </c>
      <c r="H177" s="10">
        <v>237</v>
      </c>
      <c r="I177" s="10">
        <v>9237</v>
      </c>
      <c r="J177" s="6">
        <v>0.89970431911077708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3666</v>
      </c>
      <c r="E178" s="10">
        <v>3506.9082898515853</v>
      </c>
      <c r="F178" s="10">
        <v>3089</v>
      </c>
      <c r="G178" s="6">
        <v>0.88083284325941935</v>
      </c>
      <c r="H178" s="10">
        <v>1</v>
      </c>
      <c r="I178" s="10">
        <v>3090</v>
      </c>
      <c r="J178" s="6">
        <v>0.88111799471401941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4911</v>
      </c>
      <c r="E179" s="10">
        <v>4704.8674438292228</v>
      </c>
      <c r="F179" s="10">
        <v>4935</v>
      </c>
      <c r="G179" s="6">
        <v>1.0489137173189891</v>
      </c>
      <c r="H179" s="10">
        <v>0</v>
      </c>
      <c r="I179" s="10">
        <v>4935</v>
      </c>
      <c r="J179" s="6">
        <v>1.0489137173189891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10408</v>
      </c>
      <c r="E180" s="10">
        <v>9939.64</v>
      </c>
      <c r="F180" s="10">
        <v>8471</v>
      </c>
      <c r="G180" s="6">
        <v>0.85224414566322326</v>
      </c>
      <c r="H180" s="10">
        <v>46</v>
      </c>
      <c r="I180" s="10">
        <v>8517</v>
      </c>
      <c r="J180" s="6">
        <v>0.85687207987412028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11459</v>
      </c>
      <c r="E181" s="10">
        <v>11003.058581203743</v>
      </c>
      <c r="F181" s="10">
        <v>5991</v>
      </c>
      <c r="G181" s="6">
        <v>0.54448496804645574</v>
      </c>
      <c r="H181" s="10">
        <v>9</v>
      </c>
      <c r="I181" s="10">
        <v>6000</v>
      </c>
      <c r="J181" s="6">
        <v>0.54530292243010081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5108</v>
      </c>
      <c r="E182" s="10">
        <v>4827.9405123189554</v>
      </c>
      <c r="F182" s="10">
        <v>2789</v>
      </c>
      <c r="G182" s="6">
        <v>0.57767903164581202</v>
      </c>
      <c r="H182" s="10">
        <v>916</v>
      </c>
      <c r="I182" s="10">
        <v>3705</v>
      </c>
      <c r="J182" s="6">
        <v>0.76740796423368007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3351</v>
      </c>
      <c r="E183" s="10">
        <v>3236.7629772447985</v>
      </c>
      <c r="F183" s="10">
        <v>3399</v>
      </c>
      <c r="G183" s="6">
        <v>1.0501232323453296</v>
      </c>
      <c r="H183" s="10">
        <v>0</v>
      </c>
      <c r="I183" s="10">
        <v>3399</v>
      </c>
      <c r="J183" s="6">
        <v>1.0501232323453296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5363</v>
      </c>
      <c r="E184" s="10">
        <v>5193.5487722735907</v>
      </c>
      <c r="F184" s="10">
        <v>2298</v>
      </c>
      <c r="G184" s="6">
        <v>0.44247201687373389</v>
      </c>
      <c r="H184" s="10">
        <v>2</v>
      </c>
      <c r="I184" s="10">
        <v>2300</v>
      </c>
      <c r="J184" s="6">
        <v>0.44285711001287548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4170</v>
      </c>
      <c r="E185" s="10">
        <v>4025.5367770915213</v>
      </c>
      <c r="F185" s="10">
        <v>3687</v>
      </c>
      <c r="G185" s="6">
        <v>0.9159026992330408</v>
      </c>
      <c r="H185" s="10">
        <v>2</v>
      </c>
      <c r="I185" s="10">
        <v>3689</v>
      </c>
      <c r="J185" s="6">
        <v>0.9163995273855946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4247</v>
      </c>
      <c r="E186" s="10">
        <v>4114.1830261097057</v>
      </c>
      <c r="F186" s="10">
        <v>3690</v>
      </c>
      <c r="G186" s="6">
        <v>0.89689738560056109</v>
      </c>
      <c r="H186" s="10">
        <v>1</v>
      </c>
      <c r="I186" s="10">
        <v>3691</v>
      </c>
      <c r="J186" s="6">
        <v>0.89714044722267505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7593</v>
      </c>
      <c r="E187" s="10">
        <v>7356.6790074765076</v>
      </c>
      <c r="F187" s="10">
        <v>3225</v>
      </c>
      <c r="G187" s="6">
        <v>0.43837715315871056</v>
      </c>
      <c r="H187" s="10">
        <v>1</v>
      </c>
      <c r="I187" s="10">
        <v>3226</v>
      </c>
      <c r="J187" s="6">
        <v>0.43851308405891481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10423</v>
      </c>
      <c r="E188" s="10">
        <v>10127.891887666899</v>
      </c>
      <c r="F188" s="10">
        <v>5214</v>
      </c>
      <c r="G188" s="6">
        <v>0.51481592199352721</v>
      </c>
      <c r="H188" s="10">
        <v>15</v>
      </c>
      <c r="I188" s="10">
        <v>5229</v>
      </c>
      <c r="J188" s="6">
        <v>0.51629698045726002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3288</v>
      </c>
      <c r="E189" s="10">
        <v>3130.1961024073366</v>
      </c>
      <c r="F189" s="10">
        <v>976</v>
      </c>
      <c r="G189" s="6">
        <v>0.31180155110709795</v>
      </c>
      <c r="H189" s="10">
        <v>0</v>
      </c>
      <c r="I189" s="10">
        <v>976</v>
      </c>
      <c r="J189" s="6">
        <v>0.31180155110709795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3746</v>
      </c>
      <c r="E190" s="10">
        <v>3609.8811134950761</v>
      </c>
      <c r="F190" s="10">
        <v>2976</v>
      </c>
      <c r="G190" s="6">
        <v>0.82440388102383955</v>
      </c>
      <c r="H190" s="10">
        <v>1</v>
      </c>
      <c r="I190" s="10">
        <v>2977</v>
      </c>
      <c r="J190" s="6">
        <v>0.82468089845697923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8479</v>
      </c>
      <c r="E191" s="10">
        <v>8053.7169928605481</v>
      </c>
      <c r="F191" s="10">
        <v>7060</v>
      </c>
      <c r="G191" s="6">
        <v>0.87661386739297431</v>
      </c>
      <c r="H191" s="10">
        <v>5</v>
      </c>
      <c r="I191" s="10">
        <v>7065</v>
      </c>
      <c r="J191" s="6">
        <v>0.8772346987438191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15215</v>
      </c>
      <c r="E192" s="10">
        <v>14879.512368974201</v>
      </c>
      <c r="F192" s="10">
        <v>14330</v>
      </c>
      <c r="G192" s="6">
        <v>0.96306919505507393</v>
      </c>
      <c r="H192" s="10">
        <v>14</v>
      </c>
      <c r="I192" s="10">
        <v>14344</v>
      </c>
      <c r="J192" s="6">
        <v>0.96401008610397632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4825</v>
      </c>
      <c r="E193" s="10">
        <v>4817.0024653870796</v>
      </c>
      <c r="F193" s="10">
        <v>3317</v>
      </c>
      <c r="G193" s="6">
        <v>0.68860251242023307</v>
      </c>
      <c r="H193" s="10">
        <v>10</v>
      </c>
      <c r="I193" s="10">
        <v>3327</v>
      </c>
      <c r="J193" s="6">
        <v>0.69067849225870226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9987</v>
      </c>
      <c r="E194" s="10">
        <v>9675.6901267891462</v>
      </c>
      <c r="F194" s="10">
        <v>5903</v>
      </c>
      <c r="G194" s="6">
        <v>0.61008568098479354</v>
      </c>
      <c r="H194" s="10">
        <v>0</v>
      </c>
      <c r="I194" s="10">
        <v>5903</v>
      </c>
      <c r="J194" s="6">
        <v>0.61008568098479354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11549</v>
      </c>
      <c r="E195" s="10">
        <v>11191.873001880011</v>
      </c>
      <c r="F195" s="10">
        <v>6477</v>
      </c>
      <c r="G195" s="6">
        <v>0.57872350757661328</v>
      </c>
      <c r="H195" s="10">
        <v>11</v>
      </c>
      <c r="I195" s="10">
        <v>6488</v>
      </c>
      <c r="J195" s="6">
        <v>0.57970636361850658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15806</v>
      </c>
      <c r="E196" s="10">
        <v>15192.087245528872</v>
      </c>
      <c r="F196" s="10">
        <v>12341</v>
      </c>
      <c r="G196" s="6">
        <v>0.81233077460320902</v>
      </c>
      <c r="H196" s="10">
        <v>0</v>
      </c>
      <c r="I196" s="10">
        <v>12341</v>
      </c>
      <c r="J196" s="6">
        <v>0.81233077460320902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9554</v>
      </c>
      <c r="E197" s="10">
        <v>9164.0917243249223</v>
      </c>
      <c r="F197" s="10">
        <v>3066</v>
      </c>
      <c r="G197" s="6">
        <v>0.33456670799809773</v>
      </c>
      <c r="H197" s="10">
        <v>4</v>
      </c>
      <c r="I197" s="10">
        <v>3070</v>
      </c>
      <c r="J197" s="6">
        <v>0.33500319424467057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28626</v>
      </c>
      <c r="E198" s="10">
        <v>27492.438308188783</v>
      </c>
      <c r="F198" s="10">
        <v>15018</v>
      </c>
      <c r="G198" s="6">
        <v>0.54625929616169411</v>
      </c>
      <c r="H198" s="10">
        <v>1</v>
      </c>
      <c r="I198" s="10">
        <v>15019</v>
      </c>
      <c r="J198" s="6">
        <v>0.5462956697997392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14746</v>
      </c>
      <c r="E199" s="10">
        <v>14108.899430991134</v>
      </c>
      <c r="F199" s="10">
        <v>11679</v>
      </c>
      <c r="G199" s="6">
        <v>0.82777540921060799</v>
      </c>
      <c r="H199" s="10">
        <v>40</v>
      </c>
      <c r="I199" s="10">
        <v>11719</v>
      </c>
      <c r="J199" s="6">
        <v>0.83061049923273522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99"/>
  <sheetViews>
    <sheetView topLeftCell="C1" zoomScale="80" zoomScaleNormal="80" workbookViewId="0">
      <pane ySplit="4" topLeftCell="A176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73.75" bestFit="1" customWidth="1"/>
    <col min="5" max="5" width="19.75" customWidth="1"/>
    <col min="8" max="8" width="15.25" customWidth="1"/>
    <col min="9" max="9" width="18.75" customWidth="1"/>
    <col min="10" max="10" width="16.58203125" bestFit="1" customWidth="1"/>
  </cols>
  <sheetData>
    <row r="1" spans="1:10" ht="18" x14ac:dyDescent="0.4">
      <c r="A1" s="1" t="s">
        <v>446</v>
      </c>
      <c r="B1" s="9">
        <v>43191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456</v>
      </c>
      <c r="D5" s="10">
        <v>1930</v>
      </c>
      <c r="E5" s="10">
        <v>1886.0791979949875</v>
      </c>
      <c r="F5" s="10">
        <v>1137</v>
      </c>
      <c r="G5" s="6">
        <v>0.60283788783031889</v>
      </c>
      <c r="H5" s="10">
        <v>225</v>
      </c>
      <c r="I5" s="10">
        <v>1362</v>
      </c>
      <c r="J5" s="6">
        <v>0.72213298436666162</v>
      </c>
    </row>
    <row r="6" spans="1:10" x14ac:dyDescent="0.3">
      <c r="A6" t="s">
        <v>3</v>
      </c>
      <c r="B6" t="s">
        <v>4</v>
      </c>
      <c r="C6" t="s">
        <v>456</v>
      </c>
      <c r="D6" s="10">
        <v>5638</v>
      </c>
      <c r="E6" s="10">
        <v>5459.3122043519397</v>
      </c>
      <c r="F6" s="10">
        <v>4048</v>
      </c>
      <c r="G6" s="6">
        <v>0.74148534622605033</v>
      </c>
      <c r="H6" s="10">
        <v>297</v>
      </c>
      <c r="I6" s="10">
        <v>4345</v>
      </c>
      <c r="J6" s="6">
        <v>0.79588780369372247</v>
      </c>
    </row>
    <row r="7" spans="1:10" x14ac:dyDescent="0.3">
      <c r="A7" t="s">
        <v>5</v>
      </c>
      <c r="B7" t="s">
        <v>6</v>
      </c>
      <c r="C7" t="s">
        <v>456</v>
      </c>
      <c r="D7" s="10">
        <v>10944</v>
      </c>
      <c r="E7" s="10">
        <v>10429.952924417354</v>
      </c>
      <c r="F7" s="10">
        <v>7350</v>
      </c>
      <c r="G7" s="6">
        <v>0.70470116723087617</v>
      </c>
      <c r="H7" s="10">
        <v>385</v>
      </c>
      <c r="I7" s="10">
        <v>7735</v>
      </c>
      <c r="J7" s="6">
        <v>0.74161408551439834</v>
      </c>
    </row>
    <row r="8" spans="1:10" x14ac:dyDescent="0.3">
      <c r="A8" t="s">
        <v>7</v>
      </c>
      <c r="B8" t="s">
        <v>8</v>
      </c>
      <c r="C8" t="s">
        <v>456</v>
      </c>
      <c r="D8" s="10">
        <v>4643</v>
      </c>
      <c r="E8" s="10">
        <v>4430.4631692180392</v>
      </c>
      <c r="F8" s="10">
        <v>2770</v>
      </c>
      <c r="G8" s="6">
        <v>0.62521679883164338</v>
      </c>
      <c r="H8" s="10">
        <v>773</v>
      </c>
      <c r="I8" s="10">
        <v>3543</v>
      </c>
      <c r="J8" s="6">
        <v>0.79969065641173742</v>
      </c>
    </row>
    <row r="9" spans="1:10" x14ac:dyDescent="0.3">
      <c r="A9" t="s">
        <v>9</v>
      </c>
      <c r="B9" t="s">
        <v>10</v>
      </c>
      <c r="C9" t="s">
        <v>456</v>
      </c>
      <c r="D9" s="10">
        <v>4899</v>
      </c>
      <c r="E9" s="10">
        <v>4749.9451681308692</v>
      </c>
      <c r="F9" s="10">
        <v>3391</v>
      </c>
      <c r="G9" s="6">
        <v>0.71390297781782142</v>
      </c>
      <c r="H9" s="10">
        <v>609</v>
      </c>
      <c r="I9" s="10">
        <v>4000</v>
      </c>
      <c r="J9" s="6">
        <v>0.84211498415549568</v>
      </c>
    </row>
    <row r="10" spans="1:10" x14ac:dyDescent="0.3">
      <c r="A10" t="s">
        <v>11</v>
      </c>
      <c r="B10" t="s">
        <v>12</v>
      </c>
      <c r="C10" t="s">
        <v>456</v>
      </c>
      <c r="D10" s="10">
        <v>6210</v>
      </c>
      <c r="E10" s="10">
        <v>5765.5435616718678</v>
      </c>
      <c r="F10" s="10">
        <v>4886</v>
      </c>
      <c r="G10" s="6">
        <v>0.84744828440480613</v>
      </c>
      <c r="H10" s="10">
        <v>217</v>
      </c>
      <c r="I10" s="10">
        <v>5103</v>
      </c>
      <c r="J10" s="6">
        <v>0.88508567239413138</v>
      </c>
    </row>
    <row r="11" spans="1:10" x14ac:dyDescent="0.3">
      <c r="A11" t="s">
        <v>13</v>
      </c>
      <c r="B11" t="s">
        <v>14</v>
      </c>
      <c r="C11" t="s">
        <v>456</v>
      </c>
      <c r="D11" s="10">
        <v>4563</v>
      </c>
      <c r="E11" s="10">
        <v>4391.5904140579787</v>
      </c>
      <c r="F11" s="10">
        <v>2741</v>
      </c>
      <c r="G11" s="6">
        <v>0.62414745947749328</v>
      </c>
      <c r="H11" s="10">
        <v>1587</v>
      </c>
      <c r="I11" s="10">
        <v>4328</v>
      </c>
      <c r="J11" s="6">
        <v>0.98551995790535962</v>
      </c>
    </row>
    <row r="12" spans="1:10" x14ac:dyDescent="0.3">
      <c r="A12" t="s">
        <v>15</v>
      </c>
      <c r="B12" t="s">
        <v>16</v>
      </c>
      <c r="C12" t="s">
        <v>456</v>
      </c>
      <c r="D12" s="10">
        <v>3473</v>
      </c>
      <c r="E12" s="10">
        <v>3347.5486387981041</v>
      </c>
      <c r="F12" s="10">
        <v>2496</v>
      </c>
      <c r="G12" s="6">
        <v>0.74562023418311196</v>
      </c>
      <c r="H12" s="10">
        <v>129</v>
      </c>
      <c r="I12" s="10">
        <v>2625</v>
      </c>
      <c r="J12" s="6">
        <v>0.78415589532478724</v>
      </c>
    </row>
    <row r="13" spans="1:10" x14ac:dyDescent="0.3">
      <c r="A13" t="s">
        <v>17</v>
      </c>
      <c r="B13" t="s">
        <v>18</v>
      </c>
      <c r="C13" t="s">
        <v>456</v>
      </c>
      <c r="D13" s="10">
        <v>6156</v>
      </c>
      <c r="E13" s="10">
        <v>5939.6858231133065</v>
      </c>
      <c r="F13" s="10">
        <v>4608</v>
      </c>
      <c r="G13" s="6">
        <v>0.77579860908951259</v>
      </c>
      <c r="H13" s="10">
        <v>6</v>
      </c>
      <c r="I13" s="10">
        <v>4614</v>
      </c>
      <c r="J13" s="6">
        <v>0.7768087635284312</v>
      </c>
    </row>
    <row r="14" spans="1:10" x14ac:dyDescent="0.3">
      <c r="A14" t="s">
        <v>19</v>
      </c>
      <c r="B14" t="s">
        <v>20</v>
      </c>
      <c r="C14" t="s">
        <v>456</v>
      </c>
      <c r="D14" s="10">
        <v>2901</v>
      </c>
      <c r="E14" s="10">
        <v>2815.1380812915208</v>
      </c>
      <c r="F14" s="10">
        <v>1701</v>
      </c>
      <c r="G14" s="6">
        <v>0.60423323861244493</v>
      </c>
      <c r="H14" s="10">
        <v>0</v>
      </c>
      <c r="I14" s="10">
        <v>1701</v>
      </c>
      <c r="J14" s="6">
        <v>0.60423323861244493</v>
      </c>
    </row>
    <row r="15" spans="1:10" x14ac:dyDescent="0.3">
      <c r="A15" t="s">
        <v>21</v>
      </c>
      <c r="B15" t="s">
        <v>22</v>
      </c>
      <c r="C15" t="s">
        <v>456</v>
      </c>
      <c r="D15" s="10">
        <v>3325</v>
      </c>
      <c r="E15" s="10">
        <v>3127.901542440196</v>
      </c>
      <c r="F15" s="10">
        <v>2926</v>
      </c>
      <c r="G15" s="6">
        <v>0.93545143934336095</v>
      </c>
      <c r="H15" s="10">
        <v>4</v>
      </c>
      <c r="I15" s="10">
        <v>2930</v>
      </c>
      <c r="J15" s="6">
        <v>0.93673025197404225</v>
      </c>
    </row>
    <row r="16" spans="1:10" x14ac:dyDescent="0.3">
      <c r="A16" t="s">
        <v>23</v>
      </c>
      <c r="B16" t="s">
        <v>24</v>
      </c>
      <c r="C16" t="s">
        <v>456</v>
      </c>
      <c r="D16" s="10">
        <v>5648</v>
      </c>
      <c r="E16" s="10">
        <v>5467.2587863111439</v>
      </c>
      <c r="F16" s="10">
        <v>4202</v>
      </c>
      <c r="G16" s="6">
        <v>0.76857528868414215</v>
      </c>
      <c r="H16" s="10">
        <v>219</v>
      </c>
      <c r="I16" s="10">
        <v>4421</v>
      </c>
      <c r="J16" s="6">
        <v>0.80863192557653318</v>
      </c>
    </row>
    <row r="17" spans="1:10" x14ac:dyDescent="0.3">
      <c r="A17" t="s">
        <v>25</v>
      </c>
      <c r="B17" t="s">
        <v>26</v>
      </c>
      <c r="C17" t="s">
        <v>456</v>
      </c>
      <c r="D17" s="10">
        <v>4263</v>
      </c>
      <c r="E17" s="10">
        <v>4047.1397330688069</v>
      </c>
      <c r="F17" s="10">
        <v>3259</v>
      </c>
      <c r="G17" s="6">
        <v>0.80526006388437998</v>
      </c>
      <c r="H17" s="10">
        <v>49</v>
      </c>
      <c r="I17" s="10">
        <v>3308</v>
      </c>
      <c r="J17" s="6">
        <v>0.81736737997223963</v>
      </c>
    </row>
    <row r="18" spans="1:10" x14ac:dyDescent="0.3">
      <c r="A18" t="s">
        <v>29</v>
      </c>
      <c r="B18" t="s">
        <v>30</v>
      </c>
      <c r="C18" t="s">
        <v>456</v>
      </c>
      <c r="D18" s="10">
        <v>3357</v>
      </c>
      <c r="E18" s="10">
        <v>3124.5563909774437</v>
      </c>
      <c r="F18" s="10">
        <v>2838</v>
      </c>
      <c r="G18" s="6">
        <v>0.90828893605347882</v>
      </c>
      <c r="H18" s="10">
        <v>7</v>
      </c>
      <c r="I18" s="10">
        <v>2845</v>
      </c>
      <c r="J18" s="6">
        <v>0.91052925407757124</v>
      </c>
    </row>
    <row r="19" spans="1:10" x14ac:dyDescent="0.3">
      <c r="A19" t="s">
        <v>31</v>
      </c>
      <c r="B19" t="s">
        <v>32</v>
      </c>
      <c r="C19" t="s">
        <v>456</v>
      </c>
      <c r="D19" s="10">
        <v>3360</v>
      </c>
      <c r="E19" s="10">
        <v>3206.4691662321657</v>
      </c>
      <c r="F19" s="10">
        <v>3137</v>
      </c>
      <c r="G19" s="6">
        <v>0.97833468446733984</v>
      </c>
      <c r="H19" s="10">
        <v>2</v>
      </c>
      <c r="I19" s="10">
        <v>3139</v>
      </c>
      <c r="J19" s="6">
        <v>0.97895842350748474</v>
      </c>
    </row>
    <row r="20" spans="1:10" x14ac:dyDescent="0.3">
      <c r="A20" t="s">
        <v>33</v>
      </c>
      <c r="B20" t="s">
        <v>34</v>
      </c>
      <c r="C20" t="s">
        <v>456</v>
      </c>
      <c r="D20" s="10">
        <v>7253</v>
      </c>
      <c r="E20" s="10">
        <v>7046.2134681664211</v>
      </c>
      <c r="F20" s="10">
        <v>4345</v>
      </c>
      <c r="G20" s="6">
        <v>0.61664325380290586</v>
      </c>
      <c r="H20" s="10">
        <v>5</v>
      </c>
      <c r="I20" s="10">
        <v>4350</v>
      </c>
      <c r="J20" s="6">
        <v>0.61735285478541779</v>
      </c>
    </row>
    <row r="21" spans="1:10" x14ac:dyDescent="0.3">
      <c r="A21" t="s">
        <v>35</v>
      </c>
      <c r="B21" t="s">
        <v>36</v>
      </c>
      <c r="C21" t="s">
        <v>456</v>
      </c>
      <c r="D21" s="10">
        <v>3416</v>
      </c>
      <c r="E21" s="10">
        <v>3266.7336240981535</v>
      </c>
      <c r="F21" s="10">
        <v>2637</v>
      </c>
      <c r="G21" s="6">
        <v>0.80722835206007837</v>
      </c>
      <c r="H21" s="10">
        <v>24</v>
      </c>
      <c r="I21" s="10">
        <v>2661</v>
      </c>
      <c r="J21" s="6">
        <v>0.81457514024720079</v>
      </c>
    </row>
    <row r="22" spans="1:10" x14ac:dyDescent="0.3">
      <c r="A22" t="s">
        <v>37</v>
      </c>
      <c r="B22" t="s">
        <v>38</v>
      </c>
      <c r="C22" t="s">
        <v>456</v>
      </c>
      <c r="D22" s="10">
        <v>4158</v>
      </c>
      <c r="E22" s="10">
        <v>4005.1747091519087</v>
      </c>
      <c r="F22" s="10">
        <v>5164</v>
      </c>
      <c r="G22" s="6">
        <v>1.2893320204484842</v>
      </c>
      <c r="H22" s="10">
        <v>22</v>
      </c>
      <c r="I22" s="10">
        <v>5186</v>
      </c>
      <c r="J22" s="6">
        <v>1.2948249144163126</v>
      </c>
    </row>
    <row r="23" spans="1:10" x14ac:dyDescent="0.3">
      <c r="A23" t="s">
        <v>39</v>
      </c>
      <c r="B23" t="s">
        <v>40</v>
      </c>
      <c r="C23" t="s">
        <v>456</v>
      </c>
      <c r="D23" s="10">
        <v>3578</v>
      </c>
      <c r="E23" s="10">
        <v>3375.0322967562133</v>
      </c>
      <c r="F23" s="10">
        <v>3312</v>
      </c>
      <c r="G23" s="6">
        <v>0.98132394264292089</v>
      </c>
      <c r="H23" s="10">
        <v>9</v>
      </c>
      <c r="I23" s="10">
        <v>3321</v>
      </c>
      <c r="J23" s="6">
        <v>0.98399058379140714</v>
      </c>
    </row>
    <row r="24" spans="1:10" x14ac:dyDescent="0.3">
      <c r="A24" t="s">
        <v>41</v>
      </c>
      <c r="B24" t="s">
        <v>42</v>
      </c>
      <c r="C24" t="s">
        <v>456</v>
      </c>
      <c r="D24" s="10">
        <v>2802</v>
      </c>
      <c r="E24" s="10">
        <v>2680.8403654775066</v>
      </c>
      <c r="F24" s="10">
        <v>1925</v>
      </c>
      <c r="G24" s="6">
        <v>0.71805842107913886</v>
      </c>
      <c r="H24" s="10">
        <v>1</v>
      </c>
      <c r="I24" s="10">
        <v>1926</v>
      </c>
      <c r="J24" s="6">
        <v>0.71843143844073842</v>
      </c>
    </row>
    <row r="25" spans="1:10" x14ac:dyDescent="0.3">
      <c r="A25" t="s">
        <v>43</v>
      </c>
      <c r="B25" t="s">
        <v>44</v>
      </c>
      <c r="C25" t="s">
        <v>456</v>
      </c>
      <c r="D25" s="10">
        <v>4603</v>
      </c>
      <c r="E25" s="10">
        <v>4408.6877473209906</v>
      </c>
      <c r="F25" s="10">
        <v>4294</v>
      </c>
      <c r="G25" s="6">
        <v>0.97398596727775011</v>
      </c>
      <c r="H25" s="10">
        <v>32</v>
      </c>
      <c r="I25" s="10">
        <v>4326</v>
      </c>
      <c r="J25" s="6">
        <v>0.98124436293515294</v>
      </c>
    </row>
    <row r="26" spans="1:10" x14ac:dyDescent="0.3">
      <c r="A26" t="s">
        <v>45</v>
      </c>
      <c r="B26" t="s">
        <v>46</v>
      </c>
      <c r="C26" t="s">
        <v>456</v>
      </c>
      <c r="D26" s="10">
        <v>5978</v>
      </c>
      <c r="E26" s="10">
        <v>5735.9601959783158</v>
      </c>
      <c r="F26" s="10">
        <v>2792</v>
      </c>
      <c r="G26" s="6">
        <v>0.48675372642187609</v>
      </c>
      <c r="H26" s="10">
        <v>3</v>
      </c>
      <c r="I26" s="10">
        <v>2795</v>
      </c>
      <c r="J26" s="6">
        <v>0.48727674260356152</v>
      </c>
    </row>
    <row r="27" spans="1:10" x14ac:dyDescent="0.3">
      <c r="A27" t="s">
        <v>47</v>
      </c>
      <c r="B27" t="s">
        <v>48</v>
      </c>
      <c r="C27" t="s">
        <v>456</v>
      </c>
      <c r="D27" s="10">
        <v>3619</v>
      </c>
      <c r="E27" s="10">
        <v>3446.5838209697472</v>
      </c>
      <c r="F27" s="10">
        <v>1982</v>
      </c>
      <c r="G27" s="6">
        <v>0.5750621783637152</v>
      </c>
      <c r="H27" s="10">
        <v>1</v>
      </c>
      <c r="I27" s="10">
        <v>1983</v>
      </c>
      <c r="J27" s="6">
        <v>0.57535232073423181</v>
      </c>
    </row>
    <row r="28" spans="1:10" x14ac:dyDescent="0.3">
      <c r="A28" t="s">
        <v>49</v>
      </c>
      <c r="B28" t="s">
        <v>455</v>
      </c>
      <c r="C28" t="s">
        <v>456</v>
      </c>
      <c r="D28" s="10">
        <v>5575</v>
      </c>
      <c r="E28" s="10">
        <v>5392.5428878901057</v>
      </c>
      <c r="F28" s="10">
        <v>3415</v>
      </c>
      <c r="G28" s="6">
        <v>0.63328193599887306</v>
      </c>
      <c r="H28" s="10">
        <v>11</v>
      </c>
      <c r="I28" s="10">
        <v>3426</v>
      </c>
      <c r="J28" s="6">
        <v>0.63532178996548727</v>
      </c>
    </row>
    <row r="29" spans="1:10" x14ac:dyDescent="0.3">
      <c r="A29" t="s">
        <v>55</v>
      </c>
      <c r="B29" t="s">
        <v>56</v>
      </c>
      <c r="C29" t="s">
        <v>456</v>
      </c>
      <c r="D29" s="10">
        <v>3393</v>
      </c>
      <c r="E29" s="10">
        <v>3285.7114624505925</v>
      </c>
      <c r="F29" s="10">
        <v>2412</v>
      </c>
      <c r="G29" s="6">
        <v>0.73408758728955781</v>
      </c>
      <c r="H29" s="10">
        <v>1</v>
      </c>
      <c r="I29" s="10">
        <v>2413</v>
      </c>
      <c r="J29" s="6">
        <v>0.73439193537715708</v>
      </c>
    </row>
    <row r="30" spans="1:10" x14ac:dyDescent="0.3">
      <c r="A30" t="s">
        <v>57</v>
      </c>
      <c r="B30" t="s">
        <v>58</v>
      </c>
      <c r="C30" t="s">
        <v>456</v>
      </c>
      <c r="D30" s="10">
        <v>3860</v>
      </c>
      <c r="E30" s="10">
        <v>3697.5872697297686</v>
      </c>
      <c r="F30" s="10">
        <v>1186</v>
      </c>
      <c r="G30" s="6">
        <v>0.32074969797445152</v>
      </c>
      <c r="H30" s="10">
        <v>2</v>
      </c>
      <c r="I30" s="10">
        <v>1188</v>
      </c>
      <c r="J30" s="6">
        <v>0.32129059122567316</v>
      </c>
    </row>
    <row r="31" spans="1:10" x14ac:dyDescent="0.3">
      <c r="A31" t="s">
        <v>59</v>
      </c>
      <c r="B31" t="s">
        <v>60</v>
      </c>
      <c r="C31" t="s">
        <v>456</v>
      </c>
      <c r="D31" s="10">
        <v>2821</v>
      </c>
      <c r="E31" s="10">
        <v>2695.9953311320951</v>
      </c>
      <c r="F31" s="10">
        <v>2051</v>
      </c>
      <c r="G31" s="6">
        <v>0.76075799402024546</v>
      </c>
      <c r="H31" s="10">
        <v>0</v>
      </c>
      <c r="I31" s="10">
        <v>2051</v>
      </c>
      <c r="J31" s="6">
        <v>0.76075799402024546</v>
      </c>
    </row>
    <row r="32" spans="1:10" x14ac:dyDescent="0.3">
      <c r="A32" t="s">
        <v>61</v>
      </c>
      <c r="B32" t="s">
        <v>62</v>
      </c>
      <c r="C32" t="s">
        <v>456</v>
      </c>
      <c r="D32" s="10">
        <v>6512</v>
      </c>
      <c r="E32" s="10">
        <v>6154.3911431695087</v>
      </c>
      <c r="F32" s="10">
        <v>3562</v>
      </c>
      <c r="G32" s="6">
        <v>0.57877374335450049</v>
      </c>
      <c r="H32" s="10">
        <v>7</v>
      </c>
      <c r="I32" s="10">
        <v>3569</v>
      </c>
      <c r="J32" s="6">
        <v>0.57991114262555088</v>
      </c>
    </row>
    <row r="33" spans="1:10" x14ac:dyDescent="0.3">
      <c r="A33" t="s">
        <v>63</v>
      </c>
      <c r="B33" t="s">
        <v>64</v>
      </c>
      <c r="C33" t="s">
        <v>456</v>
      </c>
      <c r="D33" s="10">
        <v>4110</v>
      </c>
      <c r="E33" s="10">
        <v>3887.2550229931176</v>
      </c>
      <c r="F33" s="10">
        <v>2368</v>
      </c>
      <c r="G33" s="6">
        <v>0.60917022062953874</v>
      </c>
      <c r="H33" s="10">
        <v>1</v>
      </c>
      <c r="I33" s="10">
        <v>2369</v>
      </c>
      <c r="J33" s="6">
        <v>0.60942747156730459</v>
      </c>
    </row>
    <row r="34" spans="1:10" x14ac:dyDescent="0.3">
      <c r="A34" t="s">
        <v>65</v>
      </c>
      <c r="B34" t="s">
        <v>66</v>
      </c>
      <c r="C34" t="s">
        <v>456</v>
      </c>
      <c r="D34" s="10">
        <v>4887</v>
      </c>
      <c r="E34" s="10">
        <v>4659.8138538674975</v>
      </c>
      <c r="F34" s="10">
        <v>2845</v>
      </c>
      <c r="G34" s="6">
        <v>0.61053940977465015</v>
      </c>
      <c r="H34" s="10">
        <v>5</v>
      </c>
      <c r="I34" s="10">
        <v>2850</v>
      </c>
      <c r="J34" s="6">
        <v>0.61161241400975508</v>
      </c>
    </row>
    <row r="35" spans="1:10" x14ac:dyDescent="0.3">
      <c r="A35" t="s">
        <v>67</v>
      </c>
      <c r="B35" t="s">
        <v>68</v>
      </c>
      <c r="C35" t="s">
        <v>456</v>
      </c>
      <c r="D35" s="10">
        <v>4847</v>
      </c>
      <c r="E35" s="10">
        <v>4674.5163912598637</v>
      </c>
      <c r="F35" s="10">
        <v>3289</v>
      </c>
      <c r="G35" s="6">
        <v>0.70360219640037613</v>
      </c>
      <c r="H35" s="10">
        <v>9</v>
      </c>
      <c r="I35" s="10">
        <v>3298</v>
      </c>
      <c r="J35" s="6">
        <v>0.70552752925765905</v>
      </c>
    </row>
    <row r="36" spans="1:10" x14ac:dyDescent="0.3">
      <c r="A36" t="s">
        <v>69</v>
      </c>
      <c r="B36" t="s">
        <v>70</v>
      </c>
      <c r="C36" t="s">
        <v>456</v>
      </c>
      <c r="D36" s="10">
        <v>1834</v>
      </c>
      <c r="E36" s="10">
        <v>1771.7794993130819</v>
      </c>
      <c r="F36" s="10">
        <v>1363</v>
      </c>
      <c r="G36" s="6">
        <v>0.76928308546770885</v>
      </c>
      <c r="H36" s="10">
        <v>3</v>
      </c>
      <c r="I36" s="10">
        <v>1366</v>
      </c>
      <c r="J36" s="6">
        <v>0.77097629842178306</v>
      </c>
    </row>
    <row r="37" spans="1:10" x14ac:dyDescent="0.3">
      <c r="A37" t="s">
        <v>71</v>
      </c>
      <c r="B37" t="s">
        <v>72</v>
      </c>
      <c r="C37" t="s">
        <v>456</v>
      </c>
      <c r="D37" s="10">
        <v>4482</v>
      </c>
      <c r="E37" s="10">
        <v>4342.9863313822307</v>
      </c>
      <c r="F37" s="10">
        <v>3413</v>
      </c>
      <c r="G37" s="6">
        <v>0.78586478049396802</v>
      </c>
      <c r="H37" s="10">
        <v>4</v>
      </c>
      <c r="I37" s="10">
        <v>3417</v>
      </c>
      <c r="J37" s="6">
        <v>0.7867858057274798</v>
      </c>
    </row>
    <row r="38" spans="1:10" x14ac:dyDescent="0.3">
      <c r="A38" t="s">
        <v>73</v>
      </c>
      <c r="B38" t="s">
        <v>74</v>
      </c>
      <c r="C38" t="s">
        <v>456</v>
      </c>
      <c r="D38" s="10">
        <v>5155</v>
      </c>
      <c r="E38" s="10">
        <v>4958.7897632481672</v>
      </c>
      <c r="F38" s="10">
        <v>3425</v>
      </c>
      <c r="G38" s="6">
        <v>0.69069272212026878</v>
      </c>
      <c r="H38" s="10">
        <v>2</v>
      </c>
      <c r="I38" s="10">
        <v>3427</v>
      </c>
      <c r="J38" s="6">
        <v>0.69109604633756538</v>
      </c>
    </row>
    <row r="39" spans="1:10" x14ac:dyDescent="0.3">
      <c r="A39" t="s">
        <v>75</v>
      </c>
      <c r="B39" t="s">
        <v>76</v>
      </c>
      <c r="C39" t="s">
        <v>456</v>
      </c>
      <c r="D39" s="10">
        <v>2436</v>
      </c>
      <c r="E39" s="10">
        <v>2309.146263796777</v>
      </c>
      <c r="F39" s="10">
        <v>2010</v>
      </c>
      <c r="G39" s="6">
        <v>0.87045157403545736</v>
      </c>
      <c r="H39" s="10">
        <v>5</v>
      </c>
      <c r="I39" s="10">
        <v>2015</v>
      </c>
      <c r="J39" s="6">
        <v>0.87261687645843111</v>
      </c>
    </row>
    <row r="40" spans="1:10" x14ac:dyDescent="0.3">
      <c r="A40" t="s">
        <v>77</v>
      </c>
      <c r="B40" t="s">
        <v>78</v>
      </c>
      <c r="C40" t="s">
        <v>456</v>
      </c>
      <c r="D40" s="10">
        <v>7535</v>
      </c>
      <c r="E40" s="10">
        <v>7265.3575277956616</v>
      </c>
      <c r="F40" s="10">
        <v>4519</v>
      </c>
      <c r="G40" s="6">
        <v>0.62199279012922615</v>
      </c>
      <c r="H40" s="10">
        <v>30</v>
      </c>
      <c r="I40" s="10">
        <v>4549</v>
      </c>
      <c r="J40" s="6">
        <v>0.62612197439651462</v>
      </c>
    </row>
    <row r="41" spans="1:10" x14ac:dyDescent="0.3">
      <c r="A41" t="s">
        <v>79</v>
      </c>
      <c r="B41" t="s">
        <v>80</v>
      </c>
      <c r="C41" t="s">
        <v>456</v>
      </c>
      <c r="D41" s="10">
        <v>3547</v>
      </c>
      <c r="E41" s="10">
        <v>3330.1940627843492</v>
      </c>
      <c r="F41" s="10">
        <v>2708</v>
      </c>
      <c r="G41" s="6">
        <v>0.81316582425705919</v>
      </c>
      <c r="H41" s="10">
        <v>2</v>
      </c>
      <c r="I41" s="10">
        <v>2710</v>
      </c>
      <c r="J41" s="6">
        <v>0.81376638985843075</v>
      </c>
    </row>
    <row r="42" spans="1:10" x14ac:dyDescent="0.3">
      <c r="A42" t="s">
        <v>81</v>
      </c>
      <c r="B42" t="s">
        <v>82</v>
      </c>
      <c r="C42" t="s">
        <v>456</v>
      </c>
      <c r="D42" s="10">
        <v>3495</v>
      </c>
      <c r="E42" s="10">
        <v>3333.0766336512843</v>
      </c>
      <c r="F42" s="10">
        <v>2337</v>
      </c>
      <c r="G42" s="6">
        <v>0.70115399580233695</v>
      </c>
      <c r="H42" s="10">
        <v>0</v>
      </c>
      <c r="I42" s="10">
        <v>2337</v>
      </c>
      <c r="J42" s="6">
        <v>0.70115399580233695</v>
      </c>
    </row>
    <row r="43" spans="1:10" x14ac:dyDescent="0.3">
      <c r="A43" t="s">
        <v>83</v>
      </c>
      <c r="B43" t="s">
        <v>84</v>
      </c>
      <c r="C43" t="s">
        <v>456</v>
      </c>
      <c r="D43" s="10">
        <v>4474</v>
      </c>
      <c r="E43" s="10">
        <v>4279.0886084262838</v>
      </c>
      <c r="F43" s="10">
        <v>3613</v>
      </c>
      <c r="G43" s="6">
        <v>0.84433867363376458</v>
      </c>
      <c r="H43" s="10">
        <v>8</v>
      </c>
      <c r="I43" s="10">
        <v>3621</v>
      </c>
      <c r="J43" s="6">
        <v>0.84620823061939154</v>
      </c>
    </row>
    <row r="44" spans="1:10" x14ac:dyDescent="0.3">
      <c r="A44" t="s">
        <v>85</v>
      </c>
      <c r="B44" t="s">
        <v>86</v>
      </c>
      <c r="C44" t="s">
        <v>456</v>
      </c>
      <c r="D44" s="10">
        <v>2372</v>
      </c>
      <c r="E44" s="10">
        <v>2231.2854145516071</v>
      </c>
      <c r="F44" s="10">
        <v>1665</v>
      </c>
      <c r="G44" s="6">
        <v>0.74620664355240884</v>
      </c>
      <c r="H44" s="10">
        <v>12</v>
      </c>
      <c r="I44" s="10">
        <v>1677</v>
      </c>
      <c r="J44" s="6">
        <v>0.75158470945188571</v>
      </c>
    </row>
    <row r="45" spans="1:10" x14ac:dyDescent="0.3">
      <c r="A45" t="s">
        <v>87</v>
      </c>
      <c r="B45" t="s">
        <v>88</v>
      </c>
      <c r="C45" t="s">
        <v>456</v>
      </c>
      <c r="D45" s="10">
        <v>7574</v>
      </c>
      <c r="E45" s="10">
        <v>7065.1230474554995</v>
      </c>
      <c r="F45" s="10">
        <v>3437</v>
      </c>
      <c r="G45" s="6">
        <v>0.48647418833530914</v>
      </c>
      <c r="H45" s="10">
        <v>2</v>
      </c>
      <c r="I45" s="10">
        <v>3439</v>
      </c>
      <c r="J45" s="6">
        <v>0.48675726903844285</v>
      </c>
    </row>
    <row r="46" spans="1:10" x14ac:dyDescent="0.3">
      <c r="A46" t="s">
        <v>89</v>
      </c>
      <c r="B46" t="s">
        <v>90</v>
      </c>
      <c r="C46" t="s">
        <v>456</v>
      </c>
      <c r="D46" s="10">
        <v>4926</v>
      </c>
      <c r="E46" s="10">
        <v>4666.3957005417051</v>
      </c>
      <c r="F46" s="10">
        <v>3235</v>
      </c>
      <c r="G46" s="6">
        <v>0.69325453896343603</v>
      </c>
      <c r="H46" s="10">
        <v>0</v>
      </c>
      <c r="I46" s="10">
        <v>3235</v>
      </c>
      <c r="J46" s="6">
        <v>0.69325453896343603</v>
      </c>
    </row>
    <row r="47" spans="1:10" x14ac:dyDescent="0.3">
      <c r="A47" t="s">
        <v>93</v>
      </c>
      <c r="B47" t="s">
        <v>94</v>
      </c>
      <c r="C47" t="s">
        <v>456</v>
      </c>
      <c r="D47" s="10">
        <v>2483</v>
      </c>
      <c r="E47" s="10">
        <v>2265.7221879625063</v>
      </c>
      <c r="F47" s="10">
        <v>1041</v>
      </c>
      <c r="G47" s="6">
        <v>0.45945615289054437</v>
      </c>
      <c r="H47" s="10">
        <v>0</v>
      </c>
      <c r="I47" s="10">
        <v>1041</v>
      </c>
      <c r="J47" s="6">
        <v>0.45945615289054437</v>
      </c>
    </row>
    <row r="48" spans="1:10" x14ac:dyDescent="0.3">
      <c r="A48" t="s">
        <v>95</v>
      </c>
      <c r="B48" t="s">
        <v>96</v>
      </c>
      <c r="C48" t="s">
        <v>456</v>
      </c>
      <c r="D48" s="10">
        <v>6064</v>
      </c>
      <c r="E48" s="10">
        <v>5710.029857425201</v>
      </c>
      <c r="F48" s="10">
        <v>4141</v>
      </c>
      <c r="G48" s="6">
        <v>0.7252151220566968</v>
      </c>
      <c r="H48" s="10">
        <v>32</v>
      </c>
      <c r="I48" s="10">
        <v>4173</v>
      </c>
      <c r="J48" s="6">
        <v>0.73081929590499772</v>
      </c>
    </row>
    <row r="49" spans="1:10" x14ac:dyDescent="0.3">
      <c r="A49" t="s">
        <v>97</v>
      </c>
      <c r="B49" t="s">
        <v>98</v>
      </c>
      <c r="C49" t="s">
        <v>456</v>
      </c>
      <c r="D49" s="10">
        <v>6179</v>
      </c>
      <c r="E49" s="10">
        <v>5960.0043177367761</v>
      </c>
      <c r="F49" s="10">
        <v>4415</v>
      </c>
      <c r="G49" s="6">
        <v>0.74077127542694987</v>
      </c>
      <c r="H49" s="10">
        <v>7</v>
      </c>
      <c r="I49" s="10">
        <v>4422</v>
      </c>
      <c r="J49" s="6">
        <v>0.74194577122037886</v>
      </c>
    </row>
    <row r="50" spans="1:10" x14ac:dyDescent="0.3">
      <c r="A50" t="s">
        <v>99</v>
      </c>
      <c r="B50" t="s">
        <v>100</v>
      </c>
      <c r="C50" t="s">
        <v>456</v>
      </c>
      <c r="D50" s="10">
        <v>4099</v>
      </c>
      <c r="E50" s="10">
        <v>3845.116211718775</v>
      </c>
      <c r="F50" s="10">
        <v>3342</v>
      </c>
      <c r="G50" s="6">
        <v>0.86915448480193502</v>
      </c>
      <c r="H50" s="10">
        <v>4</v>
      </c>
      <c r="I50" s="10">
        <v>3346</v>
      </c>
      <c r="J50" s="6">
        <v>0.87019476545400198</v>
      </c>
    </row>
    <row r="51" spans="1:10" x14ac:dyDescent="0.3">
      <c r="A51" t="s">
        <v>103</v>
      </c>
      <c r="B51" t="s">
        <v>104</v>
      </c>
      <c r="C51" t="s">
        <v>456</v>
      </c>
      <c r="D51" s="10">
        <v>2321</v>
      </c>
      <c r="E51" s="10">
        <v>2242.4133190278953</v>
      </c>
      <c r="F51" s="10">
        <v>2073</v>
      </c>
      <c r="G51" s="6">
        <v>0.92445044916994279</v>
      </c>
      <c r="H51" s="10">
        <v>1</v>
      </c>
      <c r="I51" s="10">
        <v>2074</v>
      </c>
      <c r="J51" s="6">
        <v>0.92489639728821094</v>
      </c>
    </row>
    <row r="52" spans="1:10" x14ac:dyDescent="0.3">
      <c r="A52" t="s">
        <v>105</v>
      </c>
      <c r="B52" t="s">
        <v>106</v>
      </c>
      <c r="C52" t="s">
        <v>456</v>
      </c>
      <c r="D52" s="10">
        <v>2829</v>
      </c>
      <c r="E52" s="10">
        <v>2712.6725137211856</v>
      </c>
      <c r="F52" s="10">
        <v>1674</v>
      </c>
      <c r="G52" s="6">
        <v>0.61710360964421873</v>
      </c>
      <c r="H52" s="10">
        <v>860</v>
      </c>
      <c r="I52" s="10">
        <v>2534</v>
      </c>
      <c r="J52" s="6">
        <v>0.93413413789632627</v>
      </c>
    </row>
    <row r="53" spans="1:10" x14ac:dyDescent="0.3">
      <c r="A53" t="s">
        <v>107</v>
      </c>
      <c r="B53" t="s">
        <v>108</v>
      </c>
      <c r="C53" t="s">
        <v>456</v>
      </c>
      <c r="D53" s="10">
        <v>5330</v>
      </c>
      <c r="E53" s="10">
        <v>5102.1467479980929</v>
      </c>
      <c r="F53" s="10">
        <v>4204</v>
      </c>
      <c r="G53" s="6">
        <v>0.82396689229871822</v>
      </c>
      <c r="H53" s="10">
        <v>6</v>
      </c>
      <c r="I53" s="10">
        <v>4210</v>
      </c>
      <c r="J53" s="6">
        <v>0.82514286788239855</v>
      </c>
    </row>
    <row r="54" spans="1:10" x14ac:dyDescent="0.3">
      <c r="A54" t="s">
        <v>111</v>
      </c>
      <c r="B54" t="s">
        <v>112</v>
      </c>
      <c r="C54" t="s">
        <v>456</v>
      </c>
      <c r="D54" s="10">
        <v>2371</v>
      </c>
      <c r="E54" s="10">
        <v>2292.265425995929</v>
      </c>
      <c r="F54" s="10">
        <v>1222</v>
      </c>
      <c r="G54" s="6">
        <v>0.5330970777387497</v>
      </c>
      <c r="H54" s="10">
        <v>1</v>
      </c>
      <c r="I54" s="10">
        <v>1223</v>
      </c>
      <c r="J54" s="6">
        <v>0.53353332739320036</v>
      </c>
    </row>
    <row r="55" spans="1:10" x14ac:dyDescent="0.3">
      <c r="A55" t="s">
        <v>113</v>
      </c>
      <c r="B55" t="s">
        <v>114</v>
      </c>
      <c r="C55" t="s">
        <v>456</v>
      </c>
      <c r="D55" s="10">
        <v>3763</v>
      </c>
      <c r="E55" s="10">
        <v>3599.6405178979439</v>
      </c>
      <c r="F55" s="10">
        <v>2599</v>
      </c>
      <c r="G55" s="6">
        <v>0.72201654222897771</v>
      </c>
      <c r="H55" s="10">
        <v>8</v>
      </c>
      <c r="I55" s="10">
        <v>2607</v>
      </c>
      <c r="J55" s="6">
        <v>0.72423898637589257</v>
      </c>
    </row>
    <row r="56" spans="1:10" x14ac:dyDescent="0.3">
      <c r="A56" t="s">
        <v>115</v>
      </c>
      <c r="B56" t="s">
        <v>116</v>
      </c>
      <c r="C56" t="s">
        <v>456</v>
      </c>
      <c r="D56" s="10">
        <v>2735</v>
      </c>
      <c r="E56" s="10">
        <v>2573.3193600821282</v>
      </c>
      <c r="F56" s="10">
        <v>1121</v>
      </c>
      <c r="G56" s="6">
        <v>0.43562412710570947</v>
      </c>
      <c r="H56" s="10">
        <v>0</v>
      </c>
      <c r="I56" s="10">
        <v>1121</v>
      </c>
      <c r="J56" s="6">
        <v>0.43562412710570947</v>
      </c>
    </row>
    <row r="57" spans="1:10" x14ac:dyDescent="0.3">
      <c r="A57" t="s">
        <v>117</v>
      </c>
      <c r="B57" t="s">
        <v>118</v>
      </c>
      <c r="C57" t="s">
        <v>456</v>
      </c>
      <c r="D57" s="10">
        <v>4547</v>
      </c>
      <c r="E57" s="10">
        <v>4257.2574930084775</v>
      </c>
      <c r="F57" s="10">
        <v>4746</v>
      </c>
      <c r="G57" s="6">
        <v>1.1148021954965526</v>
      </c>
      <c r="H57" s="10">
        <v>69</v>
      </c>
      <c r="I57" s="10">
        <v>4815</v>
      </c>
      <c r="J57" s="6">
        <v>1.1310098127509272</v>
      </c>
    </row>
    <row r="58" spans="1:10" x14ac:dyDescent="0.3">
      <c r="A58" t="s">
        <v>119</v>
      </c>
      <c r="B58" t="s">
        <v>120</v>
      </c>
      <c r="C58" t="s">
        <v>456</v>
      </c>
      <c r="D58" s="10">
        <v>2580</v>
      </c>
      <c r="E58" s="10">
        <v>2493.2646128616611</v>
      </c>
      <c r="F58" s="10">
        <v>1995</v>
      </c>
      <c r="G58" s="6">
        <v>0.80015574348132479</v>
      </c>
      <c r="H58" s="10">
        <v>1</v>
      </c>
      <c r="I58" s="10">
        <v>1996</v>
      </c>
      <c r="J58" s="6">
        <v>0.80055682405449846</v>
      </c>
    </row>
    <row r="59" spans="1:10" x14ac:dyDescent="0.3">
      <c r="A59" t="s">
        <v>121</v>
      </c>
      <c r="B59" t="s">
        <v>122</v>
      </c>
      <c r="C59" t="s">
        <v>456</v>
      </c>
      <c r="D59" s="10">
        <v>12073</v>
      </c>
      <c r="E59" s="10">
        <v>11240.534321672232</v>
      </c>
      <c r="F59" s="10">
        <v>4556</v>
      </c>
      <c r="G59" s="6">
        <v>0.40531881044265278</v>
      </c>
      <c r="H59" s="10">
        <v>1469</v>
      </c>
      <c r="I59" s="10">
        <v>6025</v>
      </c>
      <c r="J59" s="6">
        <v>0.5360065480502596</v>
      </c>
    </row>
    <row r="60" spans="1:10" x14ac:dyDescent="0.3">
      <c r="A60" t="s">
        <v>123</v>
      </c>
      <c r="B60" t="s">
        <v>124</v>
      </c>
      <c r="C60" t="s">
        <v>456</v>
      </c>
      <c r="D60" s="10">
        <v>6017</v>
      </c>
      <c r="E60" s="10">
        <v>5709.0986509910317</v>
      </c>
      <c r="F60" s="10">
        <v>4507</v>
      </c>
      <c r="G60" s="6">
        <v>0.7894416046248629</v>
      </c>
      <c r="H60" s="10">
        <v>49</v>
      </c>
      <c r="I60" s="10">
        <v>4556</v>
      </c>
      <c r="J60" s="6">
        <v>0.79802439553380855</v>
      </c>
    </row>
    <row r="61" spans="1:10" x14ac:dyDescent="0.3">
      <c r="A61" t="s">
        <v>125</v>
      </c>
      <c r="B61" t="s">
        <v>126</v>
      </c>
      <c r="C61" t="s">
        <v>456</v>
      </c>
      <c r="D61" s="10">
        <v>8675</v>
      </c>
      <c r="E61" s="10">
        <v>8352.9265836521481</v>
      </c>
      <c r="F61" s="10">
        <v>5581</v>
      </c>
      <c r="G61" s="6">
        <v>0.66814905459875606</v>
      </c>
      <c r="H61" s="10">
        <v>4</v>
      </c>
      <c r="I61" s="10">
        <v>5585</v>
      </c>
      <c r="J61" s="6">
        <v>0.66862792867479892</v>
      </c>
    </row>
    <row r="62" spans="1:10" x14ac:dyDescent="0.3">
      <c r="A62" t="s">
        <v>127</v>
      </c>
      <c r="B62" t="s">
        <v>128</v>
      </c>
      <c r="C62" t="s">
        <v>457</v>
      </c>
      <c r="D62" s="10">
        <v>5145</v>
      </c>
      <c r="E62" s="10">
        <v>4973.3356129713193</v>
      </c>
      <c r="F62" s="10">
        <v>3551</v>
      </c>
      <c r="G62" s="6">
        <v>0.7140077156141198</v>
      </c>
      <c r="H62" s="10">
        <v>9</v>
      </c>
      <c r="I62" s="10">
        <v>3560</v>
      </c>
      <c r="J62" s="6">
        <v>0.71581736625915704</v>
      </c>
    </row>
    <row r="63" spans="1:10" x14ac:dyDescent="0.3">
      <c r="A63" t="s">
        <v>129</v>
      </c>
      <c r="B63" t="s">
        <v>130</v>
      </c>
      <c r="C63" t="s">
        <v>457</v>
      </c>
      <c r="D63" s="10">
        <v>1091</v>
      </c>
      <c r="E63" s="10">
        <v>1000.7537915681091</v>
      </c>
      <c r="F63" s="10">
        <v>1127</v>
      </c>
      <c r="G63" s="6">
        <v>1.1261511167837517</v>
      </c>
      <c r="H63" s="10">
        <v>1</v>
      </c>
      <c r="I63" s="10">
        <v>1128</v>
      </c>
      <c r="J63" s="6">
        <v>1.1271503635599573</v>
      </c>
    </row>
    <row r="64" spans="1:10" x14ac:dyDescent="0.3">
      <c r="A64" t="s">
        <v>131</v>
      </c>
      <c r="B64" t="s">
        <v>132</v>
      </c>
      <c r="C64" t="s">
        <v>457</v>
      </c>
      <c r="D64" s="10">
        <v>5593</v>
      </c>
      <c r="E64" s="10">
        <v>5354.3532373839471</v>
      </c>
      <c r="F64" s="10">
        <v>4084</v>
      </c>
      <c r="G64" s="6">
        <v>0.76274384952520957</v>
      </c>
      <c r="H64" s="10">
        <v>4</v>
      </c>
      <c r="I64" s="10">
        <v>4088</v>
      </c>
      <c r="J64" s="6">
        <v>0.76349090520544971</v>
      </c>
    </row>
    <row r="65" spans="1:10" x14ac:dyDescent="0.3">
      <c r="A65" t="s">
        <v>133</v>
      </c>
      <c r="B65" t="s">
        <v>134</v>
      </c>
      <c r="C65" t="s">
        <v>457</v>
      </c>
      <c r="D65" s="10">
        <v>1605</v>
      </c>
      <c r="E65" s="10">
        <v>1558.3647247983001</v>
      </c>
      <c r="F65" s="10">
        <v>1323</v>
      </c>
      <c r="G65" s="6">
        <v>0.84896685541392536</v>
      </c>
      <c r="H65" s="10">
        <v>2</v>
      </c>
      <c r="I65" s="10">
        <v>1325</v>
      </c>
      <c r="J65" s="6">
        <v>0.85025025202074911</v>
      </c>
    </row>
    <row r="66" spans="1:10" x14ac:dyDescent="0.3">
      <c r="A66" t="s">
        <v>135</v>
      </c>
      <c r="B66" t="s">
        <v>136</v>
      </c>
      <c r="C66" t="s">
        <v>457</v>
      </c>
      <c r="D66" s="10">
        <v>1822</v>
      </c>
      <c r="E66" s="10">
        <v>1768.0827675816142</v>
      </c>
      <c r="F66" s="10">
        <v>1598</v>
      </c>
      <c r="G66" s="6">
        <v>0.90380384295343053</v>
      </c>
      <c r="H66" s="10">
        <v>0</v>
      </c>
      <c r="I66" s="10">
        <v>1598</v>
      </c>
      <c r="J66" s="6">
        <v>0.90380384295343053</v>
      </c>
    </row>
    <row r="67" spans="1:10" x14ac:dyDescent="0.3">
      <c r="A67" t="s">
        <v>137</v>
      </c>
      <c r="B67" t="s">
        <v>138</v>
      </c>
      <c r="C67" t="s">
        <v>457</v>
      </c>
      <c r="D67" s="10">
        <v>6255</v>
      </c>
      <c r="E67" s="10">
        <v>6013.5663567385018</v>
      </c>
      <c r="F67" s="10">
        <v>4240</v>
      </c>
      <c r="G67" s="6">
        <v>0.70507245592274337</v>
      </c>
      <c r="H67" s="10">
        <v>7</v>
      </c>
      <c r="I67" s="10">
        <v>4247</v>
      </c>
      <c r="J67" s="6">
        <v>0.70623649063771021</v>
      </c>
    </row>
    <row r="68" spans="1:10" x14ac:dyDescent="0.3">
      <c r="A68" t="s">
        <v>139</v>
      </c>
      <c r="B68" t="s">
        <v>140</v>
      </c>
      <c r="C68" t="s">
        <v>457</v>
      </c>
      <c r="D68" s="10">
        <v>4626</v>
      </c>
      <c r="E68" s="10">
        <v>4497.4255935147658</v>
      </c>
      <c r="F68" s="10">
        <v>3277</v>
      </c>
      <c r="G68" s="6">
        <v>0.72863906958803171</v>
      </c>
      <c r="H68" s="10">
        <v>11</v>
      </c>
      <c r="I68" s="10">
        <v>3288</v>
      </c>
      <c r="J68" s="6">
        <v>0.73108491327599878</v>
      </c>
    </row>
    <row r="69" spans="1:10" x14ac:dyDescent="0.3">
      <c r="A69" t="s">
        <v>141</v>
      </c>
      <c r="B69" t="s">
        <v>142</v>
      </c>
      <c r="C69" t="s">
        <v>457</v>
      </c>
      <c r="D69" s="10">
        <v>3039</v>
      </c>
      <c r="E69" s="10">
        <v>2910.6168684993181</v>
      </c>
      <c r="F69" s="10">
        <v>2945</v>
      </c>
      <c r="G69" s="6">
        <v>1.0118130049587768</v>
      </c>
      <c r="H69" s="10">
        <v>4</v>
      </c>
      <c r="I69" s="10">
        <v>2949</v>
      </c>
      <c r="J69" s="6">
        <v>1.0131872840826597</v>
      </c>
    </row>
    <row r="70" spans="1:10" x14ac:dyDescent="0.3">
      <c r="A70" t="s">
        <v>143</v>
      </c>
      <c r="B70" t="s">
        <v>144</v>
      </c>
      <c r="C70" t="s">
        <v>457</v>
      </c>
      <c r="D70" s="10">
        <v>5535</v>
      </c>
      <c r="E70" s="10">
        <v>5227.5773779567189</v>
      </c>
      <c r="F70" s="10">
        <v>4358</v>
      </c>
      <c r="G70" s="6">
        <v>0.83365576153430232</v>
      </c>
      <c r="H70" s="10">
        <v>79</v>
      </c>
      <c r="I70" s="10">
        <v>4437</v>
      </c>
      <c r="J70" s="6">
        <v>0.8487679242606011</v>
      </c>
    </row>
    <row r="71" spans="1:10" x14ac:dyDescent="0.3">
      <c r="A71" t="s">
        <v>145</v>
      </c>
      <c r="B71" t="s">
        <v>146</v>
      </c>
      <c r="C71" t="s">
        <v>457</v>
      </c>
      <c r="D71" s="10">
        <v>10313</v>
      </c>
      <c r="E71" s="10">
        <v>9797.3208252918503</v>
      </c>
      <c r="F71" s="10">
        <v>9213</v>
      </c>
      <c r="G71" s="6">
        <v>0.94035912105854269</v>
      </c>
      <c r="H71" s="10">
        <v>14</v>
      </c>
      <c r="I71" s="10">
        <v>9227</v>
      </c>
      <c r="J71" s="6">
        <v>0.94178808314416296</v>
      </c>
    </row>
    <row r="72" spans="1:10" x14ac:dyDescent="0.3">
      <c r="A72" t="s">
        <v>147</v>
      </c>
      <c r="B72" t="s">
        <v>148</v>
      </c>
      <c r="C72" t="s">
        <v>457</v>
      </c>
      <c r="D72" s="10">
        <v>2294</v>
      </c>
      <c r="E72" s="10">
        <v>2222.0308527848392</v>
      </c>
      <c r="F72" s="10">
        <v>2068</v>
      </c>
      <c r="G72" s="6">
        <v>0.93068014668122423</v>
      </c>
      <c r="H72" s="10">
        <v>0</v>
      </c>
      <c r="I72" s="10">
        <v>2068</v>
      </c>
      <c r="J72" s="6">
        <v>0.93068014668122423</v>
      </c>
    </row>
    <row r="73" spans="1:10" x14ac:dyDescent="0.3">
      <c r="A73" t="s">
        <v>149</v>
      </c>
      <c r="B73" t="s">
        <v>150</v>
      </c>
      <c r="C73" t="s">
        <v>457</v>
      </c>
      <c r="D73" s="10">
        <v>5549</v>
      </c>
      <c r="E73" s="10">
        <v>5330.213996566029</v>
      </c>
      <c r="F73" s="10">
        <v>4548</v>
      </c>
      <c r="G73" s="6">
        <v>0.85324904458433237</v>
      </c>
      <c r="H73" s="10">
        <v>10</v>
      </c>
      <c r="I73" s="10">
        <v>4558</v>
      </c>
      <c r="J73" s="6">
        <v>0.85512514186793909</v>
      </c>
    </row>
    <row r="74" spans="1:10" x14ac:dyDescent="0.3">
      <c r="A74" t="s">
        <v>151</v>
      </c>
      <c r="B74" t="s">
        <v>152</v>
      </c>
      <c r="C74" t="s">
        <v>457</v>
      </c>
      <c r="D74" s="10">
        <v>4984</v>
      </c>
      <c r="E74" s="10">
        <v>4852.1829720112983</v>
      </c>
      <c r="F74" s="10">
        <v>4329</v>
      </c>
      <c r="G74" s="6">
        <v>0.8921757536702225</v>
      </c>
      <c r="H74" s="10">
        <v>19</v>
      </c>
      <c r="I74" s="10">
        <v>4348</v>
      </c>
      <c r="J74" s="6">
        <v>0.89609151696884437</v>
      </c>
    </row>
    <row r="75" spans="1:10" x14ac:dyDescent="0.3">
      <c r="A75" t="s">
        <v>153</v>
      </c>
      <c r="B75" t="s">
        <v>154</v>
      </c>
      <c r="C75" t="s">
        <v>457</v>
      </c>
      <c r="D75" s="10">
        <v>2183</v>
      </c>
      <c r="E75" s="10">
        <v>2113.3605802979487</v>
      </c>
      <c r="F75" s="10">
        <v>1917</v>
      </c>
      <c r="G75" s="6">
        <v>0.90708609684095409</v>
      </c>
      <c r="H75" s="10">
        <v>4</v>
      </c>
      <c r="I75" s="10">
        <v>1921</v>
      </c>
      <c r="J75" s="6">
        <v>0.90897881691782623</v>
      </c>
    </row>
    <row r="76" spans="1:10" x14ac:dyDescent="0.3">
      <c r="A76" t="s">
        <v>155</v>
      </c>
      <c r="B76" t="s">
        <v>156</v>
      </c>
      <c r="C76" t="s">
        <v>457</v>
      </c>
      <c r="D76" s="10">
        <v>1325</v>
      </c>
      <c r="E76" s="10">
        <v>1280.3788922196118</v>
      </c>
      <c r="F76" s="10">
        <v>1254</v>
      </c>
      <c r="G76" s="6">
        <v>0.97939758896377738</v>
      </c>
      <c r="H76" s="10">
        <v>2</v>
      </c>
      <c r="I76" s="10">
        <v>1256</v>
      </c>
      <c r="J76" s="6">
        <v>0.98095962658572922</v>
      </c>
    </row>
    <row r="77" spans="1:10" x14ac:dyDescent="0.3">
      <c r="A77" t="s">
        <v>157</v>
      </c>
      <c r="B77" t="s">
        <v>158</v>
      </c>
      <c r="C77" t="s">
        <v>457</v>
      </c>
      <c r="D77" s="10">
        <v>1855</v>
      </c>
      <c r="E77" s="10">
        <v>1799.7607254213206</v>
      </c>
      <c r="F77" s="10">
        <v>1620</v>
      </c>
      <c r="G77" s="6">
        <v>0.90011965319487741</v>
      </c>
      <c r="H77" s="10">
        <v>3</v>
      </c>
      <c r="I77" s="10">
        <v>1623</v>
      </c>
      <c r="J77" s="6">
        <v>0.90178654144153458</v>
      </c>
    </row>
    <row r="78" spans="1:10" x14ac:dyDescent="0.3">
      <c r="A78" t="s">
        <v>159</v>
      </c>
      <c r="B78" t="s">
        <v>160</v>
      </c>
      <c r="C78" t="s">
        <v>457</v>
      </c>
      <c r="D78" s="10">
        <v>2504</v>
      </c>
      <c r="E78" s="10">
        <v>2425.0455240360116</v>
      </c>
      <c r="F78" s="10">
        <v>1782</v>
      </c>
      <c r="G78" s="6">
        <v>0.73483156597992905</v>
      </c>
      <c r="H78" s="10">
        <v>1</v>
      </c>
      <c r="I78" s="10">
        <v>1783</v>
      </c>
      <c r="J78" s="6">
        <v>0.73524392937273486</v>
      </c>
    </row>
    <row r="79" spans="1:10" x14ac:dyDescent="0.3">
      <c r="A79" t="s">
        <v>161</v>
      </c>
      <c r="B79" t="s">
        <v>162</v>
      </c>
      <c r="C79" t="s">
        <v>457</v>
      </c>
      <c r="D79" s="10">
        <v>8807</v>
      </c>
      <c r="E79" s="10">
        <v>8497.7608974277628</v>
      </c>
      <c r="F79" s="10">
        <v>7319</v>
      </c>
      <c r="G79" s="6">
        <v>0.86128570671074434</v>
      </c>
      <c r="H79" s="10">
        <v>11</v>
      </c>
      <c r="I79" s="10">
        <v>7330</v>
      </c>
      <c r="J79" s="6">
        <v>0.86258016534905813</v>
      </c>
    </row>
    <row r="80" spans="1:10" x14ac:dyDescent="0.3">
      <c r="A80" t="s">
        <v>163</v>
      </c>
      <c r="B80" t="s">
        <v>164</v>
      </c>
      <c r="C80" t="s">
        <v>457</v>
      </c>
      <c r="D80" s="10">
        <v>6766</v>
      </c>
      <c r="E80" s="10">
        <v>6484.683136980937</v>
      </c>
      <c r="F80" s="10">
        <v>4845</v>
      </c>
      <c r="G80" s="6">
        <v>0.74714521861058558</v>
      </c>
      <c r="H80" s="10">
        <v>10</v>
      </c>
      <c r="I80" s="10">
        <v>4855</v>
      </c>
      <c r="J80" s="6">
        <v>0.74868731400503463</v>
      </c>
    </row>
    <row r="81" spans="1:10" x14ac:dyDescent="0.3">
      <c r="A81" t="s">
        <v>167</v>
      </c>
      <c r="B81" t="s">
        <v>168</v>
      </c>
      <c r="C81" t="s">
        <v>457</v>
      </c>
      <c r="D81" s="10">
        <v>2508</v>
      </c>
      <c r="E81" s="10">
        <v>2425.9823892394093</v>
      </c>
      <c r="F81" s="10">
        <v>1049</v>
      </c>
      <c r="G81" s="6">
        <v>0.43240214960046808</v>
      </c>
      <c r="H81" s="10">
        <v>4</v>
      </c>
      <c r="I81" s="10">
        <v>1053</v>
      </c>
      <c r="J81" s="6">
        <v>0.43405096618617051</v>
      </c>
    </row>
    <row r="82" spans="1:10" x14ac:dyDescent="0.3">
      <c r="A82" t="s">
        <v>169</v>
      </c>
      <c r="B82" t="s">
        <v>170</v>
      </c>
      <c r="C82" t="s">
        <v>457</v>
      </c>
      <c r="D82" s="10">
        <v>8869</v>
      </c>
      <c r="E82" s="10">
        <v>8591.9769751389194</v>
      </c>
      <c r="F82" s="10">
        <v>6592</v>
      </c>
      <c r="G82" s="6">
        <v>0.76722738190222128</v>
      </c>
      <c r="H82" s="10">
        <v>761</v>
      </c>
      <c r="I82" s="10">
        <v>7353</v>
      </c>
      <c r="J82" s="6">
        <v>0.85579838275592135</v>
      </c>
    </row>
    <row r="83" spans="1:10" x14ac:dyDescent="0.3">
      <c r="A83" t="s">
        <v>171</v>
      </c>
      <c r="B83" t="s">
        <v>172</v>
      </c>
      <c r="C83" t="s">
        <v>457</v>
      </c>
      <c r="D83" s="10">
        <v>6820</v>
      </c>
      <c r="E83" s="10">
        <v>6546.3161711385064</v>
      </c>
      <c r="F83" s="10">
        <v>4462</v>
      </c>
      <c r="G83" s="6">
        <v>0.6816047198685774</v>
      </c>
      <c r="H83" s="10">
        <v>3</v>
      </c>
      <c r="I83" s="10">
        <v>4465</v>
      </c>
      <c r="J83" s="6">
        <v>0.68206299287610894</v>
      </c>
    </row>
    <row r="84" spans="1:10" x14ac:dyDescent="0.3">
      <c r="A84" t="s">
        <v>173</v>
      </c>
      <c r="B84" t="s">
        <v>174</v>
      </c>
      <c r="C84" t="s">
        <v>457</v>
      </c>
      <c r="D84" s="10">
        <v>2228</v>
      </c>
      <c r="E84" s="10">
        <v>2132.0866989999572</v>
      </c>
      <c r="F84" s="10">
        <v>1820</v>
      </c>
      <c r="G84" s="6">
        <v>0.85362382348412957</v>
      </c>
      <c r="H84" s="10">
        <v>0</v>
      </c>
      <c r="I84" s="10">
        <v>1820</v>
      </c>
      <c r="J84" s="6">
        <v>0.85362382348412957</v>
      </c>
    </row>
    <row r="85" spans="1:10" x14ac:dyDescent="0.3">
      <c r="A85" t="s">
        <v>175</v>
      </c>
      <c r="B85" t="s">
        <v>176</v>
      </c>
      <c r="C85" t="s">
        <v>457</v>
      </c>
      <c r="D85" s="10">
        <v>2872</v>
      </c>
      <c r="E85" s="10">
        <v>2778.2859712482959</v>
      </c>
      <c r="F85" s="10">
        <v>1583</v>
      </c>
      <c r="G85" s="6">
        <v>0.56977575972452943</v>
      </c>
      <c r="H85" s="10">
        <v>2</v>
      </c>
      <c r="I85" s="10">
        <v>1585</v>
      </c>
      <c r="J85" s="6">
        <v>0.5704956280248763</v>
      </c>
    </row>
    <row r="86" spans="1:10" x14ac:dyDescent="0.3">
      <c r="A86" t="s">
        <v>177</v>
      </c>
      <c r="B86" t="s">
        <v>178</v>
      </c>
      <c r="C86" t="s">
        <v>457</v>
      </c>
      <c r="D86" s="10">
        <v>3781</v>
      </c>
      <c r="E86" s="10">
        <v>3603.7586911105373</v>
      </c>
      <c r="F86" s="10">
        <v>3556</v>
      </c>
      <c r="G86" s="6">
        <v>0.98674753356035061</v>
      </c>
      <c r="H86" s="10">
        <v>14</v>
      </c>
      <c r="I86" s="10">
        <v>3570</v>
      </c>
      <c r="J86" s="6">
        <v>0.99063236636964336</v>
      </c>
    </row>
    <row r="87" spans="1:10" x14ac:dyDescent="0.3">
      <c r="A87" t="s">
        <v>179</v>
      </c>
      <c r="B87" t="s">
        <v>180</v>
      </c>
      <c r="C87" t="s">
        <v>457</v>
      </c>
      <c r="D87" s="10">
        <v>3646</v>
      </c>
      <c r="E87" s="10">
        <v>3497.5206955818421</v>
      </c>
      <c r="F87" s="10">
        <v>952</v>
      </c>
      <c r="G87" s="6">
        <v>0.27219281395606632</v>
      </c>
      <c r="H87" s="10">
        <v>4</v>
      </c>
      <c r="I87" s="10">
        <v>956</v>
      </c>
      <c r="J87" s="6">
        <v>0.27333648124159599</v>
      </c>
    </row>
    <row r="88" spans="1:10" x14ac:dyDescent="0.3">
      <c r="A88" t="s">
        <v>181</v>
      </c>
      <c r="B88" t="s">
        <v>182</v>
      </c>
      <c r="C88" t="s">
        <v>457</v>
      </c>
      <c r="D88" s="10">
        <v>3323</v>
      </c>
      <c r="E88" s="10">
        <v>3243.7407272960218</v>
      </c>
      <c r="F88" s="10">
        <v>1904</v>
      </c>
      <c r="G88" s="6">
        <v>0.58697662978359311</v>
      </c>
      <c r="H88" s="10">
        <v>1</v>
      </c>
      <c r="I88" s="10">
        <v>1905</v>
      </c>
      <c r="J88" s="6">
        <v>0.5872849158286475</v>
      </c>
    </row>
    <row r="89" spans="1:10" x14ac:dyDescent="0.3">
      <c r="A89" t="s">
        <v>183</v>
      </c>
      <c r="B89" t="s">
        <v>184</v>
      </c>
      <c r="C89" t="s">
        <v>457</v>
      </c>
      <c r="D89" s="10">
        <v>13298</v>
      </c>
      <c r="E89" s="10">
        <v>12809.667538388549</v>
      </c>
      <c r="F89" s="10">
        <v>5048</v>
      </c>
      <c r="G89" s="6">
        <v>0.39407736265378801</v>
      </c>
      <c r="H89" s="10">
        <v>0</v>
      </c>
      <c r="I89" s="10">
        <v>5048</v>
      </c>
      <c r="J89" s="6">
        <v>0.39407736265378801</v>
      </c>
    </row>
    <row r="90" spans="1:10" x14ac:dyDescent="0.3">
      <c r="A90" t="s">
        <v>185</v>
      </c>
      <c r="B90" t="s">
        <v>186</v>
      </c>
      <c r="C90" t="s">
        <v>457</v>
      </c>
      <c r="D90" s="10">
        <v>4798</v>
      </c>
      <c r="E90" s="10">
        <v>4681.8224619695311</v>
      </c>
      <c r="F90" s="10">
        <v>284</v>
      </c>
      <c r="G90" s="6">
        <v>6.0660138718828728E-2</v>
      </c>
      <c r="H90" s="10">
        <v>2819</v>
      </c>
      <c r="I90" s="10">
        <v>3103</v>
      </c>
      <c r="J90" s="6">
        <v>0.66277609311452657</v>
      </c>
    </row>
    <row r="91" spans="1:10" x14ac:dyDescent="0.3">
      <c r="A91" t="s">
        <v>189</v>
      </c>
      <c r="B91" t="s">
        <v>190</v>
      </c>
      <c r="C91" t="s">
        <v>457</v>
      </c>
      <c r="D91" s="10">
        <v>4508</v>
      </c>
      <c r="E91" s="10">
        <v>4384.7516584875539</v>
      </c>
      <c r="F91" s="10">
        <v>2548</v>
      </c>
      <c r="G91" s="6">
        <v>0.58110474627858166</v>
      </c>
      <c r="H91" s="10">
        <v>2</v>
      </c>
      <c r="I91" s="10">
        <v>2550</v>
      </c>
      <c r="J91" s="6">
        <v>0.58156087245305466</v>
      </c>
    </row>
    <row r="92" spans="1:10" x14ac:dyDescent="0.3">
      <c r="A92" t="s">
        <v>191</v>
      </c>
      <c r="B92" t="s">
        <v>192</v>
      </c>
      <c r="C92" t="s">
        <v>457</v>
      </c>
      <c r="D92" s="10">
        <v>4875</v>
      </c>
      <c r="E92" s="10">
        <v>4784.8327820443856</v>
      </c>
      <c r="F92" s="10">
        <v>3098</v>
      </c>
      <c r="G92" s="6">
        <v>0.64746254281353111</v>
      </c>
      <c r="H92" s="10">
        <v>0</v>
      </c>
      <c r="I92" s="10">
        <v>3098</v>
      </c>
      <c r="J92" s="6">
        <v>0.64746254281353111</v>
      </c>
    </row>
    <row r="93" spans="1:10" x14ac:dyDescent="0.3">
      <c r="A93" t="s">
        <v>193</v>
      </c>
      <c r="B93" t="s">
        <v>194</v>
      </c>
      <c r="C93" t="s">
        <v>457</v>
      </c>
      <c r="D93" s="10">
        <v>4991</v>
      </c>
      <c r="E93" s="10">
        <v>4841.3679559049933</v>
      </c>
      <c r="F93" s="10">
        <v>3969</v>
      </c>
      <c r="G93" s="6">
        <v>0.81980961499921312</v>
      </c>
      <c r="H93" s="10">
        <v>3</v>
      </c>
      <c r="I93" s="10">
        <v>3972</v>
      </c>
      <c r="J93" s="6">
        <v>0.82042927457215287</v>
      </c>
    </row>
    <row r="94" spans="1:10" x14ac:dyDescent="0.3">
      <c r="A94" t="s">
        <v>195</v>
      </c>
      <c r="B94" t="s">
        <v>196</v>
      </c>
      <c r="C94" t="s">
        <v>457</v>
      </c>
      <c r="D94" s="10">
        <v>2406</v>
      </c>
      <c r="E94" s="10">
        <v>2313.0326903807613</v>
      </c>
      <c r="F94" s="10">
        <v>1379</v>
      </c>
      <c r="G94" s="6">
        <v>0.596186991102575</v>
      </c>
      <c r="H94" s="10">
        <v>7</v>
      </c>
      <c r="I94" s="10">
        <v>1386</v>
      </c>
      <c r="J94" s="6">
        <v>0.59921332100664892</v>
      </c>
    </row>
    <row r="95" spans="1:10" x14ac:dyDescent="0.3">
      <c r="A95" t="s">
        <v>197</v>
      </c>
      <c r="B95" t="s">
        <v>198</v>
      </c>
      <c r="C95" t="s">
        <v>457</v>
      </c>
      <c r="D95" s="10">
        <v>4991</v>
      </c>
      <c r="E95" s="10">
        <v>4752.1832653509327</v>
      </c>
      <c r="F95" s="10">
        <v>4718</v>
      </c>
      <c r="G95" s="6">
        <v>0.99280682931566011</v>
      </c>
      <c r="H95" s="10">
        <v>25</v>
      </c>
      <c r="I95" s="10">
        <v>4743</v>
      </c>
      <c r="J95" s="6">
        <v>0.99806756919122008</v>
      </c>
    </row>
    <row r="96" spans="1:10" x14ac:dyDescent="0.3">
      <c r="A96" t="s">
        <v>199</v>
      </c>
      <c r="B96" t="s">
        <v>200</v>
      </c>
      <c r="C96" t="s">
        <v>457</v>
      </c>
      <c r="D96" s="10">
        <v>2310</v>
      </c>
      <c r="E96" s="10">
        <v>2225.0504607283897</v>
      </c>
      <c r="F96" s="10">
        <v>1468</v>
      </c>
      <c r="G96" s="6">
        <v>0.65976031820844072</v>
      </c>
      <c r="H96" s="10">
        <v>110</v>
      </c>
      <c r="I96" s="10">
        <v>1578</v>
      </c>
      <c r="J96" s="6">
        <v>0.70919739927310588</v>
      </c>
    </row>
    <row r="97" spans="1:10" x14ac:dyDescent="0.3">
      <c r="A97" t="s">
        <v>201</v>
      </c>
      <c r="B97" t="s">
        <v>202</v>
      </c>
      <c r="C97" t="s">
        <v>457</v>
      </c>
      <c r="D97" s="10">
        <v>5746</v>
      </c>
      <c r="E97" s="10">
        <v>5615.4635774559138</v>
      </c>
      <c r="F97" s="10">
        <v>2653</v>
      </c>
      <c r="G97" s="6">
        <v>0.47244541139058405</v>
      </c>
      <c r="H97" s="10">
        <v>134</v>
      </c>
      <c r="I97" s="10">
        <v>2787</v>
      </c>
      <c r="J97" s="6">
        <v>0.49630808953846878</v>
      </c>
    </row>
    <row r="98" spans="1:10" x14ac:dyDescent="0.3">
      <c r="A98" t="s">
        <v>203</v>
      </c>
      <c r="B98" t="s">
        <v>204</v>
      </c>
      <c r="C98" t="s">
        <v>457</v>
      </c>
      <c r="D98" s="10">
        <v>5899</v>
      </c>
      <c r="E98" s="10">
        <v>5695.0027637461535</v>
      </c>
      <c r="F98" s="10">
        <v>2834</v>
      </c>
      <c r="G98" s="6">
        <v>0.49762925806480285</v>
      </c>
      <c r="H98" s="10">
        <v>0</v>
      </c>
      <c r="I98" s="10">
        <v>2834</v>
      </c>
      <c r="J98" s="6">
        <v>0.49762925806480285</v>
      </c>
    </row>
    <row r="99" spans="1:10" x14ac:dyDescent="0.3">
      <c r="A99" t="s">
        <v>205</v>
      </c>
      <c r="B99" t="s">
        <v>206</v>
      </c>
      <c r="C99" t="s">
        <v>457</v>
      </c>
      <c r="D99" s="10">
        <v>1879</v>
      </c>
      <c r="E99" s="10">
        <v>1813.8944454366851</v>
      </c>
      <c r="F99" s="10">
        <v>1081</v>
      </c>
      <c r="G99" s="6">
        <v>0.59595529536987757</v>
      </c>
      <c r="H99" s="10">
        <v>1</v>
      </c>
      <c r="I99" s="10">
        <v>1082</v>
      </c>
      <c r="J99" s="6">
        <v>0.59650659536559436</v>
      </c>
    </row>
    <row r="100" spans="1:10" x14ac:dyDescent="0.3">
      <c r="A100" t="s">
        <v>207</v>
      </c>
      <c r="B100" t="s">
        <v>208</v>
      </c>
      <c r="C100" t="s">
        <v>457</v>
      </c>
      <c r="D100" s="10">
        <v>7678</v>
      </c>
      <c r="E100" s="10">
        <v>7368.668002616002</v>
      </c>
      <c r="F100" s="10">
        <v>5037</v>
      </c>
      <c r="G100" s="6">
        <v>0.68356994754164246</v>
      </c>
      <c r="H100" s="10">
        <v>207</v>
      </c>
      <c r="I100" s="10">
        <v>5244</v>
      </c>
      <c r="J100" s="6">
        <v>0.71166186319403879</v>
      </c>
    </row>
    <row r="101" spans="1:10" x14ac:dyDescent="0.3">
      <c r="A101" t="s">
        <v>209</v>
      </c>
      <c r="B101" t="s">
        <v>210</v>
      </c>
      <c r="C101" t="s">
        <v>457</v>
      </c>
      <c r="D101" s="10">
        <v>15602</v>
      </c>
      <c r="E101" s="10">
        <v>15115.476803122601</v>
      </c>
      <c r="F101" s="10">
        <v>13316</v>
      </c>
      <c r="G101" s="6">
        <v>0.88095137013799918</v>
      </c>
      <c r="H101" s="10">
        <v>1058</v>
      </c>
      <c r="I101" s="10">
        <v>14374</v>
      </c>
      <c r="J101" s="6">
        <v>0.95094585418771405</v>
      </c>
    </row>
    <row r="102" spans="1:10" x14ac:dyDescent="0.3">
      <c r="A102" t="s">
        <v>211</v>
      </c>
      <c r="B102" t="s">
        <v>212</v>
      </c>
      <c r="C102" t="s">
        <v>457</v>
      </c>
      <c r="D102" s="10">
        <v>12857</v>
      </c>
      <c r="E102" s="10">
        <v>12356.003366020368</v>
      </c>
      <c r="F102" s="10">
        <v>8421</v>
      </c>
      <c r="G102" s="6">
        <v>0.68153105422083116</v>
      </c>
      <c r="H102" s="10">
        <v>5</v>
      </c>
      <c r="I102" s="10">
        <v>8426</v>
      </c>
      <c r="J102" s="6">
        <v>0.68193571581340973</v>
      </c>
    </row>
    <row r="103" spans="1:10" x14ac:dyDescent="0.3">
      <c r="A103" t="s">
        <v>213</v>
      </c>
      <c r="B103" t="s">
        <v>214</v>
      </c>
      <c r="C103" t="s">
        <v>457</v>
      </c>
      <c r="D103" s="10">
        <v>7985</v>
      </c>
      <c r="E103" s="10">
        <v>7750.0932560215506</v>
      </c>
      <c r="F103" s="10">
        <v>5332</v>
      </c>
      <c r="G103" s="6">
        <v>0.68799172137151032</v>
      </c>
      <c r="H103" s="10">
        <v>2</v>
      </c>
      <c r="I103" s="10">
        <v>5334</v>
      </c>
      <c r="J103" s="6">
        <v>0.68824978278237736</v>
      </c>
    </row>
    <row r="104" spans="1:10" x14ac:dyDescent="0.3">
      <c r="A104" t="s">
        <v>215</v>
      </c>
      <c r="B104" t="s">
        <v>216</v>
      </c>
      <c r="C104" t="s">
        <v>457</v>
      </c>
      <c r="D104" s="10">
        <v>4562</v>
      </c>
      <c r="E104" s="10">
        <v>4450.3799742088622</v>
      </c>
      <c r="F104" s="10">
        <v>3470</v>
      </c>
      <c r="G104" s="6">
        <v>0.77970870355106181</v>
      </c>
      <c r="H104" s="10">
        <v>523</v>
      </c>
      <c r="I104" s="10">
        <v>3993</v>
      </c>
      <c r="J104" s="6">
        <v>0.89722675887014114</v>
      </c>
    </row>
    <row r="105" spans="1:10" x14ac:dyDescent="0.3">
      <c r="A105" t="s">
        <v>217</v>
      </c>
      <c r="B105" t="s">
        <v>218</v>
      </c>
      <c r="C105" t="s">
        <v>457</v>
      </c>
      <c r="D105" s="10">
        <v>10465</v>
      </c>
      <c r="E105" s="10">
        <v>10245.652776307514</v>
      </c>
      <c r="F105" s="10">
        <v>7404</v>
      </c>
      <c r="G105" s="6">
        <v>0.72264795241952051</v>
      </c>
      <c r="H105" s="10">
        <v>0</v>
      </c>
      <c r="I105" s="10">
        <v>7404</v>
      </c>
      <c r="J105" s="6">
        <v>0.72264795241952051</v>
      </c>
    </row>
    <row r="106" spans="1:10" x14ac:dyDescent="0.3">
      <c r="A106" t="s">
        <v>219</v>
      </c>
      <c r="B106" t="s">
        <v>220</v>
      </c>
      <c r="C106" t="s">
        <v>457</v>
      </c>
      <c r="D106" s="10">
        <v>3259</v>
      </c>
      <c r="E106" s="10">
        <v>3123.5063611869459</v>
      </c>
      <c r="F106" s="10">
        <v>2518</v>
      </c>
      <c r="G106" s="6">
        <v>0.80614530877508739</v>
      </c>
      <c r="H106" s="10">
        <v>0</v>
      </c>
      <c r="I106" s="10">
        <v>2518</v>
      </c>
      <c r="J106" s="6">
        <v>0.80614530877508739</v>
      </c>
    </row>
    <row r="107" spans="1:10" x14ac:dyDescent="0.3">
      <c r="A107" t="s">
        <v>221</v>
      </c>
      <c r="B107" t="s">
        <v>222</v>
      </c>
      <c r="C107" t="s">
        <v>457</v>
      </c>
      <c r="D107" s="10">
        <v>4565</v>
      </c>
      <c r="E107" s="10">
        <v>4461.6109991562716</v>
      </c>
      <c r="F107" s="10">
        <v>3222</v>
      </c>
      <c r="G107" s="6">
        <v>0.7221606725932197</v>
      </c>
      <c r="H107" s="10">
        <v>0</v>
      </c>
      <c r="I107" s="10">
        <v>3222</v>
      </c>
      <c r="J107" s="6">
        <v>0.7221606725932197</v>
      </c>
    </row>
    <row r="108" spans="1:10" x14ac:dyDescent="0.3">
      <c r="A108" t="s">
        <v>223</v>
      </c>
      <c r="B108" t="s">
        <v>224</v>
      </c>
      <c r="C108" t="s">
        <v>457</v>
      </c>
      <c r="D108" s="10">
        <v>5880</v>
      </c>
      <c r="E108" s="10">
        <v>5721.8993615471409</v>
      </c>
      <c r="F108" s="10">
        <v>3366</v>
      </c>
      <c r="G108" s="6">
        <v>0.58826620101369087</v>
      </c>
      <c r="H108" s="10">
        <v>0</v>
      </c>
      <c r="I108" s="10">
        <v>3366</v>
      </c>
      <c r="J108" s="6">
        <v>0.58826620101369087</v>
      </c>
    </row>
    <row r="109" spans="1:10" x14ac:dyDescent="0.3">
      <c r="A109" t="s">
        <v>225</v>
      </c>
      <c r="B109" t="s">
        <v>226</v>
      </c>
      <c r="C109" t="s">
        <v>457</v>
      </c>
      <c r="D109" s="10">
        <v>3397</v>
      </c>
      <c r="E109" s="10">
        <v>3332.1672218643598</v>
      </c>
      <c r="F109" s="10">
        <v>962</v>
      </c>
      <c r="G109" s="6">
        <v>0.28870099726320381</v>
      </c>
      <c r="H109" s="10">
        <v>1533</v>
      </c>
      <c r="I109" s="10">
        <v>2495</v>
      </c>
      <c r="J109" s="6">
        <v>0.74876194196641732</v>
      </c>
    </row>
    <row r="110" spans="1:10" x14ac:dyDescent="0.3">
      <c r="A110" t="s">
        <v>227</v>
      </c>
      <c r="B110" t="s">
        <v>228</v>
      </c>
      <c r="C110" t="s">
        <v>457</v>
      </c>
      <c r="D110" s="10">
        <v>3807</v>
      </c>
      <c r="E110" s="10">
        <v>3714.7450932471047</v>
      </c>
      <c r="F110" s="10">
        <v>2557</v>
      </c>
      <c r="G110" s="6">
        <v>0.68833794400812964</v>
      </c>
      <c r="H110" s="10">
        <v>6</v>
      </c>
      <c r="I110" s="10">
        <v>2563</v>
      </c>
      <c r="J110" s="6">
        <v>0.68995312885914606</v>
      </c>
    </row>
    <row r="111" spans="1:10" x14ac:dyDescent="0.3">
      <c r="A111" t="s">
        <v>229</v>
      </c>
      <c r="B111" t="s">
        <v>230</v>
      </c>
      <c r="C111" t="s">
        <v>457</v>
      </c>
      <c r="D111" s="10">
        <v>4199</v>
      </c>
      <c r="E111" s="10">
        <v>4103.3788882909203</v>
      </c>
      <c r="F111" s="10">
        <v>2500</v>
      </c>
      <c r="G111" s="6">
        <v>0.60925399970590177</v>
      </c>
      <c r="H111" s="10">
        <v>243</v>
      </c>
      <c r="I111" s="10">
        <v>2743</v>
      </c>
      <c r="J111" s="6">
        <v>0.66847348847731547</v>
      </c>
    </row>
    <row r="112" spans="1:10" x14ac:dyDescent="0.3">
      <c r="A112" t="s">
        <v>231</v>
      </c>
      <c r="B112" t="s">
        <v>232</v>
      </c>
      <c r="C112" t="s">
        <v>457</v>
      </c>
      <c r="D112" s="10">
        <v>3148</v>
      </c>
      <c r="E112" s="10">
        <v>3028.4169062549518</v>
      </c>
      <c r="F112" s="10">
        <v>1463</v>
      </c>
      <c r="G112" s="6">
        <v>0.4830906857567368</v>
      </c>
      <c r="H112" s="10">
        <v>1</v>
      </c>
      <c r="I112" s="10">
        <v>1464</v>
      </c>
      <c r="J112" s="6">
        <v>0.48342089128356985</v>
      </c>
    </row>
    <row r="113" spans="1:10" x14ac:dyDescent="0.3">
      <c r="A113" t="s">
        <v>233</v>
      </c>
      <c r="B113" t="s">
        <v>234</v>
      </c>
      <c r="C113" t="s">
        <v>457</v>
      </c>
      <c r="D113" s="10">
        <v>5954</v>
      </c>
      <c r="E113" s="10">
        <v>5738.534931592535</v>
      </c>
      <c r="F113" s="10">
        <v>4337</v>
      </c>
      <c r="G113" s="6">
        <v>0.75576781385844305</v>
      </c>
      <c r="H113" s="10">
        <v>23</v>
      </c>
      <c r="I113" s="10">
        <v>4360</v>
      </c>
      <c r="J113" s="6">
        <v>0.75977580549292401</v>
      </c>
    </row>
    <row r="114" spans="1:10" x14ac:dyDescent="0.3">
      <c r="A114" t="s">
        <v>235</v>
      </c>
      <c r="B114" t="s">
        <v>236</v>
      </c>
      <c r="C114" t="s">
        <v>457</v>
      </c>
      <c r="D114" s="10">
        <v>3502</v>
      </c>
      <c r="E114" s="10">
        <v>3487.4386694386694</v>
      </c>
      <c r="F114" s="10">
        <v>3783</v>
      </c>
      <c r="G114" s="6">
        <v>1.0847502590228786</v>
      </c>
      <c r="H114" s="10">
        <v>6</v>
      </c>
      <c r="I114" s="10">
        <v>3789</v>
      </c>
      <c r="J114" s="6">
        <v>1.0864707193861187</v>
      </c>
    </row>
    <row r="115" spans="1:10" x14ac:dyDescent="0.3">
      <c r="A115" t="s">
        <v>237</v>
      </c>
      <c r="B115" t="s">
        <v>238</v>
      </c>
      <c r="C115" t="s">
        <v>457</v>
      </c>
      <c r="D115" s="10">
        <v>5878</v>
      </c>
      <c r="E115" s="10">
        <v>5702.981142758671</v>
      </c>
      <c r="F115" s="10">
        <v>3344</v>
      </c>
      <c r="G115" s="6">
        <v>0.58635999599017186</v>
      </c>
      <c r="H115" s="10">
        <v>21</v>
      </c>
      <c r="I115" s="10">
        <v>3365</v>
      </c>
      <c r="J115" s="6">
        <v>0.59004228065398567</v>
      </c>
    </row>
    <row r="116" spans="1:10" x14ac:dyDescent="0.3">
      <c r="A116" t="s">
        <v>239</v>
      </c>
      <c r="B116" t="s">
        <v>240</v>
      </c>
      <c r="C116" t="s">
        <v>458</v>
      </c>
      <c r="D116" s="10">
        <v>4668</v>
      </c>
      <c r="E116" s="10">
        <v>4464.4347425669876</v>
      </c>
      <c r="F116" s="10">
        <v>3268</v>
      </c>
      <c r="G116" s="6">
        <v>0.73200756387827626</v>
      </c>
      <c r="H116" s="10">
        <v>6</v>
      </c>
      <c r="I116" s="10">
        <v>3274</v>
      </c>
      <c r="J116" s="6">
        <v>0.73335151901391571</v>
      </c>
    </row>
    <row r="117" spans="1:10" x14ac:dyDescent="0.3">
      <c r="A117" t="s">
        <v>241</v>
      </c>
      <c r="B117" t="s">
        <v>242</v>
      </c>
      <c r="C117" t="s">
        <v>458</v>
      </c>
      <c r="D117" s="10">
        <v>6269</v>
      </c>
      <c r="E117" s="10">
        <v>5998.166132265882</v>
      </c>
      <c r="F117" s="10">
        <v>3910</v>
      </c>
      <c r="G117" s="6">
        <v>0.65186590597532335</v>
      </c>
      <c r="H117" s="10">
        <v>20</v>
      </c>
      <c r="I117" s="10">
        <v>3930</v>
      </c>
      <c r="J117" s="6">
        <v>0.65520025843555507</v>
      </c>
    </row>
    <row r="118" spans="1:10" x14ac:dyDescent="0.3">
      <c r="A118" t="s">
        <v>243</v>
      </c>
      <c r="B118" t="s">
        <v>244</v>
      </c>
      <c r="C118" t="s">
        <v>458</v>
      </c>
      <c r="D118" s="10">
        <v>6443</v>
      </c>
      <c r="E118" s="10">
        <v>6203.3982763927361</v>
      </c>
      <c r="F118" s="10">
        <v>5135</v>
      </c>
      <c r="G118" s="6">
        <v>0.82777209703614141</v>
      </c>
      <c r="H118" s="10">
        <v>2</v>
      </c>
      <c r="I118" s="10">
        <v>5137</v>
      </c>
      <c r="J118" s="6">
        <v>0.82809450096877468</v>
      </c>
    </row>
    <row r="119" spans="1:10" x14ac:dyDescent="0.3">
      <c r="A119" t="s">
        <v>245</v>
      </c>
      <c r="B119" t="s">
        <v>246</v>
      </c>
      <c r="C119" t="s">
        <v>458</v>
      </c>
      <c r="D119" s="10">
        <v>7431</v>
      </c>
      <c r="E119" s="10">
        <v>7066.8692853389384</v>
      </c>
      <c r="F119" s="10">
        <v>3884</v>
      </c>
      <c r="G119" s="6">
        <v>0.54960688293157201</v>
      </c>
      <c r="H119" s="10">
        <v>5</v>
      </c>
      <c r="I119" s="10">
        <v>3889</v>
      </c>
      <c r="J119" s="6">
        <v>0.55031440981485158</v>
      </c>
    </row>
    <row r="120" spans="1:10" x14ac:dyDescent="0.3">
      <c r="A120" t="s">
        <v>247</v>
      </c>
      <c r="B120" t="s">
        <v>248</v>
      </c>
      <c r="C120" t="s">
        <v>458</v>
      </c>
      <c r="D120" s="10">
        <v>8743</v>
      </c>
      <c r="E120" s="10">
        <v>8194.0495541999062</v>
      </c>
      <c r="F120" s="10">
        <v>5931</v>
      </c>
      <c r="G120" s="6">
        <v>0.72381793163064689</v>
      </c>
      <c r="H120" s="10">
        <v>9</v>
      </c>
      <c r="I120" s="10">
        <v>5940</v>
      </c>
      <c r="J120" s="6">
        <v>0.72491628964526089</v>
      </c>
    </row>
    <row r="121" spans="1:10" x14ac:dyDescent="0.3">
      <c r="A121" t="s">
        <v>249</v>
      </c>
      <c r="B121" t="s">
        <v>250</v>
      </c>
      <c r="C121" t="s">
        <v>458</v>
      </c>
      <c r="D121" s="10">
        <v>4917</v>
      </c>
      <c r="E121" s="10">
        <v>4756.1465071425546</v>
      </c>
      <c r="F121" s="10">
        <v>2551</v>
      </c>
      <c r="G121" s="6">
        <v>0.53635858276632764</v>
      </c>
      <c r="H121" s="10">
        <v>2</v>
      </c>
      <c r="I121" s="10">
        <v>2553</v>
      </c>
      <c r="J121" s="6">
        <v>0.53677909125928436</v>
      </c>
    </row>
    <row r="122" spans="1:10" x14ac:dyDescent="0.3">
      <c r="A122" t="s">
        <v>251</v>
      </c>
      <c r="B122" t="s">
        <v>252</v>
      </c>
      <c r="C122" t="s">
        <v>458</v>
      </c>
      <c r="D122" s="10">
        <v>5758</v>
      </c>
      <c r="E122" s="10">
        <v>5247.3032801905811</v>
      </c>
      <c r="F122" s="10">
        <v>3338</v>
      </c>
      <c r="G122" s="6">
        <v>0.63613628215496709</v>
      </c>
      <c r="H122" s="10">
        <v>0</v>
      </c>
      <c r="I122" s="10">
        <v>3338</v>
      </c>
      <c r="J122" s="6">
        <v>0.63613628215496709</v>
      </c>
    </row>
    <row r="123" spans="1:10" x14ac:dyDescent="0.3">
      <c r="A123" t="s">
        <v>253</v>
      </c>
      <c r="B123" t="s">
        <v>254</v>
      </c>
      <c r="C123" t="s">
        <v>458</v>
      </c>
      <c r="D123" s="10">
        <v>8687</v>
      </c>
      <c r="E123" s="10">
        <v>7901.6793445580279</v>
      </c>
      <c r="F123" s="10">
        <v>3594</v>
      </c>
      <c r="G123" s="6">
        <v>0.45484002112477856</v>
      </c>
      <c r="H123" s="10">
        <v>214</v>
      </c>
      <c r="I123" s="10">
        <v>3808</v>
      </c>
      <c r="J123" s="6">
        <v>0.48192287157572533</v>
      </c>
    </row>
    <row r="124" spans="1:10" x14ac:dyDescent="0.3">
      <c r="A124" t="s">
        <v>255</v>
      </c>
      <c r="B124" t="s">
        <v>256</v>
      </c>
      <c r="C124" t="s">
        <v>458</v>
      </c>
      <c r="D124" s="10">
        <v>7486</v>
      </c>
      <c r="E124" s="10">
        <v>7115.3733353595617</v>
      </c>
      <c r="F124" s="10">
        <v>3941</v>
      </c>
      <c r="G124" s="6">
        <v>0.55387114832265494</v>
      </c>
      <c r="H124" s="10">
        <v>8</v>
      </c>
      <c r="I124" s="10">
        <v>3949</v>
      </c>
      <c r="J124" s="6">
        <v>0.55499547442937436</v>
      </c>
    </row>
    <row r="125" spans="1:10" x14ac:dyDescent="0.3">
      <c r="A125" t="s">
        <v>257</v>
      </c>
      <c r="B125" t="s">
        <v>258</v>
      </c>
      <c r="C125" t="s">
        <v>458</v>
      </c>
      <c r="D125" s="10">
        <v>4970</v>
      </c>
      <c r="E125" s="10">
        <v>4698.0814654133519</v>
      </c>
      <c r="F125" s="10">
        <v>3159</v>
      </c>
      <c r="G125" s="6">
        <v>0.67240213335084453</v>
      </c>
      <c r="H125" s="10">
        <v>0</v>
      </c>
      <c r="I125" s="10">
        <v>3159</v>
      </c>
      <c r="J125" s="6">
        <v>0.67240213335084453</v>
      </c>
    </row>
    <row r="126" spans="1:10" x14ac:dyDescent="0.3">
      <c r="A126" t="s">
        <v>259</v>
      </c>
      <c r="B126" t="s">
        <v>260</v>
      </c>
      <c r="C126" t="s">
        <v>458</v>
      </c>
      <c r="D126" s="10">
        <v>1995</v>
      </c>
      <c r="E126" s="10">
        <v>1895.4676521928866</v>
      </c>
      <c r="F126" s="10">
        <v>3137</v>
      </c>
      <c r="G126" s="6">
        <v>1.6550005463668933</v>
      </c>
      <c r="H126" s="10">
        <v>154</v>
      </c>
      <c r="I126" s="10">
        <v>3291</v>
      </c>
      <c r="J126" s="6">
        <v>1.7362469869599766</v>
      </c>
    </row>
    <row r="127" spans="1:10" x14ac:dyDescent="0.3">
      <c r="A127" t="s">
        <v>261</v>
      </c>
      <c r="B127" t="s">
        <v>262</v>
      </c>
      <c r="C127" t="s">
        <v>458</v>
      </c>
      <c r="D127" s="10">
        <v>6348</v>
      </c>
      <c r="E127" s="10">
        <v>6050.4403042040094</v>
      </c>
      <c r="F127" s="10">
        <v>4376</v>
      </c>
      <c r="G127" s="6">
        <v>0.72325314852861811</v>
      </c>
      <c r="H127" s="10">
        <v>3</v>
      </c>
      <c r="I127" s="10">
        <v>4379</v>
      </c>
      <c r="J127" s="6">
        <v>0.7237489802117959</v>
      </c>
    </row>
    <row r="128" spans="1:10" x14ac:dyDescent="0.3">
      <c r="A128" t="s">
        <v>263</v>
      </c>
      <c r="B128" t="s">
        <v>264</v>
      </c>
      <c r="C128" t="s">
        <v>458</v>
      </c>
      <c r="D128" s="10">
        <v>4488</v>
      </c>
      <c r="E128" s="10">
        <v>4290.0678791815526</v>
      </c>
      <c r="F128" s="10">
        <v>2277</v>
      </c>
      <c r="G128" s="6">
        <v>0.53076083272472596</v>
      </c>
      <c r="H128" s="10">
        <v>0</v>
      </c>
      <c r="I128" s="10">
        <v>2277</v>
      </c>
      <c r="J128" s="6">
        <v>0.53076083272472596</v>
      </c>
    </row>
    <row r="129" spans="1:10" x14ac:dyDescent="0.3">
      <c r="A129" t="s">
        <v>265</v>
      </c>
      <c r="B129" t="s">
        <v>266</v>
      </c>
      <c r="C129" t="s">
        <v>458</v>
      </c>
      <c r="D129" s="10">
        <v>5308</v>
      </c>
      <c r="E129" s="10">
        <v>5047.6013265453257</v>
      </c>
      <c r="F129" s="10">
        <v>3456</v>
      </c>
      <c r="G129" s="6">
        <v>0.68468164904880713</v>
      </c>
      <c r="H129" s="10">
        <v>0</v>
      </c>
      <c r="I129" s="10">
        <v>3456</v>
      </c>
      <c r="J129" s="6">
        <v>0.68468164904880713</v>
      </c>
    </row>
    <row r="130" spans="1:10" x14ac:dyDescent="0.3">
      <c r="A130" t="s">
        <v>267</v>
      </c>
      <c r="B130" t="s">
        <v>268</v>
      </c>
      <c r="C130" t="s">
        <v>458</v>
      </c>
      <c r="D130" s="10">
        <v>5642</v>
      </c>
      <c r="E130" s="10">
        <v>5283.2582877959921</v>
      </c>
      <c r="F130" s="10">
        <v>2808</v>
      </c>
      <c r="G130" s="6">
        <v>0.53149019923676843</v>
      </c>
      <c r="H130" s="10">
        <v>4</v>
      </c>
      <c r="I130" s="10">
        <v>2812</v>
      </c>
      <c r="J130" s="6">
        <v>0.5322473077826898</v>
      </c>
    </row>
    <row r="131" spans="1:10" x14ac:dyDescent="0.3">
      <c r="A131" t="s">
        <v>269</v>
      </c>
      <c r="B131" t="s">
        <v>270</v>
      </c>
      <c r="C131" t="s">
        <v>458</v>
      </c>
      <c r="D131" s="10">
        <v>6372</v>
      </c>
      <c r="E131" s="10">
        <v>6126.1213432414634</v>
      </c>
      <c r="F131" s="10">
        <v>4325</v>
      </c>
      <c r="G131" s="6">
        <v>0.70599319825283591</v>
      </c>
      <c r="H131" s="10">
        <v>19</v>
      </c>
      <c r="I131" s="10">
        <v>4344</v>
      </c>
      <c r="J131" s="6">
        <v>0.70909467126250159</v>
      </c>
    </row>
    <row r="132" spans="1:10" x14ac:dyDescent="0.3">
      <c r="A132" t="s">
        <v>271</v>
      </c>
      <c r="B132" t="s">
        <v>272</v>
      </c>
      <c r="C132" t="s">
        <v>458</v>
      </c>
      <c r="D132" s="10">
        <v>6089</v>
      </c>
      <c r="E132" s="10">
        <v>5760.971908909597</v>
      </c>
      <c r="F132" s="10">
        <v>3285</v>
      </c>
      <c r="G132" s="6">
        <v>0.57021628501947785</v>
      </c>
      <c r="H132" s="10">
        <v>398</v>
      </c>
      <c r="I132" s="10">
        <v>3683</v>
      </c>
      <c r="J132" s="6">
        <v>0.63930185014512542</v>
      </c>
    </row>
    <row r="133" spans="1:10" x14ac:dyDescent="0.3">
      <c r="A133" t="s">
        <v>273</v>
      </c>
      <c r="B133" t="s">
        <v>274</v>
      </c>
      <c r="C133" t="s">
        <v>458</v>
      </c>
      <c r="D133" s="10">
        <v>5002</v>
      </c>
      <c r="E133" s="10">
        <v>4809.4731154580149</v>
      </c>
      <c r="F133" s="10">
        <v>2783</v>
      </c>
      <c r="G133" s="6">
        <v>0.57864966352659808</v>
      </c>
      <c r="H133" s="10">
        <v>0</v>
      </c>
      <c r="I133" s="10">
        <v>2783</v>
      </c>
      <c r="J133" s="6">
        <v>0.57864966352659808</v>
      </c>
    </row>
    <row r="134" spans="1:10" x14ac:dyDescent="0.3">
      <c r="A134" t="s">
        <v>275</v>
      </c>
      <c r="B134" t="s">
        <v>276</v>
      </c>
      <c r="C134" t="s">
        <v>458</v>
      </c>
      <c r="D134" s="10">
        <v>3636</v>
      </c>
      <c r="E134" s="10">
        <v>3432.584938704028</v>
      </c>
      <c r="F134" s="10">
        <v>1643</v>
      </c>
      <c r="G134" s="6">
        <v>0.47864802454686362</v>
      </c>
      <c r="H134" s="10">
        <v>0</v>
      </c>
      <c r="I134" s="10">
        <v>1643</v>
      </c>
      <c r="J134" s="6">
        <v>0.47864802454686362</v>
      </c>
    </row>
    <row r="135" spans="1:10" x14ac:dyDescent="0.3">
      <c r="A135" t="s">
        <v>277</v>
      </c>
      <c r="B135" t="s">
        <v>278</v>
      </c>
      <c r="C135" t="s">
        <v>458</v>
      </c>
      <c r="D135" s="10">
        <v>7249</v>
      </c>
      <c r="E135" s="10">
        <v>6598.814021844998</v>
      </c>
      <c r="F135" s="10">
        <v>4178</v>
      </c>
      <c r="G135" s="6">
        <v>0.6331440750063525</v>
      </c>
      <c r="H135" s="10">
        <v>0</v>
      </c>
      <c r="I135" s="10">
        <v>4178</v>
      </c>
      <c r="J135" s="6">
        <v>0.6331440750063525</v>
      </c>
    </row>
    <row r="136" spans="1:10" x14ac:dyDescent="0.3">
      <c r="A136" t="s">
        <v>279</v>
      </c>
      <c r="B136" t="s">
        <v>280</v>
      </c>
      <c r="C136" t="s">
        <v>458</v>
      </c>
      <c r="D136" s="10">
        <v>7357</v>
      </c>
      <c r="E136" s="10">
        <v>6871.2688802147341</v>
      </c>
      <c r="F136" s="10">
        <v>5514</v>
      </c>
      <c r="G136" s="6">
        <v>0.80247187180771218</v>
      </c>
      <c r="H136" s="10">
        <v>3</v>
      </c>
      <c r="I136" s="10">
        <v>5517</v>
      </c>
      <c r="J136" s="6">
        <v>0.80290847239085017</v>
      </c>
    </row>
    <row r="137" spans="1:10" x14ac:dyDescent="0.3">
      <c r="A137" t="s">
        <v>281</v>
      </c>
      <c r="B137" t="s">
        <v>282</v>
      </c>
      <c r="C137" t="s">
        <v>458</v>
      </c>
      <c r="D137" s="10">
        <v>8854</v>
      </c>
      <c r="E137" s="10">
        <v>8267.161077998986</v>
      </c>
      <c r="F137" s="10">
        <v>2982</v>
      </c>
      <c r="G137" s="6">
        <v>0.36070423351685488</v>
      </c>
      <c r="H137" s="10">
        <v>1</v>
      </c>
      <c r="I137" s="10">
        <v>2983</v>
      </c>
      <c r="J137" s="6">
        <v>0.36082519402440583</v>
      </c>
    </row>
    <row r="138" spans="1:10" x14ac:dyDescent="0.3">
      <c r="A138" t="s">
        <v>283</v>
      </c>
      <c r="B138" t="s">
        <v>284</v>
      </c>
      <c r="C138" t="s">
        <v>458</v>
      </c>
      <c r="D138" s="10">
        <v>7789</v>
      </c>
      <c r="E138" s="10">
        <v>7388.9726927462289</v>
      </c>
      <c r="F138" s="10">
        <v>4674</v>
      </c>
      <c r="G138" s="6">
        <v>0.63256425410645734</v>
      </c>
      <c r="H138" s="10">
        <v>2</v>
      </c>
      <c r="I138" s="10">
        <v>4676</v>
      </c>
      <c r="J138" s="6">
        <v>0.63283492772824024</v>
      </c>
    </row>
    <row r="139" spans="1:10" x14ac:dyDescent="0.3">
      <c r="A139" t="s">
        <v>285</v>
      </c>
      <c r="B139" t="s">
        <v>286</v>
      </c>
      <c r="C139" t="s">
        <v>458</v>
      </c>
      <c r="D139" s="10">
        <v>3190</v>
      </c>
      <c r="E139" s="10">
        <v>3034.4077605615148</v>
      </c>
      <c r="F139" s="10">
        <v>1858</v>
      </c>
      <c r="G139" s="6">
        <v>0.61231058796665438</v>
      </c>
      <c r="H139" s="10">
        <v>2</v>
      </c>
      <c r="I139" s="10">
        <v>1860</v>
      </c>
      <c r="J139" s="6">
        <v>0.61296969516575728</v>
      </c>
    </row>
    <row r="140" spans="1:10" x14ac:dyDescent="0.3">
      <c r="A140" t="s">
        <v>287</v>
      </c>
      <c r="B140" t="s">
        <v>288</v>
      </c>
      <c r="C140" t="s">
        <v>458</v>
      </c>
      <c r="D140" s="10">
        <v>6970</v>
      </c>
      <c r="E140" s="10">
        <v>6451.5782477581151</v>
      </c>
      <c r="F140" s="10">
        <v>4120</v>
      </c>
      <c r="G140" s="6">
        <v>0.63860343032058475</v>
      </c>
      <c r="H140" s="10">
        <v>4</v>
      </c>
      <c r="I140" s="10">
        <v>4124</v>
      </c>
      <c r="J140" s="6">
        <v>0.6392234336509931</v>
      </c>
    </row>
    <row r="141" spans="1:10" x14ac:dyDescent="0.3">
      <c r="A141" t="s">
        <v>289</v>
      </c>
      <c r="B141" t="s">
        <v>290</v>
      </c>
      <c r="C141" t="s">
        <v>458</v>
      </c>
      <c r="D141" s="10">
        <v>4646</v>
      </c>
      <c r="E141" s="10">
        <v>4385.9174428349097</v>
      </c>
      <c r="F141" s="10">
        <v>1262</v>
      </c>
      <c r="G141" s="6">
        <v>0.28773911421011283</v>
      </c>
      <c r="H141" s="10">
        <v>1</v>
      </c>
      <c r="I141" s="10">
        <v>1263</v>
      </c>
      <c r="J141" s="6">
        <v>0.28796711667779118</v>
      </c>
    </row>
    <row r="142" spans="1:10" x14ac:dyDescent="0.3">
      <c r="A142" t="s">
        <v>291</v>
      </c>
      <c r="B142" t="s">
        <v>292</v>
      </c>
      <c r="C142" t="s">
        <v>458</v>
      </c>
      <c r="D142" s="10">
        <v>4083</v>
      </c>
      <c r="E142" s="10">
        <v>3804.8733883978434</v>
      </c>
      <c r="F142" s="10">
        <v>1450</v>
      </c>
      <c r="G142" s="6">
        <v>0.38109021036586088</v>
      </c>
      <c r="H142" s="10">
        <v>0</v>
      </c>
      <c r="I142" s="10">
        <v>1450</v>
      </c>
      <c r="J142" s="6">
        <v>0.38109021036586088</v>
      </c>
    </row>
    <row r="143" spans="1:10" x14ac:dyDescent="0.3">
      <c r="A143" t="s">
        <v>293</v>
      </c>
      <c r="B143" t="s">
        <v>294</v>
      </c>
      <c r="C143" t="s">
        <v>458</v>
      </c>
      <c r="D143" s="10">
        <v>6494</v>
      </c>
      <c r="E143" s="10">
        <v>6091.3555535455862</v>
      </c>
      <c r="F143" s="10">
        <v>2649</v>
      </c>
      <c r="G143" s="6">
        <v>0.4348785712333112</v>
      </c>
      <c r="H143" s="10">
        <v>0</v>
      </c>
      <c r="I143" s="10">
        <v>2649</v>
      </c>
      <c r="J143" s="6">
        <v>0.4348785712333112</v>
      </c>
    </row>
    <row r="144" spans="1:10" x14ac:dyDescent="0.3">
      <c r="A144" t="s">
        <v>295</v>
      </c>
      <c r="B144" t="s">
        <v>296</v>
      </c>
      <c r="C144" t="s">
        <v>458</v>
      </c>
      <c r="D144" s="10">
        <v>6792</v>
      </c>
      <c r="E144" s="10">
        <v>6441.7167582738866</v>
      </c>
      <c r="F144" s="10">
        <v>3366</v>
      </c>
      <c r="G144" s="6">
        <v>0.52253151237620521</v>
      </c>
      <c r="H144" s="10">
        <v>2</v>
      </c>
      <c r="I144" s="10">
        <v>3368</v>
      </c>
      <c r="J144" s="6">
        <v>0.52284198861647624</v>
      </c>
    </row>
    <row r="145" spans="1:10" x14ac:dyDescent="0.3">
      <c r="A145" t="s">
        <v>297</v>
      </c>
      <c r="B145" t="s">
        <v>298</v>
      </c>
      <c r="C145" t="s">
        <v>458</v>
      </c>
      <c r="D145" s="10">
        <v>9115</v>
      </c>
      <c r="E145" s="10">
        <v>8718.0924234664853</v>
      </c>
      <c r="F145" s="10">
        <v>3073</v>
      </c>
      <c r="G145" s="6">
        <v>0.35248536614826509</v>
      </c>
      <c r="H145" s="10">
        <v>0</v>
      </c>
      <c r="I145" s="10">
        <v>3073</v>
      </c>
      <c r="J145" s="6">
        <v>0.35248536614826509</v>
      </c>
    </row>
    <row r="146" spans="1:10" x14ac:dyDescent="0.3">
      <c r="A146" t="s">
        <v>299</v>
      </c>
      <c r="B146" t="s">
        <v>300</v>
      </c>
      <c r="C146" t="s">
        <v>458</v>
      </c>
      <c r="D146" s="10">
        <v>4440</v>
      </c>
      <c r="E146" s="10">
        <v>4243.6074392280334</v>
      </c>
      <c r="F146" s="10">
        <v>1369</v>
      </c>
      <c r="G146" s="6">
        <v>0.32260288436317724</v>
      </c>
      <c r="H146" s="10">
        <v>0</v>
      </c>
      <c r="I146" s="10">
        <v>1369</v>
      </c>
      <c r="J146" s="6">
        <v>0.32260288436317724</v>
      </c>
    </row>
    <row r="147" spans="1:10" x14ac:dyDescent="0.3">
      <c r="A147" t="s">
        <v>301</v>
      </c>
      <c r="B147" t="s">
        <v>302</v>
      </c>
      <c r="C147" t="s">
        <v>458</v>
      </c>
      <c r="D147" s="10">
        <v>3344</v>
      </c>
      <c r="E147" s="10">
        <v>3226.6551557594785</v>
      </c>
      <c r="F147" s="10">
        <v>1513</v>
      </c>
      <c r="G147" s="6">
        <v>0.46890663146922978</v>
      </c>
      <c r="H147" s="10">
        <v>0</v>
      </c>
      <c r="I147" s="10">
        <v>1513</v>
      </c>
      <c r="J147" s="6">
        <v>0.46890663146922978</v>
      </c>
    </row>
    <row r="148" spans="1:10" x14ac:dyDescent="0.3">
      <c r="A148" t="s">
        <v>303</v>
      </c>
      <c r="B148" t="s">
        <v>304</v>
      </c>
      <c r="C148" t="s">
        <v>459</v>
      </c>
      <c r="D148" s="10">
        <v>2052</v>
      </c>
      <c r="E148" s="10">
        <v>1970.5203761755486</v>
      </c>
      <c r="F148" s="10">
        <v>696</v>
      </c>
      <c r="G148" s="6">
        <v>0.35320619284882498</v>
      </c>
      <c r="H148" s="10">
        <v>0</v>
      </c>
      <c r="I148" s="10">
        <v>696</v>
      </c>
      <c r="J148" s="6">
        <v>0.35320619284882498</v>
      </c>
    </row>
    <row r="149" spans="1:10" x14ac:dyDescent="0.3">
      <c r="A149" t="s">
        <v>305</v>
      </c>
      <c r="B149" t="s">
        <v>306</v>
      </c>
      <c r="C149" t="s">
        <v>459</v>
      </c>
      <c r="D149" s="10">
        <v>4099</v>
      </c>
      <c r="E149" s="10">
        <v>3832.2423198361566</v>
      </c>
      <c r="F149" s="10">
        <v>1421</v>
      </c>
      <c r="G149" s="6">
        <v>0.37080118672160411</v>
      </c>
      <c r="H149" s="10">
        <v>1</v>
      </c>
      <c r="I149" s="10">
        <v>1422</v>
      </c>
      <c r="J149" s="6">
        <v>0.37106213055462423</v>
      </c>
    </row>
    <row r="150" spans="1:10" x14ac:dyDescent="0.3">
      <c r="A150" t="s">
        <v>307</v>
      </c>
      <c r="B150" t="s">
        <v>308</v>
      </c>
      <c r="C150" t="s">
        <v>459</v>
      </c>
      <c r="D150" s="10">
        <v>3914</v>
      </c>
      <c r="E150" s="10">
        <v>3787.1319395643009</v>
      </c>
      <c r="F150" s="10">
        <v>1024</v>
      </c>
      <c r="G150" s="6">
        <v>0.27038931210772876</v>
      </c>
      <c r="H150" s="10">
        <v>0</v>
      </c>
      <c r="I150" s="10">
        <v>1024</v>
      </c>
      <c r="J150" s="6">
        <v>0.27038931210772876</v>
      </c>
    </row>
    <row r="151" spans="1:10" x14ac:dyDescent="0.3">
      <c r="A151" t="s">
        <v>309</v>
      </c>
      <c r="B151" t="s">
        <v>310</v>
      </c>
      <c r="C151" t="s">
        <v>459</v>
      </c>
      <c r="D151" s="10">
        <v>3663</v>
      </c>
      <c r="E151" s="10">
        <v>3472.9683387373643</v>
      </c>
      <c r="F151" s="10">
        <v>1640</v>
      </c>
      <c r="G151" s="6">
        <v>0.47221852894755728</v>
      </c>
      <c r="H151" s="10">
        <v>0</v>
      </c>
      <c r="I151" s="10">
        <v>1640</v>
      </c>
      <c r="J151" s="6">
        <v>0.47221852894755728</v>
      </c>
    </row>
    <row r="152" spans="1:10" x14ac:dyDescent="0.3">
      <c r="A152" t="s">
        <v>311</v>
      </c>
      <c r="B152" t="s">
        <v>312</v>
      </c>
      <c r="C152" t="s">
        <v>459</v>
      </c>
      <c r="D152" s="10">
        <v>8741</v>
      </c>
      <c r="E152" s="10">
        <v>8481.8539604125635</v>
      </c>
      <c r="F152" s="10">
        <v>3634</v>
      </c>
      <c r="G152" s="6">
        <v>0.42844406623375059</v>
      </c>
      <c r="H152" s="10">
        <v>0</v>
      </c>
      <c r="I152" s="10">
        <v>3634</v>
      </c>
      <c r="J152" s="6">
        <v>0.42844406623375059</v>
      </c>
    </row>
    <row r="153" spans="1:10" x14ac:dyDescent="0.3">
      <c r="A153" t="s">
        <v>313</v>
      </c>
      <c r="B153" t="s">
        <v>314</v>
      </c>
      <c r="C153" t="s">
        <v>459</v>
      </c>
      <c r="D153" s="10">
        <v>2347</v>
      </c>
      <c r="E153" s="10">
        <v>2271.779315585226</v>
      </c>
      <c r="F153" s="10">
        <v>62</v>
      </c>
      <c r="G153" s="6">
        <v>2.7291383267141145E-2</v>
      </c>
      <c r="H153" s="10">
        <v>0</v>
      </c>
      <c r="I153" s="10">
        <v>62</v>
      </c>
      <c r="J153" s="6">
        <v>2.7291383267141145E-2</v>
      </c>
    </row>
    <row r="154" spans="1:10" x14ac:dyDescent="0.3">
      <c r="A154" t="s">
        <v>315</v>
      </c>
      <c r="B154" t="s">
        <v>316</v>
      </c>
      <c r="C154" t="s">
        <v>459</v>
      </c>
      <c r="D154" s="10">
        <v>4271</v>
      </c>
      <c r="E154" s="10">
        <v>4198.6182748830324</v>
      </c>
      <c r="F154" s="10">
        <v>1253</v>
      </c>
      <c r="G154" s="6">
        <v>0.29843151197995171</v>
      </c>
      <c r="H154" s="10">
        <v>5</v>
      </c>
      <c r="I154" s="10">
        <v>1258</v>
      </c>
      <c r="J154" s="6">
        <v>0.29962237994475599</v>
      </c>
    </row>
    <row r="155" spans="1:10" x14ac:dyDescent="0.3">
      <c r="A155" t="s">
        <v>317</v>
      </c>
      <c r="B155" t="s">
        <v>318</v>
      </c>
      <c r="C155" t="s">
        <v>459</v>
      </c>
      <c r="D155" s="10">
        <v>3822</v>
      </c>
      <c r="E155" s="10">
        <v>3657.5100713123984</v>
      </c>
      <c r="F155" s="10">
        <v>1215</v>
      </c>
      <c r="G155" s="6">
        <v>0.33219320693873855</v>
      </c>
      <c r="H155" s="10">
        <v>0</v>
      </c>
      <c r="I155" s="10">
        <v>1215</v>
      </c>
      <c r="J155" s="6">
        <v>0.33219320693873855</v>
      </c>
    </row>
    <row r="156" spans="1:10" x14ac:dyDescent="0.3">
      <c r="A156" t="s">
        <v>319</v>
      </c>
      <c r="B156" t="s">
        <v>320</v>
      </c>
      <c r="C156" t="s">
        <v>459</v>
      </c>
      <c r="D156" s="10">
        <v>5323</v>
      </c>
      <c r="E156" s="10">
        <v>5164.3167561971904</v>
      </c>
      <c r="F156" s="10">
        <v>1652</v>
      </c>
      <c r="G156" s="6">
        <v>0.31988742712530105</v>
      </c>
      <c r="H156" s="10">
        <v>0</v>
      </c>
      <c r="I156" s="10">
        <v>1652</v>
      </c>
      <c r="J156" s="6">
        <v>0.31988742712530105</v>
      </c>
    </row>
    <row r="157" spans="1:10" x14ac:dyDescent="0.3">
      <c r="A157" t="s">
        <v>321</v>
      </c>
      <c r="B157" t="s">
        <v>322</v>
      </c>
      <c r="C157" t="s">
        <v>459</v>
      </c>
      <c r="D157" s="10">
        <v>3763</v>
      </c>
      <c r="E157" s="10">
        <v>3550.4700184662552</v>
      </c>
      <c r="F157" s="10">
        <v>947</v>
      </c>
      <c r="G157" s="6">
        <v>0.26672524907254069</v>
      </c>
      <c r="H157" s="10">
        <v>0</v>
      </c>
      <c r="I157" s="10">
        <v>947</v>
      </c>
      <c r="J157" s="6">
        <v>0.26672524907254069</v>
      </c>
    </row>
    <row r="158" spans="1:10" x14ac:dyDescent="0.3">
      <c r="A158" t="s">
        <v>323</v>
      </c>
      <c r="B158" t="s">
        <v>324</v>
      </c>
      <c r="C158" t="s">
        <v>459</v>
      </c>
      <c r="D158" s="10">
        <v>5784</v>
      </c>
      <c r="E158" s="10">
        <v>5583.3811258760716</v>
      </c>
      <c r="F158" s="10">
        <v>2444</v>
      </c>
      <c r="G158" s="6">
        <v>0.43772759639733877</v>
      </c>
      <c r="H158" s="10">
        <v>2</v>
      </c>
      <c r="I158" s="10">
        <v>2446</v>
      </c>
      <c r="J158" s="6">
        <v>0.43808580228637095</v>
      </c>
    </row>
    <row r="159" spans="1:10" x14ac:dyDescent="0.3">
      <c r="A159" t="s">
        <v>325</v>
      </c>
      <c r="B159" t="s">
        <v>326</v>
      </c>
      <c r="C159" t="s">
        <v>459</v>
      </c>
      <c r="D159" s="10">
        <v>4292</v>
      </c>
      <c r="E159" s="10">
        <v>4148.4760265552004</v>
      </c>
      <c r="F159" s="10">
        <v>209</v>
      </c>
      <c r="G159" s="6">
        <v>5.0379946433859187E-2</v>
      </c>
      <c r="H159" s="10">
        <v>0</v>
      </c>
      <c r="I159" s="10">
        <v>209</v>
      </c>
      <c r="J159" s="6">
        <v>5.0379946433859187E-2</v>
      </c>
    </row>
    <row r="160" spans="1:10" x14ac:dyDescent="0.3">
      <c r="A160" t="s">
        <v>327</v>
      </c>
      <c r="B160" t="s">
        <v>328</v>
      </c>
      <c r="C160" t="s">
        <v>459</v>
      </c>
      <c r="D160" s="10">
        <v>9297</v>
      </c>
      <c r="E160" s="10">
        <v>9002.6718044259906</v>
      </c>
      <c r="F160" s="10">
        <v>5091</v>
      </c>
      <c r="G160" s="6">
        <v>0.56549878864817749</v>
      </c>
      <c r="H160" s="10">
        <v>5</v>
      </c>
      <c r="I160" s="10">
        <v>5096</v>
      </c>
      <c r="J160" s="6">
        <v>0.56605417932648061</v>
      </c>
    </row>
    <row r="161" spans="1:10" x14ac:dyDescent="0.3">
      <c r="A161" t="s">
        <v>329</v>
      </c>
      <c r="B161" t="s">
        <v>330</v>
      </c>
      <c r="C161" t="s">
        <v>459</v>
      </c>
      <c r="D161" s="10">
        <v>3967</v>
      </c>
      <c r="E161" s="10">
        <v>3835.2287391816667</v>
      </c>
      <c r="F161" s="10">
        <v>1235</v>
      </c>
      <c r="G161" s="6">
        <v>0.32201469168785885</v>
      </c>
      <c r="H161" s="10">
        <v>5</v>
      </c>
      <c r="I161" s="10">
        <v>1240</v>
      </c>
      <c r="J161" s="6">
        <v>0.32331839489307285</v>
      </c>
    </row>
    <row r="162" spans="1:10" x14ac:dyDescent="0.3">
      <c r="A162" t="s">
        <v>331</v>
      </c>
      <c r="B162" t="s">
        <v>332</v>
      </c>
      <c r="C162" t="s">
        <v>459</v>
      </c>
      <c r="D162" s="10">
        <v>1447</v>
      </c>
      <c r="E162" s="10">
        <v>1410.23795052574</v>
      </c>
      <c r="F162" s="10">
        <v>1112</v>
      </c>
      <c r="G162" s="6">
        <v>0.78851941233424039</v>
      </c>
      <c r="H162" s="10">
        <v>0</v>
      </c>
      <c r="I162" s="10">
        <v>1112</v>
      </c>
      <c r="J162" s="6">
        <v>0.78851941233424039</v>
      </c>
    </row>
    <row r="163" spans="1:10" x14ac:dyDescent="0.3">
      <c r="A163" t="s">
        <v>333</v>
      </c>
      <c r="B163" t="s">
        <v>334</v>
      </c>
      <c r="C163" t="s">
        <v>459</v>
      </c>
      <c r="D163" s="10">
        <v>2391</v>
      </c>
      <c r="E163" s="10">
        <v>2322.7316943568671</v>
      </c>
      <c r="F163" s="10">
        <v>1334</v>
      </c>
      <c r="G163" s="6">
        <v>0.57432375992499918</v>
      </c>
      <c r="H163" s="10">
        <v>2</v>
      </c>
      <c r="I163" s="10">
        <v>1336</v>
      </c>
      <c r="J163" s="6">
        <v>0.57518481503733054</v>
      </c>
    </row>
    <row r="164" spans="1:10" x14ac:dyDescent="0.3">
      <c r="A164" t="s">
        <v>335</v>
      </c>
      <c r="B164" t="s">
        <v>336</v>
      </c>
      <c r="C164" t="s">
        <v>459</v>
      </c>
      <c r="D164" s="10">
        <v>2602</v>
      </c>
      <c r="E164" s="10">
        <v>2489.6938561284346</v>
      </c>
      <c r="F164" s="10">
        <v>1328</v>
      </c>
      <c r="G164" s="6">
        <v>0.53339891438101905</v>
      </c>
      <c r="H164" s="10">
        <v>14</v>
      </c>
      <c r="I164" s="10">
        <v>1342</v>
      </c>
      <c r="J164" s="6">
        <v>0.53902209570732496</v>
      </c>
    </row>
    <row r="165" spans="1:10" x14ac:dyDescent="0.3">
      <c r="A165" t="s">
        <v>341</v>
      </c>
      <c r="B165" t="s">
        <v>342</v>
      </c>
      <c r="C165" t="s">
        <v>459</v>
      </c>
      <c r="D165" s="10">
        <v>3936</v>
      </c>
      <c r="E165" s="10">
        <v>3763.4587740960524</v>
      </c>
      <c r="F165" s="10">
        <v>2893</v>
      </c>
      <c r="G165" s="6">
        <v>0.76870776954235975</v>
      </c>
      <c r="H165" s="10">
        <v>1</v>
      </c>
      <c r="I165" s="10">
        <v>2894</v>
      </c>
      <c r="J165" s="6">
        <v>0.7689734825632869</v>
      </c>
    </row>
    <row r="166" spans="1:10" x14ac:dyDescent="0.3">
      <c r="A166" t="s">
        <v>343</v>
      </c>
      <c r="B166" t="s">
        <v>344</v>
      </c>
      <c r="C166" t="s">
        <v>459</v>
      </c>
      <c r="D166" s="10">
        <v>3829</v>
      </c>
      <c r="E166" s="10">
        <v>3727.1788833284268</v>
      </c>
      <c r="F166" s="10">
        <v>1638</v>
      </c>
      <c r="G166" s="6">
        <v>0.43947447956596097</v>
      </c>
      <c r="H166" s="10">
        <v>1</v>
      </c>
      <c r="I166" s="10">
        <v>1639</v>
      </c>
      <c r="J166" s="6">
        <v>0.43974277900403547</v>
      </c>
    </row>
    <row r="167" spans="1:10" x14ac:dyDescent="0.3">
      <c r="A167" t="s">
        <v>345</v>
      </c>
      <c r="B167" t="s">
        <v>346</v>
      </c>
      <c r="C167" t="s">
        <v>459</v>
      </c>
      <c r="D167" s="10">
        <v>2713</v>
      </c>
      <c r="E167" s="10">
        <v>2565.0114449603934</v>
      </c>
      <c r="F167" s="10">
        <v>1802</v>
      </c>
      <c r="G167" s="6">
        <v>0.70253097838626788</v>
      </c>
      <c r="H167" s="10">
        <v>0</v>
      </c>
      <c r="I167" s="10">
        <v>1802</v>
      </c>
      <c r="J167" s="6">
        <v>0.70253097838626788</v>
      </c>
    </row>
    <row r="168" spans="1:10" x14ac:dyDescent="0.3">
      <c r="A168" t="s">
        <v>351</v>
      </c>
      <c r="B168" t="s">
        <v>352</v>
      </c>
      <c r="C168" t="s">
        <v>459</v>
      </c>
      <c r="D168" s="10">
        <v>12319</v>
      </c>
      <c r="E168" s="10">
        <v>11929.483378419527</v>
      </c>
      <c r="F168" s="10">
        <v>9284</v>
      </c>
      <c r="G168" s="6">
        <v>0.77823990406783128</v>
      </c>
      <c r="H168" s="10">
        <v>43</v>
      </c>
      <c r="I168" s="10">
        <v>9327</v>
      </c>
      <c r="J168" s="6">
        <v>0.78184441891864087</v>
      </c>
    </row>
    <row r="169" spans="1:10" x14ac:dyDescent="0.3">
      <c r="A169" t="s">
        <v>353</v>
      </c>
      <c r="B169" t="s">
        <v>354</v>
      </c>
      <c r="C169" t="s">
        <v>459</v>
      </c>
      <c r="D169" s="10">
        <v>3953</v>
      </c>
      <c r="E169" s="10">
        <v>3830.4287559949103</v>
      </c>
      <c r="F169" s="10">
        <v>1989</v>
      </c>
      <c r="G169" s="6">
        <v>0.5192630190254981</v>
      </c>
      <c r="H169" s="10">
        <v>11</v>
      </c>
      <c r="I169" s="10">
        <v>2000</v>
      </c>
      <c r="J169" s="6">
        <v>0.52213476020663452</v>
      </c>
    </row>
    <row r="170" spans="1:10" x14ac:dyDescent="0.3">
      <c r="A170" t="s">
        <v>357</v>
      </c>
      <c r="B170" t="s">
        <v>358</v>
      </c>
      <c r="C170" t="s">
        <v>459</v>
      </c>
      <c r="D170" s="10">
        <v>4142</v>
      </c>
      <c r="E170" s="10">
        <v>4007.0636792033433</v>
      </c>
      <c r="F170" s="10">
        <v>1593</v>
      </c>
      <c r="G170" s="6">
        <v>0.39754796218180122</v>
      </c>
      <c r="H170" s="10">
        <v>1</v>
      </c>
      <c r="I170" s="10">
        <v>1594</v>
      </c>
      <c r="J170" s="6">
        <v>0.3977975214800949</v>
      </c>
    </row>
    <row r="171" spans="1:10" x14ac:dyDescent="0.3">
      <c r="A171" t="s">
        <v>361</v>
      </c>
      <c r="B171" t="s">
        <v>362</v>
      </c>
      <c r="C171" t="s">
        <v>459</v>
      </c>
      <c r="D171" s="10">
        <v>3396</v>
      </c>
      <c r="E171" s="10">
        <v>3342.2640072978725</v>
      </c>
      <c r="F171" s="10">
        <v>2227</v>
      </c>
      <c r="G171" s="6">
        <v>0.66631480790784914</v>
      </c>
      <c r="H171" s="10">
        <v>14</v>
      </c>
      <c r="I171" s="10">
        <v>2241</v>
      </c>
      <c r="J171" s="6">
        <v>0.67050358532621912</v>
      </c>
    </row>
    <row r="172" spans="1:10" x14ac:dyDescent="0.3">
      <c r="A172" t="s">
        <v>365</v>
      </c>
      <c r="B172" t="s">
        <v>366</v>
      </c>
      <c r="C172" t="s">
        <v>459</v>
      </c>
      <c r="D172" s="10">
        <v>9083</v>
      </c>
      <c r="E172" s="10">
        <v>8842.9755999871104</v>
      </c>
      <c r="F172" s="10">
        <v>6335</v>
      </c>
      <c r="G172" s="6">
        <v>0.71638781859911882</v>
      </c>
      <c r="H172" s="10">
        <v>13</v>
      </c>
      <c r="I172" s="10">
        <v>6348</v>
      </c>
      <c r="J172" s="6">
        <v>0.71785791199166638</v>
      </c>
    </row>
    <row r="173" spans="1:10" x14ac:dyDescent="0.3">
      <c r="A173" t="s">
        <v>371</v>
      </c>
      <c r="B173" t="s">
        <v>372</v>
      </c>
      <c r="C173" t="s">
        <v>460</v>
      </c>
      <c r="D173" s="10">
        <v>3754</v>
      </c>
      <c r="E173" s="10">
        <v>3562.138871394382</v>
      </c>
      <c r="F173" s="10">
        <v>2401</v>
      </c>
      <c r="G173" s="6">
        <v>0.67403323864803177</v>
      </c>
      <c r="H173" s="10">
        <v>5</v>
      </c>
      <c r="I173" s="10">
        <v>2406</v>
      </c>
      <c r="J173" s="6">
        <v>0.67543688970727378</v>
      </c>
    </row>
    <row r="174" spans="1:10" x14ac:dyDescent="0.3">
      <c r="A174" t="s">
        <v>375</v>
      </c>
      <c r="B174" t="s">
        <v>376</v>
      </c>
      <c r="C174" t="s">
        <v>460</v>
      </c>
      <c r="D174" s="10">
        <v>15472</v>
      </c>
      <c r="E174" s="10">
        <v>14756.828040961676</v>
      </c>
      <c r="F174" s="10">
        <v>12485</v>
      </c>
      <c r="G174" s="6">
        <v>0.84604902661631709</v>
      </c>
      <c r="H174" s="10">
        <v>16</v>
      </c>
      <c r="I174" s="10">
        <v>12501</v>
      </c>
      <c r="J174" s="6">
        <v>0.84713327046300202</v>
      </c>
    </row>
    <row r="175" spans="1:10" x14ac:dyDescent="0.3">
      <c r="A175" t="s">
        <v>377</v>
      </c>
      <c r="B175" t="s">
        <v>378</v>
      </c>
      <c r="C175" t="s">
        <v>460</v>
      </c>
      <c r="D175" s="10">
        <v>13182</v>
      </c>
      <c r="E175" s="10">
        <v>12650.368991680396</v>
      </c>
      <c r="F175" s="10">
        <v>7612</v>
      </c>
      <c r="G175" s="6">
        <v>0.60172157863585518</v>
      </c>
      <c r="H175" s="10">
        <v>16</v>
      </c>
      <c r="I175" s="10">
        <v>7628</v>
      </c>
      <c r="J175" s="6">
        <v>0.60298636387733895</v>
      </c>
    </row>
    <row r="176" spans="1:10" x14ac:dyDescent="0.3">
      <c r="A176" t="s">
        <v>379</v>
      </c>
      <c r="B176" t="s">
        <v>380</v>
      </c>
      <c r="C176" t="s">
        <v>460</v>
      </c>
      <c r="D176" s="10">
        <v>8510</v>
      </c>
      <c r="E176" s="10">
        <v>8111.503791130529</v>
      </c>
      <c r="F176" s="10">
        <v>8285</v>
      </c>
      <c r="G176" s="6">
        <v>1.0213889080664893</v>
      </c>
      <c r="H176" s="10">
        <v>27</v>
      </c>
      <c r="I176" s="10">
        <v>8312</v>
      </c>
      <c r="J176" s="6">
        <v>1.0247175140432903</v>
      </c>
    </row>
    <row r="177" spans="1:10" x14ac:dyDescent="0.3">
      <c r="A177" t="s">
        <v>383</v>
      </c>
      <c r="B177" t="s">
        <v>384</v>
      </c>
      <c r="C177" t="s">
        <v>460</v>
      </c>
      <c r="D177" s="10">
        <v>10187</v>
      </c>
      <c r="E177" s="10">
        <v>9919.0949416785206</v>
      </c>
      <c r="F177" s="10">
        <v>8493</v>
      </c>
      <c r="G177" s="6">
        <v>0.85622731206188096</v>
      </c>
      <c r="H177" s="10">
        <v>242</v>
      </c>
      <c r="I177" s="10">
        <v>8735</v>
      </c>
      <c r="J177" s="6">
        <v>0.88062469926533971</v>
      </c>
    </row>
    <row r="178" spans="1:10" x14ac:dyDescent="0.3">
      <c r="A178" t="s">
        <v>387</v>
      </c>
      <c r="B178" t="s">
        <v>388</v>
      </c>
      <c r="C178" t="s">
        <v>460</v>
      </c>
      <c r="D178" s="10">
        <v>3499</v>
      </c>
      <c r="E178" s="10">
        <v>3347.1555117814232</v>
      </c>
      <c r="F178" s="10">
        <v>3137</v>
      </c>
      <c r="G178" s="6">
        <v>0.93721369950045308</v>
      </c>
      <c r="H178" s="10">
        <v>0</v>
      </c>
      <c r="I178" s="10">
        <v>3137</v>
      </c>
      <c r="J178" s="6">
        <v>0.93721369950045308</v>
      </c>
    </row>
    <row r="179" spans="1:10" x14ac:dyDescent="0.3">
      <c r="A179" t="s">
        <v>389</v>
      </c>
      <c r="B179" t="s">
        <v>390</v>
      </c>
      <c r="C179" t="s">
        <v>456</v>
      </c>
      <c r="D179" s="10">
        <v>4862</v>
      </c>
      <c r="E179" s="10">
        <v>4657.924152290303</v>
      </c>
      <c r="F179" s="10">
        <v>4389</v>
      </c>
      <c r="G179" s="6">
        <v>0.94226523586519262</v>
      </c>
      <c r="H179" s="10">
        <v>0</v>
      </c>
      <c r="I179" s="10">
        <v>4389</v>
      </c>
      <c r="J179" s="6">
        <v>0.94226523586519262</v>
      </c>
    </row>
    <row r="180" spans="1:10" x14ac:dyDescent="0.3">
      <c r="A180" t="s">
        <v>453</v>
      </c>
      <c r="B180" t="s">
        <v>454</v>
      </c>
      <c r="C180" t="s">
        <v>456</v>
      </c>
      <c r="D180" s="10">
        <v>10454</v>
      </c>
      <c r="E180" s="10">
        <v>9983.57</v>
      </c>
      <c r="F180" s="10">
        <v>7563</v>
      </c>
      <c r="G180" s="6">
        <v>0.75754464585313674</v>
      </c>
      <c r="H180" s="10">
        <v>31</v>
      </c>
      <c r="I180" s="10">
        <v>7594</v>
      </c>
      <c r="J180" s="6">
        <v>0.76064974753520032</v>
      </c>
    </row>
    <row r="181" spans="1:10" x14ac:dyDescent="0.3">
      <c r="A181" t="s">
        <v>393</v>
      </c>
      <c r="B181" t="s">
        <v>394</v>
      </c>
      <c r="C181" t="s">
        <v>456</v>
      </c>
      <c r="D181" s="10">
        <v>11076</v>
      </c>
      <c r="E181" s="10">
        <v>10635.297743730924</v>
      </c>
      <c r="F181" s="10">
        <v>5576</v>
      </c>
      <c r="G181" s="6">
        <v>0.52429185664189093</v>
      </c>
      <c r="H181" s="10">
        <v>8</v>
      </c>
      <c r="I181" s="10">
        <v>5584</v>
      </c>
      <c r="J181" s="6">
        <v>0.52504406877480614</v>
      </c>
    </row>
    <row r="182" spans="1:10" x14ac:dyDescent="0.3">
      <c r="A182" t="s">
        <v>395</v>
      </c>
      <c r="B182" t="s">
        <v>396</v>
      </c>
      <c r="C182" t="s">
        <v>456</v>
      </c>
      <c r="D182" s="10">
        <v>4932</v>
      </c>
      <c r="E182" s="10">
        <v>4661.5901736016222</v>
      </c>
      <c r="F182" s="10">
        <v>2455</v>
      </c>
      <c r="G182" s="6">
        <v>0.52664432276834539</v>
      </c>
      <c r="H182" s="10">
        <v>951</v>
      </c>
      <c r="I182" s="10">
        <v>3406</v>
      </c>
      <c r="J182" s="6">
        <v>0.73065196063095095</v>
      </c>
    </row>
    <row r="183" spans="1:10" x14ac:dyDescent="0.3">
      <c r="A183" t="s">
        <v>397</v>
      </c>
      <c r="B183" t="s">
        <v>398</v>
      </c>
      <c r="C183" t="s">
        <v>457</v>
      </c>
      <c r="D183" s="10">
        <v>3029</v>
      </c>
      <c r="E183" s="10">
        <v>2925.7400949192761</v>
      </c>
      <c r="F183" s="10">
        <v>2841</v>
      </c>
      <c r="G183" s="6">
        <v>0.97103635587233728</v>
      </c>
      <c r="H183" s="10">
        <v>1</v>
      </c>
      <c r="I183" s="10">
        <v>2842</v>
      </c>
      <c r="J183" s="6">
        <v>0.97137814973220082</v>
      </c>
    </row>
    <row r="184" spans="1:10" x14ac:dyDescent="0.3">
      <c r="A184" t="s">
        <v>399</v>
      </c>
      <c r="B184" t="s">
        <v>400</v>
      </c>
      <c r="C184" t="s">
        <v>457</v>
      </c>
      <c r="D184" s="10">
        <v>5103</v>
      </c>
      <c r="E184" s="10">
        <v>4941.7638234033438</v>
      </c>
      <c r="F184" s="10">
        <v>2051</v>
      </c>
      <c r="G184" s="6">
        <v>0.41503399864777363</v>
      </c>
      <c r="H184" s="10">
        <v>1</v>
      </c>
      <c r="I184" s="10">
        <v>2052</v>
      </c>
      <c r="J184" s="6">
        <v>0.41523635554618793</v>
      </c>
    </row>
    <row r="185" spans="1:10" x14ac:dyDescent="0.3">
      <c r="A185" t="s">
        <v>401</v>
      </c>
      <c r="B185" t="s">
        <v>402</v>
      </c>
      <c r="C185" t="s">
        <v>457</v>
      </c>
      <c r="D185" s="10">
        <v>3854</v>
      </c>
      <c r="E185" s="10">
        <v>3720.4841100505332</v>
      </c>
      <c r="F185" s="10">
        <v>3129</v>
      </c>
      <c r="G185" s="6">
        <v>0.8410195843995959</v>
      </c>
      <c r="H185" s="10">
        <v>1</v>
      </c>
      <c r="I185" s="10">
        <v>3130</v>
      </c>
      <c r="J185" s="6">
        <v>0.84128836662535489</v>
      </c>
    </row>
    <row r="186" spans="1:10" x14ac:dyDescent="0.3">
      <c r="A186" t="s">
        <v>403</v>
      </c>
      <c r="B186" t="s">
        <v>404</v>
      </c>
      <c r="C186" t="s">
        <v>457</v>
      </c>
      <c r="D186" s="10">
        <v>3727</v>
      </c>
      <c r="E186" s="10">
        <v>3610.4450525808506</v>
      </c>
      <c r="F186" s="10">
        <v>3072</v>
      </c>
      <c r="G186" s="6">
        <v>0.85086463171736837</v>
      </c>
      <c r="H186" s="10">
        <v>1</v>
      </c>
      <c r="I186" s="10">
        <v>3073</v>
      </c>
      <c r="J186" s="6">
        <v>0.8511416058813388</v>
      </c>
    </row>
    <row r="187" spans="1:10" x14ac:dyDescent="0.3">
      <c r="A187" t="s">
        <v>405</v>
      </c>
      <c r="B187" t="s">
        <v>406</v>
      </c>
      <c r="C187" t="s">
        <v>459</v>
      </c>
      <c r="D187" s="10">
        <v>6966</v>
      </c>
      <c r="E187" s="10">
        <v>6749.1934632004941</v>
      </c>
      <c r="F187" s="10">
        <v>2720</v>
      </c>
      <c r="G187" s="6">
        <v>0.40301111752546581</v>
      </c>
      <c r="H187" s="10">
        <v>0</v>
      </c>
      <c r="I187" s="10">
        <v>2720</v>
      </c>
      <c r="J187" s="6">
        <v>0.40301111752546581</v>
      </c>
    </row>
    <row r="188" spans="1:10" x14ac:dyDescent="0.3">
      <c r="A188" t="s">
        <v>407</v>
      </c>
      <c r="B188" t="s">
        <v>408</v>
      </c>
      <c r="C188" t="s">
        <v>459</v>
      </c>
      <c r="D188" s="10">
        <v>10339</v>
      </c>
      <c r="E188" s="10">
        <v>10046.270193474822</v>
      </c>
      <c r="F188" s="10">
        <v>5012</v>
      </c>
      <c r="G188" s="6">
        <v>0.49889161882738897</v>
      </c>
      <c r="H188" s="10">
        <v>9</v>
      </c>
      <c r="I188" s="10">
        <v>5021</v>
      </c>
      <c r="J188" s="6">
        <v>0.49978747368960891</v>
      </c>
    </row>
    <row r="189" spans="1:10" x14ac:dyDescent="0.3">
      <c r="A189" t="s">
        <v>409</v>
      </c>
      <c r="B189" t="s">
        <v>410</v>
      </c>
      <c r="C189" t="s">
        <v>459</v>
      </c>
      <c r="D189" s="10">
        <v>3034</v>
      </c>
      <c r="E189" s="10">
        <v>2888.3865494841421</v>
      </c>
      <c r="F189" s="10">
        <v>736</v>
      </c>
      <c r="G189" s="6">
        <v>0.25481353945906154</v>
      </c>
      <c r="H189" s="10">
        <v>0</v>
      </c>
      <c r="I189" s="10">
        <v>736</v>
      </c>
      <c r="J189" s="6">
        <v>0.25481353945906154</v>
      </c>
    </row>
    <row r="190" spans="1:10" x14ac:dyDescent="0.3">
      <c r="A190" t="s">
        <v>411</v>
      </c>
      <c r="B190" t="s">
        <v>412</v>
      </c>
      <c r="C190" t="s">
        <v>459</v>
      </c>
      <c r="D190" s="10">
        <v>3277</v>
      </c>
      <c r="E190" s="10">
        <v>3157.9232271551959</v>
      </c>
      <c r="F190" s="10">
        <v>2705</v>
      </c>
      <c r="G190" s="6">
        <v>0.85657560536605881</v>
      </c>
      <c r="H190" s="10">
        <v>4</v>
      </c>
      <c r="I190" s="10">
        <v>2709</v>
      </c>
      <c r="J190" s="6">
        <v>0.85784226060504742</v>
      </c>
    </row>
    <row r="191" spans="1:10" x14ac:dyDescent="0.3">
      <c r="A191" t="s">
        <v>413</v>
      </c>
      <c r="B191" t="s">
        <v>414</v>
      </c>
      <c r="C191" t="s">
        <v>460</v>
      </c>
      <c r="D191" s="10">
        <v>7915</v>
      </c>
      <c r="E191" s="10">
        <v>7518.0056608669938</v>
      </c>
      <c r="F191" s="10">
        <v>6481</v>
      </c>
      <c r="G191" s="6">
        <v>0.86206372971161027</v>
      </c>
      <c r="H191" s="10">
        <v>4</v>
      </c>
      <c r="I191" s="10">
        <v>6485</v>
      </c>
      <c r="J191" s="6">
        <v>0.86259578570896356</v>
      </c>
    </row>
    <row r="192" spans="1:10" x14ac:dyDescent="0.3">
      <c r="A192" t="s">
        <v>415</v>
      </c>
      <c r="B192" t="s">
        <v>416</v>
      </c>
      <c r="C192" t="s">
        <v>460</v>
      </c>
      <c r="D192" s="10">
        <v>14608</v>
      </c>
      <c r="E192" s="10">
        <v>14285.896594543223</v>
      </c>
      <c r="F192" s="10">
        <v>13891</v>
      </c>
      <c r="G192" s="6">
        <v>0.97235759114383757</v>
      </c>
      <c r="H192" s="10">
        <v>19</v>
      </c>
      <c r="I192" s="10">
        <v>13910</v>
      </c>
      <c r="J192" s="6">
        <v>0.97368757417110219</v>
      </c>
    </row>
    <row r="193" spans="1:10" x14ac:dyDescent="0.3">
      <c r="A193" t="s">
        <v>417</v>
      </c>
      <c r="B193" t="s">
        <v>418</v>
      </c>
      <c r="C193" t="s">
        <v>460</v>
      </c>
      <c r="D193" s="10">
        <v>4530</v>
      </c>
      <c r="E193" s="10">
        <v>4522.4914338245535</v>
      </c>
      <c r="F193" s="10">
        <v>3166</v>
      </c>
      <c r="G193" s="6">
        <v>0.70005660515372081</v>
      </c>
      <c r="H193" s="10">
        <v>8</v>
      </c>
      <c r="I193" s="10">
        <v>3174</v>
      </c>
      <c r="J193" s="6">
        <v>0.70182554161652233</v>
      </c>
    </row>
    <row r="194" spans="1:10" x14ac:dyDescent="0.3">
      <c r="A194" t="s">
        <v>461</v>
      </c>
      <c r="B194" t="s">
        <v>462</v>
      </c>
      <c r="C194" t="s">
        <v>459</v>
      </c>
      <c r="D194" s="10">
        <v>9344</v>
      </c>
      <c r="E194" s="10">
        <v>9052.7334079020511</v>
      </c>
      <c r="F194" s="10">
        <v>5609</v>
      </c>
      <c r="G194" s="6">
        <v>0.61959186770085961</v>
      </c>
      <c r="H194" s="10">
        <v>5</v>
      </c>
      <c r="I194" s="10">
        <v>5614</v>
      </c>
      <c r="J194" s="6">
        <v>0.6201441870694645</v>
      </c>
    </row>
    <row r="195" spans="1:10" x14ac:dyDescent="0.3">
      <c r="A195" t="s">
        <v>463</v>
      </c>
      <c r="B195" t="s">
        <v>464</v>
      </c>
      <c r="C195" t="s">
        <v>459</v>
      </c>
      <c r="D195" s="10">
        <v>10332</v>
      </c>
      <c r="E195" s="10">
        <v>10012.506005318579</v>
      </c>
      <c r="F195" s="10">
        <v>6225</v>
      </c>
      <c r="G195" s="6">
        <v>0.62172247354391796</v>
      </c>
      <c r="H195" s="10">
        <v>6</v>
      </c>
      <c r="I195" s="10">
        <v>6231</v>
      </c>
      <c r="J195" s="6">
        <v>0.62232172412082776</v>
      </c>
    </row>
    <row r="196" spans="1:10" x14ac:dyDescent="0.3">
      <c r="A196" t="s">
        <v>465</v>
      </c>
      <c r="B196" t="s">
        <v>466</v>
      </c>
      <c r="C196" t="s">
        <v>460</v>
      </c>
      <c r="D196" s="10">
        <v>15558</v>
      </c>
      <c r="E196" s="10">
        <v>14953.719686570808</v>
      </c>
      <c r="F196" s="10">
        <v>10539</v>
      </c>
      <c r="G196" s="6">
        <v>0.70477447891875034</v>
      </c>
      <c r="H196" s="10">
        <v>12</v>
      </c>
      <c r="I196" s="10">
        <v>10551</v>
      </c>
      <c r="J196" s="6">
        <v>0.70557695484123117</v>
      </c>
    </row>
    <row r="197" spans="1:10" x14ac:dyDescent="0.3">
      <c r="A197" t="s">
        <v>467</v>
      </c>
      <c r="B197" t="s">
        <v>468</v>
      </c>
      <c r="C197" t="s">
        <v>459</v>
      </c>
      <c r="D197" s="10">
        <v>8673</v>
      </c>
      <c r="E197" s="10">
        <v>8319.0462136351307</v>
      </c>
      <c r="F197" s="10">
        <v>4098</v>
      </c>
      <c r="G197" s="6">
        <v>0.49260454801696768</v>
      </c>
      <c r="H197" s="10">
        <v>3</v>
      </c>
      <c r="I197" s="10">
        <v>4101</v>
      </c>
      <c r="J197" s="6">
        <v>0.49296516628052328</v>
      </c>
    </row>
    <row r="198" spans="1:10" x14ac:dyDescent="0.3">
      <c r="A198" t="s">
        <v>469</v>
      </c>
      <c r="B198" t="s">
        <v>470</v>
      </c>
      <c r="C198" t="s">
        <v>457</v>
      </c>
      <c r="D198" s="10">
        <v>26154</v>
      </c>
      <c r="E198" s="10">
        <v>25118.327098175414</v>
      </c>
      <c r="F198" s="10">
        <v>13823</v>
      </c>
      <c r="G198" s="6">
        <v>0.55031531144461043</v>
      </c>
      <c r="H198" s="10">
        <v>4</v>
      </c>
      <c r="I198" s="10">
        <v>13827</v>
      </c>
      <c r="J198" s="6">
        <v>0.55047455771863041</v>
      </c>
    </row>
    <row r="199" spans="1:10" x14ac:dyDescent="0.3">
      <c r="A199" t="s">
        <v>471</v>
      </c>
      <c r="B199" t="s">
        <v>472</v>
      </c>
      <c r="C199" t="s">
        <v>456</v>
      </c>
      <c r="D199" s="10">
        <v>14662</v>
      </c>
      <c r="E199" s="10">
        <v>14028.528648934764</v>
      </c>
      <c r="F199" s="10">
        <v>11456</v>
      </c>
      <c r="G199" s="6">
        <v>0.81662163486189232</v>
      </c>
      <c r="H199" s="10">
        <v>42</v>
      </c>
      <c r="I199" s="10">
        <v>11498</v>
      </c>
      <c r="J199" s="6">
        <v>0.81961553401204934</v>
      </c>
    </row>
  </sheetData>
  <autoFilter ref="A4:J199" xr:uid="{00000000-0009-0000-0000-000000000000}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11"/>
  <sheetViews>
    <sheetView zoomScale="80" zoomScaleNormal="80" workbookViewId="0">
      <pane ySplit="4" topLeftCell="A200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</cols>
  <sheetData>
    <row r="1" spans="1:10" ht="18" x14ac:dyDescent="0.4">
      <c r="A1" s="1" t="s">
        <v>446</v>
      </c>
      <c r="B1" s="9">
        <v>43160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1929</v>
      </c>
      <c r="E5" s="10">
        <v>1885.1019548872182</v>
      </c>
      <c r="F5" s="10">
        <v>1099</v>
      </c>
      <c r="G5" s="6">
        <v>0.58299234009640122</v>
      </c>
      <c r="H5" s="10">
        <v>235</v>
      </c>
      <c r="I5" s="10">
        <v>1334</v>
      </c>
      <c r="J5" s="6">
        <v>0.70765403247370273</v>
      </c>
    </row>
    <row r="6" spans="1:10" x14ac:dyDescent="0.3">
      <c r="A6" t="s">
        <v>3</v>
      </c>
      <c r="B6" t="s">
        <v>4</v>
      </c>
      <c r="C6" t="s">
        <v>426</v>
      </c>
      <c r="D6" s="10">
        <v>5472</v>
      </c>
      <c r="E6" s="10">
        <v>5298.573320719016</v>
      </c>
      <c r="F6" s="10">
        <v>3607</v>
      </c>
      <c r="G6" s="6">
        <v>0.68074928507557775</v>
      </c>
      <c r="H6" s="10">
        <v>286</v>
      </c>
      <c r="I6" s="10">
        <v>3893</v>
      </c>
      <c r="J6" s="6">
        <v>0.73472607895736741</v>
      </c>
    </row>
    <row r="7" spans="1:10" x14ac:dyDescent="0.3">
      <c r="A7" t="s">
        <v>5</v>
      </c>
      <c r="B7" t="s">
        <v>6</v>
      </c>
      <c r="C7" t="s">
        <v>426</v>
      </c>
      <c r="D7" s="10">
        <v>10996</v>
      </c>
      <c r="E7" s="10">
        <v>10479.510449277523</v>
      </c>
      <c r="F7" s="10">
        <v>6600</v>
      </c>
      <c r="G7" s="6">
        <v>0.62980041214186833</v>
      </c>
      <c r="H7" s="10">
        <v>171</v>
      </c>
      <c r="I7" s="10">
        <v>6771</v>
      </c>
      <c r="J7" s="6">
        <v>0.64611796827463497</v>
      </c>
    </row>
    <row r="8" spans="1:10" x14ac:dyDescent="0.3">
      <c r="A8" t="s">
        <v>7</v>
      </c>
      <c r="B8" t="s">
        <v>8</v>
      </c>
      <c r="C8" t="s">
        <v>426</v>
      </c>
      <c r="D8" s="10">
        <v>4766</v>
      </c>
      <c r="E8" s="10">
        <v>4547.832751344642</v>
      </c>
      <c r="F8" s="10">
        <v>2558</v>
      </c>
      <c r="G8" s="6">
        <v>0.56246571495921549</v>
      </c>
      <c r="H8" s="10">
        <v>729</v>
      </c>
      <c r="I8" s="10">
        <v>3287</v>
      </c>
      <c r="J8" s="6">
        <v>0.7227618471739411</v>
      </c>
    </row>
    <row r="9" spans="1:10" x14ac:dyDescent="0.3">
      <c r="A9" t="s">
        <v>9</v>
      </c>
      <c r="B9" t="s">
        <v>10</v>
      </c>
      <c r="C9" t="s">
        <v>426</v>
      </c>
      <c r="D9" s="10">
        <v>5061</v>
      </c>
      <c r="E9" s="10">
        <v>4907.0162269667953</v>
      </c>
      <c r="F9" s="10">
        <v>3268</v>
      </c>
      <c r="G9" s="6">
        <v>0.66598516264130414</v>
      </c>
      <c r="H9" s="10">
        <v>601</v>
      </c>
      <c r="I9" s="10">
        <v>3869</v>
      </c>
      <c r="J9" s="6">
        <v>0.78846285014051587</v>
      </c>
    </row>
    <row r="10" spans="1:10" x14ac:dyDescent="0.3">
      <c r="A10" t="s">
        <v>11</v>
      </c>
      <c r="B10" t="s">
        <v>12</v>
      </c>
      <c r="C10" t="s">
        <v>426</v>
      </c>
      <c r="D10" s="10">
        <v>5366</v>
      </c>
      <c r="E10" s="10">
        <v>4981.9495574768507</v>
      </c>
      <c r="F10" s="10">
        <v>4226</v>
      </c>
      <c r="G10" s="6">
        <v>0.84826230198530805</v>
      </c>
      <c r="H10" s="10">
        <v>130</v>
      </c>
      <c r="I10" s="10">
        <v>4356</v>
      </c>
      <c r="J10" s="6">
        <v>0.87435650436535772</v>
      </c>
    </row>
    <row r="11" spans="1:10" x14ac:dyDescent="0.3">
      <c r="A11" t="s">
        <v>13</v>
      </c>
      <c r="B11" t="s">
        <v>14</v>
      </c>
      <c r="C11" t="s">
        <v>426</v>
      </c>
      <c r="D11" s="10">
        <v>5039</v>
      </c>
      <c r="E11" s="10">
        <v>4849.7094228442156</v>
      </c>
      <c r="F11" s="10">
        <v>2610</v>
      </c>
      <c r="G11" s="6">
        <v>0.53817657357073356</v>
      </c>
      <c r="H11" s="10">
        <v>1884</v>
      </c>
      <c r="I11" s="10">
        <v>4494</v>
      </c>
      <c r="J11" s="6">
        <v>0.9266534565620218</v>
      </c>
    </row>
    <row r="12" spans="1:10" x14ac:dyDescent="0.3">
      <c r="A12" t="s">
        <v>15</v>
      </c>
      <c r="B12" t="s">
        <v>16</v>
      </c>
      <c r="C12" t="s">
        <v>426</v>
      </c>
      <c r="D12" s="10">
        <v>3744</v>
      </c>
      <c r="E12" s="10">
        <v>3608.7596037028798</v>
      </c>
      <c r="F12" s="10">
        <v>2664</v>
      </c>
      <c r="G12" s="6">
        <v>0.7382037853855713</v>
      </c>
      <c r="H12" s="10">
        <v>106</v>
      </c>
      <c r="I12" s="10">
        <v>2770</v>
      </c>
      <c r="J12" s="6">
        <v>0.76757675882809029</v>
      </c>
    </row>
    <row r="13" spans="1:10" x14ac:dyDescent="0.3">
      <c r="A13" t="s">
        <v>17</v>
      </c>
      <c r="B13" t="s">
        <v>18</v>
      </c>
      <c r="C13" t="s">
        <v>426</v>
      </c>
      <c r="D13" s="10">
        <v>6222</v>
      </c>
      <c r="E13" s="10">
        <v>6003.366665271441</v>
      </c>
      <c r="F13" s="10">
        <v>4313</v>
      </c>
      <c r="G13" s="6">
        <v>0.71843021432457987</v>
      </c>
      <c r="H13" s="10">
        <v>5</v>
      </c>
      <c r="I13" s="10">
        <v>4318</v>
      </c>
      <c r="J13" s="6">
        <v>0.71926308032773845</v>
      </c>
    </row>
    <row r="14" spans="1:10" x14ac:dyDescent="0.3">
      <c r="A14" t="s">
        <v>19</v>
      </c>
      <c r="B14" t="s">
        <v>20</v>
      </c>
      <c r="C14" t="s">
        <v>426</v>
      </c>
      <c r="D14" s="10">
        <v>2881</v>
      </c>
      <c r="E14" s="10">
        <v>2795.730028335357</v>
      </c>
      <c r="F14" s="10">
        <v>1563</v>
      </c>
      <c r="G14" s="6">
        <v>0.55906685701360326</v>
      </c>
      <c r="H14" s="10">
        <v>2</v>
      </c>
      <c r="I14" s="10">
        <v>1565</v>
      </c>
      <c r="J14" s="6">
        <v>0.55978223367005064</v>
      </c>
    </row>
    <row r="15" spans="1:10" x14ac:dyDescent="0.3">
      <c r="A15" t="s">
        <v>21</v>
      </c>
      <c r="B15" t="s">
        <v>22</v>
      </c>
      <c r="C15" t="s">
        <v>426</v>
      </c>
      <c r="D15" s="10">
        <v>2974</v>
      </c>
      <c r="E15" s="10">
        <v>2797.7080262307195</v>
      </c>
      <c r="F15" s="10">
        <v>2387</v>
      </c>
      <c r="G15" s="6">
        <v>0.85319839583687507</v>
      </c>
      <c r="H15" s="10">
        <v>2</v>
      </c>
      <c r="I15" s="10">
        <v>2389</v>
      </c>
      <c r="J15" s="6">
        <v>0.85391326671734169</v>
      </c>
    </row>
    <row r="16" spans="1:10" x14ac:dyDescent="0.3">
      <c r="A16" t="s">
        <v>23</v>
      </c>
      <c r="B16" t="s">
        <v>24</v>
      </c>
      <c r="C16" t="s">
        <v>426</v>
      </c>
      <c r="D16" s="10">
        <v>5905</v>
      </c>
      <c r="E16" s="10">
        <v>5716.0345490735308</v>
      </c>
      <c r="F16" s="10">
        <v>4339</v>
      </c>
      <c r="G16" s="6">
        <v>0.75909268265414453</v>
      </c>
      <c r="H16" s="10">
        <v>233</v>
      </c>
      <c r="I16" s="10">
        <v>4572</v>
      </c>
      <c r="J16" s="6">
        <v>0.79985520744290139</v>
      </c>
    </row>
    <row r="17" spans="1:10" x14ac:dyDescent="0.3">
      <c r="A17" t="s">
        <v>25</v>
      </c>
      <c r="B17" t="s">
        <v>26</v>
      </c>
      <c r="C17" t="s">
        <v>426</v>
      </c>
      <c r="D17" s="10">
        <v>4547</v>
      </c>
      <c r="E17" s="10">
        <v>4316.759175759762</v>
      </c>
      <c r="F17" s="10">
        <v>3294</v>
      </c>
      <c r="G17" s="6">
        <v>0.76307244992888601</v>
      </c>
      <c r="H17" s="10">
        <v>72</v>
      </c>
      <c r="I17" s="10">
        <v>3366</v>
      </c>
      <c r="J17" s="6">
        <v>0.77975162916230423</v>
      </c>
    </row>
    <row r="18" spans="1:10" x14ac:dyDescent="0.3">
      <c r="A18" t="s">
        <v>29</v>
      </c>
      <c r="B18" t="s">
        <v>30</v>
      </c>
      <c r="C18" t="s">
        <v>426</v>
      </c>
      <c r="D18" s="10">
        <v>3185</v>
      </c>
      <c r="E18" s="10">
        <v>2964.4659235219415</v>
      </c>
      <c r="F18" s="10">
        <v>2480</v>
      </c>
      <c r="G18" s="6">
        <v>0.83657564768146486</v>
      </c>
      <c r="H18" s="10">
        <v>9</v>
      </c>
      <c r="I18" s="10">
        <v>2489</v>
      </c>
      <c r="J18" s="6">
        <v>0.83961160769321208</v>
      </c>
    </row>
    <row r="19" spans="1:10" x14ac:dyDescent="0.3">
      <c r="A19" t="s">
        <v>31</v>
      </c>
      <c r="B19" t="s">
        <v>32</v>
      </c>
      <c r="C19" t="s">
        <v>426</v>
      </c>
      <c r="D19" s="10">
        <v>4245</v>
      </c>
      <c r="E19" s="10">
        <v>4051.0302412665305</v>
      </c>
      <c r="F19" s="10">
        <v>3635</v>
      </c>
      <c r="G19" s="6">
        <v>0.89730260785798011</v>
      </c>
      <c r="H19" s="10">
        <v>5</v>
      </c>
      <c r="I19" s="10">
        <v>3640</v>
      </c>
      <c r="J19" s="6">
        <v>0.89853686178900893</v>
      </c>
    </row>
    <row r="20" spans="1:10" x14ac:dyDescent="0.3">
      <c r="A20" t="s">
        <v>33</v>
      </c>
      <c r="B20" t="s">
        <v>34</v>
      </c>
      <c r="C20" t="s">
        <v>426</v>
      </c>
      <c r="D20" s="10">
        <v>7431</v>
      </c>
      <c r="E20" s="10">
        <v>7219.1386022259303</v>
      </c>
      <c r="F20" s="10">
        <v>4085</v>
      </c>
      <c r="G20" s="6">
        <v>0.56585698448017629</v>
      </c>
      <c r="H20" s="10">
        <v>8</v>
      </c>
      <c r="I20" s="10">
        <v>4093</v>
      </c>
      <c r="J20" s="6">
        <v>0.56696514993325864</v>
      </c>
    </row>
    <row r="21" spans="1:10" x14ac:dyDescent="0.3">
      <c r="A21" t="s">
        <v>35</v>
      </c>
      <c r="B21" t="s">
        <v>36</v>
      </c>
      <c r="C21" t="s">
        <v>426</v>
      </c>
      <c r="D21" s="10">
        <v>3630</v>
      </c>
      <c r="E21" s="10">
        <v>3471.3826274813518</v>
      </c>
      <c r="F21" s="10">
        <v>2650</v>
      </c>
      <c r="G21" s="6">
        <v>0.76338458890159777</v>
      </c>
      <c r="H21" s="10">
        <v>25</v>
      </c>
      <c r="I21" s="10">
        <v>2675</v>
      </c>
      <c r="J21" s="6">
        <v>0.77058633030632984</v>
      </c>
    </row>
    <row r="22" spans="1:10" x14ac:dyDescent="0.3">
      <c r="A22" t="s">
        <v>37</v>
      </c>
      <c r="B22" t="s">
        <v>38</v>
      </c>
      <c r="C22" t="s">
        <v>426</v>
      </c>
      <c r="D22" s="10">
        <v>4581</v>
      </c>
      <c r="E22" s="10">
        <v>4412.6275475288348</v>
      </c>
      <c r="F22" s="10">
        <v>5922</v>
      </c>
      <c r="G22" s="6">
        <v>1.3420575238253329</v>
      </c>
      <c r="H22" s="10">
        <v>31</v>
      </c>
      <c r="I22" s="10">
        <v>5953</v>
      </c>
      <c r="J22" s="6">
        <v>1.3490828165032434</v>
      </c>
    </row>
    <row r="23" spans="1:10" x14ac:dyDescent="0.3">
      <c r="A23" t="s">
        <v>39</v>
      </c>
      <c r="B23" t="s">
        <v>40</v>
      </c>
      <c r="C23" t="s">
        <v>426</v>
      </c>
      <c r="D23" s="10">
        <v>3817</v>
      </c>
      <c r="E23" s="10">
        <v>3600.4746441359603</v>
      </c>
      <c r="F23" s="10">
        <v>3132</v>
      </c>
      <c r="G23" s="6">
        <v>0.86988530945525255</v>
      </c>
      <c r="H23" s="10">
        <v>10</v>
      </c>
      <c r="I23" s="10">
        <v>3142</v>
      </c>
      <c r="J23" s="6">
        <v>0.87266272104355158</v>
      </c>
    </row>
    <row r="24" spans="1:10" x14ac:dyDescent="0.3">
      <c r="A24" t="s">
        <v>41</v>
      </c>
      <c r="B24" t="s">
        <v>42</v>
      </c>
      <c r="C24" t="s">
        <v>426</v>
      </c>
      <c r="D24" s="10">
        <v>2989</v>
      </c>
      <c r="E24" s="10">
        <v>2859.7544084269334</v>
      </c>
      <c r="F24" s="10">
        <v>1862</v>
      </c>
      <c r="G24" s="6">
        <v>0.65110486219137653</v>
      </c>
      <c r="H24" s="10">
        <v>1</v>
      </c>
      <c r="I24" s="10">
        <v>1863</v>
      </c>
      <c r="J24" s="6">
        <v>0.65145454256849322</v>
      </c>
    </row>
    <row r="25" spans="1:10" x14ac:dyDescent="0.3">
      <c r="A25" t="s">
        <v>43</v>
      </c>
      <c r="B25" t="s">
        <v>44</v>
      </c>
      <c r="C25" t="s">
        <v>426</v>
      </c>
      <c r="D25" s="10">
        <v>4332</v>
      </c>
      <c r="E25" s="10">
        <v>4149.1278125992894</v>
      </c>
      <c r="F25" s="10">
        <v>4319</v>
      </c>
      <c r="G25" s="6">
        <v>1.0409416617354796</v>
      </c>
      <c r="H25" s="10">
        <v>105</v>
      </c>
      <c r="I25" s="10">
        <v>4424</v>
      </c>
      <c r="J25" s="6">
        <v>1.066248185116407</v>
      </c>
    </row>
    <row r="26" spans="1:10" x14ac:dyDescent="0.3">
      <c r="A26" t="s">
        <v>45</v>
      </c>
      <c r="B26" t="s">
        <v>46</v>
      </c>
      <c r="C26" t="s">
        <v>426</v>
      </c>
      <c r="D26" s="10">
        <v>5754</v>
      </c>
      <c r="E26" s="10">
        <v>5521.0296031547732</v>
      </c>
      <c r="F26" s="10">
        <v>2637</v>
      </c>
      <c r="G26" s="6">
        <v>0.47762830296964737</v>
      </c>
      <c r="H26" s="10">
        <v>5</v>
      </c>
      <c r="I26" s="10">
        <v>2642</v>
      </c>
      <c r="J26" s="6">
        <v>0.4785339311512356</v>
      </c>
    </row>
    <row r="27" spans="1:10" x14ac:dyDescent="0.3">
      <c r="A27" t="s">
        <v>47</v>
      </c>
      <c r="B27" t="s">
        <v>48</v>
      </c>
      <c r="C27" t="s">
        <v>426</v>
      </c>
      <c r="D27" s="10">
        <v>3401</v>
      </c>
      <c r="E27" s="10">
        <v>3238.9697637795275</v>
      </c>
      <c r="F27" s="10">
        <v>1570</v>
      </c>
      <c r="G27" s="6">
        <v>0.48472203030632177</v>
      </c>
      <c r="H27" s="10">
        <v>4</v>
      </c>
      <c r="I27" s="10">
        <v>1574</v>
      </c>
      <c r="J27" s="6">
        <v>0.48595699089308947</v>
      </c>
    </row>
    <row r="28" spans="1:10" x14ac:dyDescent="0.3">
      <c r="A28" t="s">
        <v>49</v>
      </c>
      <c r="B28" t="s">
        <v>455</v>
      </c>
      <c r="C28" t="s">
        <v>426</v>
      </c>
      <c r="D28" s="10">
        <v>6037</v>
      </c>
      <c r="E28" s="10">
        <v>5839.4226751914921</v>
      </c>
      <c r="F28" s="10">
        <v>3368</v>
      </c>
      <c r="G28" s="6">
        <v>0.57676934644734434</v>
      </c>
      <c r="H28" s="10">
        <v>6</v>
      </c>
      <c r="I28" s="10">
        <v>3374</v>
      </c>
      <c r="J28" s="6">
        <v>0.57779684528305819</v>
      </c>
    </row>
    <row r="29" spans="1:10" x14ac:dyDescent="0.3">
      <c r="A29" t="s">
        <v>55</v>
      </c>
      <c r="B29" t="s">
        <v>56</v>
      </c>
      <c r="C29" t="s">
        <v>426</v>
      </c>
      <c r="D29" s="10">
        <v>3743</v>
      </c>
      <c r="E29" s="10">
        <v>3624.6442687747035</v>
      </c>
      <c r="F29" s="10">
        <v>2512</v>
      </c>
      <c r="G29" s="6">
        <v>0.69303352652843131</v>
      </c>
      <c r="H29" s="10">
        <v>4</v>
      </c>
      <c r="I29" s="10">
        <v>2516</v>
      </c>
      <c r="J29" s="6">
        <v>0.69413708309933642</v>
      </c>
    </row>
    <row r="30" spans="1:10" x14ac:dyDescent="0.3">
      <c r="A30" t="s">
        <v>57</v>
      </c>
      <c r="B30" t="s">
        <v>58</v>
      </c>
      <c r="C30" t="s">
        <v>426</v>
      </c>
      <c r="D30" s="10">
        <v>3952</v>
      </c>
      <c r="E30" s="10">
        <v>3785.7162927388722</v>
      </c>
      <c r="F30" s="10">
        <v>892</v>
      </c>
      <c r="G30" s="6">
        <v>0.23562251659240424</v>
      </c>
      <c r="H30" s="10">
        <v>0</v>
      </c>
      <c r="I30" s="10">
        <v>892</v>
      </c>
      <c r="J30" s="6">
        <v>0.23562251659240424</v>
      </c>
    </row>
    <row r="31" spans="1:10" x14ac:dyDescent="0.3">
      <c r="A31" t="s">
        <v>59</v>
      </c>
      <c r="B31" t="s">
        <v>60</v>
      </c>
      <c r="C31" t="s">
        <v>426</v>
      </c>
      <c r="D31" s="10">
        <v>2803</v>
      </c>
      <c r="E31" s="10">
        <v>2678.7929504300828</v>
      </c>
      <c r="F31" s="10">
        <v>1389</v>
      </c>
      <c r="G31" s="6">
        <v>0.51851711785974153</v>
      </c>
      <c r="H31" s="10">
        <v>1</v>
      </c>
      <c r="I31" s="10">
        <v>1390</v>
      </c>
      <c r="J31" s="6">
        <v>0.51889042032040367</v>
      </c>
    </row>
    <row r="32" spans="1:10" x14ac:dyDescent="0.3">
      <c r="A32" t="s">
        <v>61</v>
      </c>
      <c r="B32" t="s">
        <v>62</v>
      </c>
      <c r="C32" t="s">
        <v>426</v>
      </c>
      <c r="D32" s="10">
        <v>6122</v>
      </c>
      <c r="E32" s="10">
        <v>5785.8081355165441</v>
      </c>
      <c r="F32" s="10">
        <v>3325</v>
      </c>
      <c r="G32" s="6">
        <v>0.57468203613411928</v>
      </c>
      <c r="H32" s="10">
        <v>47</v>
      </c>
      <c r="I32" s="10">
        <v>3372</v>
      </c>
      <c r="J32" s="6">
        <v>0.58280536115616555</v>
      </c>
    </row>
    <row r="33" spans="1:10" x14ac:dyDescent="0.3">
      <c r="A33" t="s">
        <v>63</v>
      </c>
      <c r="B33" t="s">
        <v>64</v>
      </c>
      <c r="C33" t="s">
        <v>426</v>
      </c>
      <c r="D33" s="10">
        <v>4208</v>
      </c>
      <c r="E33" s="10">
        <v>3979.9438288941701</v>
      </c>
      <c r="F33" s="10">
        <v>2422</v>
      </c>
      <c r="G33" s="6">
        <v>0.60855130226120657</v>
      </c>
      <c r="H33" s="10">
        <v>4</v>
      </c>
      <c r="I33" s="10">
        <v>2426</v>
      </c>
      <c r="J33" s="6">
        <v>0.60955634157129945</v>
      </c>
    </row>
    <row r="34" spans="1:10" x14ac:dyDescent="0.3">
      <c r="A34" t="s">
        <v>65</v>
      </c>
      <c r="B34" t="s">
        <v>66</v>
      </c>
      <c r="C34" t="s">
        <v>426</v>
      </c>
      <c r="D34" s="10">
        <v>5547</v>
      </c>
      <c r="E34" s="10">
        <v>5289.1318697366496</v>
      </c>
      <c r="F34" s="10">
        <v>2025</v>
      </c>
      <c r="G34" s="6">
        <v>0.38286056197362811</v>
      </c>
      <c r="H34" s="10">
        <v>11</v>
      </c>
      <c r="I34" s="10">
        <v>2036</v>
      </c>
      <c r="J34" s="6">
        <v>0.38494029835965771</v>
      </c>
    </row>
    <row r="35" spans="1:10" x14ac:dyDescent="0.3">
      <c r="A35" t="s">
        <v>67</v>
      </c>
      <c r="B35" t="s">
        <v>68</v>
      </c>
      <c r="C35" t="s">
        <v>426</v>
      </c>
      <c r="D35" s="10">
        <v>5026</v>
      </c>
      <c r="E35" s="10">
        <v>4847.1465612692537</v>
      </c>
      <c r="F35" s="10">
        <v>2895</v>
      </c>
      <c r="G35" s="6">
        <v>0.59725860635869188</v>
      </c>
      <c r="H35" s="10">
        <v>163</v>
      </c>
      <c r="I35" s="10">
        <v>3058</v>
      </c>
      <c r="J35" s="6">
        <v>0.63088663842655601</v>
      </c>
    </row>
    <row r="36" spans="1:10" x14ac:dyDescent="0.3">
      <c r="A36" t="s">
        <v>69</v>
      </c>
      <c r="B36" t="s">
        <v>70</v>
      </c>
      <c r="C36" t="s">
        <v>426</v>
      </c>
      <c r="D36" s="10">
        <v>2072</v>
      </c>
      <c r="E36" s="10">
        <v>2001.7050831934057</v>
      </c>
      <c r="F36" s="10">
        <v>1503</v>
      </c>
      <c r="G36" s="6">
        <v>0.75085986073542854</v>
      </c>
      <c r="H36" s="10">
        <v>1</v>
      </c>
      <c r="I36" s="10">
        <v>1504</v>
      </c>
      <c r="J36" s="6">
        <v>0.75135943482773426</v>
      </c>
    </row>
    <row r="37" spans="1:10" x14ac:dyDescent="0.3">
      <c r="A37" t="s">
        <v>71</v>
      </c>
      <c r="B37" t="s">
        <v>72</v>
      </c>
      <c r="C37" t="s">
        <v>426</v>
      </c>
      <c r="D37" s="10">
        <v>4715</v>
      </c>
      <c r="E37" s="10">
        <v>4568.7596056374878</v>
      </c>
      <c r="F37" s="10">
        <v>3270</v>
      </c>
      <c r="G37" s="6">
        <v>0.71573036934687451</v>
      </c>
      <c r="H37" s="10">
        <v>14</v>
      </c>
      <c r="I37" s="10">
        <v>3284</v>
      </c>
      <c r="J37" s="6">
        <v>0.71879465838994983</v>
      </c>
    </row>
    <row r="38" spans="1:10" x14ac:dyDescent="0.3">
      <c r="A38" t="s">
        <v>73</v>
      </c>
      <c r="B38" t="s">
        <v>74</v>
      </c>
      <c r="C38" t="s">
        <v>426</v>
      </c>
      <c r="D38" s="10">
        <v>5246</v>
      </c>
      <c r="E38" s="10">
        <v>5046.3261101842654</v>
      </c>
      <c r="F38" s="10">
        <v>2987</v>
      </c>
      <c r="G38" s="6">
        <v>0.5919157689733473</v>
      </c>
      <c r="H38" s="10">
        <v>3</v>
      </c>
      <c r="I38" s="10">
        <v>2990</v>
      </c>
      <c r="J38" s="6">
        <v>0.59251026087388969</v>
      </c>
    </row>
    <row r="39" spans="1:10" x14ac:dyDescent="0.3">
      <c r="A39" t="s">
        <v>75</v>
      </c>
      <c r="B39" t="s">
        <v>76</v>
      </c>
      <c r="C39" t="s">
        <v>426</v>
      </c>
      <c r="D39" s="10">
        <v>2514</v>
      </c>
      <c r="E39" s="10">
        <v>2383.0844446572651</v>
      </c>
      <c r="F39" s="10">
        <v>1832</v>
      </c>
      <c r="G39" s="6">
        <v>0.76875160849093538</v>
      </c>
      <c r="H39" s="10">
        <v>3</v>
      </c>
      <c r="I39" s="10">
        <v>1835</v>
      </c>
      <c r="J39" s="6">
        <v>0.77001048121226334</v>
      </c>
    </row>
    <row r="40" spans="1:10" x14ac:dyDescent="0.3">
      <c r="A40" t="s">
        <v>77</v>
      </c>
      <c r="B40" t="s">
        <v>78</v>
      </c>
      <c r="C40" t="s">
        <v>426</v>
      </c>
      <c r="D40" s="10">
        <v>7490</v>
      </c>
      <c r="E40" s="10">
        <v>7221.9678677092907</v>
      </c>
      <c r="F40" s="10">
        <v>4280</v>
      </c>
      <c r="G40" s="6">
        <v>0.59263625626702732</v>
      </c>
      <c r="H40" s="10">
        <v>25</v>
      </c>
      <c r="I40" s="10">
        <v>4305</v>
      </c>
      <c r="J40" s="6">
        <v>0.59609791664241885</v>
      </c>
    </row>
    <row r="41" spans="1:10" x14ac:dyDescent="0.3">
      <c r="A41" t="s">
        <v>79</v>
      </c>
      <c r="B41" t="s">
        <v>80</v>
      </c>
      <c r="C41" t="s">
        <v>426</v>
      </c>
      <c r="D41" s="10">
        <v>2735</v>
      </c>
      <c r="E41" s="10">
        <v>2567.8265468607824</v>
      </c>
      <c r="F41" s="10">
        <v>2096</v>
      </c>
      <c r="G41" s="6">
        <v>0.81625451008846395</v>
      </c>
      <c r="H41" s="10">
        <v>2</v>
      </c>
      <c r="I41" s="10">
        <v>2098</v>
      </c>
      <c r="J41" s="6">
        <v>0.8170333788958003</v>
      </c>
    </row>
    <row r="42" spans="1:10" x14ac:dyDescent="0.3">
      <c r="A42" t="s">
        <v>81</v>
      </c>
      <c r="B42" t="s">
        <v>82</v>
      </c>
      <c r="C42" t="s">
        <v>426</v>
      </c>
      <c r="D42" s="10">
        <v>3476</v>
      </c>
      <c r="E42" s="10">
        <v>3314.9569037401616</v>
      </c>
      <c r="F42" s="10">
        <v>2190</v>
      </c>
      <c r="G42" s="6">
        <v>0.66064207276091336</v>
      </c>
      <c r="H42" s="10">
        <v>1</v>
      </c>
      <c r="I42" s="10">
        <v>2191</v>
      </c>
      <c r="J42" s="6">
        <v>0.66094373580783616</v>
      </c>
    </row>
    <row r="43" spans="1:10" x14ac:dyDescent="0.3">
      <c r="A43" t="s">
        <v>83</v>
      </c>
      <c r="B43" t="s">
        <v>84</v>
      </c>
      <c r="C43" t="s">
        <v>426</v>
      </c>
      <c r="D43" s="10">
        <v>4599</v>
      </c>
      <c r="E43" s="10">
        <v>4398.6429392383725</v>
      </c>
      <c r="F43" s="10">
        <v>3206</v>
      </c>
      <c r="G43" s="6">
        <v>0.72886116110964005</v>
      </c>
      <c r="H43" s="10">
        <v>4</v>
      </c>
      <c r="I43" s="10">
        <v>3210</v>
      </c>
      <c r="J43" s="6">
        <v>0.72977053248968948</v>
      </c>
    </row>
    <row r="44" spans="1:10" x14ac:dyDescent="0.3">
      <c r="A44" t="s">
        <v>85</v>
      </c>
      <c r="B44" t="s">
        <v>86</v>
      </c>
      <c r="C44" t="s">
        <v>426</v>
      </c>
      <c r="D44" s="10">
        <v>2479</v>
      </c>
      <c r="E44" s="10">
        <v>2331.9378341793567</v>
      </c>
      <c r="F44" s="10">
        <v>1608</v>
      </c>
      <c r="G44" s="6">
        <v>0.68955526019237934</v>
      </c>
      <c r="H44" s="10">
        <v>13</v>
      </c>
      <c r="I44" s="10">
        <v>1621</v>
      </c>
      <c r="J44" s="6">
        <v>0.69513002286806402</v>
      </c>
    </row>
    <row r="45" spans="1:10" x14ac:dyDescent="0.3">
      <c r="A45" t="s">
        <v>87</v>
      </c>
      <c r="B45" t="s">
        <v>88</v>
      </c>
      <c r="C45" t="s">
        <v>426</v>
      </c>
      <c r="D45" s="10">
        <v>6869</v>
      </c>
      <c r="E45" s="10">
        <v>6407.4901258214722</v>
      </c>
      <c r="F45" s="10">
        <v>2958</v>
      </c>
      <c r="G45" s="6">
        <v>0.46164721941272902</v>
      </c>
      <c r="H45" s="10">
        <v>2</v>
      </c>
      <c r="I45" s="10">
        <v>2960</v>
      </c>
      <c r="J45" s="6">
        <v>0.461959354111453</v>
      </c>
    </row>
    <row r="46" spans="1:10" x14ac:dyDescent="0.3">
      <c r="A46" t="s">
        <v>89</v>
      </c>
      <c r="B46" t="s">
        <v>90</v>
      </c>
      <c r="C46" t="s">
        <v>426</v>
      </c>
      <c r="D46" s="10">
        <v>5144</v>
      </c>
      <c r="E46" s="10">
        <v>4872.9069191202861</v>
      </c>
      <c r="F46" s="10">
        <v>3301</v>
      </c>
      <c r="G46" s="6">
        <v>0.67741905494799293</v>
      </c>
      <c r="H46" s="10">
        <v>2</v>
      </c>
      <c r="I46" s="10">
        <v>3303</v>
      </c>
      <c r="J46" s="6">
        <v>0.67782948757746764</v>
      </c>
    </row>
    <row r="47" spans="1:10" x14ac:dyDescent="0.3">
      <c r="A47" t="s">
        <v>91</v>
      </c>
      <c r="B47" t="s">
        <v>92</v>
      </c>
      <c r="C47" t="s">
        <v>426</v>
      </c>
      <c r="D47" s="10">
        <v>3521</v>
      </c>
      <c r="E47" s="10">
        <v>3368.8222641357997</v>
      </c>
      <c r="F47" s="10">
        <v>2791</v>
      </c>
      <c r="G47" s="6">
        <v>0.82847944509057447</v>
      </c>
      <c r="H47" s="10">
        <v>15</v>
      </c>
      <c r="I47" s="10">
        <v>2806</v>
      </c>
      <c r="J47" s="6">
        <v>0.8329320397435156</v>
      </c>
    </row>
    <row r="48" spans="1:10" x14ac:dyDescent="0.3">
      <c r="A48" t="s">
        <v>93</v>
      </c>
      <c r="B48" t="s">
        <v>94</v>
      </c>
      <c r="C48" t="s">
        <v>426</v>
      </c>
      <c r="D48" s="10">
        <v>2396</v>
      </c>
      <c r="E48" s="10">
        <v>2186.3352244696594</v>
      </c>
      <c r="F48" s="10">
        <v>925</v>
      </c>
      <c r="G48" s="6">
        <v>0.42308242105204968</v>
      </c>
      <c r="H48" s="10">
        <v>0</v>
      </c>
      <c r="I48" s="10">
        <v>925</v>
      </c>
      <c r="J48" s="6">
        <v>0.42308242105204968</v>
      </c>
    </row>
    <row r="49" spans="1:10" x14ac:dyDescent="0.3">
      <c r="A49" t="s">
        <v>95</v>
      </c>
      <c r="B49" t="s">
        <v>96</v>
      </c>
      <c r="C49" t="s">
        <v>426</v>
      </c>
      <c r="D49" s="10">
        <v>6271</v>
      </c>
      <c r="E49" s="10">
        <v>5904.9467737324267</v>
      </c>
      <c r="F49" s="10">
        <v>3521</v>
      </c>
      <c r="G49" s="6">
        <v>0.59627971850022787</v>
      </c>
      <c r="H49" s="10">
        <v>22</v>
      </c>
      <c r="I49" s="10">
        <v>3543</v>
      </c>
      <c r="J49" s="6">
        <v>0.60000540830625027</v>
      </c>
    </row>
    <row r="50" spans="1:10" x14ac:dyDescent="0.3">
      <c r="A50" t="s">
        <v>97</v>
      </c>
      <c r="B50" t="s">
        <v>98</v>
      </c>
      <c r="C50" t="s">
        <v>426</v>
      </c>
      <c r="D50" s="10">
        <v>6036</v>
      </c>
      <c r="E50" s="10">
        <v>5822.0725136525616</v>
      </c>
      <c r="F50" s="10">
        <v>4241</v>
      </c>
      <c r="G50" s="6">
        <v>0.72843476099876803</v>
      </c>
      <c r="H50" s="10">
        <v>4</v>
      </c>
      <c r="I50" s="10">
        <v>4245</v>
      </c>
      <c r="J50" s="6">
        <v>0.72912180156561424</v>
      </c>
    </row>
    <row r="51" spans="1:10" x14ac:dyDescent="0.3">
      <c r="A51" t="s">
        <v>99</v>
      </c>
      <c r="B51" t="s">
        <v>100</v>
      </c>
      <c r="C51" t="s">
        <v>426</v>
      </c>
      <c r="D51" s="10">
        <v>4157</v>
      </c>
      <c r="E51" s="10">
        <v>3899.5238087618804</v>
      </c>
      <c r="F51" s="10">
        <v>3165</v>
      </c>
      <c r="G51" s="6">
        <v>0.81163756274254018</v>
      </c>
      <c r="H51" s="10">
        <v>0</v>
      </c>
      <c r="I51" s="10">
        <v>3165</v>
      </c>
      <c r="J51" s="6">
        <v>0.81163756274254018</v>
      </c>
    </row>
    <row r="52" spans="1:10" x14ac:dyDescent="0.3">
      <c r="A52" t="s">
        <v>101</v>
      </c>
      <c r="B52" t="s">
        <v>102</v>
      </c>
      <c r="C52" t="s">
        <v>426</v>
      </c>
      <c r="D52" s="10">
        <v>6044</v>
      </c>
      <c r="E52" s="10">
        <v>5795.9089171753203</v>
      </c>
      <c r="F52" s="10">
        <v>4370</v>
      </c>
      <c r="G52" s="6">
        <v>0.75398010259446113</v>
      </c>
      <c r="H52" s="10">
        <v>16</v>
      </c>
      <c r="I52" s="10">
        <v>4386</v>
      </c>
      <c r="J52" s="6">
        <v>0.75674067047581384</v>
      </c>
    </row>
    <row r="53" spans="1:10" x14ac:dyDescent="0.3">
      <c r="A53" t="s">
        <v>103</v>
      </c>
      <c r="B53" t="s">
        <v>104</v>
      </c>
      <c r="C53" t="s">
        <v>426</v>
      </c>
      <c r="D53" s="10">
        <v>2260</v>
      </c>
      <c r="E53" s="10">
        <v>2183.4787165028192</v>
      </c>
      <c r="F53" s="10">
        <v>1941</v>
      </c>
      <c r="G53" s="6">
        <v>0.88894844054574229</v>
      </c>
      <c r="H53" s="10">
        <v>4</v>
      </c>
      <c r="I53" s="10">
        <v>1945</v>
      </c>
      <c r="J53" s="6">
        <v>0.89078037962981382</v>
      </c>
    </row>
    <row r="54" spans="1:10" x14ac:dyDescent="0.3">
      <c r="A54" t="s">
        <v>105</v>
      </c>
      <c r="B54" t="s">
        <v>106</v>
      </c>
      <c r="C54" t="s">
        <v>426</v>
      </c>
      <c r="D54" s="10">
        <v>2971</v>
      </c>
      <c r="E54" s="10">
        <v>2848.8335236004391</v>
      </c>
      <c r="F54" s="10">
        <v>1373</v>
      </c>
      <c r="G54" s="6">
        <v>0.4819516439362741</v>
      </c>
      <c r="H54" s="10">
        <v>997</v>
      </c>
      <c r="I54" s="10">
        <v>2370</v>
      </c>
      <c r="J54" s="6">
        <v>0.83191944364819348</v>
      </c>
    </row>
    <row r="55" spans="1:10" x14ac:dyDescent="0.3">
      <c r="A55" t="s">
        <v>107</v>
      </c>
      <c r="B55" t="s">
        <v>108</v>
      </c>
      <c r="C55" t="s">
        <v>426</v>
      </c>
      <c r="D55" s="10">
        <v>5354</v>
      </c>
      <c r="E55" s="10">
        <v>5125.120767126039</v>
      </c>
      <c r="F55" s="10">
        <v>4158</v>
      </c>
      <c r="G55" s="6">
        <v>0.8112979554883033</v>
      </c>
      <c r="H55" s="10">
        <v>9</v>
      </c>
      <c r="I55" s="10">
        <v>4167</v>
      </c>
      <c r="J55" s="6">
        <v>0.81305401166901392</v>
      </c>
    </row>
    <row r="56" spans="1:10" x14ac:dyDescent="0.3">
      <c r="A56" t="s">
        <v>109</v>
      </c>
      <c r="B56" t="s">
        <v>110</v>
      </c>
      <c r="C56" t="s">
        <v>426</v>
      </c>
      <c r="D56" s="10">
        <v>4810</v>
      </c>
      <c r="E56" s="10">
        <v>4619.0655147789803</v>
      </c>
      <c r="F56" s="10">
        <v>3512</v>
      </c>
      <c r="G56" s="6">
        <v>0.76032695114696747</v>
      </c>
      <c r="H56" s="10">
        <v>5</v>
      </c>
      <c r="I56" s="10">
        <v>3517</v>
      </c>
      <c r="J56" s="6">
        <v>0.76140942117992161</v>
      </c>
    </row>
    <row r="57" spans="1:10" x14ac:dyDescent="0.3">
      <c r="A57" t="s">
        <v>111</v>
      </c>
      <c r="B57" t="s">
        <v>112</v>
      </c>
      <c r="C57" t="s">
        <v>426</v>
      </c>
      <c r="D57" s="10">
        <v>2387</v>
      </c>
      <c r="E57" s="10">
        <v>2307.7341087525442</v>
      </c>
      <c r="F57" s="10">
        <v>1090</v>
      </c>
      <c r="G57" s="6">
        <v>0.47232477774018961</v>
      </c>
      <c r="H57" s="10">
        <v>0</v>
      </c>
      <c r="I57" s="10">
        <v>1090</v>
      </c>
      <c r="J57" s="6">
        <v>0.47232477774018961</v>
      </c>
    </row>
    <row r="58" spans="1:10" x14ac:dyDescent="0.3">
      <c r="A58" t="s">
        <v>113</v>
      </c>
      <c r="B58" t="s">
        <v>114</v>
      </c>
      <c r="C58" t="s">
        <v>426</v>
      </c>
      <c r="D58" s="10">
        <v>3840</v>
      </c>
      <c r="E58" s="10">
        <v>3673.2977913175932</v>
      </c>
      <c r="F58" s="10">
        <v>2515</v>
      </c>
      <c r="G58" s="6">
        <v>0.68467087148354566</v>
      </c>
      <c r="H58" s="10">
        <v>2</v>
      </c>
      <c r="I58" s="10">
        <v>2517</v>
      </c>
      <c r="J58" s="6">
        <v>0.685215341361465</v>
      </c>
    </row>
    <row r="59" spans="1:10" x14ac:dyDescent="0.3">
      <c r="A59" t="s">
        <v>115</v>
      </c>
      <c r="B59" t="s">
        <v>116</v>
      </c>
      <c r="C59" t="s">
        <v>426</v>
      </c>
      <c r="D59" s="10">
        <v>3009</v>
      </c>
      <c r="E59" s="10">
        <v>2831.1217383865169</v>
      </c>
      <c r="F59" s="10">
        <v>1042</v>
      </c>
      <c r="G59" s="6">
        <v>0.3680519936220919</v>
      </c>
      <c r="H59" s="10">
        <v>1</v>
      </c>
      <c r="I59" s="10">
        <v>1043</v>
      </c>
      <c r="J59" s="6">
        <v>0.36840521050656605</v>
      </c>
    </row>
    <row r="60" spans="1:10" x14ac:dyDescent="0.3">
      <c r="A60" t="s">
        <v>117</v>
      </c>
      <c r="B60" t="s">
        <v>118</v>
      </c>
      <c r="C60" t="s">
        <v>426</v>
      </c>
      <c r="D60" s="10">
        <v>4825</v>
      </c>
      <c r="E60" s="10">
        <v>4517.5428642546522</v>
      </c>
      <c r="F60" s="10">
        <v>3865</v>
      </c>
      <c r="G60" s="6">
        <v>0.85555358657071312</v>
      </c>
      <c r="H60" s="10">
        <v>37</v>
      </c>
      <c r="I60" s="10">
        <v>3902</v>
      </c>
      <c r="J60" s="6">
        <v>0.86374387963749621</v>
      </c>
    </row>
    <row r="61" spans="1:10" x14ac:dyDescent="0.3">
      <c r="A61" t="s">
        <v>119</v>
      </c>
      <c r="B61" t="s">
        <v>120</v>
      </c>
      <c r="C61" t="s">
        <v>426</v>
      </c>
      <c r="D61" s="10">
        <v>2599</v>
      </c>
      <c r="E61" s="10">
        <v>2511.6258638866111</v>
      </c>
      <c r="F61" s="10">
        <v>1899</v>
      </c>
      <c r="G61" s="6">
        <v>0.75608394837175141</v>
      </c>
      <c r="H61" s="10">
        <v>2</v>
      </c>
      <c r="I61" s="10">
        <v>1901</v>
      </c>
      <c r="J61" s="6">
        <v>0.75688024531579745</v>
      </c>
    </row>
    <row r="62" spans="1:10" x14ac:dyDescent="0.3">
      <c r="A62" t="s">
        <v>121</v>
      </c>
      <c r="B62" t="s">
        <v>122</v>
      </c>
      <c r="C62" t="s">
        <v>426</v>
      </c>
      <c r="D62" s="10">
        <v>11643</v>
      </c>
      <c r="E62" s="10">
        <v>10840.183973099462</v>
      </c>
      <c r="F62" s="10">
        <v>3763</v>
      </c>
      <c r="G62" s="6">
        <v>0.34713432994662269</v>
      </c>
      <c r="H62" s="10">
        <v>1382</v>
      </c>
      <c r="I62" s="10">
        <v>5145</v>
      </c>
      <c r="J62" s="6">
        <v>0.47462294115742065</v>
      </c>
    </row>
    <row r="63" spans="1:10" x14ac:dyDescent="0.3">
      <c r="A63" t="s">
        <v>123</v>
      </c>
      <c r="B63" t="s">
        <v>124</v>
      </c>
      <c r="C63" t="s">
        <v>426</v>
      </c>
      <c r="D63" s="10">
        <v>6171</v>
      </c>
      <c r="E63" s="10">
        <v>5855.2181777074384</v>
      </c>
      <c r="F63" s="10">
        <v>4570</v>
      </c>
      <c r="G63" s="6">
        <v>0.78050037783380177</v>
      </c>
      <c r="H63" s="10">
        <v>60</v>
      </c>
      <c r="I63" s="10">
        <v>4630</v>
      </c>
      <c r="J63" s="6">
        <v>0.79074764756466132</v>
      </c>
    </row>
    <row r="64" spans="1:10" x14ac:dyDescent="0.3">
      <c r="A64" t="s">
        <v>125</v>
      </c>
      <c r="B64" t="s">
        <v>126</v>
      </c>
      <c r="C64" t="s">
        <v>426</v>
      </c>
      <c r="D64" s="10">
        <v>8858</v>
      </c>
      <c r="E64" s="10">
        <v>8529.1324124485</v>
      </c>
      <c r="F64" s="10">
        <v>5404</v>
      </c>
      <c r="G64" s="6">
        <v>0.63359316501086504</v>
      </c>
      <c r="H64" s="10">
        <v>2</v>
      </c>
      <c r="I64" s="10">
        <v>5406</v>
      </c>
      <c r="J64" s="6">
        <v>0.63382765544943309</v>
      </c>
    </row>
    <row r="65" spans="1:10" x14ac:dyDescent="0.3">
      <c r="A65" t="s">
        <v>127</v>
      </c>
      <c r="B65" t="s">
        <v>128</v>
      </c>
      <c r="C65" t="s">
        <v>425</v>
      </c>
      <c r="D65" s="10">
        <v>5438</v>
      </c>
      <c r="E65" s="10">
        <v>5256.5595847109889</v>
      </c>
      <c r="F65" s="10">
        <v>3344</v>
      </c>
      <c r="G65" s="6">
        <v>0.63615753728469471</v>
      </c>
      <c r="H65" s="10">
        <v>14</v>
      </c>
      <c r="I65" s="10">
        <v>3358</v>
      </c>
      <c r="J65" s="6">
        <v>0.63882087625658035</v>
      </c>
    </row>
    <row r="66" spans="1:10" x14ac:dyDescent="0.3">
      <c r="A66" t="s">
        <v>129</v>
      </c>
      <c r="B66" t="s">
        <v>130</v>
      </c>
      <c r="C66" t="s">
        <v>425</v>
      </c>
      <c r="D66" s="10">
        <v>1155</v>
      </c>
      <c r="E66" s="10">
        <v>1059.4597885070266</v>
      </c>
      <c r="F66" s="10">
        <v>1219</v>
      </c>
      <c r="G66" s="6">
        <v>1.1505863773440566</v>
      </c>
      <c r="H66" s="10">
        <v>5</v>
      </c>
      <c r="I66" s="10">
        <v>1224</v>
      </c>
      <c r="J66" s="6">
        <v>1.1553057636334088</v>
      </c>
    </row>
    <row r="67" spans="1:10" x14ac:dyDescent="0.3">
      <c r="A67" t="s">
        <v>131</v>
      </c>
      <c r="B67" t="s">
        <v>132</v>
      </c>
      <c r="C67" t="s">
        <v>425</v>
      </c>
      <c r="D67" s="10">
        <v>5618</v>
      </c>
      <c r="E67" s="10">
        <v>5378.2865166499214</v>
      </c>
      <c r="F67" s="10">
        <v>4031</v>
      </c>
      <c r="G67" s="6">
        <v>0.74949521330278024</v>
      </c>
      <c r="H67" s="10">
        <v>6</v>
      </c>
      <c r="I67" s="10">
        <v>4037</v>
      </c>
      <c r="J67" s="6">
        <v>0.75061081024642129</v>
      </c>
    </row>
    <row r="68" spans="1:10" x14ac:dyDescent="0.3">
      <c r="A68" t="s">
        <v>133</v>
      </c>
      <c r="B68" t="s">
        <v>134</v>
      </c>
      <c r="C68" t="s">
        <v>425</v>
      </c>
      <c r="D68" s="10">
        <v>1594</v>
      </c>
      <c r="E68" s="10">
        <v>1547.6843435068477</v>
      </c>
      <c r="F68" s="10">
        <v>1337</v>
      </c>
      <c r="G68" s="6">
        <v>0.86387124455270714</v>
      </c>
      <c r="H68" s="10">
        <v>1</v>
      </c>
      <c r="I68" s="10">
        <v>1338</v>
      </c>
      <c r="J68" s="6">
        <v>0.86451737113801208</v>
      </c>
    </row>
    <row r="69" spans="1:10" x14ac:dyDescent="0.3">
      <c r="A69" t="s">
        <v>135</v>
      </c>
      <c r="B69" t="s">
        <v>136</v>
      </c>
      <c r="C69" t="s">
        <v>425</v>
      </c>
      <c r="D69" s="10">
        <v>1816</v>
      </c>
      <c r="E69" s="10">
        <v>1762.2603215851875</v>
      </c>
      <c r="F69" s="10">
        <v>1478</v>
      </c>
      <c r="G69" s="6">
        <v>0.83869561261556991</v>
      </c>
      <c r="H69" s="10">
        <v>2</v>
      </c>
      <c r="I69" s="10">
        <v>1480</v>
      </c>
      <c r="J69" s="6">
        <v>0.83983051872195091</v>
      </c>
    </row>
    <row r="70" spans="1:10" x14ac:dyDescent="0.3">
      <c r="A70" t="s">
        <v>137</v>
      </c>
      <c r="B70" t="s">
        <v>138</v>
      </c>
      <c r="C70" t="s">
        <v>425</v>
      </c>
      <c r="D70" s="10">
        <v>6227</v>
      </c>
      <c r="E70" s="10">
        <v>5986.6471148538212</v>
      </c>
      <c r="F70" s="10">
        <v>4280</v>
      </c>
      <c r="G70" s="6">
        <v>0.71492438386432378</v>
      </c>
      <c r="H70" s="10">
        <v>15</v>
      </c>
      <c r="I70" s="10">
        <v>4295</v>
      </c>
      <c r="J70" s="6">
        <v>0.7174299599759979</v>
      </c>
    </row>
    <row r="71" spans="1:10" x14ac:dyDescent="0.3">
      <c r="A71" t="s">
        <v>139</v>
      </c>
      <c r="B71" t="s">
        <v>140</v>
      </c>
      <c r="C71" t="s">
        <v>425</v>
      </c>
      <c r="D71" s="10">
        <v>4923</v>
      </c>
      <c r="E71" s="10">
        <v>4786.1708164447018</v>
      </c>
      <c r="F71" s="10">
        <v>3087</v>
      </c>
      <c r="G71" s="6">
        <v>0.64498324827719122</v>
      </c>
      <c r="H71" s="10">
        <v>10</v>
      </c>
      <c r="I71" s="10">
        <v>3097</v>
      </c>
      <c r="J71" s="6">
        <v>0.64707260120325916</v>
      </c>
    </row>
    <row r="72" spans="1:10" x14ac:dyDescent="0.3">
      <c r="A72" t="s">
        <v>141</v>
      </c>
      <c r="B72" t="s">
        <v>142</v>
      </c>
      <c r="C72" t="s">
        <v>425</v>
      </c>
      <c r="D72" s="10">
        <v>2877</v>
      </c>
      <c r="E72" s="10">
        <v>2755.460589230845</v>
      </c>
      <c r="F72" s="10">
        <v>2686</v>
      </c>
      <c r="G72" s="6">
        <v>0.97479165933190348</v>
      </c>
      <c r="H72" s="10">
        <v>2</v>
      </c>
      <c r="I72" s="10">
        <v>2688</v>
      </c>
      <c r="J72" s="6">
        <v>0.97551749079827133</v>
      </c>
    </row>
    <row r="73" spans="1:10" x14ac:dyDescent="0.3">
      <c r="A73" t="s">
        <v>143</v>
      </c>
      <c r="B73" t="s">
        <v>144</v>
      </c>
      <c r="C73" t="s">
        <v>425</v>
      </c>
      <c r="D73" s="10">
        <v>4747</v>
      </c>
      <c r="E73" s="10">
        <v>4483.3441396857352</v>
      </c>
      <c r="F73" s="10">
        <v>3708</v>
      </c>
      <c r="G73" s="6">
        <v>0.82706120352829227</v>
      </c>
      <c r="H73" s="10">
        <v>46</v>
      </c>
      <c r="I73" s="10">
        <v>3754</v>
      </c>
      <c r="J73" s="6">
        <v>0.83732140184606496</v>
      </c>
    </row>
    <row r="74" spans="1:10" x14ac:dyDescent="0.3">
      <c r="A74" t="s">
        <v>145</v>
      </c>
      <c r="B74" t="s">
        <v>146</v>
      </c>
      <c r="C74" t="s">
        <v>425</v>
      </c>
      <c r="D74" s="10">
        <v>10434</v>
      </c>
      <c r="E74" s="10">
        <v>9912.2704829918712</v>
      </c>
      <c r="F74" s="10">
        <v>8968</v>
      </c>
      <c r="G74" s="6">
        <v>0.90473721589699219</v>
      </c>
      <c r="H74" s="10">
        <v>23</v>
      </c>
      <c r="I74" s="10">
        <v>8991</v>
      </c>
      <c r="J74" s="6">
        <v>0.9070575722713935</v>
      </c>
    </row>
    <row r="75" spans="1:10" x14ac:dyDescent="0.3">
      <c r="A75" t="s">
        <v>147</v>
      </c>
      <c r="B75" t="s">
        <v>148</v>
      </c>
      <c r="C75" t="s">
        <v>425</v>
      </c>
      <c r="D75" s="10">
        <v>2373</v>
      </c>
      <c r="E75" s="10">
        <v>2298.5524035128265</v>
      </c>
      <c r="F75" s="10">
        <v>2099</v>
      </c>
      <c r="G75" s="6">
        <v>0.91318344397636753</v>
      </c>
      <c r="H75" s="10">
        <v>1</v>
      </c>
      <c r="I75" s="10">
        <v>2100</v>
      </c>
      <c r="J75" s="6">
        <v>0.91361850040513182</v>
      </c>
    </row>
    <row r="76" spans="1:10" x14ac:dyDescent="0.3">
      <c r="A76" t="s">
        <v>149</v>
      </c>
      <c r="B76" t="s">
        <v>150</v>
      </c>
      <c r="C76" t="s">
        <v>425</v>
      </c>
      <c r="D76" s="10">
        <v>5459</v>
      </c>
      <c r="E76" s="10">
        <v>5243.7625170758602</v>
      </c>
      <c r="F76" s="10">
        <v>4230</v>
      </c>
      <c r="G76" s="6">
        <v>0.8066726870687545</v>
      </c>
      <c r="H76" s="10">
        <v>6</v>
      </c>
      <c r="I76" s="10">
        <v>4236</v>
      </c>
      <c r="J76" s="6">
        <v>0.80781690364615699</v>
      </c>
    </row>
    <row r="77" spans="1:10" x14ac:dyDescent="0.3">
      <c r="A77" t="s">
        <v>151</v>
      </c>
      <c r="B77" t="s">
        <v>152</v>
      </c>
      <c r="C77" t="s">
        <v>425</v>
      </c>
      <c r="D77" s="10">
        <v>5305</v>
      </c>
      <c r="E77" s="10">
        <v>5164.693151388431</v>
      </c>
      <c r="F77" s="10">
        <v>4475</v>
      </c>
      <c r="G77" s="6">
        <v>0.86645999458786438</v>
      </c>
      <c r="H77" s="10">
        <v>16</v>
      </c>
      <c r="I77" s="10">
        <v>4491</v>
      </c>
      <c r="J77" s="6">
        <v>0.86955795211041309</v>
      </c>
    </row>
    <row r="78" spans="1:10" x14ac:dyDescent="0.3">
      <c r="A78" t="s">
        <v>153</v>
      </c>
      <c r="B78" t="s">
        <v>154</v>
      </c>
      <c r="C78" t="s">
        <v>425</v>
      </c>
      <c r="D78" s="10">
        <v>2187</v>
      </c>
      <c r="E78" s="10">
        <v>2117.2329771468685</v>
      </c>
      <c r="F78" s="10">
        <v>1904</v>
      </c>
      <c r="G78" s="6">
        <v>0.89928695639616574</v>
      </c>
      <c r="H78" s="10">
        <v>7</v>
      </c>
      <c r="I78" s="10">
        <v>1911</v>
      </c>
      <c r="J78" s="6">
        <v>0.90259315844173982</v>
      </c>
    </row>
    <row r="79" spans="1:10" x14ac:dyDescent="0.3">
      <c r="A79" t="s">
        <v>155</v>
      </c>
      <c r="B79" t="s">
        <v>156</v>
      </c>
      <c r="C79" t="s">
        <v>425</v>
      </c>
      <c r="D79" s="10">
        <v>1362</v>
      </c>
      <c r="E79" s="10">
        <v>1316.1328688325368</v>
      </c>
      <c r="F79" s="10">
        <v>1190</v>
      </c>
      <c r="G79" s="6">
        <v>0.90416403098843523</v>
      </c>
      <c r="H79" s="10">
        <v>1</v>
      </c>
      <c r="I79" s="10">
        <v>1191</v>
      </c>
      <c r="J79" s="6">
        <v>0.9049238326951482</v>
      </c>
    </row>
    <row r="80" spans="1:10" x14ac:dyDescent="0.3">
      <c r="A80" t="s">
        <v>157</v>
      </c>
      <c r="B80" t="s">
        <v>158</v>
      </c>
      <c r="C80" t="s">
        <v>425</v>
      </c>
      <c r="D80" s="10">
        <v>1768</v>
      </c>
      <c r="E80" s="10">
        <v>1715.3514622883531</v>
      </c>
      <c r="F80" s="10">
        <v>1565</v>
      </c>
      <c r="G80" s="6">
        <v>0.91234947146762702</v>
      </c>
      <c r="H80" s="10">
        <v>2</v>
      </c>
      <c r="I80" s="10">
        <v>1567</v>
      </c>
      <c r="J80" s="6">
        <v>0.91351541328419905</v>
      </c>
    </row>
    <row r="81" spans="1:10" x14ac:dyDescent="0.3">
      <c r="A81" t="s">
        <v>159</v>
      </c>
      <c r="B81" t="s">
        <v>160</v>
      </c>
      <c r="C81" t="s">
        <v>425</v>
      </c>
      <c r="D81" s="10">
        <v>2535</v>
      </c>
      <c r="E81" s="10">
        <v>2455.0680524885342</v>
      </c>
      <c r="F81" s="10">
        <v>1602</v>
      </c>
      <c r="G81" s="6">
        <v>0.65252773680801324</v>
      </c>
      <c r="H81" s="10">
        <v>0</v>
      </c>
      <c r="I81" s="10">
        <v>1602</v>
      </c>
      <c r="J81" s="6">
        <v>0.65252773680801324</v>
      </c>
    </row>
    <row r="82" spans="1:10" x14ac:dyDescent="0.3">
      <c r="A82" t="s">
        <v>161</v>
      </c>
      <c r="B82" t="s">
        <v>162</v>
      </c>
      <c r="C82" t="s">
        <v>425</v>
      </c>
      <c r="D82" s="10">
        <v>8681</v>
      </c>
      <c r="E82" s="10">
        <v>8376.1851198558434</v>
      </c>
      <c r="F82" s="10">
        <v>7104</v>
      </c>
      <c r="G82" s="6">
        <v>0.84811879135286616</v>
      </c>
      <c r="H82" s="10">
        <v>12</v>
      </c>
      <c r="I82" s="10">
        <v>7116</v>
      </c>
      <c r="J82" s="6">
        <v>0.84955142444636755</v>
      </c>
    </row>
    <row r="83" spans="1:10" x14ac:dyDescent="0.3">
      <c r="A83" t="s">
        <v>163</v>
      </c>
      <c r="B83" t="s">
        <v>164</v>
      </c>
      <c r="C83" t="s">
        <v>425</v>
      </c>
      <c r="D83" s="10">
        <v>6832</v>
      </c>
      <c r="E83" s="10">
        <v>6547.9389878589654</v>
      </c>
      <c r="F83" s="10">
        <v>4794</v>
      </c>
      <c r="G83" s="6">
        <v>0.73213877051831455</v>
      </c>
      <c r="H83" s="10">
        <v>8</v>
      </c>
      <c r="I83" s="10">
        <v>4802</v>
      </c>
      <c r="J83" s="6">
        <v>0.73336052900061466</v>
      </c>
    </row>
    <row r="84" spans="1:10" x14ac:dyDescent="0.3">
      <c r="A84" t="s">
        <v>165</v>
      </c>
      <c r="B84" t="s">
        <v>166</v>
      </c>
      <c r="C84" t="s">
        <v>425</v>
      </c>
      <c r="D84" s="10">
        <v>6217</v>
      </c>
      <c r="E84" s="10">
        <v>6008.62879277924</v>
      </c>
      <c r="F84" s="10">
        <v>3602</v>
      </c>
      <c r="G84" s="6">
        <v>0.5994712145187997</v>
      </c>
      <c r="H84" s="10">
        <v>0</v>
      </c>
      <c r="I84" s="10">
        <v>3602</v>
      </c>
      <c r="J84" s="6">
        <v>0.5994712145187997</v>
      </c>
    </row>
    <row r="85" spans="1:10" x14ac:dyDescent="0.3">
      <c r="A85" t="s">
        <v>167</v>
      </c>
      <c r="B85" t="s">
        <v>168</v>
      </c>
      <c r="C85" t="s">
        <v>425</v>
      </c>
      <c r="D85" s="10">
        <v>2708</v>
      </c>
      <c r="E85" s="10">
        <v>2619.4419099124084</v>
      </c>
      <c r="F85" s="10">
        <v>1141</v>
      </c>
      <c r="G85" s="6">
        <v>0.43558896865865371</v>
      </c>
      <c r="H85" s="10">
        <v>1</v>
      </c>
      <c r="I85" s="10">
        <v>1142</v>
      </c>
      <c r="J85" s="6">
        <v>0.43597072936738168</v>
      </c>
    </row>
    <row r="86" spans="1:10" x14ac:dyDescent="0.3">
      <c r="A86" t="s">
        <v>169</v>
      </c>
      <c r="B86" t="s">
        <v>170</v>
      </c>
      <c r="C86" t="s">
        <v>425</v>
      </c>
      <c r="D86" s="10">
        <v>8671</v>
      </c>
      <c r="E86" s="10">
        <v>8400.1615008940771</v>
      </c>
      <c r="F86" s="10">
        <v>6415</v>
      </c>
      <c r="G86" s="6">
        <v>0.7636757935329237</v>
      </c>
      <c r="H86" s="10">
        <v>807</v>
      </c>
      <c r="I86" s="10">
        <v>7222</v>
      </c>
      <c r="J86" s="6">
        <v>0.85974537504205384</v>
      </c>
    </row>
    <row r="87" spans="1:10" x14ac:dyDescent="0.3">
      <c r="A87" t="s">
        <v>171</v>
      </c>
      <c r="B87" t="s">
        <v>172</v>
      </c>
      <c r="C87" t="s">
        <v>425</v>
      </c>
      <c r="D87" s="10">
        <v>6611</v>
      </c>
      <c r="E87" s="10">
        <v>6345.7032562165195</v>
      </c>
      <c r="F87" s="10">
        <v>4083</v>
      </c>
      <c r="G87" s="6">
        <v>0.64342750285401706</v>
      </c>
      <c r="H87" s="10">
        <v>3</v>
      </c>
      <c r="I87" s="10">
        <v>4086</v>
      </c>
      <c r="J87" s="6">
        <v>0.64390026369373343</v>
      </c>
    </row>
    <row r="88" spans="1:10" x14ac:dyDescent="0.3">
      <c r="A88" t="s">
        <v>173</v>
      </c>
      <c r="B88" t="s">
        <v>174</v>
      </c>
      <c r="C88" t="s">
        <v>425</v>
      </c>
      <c r="D88" s="10">
        <v>2294</v>
      </c>
      <c r="E88" s="10">
        <v>2195.2454611785915</v>
      </c>
      <c r="F88" s="10">
        <v>1395</v>
      </c>
      <c r="G88" s="6">
        <v>0.63546424519244749</v>
      </c>
      <c r="H88" s="10">
        <v>1</v>
      </c>
      <c r="I88" s="10">
        <v>1396</v>
      </c>
      <c r="J88" s="6">
        <v>0.63591977511731668</v>
      </c>
    </row>
    <row r="89" spans="1:10" x14ac:dyDescent="0.3">
      <c r="A89" t="s">
        <v>175</v>
      </c>
      <c r="B89" t="s">
        <v>176</v>
      </c>
      <c r="C89" t="s">
        <v>425</v>
      </c>
      <c r="D89" s="10">
        <v>2899</v>
      </c>
      <c r="E89" s="10">
        <v>2804.4049549612851</v>
      </c>
      <c r="F89" s="10">
        <v>1335</v>
      </c>
      <c r="G89" s="6">
        <v>0.47603681402653553</v>
      </c>
      <c r="H89" s="10">
        <v>4</v>
      </c>
      <c r="I89" s="10">
        <v>1339</v>
      </c>
      <c r="J89" s="6">
        <v>0.47746314155919933</v>
      </c>
    </row>
    <row r="90" spans="1:10" x14ac:dyDescent="0.3">
      <c r="A90" t="s">
        <v>177</v>
      </c>
      <c r="B90" t="s">
        <v>178</v>
      </c>
      <c r="C90" t="s">
        <v>425</v>
      </c>
      <c r="D90" s="10">
        <v>3671</v>
      </c>
      <c r="E90" s="10">
        <v>3498.9151428370228</v>
      </c>
      <c r="F90" s="10">
        <v>3256</v>
      </c>
      <c r="G90" s="6">
        <v>0.9305741542962771</v>
      </c>
      <c r="H90" s="10">
        <v>19</v>
      </c>
      <c r="I90" s="10">
        <v>3275</v>
      </c>
      <c r="J90" s="6">
        <v>0.9360044088821583</v>
      </c>
    </row>
    <row r="91" spans="1:10" x14ac:dyDescent="0.3">
      <c r="A91" t="s">
        <v>179</v>
      </c>
      <c r="B91" t="s">
        <v>180</v>
      </c>
      <c r="C91" t="s">
        <v>425</v>
      </c>
      <c r="D91" s="10">
        <v>3418</v>
      </c>
      <c r="E91" s="10">
        <v>3278.8057425942779</v>
      </c>
      <c r="F91" s="10">
        <v>867</v>
      </c>
      <c r="G91" s="6">
        <v>0.26442554639239063</v>
      </c>
      <c r="H91" s="10">
        <v>1</v>
      </c>
      <c r="I91" s="10">
        <v>868</v>
      </c>
      <c r="J91" s="6">
        <v>0.26473053548857561</v>
      </c>
    </row>
    <row r="92" spans="1:10" x14ac:dyDescent="0.3">
      <c r="A92" t="s">
        <v>181</v>
      </c>
      <c r="B92" t="s">
        <v>182</v>
      </c>
      <c r="C92" t="s">
        <v>425</v>
      </c>
      <c r="D92" s="10">
        <v>3152</v>
      </c>
      <c r="E92" s="10">
        <v>3076.8193717836475</v>
      </c>
      <c r="F92" s="10">
        <v>1750</v>
      </c>
      <c r="G92" s="6">
        <v>0.56876916989297177</v>
      </c>
      <c r="H92" s="10">
        <v>0</v>
      </c>
      <c r="I92" s="10">
        <v>1750</v>
      </c>
      <c r="J92" s="6">
        <v>0.56876916989297177</v>
      </c>
    </row>
    <row r="93" spans="1:10" x14ac:dyDescent="0.3">
      <c r="A93" t="s">
        <v>183</v>
      </c>
      <c r="B93" t="s">
        <v>184</v>
      </c>
      <c r="C93" t="s">
        <v>425</v>
      </c>
      <c r="D93" s="10">
        <v>12334</v>
      </c>
      <c r="E93" s="10">
        <v>11881.067786019279</v>
      </c>
      <c r="F93" s="10">
        <v>4278</v>
      </c>
      <c r="G93" s="6">
        <v>0.36006864677887113</v>
      </c>
      <c r="H93" s="10">
        <v>3</v>
      </c>
      <c r="I93" s="10">
        <v>4281</v>
      </c>
      <c r="J93" s="6">
        <v>0.36032114933621956</v>
      </c>
    </row>
    <row r="94" spans="1:10" x14ac:dyDescent="0.3">
      <c r="A94" t="s">
        <v>185</v>
      </c>
      <c r="B94" t="s">
        <v>186</v>
      </c>
      <c r="C94" t="s">
        <v>425</v>
      </c>
      <c r="D94" s="10">
        <v>4974</v>
      </c>
      <c r="E94" s="10">
        <v>4853.5608432339413</v>
      </c>
      <c r="F94" s="10">
        <v>156</v>
      </c>
      <c r="G94" s="6">
        <v>3.2141350451487645E-2</v>
      </c>
      <c r="H94" s="10">
        <v>3016</v>
      </c>
      <c r="I94" s="10">
        <v>3172</v>
      </c>
      <c r="J94" s="6">
        <v>0.6535407925135821</v>
      </c>
    </row>
    <row r="95" spans="1:10" x14ac:dyDescent="0.3">
      <c r="A95" t="s">
        <v>187</v>
      </c>
      <c r="B95" t="s">
        <v>188</v>
      </c>
      <c r="C95" t="s">
        <v>425</v>
      </c>
      <c r="D95" s="10">
        <v>5797</v>
      </c>
      <c r="E95" s="10">
        <v>5617.8516895277698</v>
      </c>
      <c r="F95" s="10">
        <v>1687</v>
      </c>
      <c r="G95" s="6">
        <v>0.30029272633607157</v>
      </c>
      <c r="H95" s="10">
        <v>0</v>
      </c>
      <c r="I95" s="10">
        <v>1687</v>
      </c>
      <c r="J95" s="6">
        <v>0.30029272633607157</v>
      </c>
    </row>
    <row r="96" spans="1:10" x14ac:dyDescent="0.3">
      <c r="A96" t="s">
        <v>189</v>
      </c>
      <c r="B96" t="s">
        <v>190</v>
      </c>
      <c r="C96" t="s">
        <v>425</v>
      </c>
      <c r="D96" s="10">
        <v>4685</v>
      </c>
      <c r="E96" s="10">
        <v>4556.9124933483117</v>
      </c>
      <c r="F96" s="10">
        <v>2333</v>
      </c>
      <c r="G96" s="6">
        <v>0.51196945374866454</v>
      </c>
      <c r="H96" s="10">
        <v>0</v>
      </c>
      <c r="I96" s="10">
        <v>2333</v>
      </c>
      <c r="J96" s="6">
        <v>0.51196945374866454</v>
      </c>
    </row>
    <row r="97" spans="1:10" x14ac:dyDescent="0.3">
      <c r="A97" t="s">
        <v>191</v>
      </c>
      <c r="B97" t="s">
        <v>192</v>
      </c>
      <c r="C97" t="s">
        <v>425</v>
      </c>
      <c r="D97" s="10">
        <v>4950</v>
      </c>
      <c r="E97" s="10">
        <v>4858.4455940758371</v>
      </c>
      <c r="F97" s="10">
        <v>2881</v>
      </c>
      <c r="G97" s="6">
        <v>0.59298801318531946</v>
      </c>
      <c r="H97" s="10">
        <v>0</v>
      </c>
      <c r="I97" s="10">
        <v>2881</v>
      </c>
      <c r="J97" s="6">
        <v>0.59298801318531946</v>
      </c>
    </row>
    <row r="98" spans="1:10" x14ac:dyDescent="0.3">
      <c r="A98" t="s">
        <v>193</v>
      </c>
      <c r="B98" t="s">
        <v>194</v>
      </c>
      <c r="C98" t="s">
        <v>425</v>
      </c>
      <c r="D98" s="10">
        <v>5057</v>
      </c>
      <c r="E98" s="10">
        <v>4905.389251254569</v>
      </c>
      <c r="F98" s="10">
        <v>3880</v>
      </c>
      <c r="G98" s="6">
        <v>0.79096679208641341</v>
      </c>
      <c r="H98" s="10">
        <v>0</v>
      </c>
      <c r="I98" s="10">
        <v>3880</v>
      </c>
      <c r="J98" s="6">
        <v>0.79096679208641341</v>
      </c>
    </row>
    <row r="99" spans="1:10" x14ac:dyDescent="0.3">
      <c r="A99" t="s">
        <v>195</v>
      </c>
      <c r="B99" t="s">
        <v>196</v>
      </c>
      <c r="C99" t="s">
        <v>425</v>
      </c>
      <c r="D99" s="10">
        <v>2612</v>
      </c>
      <c r="E99" s="10">
        <v>2511.0728957915831</v>
      </c>
      <c r="F99" s="10">
        <v>1291</v>
      </c>
      <c r="G99" s="6">
        <v>0.5141228684215593</v>
      </c>
      <c r="H99" s="10">
        <v>5</v>
      </c>
      <c r="I99" s="10">
        <v>1296</v>
      </c>
      <c r="J99" s="6">
        <v>0.51611404916680159</v>
      </c>
    </row>
    <row r="100" spans="1:10" x14ac:dyDescent="0.3">
      <c r="A100" t="s">
        <v>197</v>
      </c>
      <c r="B100" t="s">
        <v>198</v>
      </c>
      <c r="C100" t="s">
        <v>425</v>
      </c>
      <c r="D100" s="10">
        <v>4899</v>
      </c>
      <c r="E100" s="10">
        <v>4664.5854171416995</v>
      </c>
      <c r="F100" s="10">
        <v>4020</v>
      </c>
      <c r="G100" s="6">
        <v>0.8618129245156626</v>
      </c>
      <c r="H100" s="10">
        <v>29</v>
      </c>
      <c r="I100" s="10">
        <v>4049</v>
      </c>
      <c r="J100" s="6">
        <v>0.8680299829263477</v>
      </c>
    </row>
    <row r="101" spans="1:10" x14ac:dyDescent="0.3">
      <c r="A101" t="s">
        <v>199</v>
      </c>
      <c r="B101" t="s">
        <v>200</v>
      </c>
      <c r="C101" t="s">
        <v>425</v>
      </c>
      <c r="D101" s="10">
        <v>2438</v>
      </c>
      <c r="E101" s="10">
        <v>2348.3433001107419</v>
      </c>
      <c r="F101" s="10">
        <v>1537</v>
      </c>
      <c r="G101" s="6">
        <v>0.6545039645300238</v>
      </c>
      <c r="H101" s="10">
        <v>146</v>
      </c>
      <c r="I101" s="10">
        <v>1683</v>
      </c>
      <c r="J101" s="6">
        <v>0.71667545367861418</v>
      </c>
    </row>
    <row r="102" spans="1:10" x14ac:dyDescent="0.3">
      <c r="A102" t="s">
        <v>201</v>
      </c>
      <c r="B102" t="s">
        <v>202</v>
      </c>
      <c r="C102" t="s">
        <v>425</v>
      </c>
      <c r="D102" s="10">
        <v>5837</v>
      </c>
      <c r="E102" s="10">
        <v>5704.3962585468453</v>
      </c>
      <c r="F102" s="10">
        <v>2542</v>
      </c>
      <c r="G102" s="6">
        <v>0.44562121647691366</v>
      </c>
      <c r="H102" s="10">
        <v>127</v>
      </c>
      <c r="I102" s="10">
        <v>2669</v>
      </c>
      <c r="J102" s="6">
        <v>0.46788474696179483</v>
      </c>
    </row>
    <row r="103" spans="1:10" x14ac:dyDescent="0.3">
      <c r="A103" t="s">
        <v>203</v>
      </c>
      <c r="B103" t="s">
        <v>204</v>
      </c>
      <c r="C103" t="s">
        <v>425</v>
      </c>
      <c r="D103" s="10">
        <v>6289</v>
      </c>
      <c r="E103" s="10">
        <v>6071.5159147651402</v>
      </c>
      <c r="F103" s="10">
        <v>2985</v>
      </c>
      <c r="G103" s="6">
        <v>0.49163998610970722</v>
      </c>
      <c r="H103" s="10">
        <v>3</v>
      </c>
      <c r="I103" s="10">
        <v>2988</v>
      </c>
      <c r="J103" s="6">
        <v>0.49213409664851099</v>
      </c>
    </row>
    <row r="104" spans="1:10" x14ac:dyDescent="0.3">
      <c r="A104" t="s">
        <v>205</v>
      </c>
      <c r="B104" t="s">
        <v>206</v>
      </c>
      <c r="C104" t="s">
        <v>425</v>
      </c>
      <c r="D104" s="10">
        <v>1849</v>
      </c>
      <c r="E104" s="10">
        <v>1784.933916770852</v>
      </c>
      <c r="F104" s="10">
        <v>1075</v>
      </c>
      <c r="G104" s="6">
        <v>0.60226319299528863</v>
      </c>
      <c r="H104" s="10">
        <v>1</v>
      </c>
      <c r="I104" s="10">
        <v>1076</v>
      </c>
      <c r="J104" s="6">
        <v>0.60282343782598191</v>
      </c>
    </row>
    <row r="105" spans="1:10" x14ac:dyDescent="0.3">
      <c r="A105" t="s">
        <v>207</v>
      </c>
      <c r="B105" t="s">
        <v>208</v>
      </c>
      <c r="C105" t="s">
        <v>425</v>
      </c>
      <c r="D105" s="10">
        <v>8089</v>
      </c>
      <c r="E105" s="10">
        <v>7763.1095953582753</v>
      </c>
      <c r="F105" s="10">
        <v>4836</v>
      </c>
      <c r="G105" s="6">
        <v>0.62294624861299719</v>
      </c>
      <c r="H105" s="10">
        <v>79</v>
      </c>
      <c r="I105" s="10">
        <v>4915</v>
      </c>
      <c r="J105" s="6">
        <v>0.63312258311267189</v>
      </c>
    </row>
    <row r="106" spans="1:10" x14ac:dyDescent="0.3">
      <c r="A106" t="s">
        <v>209</v>
      </c>
      <c r="B106" t="s">
        <v>210</v>
      </c>
      <c r="C106" t="s">
        <v>425</v>
      </c>
      <c r="D106" s="10">
        <v>15273</v>
      </c>
      <c r="E106" s="10">
        <v>14796.736137295955</v>
      </c>
      <c r="F106" s="10">
        <v>12618</v>
      </c>
      <c r="G106" s="6">
        <v>0.85275562684365669</v>
      </c>
      <c r="H106" s="10">
        <v>870</v>
      </c>
      <c r="I106" s="10">
        <v>13488</v>
      </c>
      <c r="J106" s="6">
        <v>0.91155237714909199</v>
      </c>
    </row>
    <row r="107" spans="1:10" x14ac:dyDescent="0.3">
      <c r="A107" t="s">
        <v>211</v>
      </c>
      <c r="B107" t="s">
        <v>212</v>
      </c>
      <c r="C107" t="s">
        <v>425</v>
      </c>
      <c r="D107" s="10">
        <v>12604</v>
      </c>
      <c r="E107" s="10">
        <v>12112.861975991345</v>
      </c>
      <c r="F107" s="10">
        <v>8592</v>
      </c>
      <c r="G107" s="6">
        <v>0.70932864727015188</v>
      </c>
      <c r="H107" s="10">
        <v>4</v>
      </c>
      <c r="I107" s="10">
        <v>8596</v>
      </c>
      <c r="J107" s="6">
        <v>0.70965887475957001</v>
      </c>
    </row>
    <row r="108" spans="1:10" x14ac:dyDescent="0.3">
      <c r="A108" t="s">
        <v>213</v>
      </c>
      <c r="B108" t="s">
        <v>214</v>
      </c>
      <c r="C108" t="s">
        <v>425</v>
      </c>
      <c r="D108" s="10">
        <v>7600</v>
      </c>
      <c r="E108" s="10">
        <v>7376.4193795571427</v>
      </c>
      <c r="F108" s="10">
        <v>4843</v>
      </c>
      <c r="G108" s="6">
        <v>0.65655160733157214</v>
      </c>
      <c r="H108" s="10">
        <v>2</v>
      </c>
      <c r="I108" s="10">
        <v>4845</v>
      </c>
      <c r="J108" s="6">
        <v>0.65682274159022647</v>
      </c>
    </row>
    <row r="109" spans="1:10" x14ac:dyDescent="0.3">
      <c r="A109" t="s">
        <v>215</v>
      </c>
      <c r="B109" t="s">
        <v>216</v>
      </c>
      <c r="C109" t="s">
        <v>425</v>
      </c>
      <c r="D109" s="10">
        <v>4536</v>
      </c>
      <c r="E109" s="10">
        <v>4425.0161251669006</v>
      </c>
      <c r="F109" s="10">
        <v>3325</v>
      </c>
      <c r="G109" s="6">
        <v>0.75140969116233203</v>
      </c>
      <c r="H109" s="10">
        <v>413</v>
      </c>
      <c r="I109" s="10">
        <v>3738</v>
      </c>
      <c r="J109" s="6">
        <v>0.84474268438039013</v>
      </c>
    </row>
    <row r="110" spans="1:10" x14ac:dyDescent="0.3">
      <c r="A110" t="s">
        <v>217</v>
      </c>
      <c r="B110" t="s">
        <v>218</v>
      </c>
      <c r="C110" t="s">
        <v>425</v>
      </c>
      <c r="D110" s="10">
        <v>10213</v>
      </c>
      <c r="E110" s="10">
        <v>9998.9347161422502</v>
      </c>
      <c r="F110" s="10">
        <v>6678</v>
      </c>
      <c r="G110" s="6">
        <v>0.66787114723522067</v>
      </c>
      <c r="H110" s="10">
        <v>0</v>
      </c>
      <c r="I110" s="10">
        <v>6678</v>
      </c>
      <c r="J110" s="6">
        <v>0.66787114723522067</v>
      </c>
    </row>
    <row r="111" spans="1:10" x14ac:dyDescent="0.3">
      <c r="A111" t="s">
        <v>219</v>
      </c>
      <c r="B111" t="s">
        <v>220</v>
      </c>
      <c r="C111" t="s">
        <v>425</v>
      </c>
      <c r="D111" s="10">
        <v>3367</v>
      </c>
      <c r="E111" s="10">
        <v>3227.0162375318955</v>
      </c>
      <c r="F111" s="10">
        <v>2444</v>
      </c>
      <c r="G111" s="6">
        <v>0.75735596603915256</v>
      </c>
      <c r="H111" s="10">
        <v>1</v>
      </c>
      <c r="I111" s="10">
        <v>2445</v>
      </c>
      <c r="J111" s="6">
        <v>0.75766584982231089</v>
      </c>
    </row>
    <row r="112" spans="1:10" x14ac:dyDescent="0.3">
      <c r="A112" t="s">
        <v>221</v>
      </c>
      <c r="B112" t="s">
        <v>222</v>
      </c>
      <c r="C112" t="s">
        <v>425</v>
      </c>
      <c r="D112" s="10">
        <v>4279</v>
      </c>
      <c r="E112" s="10">
        <v>4182.0883823416616</v>
      </c>
      <c r="F112" s="10">
        <v>2846</v>
      </c>
      <c r="G112" s="6">
        <v>0.68052124675721215</v>
      </c>
      <c r="H112" s="10">
        <v>0</v>
      </c>
      <c r="I112" s="10">
        <v>2846</v>
      </c>
      <c r="J112" s="6">
        <v>0.68052124675721215</v>
      </c>
    </row>
    <row r="113" spans="1:10" x14ac:dyDescent="0.3">
      <c r="A113" t="s">
        <v>223</v>
      </c>
      <c r="B113" t="s">
        <v>224</v>
      </c>
      <c r="C113" t="s">
        <v>425</v>
      </c>
      <c r="D113" s="10">
        <v>4843</v>
      </c>
      <c r="E113" s="10">
        <v>4712.7820761858511</v>
      </c>
      <c r="F113" s="10">
        <v>2722</v>
      </c>
      <c r="G113" s="6">
        <v>0.57757815999057804</v>
      </c>
      <c r="H113" s="10">
        <v>0</v>
      </c>
      <c r="I113" s="10">
        <v>2722</v>
      </c>
      <c r="J113" s="6">
        <v>0.57757815999057804</v>
      </c>
    </row>
    <row r="114" spans="1:10" x14ac:dyDescent="0.3">
      <c r="A114" t="s">
        <v>225</v>
      </c>
      <c r="B114" t="s">
        <v>226</v>
      </c>
      <c r="C114" t="s">
        <v>425</v>
      </c>
      <c r="D114" s="10">
        <v>3644</v>
      </c>
      <c r="E114" s="10">
        <v>3574.4531517438113</v>
      </c>
      <c r="F114" s="10">
        <v>909</v>
      </c>
      <c r="G114" s="6">
        <v>0.25430463385889973</v>
      </c>
      <c r="H114" s="10">
        <v>1702</v>
      </c>
      <c r="I114" s="10">
        <v>2611</v>
      </c>
      <c r="J114" s="6">
        <v>0.7304613850446503</v>
      </c>
    </row>
    <row r="115" spans="1:10" x14ac:dyDescent="0.3">
      <c r="A115" t="s">
        <v>227</v>
      </c>
      <c r="B115" t="s">
        <v>228</v>
      </c>
      <c r="C115" t="s">
        <v>425</v>
      </c>
      <c r="D115" s="10">
        <v>3785</v>
      </c>
      <c r="E115" s="10">
        <v>3693.2782185291021</v>
      </c>
      <c r="F115" s="10">
        <v>2405</v>
      </c>
      <c r="G115" s="6">
        <v>0.65118300265984941</v>
      </c>
      <c r="H115" s="10">
        <v>11</v>
      </c>
      <c r="I115" s="10">
        <v>2416</v>
      </c>
      <c r="J115" s="6">
        <v>0.6541613864557988</v>
      </c>
    </row>
    <row r="116" spans="1:10" x14ac:dyDescent="0.3">
      <c r="A116" t="s">
        <v>229</v>
      </c>
      <c r="B116" t="s">
        <v>230</v>
      </c>
      <c r="C116" t="s">
        <v>425</v>
      </c>
      <c r="D116" s="10">
        <v>4236</v>
      </c>
      <c r="E116" s="10">
        <v>4139.5363112170371</v>
      </c>
      <c r="F116" s="10">
        <v>2608</v>
      </c>
      <c r="G116" s="6">
        <v>0.63002225465036188</v>
      </c>
      <c r="H116" s="10">
        <v>3</v>
      </c>
      <c r="I116" s="10">
        <v>2611</v>
      </c>
      <c r="J116" s="6">
        <v>0.63074697350157016</v>
      </c>
    </row>
    <row r="117" spans="1:10" x14ac:dyDescent="0.3">
      <c r="A117" t="s">
        <v>231</v>
      </c>
      <c r="B117" t="s">
        <v>232</v>
      </c>
      <c r="C117" t="s">
        <v>425</v>
      </c>
      <c r="D117" s="10">
        <v>3206</v>
      </c>
      <c r="E117" s="10">
        <v>3084.2136599280102</v>
      </c>
      <c r="F117" s="10">
        <v>1396</v>
      </c>
      <c r="G117" s="6">
        <v>0.4526275264705833</v>
      </c>
      <c r="H117" s="10">
        <v>2</v>
      </c>
      <c r="I117" s="10">
        <v>1398</v>
      </c>
      <c r="J117" s="6">
        <v>0.45327598997555546</v>
      </c>
    </row>
    <row r="118" spans="1:10" x14ac:dyDescent="0.3">
      <c r="A118" t="s">
        <v>233</v>
      </c>
      <c r="B118" t="s">
        <v>234</v>
      </c>
      <c r="C118" t="s">
        <v>425</v>
      </c>
      <c r="D118" s="10">
        <v>5726</v>
      </c>
      <c r="E118" s="10">
        <v>5518.7858613199287</v>
      </c>
      <c r="F118" s="10">
        <v>4121</v>
      </c>
      <c r="G118" s="6">
        <v>0.74672221455144117</v>
      </c>
      <c r="H118" s="10">
        <v>23</v>
      </c>
      <c r="I118" s="10">
        <v>4144</v>
      </c>
      <c r="J118" s="6">
        <v>0.75088979788914645</v>
      </c>
    </row>
    <row r="119" spans="1:10" x14ac:dyDescent="0.3">
      <c r="A119" t="s">
        <v>235</v>
      </c>
      <c r="B119" t="s">
        <v>236</v>
      </c>
      <c r="C119" t="s">
        <v>425</v>
      </c>
      <c r="D119" s="10">
        <v>3640</v>
      </c>
      <c r="E119" s="10">
        <v>3624.864864864865</v>
      </c>
      <c r="F119" s="10">
        <v>3246</v>
      </c>
      <c r="G119" s="6">
        <v>0.89548165821652248</v>
      </c>
      <c r="H119" s="10">
        <v>4</v>
      </c>
      <c r="I119" s="10">
        <v>3250</v>
      </c>
      <c r="J119" s="6">
        <v>0.89658514762898889</v>
      </c>
    </row>
    <row r="120" spans="1:10" x14ac:dyDescent="0.3">
      <c r="A120" t="s">
        <v>237</v>
      </c>
      <c r="B120" t="s">
        <v>238</v>
      </c>
      <c r="C120" t="s">
        <v>425</v>
      </c>
      <c r="D120" s="10">
        <v>5731</v>
      </c>
      <c r="E120" s="10">
        <v>5560.3581029516745</v>
      </c>
      <c r="F120" s="10">
        <v>3112</v>
      </c>
      <c r="G120" s="6">
        <v>0.55967618314871093</v>
      </c>
      <c r="H120" s="10">
        <v>16</v>
      </c>
      <c r="I120" s="10">
        <v>3128</v>
      </c>
      <c r="J120" s="6">
        <v>0.56255369565847291</v>
      </c>
    </row>
    <row r="121" spans="1:10" x14ac:dyDescent="0.3">
      <c r="A121" t="s">
        <v>239</v>
      </c>
      <c r="B121" t="s">
        <v>240</v>
      </c>
      <c r="C121" t="s">
        <v>429</v>
      </c>
      <c r="D121" s="10">
        <v>4848</v>
      </c>
      <c r="E121" s="10">
        <v>4636.5851825117297</v>
      </c>
      <c r="F121" s="10">
        <v>2988</v>
      </c>
      <c r="G121" s="6">
        <v>0.64443979402559826</v>
      </c>
      <c r="H121" s="10">
        <v>8</v>
      </c>
      <c r="I121" s="10">
        <v>2996</v>
      </c>
      <c r="J121" s="6">
        <v>0.64616520177399339</v>
      </c>
    </row>
    <row r="122" spans="1:10" x14ac:dyDescent="0.3">
      <c r="A122" t="s">
        <v>241</v>
      </c>
      <c r="B122" t="s">
        <v>242</v>
      </c>
      <c r="C122" t="s">
        <v>429</v>
      </c>
      <c r="D122" s="10">
        <v>6279</v>
      </c>
      <c r="E122" s="10">
        <v>6007.7341114208757</v>
      </c>
      <c r="F122" s="10">
        <v>4514</v>
      </c>
      <c r="G122" s="6">
        <v>0.75136481014010859</v>
      </c>
      <c r="H122" s="10">
        <v>6</v>
      </c>
      <c r="I122" s="10">
        <v>4520</v>
      </c>
      <c r="J122" s="6">
        <v>0.75236352278096819</v>
      </c>
    </row>
    <row r="123" spans="1:10" x14ac:dyDescent="0.3">
      <c r="A123" t="s">
        <v>243</v>
      </c>
      <c r="B123" t="s">
        <v>244</v>
      </c>
      <c r="C123" t="s">
        <v>429</v>
      </c>
      <c r="D123" s="10">
        <v>6831</v>
      </c>
      <c r="E123" s="10">
        <v>6576.9693661398078</v>
      </c>
      <c r="F123" s="10">
        <v>5078</v>
      </c>
      <c r="G123" s="6">
        <v>0.77208813319749559</v>
      </c>
      <c r="H123" s="10">
        <v>7</v>
      </c>
      <c r="I123" s="10">
        <v>5085</v>
      </c>
      <c r="J123" s="6">
        <v>0.77315245319205694</v>
      </c>
    </row>
    <row r="124" spans="1:10" x14ac:dyDescent="0.3">
      <c r="A124" t="s">
        <v>245</v>
      </c>
      <c r="B124" t="s">
        <v>246</v>
      </c>
      <c r="C124" t="s">
        <v>429</v>
      </c>
      <c r="D124" s="10">
        <v>8350</v>
      </c>
      <c r="E124" s="10">
        <v>7940.8368365738306</v>
      </c>
      <c r="F124" s="10">
        <v>4137</v>
      </c>
      <c r="G124" s="6">
        <v>0.52097783711482959</v>
      </c>
      <c r="H124" s="10">
        <v>3</v>
      </c>
      <c r="I124" s="10">
        <v>4140</v>
      </c>
      <c r="J124" s="6">
        <v>0.52135563105037341</v>
      </c>
    </row>
    <row r="125" spans="1:10" x14ac:dyDescent="0.3">
      <c r="A125" t="s">
        <v>247</v>
      </c>
      <c r="B125" t="s">
        <v>248</v>
      </c>
      <c r="C125" t="s">
        <v>429</v>
      </c>
      <c r="D125" s="10">
        <v>9016</v>
      </c>
      <c r="E125" s="10">
        <v>8449.908587517597</v>
      </c>
      <c r="F125" s="10">
        <v>6919</v>
      </c>
      <c r="G125" s="6">
        <v>0.81882542613785303</v>
      </c>
      <c r="H125" s="10">
        <v>11</v>
      </c>
      <c r="I125" s="10">
        <v>6930</v>
      </c>
      <c r="J125" s="6">
        <v>0.82012721536859678</v>
      </c>
    </row>
    <row r="126" spans="1:10" x14ac:dyDescent="0.3">
      <c r="A126" t="s">
        <v>249</v>
      </c>
      <c r="B126" t="s">
        <v>250</v>
      </c>
      <c r="C126" t="s">
        <v>429</v>
      </c>
      <c r="D126" s="10">
        <v>5000</v>
      </c>
      <c r="E126" s="10">
        <v>4836.4312661608237</v>
      </c>
      <c r="F126" s="10">
        <v>2179</v>
      </c>
      <c r="G126" s="6">
        <v>0.45053881262530543</v>
      </c>
      <c r="H126" s="10">
        <v>2</v>
      </c>
      <c r="I126" s="10">
        <v>2181</v>
      </c>
      <c r="J126" s="6">
        <v>0.45095234067727907</v>
      </c>
    </row>
    <row r="127" spans="1:10" x14ac:dyDescent="0.3">
      <c r="A127" t="s">
        <v>251</v>
      </c>
      <c r="B127" t="s">
        <v>252</v>
      </c>
      <c r="C127" t="s">
        <v>429</v>
      </c>
      <c r="D127" s="10">
        <v>5664</v>
      </c>
      <c r="E127" s="10">
        <v>5161.6404617921935</v>
      </c>
      <c r="F127" s="10">
        <v>3039</v>
      </c>
      <c r="G127" s="6">
        <v>0.58876630840436661</v>
      </c>
      <c r="H127" s="10">
        <v>0</v>
      </c>
      <c r="I127" s="10">
        <v>3039</v>
      </c>
      <c r="J127" s="6">
        <v>0.58876630840436661</v>
      </c>
    </row>
    <row r="128" spans="1:10" x14ac:dyDescent="0.3">
      <c r="A128" t="s">
        <v>253</v>
      </c>
      <c r="B128" t="s">
        <v>254</v>
      </c>
      <c r="C128" t="s">
        <v>429</v>
      </c>
      <c r="D128" s="10">
        <v>7391</v>
      </c>
      <c r="E128" s="10">
        <v>6722.8401100067204</v>
      </c>
      <c r="F128" s="10">
        <v>3378</v>
      </c>
      <c r="G128" s="6">
        <v>0.50246621141144809</v>
      </c>
      <c r="H128" s="10">
        <v>295</v>
      </c>
      <c r="I128" s="10">
        <v>3673</v>
      </c>
      <c r="J128" s="6">
        <v>0.54634647558148286</v>
      </c>
    </row>
    <row r="129" spans="1:10" x14ac:dyDescent="0.3">
      <c r="A129" t="s">
        <v>255</v>
      </c>
      <c r="B129" t="s">
        <v>256</v>
      </c>
      <c r="C129" t="s">
        <v>429</v>
      </c>
      <c r="D129" s="10">
        <v>8377</v>
      </c>
      <c r="E129" s="10">
        <v>7962.2605437225557</v>
      </c>
      <c r="F129" s="10">
        <v>3892</v>
      </c>
      <c r="G129" s="6">
        <v>0.48880590865221712</v>
      </c>
      <c r="H129" s="10">
        <v>7</v>
      </c>
      <c r="I129" s="10">
        <v>3899</v>
      </c>
      <c r="J129" s="6">
        <v>0.48968505596993689</v>
      </c>
    </row>
    <row r="130" spans="1:10" x14ac:dyDescent="0.3">
      <c r="A130" t="s">
        <v>257</v>
      </c>
      <c r="B130" t="s">
        <v>258</v>
      </c>
      <c r="C130" t="s">
        <v>429</v>
      </c>
      <c r="D130" s="10">
        <v>5321</v>
      </c>
      <c r="E130" s="10">
        <v>5029.8775608580381</v>
      </c>
      <c r="F130" s="10">
        <v>3108</v>
      </c>
      <c r="G130" s="6">
        <v>0.6179076851067149</v>
      </c>
      <c r="H130" s="10">
        <v>0</v>
      </c>
      <c r="I130" s="10">
        <v>3108</v>
      </c>
      <c r="J130" s="6">
        <v>0.6179076851067149</v>
      </c>
    </row>
    <row r="131" spans="1:10" x14ac:dyDescent="0.3">
      <c r="A131" t="s">
        <v>259</v>
      </c>
      <c r="B131" t="s">
        <v>260</v>
      </c>
      <c r="C131" t="s">
        <v>429</v>
      </c>
      <c r="D131" s="10">
        <v>5140</v>
      </c>
      <c r="E131" s="10">
        <v>4883.5607680558587</v>
      </c>
      <c r="F131" s="10">
        <v>3304</v>
      </c>
      <c r="G131" s="6">
        <v>0.6765555210476718</v>
      </c>
      <c r="H131" s="10">
        <v>135</v>
      </c>
      <c r="I131" s="10">
        <v>3439</v>
      </c>
      <c r="J131" s="6">
        <v>0.70419928477086668</v>
      </c>
    </row>
    <row r="132" spans="1:10" x14ac:dyDescent="0.3">
      <c r="A132" t="s">
        <v>261</v>
      </c>
      <c r="B132" t="s">
        <v>262</v>
      </c>
      <c r="C132" t="s">
        <v>429</v>
      </c>
      <c r="D132" s="10">
        <v>6003</v>
      </c>
      <c r="E132" s="10">
        <v>5721.6120268016175</v>
      </c>
      <c r="F132" s="10">
        <v>4127</v>
      </c>
      <c r="G132" s="6">
        <v>0.72130021760790275</v>
      </c>
      <c r="H132" s="10">
        <v>0</v>
      </c>
      <c r="I132" s="10">
        <v>4127</v>
      </c>
      <c r="J132" s="6">
        <v>0.72130021760790275</v>
      </c>
    </row>
    <row r="133" spans="1:10" x14ac:dyDescent="0.3">
      <c r="A133" t="s">
        <v>263</v>
      </c>
      <c r="B133" t="s">
        <v>264</v>
      </c>
      <c r="C133" t="s">
        <v>429</v>
      </c>
      <c r="D133" s="10">
        <v>4269</v>
      </c>
      <c r="E133" s="10">
        <v>4080.726331601169</v>
      </c>
      <c r="F133" s="10">
        <v>2007</v>
      </c>
      <c r="G133" s="6">
        <v>0.49182420895461182</v>
      </c>
      <c r="H133" s="10">
        <v>0</v>
      </c>
      <c r="I133" s="10">
        <v>2007</v>
      </c>
      <c r="J133" s="6">
        <v>0.49182420895461182</v>
      </c>
    </row>
    <row r="134" spans="1:10" x14ac:dyDescent="0.3">
      <c r="A134" t="s">
        <v>265</v>
      </c>
      <c r="B134" t="s">
        <v>266</v>
      </c>
      <c r="C134" t="s">
        <v>429</v>
      </c>
      <c r="D134" s="10">
        <v>5624</v>
      </c>
      <c r="E134" s="10">
        <v>5348.099069421799</v>
      </c>
      <c r="F134" s="10">
        <v>2933</v>
      </c>
      <c r="G134" s="6">
        <v>0.54841916014040792</v>
      </c>
      <c r="H134" s="10">
        <v>1</v>
      </c>
      <c r="I134" s="10">
        <v>2934</v>
      </c>
      <c r="J134" s="6">
        <v>0.54860614246572004</v>
      </c>
    </row>
    <row r="135" spans="1:10" x14ac:dyDescent="0.3">
      <c r="A135" t="s">
        <v>267</v>
      </c>
      <c r="B135" t="s">
        <v>268</v>
      </c>
      <c r="C135" t="s">
        <v>429</v>
      </c>
      <c r="D135" s="10">
        <v>6151</v>
      </c>
      <c r="E135" s="10">
        <v>5759.8939610480593</v>
      </c>
      <c r="F135" s="10">
        <v>2947</v>
      </c>
      <c r="G135" s="6">
        <v>0.51164136352672884</v>
      </c>
      <c r="H135" s="10">
        <v>5</v>
      </c>
      <c r="I135" s="10">
        <v>2952</v>
      </c>
      <c r="J135" s="6">
        <v>0.51250943506308222</v>
      </c>
    </row>
    <row r="136" spans="1:10" x14ac:dyDescent="0.3">
      <c r="A136" t="s">
        <v>269</v>
      </c>
      <c r="B136" t="s">
        <v>270</v>
      </c>
      <c r="C136" t="s">
        <v>429</v>
      </c>
      <c r="D136" s="10">
        <v>6639</v>
      </c>
      <c r="E136" s="10">
        <v>6382.818518170131</v>
      </c>
      <c r="F136" s="10">
        <v>4092</v>
      </c>
      <c r="G136" s="6">
        <v>0.64109609075539276</v>
      </c>
      <c r="H136" s="10">
        <v>17</v>
      </c>
      <c r="I136" s="10">
        <v>4109</v>
      </c>
      <c r="J136" s="6">
        <v>0.64375949093692786</v>
      </c>
    </row>
    <row r="137" spans="1:10" x14ac:dyDescent="0.3">
      <c r="A137" t="s">
        <v>271</v>
      </c>
      <c r="B137" t="s">
        <v>272</v>
      </c>
      <c r="C137" t="s">
        <v>429</v>
      </c>
      <c r="D137" s="10">
        <v>6123</v>
      </c>
      <c r="E137" s="10">
        <v>5793.1402526282573</v>
      </c>
      <c r="F137" s="10">
        <v>2890</v>
      </c>
      <c r="G137" s="6">
        <v>0.49886587825814371</v>
      </c>
      <c r="H137" s="10">
        <v>446</v>
      </c>
      <c r="I137" s="10">
        <v>3336</v>
      </c>
      <c r="J137" s="6">
        <v>0.57585348438379491</v>
      </c>
    </row>
    <row r="138" spans="1:10" x14ac:dyDescent="0.3">
      <c r="A138" t="s">
        <v>273</v>
      </c>
      <c r="B138" t="s">
        <v>274</v>
      </c>
      <c r="C138" t="s">
        <v>429</v>
      </c>
      <c r="D138" s="10">
        <v>5194</v>
      </c>
      <c r="E138" s="10">
        <v>4994.083039122138</v>
      </c>
      <c r="F138" s="10">
        <v>2500</v>
      </c>
      <c r="G138" s="6">
        <v>0.50059239712590986</v>
      </c>
      <c r="H138" s="10">
        <v>0</v>
      </c>
      <c r="I138" s="10">
        <v>2500</v>
      </c>
      <c r="J138" s="6">
        <v>0.50059239712590986</v>
      </c>
    </row>
    <row r="139" spans="1:10" x14ac:dyDescent="0.3">
      <c r="A139" t="s">
        <v>275</v>
      </c>
      <c r="B139" t="s">
        <v>276</v>
      </c>
      <c r="C139" t="s">
        <v>429</v>
      </c>
      <c r="D139" s="10">
        <v>3386</v>
      </c>
      <c r="E139" s="10">
        <v>3196.5711227865345</v>
      </c>
      <c r="F139" s="10">
        <v>1474</v>
      </c>
      <c r="G139" s="6">
        <v>0.46111910024234837</v>
      </c>
      <c r="H139" s="10">
        <v>1</v>
      </c>
      <c r="I139" s="10">
        <v>1475</v>
      </c>
      <c r="J139" s="6">
        <v>0.46143193545282485</v>
      </c>
    </row>
    <row r="140" spans="1:10" x14ac:dyDescent="0.3">
      <c r="A140" t="s">
        <v>277</v>
      </c>
      <c r="B140" t="s">
        <v>278</v>
      </c>
      <c r="C140" t="s">
        <v>429</v>
      </c>
      <c r="D140" s="10">
        <v>7324</v>
      </c>
      <c r="E140" s="10">
        <v>6667.0870321413668</v>
      </c>
      <c r="F140" s="10">
        <v>3929</v>
      </c>
      <c r="G140" s="6">
        <v>0.58931284098417791</v>
      </c>
      <c r="H140" s="10">
        <v>0</v>
      </c>
      <c r="I140" s="10">
        <v>3929</v>
      </c>
      <c r="J140" s="6">
        <v>0.58931284098417791</v>
      </c>
    </row>
    <row r="141" spans="1:10" x14ac:dyDescent="0.3">
      <c r="A141" t="s">
        <v>279</v>
      </c>
      <c r="B141" t="s">
        <v>280</v>
      </c>
      <c r="C141" t="s">
        <v>429</v>
      </c>
      <c r="D141" s="10">
        <v>7160</v>
      </c>
      <c r="E141" s="10">
        <v>6687.2754087722569</v>
      </c>
      <c r="F141" s="10">
        <v>5313</v>
      </c>
      <c r="G141" s="6">
        <v>0.79449397179462578</v>
      </c>
      <c r="H141" s="10">
        <v>2</v>
      </c>
      <c r="I141" s="10">
        <v>5315</v>
      </c>
      <c r="J141" s="6">
        <v>0.7947930472592577</v>
      </c>
    </row>
    <row r="142" spans="1:10" x14ac:dyDescent="0.3">
      <c r="A142" t="s">
        <v>281</v>
      </c>
      <c r="B142" t="s">
        <v>282</v>
      </c>
      <c r="C142" t="s">
        <v>429</v>
      </c>
      <c r="D142" s="10">
        <v>9020</v>
      </c>
      <c r="E142" s="10">
        <v>8422.1586767055396</v>
      </c>
      <c r="F142" s="10">
        <v>2932</v>
      </c>
      <c r="G142" s="6">
        <v>0.34812927570570279</v>
      </c>
      <c r="H142" s="10">
        <v>0</v>
      </c>
      <c r="I142" s="10">
        <v>2932</v>
      </c>
      <c r="J142" s="6">
        <v>0.34812927570570279</v>
      </c>
    </row>
    <row r="143" spans="1:10" x14ac:dyDescent="0.3">
      <c r="A143" t="s">
        <v>283</v>
      </c>
      <c r="B143" t="s">
        <v>284</v>
      </c>
      <c r="C143" t="s">
        <v>429</v>
      </c>
      <c r="D143" s="10">
        <v>7819</v>
      </c>
      <c r="E143" s="10">
        <v>7417.4319533422467</v>
      </c>
      <c r="F143" s="10">
        <v>4112</v>
      </c>
      <c r="G143" s="6">
        <v>0.55436976380311243</v>
      </c>
      <c r="H143" s="10">
        <v>2</v>
      </c>
      <c r="I143" s="10">
        <v>4114</v>
      </c>
      <c r="J143" s="6">
        <v>0.55463939890223846</v>
      </c>
    </row>
    <row r="144" spans="1:10" x14ac:dyDescent="0.3">
      <c r="A144" t="s">
        <v>285</v>
      </c>
      <c r="B144" t="s">
        <v>286</v>
      </c>
      <c r="C144" t="s">
        <v>429</v>
      </c>
      <c r="D144" s="10">
        <v>4130</v>
      </c>
      <c r="E144" s="10">
        <v>3928.5592636736856</v>
      </c>
      <c r="F144" s="10">
        <v>1690</v>
      </c>
      <c r="G144" s="6">
        <v>0.43018315025229947</v>
      </c>
      <c r="H144" s="10">
        <v>0</v>
      </c>
      <c r="I144" s="10">
        <v>1690</v>
      </c>
      <c r="J144" s="6">
        <v>0.43018315025229947</v>
      </c>
    </row>
    <row r="145" spans="1:10" x14ac:dyDescent="0.3">
      <c r="A145" t="s">
        <v>287</v>
      </c>
      <c r="B145" t="s">
        <v>288</v>
      </c>
      <c r="C145" t="s">
        <v>429</v>
      </c>
      <c r="D145" s="10">
        <v>7057</v>
      </c>
      <c r="E145" s="10">
        <v>6532.1072732322837</v>
      </c>
      <c r="F145" s="10">
        <v>3886</v>
      </c>
      <c r="G145" s="6">
        <v>0.59490756006477674</v>
      </c>
      <c r="H145" s="10">
        <v>4</v>
      </c>
      <c r="I145" s="10">
        <v>3890</v>
      </c>
      <c r="J145" s="6">
        <v>0.59551991987956299</v>
      </c>
    </row>
    <row r="146" spans="1:10" x14ac:dyDescent="0.3">
      <c r="A146" t="s">
        <v>289</v>
      </c>
      <c r="B146" t="s">
        <v>290</v>
      </c>
      <c r="C146" t="s">
        <v>429</v>
      </c>
      <c r="D146" s="10">
        <v>4881</v>
      </c>
      <c r="E146" s="10">
        <v>4607.7621692804978</v>
      </c>
      <c r="F146" s="10">
        <v>1308</v>
      </c>
      <c r="G146" s="6">
        <v>0.28386881786571122</v>
      </c>
      <c r="H146" s="10">
        <v>0</v>
      </c>
      <c r="I146" s="10">
        <v>1308</v>
      </c>
      <c r="J146" s="6">
        <v>0.28386881786571122</v>
      </c>
    </row>
    <row r="147" spans="1:10" x14ac:dyDescent="0.3">
      <c r="A147" t="s">
        <v>291</v>
      </c>
      <c r="B147" t="s">
        <v>292</v>
      </c>
      <c r="C147" t="s">
        <v>429</v>
      </c>
      <c r="D147" s="10">
        <v>4101</v>
      </c>
      <c r="E147" s="10">
        <v>3821.6472607934256</v>
      </c>
      <c r="F147" s="10">
        <v>1455</v>
      </c>
      <c r="G147" s="6">
        <v>0.38072587570468824</v>
      </c>
      <c r="H147" s="10">
        <v>1</v>
      </c>
      <c r="I147" s="10">
        <v>1456</v>
      </c>
      <c r="J147" s="6">
        <v>0.3809875429732138</v>
      </c>
    </row>
    <row r="148" spans="1:10" x14ac:dyDescent="0.3">
      <c r="A148" t="s">
        <v>293</v>
      </c>
      <c r="B148" t="s">
        <v>294</v>
      </c>
      <c r="C148" t="s">
        <v>429</v>
      </c>
      <c r="D148" s="10">
        <v>6569</v>
      </c>
      <c r="E148" s="10">
        <v>6161.7053636034734</v>
      </c>
      <c r="F148" s="10">
        <v>2624</v>
      </c>
      <c r="G148" s="6">
        <v>0.42585612994410343</v>
      </c>
      <c r="H148" s="10">
        <v>0</v>
      </c>
      <c r="I148" s="10">
        <v>2624</v>
      </c>
      <c r="J148" s="6">
        <v>0.42585612994410343</v>
      </c>
    </row>
    <row r="149" spans="1:10" x14ac:dyDescent="0.3">
      <c r="A149" t="s">
        <v>295</v>
      </c>
      <c r="B149" t="s">
        <v>296</v>
      </c>
      <c r="C149" t="s">
        <v>429</v>
      </c>
      <c r="D149" s="10">
        <v>6744</v>
      </c>
      <c r="E149" s="10">
        <v>6396.1922582154139</v>
      </c>
      <c r="F149" s="10">
        <v>3307</v>
      </c>
      <c r="G149" s="6">
        <v>0.51702635982406786</v>
      </c>
      <c r="H149" s="10">
        <v>0</v>
      </c>
      <c r="I149" s="10">
        <v>3307</v>
      </c>
      <c r="J149" s="6">
        <v>0.51702635982406786</v>
      </c>
    </row>
    <row r="150" spans="1:10" x14ac:dyDescent="0.3">
      <c r="A150" t="s">
        <v>297</v>
      </c>
      <c r="B150" t="s">
        <v>298</v>
      </c>
      <c r="C150" t="s">
        <v>429</v>
      </c>
      <c r="D150" s="10">
        <v>9042</v>
      </c>
      <c r="E150" s="10">
        <v>8648.2711676340041</v>
      </c>
      <c r="F150" s="10">
        <v>2942</v>
      </c>
      <c r="G150" s="6">
        <v>0.34018359773573947</v>
      </c>
      <c r="H150" s="10">
        <v>1</v>
      </c>
      <c r="I150" s="10">
        <v>2943</v>
      </c>
      <c r="J150" s="6">
        <v>0.3402992277825565</v>
      </c>
    </row>
    <row r="151" spans="1:10" x14ac:dyDescent="0.3">
      <c r="A151" t="s">
        <v>299</v>
      </c>
      <c r="B151" t="s">
        <v>300</v>
      </c>
      <c r="C151" t="s">
        <v>429</v>
      </c>
      <c r="D151" s="10">
        <v>4637</v>
      </c>
      <c r="E151" s="10">
        <v>4431.8936251577452</v>
      </c>
      <c r="F151" s="10">
        <v>1215</v>
      </c>
      <c r="G151" s="6">
        <v>0.27414917928152083</v>
      </c>
      <c r="H151" s="10">
        <v>0</v>
      </c>
      <c r="I151" s="10">
        <v>1215</v>
      </c>
      <c r="J151" s="6">
        <v>0.27414917928152083</v>
      </c>
    </row>
    <row r="152" spans="1:10" x14ac:dyDescent="0.3">
      <c r="A152" t="s">
        <v>301</v>
      </c>
      <c r="B152" t="s">
        <v>302</v>
      </c>
      <c r="C152" t="s">
        <v>429</v>
      </c>
      <c r="D152" s="10">
        <v>3455</v>
      </c>
      <c r="E152" s="10">
        <v>3333.7600368268536</v>
      </c>
      <c r="F152" s="10">
        <v>1515</v>
      </c>
      <c r="G152" s="6">
        <v>0.45444182642551872</v>
      </c>
      <c r="H152" s="10">
        <v>0</v>
      </c>
      <c r="I152" s="10">
        <v>1515</v>
      </c>
      <c r="J152" s="6">
        <v>0.45444182642551872</v>
      </c>
    </row>
    <row r="153" spans="1:10" x14ac:dyDescent="0.3">
      <c r="A153" t="s">
        <v>303</v>
      </c>
      <c r="B153" t="s">
        <v>304</v>
      </c>
      <c r="C153" t="s">
        <v>427</v>
      </c>
      <c r="D153" s="10">
        <v>2042</v>
      </c>
      <c r="E153" s="10">
        <v>1960.9174503657262</v>
      </c>
      <c r="F153" s="10">
        <v>522</v>
      </c>
      <c r="G153" s="6">
        <v>0.26620192497274325</v>
      </c>
      <c r="H153" s="10">
        <v>0</v>
      </c>
      <c r="I153" s="10">
        <v>522</v>
      </c>
      <c r="J153" s="6">
        <v>0.26620192497274325</v>
      </c>
    </row>
    <row r="154" spans="1:10" x14ac:dyDescent="0.3">
      <c r="A154" t="s">
        <v>305</v>
      </c>
      <c r="B154" t="s">
        <v>306</v>
      </c>
      <c r="C154" t="s">
        <v>427</v>
      </c>
      <c r="D154" s="10">
        <v>5249</v>
      </c>
      <c r="E154" s="10">
        <v>4907.4017899048513</v>
      </c>
      <c r="F154" s="10">
        <v>1355</v>
      </c>
      <c r="G154" s="6">
        <v>0.27611352361394315</v>
      </c>
      <c r="H154" s="10">
        <v>1</v>
      </c>
      <c r="I154" s="10">
        <v>1356</v>
      </c>
      <c r="J154" s="6">
        <v>0.27631729743210842</v>
      </c>
    </row>
    <row r="155" spans="1:10" x14ac:dyDescent="0.3">
      <c r="A155" t="s">
        <v>307</v>
      </c>
      <c r="B155" t="s">
        <v>308</v>
      </c>
      <c r="C155" t="s">
        <v>427</v>
      </c>
      <c r="D155" s="10">
        <v>3961</v>
      </c>
      <c r="E155" s="10">
        <v>3832.6084855938157</v>
      </c>
      <c r="F155" s="10">
        <v>869</v>
      </c>
      <c r="G155" s="6">
        <v>0.22673852632389585</v>
      </c>
      <c r="H155" s="10">
        <v>0</v>
      </c>
      <c r="I155" s="10">
        <v>869</v>
      </c>
      <c r="J155" s="6">
        <v>0.22673852632389585</v>
      </c>
    </row>
    <row r="156" spans="1:10" x14ac:dyDescent="0.3">
      <c r="A156" t="s">
        <v>309</v>
      </c>
      <c r="B156" t="s">
        <v>310</v>
      </c>
      <c r="C156" t="s">
        <v>427</v>
      </c>
      <c r="D156" s="10">
        <v>3781</v>
      </c>
      <c r="E156" s="10">
        <v>3584.8466526797638</v>
      </c>
      <c r="F156" s="10">
        <v>1698</v>
      </c>
      <c r="G156" s="6">
        <v>0.47366042804946817</v>
      </c>
      <c r="H156" s="10">
        <v>0</v>
      </c>
      <c r="I156" s="10">
        <v>1698</v>
      </c>
      <c r="J156" s="6">
        <v>0.47366042804946817</v>
      </c>
    </row>
    <row r="157" spans="1:10" x14ac:dyDescent="0.3">
      <c r="A157" t="s">
        <v>311</v>
      </c>
      <c r="B157" t="s">
        <v>312</v>
      </c>
      <c r="C157" t="s">
        <v>427</v>
      </c>
      <c r="D157" s="10">
        <v>8970</v>
      </c>
      <c r="E157" s="10">
        <v>8704.0647551653929</v>
      </c>
      <c r="F157" s="10">
        <v>3590</v>
      </c>
      <c r="G157" s="6">
        <v>0.41245097560533756</v>
      </c>
      <c r="H157" s="10">
        <v>1</v>
      </c>
      <c r="I157" s="10">
        <v>3591</v>
      </c>
      <c r="J157" s="6">
        <v>0.41256586445648114</v>
      </c>
    </row>
    <row r="158" spans="1:10" x14ac:dyDescent="0.3">
      <c r="A158" t="s">
        <v>313</v>
      </c>
      <c r="B158" t="s">
        <v>314</v>
      </c>
      <c r="C158" t="s">
        <v>427</v>
      </c>
      <c r="D158" s="10">
        <v>2523</v>
      </c>
      <c r="E158" s="10">
        <v>2442.1385654970281</v>
      </c>
      <c r="F158" s="10">
        <v>37</v>
      </c>
      <c r="G158" s="6">
        <v>1.5150655463511629E-2</v>
      </c>
      <c r="H158" s="10">
        <v>0</v>
      </c>
      <c r="I158" s="10">
        <v>37</v>
      </c>
      <c r="J158" s="6">
        <v>1.5150655463511629E-2</v>
      </c>
    </row>
    <row r="159" spans="1:10" x14ac:dyDescent="0.3">
      <c r="A159" t="s">
        <v>315</v>
      </c>
      <c r="B159" t="s">
        <v>316</v>
      </c>
      <c r="C159" t="s">
        <v>427</v>
      </c>
      <c r="D159" s="10">
        <v>4161</v>
      </c>
      <c r="E159" s="10">
        <v>4090.4824729075858</v>
      </c>
      <c r="F159" s="10">
        <v>1047</v>
      </c>
      <c r="G159" s="6">
        <v>0.25596002597115991</v>
      </c>
      <c r="H159" s="10">
        <v>5</v>
      </c>
      <c r="I159" s="10">
        <v>1052</v>
      </c>
      <c r="J159" s="6">
        <v>0.25718237566538704</v>
      </c>
    </row>
    <row r="160" spans="1:10" x14ac:dyDescent="0.3">
      <c r="A160" t="s">
        <v>317</v>
      </c>
      <c r="B160" t="s">
        <v>318</v>
      </c>
      <c r="C160" t="s">
        <v>427</v>
      </c>
      <c r="D160" s="10">
        <v>3870</v>
      </c>
      <c r="E160" s="10">
        <v>3703.4442637307643</v>
      </c>
      <c r="F160" s="10">
        <v>1138</v>
      </c>
      <c r="G160" s="6">
        <v>0.30728152469982228</v>
      </c>
      <c r="H160" s="10">
        <v>0</v>
      </c>
      <c r="I160" s="10">
        <v>1138</v>
      </c>
      <c r="J160" s="6">
        <v>0.30728152469982228</v>
      </c>
    </row>
    <row r="161" spans="1:10" x14ac:dyDescent="0.3">
      <c r="A161" t="s">
        <v>319</v>
      </c>
      <c r="B161" t="s">
        <v>320</v>
      </c>
      <c r="C161" t="s">
        <v>427</v>
      </c>
      <c r="D161" s="10">
        <v>5208</v>
      </c>
      <c r="E161" s="10">
        <v>5052.7450058754403</v>
      </c>
      <c r="F161" s="10">
        <v>1684</v>
      </c>
      <c r="G161" s="6">
        <v>0.33328418474350252</v>
      </c>
      <c r="H161" s="10">
        <v>1</v>
      </c>
      <c r="I161" s="10">
        <v>1685</v>
      </c>
      <c r="J161" s="6">
        <v>0.33348209696722197</v>
      </c>
    </row>
    <row r="162" spans="1:10" x14ac:dyDescent="0.3">
      <c r="A162" t="s">
        <v>321</v>
      </c>
      <c r="B162" t="s">
        <v>322</v>
      </c>
      <c r="C162" t="s">
        <v>427</v>
      </c>
      <c r="D162" s="10">
        <v>3967</v>
      </c>
      <c r="E162" s="10">
        <v>3742.9483293265043</v>
      </c>
      <c r="F162" s="10">
        <v>900</v>
      </c>
      <c r="G162" s="6">
        <v>0.24045215718004406</v>
      </c>
      <c r="H162" s="10">
        <v>0</v>
      </c>
      <c r="I162" s="10">
        <v>900</v>
      </c>
      <c r="J162" s="6">
        <v>0.24045215718004406</v>
      </c>
    </row>
    <row r="163" spans="1:10" x14ac:dyDescent="0.3">
      <c r="A163" t="s">
        <v>323</v>
      </c>
      <c r="B163" t="s">
        <v>324</v>
      </c>
      <c r="C163" t="s">
        <v>427</v>
      </c>
      <c r="D163" s="10">
        <v>5804</v>
      </c>
      <c r="E163" s="10">
        <v>5602.6874229918249</v>
      </c>
      <c r="F163" s="10">
        <v>2296</v>
      </c>
      <c r="G163" s="6">
        <v>0.40980333662339852</v>
      </c>
      <c r="H163" s="10">
        <v>2</v>
      </c>
      <c r="I163" s="10">
        <v>2298</v>
      </c>
      <c r="J163" s="6">
        <v>0.41016030817097987</v>
      </c>
    </row>
    <row r="164" spans="1:10" x14ac:dyDescent="0.3">
      <c r="A164" t="s">
        <v>325</v>
      </c>
      <c r="B164" t="s">
        <v>326</v>
      </c>
      <c r="C164" t="s">
        <v>427</v>
      </c>
      <c r="D164" s="10">
        <v>4636</v>
      </c>
      <c r="E164" s="10">
        <v>4480.9727071551506</v>
      </c>
      <c r="F164" s="10">
        <v>206</v>
      </c>
      <c r="G164" s="6">
        <v>4.5972161283433455E-2</v>
      </c>
      <c r="H164" s="10">
        <v>0</v>
      </c>
      <c r="I164" s="10">
        <v>206</v>
      </c>
      <c r="J164" s="6">
        <v>4.5972161283433455E-2</v>
      </c>
    </row>
    <row r="165" spans="1:10" x14ac:dyDescent="0.3">
      <c r="A165" t="s">
        <v>327</v>
      </c>
      <c r="B165" t="s">
        <v>328</v>
      </c>
      <c r="C165" t="s">
        <v>427</v>
      </c>
      <c r="D165" s="10">
        <v>10043</v>
      </c>
      <c r="E165" s="10">
        <v>9725.0546339518351</v>
      </c>
      <c r="F165" s="10">
        <v>4750</v>
      </c>
      <c r="G165" s="6">
        <v>0.4884291326669708</v>
      </c>
      <c r="H165" s="10">
        <v>8</v>
      </c>
      <c r="I165" s="10">
        <v>4758</v>
      </c>
      <c r="J165" s="6">
        <v>0.48925175015356781</v>
      </c>
    </row>
    <row r="166" spans="1:10" x14ac:dyDescent="0.3">
      <c r="A166" t="s">
        <v>329</v>
      </c>
      <c r="B166" t="s">
        <v>330</v>
      </c>
      <c r="C166" t="s">
        <v>427</v>
      </c>
      <c r="D166" s="10">
        <v>4155</v>
      </c>
      <c r="E166" s="10">
        <v>4016.9839705822596</v>
      </c>
      <c r="F166" s="10">
        <v>1167</v>
      </c>
      <c r="G166" s="6">
        <v>0.29051646920832597</v>
      </c>
      <c r="H166" s="10">
        <v>7</v>
      </c>
      <c r="I166" s="10">
        <v>1174</v>
      </c>
      <c r="J166" s="6">
        <v>0.29225907013759611</v>
      </c>
    </row>
    <row r="167" spans="1:10" x14ac:dyDescent="0.3">
      <c r="A167" t="s">
        <v>331</v>
      </c>
      <c r="B167" t="s">
        <v>332</v>
      </c>
      <c r="C167" t="s">
        <v>427</v>
      </c>
      <c r="D167" s="10">
        <v>1395</v>
      </c>
      <c r="E167" s="10">
        <v>1359.5590469823132</v>
      </c>
      <c r="F167" s="10">
        <v>1048</v>
      </c>
      <c r="G167" s="6">
        <v>0.770838164275504</v>
      </c>
      <c r="H167" s="10">
        <v>1</v>
      </c>
      <c r="I167" s="10">
        <v>1049</v>
      </c>
      <c r="J167" s="6">
        <v>0.77157369687500355</v>
      </c>
    </row>
    <row r="168" spans="1:10" x14ac:dyDescent="0.3">
      <c r="A168" t="s">
        <v>333</v>
      </c>
      <c r="B168" t="s">
        <v>334</v>
      </c>
      <c r="C168" t="s">
        <v>427</v>
      </c>
      <c r="D168" s="10">
        <v>2323</v>
      </c>
      <c r="E168" s="10">
        <v>2256.6732438272697</v>
      </c>
      <c r="F168" s="10">
        <v>1227</v>
      </c>
      <c r="G168" s="6">
        <v>0.54372071958412294</v>
      </c>
      <c r="H168" s="10">
        <v>4</v>
      </c>
      <c r="I168" s="10">
        <v>1231</v>
      </c>
      <c r="J168" s="6">
        <v>0.54549324026736379</v>
      </c>
    </row>
    <row r="169" spans="1:10" x14ac:dyDescent="0.3">
      <c r="A169" t="s">
        <v>335</v>
      </c>
      <c r="B169" t="s">
        <v>336</v>
      </c>
      <c r="C169" t="s">
        <v>427</v>
      </c>
      <c r="D169" s="10">
        <v>2680</v>
      </c>
      <c r="E169" s="10">
        <v>2564.3272615004635</v>
      </c>
      <c r="F169" s="10">
        <v>1142</v>
      </c>
      <c r="G169" s="6">
        <v>0.445340973886376</v>
      </c>
      <c r="H169" s="10">
        <v>23</v>
      </c>
      <c r="I169" s="10">
        <v>1165</v>
      </c>
      <c r="J169" s="6">
        <v>0.45431018789634681</v>
      </c>
    </row>
    <row r="170" spans="1:10" x14ac:dyDescent="0.3">
      <c r="A170" t="s">
        <v>337</v>
      </c>
      <c r="B170" t="s">
        <v>338</v>
      </c>
      <c r="C170" t="s">
        <v>427</v>
      </c>
      <c r="D170" s="10">
        <v>2248</v>
      </c>
      <c r="E170" s="10">
        <v>2171.5555840986449</v>
      </c>
      <c r="F170" s="10">
        <v>1148</v>
      </c>
      <c r="G170" s="6">
        <v>0.52865328818028134</v>
      </c>
      <c r="H170" s="10">
        <v>2</v>
      </c>
      <c r="I170" s="10">
        <v>1150</v>
      </c>
      <c r="J170" s="6">
        <v>0.52957428694017727</v>
      </c>
    </row>
    <row r="171" spans="1:10" x14ac:dyDescent="0.3">
      <c r="A171" t="s">
        <v>339</v>
      </c>
      <c r="B171" t="s">
        <v>340</v>
      </c>
      <c r="C171" t="s">
        <v>427</v>
      </c>
      <c r="D171" s="10">
        <v>6350</v>
      </c>
      <c r="E171" s="10">
        <v>6020.81479014663</v>
      </c>
      <c r="F171" s="10">
        <v>2771</v>
      </c>
      <c r="G171" s="6">
        <v>0.46023671157180962</v>
      </c>
      <c r="H171" s="10">
        <v>2</v>
      </c>
      <c r="I171" s="10">
        <v>2773</v>
      </c>
      <c r="J171" s="6">
        <v>0.46056889252566874</v>
      </c>
    </row>
    <row r="172" spans="1:10" x14ac:dyDescent="0.3">
      <c r="A172" t="s">
        <v>341</v>
      </c>
      <c r="B172" t="s">
        <v>342</v>
      </c>
      <c r="C172" t="s">
        <v>427</v>
      </c>
      <c r="D172" s="10">
        <v>3919</v>
      </c>
      <c r="E172" s="10">
        <v>3747.2039978867961</v>
      </c>
      <c r="F172" s="10">
        <v>2623</v>
      </c>
      <c r="G172" s="6">
        <v>0.69998857854528829</v>
      </c>
      <c r="H172" s="10">
        <v>2</v>
      </c>
      <c r="I172" s="10">
        <v>2625</v>
      </c>
      <c r="J172" s="6">
        <v>0.70052230982896757</v>
      </c>
    </row>
    <row r="173" spans="1:10" x14ac:dyDescent="0.3">
      <c r="A173" t="s">
        <v>343</v>
      </c>
      <c r="B173" t="s">
        <v>344</v>
      </c>
      <c r="C173" t="s">
        <v>427</v>
      </c>
      <c r="D173" s="10">
        <v>3954</v>
      </c>
      <c r="E173" s="10">
        <v>3848.8548719458345</v>
      </c>
      <c r="F173" s="10">
        <v>1511</v>
      </c>
      <c r="G173" s="6">
        <v>0.39258430111606052</v>
      </c>
      <c r="H173" s="10">
        <v>0</v>
      </c>
      <c r="I173" s="10">
        <v>1511</v>
      </c>
      <c r="J173" s="6">
        <v>0.39258430111606052</v>
      </c>
    </row>
    <row r="174" spans="1:10" x14ac:dyDescent="0.3">
      <c r="A174" t="s">
        <v>345</v>
      </c>
      <c r="B174" t="s">
        <v>346</v>
      </c>
      <c r="C174" t="s">
        <v>427</v>
      </c>
      <c r="D174" s="10">
        <v>2707</v>
      </c>
      <c r="E174" s="10">
        <v>2559.3387325867247</v>
      </c>
      <c r="F174" s="10">
        <v>1550</v>
      </c>
      <c r="G174" s="6">
        <v>0.60562518757859551</v>
      </c>
      <c r="H174" s="10">
        <v>0</v>
      </c>
      <c r="I174" s="10">
        <v>1550</v>
      </c>
      <c r="J174" s="6">
        <v>0.60562518757859551</v>
      </c>
    </row>
    <row r="175" spans="1:10" x14ac:dyDescent="0.3">
      <c r="A175" t="s">
        <v>347</v>
      </c>
      <c r="B175" t="s">
        <v>348</v>
      </c>
      <c r="C175" t="s">
        <v>427</v>
      </c>
      <c r="D175" s="10">
        <v>2117</v>
      </c>
      <c r="E175" s="10">
        <v>2054.335802622199</v>
      </c>
      <c r="F175" s="10">
        <v>1302</v>
      </c>
      <c r="G175" s="6">
        <v>0.63378148710551552</v>
      </c>
      <c r="H175" s="10">
        <v>3</v>
      </c>
      <c r="I175" s="10">
        <v>1305</v>
      </c>
      <c r="J175" s="6">
        <v>0.63524181311267103</v>
      </c>
    </row>
    <row r="176" spans="1:10" x14ac:dyDescent="0.3">
      <c r="A176" t="s">
        <v>349</v>
      </c>
      <c r="B176" t="s">
        <v>350</v>
      </c>
      <c r="C176" t="s">
        <v>427</v>
      </c>
      <c r="D176" s="10">
        <v>2221</v>
      </c>
      <c r="E176" s="10">
        <v>2159.2588880484113</v>
      </c>
      <c r="F176" s="10">
        <v>1403</v>
      </c>
      <c r="G176" s="6">
        <v>0.64975997448275602</v>
      </c>
      <c r="H176" s="10">
        <v>3</v>
      </c>
      <c r="I176" s="10">
        <v>1406</v>
      </c>
      <c r="J176" s="6">
        <v>0.65114934007323955</v>
      </c>
    </row>
    <row r="177" spans="1:10" x14ac:dyDescent="0.3">
      <c r="A177" t="s">
        <v>351</v>
      </c>
      <c r="B177" t="s">
        <v>352</v>
      </c>
      <c r="C177" t="s">
        <v>427</v>
      </c>
      <c r="D177" s="10">
        <v>12469</v>
      </c>
      <c r="E177" s="10">
        <v>12074.740502111623</v>
      </c>
      <c r="F177" s="10">
        <v>9731</v>
      </c>
      <c r="G177" s="6">
        <v>0.80589723632555488</v>
      </c>
      <c r="H177" s="10">
        <v>55</v>
      </c>
      <c r="I177" s="10">
        <v>9786</v>
      </c>
      <c r="J177" s="6">
        <v>0.81045219963846271</v>
      </c>
    </row>
    <row r="178" spans="1:10" x14ac:dyDescent="0.3">
      <c r="A178" t="s">
        <v>353</v>
      </c>
      <c r="B178" t="s">
        <v>354</v>
      </c>
      <c r="C178" t="s">
        <v>427</v>
      </c>
      <c r="D178" s="10">
        <v>3989</v>
      </c>
      <c r="E178" s="10">
        <v>3865.3124987765486</v>
      </c>
      <c r="F178" s="10">
        <v>1687</v>
      </c>
      <c r="G178" s="6">
        <v>0.43644595373180572</v>
      </c>
      <c r="H178" s="10">
        <v>0</v>
      </c>
      <c r="I178" s="10">
        <v>1687</v>
      </c>
      <c r="J178" s="6">
        <v>0.43644595373180572</v>
      </c>
    </row>
    <row r="179" spans="1:10" x14ac:dyDescent="0.3">
      <c r="A179" t="s">
        <v>355</v>
      </c>
      <c r="B179" t="s">
        <v>356</v>
      </c>
      <c r="C179" t="s">
        <v>427</v>
      </c>
      <c r="D179" s="10">
        <v>3965</v>
      </c>
      <c r="E179" s="10">
        <v>3800.7069482917818</v>
      </c>
      <c r="F179" s="10">
        <v>1544</v>
      </c>
      <c r="G179" s="6">
        <v>0.40624021294089696</v>
      </c>
      <c r="H179" s="10">
        <v>1</v>
      </c>
      <c r="I179" s="10">
        <v>1545</v>
      </c>
      <c r="J179" s="6">
        <v>0.4065033218871022</v>
      </c>
    </row>
    <row r="180" spans="1:10" x14ac:dyDescent="0.3">
      <c r="A180" t="s">
        <v>357</v>
      </c>
      <c r="B180" t="s">
        <v>358</v>
      </c>
      <c r="C180" t="s">
        <v>427</v>
      </c>
      <c r="D180" s="10">
        <v>4275</v>
      </c>
      <c r="E180" s="10">
        <v>4135.7308615630836</v>
      </c>
      <c r="F180" s="10">
        <v>1330</v>
      </c>
      <c r="G180" s="6">
        <v>0.32158765754339524</v>
      </c>
      <c r="H180" s="10">
        <v>1</v>
      </c>
      <c r="I180" s="10">
        <v>1331</v>
      </c>
      <c r="J180" s="6">
        <v>0.32182945277463088</v>
      </c>
    </row>
    <row r="181" spans="1:10" x14ac:dyDescent="0.3">
      <c r="A181" t="s">
        <v>359</v>
      </c>
      <c r="B181" t="s">
        <v>360</v>
      </c>
      <c r="C181" t="s">
        <v>427</v>
      </c>
      <c r="D181" s="10">
        <v>2334</v>
      </c>
      <c r="E181" s="10">
        <v>2263.8611440075792</v>
      </c>
      <c r="F181" s="10">
        <v>1284</v>
      </c>
      <c r="G181" s="6">
        <v>0.56717259510316564</v>
      </c>
      <c r="H181" s="10">
        <v>2</v>
      </c>
      <c r="I181" s="10">
        <v>1286</v>
      </c>
      <c r="J181" s="6">
        <v>0.56805604151298361</v>
      </c>
    </row>
    <row r="182" spans="1:10" x14ac:dyDescent="0.3">
      <c r="A182" t="s">
        <v>361</v>
      </c>
      <c r="B182" t="s">
        <v>362</v>
      </c>
      <c r="C182" t="s">
        <v>427</v>
      </c>
      <c r="D182" s="10">
        <v>3975</v>
      </c>
      <c r="E182" s="10">
        <v>3912.1023053619092</v>
      </c>
      <c r="F182" s="10">
        <v>2062</v>
      </c>
      <c r="G182" s="6">
        <v>0.52708233043236941</v>
      </c>
      <c r="H182" s="10">
        <v>7</v>
      </c>
      <c r="I182" s="10">
        <v>2069</v>
      </c>
      <c r="J182" s="6">
        <v>0.5288716496918392</v>
      </c>
    </row>
    <row r="183" spans="1:10" x14ac:dyDescent="0.3">
      <c r="A183" t="s">
        <v>363</v>
      </c>
      <c r="B183" t="s">
        <v>364</v>
      </c>
      <c r="C183" t="s">
        <v>427</v>
      </c>
      <c r="D183" s="10">
        <v>3928</v>
      </c>
      <c r="E183" s="10">
        <v>3761.9986357839794</v>
      </c>
      <c r="F183" s="10">
        <v>2313</v>
      </c>
      <c r="G183" s="6">
        <v>0.61483275884229127</v>
      </c>
      <c r="H183" s="10">
        <v>2</v>
      </c>
      <c r="I183" s="10">
        <v>2315</v>
      </c>
      <c r="J183" s="6">
        <v>0.61536439114565677</v>
      </c>
    </row>
    <row r="184" spans="1:10" x14ac:dyDescent="0.3">
      <c r="A184" t="s">
        <v>365</v>
      </c>
      <c r="B184" t="s">
        <v>366</v>
      </c>
      <c r="C184" t="s">
        <v>427</v>
      </c>
      <c r="D184" s="10">
        <v>9226</v>
      </c>
      <c r="E184" s="10">
        <v>8982.1967285567625</v>
      </c>
      <c r="F184" s="10">
        <v>6198</v>
      </c>
      <c r="G184" s="6">
        <v>0.69003164674571538</v>
      </c>
      <c r="H184" s="10">
        <v>13</v>
      </c>
      <c r="I184" s="10">
        <v>6211</v>
      </c>
      <c r="J184" s="6">
        <v>0.69147895416870575</v>
      </c>
    </row>
    <row r="185" spans="1:10" x14ac:dyDescent="0.3">
      <c r="A185" t="s">
        <v>367</v>
      </c>
      <c r="B185" t="s">
        <v>368</v>
      </c>
      <c r="C185" t="s">
        <v>427</v>
      </c>
      <c r="D185" s="10">
        <v>3473</v>
      </c>
      <c r="E185" s="10">
        <v>3367.341908625107</v>
      </c>
      <c r="F185" s="10">
        <v>1286</v>
      </c>
      <c r="G185" s="6">
        <v>0.381903600791485</v>
      </c>
      <c r="H185" s="10">
        <v>0</v>
      </c>
      <c r="I185" s="10">
        <v>1286</v>
      </c>
      <c r="J185" s="6">
        <v>0.381903600791485</v>
      </c>
    </row>
    <row r="186" spans="1:10" x14ac:dyDescent="0.3">
      <c r="A186" t="s">
        <v>369</v>
      </c>
      <c r="B186" t="s">
        <v>370</v>
      </c>
      <c r="C186" t="s">
        <v>427</v>
      </c>
      <c r="D186" s="10">
        <v>3243</v>
      </c>
      <c r="E186" s="10">
        <v>3157.2529315143497</v>
      </c>
      <c r="F186" s="10">
        <v>2093</v>
      </c>
      <c r="G186" s="6">
        <v>0.66291806370929873</v>
      </c>
      <c r="H186" s="10">
        <v>4</v>
      </c>
      <c r="I186" s="10">
        <v>2097</v>
      </c>
      <c r="J186" s="6">
        <v>0.66418498786354496</v>
      </c>
    </row>
    <row r="187" spans="1:10" x14ac:dyDescent="0.3">
      <c r="A187" t="s">
        <v>371</v>
      </c>
      <c r="B187" t="s">
        <v>372</v>
      </c>
      <c r="C187" t="s">
        <v>427</v>
      </c>
      <c r="D187" s="10">
        <v>3432</v>
      </c>
      <c r="E187" s="10">
        <v>3256.5957929210226</v>
      </c>
      <c r="F187" s="10">
        <v>2204</v>
      </c>
      <c r="G187" s="6">
        <v>0.67678033755092137</v>
      </c>
      <c r="H187" s="10">
        <v>1</v>
      </c>
      <c r="I187" s="10">
        <v>2205</v>
      </c>
      <c r="J187" s="6">
        <v>0.67708740666959233</v>
      </c>
    </row>
    <row r="188" spans="1:10" x14ac:dyDescent="0.3">
      <c r="A188" t="s">
        <v>373</v>
      </c>
      <c r="B188" t="s">
        <v>374</v>
      </c>
      <c r="C188" t="s">
        <v>427</v>
      </c>
      <c r="D188" s="10">
        <v>6607</v>
      </c>
      <c r="E188" s="10">
        <v>6251.7581858005833</v>
      </c>
      <c r="F188" s="10">
        <v>4036</v>
      </c>
      <c r="G188" s="6">
        <v>0.6455783925179378</v>
      </c>
      <c r="H188" s="10">
        <v>3</v>
      </c>
      <c r="I188" s="10">
        <v>4039</v>
      </c>
      <c r="J188" s="6">
        <v>0.64605825752724255</v>
      </c>
    </row>
    <row r="189" spans="1:10" x14ac:dyDescent="0.3">
      <c r="A189" t="s">
        <v>375</v>
      </c>
      <c r="B189" t="s">
        <v>376</v>
      </c>
      <c r="C189" t="s">
        <v>427</v>
      </c>
      <c r="D189" s="10">
        <v>15285</v>
      </c>
      <c r="E189" s="10">
        <v>14578.471859235988</v>
      </c>
      <c r="F189" s="10">
        <v>12537</v>
      </c>
      <c r="G189" s="6">
        <v>0.85996667696397533</v>
      </c>
      <c r="H189" s="10">
        <v>14</v>
      </c>
      <c r="I189" s="10">
        <v>12551</v>
      </c>
      <c r="J189" s="6">
        <v>0.86092699709458842</v>
      </c>
    </row>
    <row r="190" spans="1:10" x14ac:dyDescent="0.3">
      <c r="A190" t="s">
        <v>377</v>
      </c>
      <c r="B190" t="s">
        <v>378</v>
      </c>
      <c r="C190" t="s">
        <v>427</v>
      </c>
      <c r="D190" s="10">
        <v>13582</v>
      </c>
      <c r="E190" s="10">
        <v>13034.236962904199</v>
      </c>
      <c r="F190" s="10">
        <v>7451</v>
      </c>
      <c r="G190" s="6">
        <v>0.57164834590668812</v>
      </c>
      <c r="H190" s="10">
        <v>12</v>
      </c>
      <c r="I190" s="10">
        <v>7463</v>
      </c>
      <c r="J190" s="6">
        <v>0.57256899818837925</v>
      </c>
    </row>
    <row r="191" spans="1:10" x14ac:dyDescent="0.3">
      <c r="A191" t="s">
        <v>379</v>
      </c>
      <c r="B191" t="s">
        <v>380</v>
      </c>
      <c r="C191" t="s">
        <v>427</v>
      </c>
      <c r="D191" s="10">
        <v>9612</v>
      </c>
      <c r="E191" s="10">
        <v>9161.9006392886768</v>
      </c>
      <c r="F191" s="10">
        <v>9009</v>
      </c>
      <c r="G191" s="6">
        <v>0.98331125327500302</v>
      </c>
      <c r="H191" s="10">
        <v>27</v>
      </c>
      <c r="I191" s="10">
        <v>9036</v>
      </c>
      <c r="J191" s="6">
        <v>0.98625824004805496</v>
      </c>
    </row>
    <row r="192" spans="1:10" x14ac:dyDescent="0.3">
      <c r="A192" t="s">
        <v>381</v>
      </c>
      <c r="B192" t="s">
        <v>382</v>
      </c>
      <c r="C192" t="s">
        <v>427</v>
      </c>
      <c r="D192" s="10">
        <v>4214</v>
      </c>
      <c r="E192" s="10">
        <v>4021.5529293940913</v>
      </c>
      <c r="F192" s="10">
        <v>3051</v>
      </c>
      <c r="G192" s="6">
        <v>0.75866215205072041</v>
      </c>
      <c r="H192" s="10">
        <v>4</v>
      </c>
      <c r="I192" s="10">
        <v>3055</v>
      </c>
      <c r="J192" s="6">
        <v>0.75965679269582131</v>
      </c>
    </row>
    <row r="193" spans="1:10" x14ac:dyDescent="0.3">
      <c r="A193" t="s">
        <v>383</v>
      </c>
      <c r="B193" t="s">
        <v>384</v>
      </c>
      <c r="C193" t="s">
        <v>427</v>
      </c>
      <c r="D193" s="10">
        <v>9437</v>
      </c>
      <c r="E193" s="10">
        <v>9188.818981507824</v>
      </c>
      <c r="F193" s="10">
        <v>7667</v>
      </c>
      <c r="G193" s="6">
        <v>0.83438361506844005</v>
      </c>
      <c r="H193" s="10">
        <v>217</v>
      </c>
      <c r="I193" s="10">
        <v>7884</v>
      </c>
      <c r="J193" s="6">
        <v>0.85799927236201667</v>
      </c>
    </row>
    <row r="194" spans="1:10" x14ac:dyDescent="0.3">
      <c r="A194" t="s">
        <v>385</v>
      </c>
      <c r="B194" t="s">
        <v>386</v>
      </c>
      <c r="C194" t="s">
        <v>427</v>
      </c>
      <c r="D194" s="10">
        <v>3961</v>
      </c>
      <c r="E194" s="10">
        <v>3759.3276304973283</v>
      </c>
      <c r="F194" s="10">
        <v>2483</v>
      </c>
      <c r="G194" s="6">
        <v>0.66049045043502086</v>
      </c>
      <c r="H194" s="10">
        <v>0</v>
      </c>
      <c r="I194" s="10">
        <v>2483</v>
      </c>
      <c r="J194" s="6">
        <v>0.66049045043502086</v>
      </c>
    </row>
    <row r="195" spans="1:10" x14ac:dyDescent="0.3">
      <c r="A195" t="s">
        <v>387</v>
      </c>
      <c r="B195" t="s">
        <v>388</v>
      </c>
      <c r="C195" t="s">
        <v>427</v>
      </c>
      <c r="D195" s="10">
        <v>4546</v>
      </c>
      <c r="E195" s="10">
        <v>4348.7193359698058</v>
      </c>
      <c r="F195" s="10">
        <v>2818</v>
      </c>
      <c r="G195" s="6">
        <v>0.64800686875589297</v>
      </c>
      <c r="H195" s="10">
        <v>1</v>
      </c>
      <c r="I195" s="10">
        <v>2819</v>
      </c>
      <c r="J195" s="6">
        <v>0.6482368215127261</v>
      </c>
    </row>
    <row r="196" spans="1:10" x14ac:dyDescent="0.3">
      <c r="A196" t="s">
        <v>389</v>
      </c>
      <c r="B196" t="s">
        <v>390</v>
      </c>
      <c r="C196" t="s">
        <v>426</v>
      </c>
      <c r="D196" s="10">
        <v>5402</v>
      </c>
      <c r="E196" s="10">
        <v>5175.2583855763505</v>
      </c>
      <c r="F196" s="10">
        <v>4626</v>
      </c>
      <c r="G196" s="6">
        <v>0.89386841300385012</v>
      </c>
      <c r="H196" s="10">
        <v>1</v>
      </c>
      <c r="I196" s="10">
        <v>4627</v>
      </c>
      <c r="J196" s="6">
        <v>0.89406164007107969</v>
      </c>
    </row>
    <row r="197" spans="1:10" x14ac:dyDescent="0.3">
      <c r="A197" t="s">
        <v>391</v>
      </c>
      <c r="B197" t="s">
        <v>392</v>
      </c>
      <c r="C197" t="s">
        <v>425</v>
      </c>
      <c r="D197" s="10">
        <v>15613</v>
      </c>
      <c r="E197" s="10">
        <v>15131.606245986579</v>
      </c>
      <c r="F197" s="10">
        <v>7207</v>
      </c>
      <c r="G197" s="6">
        <v>0.47628783638957983</v>
      </c>
      <c r="H197" s="10">
        <v>1</v>
      </c>
      <c r="I197" s="10">
        <v>7208</v>
      </c>
      <c r="J197" s="6">
        <v>0.47635392322687548</v>
      </c>
    </row>
    <row r="198" spans="1:10" x14ac:dyDescent="0.3">
      <c r="A198" t="s">
        <v>453</v>
      </c>
      <c r="B198" t="s">
        <v>454</v>
      </c>
      <c r="C198" t="s">
        <v>426</v>
      </c>
      <c r="D198" s="10">
        <v>11390</v>
      </c>
      <c r="E198" s="10">
        <v>10877.449999999999</v>
      </c>
      <c r="F198" s="10">
        <v>8542</v>
      </c>
      <c r="G198" s="6">
        <v>0.78529434748033788</v>
      </c>
      <c r="H198" s="10">
        <v>337</v>
      </c>
      <c r="I198" s="10">
        <v>8879</v>
      </c>
      <c r="J198" s="6">
        <v>0.81627587348137665</v>
      </c>
    </row>
    <row r="199" spans="1:10" x14ac:dyDescent="0.3">
      <c r="A199" t="s">
        <v>393</v>
      </c>
      <c r="B199" t="s">
        <v>394</v>
      </c>
      <c r="C199" t="s">
        <v>426</v>
      </c>
      <c r="D199" s="10">
        <v>11186</v>
      </c>
      <c r="E199" s="10">
        <v>10740.920960759669</v>
      </c>
      <c r="F199" s="10">
        <v>5538</v>
      </c>
      <c r="G199" s="6">
        <v>0.51559824527452025</v>
      </c>
      <c r="H199" s="10">
        <v>3</v>
      </c>
      <c r="I199" s="10">
        <v>5541</v>
      </c>
      <c r="J199" s="6">
        <v>0.51587755093284882</v>
      </c>
    </row>
    <row r="200" spans="1:10" x14ac:dyDescent="0.3">
      <c r="A200" t="s">
        <v>395</v>
      </c>
      <c r="B200" t="s">
        <v>396</v>
      </c>
      <c r="C200" t="s">
        <v>426</v>
      </c>
      <c r="D200" s="10">
        <v>4399</v>
      </c>
      <c r="E200" s="10">
        <v>4157.8132955542451</v>
      </c>
      <c r="F200" s="10">
        <v>2387</v>
      </c>
      <c r="G200" s="6">
        <v>0.57409985257209772</v>
      </c>
      <c r="H200" s="10">
        <v>771</v>
      </c>
      <c r="I200" s="10">
        <v>3158</v>
      </c>
      <c r="J200" s="6">
        <v>0.75953386444184534</v>
      </c>
    </row>
    <row r="201" spans="1:10" x14ac:dyDescent="0.3">
      <c r="A201" t="s">
        <v>397</v>
      </c>
      <c r="B201" t="s">
        <v>398</v>
      </c>
      <c r="C201" t="s">
        <v>425</v>
      </c>
      <c r="D201" s="10">
        <v>3152</v>
      </c>
      <c r="E201" s="10">
        <v>3044.5469723293359</v>
      </c>
      <c r="F201" s="10">
        <v>2524</v>
      </c>
      <c r="G201" s="6">
        <v>0.82902317584179908</v>
      </c>
      <c r="H201" s="10">
        <v>0</v>
      </c>
      <c r="I201" s="10">
        <v>2524</v>
      </c>
      <c r="J201" s="6">
        <v>0.82902317584179908</v>
      </c>
    </row>
    <row r="202" spans="1:10" x14ac:dyDescent="0.3">
      <c r="A202" t="s">
        <v>399</v>
      </c>
      <c r="B202" t="s">
        <v>400</v>
      </c>
      <c r="C202" t="s">
        <v>425</v>
      </c>
      <c r="D202" s="10">
        <v>5006</v>
      </c>
      <c r="E202" s="10">
        <v>4847.8286694017515</v>
      </c>
      <c r="F202" s="10">
        <v>1749</v>
      </c>
      <c r="G202" s="6">
        <v>0.3607800768701333</v>
      </c>
      <c r="H202" s="10">
        <v>1</v>
      </c>
      <c r="I202" s="10">
        <v>1750</v>
      </c>
      <c r="J202" s="6">
        <v>0.36098635478715452</v>
      </c>
    </row>
    <row r="203" spans="1:10" x14ac:dyDescent="0.3">
      <c r="A203" t="s">
        <v>401</v>
      </c>
      <c r="B203" t="s">
        <v>402</v>
      </c>
      <c r="C203" t="s">
        <v>425</v>
      </c>
      <c r="D203" s="10">
        <v>3836</v>
      </c>
      <c r="E203" s="10">
        <v>3703.1076923076921</v>
      </c>
      <c r="F203" s="10">
        <v>2881</v>
      </c>
      <c r="G203" s="6">
        <v>0.77799519738099399</v>
      </c>
      <c r="H203" s="10">
        <v>1</v>
      </c>
      <c r="I203" s="10">
        <v>2882</v>
      </c>
      <c r="J203" s="6">
        <v>0.77826524083721782</v>
      </c>
    </row>
    <row r="204" spans="1:10" x14ac:dyDescent="0.3">
      <c r="A204" t="s">
        <v>403</v>
      </c>
      <c r="B204" t="s">
        <v>404</v>
      </c>
      <c r="C204" t="s">
        <v>425</v>
      </c>
      <c r="D204" s="10">
        <v>3871</v>
      </c>
      <c r="E204" s="10">
        <v>3749.9417221734566</v>
      </c>
      <c r="F204" s="10">
        <v>2885</v>
      </c>
      <c r="G204" s="6">
        <v>0.76934528953902281</v>
      </c>
      <c r="H204" s="10">
        <v>1</v>
      </c>
      <c r="I204" s="10">
        <v>2886</v>
      </c>
      <c r="J204" s="6">
        <v>0.76961196034995494</v>
      </c>
    </row>
    <row r="205" spans="1:10" x14ac:dyDescent="0.3">
      <c r="A205" t="s">
        <v>405</v>
      </c>
      <c r="B205" t="s">
        <v>406</v>
      </c>
      <c r="C205" t="s">
        <v>427</v>
      </c>
      <c r="D205" s="10">
        <v>7018</v>
      </c>
      <c r="E205" s="10">
        <v>6799.5750394402912</v>
      </c>
      <c r="F205" s="10">
        <v>2503</v>
      </c>
      <c r="G205" s="6">
        <v>0.36811124011156365</v>
      </c>
      <c r="H205" s="10">
        <v>0</v>
      </c>
      <c r="I205" s="10">
        <v>2503</v>
      </c>
      <c r="J205" s="6">
        <v>0.36811124011156365</v>
      </c>
    </row>
    <row r="206" spans="1:10" x14ac:dyDescent="0.3">
      <c r="A206" t="s">
        <v>407</v>
      </c>
      <c r="B206" t="s">
        <v>408</v>
      </c>
      <c r="C206" t="s">
        <v>427</v>
      </c>
      <c r="D206" s="10">
        <v>10488</v>
      </c>
      <c r="E206" s="10">
        <v>10191.051531982197</v>
      </c>
      <c r="F206" s="10">
        <v>4663</v>
      </c>
      <c r="G206" s="6">
        <v>0.45755827898291762</v>
      </c>
      <c r="H206" s="10">
        <v>1</v>
      </c>
      <c r="I206" s="10">
        <v>4664</v>
      </c>
      <c r="J206" s="6">
        <v>0.45765640428400767</v>
      </c>
    </row>
    <row r="207" spans="1:10" x14ac:dyDescent="0.3">
      <c r="A207" t="s">
        <v>409</v>
      </c>
      <c r="B207" t="s">
        <v>410</v>
      </c>
      <c r="C207" t="s">
        <v>427</v>
      </c>
      <c r="D207" s="10">
        <v>3235</v>
      </c>
      <c r="E207" s="10">
        <v>3079.7397783721817</v>
      </c>
      <c r="F207" s="10">
        <v>523</v>
      </c>
      <c r="G207" s="6">
        <v>0.16981954244083419</v>
      </c>
      <c r="H207" s="10">
        <v>0</v>
      </c>
      <c r="I207" s="10">
        <v>523</v>
      </c>
      <c r="J207" s="6">
        <v>0.16981954244083419</v>
      </c>
    </row>
    <row r="208" spans="1:10" x14ac:dyDescent="0.3">
      <c r="A208" t="s">
        <v>411</v>
      </c>
      <c r="B208" t="s">
        <v>412</v>
      </c>
      <c r="C208" t="s">
        <v>427</v>
      </c>
      <c r="D208" s="10">
        <v>3350</v>
      </c>
      <c r="E208" s="10">
        <v>3228.2706167134293</v>
      </c>
      <c r="F208" s="10">
        <v>2444</v>
      </c>
      <c r="G208" s="6">
        <v>0.75706168725351064</v>
      </c>
      <c r="H208" s="10">
        <v>3</v>
      </c>
      <c r="I208" s="10">
        <v>2447</v>
      </c>
      <c r="J208" s="6">
        <v>0.75799097737698051</v>
      </c>
    </row>
    <row r="209" spans="1:10" x14ac:dyDescent="0.3">
      <c r="A209" t="s">
        <v>413</v>
      </c>
      <c r="B209" t="s">
        <v>414</v>
      </c>
      <c r="C209" t="s">
        <v>427</v>
      </c>
      <c r="D209" s="10">
        <v>8138</v>
      </c>
      <c r="E209" s="10">
        <v>7729.820602417637</v>
      </c>
      <c r="F209" s="10">
        <v>6263</v>
      </c>
      <c r="G209" s="6">
        <v>0.81023872637369321</v>
      </c>
      <c r="H209" s="10">
        <v>5</v>
      </c>
      <c r="I209" s="10">
        <v>6268</v>
      </c>
      <c r="J209" s="6">
        <v>0.81088557191606403</v>
      </c>
    </row>
    <row r="210" spans="1:10" x14ac:dyDescent="0.3">
      <c r="A210" t="s">
        <v>415</v>
      </c>
      <c r="B210" t="s">
        <v>416</v>
      </c>
      <c r="C210" t="s">
        <v>427</v>
      </c>
      <c r="D210" s="10">
        <v>14350</v>
      </c>
      <c r="E210" s="10">
        <v>14033.585441654932</v>
      </c>
      <c r="F210" s="10">
        <v>13139</v>
      </c>
      <c r="G210" s="6">
        <v>0.93625396407965744</v>
      </c>
      <c r="H210" s="10">
        <v>17</v>
      </c>
      <c r="I210" s="10">
        <v>13156</v>
      </c>
      <c r="J210" s="6">
        <v>0.93746534374244406</v>
      </c>
    </row>
    <row r="211" spans="1:10" x14ac:dyDescent="0.3">
      <c r="A211" t="s">
        <v>417</v>
      </c>
      <c r="B211" t="s">
        <v>418</v>
      </c>
      <c r="C211" t="s">
        <v>427</v>
      </c>
      <c r="D211" s="10">
        <v>3801</v>
      </c>
      <c r="E211" s="10">
        <v>3794.6997659971585</v>
      </c>
      <c r="F211" s="10">
        <v>3171</v>
      </c>
      <c r="G211" s="6">
        <v>0.83563923249320238</v>
      </c>
      <c r="H211" s="10">
        <v>13</v>
      </c>
      <c r="I211" s="10">
        <v>3184</v>
      </c>
      <c r="J211" s="6">
        <v>0.83906506346841891</v>
      </c>
    </row>
  </sheetData>
  <autoFilter ref="A4:J211" xr:uid="{00000000-0009-0000-0000-000001000000}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11"/>
  <sheetViews>
    <sheetView zoomScale="80" zoomScaleNormal="80" workbookViewId="0">
      <pane ySplit="4" topLeftCell="A203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</cols>
  <sheetData>
    <row r="1" spans="1:10" ht="18" x14ac:dyDescent="0.4">
      <c r="A1" s="1" t="s">
        <v>446</v>
      </c>
      <c r="B1" s="9">
        <v>43132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1900</v>
      </c>
      <c r="E5" s="10">
        <v>1856.7619047619048</v>
      </c>
      <c r="F5" s="10">
        <v>1044</v>
      </c>
      <c r="G5" s="6">
        <v>0.56226918342224042</v>
      </c>
      <c r="H5" s="10">
        <v>201</v>
      </c>
      <c r="I5" s="10">
        <v>1245</v>
      </c>
      <c r="J5" s="6">
        <v>0.6705221583914649</v>
      </c>
    </row>
    <row r="6" spans="1:10" x14ac:dyDescent="0.3">
      <c r="A6" t="s">
        <v>3</v>
      </c>
      <c r="B6" t="s">
        <v>4</v>
      </c>
      <c r="C6" t="s">
        <v>426</v>
      </c>
      <c r="D6" s="10">
        <v>5168</v>
      </c>
      <c r="E6" s="10">
        <v>5004.2081362346262</v>
      </c>
      <c r="F6" s="10">
        <v>3499</v>
      </c>
      <c r="G6" s="6">
        <v>0.69921152452959179</v>
      </c>
      <c r="H6" s="10">
        <v>249</v>
      </c>
      <c r="I6" s="10">
        <v>3748</v>
      </c>
      <c r="J6" s="6">
        <v>0.74896964673818522</v>
      </c>
    </row>
    <row r="7" spans="1:10" x14ac:dyDescent="0.3">
      <c r="A7" t="s">
        <v>5</v>
      </c>
      <c r="B7" t="s">
        <v>6</v>
      </c>
      <c r="C7" t="s">
        <v>426</v>
      </c>
      <c r="D7" s="10">
        <v>10004</v>
      </c>
      <c r="E7" s="10">
        <v>9534.1053596373531</v>
      </c>
      <c r="F7" s="10">
        <v>6195</v>
      </c>
      <c r="G7" s="6">
        <v>0.64977255508697651</v>
      </c>
      <c r="H7" s="10">
        <v>305</v>
      </c>
      <c r="I7" s="10">
        <v>6500</v>
      </c>
      <c r="J7" s="6">
        <v>0.68176297143911979</v>
      </c>
    </row>
    <row r="8" spans="1:10" x14ac:dyDescent="0.3">
      <c r="A8" t="s">
        <v>7</v>
      </c>
      <c r="B8" t="s">
        <v>8</v>
      </c>
      <c r="C8" t="s">
        <v>426</v>
      </c>
      <c r="D8" s="10">
        <v>4456</v>
      </c>
      <c r="E8" s="10">
        <v>4252.0232354158043</v>
      </c>
      <c r="F8" s="10">
        <v>2511</v>
      </c>
      <c r="G8" s="6">
        <v>0.59054239851877244</v>
      </c>
      <c r="H8" s="10">
        <v>672</v>
      </c>
      <c r="I8" s="10">
        <v>3183</v>
      </c>
      <c r="J8" s="6">
        <v>0.74858480863610222</v>
      </c>
    </row>
    <row r="9" spans="1:10" x14ac:dyDescent="0.3">
      <c r="A9" t="s">
        <v>9</v>
      </c>
      <c r="B9" t="s">
        <v>10</v>
      </c>
      <c r="C9" t="s">
        <v>426</v>
      </c>
      <c r="D9" s="10">
        <v>4517</v>
      </c>
      <c r="E9" s="10">
        <v>4379.567733098007</v>
      </c>
      <c r="F9" s="10">
        <v>2808</v>
      </c>
      <c r="G9" s="6">
        <v>0.64115916709745335</v>
      </c>
      <c r="H9" s="10">
        <v>474</v>
      </c>
      <c r="I9" s="10">
        <v>3282</v>
      </c>
      <c r="J9" s="6">
        <v>0.74938902650065597</v>
      </c>
    </row>
    <row r="10" spans="1:10" x14ac:dyDescent="0.3">
      <c r="A10" t="s">
        <v>11</v>
      </c>
      <c r="B10" t="s">
        <v>12</v>
      </c>
      <c r="C10" t="s">
        <v>426</v>
      </c>
      <c r="D10" s="10">
        <v>5179</v>
      </c>
      <c r="E10" s="10">
        <v>4808.3333503862486</v>
      </c>
      <c r="F10" s="10">
        <v>3984</v>
      </c>
      <c r="G10" s="6">
        <v>0.82856152219146151</v>
      </c>
      <c r="H10" s="10">
        <v>172</v>
      </c>
      <c r="I10" s="10">
        <v>4156</v>
      </c>
      <c r="J10" s="6">
        <v>0.86433275256719722</v>
      </c>
    </row>
    <row r="11" spans="1:10" x14ac:dyDescent="0.3">
      <c r="A11" t="s">
        <v>13</v>
      </c>
      <c r="B11" t="s">
        <v>14</v>
      </c>
      <c r="C11" t="s">
        <v>426</v>
      </c>
      <c r="D11" s="10">
        <v>4253</v>
      </c>
      <c r="E11" s="10">
        <v>4093.2355974114803</v>
      </c>
      <c r="F11" s="10">
        <v>2314</v>
      </c>
      <c r="G11" s="6">
        <v>0.56532294438740582</v>
      </c>
      <c r="H11" s="10">
        <v>1668</v>
      </c>
      <c r="I11" s="10">
        <v>3982</v>
      </c>
      <c r="J11" s="6">
        <v>0.97282453092076482</v>
      </c>
    </row>
    <row r="12" spans="1:10" x14ac:dyDescent="0.3">
      <c r="A12" t="s">
        <v>15</v>
      </c>
      <c r="B12" t="s">
        <v>16</v>
      </c>
      <c r="C12" t="s">
        <v>426</v>
      </c>
      <c r="D12" s="10">
        <v>3319</v>
      </c>
      <c r="E12" s="10">
        <v>3199.1114115090431</v>
      </c>
      <c r="F12" s="10">
        <v>2439</v>
      </c>
      <c r="G12" s="6">
        <v>0.76239920598748601</v>
      </c>
      <c r="H12" s="10">
        <v>92</v>
      </c>
      <c r="I12" s="10">
        <v>2531</v>
      </c>
      <c r="J12" s="6">
        <v>0.79115719161719023</v>
      </c>
    </row>
    <row r="13" spans="1:10" x14ac:dyDescent="0.3">
      <c r="A13" t="s">
        <v>17</v>
      </c>
      <c r="B13" t="s">
        <v>18</v>
      </c>
      <c r="C13" t="s">
        <v>426</v>
      </c>
      <c r="D13" s="10">
        <v>5873</v>
      </c>
      <c r="E13" s="10">
        <v>5666.6300908291823</v>
      </c>
      <c r="F13" s="10">
        <v>4185</v>
      </c>
      <c r="G13" s="6">
        <v>0.73853417867754634</v>
      </c>
      <c r="H13" s="10">
        <v>10</v>
      </c>
      <c r="I13" s="10">
        <v>4195</v>
      </c>
      <c r="J13" s="6">
        <v>0.74029889595037202</v>
      </c>
    </row>
    <row r="14" spans="1:10" x14ac:dyDescent="0.3">
      <c r="A14" t="s">
        <v>19</v>
      </c>
      <c r="B14" t="s">
        <v>20</v>
      </c>
      <c r="C14" t="s">
        <v>426</v>
      </c>
      <c r="D14" s="10">
        <v>2722</v>
      </c>
      <c r="E14" s="10">
        <v>2641.4360073338571</v>
      </c>
      <c r="F14" s="10">
        <v>1448</v>
      </c>
      <c r="G14" s="6">
        <v>0.54818666663878179</v>
      </c>
      <c r="H14" s="10">
        <v>1</v>
      </c>
      <c r="I14" s="10">
        <v>1449</v>
      </c>
      <c r="J14" s="6">
        <v>0.54856524859088041</v>
      </c>
    </row>
    <row r="15" spans="1:10" x14ac:dyDescent="0.3">
      <c r="A15" t="s">
        <v>21</v>
      </c>
      <c r="B15" t="s">
        <v>22</v>
      </c>
      <c r="C15" t="s">
        <v>426</v>
      </c>
      <c r="D15" s="10">
        <v>2724</v>
      </c>
      <c r="E15" s="10">
        <v>2562.5274591299531</v>
      </c>
      <c r="F15" s="10">
        <v>2179</v>
      </c>
      <c r="G15" s="6">
        <v>0.8503323514589104</v>
      </c>
      <c r="H15" s="10">
        <v>4</v>
      </c>
      <c r="I15" s="10">
        <v>2183</v>
      </c>
      <c r="J15" s="6">
        <v>0.85189331034180882</v>
      </c>
    </row>
    <row r="16" spans="1:10" x14ac:dyDescent="0.3">
      <c r="A16" t="s">
        <v>23</v>
      </c>
      <c r="B16" t="s">
        <v>24</v>
      </c>
      <c r="C16" t="s">
        <v>426</v>
      </c>
      <c r="D16" s="10">
        <v>5212</v>
      </c>
      <c r="E16" s="10">
        <v>5045.2111887842921</v>
      </c>
      <c r="F16" s="10">
        <v>3809</v>
      </c>
      <c r="G16" s="6">
        <v>0.75497335145604227</v>
      </c>
      <c r="H16" s="10">
        <v>171</v>
      </c>
      <c r="I16" s="10">
        <v>3980</v>
      </c>
      <c r="J16" s="6">
        <v>0.78886687812944289</v>
      </c>
    </row>
    <row r="17" spans="1:10" x14ac:dyDescent="0.3">
      <c r="A17" t="s">
        <v>25</v>
      </c>
      <c r="B17" t="s">
        <v>26</v>
      </c>
      <c r="C17" t="s">
        <v>426</v>
      </c>
      <c r="D17" s="10">
        <v>4149</v>
      </c>
      <c r="E17" s="10">
        <v>3938.9122102984943</v>
      </c>
      <c r="F17" s="10">
        <v>2979</v>
      </c>
      <c r="G17" s="6">
        <v>0.75630017653382753</v>
      </c>
      <c r="H17" s="10">
        <v>65</v>
      </c>
      <c r="I17" s="10">
        <v>3044</v>
      </c>
      <c r="J17" s="6">
        <v>0.77280219448438103</v>
      </c>
    </row>
    <row r="18" spans="1:10" x14ac:dyDescent="0.3">
      <c r="A18" t="s">
        <v>29</v>
      </c>
      <c r="B18" t="s">
        <v>30</v>
      </c>
      <c r="C18" t="s">
        <v>426</v>
      </c>
      <c r="D18" s="10">
        <v>3139</v>
      </c>
      <c r="E18" s="10">
        <v>2921.6510310629119</v>
      </c>
      <c r="F18" s="10">
        <v>2389</v>
      </c>
      <c r="G18" s="6">
        <v>0.81768834628099629</v>
      </c>
      <c r="H18" s="10">
        <v>9</v>
      </c>
      <c r="I18" s="10">
        <v>2398</v>
      </c>
      <c r="J18" s="6">
        <v>0.82076879630884425</v>
      </c>
    </row>
    <row r="19" spans="1:10" x14ac:dyDescent="0.3">
      <c r="A19" t="s">
        <v>31</v>
      </c>
      <c r="B19" t="s">
        <v>32</v>
      </c>
      <c r="C19" t="s">
        <v>426</v>
      </c>
      <c r="D19" s="10">
        <v>3821</v>
      </c>
      <c r="E19" s="10">
        <v>3646.4043702896147</v>
      </c>
      <c r="F19" s="10">
        <v>3416</v>
      </c>
      <c r="G19" s="6">
        <v>0.93681326948625976</v>
      </c>
      <c r="H19" s="10">
        <v>5</v>
      </c>
      <c r="I19" s="10">
        <v>3421</v>
      </c>
      <c r="J19" s="6">
        <v>0.93818448328820092</v>
      </c>
    </row>
    <row r="20" spans="1:10" x14ac:dyDescent="0.3">
      <c r="A20" t="s">
        <v>33</v>
      </c>
      <c r="B20" t="s">
        <v>34</v>
      </c>
      <c r="C20" t="s">
        <v>426</v>
      </c>
      <c r="D20" s="10">
        <v>6831</v>
      </c>
      <c r="E20" s="10">
        <v>6636.2448919129774</v>
      </c>
      <c r="F20" s="10">
        <v>3739</v>
      </c>
      <c r="G20" s="6">
        <v>0.56342104019645189</v>
      </c>
      <c r="H20" s="10">
        <v>2</v>
      </c>
      <c r="I20" s="10">
        <v>3741</v>
      </c>
      <c r="J20" s="6">
        <v>0.56372241545197288</v>
      </c>
    </row>
    <row r="21" spans="1:10" x14ac:dyDescent="0.3">
      <c r="A21" t="s">
        <v>35</v>
      </c>
      <c r="B21" t="s">
        <v>36</v>
      </c>
      <c r="C21" t="s">
        <v>426</v>
      </c>
      <c r="D21" s="10">
        <v>3349</v>
      </c>
      <c r="E21" s="10">
        <v>3202.6612725716382</v>
      </c>
      <c r="F21" s="10">
        <v>2611</v>
      </c>
      <c r="G21" s="6">
        <v>0.8152594913365433</v>
      </c>
      <c r="H21" s="10">
        <v>25</v>
      </c>
      <c r="I21" s="10">
        <v>2636</v>
      </c>
      <c r="J21" s="6">
        <v>0.82306549948798469</v>
      </c>
    </row>
    <row r="22" spans="1:10" x14ac:dyDescent="0.3">
      <c r="A22" t="s">
        <v>37</v>
      </c>
      <c r="B22" t="s">
        <v>38</v>
      </c>
      <c r="C22" t="s">
        <v>426</v>
      </c>
      <c r="D22" s="10">
        <v>4300</v>
      </c>
      <c r="E22" s="10">
        <v>4141.9555674250141</v>
      </c>
      <c r="F22" s="10">
        <v>4884</v>
      </c>
      <c r="G22" s="6">
        <v>1.1791531609877464</v>
      </c>
      <c r="H22" s="10">
        <v>32</v>
      </c>
      <c r="I22" s="10">
        <v>4916</v>
      </c>
      <c r="J22" s="6">
        <v>1.1868789802243573</v>
      </c>
    </row>
    <row r="23" spans="1:10" x14ac:dyDescent="0.3">
      <c r="A23" t="s">
        <v>39</v>
      </c>
      <c r="B23" t="s">
        <v>40</v>
      </c>
      <c r="C23" t="s">
        <v>426</v>
      </c>
      <c r="D23" s="10">
        <v>3550</v>
      </c>
      <c r="E23" s="10">
        <v>3348.6206409962429</v>
      </c>
      <c r="F23" s="10">
        <v>2928</v>
      </c>
      <c r="G23" s="6">
        <v>0.87438987986674277</v>
      </c>
      <c r="H23" s="10">
        <v>7</v>
      </c>
      <c r="I23" s="10">
        <v>2935</v>
      </c>
      <c r="J23" s="6">
        <v>0.87648029283090512</v>
      </c>
    </row>
    <row r="24" spans="1:10" x14ac:dyDescent="0.3">
      <c r="A24" t="s">
        <v>41</v>
      </c>
      <c r="B24" t="s">
        <v>42</v>
      </c>
      <c r="C24" t="s">
        <v>426</v>
      </c>
      <c r="D24" s="10">
        <v>2729</v>
      </c>
      <c r="E24" s="10">
        <v>2610.996915556073</v>
      </c>
      <c r="F24" s="10">
        <v>1120</v>
      </c>
      <c r="G24" s="6">
        <v>0.42895493032839133</v>
      </c>
      <c r="H24" s="10">
        <v>0</v>
      </c>
      <c r="I24" s="10">
        <v>1120</v>
      </c>
      <c r="J24" s="6">
        <v>0.42895493032839133</v>
      </c>
    </row>
    <row r="25" spans="1:10" x14ac:dyDescent="0.3">
      <c r="A25" t="s">
        <v>43</v>
      </c>
      <c r="B25" t="s">
        <v>44</v>
      </c>
      <c r="C25" t="s">
        <v>426</v>
      </c>
      <c r="D25" s="10">
        <v>4199</v>
      </c>
      <c r="E25" s="10">
        <v>4021.7423095808904</v>
      </c>
      <c r="F25" s="10">
        <v>4147</v>
      </c>
      <c r="G25" s="6">
        <v>1.0311451308356361</v>
      </c>
      <c r="H25" s="10">
        <v>145</v>
      </c>
      <c r="I25" s="10">
        <v>4292</v>
      </c>
      <c r="J25" s="6">
        <v>1.0671991563893295</v>
      </c>
    </row>
    <row r="26" spans="1:10" x14ac:dyDescent="0.3">
      <c r="A26" t="s">
        <v>45</v>
      </c>
      <c r="B26" t="s">
        <v>46</v>
      </c>
      <c r="C26" t="s">
        <v>426</v>
      </c>
      <c r="D26" s="10">
        <v>5475</v>
      </c>
      <c r="E26" s="10">
        <v>5253.3258737004489</v>
      </c>
      <c r="F26" s="10">
        <v>2433</v>
      </c>
      <c r="G26" s="6">
        <v>0.46313517540959093</v>
      </c>
      <c r="H26" s="10">
        <v>5</v>
      </c>
      <c r="I26" s="10">
        <v>2438</v>
      </c>
      <c r="J26" s="6">
        <v>0.46408695341084372</v>
      </c>
    </row>
    <row r="27" spans="1:10" x14ac:dyDescent="0.3">
      <c r="A27" t="s">
        <v>47</v>
      </c>
      <c r="B27" t="s">
        <v>48</v>
      </c>
      <c r="C27" t="s">
        <v>426</v>
      </c>
      <c r="D27" s="10">
        <v>3220</v>
      </c>
      <c r="E27" s="10">
        <v>3066.5929548280151</v>
      </c>
      <c r="F27" s="10">
        <v>1459</v>
      </c>
      <c r="G27" s="6">
        <v>0.47577230545154814</v>
      </c>
      <c r="H27" s="10">
        <v>5</v>
      </c>
      <c r="I27" s="10">
        <v>1464</v>
      </c>
      <c r="J27" s="6">
        <v>0.47740277942499415</v>
      </c>
    </row>
    <row r="28" spans="1:10" x14ac:dyDescent="0.3">
      <c r="A28" t="s">
        <v>49</v>
      </c>
      <c r="B28" t="s">
        <v>455</v>
      </c>
      <c r="C28" t="s">
        <v>426</v>
      </c>
      <c r="D28" s="10">
        <v>5424</v>
      </c>
      <c r="E28" s="10">
        <v>5246.484775590302</v>
      </c>
      <c r="F28" s="10">
        <v>3067</v>
      </c>
      <c r="G28" s="6">
        <v>0.58458189267401817</v>
      </c>
      <c r="H28" s="10">
        <v>8</v>
      </c>
      <c r="I28" s="10">
        <v>3075</v>
      </c>
      <c r="J28" s="6">
        <v>0.5861067231733309</v>
      </c>
    </row>
    <row r="29" spans="1:10" x14ac:dyDescent="0.3">
      <c r="A29" t="s">
        <v>55</v>
      </c>
      <c r="B29" t="s">
        <v>56</v>
      </c>
      <c r="C29" t="s">
        <v>426</v>
      </c>
      <c r="D29" s="10">
        <v>3395</v>
      </c>
      <c r="E29" s="10">
        <v>3287.6482213438735</v>
      </c>
      <c r="F29" s="10">
        <v>2253</v>
      </c>
      <c r="G29" s="6">
        <v>0.68529229659463198</v>
      </c>
      <c r="H29" s="10">
        <v>6</v>
      </c>
      <c r="I29" s="10">
        <v>2259</v>
      </c>
      <c r="J29" s="6">
        <v>0.68711730936851911</v>
      </c>
    </row>
    <row r="30" spans="1:10" x14ac:dyDescent="0.3">
      <c r="A30" t="s">
        <v>57</v>
      </c>
      <c r="B30" t="s">
        <v>58</v>
      </c>
      <c r="C30" t="s">
        <v>426</v>
      </c>
      <c r="D30" s="10">
        <v>3708</v>
      </c>
      <c r="E30" s="10">
        <v>3551.98279693212</v>
      </c>
      <c r="F30" s="10">
        <v>868</v>
      </c>
      <c r="G30" s="6">
        <v>0.24437055290630899</v>
      </c>
      <c r="H30" s="10">
        <v>0</v>
      </c>
      <c r="I30" s="10">
        <v>868</v>
      </c>
      <c r="J30" s="6">
        <v>0.24437055290630899</v>
      </c>
    </row>
    <row r="31" spans="1:10" x14ac:dyDescent="0.3">
      <c r="A31" t="s">
        <v>59</v>
      </c>
      <c r="B31" t="s">
        <v>60</v>
      </c>
      <c r="C31" t="s">
        <v>426</v>
      </c>
      <c r="D31" s="10">
        <v>2735</v>
      </c>
      <c r="E31" s="10">
        <v>2613.8061788891459</v>
      </c>
      <c r="F31" s="10">
        <v>1391</v>
      </c>
      <c r="G31" s="6">
        <v>0.53217411881364818</v>
      </c>
      <c r="H31" s="10">
        <v>1</v>
      </c>
      <c r="I31" s="10">
        <v>1392</v>
      </c>
      <c r="J31" s="6">
        <v>0.53255670265176003</v>
      </c>
    </row>
    <row r="32" spans="1:10" x14ac:dyDescent="0.3">
      <c r="A32" t="s">
        <v>61</v>
      </c>
      <c r="B32" t="s">
        <v>62</v>
      </c>
      <c r="C32" t="s">
        <v>426</v>
      </c>
      <c r="D32" s="10">
        <v>5693</v>
      </c>
      <c r="E32" s="10">
        <v>5380.3668270982826</v>
      </c>
      <c r="F32" s="10">
        <v>3062</v>
      </c>
      <c r="G32" s="6">
        <v>0.56910617777550032</v>
      </c>
      <c r="H32" s="10">
        <v>50</v>
      </c>
      <c r="I32" s="10">
        <v>3112</v>
      </c>
      <c r="J32" s="6">
        <v>0.57839922444067837</v>
      </c>
    </row>
    <row r="33" spans="1:10" x14ac:dyDescent="0.3">
      <c r="A33" t="s">
        <v>63</v>
      </c>
      <c r="B33" t="s">
        <v>64</v>
      </c>
      <c r="C33" t="s">
        <v>426</v>
      </c>
      <c r="D33" s="10">
        <v>3878</v>
      </c>
      <c r="E33" s="10">
        <v>3667.8284620845038</v>
      </c>
      <c r="F33" s="10">
        <v>2258</v>
      </c>
      <c r="G33" s="6">
        <v>0.6156231196037808</v>
      </c>
      <c r="H33" s="10">
        <v>0</v>
      </c>
      <c r="I33" s="10">
        <v>2258</v>
      </c>
      <c r="J33" s="6">
        <v>0.6156231196037808</v>
      </c>
    </row>
    <row r="34" spans="1:10" x14ac:dyDescent="0.3">
      <c r="A34" t="s">
        <v>65</v>
      </c>
      <c r="B34" t="s">
        <v>66</v>
      </c>
      <c r="C34" t="s">
        <v>426</v>
      </c>
      <c r="D34" s="10">
        <v>4769</v>
      </c>
      <c r="E34" s="10">
        <v>4547.299420727255</v>
      </c>
      <c r="F34" s="10">
        <v>1166</v>
      </c>
      <c r="G34" s="6">
        <v>0.25641592781095557</v>
      </c>
      <c r="H34" s="10">
        <v>17</v>
      </c>
      <c r="I34" s="10">
        <v>1183</v>
      </c>
      <c r="J34" s="6">
        <v>0.26015441046343091</v>
      </c>
    </row>
    <row r="35" spans="1:10" x14ac:dyDescent="0.3">
      <c r="A35" t="s">
        <v>67</v>
      </c>
      <c r="B35" t="s">
        <v>68</v>
      </c>
      <c r="C35" t="s">
        <v>426</v>
      </c>
      <c r="D35" s="10">
        <v>4956</v>
      </c>
      <c r="E35" s="10">
        <v>4779.6375562376488</v>
      </c>
      <c r="F35" s="10">
        <v>2660</v>
      </c>
      <c r="G35" s="6">
        <v>0.55652755438089163</v>
      </c>
      <c r="H35" s="10">
        <v>166</v>
      </c>
      <c r="I35" s="10">
        <v>2826</v>
      </c>
      <c r="J35" s="6">
        <v>0.59125822130842098</v>
      </c>
    </row>
    <row r="36" spans="1:10" x14ac:dyDescent="0.3">
      <c r="A36" t="s">
        <v>69</v>
      </c>
      <c r="B36" t="s">
        <v>70</v>
      </c>
      <c r="C36" t="s">
        <v>426</v>
      </c>
      <c r="D36" s="10">
        <v>2001</v>
      </c>
      <c r="E36" s="10">
        <v>1933.1138375820485</v>
      </c>
      <c r="F36" s="10">
        <v>1397</v>
      </c>
      <c r="G36" s="6">
        <v>0.72266825307472671</v>
      </c>
      <c r="H36" s="10">
        <v>1</v>
      </c>
      <c r="I36" s="10">
        <v>1398</v>
      </c>
      <c r="J36" s="6">
        <v>0.72318555318430056</v>
      </c>
    </row>
    <row r="37" spans="1:10" x14ac:dyDescent="0.3">
      <c r="A37" t="s">
        <v>71</v>
      </c>
      <c r="B37" t="s">
        <v>72</v>
      </c>
      <c r="C37" t="s">
        <v>426</v>
      </c>
      <c r="D37" s="10">
        <v>4592</v>
      </c>
      <c r="E37" s="10">
        <v>4449.5745724469443</v>
      </c>
      <c r="F37" s="10">
        <v>2848</v>
      </c>
      <c r="G37" s="6">
        <v>0.64006119093623948</v>
      </c>
      <c r="H37" s="10">
        <v>15</v>
      </c>
      <c r="I37" s="10">
        <v>2863</v>
      </c>
      <c r="J37" s="6">
        <v>0.64343229973681659</v>
      </c>
    </row>
    <row r="38" spans="1:10" x14ac:dyDescent="0.3">
      <c r="A38" t="s">
        <v>73</v>
      </c>
      <c r="B38" t="s">
        <v>74</v>
      </c>
      <c r="C38" t="s">
        <v>426</v>
      </c>
      <c r="D38" s="10">
        <v>4880</v>
      </c>
      <c r="E38" s="10">
        <v>4694.2568466830371</v>
      </c>
      <c r="F38" s="10">
        <v>2577</v>
      </c>
      <c r="G38" s="6">
        <v>0.5489686832583327</v>
      </c>
      <c r="H38" s="10">
        <v>0</v>
      </c>
      <c r="I38" s="10">
        <v>2577</v>
      </c>
      <c r="J38" s="6">
        <v>0.5489686832583327</v>
      </c>
    </row>
    <row r="39" spans="1:10" x14ac:dyDescent="0.3">
      <c r="A39" t="s">
        <v>75</v>
      </c>
      <c r="B39" t="s">
        <v>76</v>
      </c>
      <c r="C39" t="s">
        <v>426</v>
      </c>
      <c r="D39" s="10">
        <v>2245</v>
      </c>
      <c r="E39" s="10">
        <v>2128.0925132281463</v>
      </c>
      <c r="F39" s="10">
        <v>1642</v>
      </c>
      <c r="G39" s="6">
        <v>0.77158299735250568</v>
      </c>
      <c r="H39" s="10">
        <v>6</v>
      </c>
      <c r="I39" s="10">
        <v>1648</v>
      </c>
      <c r="J39" s="6">
        <v>0.77440242365221035</v>
      </c>
    </row>
    <row r="40" spans="1:10" x14ac:dyDescent="0.3">
      <c r="A40" t="s">
        <v>77</v>
      </c>
      <c r="B40" t="s">
        <v>78</v>
      </c>
      <c r="C40" t="s">
        <v>426</v>
      </c>
      <c r="D40" s="10">
        <v>6792</v>
      </c>
      <c r="E40" s="10">
        <v>6548.9460290362485</v>
      </c>
      <c r="F40" s="10">
        <v>3737</v>
      </c>
      <c r="G40" s="6">
        <v>0.57062617151388284</v>
      </c>
      <c r="H40" s="10">
        <v>36</v>
      </c>
      <c r="I40" s="10">
        <v>3773</v>
      </c>
      <c r="J40" s="6">
        <v>0.57612323926194264</v>
      </c>
    </row>
    <row r="41" spans="1:10" x14ac:dyDescent="0.3">
      <c r="A41" t="s">
        <v>79</v>
      </c>
      <c r="B41" t="s">
        <v>80</v>
      </c>
      <c r="C41" t="s">
        <v>426</v>
      </c>
      <c r="D41" s="10">
        <v>2561</v>
      </c>
      <c r="E41" s="10">
        <v>2404.4620791628754</v>
      </c>
      <c r="F41" s="10">
        <v>2002</v>
      </c>
      <c r="G41" s="6">
        <v>0.83261866234006299</v>
      </c>
      <c r="H41" s="10">
        <v>3</v>
      </c>
      <c r="I41" s="10">
        <v>2005</v>
      </c>
      <c r="J41" s="6">
        <v>0.83386634265325987</v>
      </c>
    </row>
    <row r="42" spans="1:10" x14ac:dyDescent="0.3">
      <c r="A42" t="s">
        <v>81</v>
      </c>
      <c r="B42" t="s">
        <v>82</v>
      </c>
      <c r="C42" t="s">
        <v>426</v>
      </c>
      <c r="D42" s="10">
        <v>3124</v>
      </c>
      <c r="E42" s="10">
        <v>2979.2650653867277</v>
      </c>
      <c r="F42" s="10">
        <v>1798</v>
      </c>
      <c r="G42" s="6">
        <v>0.60350454240855134</v>
      </c>
      <c r="H42" s="10">
        <v>2</v>
      </c>
      <c r="I42" s="10">
        <v>1800</v>
      </c>
      <c r="J42" s="6">
        <v>0.60417584890733733</v>
      </c>
    </row>
    <row r="43" spans="1:10" x14ac:dyDescent="0.3">
      <c r="A43" t="s">
        <v>83</v>
      </c>
      <c r="B43" t="s">
        <v>84</v>
      </c>
      <c r="C43" t="s">
        <v>426</v>
      </c>
      <c r="D43" s="10">
        <v>4044</v>
      </c>
      <c r="E43" s="10">
        <v>3867.8217104326982</v>
      </c>
      <c r="F43" s="10">
        <v>2880</v>
      </c>
      <c r="G43" s="6">
        <v>0.74460515908263281</v>
      </c>
      <c r="H43" s="10">
        <v>7</v>
      </c>
      <c r="I43" s="10">
        <v>2887</v>
      </c>
      <c r="J43" s="6">
        <v>0.74641496328873636</v>
      </c>
    </row>
    <row r="44" spans="1:10" x14ac:dyDescent="0.3">
      <c r="A44" t="s">
        <v>85</v>
      </c>
      <c r="B44" t="s">
        <v>86</v>
      </c>
      <c r="C44" t="s">
        <v>426</v>
      </c>
      <c r="D44" s="10">
        <v>2238</v>
      </c>
      <c r="E44" s="10">
        <v>2105.2347208121828</v>
      </c>
      <c r="F44" s="10">
        <v>1395</v>
      </c>
      <c r="G44" s="6">
        <v>0.66263395060376928</v>
      </c>
      <c r="H44" s="10">
        <v>14</v>
      </c>
      <c r="I44" s="10">
        <v>1409</v>
      </c>
      <c r="J44" s="6">
        <v>0.66928404043061718</v>
      </c>
    </row>
    <row r="45" spans="1:10" x14ac:dyDescent="0.3">
      <c r="A45" t="s">
        <v>87</v>
      </c>
      <c r="B45" t="s">
        <v>88</v>
      </c>
      <c r="C45" t="s">
        <v>426</v>
      </c>
      <c r="D45" s="10">
        <v>6228</v>
      </c>
      <c r="E45" s="10">
        <v>5809.557214094647</v>
      </c>
      <c r="F45" s="10">
        <v>2648</v>
      </c>
      <c r="G45" s="6">
        <v>0.45580065784973262</v>
      </c>
      <c r="H45" s="10">
        <v>3</v>
      </c>
      <c r="I45" s="10">
        <v>2651</v>
      </c>
      <c r="J45" s="6">
        <v>0.45631704832312731</v>
      </c>
    </row>
    <row r="46" spans="1:10" x14ac:dyDescent="0.3">
      <c r="A46" t="s">
        <v>89</v>
      </c>
      <c r="B46" t="s">
        <v>90</v>
      </c>
      <c r="C46" t="s">
        <v>426</v>
      </c>
      <c r="D46" s="10">
        <v>4658</v>
      </c>
      <c r="E46" s="10">
        <v>4412.51952357354</v>
      </c>
      <c r="F46" s="10">
        <v>2917</v>
      </c>
      <c r="G46" s="6">
        <v>0.66107356226213976</v>
      </c>
      <c r="H46" s="10">
        <v>0</v>
      </c>
      <c r="I46" s="10">
        <v>2917</v>
      </c>
      <c r="J46" s="6">
        <v>0.66107356226213976</v>
      </c>
    </row>
    <row r="47" spans="1:10" x14ac:dyDescent="0.3">
      <c r="A47" t="s">
        <v>91</v>
      </c>
      <c r="B47" t="s">
        <v>92</v>
      </c>
      <c r="C47" t="s">
        <v>426</v>
      </c>
      <c r="D47" s="10">
        <v>3153</v>
      </c>
      <c r="E47" s="10">
        <v>3016.7272362454351</v>
      </c>
      <c r="F47" s="10">
        <v>2485</v>
      </c>
      <c r="G47" s="6">
        <v>0.82374036676010087</v>
      </c>
      <c r="H47" s="10">
        <v>8</v>
      </c>
      <c r="I47" s="10">
        <v>2493</v>
      </c>
      <c r="J47" s="6">
        <v>0.82639224721647142</v>
      </c>
    </row>
    <row r="48" spans="1:10" x14ac:dyDescent="0.3">
      <c r="A48" t="s">
        <v>93</v>
      </c>
      <c r="B48" t="s">
        <v>94</v>
      </c>
      <c r="C48" t="s">
        <v>426</v>
      </c>
      <c r="D48" s="10">
        <v>2210</v>
      </c>
      <c r="E48" s="10">
        <v>2016.611371484953</v>
      </c>
      <c r="F48" s="10">
        <v>899</v>
      </c>
      <c r="G48" s="6">
        <v>0.44579734732826182</v>
      </c>
      <c r="H48" s="10">
        <v>1</v>
      </c>
      <c r="I48" s="10">
        <v>900</v>
      </c>
      <c r="J48" s="6">
        <v>0.44629322869347676</v>
      </c>
    </row>
    <row r="49" spans="1:10" x14ac:dyDescent="0.3">
      <c r="A49" t="s">
        <v>95</v>
      </c>
      <c r="B49" t="s">
        <v>96</v>
      </c>
      <c r="C49" t="s">
        <v>426</v>
      </c>
      <c r="D49" s="10">
        <v>5796</v>
      </c>
      <c r="E49" s="10">
        <v>5457.6736566023192</v>
      </c>
      <c r="F49" s="10">
        <v>2701</v>
      </c>
      <c r="G49" s="6">
        <v>0.49489950662999344</v>
      </c>
      <c r="H49" s="10">
        <v>18</v>
      </c>
      <c r="I49" s="10">
        <v>2719</v>
      </c>
      <c r="J49" s="6">
        <v>0.49819761515251837</v>
      </c>
    </row>
    <row r="50" spans="1:10" x14ac:dyDescent="0.3">
      <c r="A50" t="s">
        <v>97</v>
      </c>
      <c r="B50" t="s">
        <v>98</v>
      </c>
      <c r="C50" t="s">
        <v>426</v>
      </c>
      <c r="D50" s="10">
        <v>5742</v>
      </c>
      <c r="E50" s="10">
        <v>5538.4924409199821</v>
      </c>
      <c r="F50" s="10">
        <v>3809</v>
      </c>
      <c r="G50" s="6">
        <v>0.68773227383285884</v>
      </c>
      <c r="H50" s="10">
        <v>7</v>
      </c>
      <c r="I50" s="10">
        <v>3816</v>
      </c>
      <c r="J50" s="6">
        <v>0.68899615566977934</v>
      </c>
    </row>
    <row r="51" spans="1:10" x14ac:dyDescent="0.3">
      <c r="A51" t="s">
        <v>99</v>
      </c>
      <c r="B51" t="s">
        <v>100</v>
      </c>
      <c r="C51" t="s">
        <v>426</v>
      </c>
      <c r="D51" s="10">
        <v>3664</v>
      </c>
      <c r="E51" s="10">
        <v>3437.0592338954848</v>
      </c>
      <c r="F51" s="10">
        <v>2852</v>
      </c>
      <c r="G51" s="6">
        <v>0.82977912393078201</v>
      </c>
      <c r="H51" s="10">
        <v>5</v>
      </c>
      <c r="I51" s="10">
        <v>2857</v>
      </c>
      <c r="J51" s="6">
        <v>0.8312338559152328</v>
      </c>
    </row>
    <row r="52" spans="1:10" x14ac:dyDescent="0.3">
      <c r="A52" t="s">
        <v>101</v>
      </c>
      <c r="B52" t="s">
        <v>102</v>
      </c>
      <c r="C52" t="s">
        <v>426</v>
      </c>
      <c r="D52" s="10">
        <v>5476</v>
      </c>
      <c r="E52" s="10">
        <v>5251.2238965010019</v>
      </c>
      <c r="F52" s="10">
        <v>4112</v>
      </c>
      <c r="G52" s="6">
        <v>0.7830555468678283</v>
      </c>
      <c r="H52" s="10">
        <v>16</v>
      </c>
      <c r="I52" s="10">
        <v>4128</v>
      </c>
      <c r="J52" s="6">
        <v>0.78610245561050462</v>
      </c>
    </row>
    <row r="53" spans="1:10" x14ac:dyDescent="0.3">
      <c r="A53" t="s">
        <v>103</v>
      </c>
      <c r="B53" t="s">
        <v>104</v>
      </c>
      <c r="C53" t="s">
        <v>426</v>
      </c>
      <c r="D53" s="10">
        <v>2170</v>
      </c>
      <c r="E53" s="10">
        <v>2096.526024252707</v>
      </c>
      <c r="F53" s="10">
        <v>1742</v>
      </c>
      <c r="G53" s="6">
        <v>0.83089834318699884</v>
      </c>
      <c r="H53" s="10">
        <v>3</v>
      </c>
      <c r="I53" s="10">
        <v>1745</v>
      </c>
      <c r="J53" s="6">
        <v>0.8323292817803174</v>
      </c>
    </row>
    <row r="54" spans="1:10" x14ac:dyDescent="0.3">
      <c r="A54" t="s">
        <v>105</v>
      </c>
      <c r="B54" t="s">
        <v>106</v>
      </c>
      <c r="C54" t="s">
        <v>426</v>
      </c>
      <c r="D54" s="10">
        <v>2611</v>
      </c>
      <c r="E54" s="10">
        <v>2503.6365971459932</v>
      </c>
      <c r="F54" s="10">
        <v>1079</v>
      </c>
      <c r="G54" s="6">
        <v>0.43097308979665827</v>
      </c>
      <c r="H54" s="10">
        <v>860</v>
      </c>
      <c r="I54" s="10">
        <v>1939</v>
      </c>
      <c r="J54" s="6">
        <v>0.77447342086721072</v>
      </c>
    </row>
    <row r="55" spans="1:10" x14ac:dyDescent="0.3">
      <c r="A55" t="s">
        <v>107</v>
      </c>
      <c r="B55" t="s">
        <v>108</v>
      </c>
      <c r="C55" t="s">
        <v>426</v>
      </c>
      <c r="D55" s="10">
        <v>4760</v>
      </c>
      <c r="E55" s="10">
        <v>4556.5137937093659</v>
      </c>
      <c r="F55" s="10">
        <v>3659</v>
      </c>
      <c r="G55" s="6">
        <v>0.80302620943484115</v>
      </c>
      <c r="H55" s="10">
        <v>6</v>
      </c>
      <c r="I55" s="10">
        <v>3665</v>
      </c>
      <c r="J55" s="6">
        <v>0.8043430056241303</v>
      </c>
    </row>
    <row r="56" spans="1:10" x14ac:dyDescent="0.3">
      <c r="A56" t="s">
        <v>109</v>
      </c>
      <c r="B56" t="s">
        <v>110</v>
      </c>
      <c r="C56" t="s">
        <v>426</v>
      </c>
      <c r="D56" s="10">
        <v>4556</v>
      </c>
      <c r="E56" s="10">
        <v>4375.1481258488639</v>
      </c>
      <c r="F56" s="10">
        <v>3312</v>
      </c>
      <c r="G56" s="6">
        <v>0.75700294132496548</v>
      </c>
      <c r="H56" s="10">
        <v>2</v>
      </c>
      <c r="I56" s="10">
        <v>3314</v>
      </c>
      <c r="J56" s="6">
        <v>0.75746006870499261</v>
      </c>
    </row>
    <row r="57" spans="1:10" x14ac:dyDescent="0.3">
      <c r="A57" t="s">
        <v>111</v>
      </c>
      <c r="B57" t="s">
        <v>112</v>
      </c>
      <c r="C57" t="s">
        <v>426</v>
      </c>
      <c r="D57" s="10">
        <v>2256</v>
      </c>
      <c r="E57" s="10">
        <v>2181.0842686827564</v>
      </c>
      <c r="F57" s="10">
        <v>944</v>
      </c>
      <c r="G57" s="6">
        <v>0.43281225469115836</v>
      </c>
      <c r="H57" s="10">
        <v>1</v>
      </c>
      <c r="I57" s="10">
        <v>945</v>
      </c>
      <c r="J57" s="6">
        <v>0.4332707422490939</v>
      </c>
    </row>
    <row r="58" spans="1:10" x14ac:dyDescent="0.3">
      <c r="A58" t="s">
        <v>113</v>
      </c>
      <c r="B58" t="s">
        <v>114</v>
      </c>
      <c r="C58" t="s">
        <v>426</v>
      </c>
      <c r="D58" s="10">
        <v>3767</v>
      </c>
      <c r="E58" s="10">
        <v>3603.4668697638995</v>
      </c>
      <c r="F58" s="10">
        <v>2224</v>
      </c>
      <c r="G58" s="6">
        <v>0.61718341818575329</v>
      </c>
      <c r="H58" s="10">
        <v>1</v>
      </c>
      <c r="I58" s="10">
        <v>2225</v>
      </c>
      <c r="J58" s="6">
        <v>0.61746092871551306</v>
      </c>
    </row>
    <row r="59" spans="1:10" x14ac:dyDescent="0.3">
      <c r="A59" t="s">
        <v>115</v>
      </c>
      <c r="B59" t="s">
        <v>116</v>
      </c>
      <c r="C59" t="s">
        <v>426</v>
      </c>
      <c r="D59" s="10">
        <v>2537</v>
      </c>
      <c r="E59" s="10">
        <v>2387.024210796475</v>
      </c>
      <c r="F59" s="10">
        <v>835</v>
      </c>
      <c r="G59" s="6">
        <v>0.34980793082169315</v>
      </c>
      <c r="H59" s="10">
        <v>1</v>
      </c>
      <c r="I59" s="10">
        <v>836</v>
      </c>
      <c r="J59" s="6">
        <v>0.35022686247537183</v>
      </c>
    </row>
    <row r="60" spans="1:10" x14ac:dyDescent="0.3">
      <c r="A60" t="s">
        <v>117</v>
      </c>
      <c r="B60" t="s">
        <v>118</v>
      </c>
      <c r="C60" t="s">
        <v>426</v>
      </c>
      <c r="D60" s="10">
        <v>4284</v>
      </c>
      <c r="E60" s="10">
        <v>4011.0162964698302</v>
      </c>
      <c r="F60" s="10">
        <v>3361</v>
      </c>
      <c r="G60" s="6">
        <v>0.83794224495125547</v>
      </c>
      <c r="H60" s="10">
        <v>54</v>
      </c>
      <c r="I60" s="10">
        <v>3415</v>
      </c>
      <c r="J60" s="6">
        <v>0.85140516706591418</v>
      </c>
    </row>
    <row r="61" spans="1:10" x14ac:dyDescent="0.3">
      <c r="A61" t="s">
        <v>119</v>
      </c>
      <c r="B61" t="s">
        <v>120</v>
      </c>
      <c r="C61" t="s">
        <v>426</v>
      </c>
      <c r="D61" s="10">
        <v>2360</v>
      </c>
      <c r="E61" s="10">
        <v>2280.6606536253953</v>
      </c>
      <c r="F61" s="10">
        <v>1723</v>
      </c>
      <c r="G61" s="6">
        <v>0.75548284540318444</v>
      </c>
      <c r="H61" s="10">
        <v>2</v>
      </c>
      <c r="I61" s="10">
        <v>1725</v>
      </c>
      <c r="J61" s="6">
        <v>0.75635978428351314</v>
      </c>
    </row>
    <row r="62" spans="1:10" x14ac:dyDescent="0.3">
      <c r="A62" t="s">
        <v>121</v>
      </c>
      <c r="B62" t="s">
        <v>122</v>
      </c>
      <c r="C62" t="s">
        <v>426</v>
      </c>
      <c r="D62" s="10">
        <v>10882</v>
      </c>
      <c r="E62" s="10">
        <v>10131.656960857883</v>
      </c>
      <c r="F62" s="10">
        <v>3312</v>
      </c>
      <c r="G62" s="6">
        <v>0.32689618418738503</v>
      </c>
      <c r="H62" s="10">
        <v>1250</v>
      </c>
      <c r="I62" s="10">
        <v>4562</v>
      </c>
      <c r="J62" s="6">
        <v>0.45027185756728577</v>
      </c>
    </row>
    <row r="63" spans="1:10" x14ac:dyDescent="0.3">
      <c r="A63" t="s">
        <v>123</v>
      </c>
      <c r="B63" t="s">
        <v>124</v>
      </c>
      <c r="C63" t="s">
        <v>426</v>
      </c>
      <c r="D63" s="10">
        <v>5317</v>
      </c>
      <c r="E63" s="10">
        <v>5044.9189840982735</v>
      </c>
      <c r="F63" s="10">
        <v>3787</v>
      </c>
      <c r="G63" s="6">
        <v>0.75065625670832981</v>
      </c>
      <c r="H63" s="10">
        <v>56</v>
      </c>
      <c r="I63" s="10">
        <v>3843</v>
      </c>
      <c r="J63" s="6">
        <v>0.76175653407185406</v>
      </c>
    </row>
    <row r="64" spans="1:10" x14ac:dyDescent="0.3">
      <c r="A64" t="s">
        <v>125</v>
      </c>
      <c r="B64" t="s">
        <v>126</v>
      </c>
      <c r="C64" t="s">
        <v>426</v>
      </c>
      <c r="D64" s="10">
        <v>7696</v>
      </c>
      <c r="E64" s="10">
        <v>7410.2735432607415</v>
      </c>
      <c r="F64" s="10">
        <v>4559</v>
      </c>
      <c r="G64" s="6">
        <v>0.61522695125690385</v>
      </c>
      <c r="H64" s="10">
        <v>2</v>
      </c>
      <c r="I64" s="10">
        <v>4561</v>
      </c>
      <c r="J64" s="6">
        <v>0.61549684682665895</v>
      </c>
    </row>
    <row r="65" spans="1:10" x14ac:dyDescent="0.3">
      <c r="A65" t="s">
        <v>127</v>
      </c>
      <c r="B65" t="s">
        <v>128</v>
      </c>
      <c r="C65" t="s">
        <v>425</v>
      </c>
      <c r="D65" s="10">
        <v>5186</v>
      </c>
      <c r="E65" s="10">
        <v>5012.9676363205563</v>
      </c>
      <c r="F65" s="10">
        <v>3037</v>
      </c>
      <c r="G65" s="6">
        <v>0.60582876657650098</v>
      </c>
      <c r="H65" s="10">
        <v>7</v>
      </c>
      <c r="I65" s="10">
        <v>3044</v>
      </c>
      <c r="J65" s="6">
        <v>0.60722514503090841</v>
      </c>
    </row>
    <row r="66" spans="1:10" x14ac:dyDescent="0.3">
      <c r="A66" t="s">
        <v>129</v>
      </c>
      <c r="B66" t="s">
        <v>130</v>
      </c>
      <c r="C66" t="s">
        <v>425</v>
      </c>
      <c r="D66" s="10">
        <v>1169</v>
      </c>
      <c r="E66" s="10">
        <v>1072.3017253374148</v>
      </c>
      <c r="F66" s="10">
        <v>1195</v>
      </c>
      <c r="G66" s="6">
        <v>1.1144251396443259</v>
      </c>
      <c r="H66" s="10">
        <v>3</v>
      </c>
      <c r="I66" s="10">
        <v>1198</v>
      </c>
      <c r="J66" s="6">
        <v>1.1172228596601692</v>
      </c>
    </row>
    <row r="67" spans="1:10" x14ac:dyDescent="0.3">
      <c r="A67" t="s">
        <v>131</v>
      </c>
      <c r="B67" t="s">
        <v>132</v>
      </c>
      <c r="C67" t="s">
        <v>425</v>
      </c>
      <c r="D67" s="10">
        <v>5283</v>
      </c>
      <c r="E67" s="10">
        <v>5057.5805744858553</v>
      </c>
      <c r="F67" s="10">
        <v>3885</v>
      </c>
      <c r="G67" s="6">
        <v>0.76815385198187225</v>
      </c>
      <c r="H67" s="10">
        <v>5</v>
      </c>
      <c r="I67" s="10">
        <v>3890</v>
      </c>
      <c r="J67" s="6">
        <v>0.76914246697798794</v>
      </c>
    </row>
    <row r="68" spans="1:10" x14ac:dyDescent="0.3">
      <c r="A68" t="s">
        <v>133</v>
      </c>
      <c r="B68" t="s">
        <v>134</v>
      </c>
      <c r="C68" t="s">
        <v>425</v>
      </c>
      <c r="D68" s="10">
        <v>1525</v>
      </c>
      <c r="E68" s="10">
        <v>1480.6892244968274</v>
      </c>
      <c r="F68" s="10">
        <v>1218</v>
      </c>
      <c r="G68" s="6">
        <v>0.82258989925040127</v>
      </c>
      <c r="H68" s="10">
        <v>1</v>
      </c>
      <c r="I68" s="10">
        <v>1219</v>
      </c>
      <c r="J68" s="6">
        <v>0.82326526041563153</v>
      </c>
    </row>
    <row r="69" spans="1:10" x14ac:dyDescent="0.3">
      <c r="A69" t="s">
        <v>135</v>
      </c>
      <c r="B69" t="s">
        <v>136</v>
      </c>
      <c r="C69" t="s">
        <v>425</v>
      </c>
      <c r="D69" s="10">
        <v>1545</v>
      </c>
      <c r="E69" s="10">
        <v>1499.279844079909</v>
      </c>
      <c r="F69" s="10">
        <v>1295</v>
      </c>
      <c r="G69" s="6">
        <v>0.86374802216775404</v>
      </c>
      <c r="H69" s="10">
        <v>0</v>
      </c>
      <c r="I69" s="10">
        <v>1295</v>
      </c>
      <c r="J69" s="6">
        <v>0.86374802216775404</v>
      </c>
    </row>
    <row r="70" spans="1:10" x14ac:dyDescent="0.3">
      <c r="A70" t="s">
        <v>137</v>
      </c>
      <c r="B70" t="s">
        <v>138</v>
      </c>
      <c r="C70" t="s">
        <v>425</v>
      </c>
      <c r="D70" s="10">
        <v>5908</v>
      </c>
      <c r="E70" s="10">
        <v>5679.9600376676372</v>
      </c>
      <c r="F70" s="10">
        <v>4265</v>
      </c>
      <c r="G70" s="6">
        <v>0.75088556463705991</v>
      </c>
      <c r="H70" s="10">
        <v>7</v>
      </c>
      <c r="I70" s="10">
        <v>4272</v>
      </c>
      <c r="J70" s="6">
        <v>0.75211796767397887</v>
      </c>
    </row>
    <row r="71" spans="1:10" x14ac:dyDescent="0.3">
      <c r="A71" t="s">
        <v>139</v>
      </c>
      <c r="B71" t="s">
        <v>140</v>
      </c>
      <c r="C71" t="s">
        <v>425</v>
      </c>
      <c r="D71" s="10">
        <v>4480</v>
      </c>
      <c r="E71" s="10">
        <v>4355.4834973943252</v>
      </c>
      <c r="F71" s="10">
        <v>2984</v>
      </c>
      <c r="G71" s="6">
        <v>0.68511337530843197</v>
      </c>
      <c r="H71" s="10">
        <v>6</v>
      </c>
      <c r="I71" s="10">
        <v>2990</v>
      </c>
      <c r="J71" s="6">
        <v>0.68649094911937381</v>
      </c>
    </row>
    <row r="72" spans="1:10" x14ac:dyDescent="0.3">
      <c r="A72" t="s">
        <v>141</v>
      </c>
      <c r="B72" t="s">
        <v>142</v>
      </c>
      <c r="C72" t="s">
        <v>425</v>
      </c>
      <c r="D72" s="10">
        <v>2775</v>
      </c>
      <c r="E72" s="10">
        <v>2657.7695985803248</v>
      </c>
      <c r="F72" s="10">
        <v>2554</v>
      </c>
      <c r="G72" s="6">
        <v>0.96095613455893458</v>
      </c>
      <c r="H72" s="10">
        <v>3</v>
      </c>
      <c r="I72" s="10">
        <v>2557</v>
      </c>
      <c r="J72" s="6">
        <v>0.96208490057446971</v>
      </c>
    </row>
    <row r="73" spans="1:10" x14ac:dyDescent="0.3">
      <c r="A73" t="s">
        <v>143</v>
      </c>
      <c r="B73" t="s">
        <v>144</v>
      </c>
      <c r="C73" t="s">
        <v>425</v>
      </c>
      <c r="D73" s="10">
        <v>5037</v>
      </c>
      <c r="E73" s="10">
        <v>4757.2370827042441</v>
      </c>
      <c r="F73" s="10">
        <v>3754</v>
      </c>
      <c r="G73" s="6">
        <v>0.78911349901990679</v>
      </c>
      <c r="H73" s="10">
        <v>71</v>
      </c>
      <c r="I73" s="10">
        <v>3825</v>
      </c>
      <c r="J73" s="6">
        <v>0.80403812833008625</v>
      </c>
    </row>
    <row r="74" spans="1:10" x14ac:dyDescent="0.3">
      <c r="A74" t="s">
        <v>145</v>
      </c>
      <c r="B74" t="s">
        <v>146</v>
      </c>
      <c r="C74" t="s">
        <v>425</v>
      </c>
      <c r="D74" s="10">
        <v>10163</v>
      </c>
      <c r="E74" s="10">
        <v>9654.8212496306678</v>
      </c>
      <c r="F74" s="10">
        <v>8532</v>
      </c>
      <c r="G74" s="6">
        <v>0.88370356937746308</v>
      </c>
      <c r="H74" s="10">
        <v>18</v>
      </c>
      <c r="I74" s="10">
        <v>8550</v>
      </c>
      <c r="J74" s="6">
        <v>0.88556792289935649</v>
      </c>
    </row>
    <row r="75" spans="1:10" x14ac:dyDescent="0.3">
      <c r="A75" t="s">
        <v>147</v>
      </c>
      <c r="B75" t="s">
        <v>148</v>
      </c>
      <c r="C75" t="s">
        <v>425</v>
      </c>
      <c r="D75" s="10">
        <v>2169</v>
      </c>
      <c r="E75" s="10">
        <v>2100.9524497342268</v>
      </c>
      <c r="F75" s="10">
        <v>1905</v>
      </c>
      <c r="G75" s="6">
        <v>0.90673161129419422</v>
      </c>
      <c r="H75" s="10">
        <v>2</v>
      </c>
      <c r="I75" s="10">
        <v>1907</v>
      </c>
      <c r="J75" s="6">
        <v>0.90768356049240329</v>
      </c>
    </row>
    <row r="76" spans="1:10" x14ac:dyDescent="0.3">
      <c r="A76" t="s">
        <v>149</v>
      </c>
      <c r="B76" t="s">
        <v>150</v>
      </c>
      <c r="C76" t="s">
        <v>425</v>
      </c>
      <c r="D76" s="10">
        <v>4984</v>
      </c>
      <c r="E76" s="10">
        <v>4787.49081976664</v>
      </c>
      <c r="F76" s="10">
        <v>3908</v>
      </c>
      <c r="G76" s="6">
        <v>0.81629399347662668</v>
      </c>
      <c r="H76" s="10">
        <v>4</v>
      </c>
      <c r="I76" s="10">
        <v>3912</v>
      </c>
      <c r="J76" s="6">
        <v>0.81712950421713504</v>
      </c>
    </row>
    <row r="77" spans="1:10" x14ac:dyDescent="0.3">
      <c r="A77" t="s">
        <v>151</v>
      </c>
      <c r="B77" t="s">
        <v>152</v>
      </c>
      <c r="C77" t="s">
        <v>425</v>
      </c>
      <c r="D77" s="10">
        <v>4916</v>
      </c>
      <c r="E77" s="10">
        <v>4785.9814386853013</v>
      </c>
      <c r="F77" s="10">
        <v>4179</v>
      </c>
      <c r="G77" s="6">
        <v>0.87317513733357943</v>
      </c>
      <c r="H77" s="10">
        <v>16</v>
      </c>
      <c r="I77" s="10">
        <v>4195</v>
      </c>
      <c r="J77" s="6">
        <v>0.87651823429393771</v>
      </c>
    </row>
    <row r="78" spans="1:10" x14ac:dyDescent="0.3">
      <c r="A78" t="s">
        <v>153</v>
      </c>
      <c r="B78" t="s">
        <v>154</v>
      </c>
      <c r="C78" t="s">
        <v>425</v>
      </c>
      <c r="D78" s="10">
        <v>2150</v>
      </c>
      <c r="E78" s="10">
        <v>2081.4133062943606</v>
      </c>
      <c r="F78" s="10">
        <v>1840</v>
      </c>
      <c r="G78" s="6">
        <v>0.88401471943880272</v>
      </c>
      <c r="H78" s="10">
        <v>2</v>
      </c>
      <c r="I78" s="10">
        <v>1842</v>
      </c>
      <c r="J78" s="6">
        <v>0.8849756050034101</v>
      </c>
    </row>
    <row r="79" spans="1:10" x14ac:dyDescent="0.3">
      <c r="A79" t="s">
        <v>155</v>
      </c>
      <c r="B79" t="s">
        <v>156</v>
      </c>
      <c r="C79" t="s">
        <v>425</v>
      </c>
      <c r="D79" s="10">
        <v>1233</v>
      </c>
      <c r="E79" s="10">
        <v>1191.4771125334198</v>
      </c>
      <c r="F79" s="10">
        <v>1084</v>
      </c>
      <c r="G79" s="6">
        <v>0.90979506748149541</v>
      </c>
      <c r="H79" s="10">
        <v>2</v>
      </c>
      <c r="I79" s="10">
        <v>1086</v>
      </c>
      <c r="J79" s="6">
        <v>0.91147365616688569</v>
      </c>
    </row>
    <row r="80" spans="1:10" x14ac:dyDescent="0.3">
      <c r="A80" t="s">
        <v>157</v>
      </c>
      <c r="B80" t="s">
        <v>158</v>
      </c>
      <c r="C80" t="s">
        <v>425</v>
      </c>
      <c r="D80" s="10">
        <v>1646</v>
      </c>
      <c r="E80" s="10">
        <v>1596.9844496191342</v>
      </c>
      <c r="F80" s="10">
        <v>1401</v>
      </c>
      <c r="G80" s="6">
        <v>0.87727842330219641</v>
      </c>
      <c r="H80" s="10">
        <v>5</v>
      </c>
      <c r="I80" s="10">
        <v>1406</v>
      </c>
      <c r="J80" s="6">
        <v>0.88040932417051265</v>
      </c>
    </row>
    <row r="81" spans="1:10" x14ac:dyDescent="0.3">
      <c r="A81" t="s">
        <v>159</v>
      </c>
      <c r="B81" t="s">
        <v>160</v>
      </c>
      <c r="C81" t="s">
        <v>425</v>
      </c>
      <c r="D81" s="10">
        <v>2471</v>
      </c>
      <c r="E81" s="10">
        <v>2393.0860582639716</v>
      </c>
      <c r="F81" s="10">
        <v>1613</v>
      </c>
      <c r="G81" s="6">
        <v>0.67402507086190067</v>
      </c>
      <c r="H81" s="10">
        <v>0</v>
      </c>
      <c r="I81" s="10">
        <v>1613</v>
      </c>
      <c r="J81" s="6">
        <v>0.67402507086190067</v>
      </c>
    </row>
    <row r="82" spans="1:10" x14ac:dyDescent="0.3">
      <c r="A82" t="s">
        <v>161</v>
      </c>
      <c r="B82" t="s">
        <v>162</v>
      </c>
      <c r="C82" t="s">
        <v>425</v>
      </c>
      <c r="D82" s="10">
        <v>8043</v>
      </c>
      <c r="E82" s="10">
        <v>7760.5871350075504</v>
      </c>
      <c r="F82" s="10">
        <v>6355</v>
      </c>
      <c r="G82" s="6">
        <v>0.8188813409919683</v>
      </c>
      <c r="H82" s="10">
        <v>12</v>
      </c>
      <c r="I82" s="10">
        <v>6367</v>
      </c>
      <c r="J82" s="6">
        <v>0.82042761575072576</v>
      </c>
    </row>
    <row r="83" spans="1:10" x14ac:dyDescent="0.3">
      <c r="A83" t="s">
        <v>163</v>
      </c>
      <c r="B83" t="s">
        <v>164</v>
      </c>
      <c r="C83" t="s">
        <v>425</v>
      </c>
      <c r="D83" s="10">
        <v>6170</v>
      </c>
      <c r="E83" s="10">
        <v>5913.4636351126783</v>
      </c>
      <c r="F83" s="10">
        <v>4387</v>
      </c>
      <c r="G83" s="6">
        <v>0.74186640363374923</v>
      </c>
      <c r="H83" s="10">
        <v>16</v>
      </c>
      <c r="I83" s="10">
        <v>4403</v>
      </c>
      <c r="J83" s="6">
        <v>0.74457209373134214</v>
      </c>
    </row>
    <row r="84" spans="1:10" x14ac:dyDescent="0.3">
      <c r="A84" t="s">
        <v>165</v>
      </c>
      <c r="B84" t="s">
        <v>166</v>
      </c>
      <c r="C84" t="s">
        <v>425</v>
      </c>
      <c r="D84" s="10">
        <v>5817</v>
      </c>
      <c r="E84" s="10">
        <v>5622.035336592704</v>
      </c>
      <c r="F84" s="10">
        <v>3246</v>
      </c>
      <c r="G84" s="6">
        <v>0.57737097077146327</v>
      </c>
      <c r="H84" s="10">
        <v>1</v>
      </c>
      <c r="I84" s="10">
        <v>3247</v>
      </c>
      <c r="J84" s="6">
        <v>0.57754884229665482</v>
      </c>
    </row>
    <row r="85" spans="1:10" x14ac:dyDescent="0.3">
      <c r="A85" t="s">
        <v>167</v>
      </c>
      <c r="B85" t="s">
        <v>168</v>
      </c>
      <c r="C85" t="s">
        <v>425</v>
      </c>
      <c r="D85" s="10">
        <v>2396</v>
      </c>
      <c r="E85" s="10">
        <v>2317.6450576625298</v>
      </c>
      <c r="F85" s="10">
        <v>965</v>
      </c>
      <c r="G85" s="6">
        <v>0.41637091788906394</v>
      </c>
      <c r="H85" s="10">
        <v>2</v>
      </c>
      <c r="I85" s="10">
        <v>967</v>
      </c>
      <c r="J85" s="6">
        <v>0.41723386279660601</v>
      </c>
    </row>
    <row r="86" spans="1:10" x14ac:dyDescent="0.3">
      <c r="A86" t="s">
        <v>169</v>
      </c>
      <c r="B86" t="s">
        <v>170</v>
      </c>
      <c r="C86" t="s">
        <v>425</v>
      </c>
      <c r="D86" s="10">
        <v>8357</v>
      </c>
      <c r="E86" s="10">
        <v>8095.9692841623573</v>
      </c>
      <c r="F86" s="10">
        <v>6046</v>
      </c>
      <c r="G86" s="6">
        <v>0.74679137084022973</v>
      </c>
      <c r="H86" s="10">
        <v>820</v>
      </c>
      <c r="I86" s="10">
        <v>6866</v>
      </c>
      <c r="J86" s="6">
        <v>0.84807634009080668</v>
      </c>
    </row>
    <row r="87" spans="1:10" x14ac:dyDescent="0.3">
      <c r="A87" t="s">
        <v>171</v>
      </c>
      <c r="B87" t="s">
        <v>172</v>
      </c>
      <c r="C87" t="s">
        <v>425</v>
      </c>
      <c r="D87" s="10">
        <v>6871</v>
      </c>
      <c r="E87" s="10">
        <v>6595.269561861096</v>
      </c>
      <c r="F87" s="10">
        <v>3815</v>
      </c>
      <c r="G87" s="6">
        <v>0.57844489360393303</v>
      </c>
      <c r="H87" s="10">
        <v>2</v>
      </c>
      <c r="I87" s="10">
        <v>3817</v>
      </c>
      <c r="J87" s="6">
        <v>0.5787481412545773</v>
      </c>
    </row>
    <row r="88" spans="1:10" x14ac:dyDescent="0.3">
      <c r="A88" t="s">
        <v>173</v>
      </c>
      <c r="B88" t="s">
        <v>174</v>
      </c>
      <c r="C88" t="s">
        <v>425</v>
      </c>
      <c r="D88" s="10">
        <v>2191</v>
      </c>
      <c r="E88" s="10">
        <v>2096.6795141422381</v>
      </c>
      <c r="F88" s="10">
        <v>1211</v>
      </c>
      <c r="G88" s="6">
        <v>0.57757992665628066</v>
      </c>
      <c r="H88" s="10">
        <v>1</v>
      </c>
      <c r="I88" s="10">
        <v>1212</v>
      </c>
      <c r="J88" s="6">
        <v>0.57805687126953931</v>
      </c>
    </row>
    <row r="89" spans="1:10" x14ac:dyDescent="0.3">
      <c r="A89" t="s">
        <v>175</v>
      </c>
      <c r="B89" t="s">
        <v>176</v>
      </c>
      <c r="C89" t="s">
        <v>425</v>
      </c>
      <c r="D89" s="10">
        <v>2806</v>
      </c>
      <c r="E89" s="10">
        <v>2714.4395666165456</v>
      </c>
      <c r="F89" s="10">
        <v>1293</v>
      </c>
      <c r="G89" s="6">
        <v>0.4763414208597318</v>
      </c>
      <c r="H89" s="10">
        <v>1</v>
      </c>
      <c r="I89" s="10">
        <v>1294</v>
      </c>
      <c r="J89" s="6">
        <v>0.47670982103054371</v>
      </c>
    </row>
    <row r="90" spans="1:10" x14ac:dyDescent="0.3">
      <c r="A90" t="s">
        <v>177</v>
      </c>
      <c r="B90" t="s">
        <v>178</v>
      </c>
      <c r="C90" t="s">
        <v>425</v>
      </c>
      <c r="D90" s="10">
        <v>3496</v>
      </c>
      <c r="E90" s="10">
        <v>3332.118588765522</v>
      </c>
      <c r="F90" s="10">
        <v>2879</v>
      </c>
      <c r="G90" s="6">
        <v>0.86401486720993548</v>
      </c>
      <c r="H90" s="10">
        <v>16</v>
      </c>
      <c r="I90" s="10">
        <v>2895</v>
      </c>
      <c r="J90" s="6">
        <v>0.86881661707980662</v>
      </c>
    </row>
    <row r="91" spans="1:10" x14ac:dyDescent="0.3">
      <c r="A91" t="s">
        <v>179</v>
      </c>
      <c r="B91" t="s">
        <v>180</v>
      </c>
      <c r="C91" t="s">
        <v>425</v>
      </c>
      <c r="D91" s="10">
        <v>3273</v>
      </c>
      <c r="E91" s="10">
        <v>3139.7107067030634</v>
      </c>
      <c r="F91" s="10">
        <v>693</v>
      </c>
      <c r="G91" s="6">
        <v>0.2207209723241359</v>
      </c>
      <c r="H91" s="10">
        <v>1</v>
      </c>
      <c r="I91" s="10">
        <v>694</v>
      </c>
      <c r="J91" s="6">
        <v>0.22103947300570032</v>
      </c>
    </row>
    <row r="92" spans="1:10" x14ac:dyDescent="0.3">
      <c r="A92" t="s">
        <v>181</v>
      </c>
      <c r="B92" t="s">
        <v>182</v>
      </c>
      <c r="C92" t="s">
        <v>425</v>
      </c>
      <c r="D92" s="10">
        <v>3052</v>
      </c>
      <c r="E92" s="10">
        <v>2979.2045439986337</v>
      </c>
      <c r="F92" s="10">
        <v>1559</v>
      </c>
      <c r="G92" s="6">
        <v>0.52329404610384311</v>
      </c>
      <c r="H92" s="10">
        <v>1</v>
      </c>
      <c r="I92" s="10">
        <v>1560</v>
      </c>
      <c r="J92" s="6">
        <v>0.52362970617190208</v>
      </c>
    </row>
    <row r="93" spans="1:10" x14ac:dyDescent="0.3">
      <c r="A93" t="s">
        <v>183</v>
      </c>
      <c r="B93" t="s">
        <v>184</v>
      </c>
      <c r="C93" t="s">
        <v>425</v>
      </c>
      <c r="D93" s="10">
        <v>11467</v>
      </c>
      <c r="E93" s="10">
        <v>11045.905975537788</v>
      </c>
      <c r="F93" s="10">
        <v>4002</v>
      </c>
      <c r="G93" s="6">
        <v>0.36230618012346028</v>
      </c>
      <c r="H93" s="10">
        <v>0</v>
      </c>
      <c r="I93" s="10">
        <v>4002</v>
      </c>
      <c r="J93" s="6">
        <v>0.36230618012346028</v>
      </c>
    </row>
    <row r="94" spans="1:10" x14ac:dyDescent="0.3">
      <c r="A94" t="s">
        <v>185</v>
      </c>
      <c r="B94" t="s">
        <v>186</v>
      </c>
      <c r="C94" t="s">
        <v>425</v>
      </c>
      <c r="D94" s="10">
        <v>5030</v>
      </c>
      <c r="E94" s="10">
        <v>4908.2048736362531</v>
      </c>
      <c r="F94" s="10">
        <v>192</v>
      </c>
      <c r="G94" s="6">
        <v>3.9118171499177137E-2</v>
      </c>
      <c r="H94" s="10">
        <v>3156</v>
      </c>
      <c r="I94" s="10">
        <v>3348</v>
      </c>
      <c r="J94" s="6">
        <v>0.6821231155169013</v>
      </c>
    </row>
    <row r="95" spans="1:10" x14ac:dyDescent="0.3">
      <c r="A95" t="s">
        <v>187</v>
      </c>
      <c r="B95" t="s">
        <v>188</v>
      </c>
      <c r="C95" t="s">
        <v>425</v>
      </c>
      <c r="D95" s="10">
        <v>5706</v>
      </c>
      <c r="E95" s="10">
        <v>5529.6639193454293</v>
      </c>
      <c r="F95" s="10">
        <v>1198</v>
      </c>
      <c r="G95" s="6">
        <v>0.2166496947145049</v>
      </c>
      <c r="H95" s="10">
        <v>0</v>
      </c>
      <c r="I95" s="10">
        <v>1198</v>
      </c>
      <c r="J95" s="6">
        <v>0.2166496947145049</v>
      </c>
    </row>
    <row r="96" spans="1:10" x14ac:dyDescent="0.3">
      <c r="A96" t="s">
        <v>189</v>
      </c>
      <c r="B96" t="s">
        <v>190</v>
      </c>
      <c r="C96" t="s">
        <v>425</v>
      </c>
      <c r="D96" s="10">
        <v>4322</v>
      </c>
      <c r="E96" s="10">
        <v>4203.8368828711646</v>
      </c>
      <c r="F96" s="10">
        <v>2034</v>
      </c>
      <c r="G96" s="6">
        <v>0.48384370199702065</v>
      </c>
      <c r="H96" s="10">
        <v>1</v>
      </c>
      <c r="I96" s="10">
        <v>2035</v>
      </c>
      <c r="J96" s="6">
        <v>0.48408157992327289</v>
      </c>
    </row>
    <row r="97" spans="1:10" x14ac:dyDescent="0.3">
      <c r="A97" t="s">
        <v>191</v>
      </c>
      <c r="B97" t="s">
        <v>192</v>
      </c>
      <c r="C97" t="s">
        <v>425</v>
      </c>
      <c r="D97" s="10">
        <v>4744</v>
      </c>
      <c r="E97" s="10">
        <v>4656.2557370294489</v>
      </c>
      <c r="F97" s="10">
        <v>2685</v>
      </c>
      <c r="G97" s="6">
        <v>0.57664358481154843</v>
      </c>
      <c r="H97" s="10">
        <v>1</v>
      </c>
      <c r="I97" s="10">
        <v>2686</v>
      </c>
      <c r="J97" s="6">
        <v>0.57685834964760485</v>
      </c>
    </row>
    <row r="98" spans="1:10" x14ac:dyDescent="0.3">
      <c r="A98" t="s">
        <v>193</v>
      </c>
      <c r="B98" t="s">
        <v>194</v>
      </c>
      <c r="C98" t="s">
        <v>425</v>
      </c>
      <c r="D98" s="10">
        <v>4979</v>
      </c>
      <c r="E98" s="10">
        <v>4829.7277203868889</v>
      </c>
      <c r="F98" s="10">
        <v>3796</v>
      </c>
      <c r="G98" s="6">
        <v>0.78596563197064007</v>
      </c>
      <c r="H98" s="10">
        <v>3</v>
      </c>
      <c r="I98" s="10">
        <v>3799</v>
      </c>
      <c r="J98" s="6">
        <v>0.78658678499906787</v>
      </c>
    </row>
    <row r="99" spans="1:10" x14ac:dyDescent="0.3">
      <c r="A99" t="s">
        <v>195</v>
      </c>
      <c r="B99" t="s">
        <v>196</v>
      </c>
      <c r="C99" t="s">
        <v>425</v>
      </c>
      <c r="D99" s="10">
        <v>2538</v>
      </c>
      <c r="E99" s="10">
        <v>2439.9322394789579</v>
      </c>
      <c r="F99" s="10">
        <v>1270</v>
      </c>
      <c r="G99" s="6">
        <v>0.5205062581046126</v>
      </c>
      <c r="H99" s="10">
        <v>3</v>
      </c>
      <c r="I99" s="10">
        <v>1273</v>
      </c>
      <c r="J99" s="6">
        <v>0.52173580044659207</v>
      </c>
    </row>
    <row r="100" spans="1:10" x14ac:dyDescent="0.3">
      <c r="A100" t="s">
        <v>197</v>
      </c>
      <c r="B100" t="s">
        <v>198</v>
      </c>
      <c r="C100" t="s">
        <v>425</v>
      </c>
      <c r="D100" s="10">
        <v>4786</v>
      </c>
      <c r="E100" s="10">
        <v>4556.9924079281836</v>
      </c>
      <c r="F100" s="10">
        <v>3745</v>
      </c>
      <c r="G100" s="6">
        <v>0.82181396516801475</v>
      </c>
      <c r="H100" s="10">
        <v>37</v>
      </c>
      <c r="I100" s="10">
        <v>3782</v>
      </c>
      <c r="J100" s="6">
        <v>0.82993335547808589</v>
      </c>
    </row>
    <row r="101" spans="1:10" x14ac:dyDescent="0.3">
      <c r="A101" t="s">
        <v>199</v>
      </c>
      <c r="B101" t="s">
        <v>200</v>
      </c>
      <c r="C101" t="s">
        <v>425</v>
      </c>
      <c r="D101" s="10">
        <v>2297</v>
      </c>
      <c r="E101" s="10">
        <v>2212.5285317286193</v>
      </c>
      <c r="F101" s="10">
        <v>1384</v>
      </c>
      <c r="G101" s="6">
        <v>0.62552865653610312</v>
      </c>
      <c r="H101" s="10">
        <v>106</v>
      </c>
      <c r="I101" s="10">
        <v>1490</v>
      </c>
      <c r="J101" s="6">
        <v>0.67343764323612254</v>
      </c>
    </row>
    <row r="102" spans="1:10" x14ac:dyDescent="0.3">
      <c r="A102" t="s">
        <v>201</v>
      </c>
      <c r="B102" t="s">
        <v>202</v>
      </c>
      <c r="C102" t="s">
        <v>425</v>
      </c>
      <c r="D102" s="10">
        <v>5498</v>
      </c>
      <c r="E102" s="10">
        <v>5373.0975894278827</v>
      </c>
      <c r="F102" s="10">
        <v>2394</v>
      </c>
      <c r="G102" s="6">
        <v>0.44555304647926719</v>
      </c>
      <c r="H102" s="10">
        <v>88</v>
      </c>
      <c r="I102" s="10">
        <v>2482</v>
      </c>
      <c r="J102" s="6">
        <v>0.46193093624124526</v>
      </c>
    </row>
    <row r="103" spans="1:10" x14ac:dyDescent="0.3">
      <c r="A103" t="s">
        <v>203</v>
      </c>
      <c r="B103" t="s">
        <v>204</v>
      </c>
      <c r="C103" t="s">
        <v>425</v>
      </c>
      <c r="D103" s="10">
        <v>5868</v>
      </c>
      <c r="E103" s="10">
        <v>5665.0747953318241</v>
      </c>
      <c r="F103" s="10">
        <v>2719</v>
      </c>
      <c r="G103" s="6">
        <v>0.47995835857993085</v>
      </c>
      <c r="H103" s="10">
        <v>0</v>
      </c>
      <c r="I103" s="10">
        <v>2719</v>
      </c>
      <c r="J103" s="6">
        <v>0.47995835857993085</v>
      </c>
    </row>
    <row r="104" spans="1:10" x14ac:dyDescent="0.3">
      <c r="A104" t="s">
        <v>205</v>
      </c>
      <c r="B104" t="s">
        <v>206</v>
      </c>
      <c r="C104" t="s">
        <v>425</v>
      </c>
      <c r="D104" s="10">
        <v>1793</v>
      </c>
      <c r="E104" s="10">
        <v>1730.8742632612966</v>
      </c>
      <c r="F104" s="10">
        <v>948</v>
      </c>
      <c r="G104" s="6">
        <v>0.54770009591210145</v>
      </c>
      <c r="H104" s="10">
        <v>0</v>
      </c>
      <c r="I104" s="10">
        <v>948</v>
      </c>
      <c r="J104" s="6">
        <v>0.54770009591210145</v>
      </c>
    </row>
    <row r="105" spans="1:10" x14ac:dyDescent="0.3">
      <c r="A105" t="s">
        <v>207</v>
      </c>
      <c r="B105" t="s">
        <v>208</v>
      </c>
      <c r="C105" t="s">
        <v>425</v>
      </c>
      <c r="D105" s="10">
        <v>7349</v>
      </c>
      <c r="E105" s="10">
        <v>7052.9227860412866</v>
      </c>
      <c r="F105" s="10">
        <v>4113</v>
      </c>
      <c r="G105" s="6">
        <v>0.58316248805958826</v>
      </c>
      <c r="H105" s="10">
        <v>456</v>
      </c>
      <c r="I105" s="10">
        <v>4569</v>
      </c>
      <c r="J105" s="6">
        <v>0.64781653487582269</v>
      </c>
    </row>
    <row r="106" spans="1:10" x14ac:dyDescent="0.3">
      <c r="A106" t="s">
        <v>209</v>
      </c>
      <c r="B106" t="s">
        <v>210</v>
      </c>
      <c r="C106" t="s">
        <v>425</v>
      </c>
      <c r="D106" s="10">
        <v>14061</v>
      </c>
      <c r="E106" s="10">
        <v>13622.530401788674</v>
      </c>
      <c r="F106" s="10">
        <v>11323</v>
      </c>
      <c r="G106" s="6">
        <v>0.83119653001569083</v>
      </c>
      <c r="H106" s="10">
        <v>825</v>
      </c>
      <c r="I106" s="10">
        <v>12148</v>
      </c>
      <c r="J106" s="6">
        <v>0.89175796578915589</v>
      </c>
    </row>
    <row r="107" spans="1:10" x14ac:dyDescent="0.3">
      <c r="A107" t="s">
        <v>211</v>
      </c>
      <c r="B107" t="s">
        <v>212</v>
      </c>
      <c r="C107" t="s">
        <v>425</v>
      </c>
      <c r="D107" s="10">
        <v>12232</v>
      </c>
      <c r="E107" s="10">
        <v>11755.357639664086</v>
      </c>
      <c r="F107" s="10">
        <v>7655</v>
      </c>
      <c r="G107" s="6">
        <v>0.65119243792048043</v>
      </c>
      <c r="H107" s="10">
        <v>7</v>
      </c>
      <c r="I107" s="10">
        <v>7662</v>
      </c>
      <c r="J107" s="6">
        <v>0.65178791108383027</v>
      </c>
    </row>
    <row r="108" spans="1:10" x14ac:dyDescent="0.3">
      <c r="A108" t="s">
        <v>213</v>
      </c>
      <c r="B108" t="s">
        <v>214</v>
      </c>
      <c r="C108" t="s">
        <v>425</v>
      </c>
      <c r="D108" s="10">
        <v>7225</v>
      </c>
      <c r="E108" s="10">
        <v>7012.4513180658359</v>
      </c>
      <c r="F108" s="10">
        <v>4570</v>
      </c>
      <c r="G108" s="6">
        <v>0.65169792882932853</v>
      </c>
      <c r="H108" s="10">
        <v>3</v>
      </c>
      <c r="I108" s="10">
        <v>4573</v>
      </c>
      <c r="J108" s="6">
        <v>0.65212573928589046</v>
      </c>
    </row>
    <row r="109" spans="1:10" x14ac:dyDescent="0.3">
      <c r="A109" t="s">
        <v>215</v>
      </c>
      <c r="B109" t="s">
        <v>216</v>
      </c>
      <c r="C109" t="s">
        <v>425</v>
      </c>
      <c r="D109" s="10">
        <v>4480</v>
      </c>
      <c r="E109" s="10">
        <v>4370.3862964611362</v>
      </c>
      <c r="F109" s="10">
        <v>3185</v>
      </c>
      <c r="G109" s="6">
        <v>0.72876853073125658</v>
      </c>
      <c r="H109" s="10">
        <v>666</v>
      </c>
      <c r="I109" s="10">
        <v>3851</v>
      </c>
      <c r="J109" s="6">
        <v>0.88115780591713311</v>
      </c>
    </row>
    <row r="110" spans="1:10" x14ac:dyDescent="0.3">
      <c r="A110" t="s">
        <v>217</v>
      </c>
      <c r="B110" t="s">
        <v>218</v>
      </c>
      <c r="C110" t="s">
        <v>425</v>
      </c>
      <c r="D110" s="10">
        <v>9935</v>
      </c>
      <c r="E110" s="10">
        <v>9726.7616180234254</v>
      </c>
      <c r="F110" s="10">
        <v>6241</v>
      </c>
      <c r="G110" s="6">
        <v>0.64163184470724521</v>
      </c>
      <c r="H110" s="10">
        <v>1</v>
      </c>
      <c r="I110" s="10">
        <v>6242</v>
      </c>
      <c r="J110" s="6">
        <v>0.64173465384756045</v>
      </c>
    </row>
    <row r="111" spans="1:10" x14ac:dyDescent="0.3">
      <c r="A111" t="s">
        <v>219</v>
      </c>
      <c r="B111" t="s">
        <v>220</v>
      </c>
      <c r="C111" t="s">
        <v>425</v>
      </c>
      <c r="D111" s="10">
        <v>3060</v>
      </c>
      <c r="E111" s="10">
        <v>2932.7798297735667</v>
      </c>
      <c r="F111" s="10">
        <v>2143</v>
      </c>
      <c r="G111" s="6">
        <v>0.73070606195673959</v>
      </c>
      <c r="H111" s="10">
        <v>1</v>
      </c>
      <c r="I111" s="10">
        <v>2144</v>
      </c>
      <c r="J111" s="6">
        <v>0.73104703538742399</v>
      </c>
    </row>
    <row r="112" spans="1:10" x14ac:dyDescent="0.3">
      <c r="A112" t="s">
        <v>221</v>
      </c>
      <c r="B112" t="s">
        <v>222</v>
      </c>
      <c r="C112" t="s">
        <v>425</v>
      </c>
      <c r="D112" s="10">
        <v>4032</v>
      </c>
      <c r="E112" s="10">
        <v>3940.6824860017714</v>
      </c>
      <c r="F112" s="10">
        <v>2740</v>
      </c>
      <c r="G112" s="6">
        <v>0.69531103044539178</v>
      </c>
      <c r="H112" s="10">
        <v>0</v>
      </c>
      <c r="I112" s="10">
        <v>2740</v>
      </c>
      <c r="J112" s="6">
        <v>0.69531103044539178</v>
      </c>
    </row>
    <row r="113" spans="1:10" x14ac:dyDescent="0.3">
      <c r="A113" t="s">
        <v>223</v>
      </c>
      <c r="B113" t="s">
        <v>224</v>
      </c>
      <c r="C113" t="s">
        <v>425</v>
      </c>
      <c r="D113" s="10">
        <v>4421</v>
      </c>
      <c r="E113" s="10">
        <v>4302.1287546598487</v>
      </c>
      <c r="F113" s="10">
        <v>2364</v>
      </c>
      <c r="G113" s="6">
        <v>0.54949540909007766</v>
      </c>
      <c r="H113" s="10">
        <v>0</v>
      </c>
      <c r="I113" s="10">
        <v>2364</v>
      </c>
      <c r="J113" s="6">
        <v>0.54949540909007766</v>
      </c>
    </row>
    <row r="114" spans="1:10" x14ac:dyDescent="0.3">
      <c r="A114" t="s">
        <v>225</v>
      </c>
      <c r="B114" t="s">
        <v>226</v>
      </c>
      <c r="C114" t="s">
        <v>425</v>
      </c>
      <c r="D114" s="10">
        <v>3114</v>
      </c>
      <c r="E114" s="10">
        <v>3054.5683629336522</v>
      </c>
      <c r="F114" s="10">
        <v>784</v>
      </c>
      <c r="G114" s="6">
        <v>0.25666474174015047</v>
      </c>
      <c r="H114" s="10">
        <v>1665</v>
      </c>
      <c r="I114" s="10">
        <v>2449</v>
      </c>
      <c r="J114" s="6">
        <v>0.8017499394408526</v>
      </c>
    </row>
    <row r="115" spans="1:10" x14ac:dyDescent="0.3">
      <c r="A115" t="s">
        <v>227</v>
      </c>
      <c r="B115" t="s">
        <v>228</v>
      </c>
      <c r="C115" t="s">
        <v>425</v>
      </c>
      <c r="D115" s="10">
        <v>3321</v>
      </c>
      <c r="E115" s="10">
        <v>3240.5223153857723</v>
      </c>
      <c r="F115" s="10">
        <v>2233</v>
      </c>
      <c r="G115" s="6">
        <v>0.68908644430494204</v>
      </c>
      <c r="H115" s="10">
        <v>6</v>
      </c>
      <c r="I115" s="10">
        <v>2239</v>
      </c>
      <c r="J115" s="6">
        <v>0.69093799767074127</v>
      </c>
    </row>
    <row r="116" spans="1:10" x14ac:dyDescent="0.3">
      <c r="A116" t="s">
        <v>229</v>
      </c>
      <c r="B116" t="s">
        <v>230</v>
      </c>
      <c r="C116" t="s">
        <v>425</v>
      </c>
      <c r="D116" s="10">
        <v>3892</v>
      </c>
      <c r="E116" s="10">
        <v>3803.3700007688167</v>
      </c>
      <c r="F116" s="10">
        <v>2448</v>
      </c>
      <c r="G116" s="6">
        <v>0.64363971938180065</v>
      </c>
      <c r="H116" s="10">
        <v>8</v>
      </c>
      <c r="I116" s="10">
        <v>2456</v>
      </c>
      <c r="J116" s="6">
        <v>0.64574311715755817</v>
      </c>
    </row>
    <row r="117" spans="1:10" x14ac:dyDescent="0.3">
      <c r="A117" t="s">
        <v>231</v>
      </c>
      <c r="B117" t="s">
        <v>232</v>
      </c>
      <c r="C117" t="s">
        <v>425</v>
      </c>
      <c r="D117" s="10">
        <v>2935</v>
      </c>
      <c r="E117" s="10">
        <v>2823.5081384556174</v>
      </c>
      <c r="F117" s="10">
        <v>1326</v>
      </c>
      <c r="G117" s="6">
        <v>0.46962853832087276</v>
      </c>
      <c r="H117" s="10">
        <v>0</v>
      </c>
      <c r="I117" s="10">
        <v>1326</v>
      </c>
      <c r="J117" s="6">
        <v>0.46962853832087276</v>
      </c>
    </row>
    <row r="118" spans="1:10" x14ac:dyDescent="0.3">
      <c r="A118" t="s">
        <v>233</v>
      </c>
      <c r="B118" t="s">
        <v>234</v>
      </c>
      <c r="C118" t="s">
        <v>425</v>
      </c>
      <c r="D118" s="10">
        <v>5785</v>
      </c>
      <c r="E118" s="10">
        <v>5575.6507523115242</v>
      </c>
      <c r="F118" s="10">
        <v>3931</v>
      </c>
      <c r="G118" s="6">
        <v>0.70502981169871637</v>
      </c>
      <c r="H118" s="10">
        <v>13</v>
      </c>
      <c r="I118" s="10">
        <v>3944</v>
      </c>
      <c r="J118" s="6">
        <v>0.70736137810728494</v>
      </c>
    </row>
    <row r="119" spans="1:10" x14ac:dyDescent="0.3">
      <c r="A119" t="s">
        <v>235</v>
      </c>
      <c r="B119" t="s">
        <v>236</v>
      </c>
      <c r="C119" t="s">
        <v>425</v>
      </c>
      <c r="D119" s="10">
        <v>3425</v>
      </c>
      <c r="E119" s="10">
        <v>3410.7588357588356</v>
      </c>
      <c r="F119" s="10">
        <v>3016</v>
      </c>
      <c r="G119" s="6">
        <v>0.88426070127851519</v>
      </c>
      <c r="H119" s="10">
        <v>6</v>
      </c>
      <c r="I119" s="10">
        <v>3022</v>
      </c>
      <c r="J119" s="6">
        <v>0.8860198406046661</v>
      </c>
    </row>
    <row r="120" spans="1:10" x14ac:dyDescent="0.3">
      <c r="A120" t="s">
        <v>237</v>
      </c>
      <c r="B120" t="s">
        <v>238</v>
      </c>
      <c r="C120" t="s">
        <v>425</v>
      </c>
      <c r="D120" s="10">
        <v>5886</v>
      </c>
      <c r="E120" s="10">
        <v>5710.7429408434054</v>
      </c>
      <c r="F120" s="10">
        <v>2682</v>
      </c>
      <c r="G120" s="6">
        <v>0.46964117064668681</v>
      </c>
      <c r="H120" s="10">
        <v>18</v>
      </c>
      <c r="I120" s="10">
        <v>2700</v>
      </c>
      <c r="J120" s="6">
        <v>0.47279312481210084</v>
      </c>
    </row>
    <row r="121" spans="1:10" x14ac:dyDescent="0.3">
      <c r="A121" t="s">
        <v>239</v>
      </c>
      <c r="B121" t="s">
        <v>240</v>
      </c>
      <c r="C121" t="s">
        <v>429</v>
      </c>
      <c r="D121" s="10">
        <v>4586</v>
      </c>
      <c r="E121" s="10">
        <v>4386.010653258827</v>
      </c>
      <c r="F121" s="10">
        <v>2788</v>
      </c>
      <c r="G121" s="6">
        <v>0.63565737076550477</v>
      </c>
      <c r="H121" s="10">
        <v>4</v>
      </c>
      <c r="I121" s="10">
        <v>2792</v>
      </c>
      <c r="J121" s="6">
        <v>0.63656936125440788</v>
      </c>
    </row>
    <row r="122" spans="1:10" x14ac:dyDescent="0.3">
      <c r="A122" t="s">
        <v>241</v>
      </c>
      <c r="B122" t="s">
        <v>242</v>
      </c>
      <c r="C122" t="s">
        <v>429</v>
      </c>
      <c r="D122" s="10">
        <v>5532</v>
      </c>
      <c r="E122" s="10">
        <v>5293.006068542807</v>
      </c>
      <c r="F122" s="10">
        <v>3837</v>
      </c>
      <c r="G122" s="6">
        <v>0.72491887413542044</v>
      </c>
      <c r="H122" s="10">
        <v>2</v>
      </c>
      <c r="I122" s="10">
        <v>3839</v>
      </c>
      <c r="J122" s="6">
        <v>0.72529673124990335</v>
      </c>
    </row>
    <row r="123" spans="1:10" x14ac:dyDescent="0.3">
      <c r="A123" t="s">
        <v>243</v>
      </c>
      <c r="B123" t="s">
        <v>244</v>
      </c>
      <c r="C123" t="s">
        <v>429</v>
      </c>
      <c r="D123" s="10">
        <v>6425</v>
      </c>
      <c r="E123" s="10">
        <v>6186.0676588271508</v>
      </c>
      <c r="F123" s="10">
        <v>4784</v>
      </c>
      <c r="G123" s="6">
        <v>0.77335073973423429</v>
      </c>
      <c r="H123" s="10">
        <v>3</v>
      </c>
      <c r="I123" s="10">
        <v>4787</v>
      </c>
      <c r="J123" s="6">
        <v>0.77383570048239536</v>
      </c>
    </row>
    <row r="124" spans="1:10" x14ac:dyDescent="0.3">
      <c r="A124" t="s">
        <v>245</v>
      </c>
      <c r="B124" t="s">
        <v>246</v>
      </c>
      <c r="C124" t="s">
        <v>429</v>
      </c>
      <c r="D124" s="10">
        <v>7541</v>
      </c>
      <c r="E124" s="10">
        <v>7171.4791119285337</v>
      </c>
      <c r="F124" s="10">
        <v>3646</v>
      </c>
      <c r="G124" s="6">
        <v>0.50840279154344881</v>
      </c>
      <c r="H124" s="10">
        <v>5</v>
      </c>
      <c r="I124" s="10">
        <v>3651</v>
      </c>
      <c r="J124" s="6">
        <v>0.50909999778528026</v>
      </c>
    </row>
    <row r="125" spans="1:10" x14ac:dyDescent="0.3">
      <c r="A125" t="s">
        <v>247</v>
      </c>
      <c r="B125" t="s">
        <v>248</v>
      </c>
      <c r="C125" t="s">
        <v>429</v>
      </c>
      <c r="D125" s="10">
        <v>8318</v>
      </c>
      <c r="E125" s="10">
        <v>7795.7342092914123</v>
      </c>
      <c r="F125" s="10">
        <v>6546</v>
      </c>
      <c r="G125" s="6">
        <v>0.83968999253439069</v>
      </c>
      <c r="H125" s="10">
        <v>7</v>
      </c>
      <c r="I125" s="10">
        <v>6553</v>
      </c>
      <c r="J125" s="6">
        <v>0.84058791950471468</v>
      </c>
    </row>
    <row r="126" spans="1:10" x14ac:dyDescent="0.3">
      <c r="A126" t="s">
        <v>249</v>
      </c>
      <c r="B126" t="s">
        <v>250</v>
      </c>
      <c r="C126" t="s">
        <v>429</v>
      </c>
      <c r="D126" s="10">
        <v>4595</v>
      </c>
      <c r="E126" s="10">
        <v>4444.6803336017974</v>
      </c>
      <c r="F126" s="10">
        <v>2111</v>
      </c>
      <c r="G126" s="6">
        <v>0.47494979201109994</v>
      </c>
      <c r="H126" s="10">
        <v>0</v>
      </c>
      <c r="I126" s="10">
        <v>2111</v>
      </c>
      <c r="J126" s="6">
        <v>0.47494979201109994</v>
      </c>
    </row>
    <row r="127" spans="1:10" x14ac:dyDescent="0.3">
      <c r="A127" t="s">
        <v>251</v>
      </c>
      <c r="B127" t="s">
        <v>252</v>
      </c>
      <c r="C127" t="s">
        <v>429</v>
      </c>
      <c r="D127" s="10">
        <v>5316</v>
      </c>
      <c r="E127" s="10">
        <v>4844.5057724024191</v>
      </c>
      <c r="F127" s="10">
        <v>2717</v>
      </c>
      <c r="G127" s="6">
        <v>0.5608415239131036</v>
      </c>
      <c r="H127" s="10">
        <v>1</v>
      </c>
      <c r="I127" s="10">
        <v>2718</v>
      </c>
      <c r="J127" s="6">
        <v>0.56104794331829799</v>
      </c>
    </row>
    <row r="128" spans="1:10" x14ac:dyDescent="0.3">
      <c r="A128" t="s">
        <v>253</v>
      </c>
      <c r="B128" t="s">
        <v>254</v>
      </c>
      <c r="C128" t="s">
        <v>429</v>
      </c>
      <c r="D128" s="10">
        <v>6940</v>
      </c>
      <c r="E128" s="10">
        <v>6312.6113331682645</v>
      </c>
      <c r="F128" s="10">
        <v>2739</v>
      </c>
      <c r="G128" s="6">
        <v>0.43389333754931353</v>
      </c>
      <c r="H128" s="10">
        <v>260</v>
      </c>
      <c r="I128" s="10">
        <v>2999</v>
      </c>
      <c r="J128" s="6">
        <v>0.4750807299417274</v>
      </c>
    </row>
    <row r="129" spans="1:10" x14ac:dyDescent="0.3">
      <c r="A129" t="s">
        <v>255</v>
      </c>
      <c r="B129" t="s">
        <v>256</v>
      </c>
      <c r="C129" t="s">
        <v>429</v>
      </c>
      <c r="D129" s="10">
        <v>7487</v>
      </c>
      <c r="E129" s="10">
        <v>7116.3238260535718</v>
      </c>
      <c r="F129" s="10">
        <v>3251</v>
      </c>
      <c r="G129" s="6">
        <v>0.45683699610433193</v>
      </c>
      <c r="H129" s="10">
        <v>9</v>
      </c>
      <c r="I129" s="10">
        <v>3260</v>
      </c>
      <c r="J129" s="6">
        <v>0.45810169403264289</v>
      </c>
    </row>
    <row r="130" spans="1:10" x14ac:dyDescent="0.3">
      <c r="A130" t="s">
        <v>257</v>
      </c>
      <c r="B130" t="s">
        <v>258</v>
      </c>
      <c r="C130" t="s">
        <v>429</v>
      </c>
      <c r="D130" s="10">
        <v>5221</v>
      </c>
      <c r="E130" s="10">
        <v>4935.3487587370446</v>
      </c>
      <c r="F130" s="10">
        <v>3005</v>
      </c>
      <c r="G130" s="6">
        <v>0.60887287745982499</v>
      </c>
      <c r="H130" s="10">
        <v>0</v>
      </c>
      <c r="I130" s="10">
        <v>3005</v>
      </c>
      <c r="J130" s="6">
        <v>0.60887287745982499</v>
      </c>
    </row>
    <row r="131" spans="1:10" x14ac:dyDescent="0.3">
      <c r="A131" t="s">
        <v>259</v>
      </c>
      <c r="B131" t="s">
        <v>260</v>
      </c>
      <c r="C131" t="s">
        <v>429</v>
      </c>
      <c r="D131" s="10">
        <v>5052</v>
      </c>
      <c r="E131" s="10">
        <v>4799.9511673576262</v>
      </c>
      <c r="F131" s="10">
        <v>3052</v>
      </c>
      <c r="G131" s="6">
        <v>0.63583980202867907</v>
      </c>
      <c r="H131" s="10">
        <v>201</v>
      </c>
      <c r="I131" s="10">
        <v>3253</v>
      </c>
      <c r="J131" s="6">
        <v>0.6777152280469505</v>
      </c>
    </row>
    <row r="132" spans="1:10" x14ac:dyDescent="0.3">
      <c r="A132" t="s">
        <v>261</v>
      </c>
      <c r="B132" t="s">
        <v>262</v>
      </c>
      <c r="C132" t="s">
        <v>429</v>
      </c>
      <c r="D132" s="10">
        <v>5675</v>
      </c>
      <c r="E132" s="10">
        <v>5408.9868819089088</v>
      </c>
      <c r="F132" s="10">
        <v>3893</v>
      </c>
      <c r="G132" s="6">
        <v>0.719728127465176</v>
      </c>
      <c r="H132" s="10">
        <v>0</v>
      </c>
      <c r="I132" s="10">
        <v>3893</v>
      </c>
      <c r="J132" s="6">
        <v>0.719728127465176</v>
      </c>
    </row>
    <row r="133" spans="1:10" x14ac:dyDescent="0.3">
      <c r="A133" t="s">
        <v>263</v>
      </c>
      <c r="B133" t="s">
        <v>264</v>
      </c>
      <c r="C133" t="s">
        <v>429</v>
      </c>
      <c r="D133" s="10">
        <v>3954</v>
      </c>
      <c r="E133" s="10">
        <v>3779.61862617733</v>
      </c>
      <c r="F133" s="10">
        <v>1726</v>
      </c>
      <c r="G133" s="6">
        <v>0.45665983018653389</v>
      </c>
      <c r="H133" s="10">
        <v>0</v>
      </c>
      <c r="I133" s="10">
        <v>1726</v>
      </c>
      <c r="J133" s="6">
        <v>0.45665983018653389</v>
      </c>
    </row>
    <row r="134" spans="1:10" x14ac:dyDescent="0.3">
      <c r="A134" t="s">
        <v>265</v>
      </c>
      <c r="B134" t="s">
        <v>266</v>
      </c>
      <c r="C134" t="s">
        <v>429</v>
      </c>
      <c r="D134" s="10">
        <v>5312</v>
      </c>
      <c r="E134" s="10">
        <v>5051.4050954424956</v>
      </c>
      <c r="F134" s="10">
        <v>2756</v>
      </c>
      <c r="G134" s="6">
        <v>0.54559077087017482</v>
      </c>
      <c r="H134" s="10">
        <v>1</v>
      </c>
      <c r="I134" s="10">
        <v>2757</v>
      </c>
      <c r="J134" s="6">
        <v>0.54578873559110008</v>
      </c>
    </row>
    <row r="135" spans="1:10" x14ac:dyDescent="0.3">
      <c r="A135" t="s">
        <v>267</v>
      </c>
      <c r="B135" t="s">
        <v>268</v>
      </c>
      <c r="C135" t="s">
        <v>429</v>
      </c>
      <c r="D135" s="10">
        <v>5543</v>
      </c>
      <c r="E135" s="10">
        <v>5190.5531175563965</v>
      </c>
      <c r="F135" s="10">
        <v>2567</v>
      </c>
      <c r="G135" s="6">
        <v>0.49455230336001066</v>
      </c>
      <c r="H135" s="10">
        <v>3</v>
      </c>
      <c r="I135" s="10">
        <v>2570</v>
      </c>
      <c r="J135" s="6">
        <v>0.4951302764453554</v>
      </c>
    </row>
    <row r="136" spans="1:10" x14ac:dyDescent="0.3">
      <c r="A136" t="s">
        <v>269</v>
      </c>
      <c r="B136" t="s">
        <v>270</v>
      </c>
      <c r="C136" t="s">
        <v>429</v>
      </c>
      <c r="D136" s="10">
        <v>5930</v>
      </c>
      <c r="E136" s="10">
        <v>5701.1769562808977</v>
      </c>
      <c r="F136" s="10">
        <v>3536</v>
      </c>
      <c r="G136" s="6">
        <v>0.62022281138010349</v>
      </c>
      <c r="H136" s="10">
        <v>14</v>
      </c>
      <c r="I136" s="10">
        <v>3550</v>
      </c>
      <c r="J136" s="6">
        <v>0.62267844468307909</v>
      </c>
    </row>
    <row r="137" spans="1:10" x14ac:dyDescent="0.3">
      <c r="A137" t="s">
        <v>271</v>
      </c>
      <c r="B137" t="s">
        <v>272</v>
      </c>
      <c r="C137" t="s">
        <v>429</v>
      </c>
      <c r="D137" s="10">
        <v>5858</v>
      </c>
      <c r="E137" s="10">
        <v>5542.416397173989</v>
      </c>
      <c r="F137" s="10">
        <v>2714</v>
      </c>
      <c r="G137" s="6">
        <v>0.48967811248967791</v>
      </c>
      <c r="H137" s="10">
        <v>427</v>
      </c>
      <c r="I137" s="10">
        <v>3141</v>
      </c>
      <c r="J137" s="6">
        <v>0.56672032105013936</v>
      </c>
    </row>
    <row r="138" spans="1:10" x14ac:dyDescent="0.3">
      <c r="A138" t="s">
        <v>273</v>
      </c>
      <c r="B138" t="s">
        <v>274</v>
      </c>
      <c r="C138" t="s">
        <v>429</v>
      </c>
      <c r="D138" s="10">
        <v>5064</v>
      </c>
      <c r="E138" s="10">
        <v>4869.0867366412213</v>
      </c>
      <c r="F138" s="10">
        <v>2376</v>
      </c>
      <c r="G138" s="6">
        <v>0.48797651972801065</v>
      </c>
      <c r="H138" s="10">
        <v>0</v>
      </c>
      <c r="I138" s="10">
        <v>2376</v>
      </c>
      <c r="J138" s="6">
        <v>0.48797651972801065</v>
      </c>
    </row>
    <row r="139" spans="1:10" x14ac:dyDescent="0.3">
      <c r="A139" t="s">
        <v>275</v>
      </c>
      <c r="B139" t="s">
        <v>276</v>
      </c>
      <c r="C139" t="s">
        <v>429</v>
      </c>
      <c r="D139" s="10">
        <v>3341</v>
      </c>
      <c r="E139" s="10">
        <v>3154.0886359213855</v>
      </c>
      <c r="F139" s="10">
        <v>1387</v>
      </c>
      <c r="G139" s="6">
        <v>0.43974667807482964</v>
      </c>
      <c r="H139" s="10">
        <v>0</v>
      </c>
      <c r="I139" s="10">
        <v>1387</v>
      </c>
      <c r="J139" s="6">
        <v>0.43974667807482964</v>
      </c>
    </row>
    <row r="140" spans="1:10" x14ac:dyDescent="0.3">
      <c r="A140" t="s">
        <v>277</v>
      </c>
      <c r="B140" t="s">
        <v>278</v>
      </c>
      <c r="C140" t="s">
        <v>429</v>
      </c>
      <c r="D140" s="10">
        <v>6708</v>
      </c>
      <c r="E140" s="10">
        <v>6106.3380409071933</v>
      </c>
      <c r="F140" s="10">
        <v>3392</v>
      </c>
      <c r="G140" s="6">
        <v>0.55548840848255177</v>
      </c>
      <c r="H140" s="10">
        <v>2</v>
      </c>
      <c r="I140" s="10">
        <v>3394</v>
      </c>
      <c r="J140" s="6">
        <v>0.55581593702528909</v>
      </c>
    </row>
    <row r="141" spans="1:10" x14ac:dyDescent="0.3">
      <c r="A141" t="s">
        <v>279</v>
      </c>
      <c r="B141" t="s">
        <v>280</v>
      </c>
      <c r="C141" t="s">
        <v>429</v>
      </c>
      <c r="D141" s="10">
        <v>6598</v>
      </c>
      <c r="E141" s="10">
        <v>6162.3803278043788</v>
      </c>
      <c r="F141" s="10">
        <v>4666</v>
      </c>
      <c r="G141" s="6">
        <v>0.75717494730846469</v>
      </c>
      <c r="H141" s="10">
        <v>1</v>
      </c>
      <c r="I141" s="10">
        <v>4667</v>
      </c>
      <c r="J141" s="6">
        <v>0.75733722226502465</v>
      </c>
    </row>
    <row r="142" spans="1:10" x14ac:dyDescent="0.3">
      <c r="A142" t="s">
        <v>281</v>
      </c>
      <c r="B142" t="s">
        <v>282</v>
      </c>
      <c r="C142" t="s">
        <v>429</v>
      </c>
      <c r="D142" s="10">
        <v>8386</v>
      </c>
      <c r="E142" s="10">
        <v>7830.1798961033992</v>
      </c>
      <c r="F142" s="10">
        <v>2648</v>
      </c>
      <c r="G142" s="6">
        <v>0.33817869258888256</v>
      </c>
      <c r="H142" s="10">
        <v>0</v>
      </c>
      <c r="I142" s="10">
        <v>2648</v>
      </c>
      <c r="J142" s="6">
        <v>0.33817869258888256</v>
      </c>
    </row>
    <row r="143" spans="1:10" x14ac:dyDescent="0.3">
      <c r="A143" t="s">
        <v>283</v>
      </c>
      <c r="B143" t="s">
        <v>284</v>
      </c>
      <c r="C143" t="s">
        <v>429</v>
      </c>
      <c r="D143" s="10">
        <v>7451</v>
      </c>
      <c r="E143" s="10">
        <v>7068.3316900310883</v>
      </c>
      <c r="F143" s="10">
        <v>3927</v>
      </c>
      <c r="G143" s="6">
        <v>0.55557664413775243</v>
      </c>
      <c r="H143" s="10">
        <v>2</v>
      </c>
      <c r="I143" s="10">
        <v>3929</v>
      </c>
      <c r="J143" s="6">
        <v>0.55585959633746607</v>
      </c>
    </row>
    <row r="144" spans="1:10" x14ac:dyDescent="0.3">
      <c r="A144" t="s">
        <v>285</v>
      </c>
      <c r="B144" t="s">
        <v>286</v>
      </c>
      <c r="C144" t="s">
        <v>429</v>
      </c>
      <c r="D144" s="10">
        <v>3886</v>
      </c>
      <c r="E144" s="10">
        <v>3696.4603628658456</v>
      </c>
      <c r="F144" s="10">
        <v>1536</v>
      </c>
      <c r="G144" s="6">
        <v>0.41553265806133183</v>
      </c>
      <c r="H144" s="10">
        <v>1</v>
      </c>
      <c r="I144" s="10">
        <v>1537</v>
      </c>
      <c r="J144" s="6">
        <v>0.4158031871355905</v>
      </c>
    </row>
    <row r="145" spans="1:10" x14ac:dyDescent="0.3">
      <c r="A145" t="s">
        <v>287</v>
      </c>
      <c r="B145" t="s">
        <v>288</v>
      </c>
      <c r="C145" t="s">
        <v>429</v>
      </c>
      <c r="D145" s="10">
        <v>6376</v>
      </c>
      <c r="E145" s="10">
        <v>5901.7593841758589</v>
      </c>
      <c r="F145" s="10">
        <v>3397</v>
      </c>
      <c r="G145" s="6">
        <v>0.57559107019988553</v>
      </c>
      <c r="H145" s="10">
        <v>3</v>
      </c>
      <c r="I145" s="10">
        <v>3400</v>
      </c>
      <c r="J145" s="6">
        <v>0.57609939319388015</v>
      </c>
    </row>
    <row r="146" spans="1:10" x14ac:dyDescent="0.3">
      <c r="A146" t="s">
        <v>289</v>
      </c>
      <c r="B146" t="s">
        <v>290</v>
      </c>
      <c r="C146" t="s">
        <v>429</v>
      </c>
      <c r="D146" s="10">
        <v>4470</v>
      </c>
      <c r="E146" s="10">
        <v>4219.7699030288522</v>
      </c>
      <c r="F146" s="10">
        <v>1007</v>
      </c>
      <c r="G146" s="6">
        <v>0.23863860427015202</v>
      </c>
      <c r="H146" s="10">
        <v>0</v>
      </c>
      <c r="I146" s="10">
        <v>1007</v>
      </c>
      <c r="J146" s="6">
        <v>0.23863860427015202</v>
      </c>
    </row>
    <row r="147" spans="1:10" x14ac:dyDescent="0.3">
      <c r="A147" t="s">
        <v>291</v>
      </c>
      <c r="B147" t="s">
        <v>292</v>
      </c>
      <c r="C147" t="s">
        <v>429</v>
      </c>
      <c r="D147" s="10">
        <v>3847</v>
      </c>
      <c r="E147" s="10">
        <v>3584.9492836557688</v>
      </c>
      <c r="F147" s="10">
        <v>1261</v>
      </c>
      <c r="G147" s="6">
        <v>0.35174835129441201</v>
      </c>
      <c r="H147" s="10">
        <v>0</v>
      </c>
      <c r="I147" s="10">
        <v>1261</v>
      </c>
      <c r="J147" s="6">
        <v>0.35174835129441201</v>
      </c>
    </row>
    <row r="148" spans="1:10" x14ac:dyDescent="0.3">
      <c r="A148" t="s">
        <v>293</v>
      </c>
      <c r="B148" t="s">
        <v>294</v>
      </c>
      <c r="C148" t="s">
        <v>429</v>
      </c>
      <c r="D148" s="10">
        <v>6048</v>
      </c>
      <c r="E148" s="10">
        <v>5673.0086830680175</v>
      </c>
      <c r="F148" s="10">
        <v>2340</v>
      </c>
      <c r="G148" s="6">
        <v>0.41247953788332747</v>
      </c>
      <c r="H148" s="10">
        <v>0</v>
      </c>
      <c r="I148" s="10">
        <v>2340</v>
      </c>
      <c r="J148" s="6">
        <v>0.41247953788332747</v>
      </c>
    </row>
    <row r="149" spans="1:10" x14ac:dyDescent="0.3">
      <c r="A149" t="s">
        <v>295</v>
      </c>
      <c r="B149" t="s">
        <v>296</v>
      </c>
      <c r="C149" t="s">
        <v>429</v>
      </c>
      <c r="D149" s="10">
        <v>6628</v>
      </c>
      <c r="E149" s="10">
        <v>6286.1747164074377</v>
      </c>
      <c r="F149" s="10">
        <v>3273</v>
      </c>
      <c r="G149" s="6">
        <v>0.52066640646452256</v>
      </c>
      <c r="H149" s="10">
        <v>0</v>
      </c>
      <c r="I149" s="10">
        <v>3273</v>
      </c>
      <c r="J149" s="6">
        <v>0.52066640646452256</v>
      </c>
    </row>
    <row r="150" spans="1:10" x14ac:dyDescent="0.3">
      <c r="A150" t="s">
        <v>297</v>
      </c>
      <c r="B150" t="s">
        <v>298</v>
      </c>
      <c r="C150" t="s">
        <v>429</v>
      </c>
      <c r="D150" s="10">
        <v>8570</v>
      </c>
      <c r="E150" s="10">
        <v>8196.8241436212593</v>
      </c>
      <c r="F150" s="10">
        <v>2681</v>
      </c>
      <c r="G150" s="6">
        <v>0.3270778966371195</v>
      </c>
      <c r="H150" s="10">
        <v>2</v>
      </c>
      <c r="I150" s="10">
        <v>2683</v>
      </c>
      <c r="J150" s="6">
        <v>0.32732189357605063</v>
      </c>
    </row>
    <row r="151" spans="1:10" x14ac:dyDescent="0.3">
      <c r="A151" t="s">
        <v>299</v>
      </c>
      <c r="B151" t="s">
        <v>300</v>
      </c>
      <c r="C151" t="s">
        <v>429</v>
      </c>
      <c r="D151" s="10">
        <v>4159</v>
      </c>
      <c r="E151" s="10">
        <v>3975.0367882318446</v>
      </c>
      <c r="F151" s="10">
        <v>1024</v>
      </c>
      <c r="G151" s="6">
        <v>0.25760767875949403</v>
      </c>
      <c r="H151" s="10">
        <v>0</v>
      </c>
      <c r="I151" s="10">
        <v>1024</v>
      </c>
      <c r="J151" s="6">
        <v>0.25760767875949403</v>
      </c>
    </row>
    <row r="152" spans="1:10" x14ac:dyDescent="0.3">
      <c r="A152" t="s">
        <v>301</v>
      </c>
      <c r="B152" t="s">
        <v>302</v>
      </c>
      <c r="C152" t="s">
        <v>429</v>
      </c>
      <c r="D152" s="10">
        <v>2967</v>
      </c>
      <c r="E152" s="10">
        <v>2862.8845236657812</v>
      </c>
      <c r="F152" s="10">
        <v>1214</v>
      </c>
      <c r="G152" s="6">
        <v>0.4240478405484317</v>
      </c>
      <c r="H152" s="10">
        <v>0</v>
      </c>
      <c r="I152" s="10">
        <v>1214</v>
      </c>
      <c r="J152" s="6">
        <v>0.4240478405484317</v>
      </c>
    </row>
    <row r="153" spans="1:10" x14ac:dyDescent="0.3">
      <c r="A153" t="s">
        <v>303</v>
      </c>
      <c r="B153" t="s">
        <v>304</v>
      </c>
      <c r="C153" t="s">
        <v>427</v>
      </c>
      <c r="D153" s="10">
        <v>1930</v>
      </c>
      <c r="E153" s="10">
        <v>1853.3646812957156</v>
      </c>
      <c r="F153" s="10">
        <v>535</v>
      </c>
      <c r="G153" s="6">
        <v>0.28866418217594031</v>
      </c>
      <c r="H153" s="10">
        <v>0</v>
      </c>
      <c r="I153" s="10">
        <v>535</v>
      </c>
      <c r="J153" s="6">
        <v>0.28866418217594031</v>
      </c>
    </row>
    <row r="154" spans="1:10" x14ac:dyDescent="0.3">
      <c r="A154" t="s">
        <v>305</v>
      </c>
      <c r="B154" t="s">
        <v>306</v>
      </c>
      <c r="C154" t="s">
        <v>427</v>
      </c>
      <c r="D154" s="10">
        <v>4252</v>
      </c>
      <c r="E154" s="10">
        <v>3975.285275419209</v>
      </c>
      <c r="F154" s="10">
        <v>804</v>
      </c>
      <c r="G154" s="6">
        <v>0.2022496360126545</v>
      </c>
      <c r="H154" s="10">
        <v>2</v>
      </c>
      <c r="I154" s="10">
        <v>806</v>
      </c>
      <c r="J154" s="6">
        <v>0.20275274455994965</v>
      </c>
    </row>
    <row r="155" spans="1:10" x14ac:dyDescent="0.3">
      <c r="A155" t="s">
        <v>307</v>
      </c>
      <c r="B155" t="s">
        <v>308</v>
      </c>
      <c r="C155" t="s">
        <v>427</v>
      </c>
      <c r="D155" s="10">
        <v>3699</v>
      </c>
      <c r="E155" s="10">
        <v>3579.1009311314124</v>
      </c>
      <c r="F155" s="10">
        <v>833</v>
      </c>
      <c r="G155" s="6">
        <v>0.23274001377118891</v>
      </c>
      <c r="H155" s="10">
        <v>0</v>
      </c>
      <c r="I155" s="10">
        <v>833</v>
      </c>
      <c r="J155" s="6">
        <v>0.23274001377118891</v>
      </c>
    </row>
    <row r="156" spans="1:10" x14ac:dyDescent="0.3">
      <c r="A156" t="s">
        <v>309</v>
      </c>
      <c r="B156" t="s">
        <v>310</v>
      </c>
      <c r="C156" t="s">
        <v>427</v>
      </c>
      <c r="D156" s="10">
        <v>3314</v>
      </c>
      <c r="E156" s="10">
        <v>3142.0740034331493</v>
      </c>
      <c r="F156" s="10">
        <v>1284</v>
      </c>
      <c r="G156" s="6">
        <v>0.40864728157167934</v>
      </c>
      <c r="H156" s="10">
        <v>0</v>
      </c>
      <c r="I156" s="10">
        <v>1284</v>
      </c>
      <c r="J156" s="6">
        <v>0.40864728157167934</v>
      </c>
    </row>
    <row r="157" spans="1:10" x14ac:dyDescent="0.3">
      <c r="A157" t="s">
        <v>311</v>
      </c>
      <c r="B157" t="s">
        <v>312</v>
      </c>
      <c r="C157" t="s">
        <v>427</v>
      </c>
      <c r="D157" s="10">
        <v>8563</v>
      </c>
      <c r="E157" s="10">
        <v>8309.1311592509774</v>
      </c>
      <c r="F157" s="10">
        <v>3293</v>
      </c>
      <c r="G157" s="6">
        <v>0.39631099050996876</v>
      </c>
      <c r="H157" s="10">
        <v>0</v>
      </c>
      <c r="I157" s="10">
        <v>3293</v>
      </c>
      <c r="J157" s="6">
        <v>0.39631099050996876</v>
      </c>
    </row>
    <row r="158" spans="1:10" x14ac:dyDescent="0.3">
      <c r="A158" t="s">
        <v>313</v>
      </c>
      <c r="B158" t="s">
        <v>314</v>
      </c>
      <c r="C158" t="s">
        <v>427</v>
      </c>
      <c r="D158" s="10">
        <v>2452</v>
      </c>
      <c r="E158" s="10">
        <v>2373.4140953621536</v>
      </c>
      <c r="F158" s="10">
        <v>4</v>
      </c>
      <c r="G158" s="6">
        <v>1.6853359082244978E-3</v>
      </c>
      <c r="H158" s="10">
        <v>0</v>
      </c>
      <c r="I158" s="10">
        <v>4</v>
      </c>
      <c r="J158" s="6">
        <v>1.6853359082244978E-3</v>
      </c>
    </row>
    <row r="159" spans="1:10" x14ac:dyDescent="0.3">
      <c r="A159" t="s">
        <v>315</v>
      </c>
      <c r="B159" t="s">
        <v>316</v>
      </c>
      <c r="C159" t="s">
        <v>427</v>
      </c>
      <c r="D159" s="10">
        <v>4246</v>
      </c>
      <c r="E159" s="10">
        <v>4174.0419562522493</v>
      </c>
      <c r="F159" s="10">
        <v>938</v>
      </c>
      <c r="G159" s="6">
        <v>0.22472222604159037</v>
      </c>
      <c r="H159" s="10">
        <v>1</v>
      </c>
      <c r="I159" s="10">
        <v>939</v>
      </c>
      <c r="J159" s="6">
        <v>0.22496180197553661</v>
      </c>
    </row>
    <row r="160" spans="1:10" x14ac:dyDescent="0.3">
      <c r="A160" t="s">
        <v>317</v>
      </c>
      <c r="B160" t="s">
        <v>318</v>
      </c>
      <c r="C160" t="s">
        <v>427</v>
      </c>
      <c r="D160" s="10">
        <v>3593</v>
      </c>
      <c r="E160" s="10">
        <v>3438.3656949831102</v>
      </c>
      <c r="F160" s="10">
        <v>957</v>
      </c>
      <c r="G160" s="6">
        <v>0.2783299058027337</v>
      </c>
      <c r="H160" s="10">
        <v>0</v>
      </c>
      <c r="I160" s="10">
        <v>957</v>
      </c>
      <c r="J160" s="6">
        <v>0.2783299058027337</v>
      </c>
    </row>
    <row r="161" spans="1:10" x14ac:dyDescent="0.3">
      <c r="A161" t="s">
        <v>319</v>
      </c>
      <c r="B161" t="s">
        <v>320</v>
      </c>
      <c r="C161" t="s">
        <v>427</v>
      </c>
      <c r="D161" s="10">
        <v>4977</v>
      </c>
      <c r="E161" s="10">
        <v>4828.6313160987074</v>
      </c>
      <c r="F161" s="10">
        <v>1367</v>
      </c>
      <c r="G161" s="6">
        <v>0.28310299762220564</v>
      </c>
      <c r="H161" s="10">
        <v>0</v>
      </c>
      <c r="I161" s="10">
        <v>1367</v>
      </c>
      <c r="J161" s="6">
        <v>0.28310299762220564</v>
      </c>
    </row>
    <row r="162" spans="1:10" x14ac:dyDescent="0.3">
      <c r="A162" t="s">
        <v>321</v>
      </c>
      <c r="B162" t="s">
        <v>322</v>
      </c>
      <c r="C162" t="s">
        <v>427</v>
      </c>
      <c r="D162" s="10">
        <v>3763</v>
      </c>
      <c r="E162" s="10">
        <v>3550.4700184662552</v>
      </c>
      <c r="F162" s="10">
        <v>766</v>
      </c>
      <c r="G162" s="6">
        <v>0.2157460831991195</v>
      </c>
      <c r="H162" s="10">
        <v>0</v>
      </c>
      <c r="I162" s="10">
        <v>766</v>
      </c>
      <c r="J162" s="6">
        <v>0.2157460831991195</v>
      </c>
    </row>
    <row r="163" spans="1:10" x14ac:dyDescent="0.3">
      <c r="A163" t="s">
        <v>323</v>
      </c>
      <c r="B163" t="s">
        <v>324</v>
      </c>
      <c r="C163" t="s">
        <v>427</v>
      </c>
      <c r="D163" s="10">
        <v>5361</v>
      </c>
      <c r="E163" s="10">
        <v>5175.0529418778733</v>
      </c>
      <c r="F163" s="10">
        <v>2147</v>
      </c>
      <c r="G163" s="6">
        <v>0.41487498275156143</v>
      </c>
      <c r="H163" s="10">
        <v>4</v>
      </c>
      <c r="I163" s="10">
        <v>2151</v>
      </c>
      <c r="J163" s="6">
        <v>0.41564792170405618</v>
      </c>
    </row>
    <row r="164" spans="1:10" x14ac:dyDescent="0.3">
      <c r="A164" t="s">
        <v>325</v>
      </c>
      <c r="B164" t="s">
        <v>326</v>
      </c>
      <c r="C164" t="s">
        <v>427</v>
      </c>
      <c r="D164" s="10">
        <v>4295</v>
      </c>
      <c r="E164" s="10">
        <v>4151.3757069092699</v>
      </c>
      <c r="F164" s="10">
        <v>152</v>
      </c>
      <c r="G164" s="6">
        <v>3.6614368520541625E-2</v>
      </c>
      <c r="H164" s="10">
        <v>0</v>
      </c>
      <c r="I164" s="10">
        <v>152</v>
      </c>
      <c r="J164" s="6">
        <v>3.6614368520541625E-2</v>
      </c>
    </row>
    <row r="165" spans="1:10" x14ac:dyDescent="0.3">
      <c r="A165" t="s">
        <v>327</v>
      </c>
      <c r="B165" t="s">
        <v>328</v>
      </c>
      <c r="C165" t="s">
        <v>427</v>
      </c>
      <c r="D165" s="10">
        <v>9258</v>
      </c>
      <c r="E165" s="10">
        <v>8964.9064822389828</v>
      </c>
      <c r="F165" s="10">
        <v>4398</v>
      </c>
      <c r="G165" s="6">
        <v>0.49057957366462129</v>
      </c>
      <c r="H165" s="10">
        <v>24</v>
      </c>
      <c r="I165" s="10">
        <v>4422</v>
      </c>
      <c r="J165" s="6">
        <v>0.49325667911436</v>
      </c>
    </row>
    <row r="166" spans="1:10" x14ac:dyDescent="0.3">
      <c r="A166" t="s">
        <v>329</v>
      </c>
      <c r="B166" t="s">
        <v>330</v>
      </c>
      <c r="C166" t="s">
        <v>427</v>
      </c>
      <c r="D166" s="10">
        <v>3715</v>
      </c>
      <c r="E166" s="10">
        <v>3591.599386453212</v>
      </c>
      <c r="F166" s="10">
        <v>981</v>
      </c>
      <c r="G166" s="6">
        <v>0.27313736707388192</v>
      </c>
      <c r="H166" s="10">
        <v>2</v>
      </c>
      <c r="I166" s="10">
        <v>983</v>
      </c>
      <c r="J166" s="6">
        <v>0.27369422205262578</v>
      </c>
    </row>
    <row r="167" spans="1:10" x14ac:dyDescent="0.3">
      <c r="A167" t="s">
        <v>331</v>
      </c>
      <c r="B167" t="s">
        <v>332</v>
      </c>
      <c r="C167" t="s">
        <v>427</v>
      </c>
      <c r="D167" s="10">
        <v>1420</v>
      </c>
      <c r="E167" s="10">
        <v>1383.9239044551146</v>
      </c>
      <c r="F167" s="10">
        <v>961</v>
      </c>
      <c r="G167" s="6">
        <v>0.69440234170849857</v>
      </c>
      <c r="H167" s="10">
        <v>0</v>
      </c>
      <c r="I167" s="10">
        <v>961</v>
      </c>
      <c r="J167" s="6">
        <v>0.69440234170849857</v>
      </c>
    </row>
    <row r="168" spans="1:10" x14ac:dyDescent="0.3">
      <c r="A168" t="s">
        <v>333</v>
      </c>
      <c r="B168" t="s">
        <v>334</v>
      </c>
      <c r="C168" t="s">
        <v>427</v>
      </c>
      <c r="D168" s="10">
        <v>2197</v>
      </c>
      <c r="E168" s="10">
        <v>2134.2708207871337</v>
      </c>
      <c r="F168" s="10">
        <v>1083</v>
      </c>
      <c r="G168" s="6">
        <v>0.50743325985245968</v>
      </c>
      <c r="H168" s="10">
        <v>0</v>
      </c>
      <c r="I168" s="10">
        <v>1083</v>
      </c>
      <c r="J168" s="6">
        <v>0.50743325985245968</v>
      </c>
    </row>
    <row r="169" spans="1:10" x14ac:dyDescent="0.3">
      <c r="A169" t="s">
        <v>335</v>
      </c>
      <c r="B169" t="s">
        <v>336</v>
      </c>
      <c r="C169" t="s">
        <v>427</v>
      </c>
      <c r="D169" s="10">
        <v>2514</v>
      </c>
      <c r="E169" s="10">
        <v>2405.4920654523003</v>
      </c>
      <c r="F169" s="10">
        <v>1022</v>
      </c>
      <c r="G169" s="6">
        <v>0.4248610979341706</v>
      </c>
      <c r="H169" s="10">
        <v>0</v>
      </c>
      <c r="I169" s="10">
        <v>1022</v>
      </c>
      <c r="J169" s="6">
        <v>0.4248610979341706</v>
      </c>
    </row>
    <row r="170" spans="1:10" x14ac:dyDescent="0.3">
      <c r="A170" t="s">
        <v>337</v>
      </c>
      <c r="B170" t="s">
        <v>338</v>
      </c>
      <c r="C170" t="s">
        <v>427</v>
      </c>
      <c r="D170" s="10">
        <v>2029</v>
      </c>
      <c r="E170" s="10">
        <v>1960.0027936548713</v>
      </c>
      <c r="F170" s="10">
        <v>974</v>
      </c>
      <c r="G170" s="6">
        <v>0.49693806720742234</v>
      </c>
      <c r="H170" s="10">
        <v>1</v>
      </c>
      <c r="I170" s="10">
        <v>975</v>
      </c>
      <c r="J170" s="6">
        <v>0.49744827056184476</v>
      </c>
    </row>
    <row r="171" spans="1:10" x14ac:dyDescent="0.3">
      <c r="A171" t="s">
        <v>339</v>
      </c>
      <c r="B171" t="s">
        <v>340</v>
      </c>
      <c r="C171" t="s">
        <v>427</v>
      </c>
      <c r="D171" s="10">
        <v>6122</v>
      </c>
      <c r="E171" s="10">
        <v>5804.6343535870346</v>
      </c>
      <c r="F171" s="10">
        <v>2696</v>
      </c>
      <c r="G171" s="6">
        <v>0.46445647318577071</v>
      </c>
      <c r="H171" s="10">
        <v>2</v>
      </c>
      <c r="I171" s="10">
        <v>2698</v>
      </c>
      <c r="J171" s="6">
        <v>0.46480102546558211</v>
      </c>
    </row>
    <row r="172" spans="1:10" x14ac:dyDescent="0.3">
      <c r="A172" t="s">
        <v>341</v>
      </c>
      <c r="B172" t="s">
        <v>342</v>
      </c>
      <c r="C172" t="s">
        <v>427</v>
      </c>
      <c r="D172" s="10">
        <v>3765</v>
      </c>
      <c r="E172" s="10">
        <v>3599.9548486970621</v>
      </c>
      <c r="F172" s="10">
        <v>2468</v>
      </c>
      <c r="G172" s="6">
        <v>0.68556415392077696</v>
      </c>
      <c r="H172" s="10">
        <v>0</v>
      </c>
      <c r="I172" s="10">
        <v>2468</v>
      </c>
      <c r="J172" s="6">
        <v>0.68556415392077696</v>
      </c>
    </row>
    <row r="173" spans="1:10" x14ac:dyDescent="0.3">
      <c r="A173" t="s">
        <v>343</v>
      </c>
      <c r="B173" t="s">
        <v>344</v>
      </c>
      <c r="C173" t="s">
        <v>427</v>
      </c>
      <c r="D173" s="10">
        <v>3450</v>
      </c>
      <c r="E173" s="10">
        <v>3358.2572858404474</v>
      </c>
      <c r="F173" s="10">
        <v>1264</v>
      </c>
      <c r="G173" s="6">
        <v>0.37638569424964941</v>
      </c>
      <c r="H173" s="10">
        <v>1</v>
      </c>
      <c r="I173" s="10">
        <v>1265</v>
      </c>
      <c r="J173" s="6">
        <v>0.37668346774193551</v>
      </c>
    </row>
    <row r="174" spans="1:10" x14ac:dyDescent="0.3">
      <c r="A174" t="s">
        <v>345</v>
      </c>
      <c r="B174" t="s">
        <v>346</v>
      </c>
      <c r="C174" t="s">
        <v>427</v>
      </c>
      <c r="D174" s="10">
        <v>2584</v>
      </c>
      <c r="E174" s="10">
        <v>2443.0481289265226</v>
      </c>
      <c r="F174" s="10">
        <v>1333</v>
      </c>
      <c r="G174" s="6">
        <v>0.54562985649640938</v>
      </c>
      <c r="H174" s="10">
        <v>0</v>
      </c>
      <c r="I174" s="10">
        <v>1333</v>
      </c>
      <c r="J174" s="6">
        <v>0.54562985649640938</v>
      </c>
    </row>
    <row r="175" spans="1:10" x14ac:dyDescent="0.3">
      <c r="A175" t="s">
        <v>347</v>
      </c>
      <c r="B175" t="s">
        <v>348</v>
      </c>
      <c r="C175" t="s">
        <v>427</v>
      </c>
      <c r="D175" s="10">
        <v>2006</v>
      </c>
      <c r="E175" s="10">
        <v>1946.6214549173976</v>
      </c>
      <c r="F175" s="10">
        <v>1177</v>
      </c>
      <c r="G175" s="6">
        <v>0.60463733050242396</v>
      </c>
      <c r="H175" s="10">
        <v>3</v>
      </c>
      <c r="I175" s="10">
        <v>1180</v>
      </c>
      <c r="J175" s="6">
        <v>0.60617846218594762</v>
      </c>
    </row>
    <row r="176" spans="1:10" x14ac:dyDescent="0.3">
      <c r="A176" t="s">
        <v>349</v>
      </c>
      <c r="B176" t="s">
        <v>350</v>
      </c>
      <c r="C176" t="s">
        <v>427</v>
      </c>
      <c r="D176" s="10">
        <v>2035</v>
      </c>
      <c r="E176" s="10">
        <v>1978.429462934947</v>
      </c>
      <c r="F176" s="10">
        <v>1249</v>
      </c>
      <c r="G176" s="6">
        <v>0.63130883531583792</v>
      </c>
      <c r="H176" s="10">
        <v>0</v>
      </c>
      <c r="I176" s="10">
        <v>1249</v>
      </c>
      <c r="J176" s="6">
        <v>0.63130883531583792</v>
      </c>
    </row>
    <row r="177" spans="1:10" x14ac:dyDescent="0.3">
      <c r="A177" t="s">
        <v>351</v>
      </c>
      <c r="B177" t="s">
        <v>352</v>
      </c>
      <c r="C177" t="s">
        <v>427</v>
      </c>
      <c r="D177" s="10">
        <v>11463</v>
      </c>
      <c r="E177" s="10">
        <v>11100.549392549967</v>
      </c>
      <c r="F177" s="10">
        <v>7676</v>
      </c>
      <c r="G177" s="6">
        <v>0.69149730599385273</v>
      </c>
      <c r="H177" s="10">
        <v>14</v>
      </c>
      <c r="I177" s="10">
        <v>7690</v>
      </c>
      <c r="J177" s="6">
        <v>0.69275850483229906</v>
      </c>
    </row>
    <row r="178" spans="1:10" x14ac:dyDescent="0.3">
      <c r="A178" t="s">
        <v>353</v>
      </c>
      <c r="B178" t="s">
        <v>354</v>
      </c>
      <c r="C178" t="s">
        <v>427</v>
      </c>
      <c r="D178" s="10">
        <v>3868</v>
      </c>
      <c r="E178" s="10">
        <v>3748.0643633160416</v>
      </c>
      <c r="F178" s="10">
        <v>1432</v>
      </c>
      <c r="G178" s="6">
        <v>0.38206387649465556</v>
      </c>
      <c r="H178" s="10">
        <v>2</v>
      </c>
      <c r="I178" s="10">
        <v>1434</v>
      </c>
      <c r="J178" s="6">
        <v>0.38259748526070958</v>
      </c>
    </row>
    <row r="179" spans="1:10" x14ac:dyDescent="0.3">
      <c r="A179" t="s">
        <v>355</v>
      </c>
      <c r="B179" t="s">
        <v>356</v>
      </c>
      <c r="C179" t="s">
        <v>427</v>
      </c>
      <c r="D179" s="10">
        <v>3639</v>
      </c>
      <c r="E179" s="10">
        <v>3488.2150277008309</v>
      </c>
      <c r="F179" s="10">
        <v>1413</v>
      </c>
      <c r="G179" s="6">
        <v>0.40507823880666649</v>
      </c>
      <c r="H179" s="10">
        <v>2</v>
      </c>
      <c r="I179" s="10">
        <v>1415</v>
      </c>
      <c r="J179" s="6">
        <v>0.40565159795572053</v>
      </c>
    </row>
    <row r="180" spans="1:10" x14ac:dyDescent="0.3">
      <c r="A180" t="s">
        <v>357</v>
      </c>
      <c r="B180" t="s">
        <v>358</v>
      </c>
      <c r="C180" t="s">
        <v>427</v>
      </c>
      <c r="D180" s="10">
        <v>4039</v>
      </c>
      <c r="E180" s="10">
        <v>3907.4191695563263</v>
      </c>
      <c r="F180" s="10">
        <v>1056</v>
      </c>
      <c r="G180" s="6">
        <v>0.27025511064376156</v>
      </c>
      <c r="H180" s="10">
        <v>0</v>
      </c>
      <c r="I180" s="10">
        <v>1056</v>
      </c>
      <c r="J180" s="6">
        <v>0.27025511064376156</v>
      </c>
    </row>
    <row r="181" spans="1:10" x14ac:dyDescent="0.3">
      <c r="A181" t="s">
        <v>359</v>
      </c>
      <c r="B181" t="s">
        <v>360</v>
      </c>
      <c r="C181" t="s">
        <v>427</v>
      </c>
      <c r="D181" s="10">
        <v>2152</v>
      </c>
      <c r="E181" s="10">
        <v>2087.3304121269539</v>
      </c>
      <c r="F181" s="10">
        <v>1276</v>
      </c>
      <c r="G181" s="6">
        <v>0.61130714743899983</v>
      </c>
      <c r="H181" s="10">
        <v>1</v>
      </c>
      <c r="I181" s="10">
        <v>1277</v>
      </c>
      <c r="J181" s="6">
        <v>0.61178622827555074</v>
      </c>
    </row>
    <row r="182" spans="1:10" x14ac:dyDescent="0.3">
      <c r="A182" t="s">
        <v>361</v>
      </c>
      <c r="B182" t="s">
        <v>362</v>
      </c>
      <c r="C182" t="s">
        <v>427</v>
      </c>
      <c r="D182" s="10">
        <v>4014</v>
      </c>
      <c r="E182" s="10">
        <v>3950.4851959050825</v>
      </c>
      <c r="F182" s="10">
        <v>2042</v>
      </c>
      <c r="G182" s="6">
        <v>0.51689853239208616</v>
      </c>
      <c r="H182" s="10">
        <v>12</v>
      </c>
      <c r="I182" s="10">
        <v>2054</v>
      </c>
      <c r="J182" s="6">
        <v>0.51993613395364591</v>
      </c>
    </row>
    <row r="183" spans="1:10" x14ac:dyDescent="0.3">
      <c r="A183" t="s">
        <v>363</v>
      </c>
      <c r="B183" t="s">
        <v>364</v>
      </c>
      <c r="C183" t="s">
        <v>427</v>
      </c>
      <c r="D183" s="10">
        <v>3557</v>
      </c>
      <c r="E183" s="10">
        <v>3406.6774815385984</v>
      </c>
      <c r="F183" s="10">
        <v>2098</v>
      </c>
      <c r="G183" s="6">
        <v>0.61584931692813349</v>
      </c>
      <c r="H183" s="10">
        <v>0</v>
      </c>
      <c r="I183" s="10">
        <v>2098</v>
      </c>
      <c r="J183" s="6">
        <v>0.61584931692813349</v>
      </c>
    </row>
    <row r="184" spans="1:10" x14ac:dyDescent="0.3">
      <c r="A184" t="s">
        <v>365</v>
      </c>
      <c r="B184" t="s">
        <v>366</v>
      </c>
      <c r="C184" t="s">
        <v>427</v>
      </c>
      <c r="D184" s="10">
        <v>8335</v>
      </c>
      <c r="E184" s="10">
        <v>8114.7420043920029</v>
      </c>
      <c r="F184" s="10">
        <v>5585</v>
      </c>
      <c r="G184" s="6">
        <v>0.68825355100349317</v>
      </c>
      <c r="H184" s="10">
        <v>5</v>
      </c>
      <c r="I184" s="10">
        <v>5590</v>
      </c>
      <c r="J184" s="6">
        <v>0.68886971353796367</v>
      </c>
    </row>
    <row r="185" spans="1:10" x14ac:dyDescent="0.3">
      <c r="A185" t="s">
        <v>367</v>
      </c>
      <c r="B185" t="s">
        <v>368</v>
      </c>
      <c r="C185" t="s">
        <v>427</v>
      </c>
      <c r="D185" s="10">
        <v>3292</v>
      </c>
      <c r="E185" s="10">
        <v>3191.8484201537149</v>
      </c>
      <c r="F185" s="10">
        <v>1184</v>
      </c>
      <c r="G185" s="6">
        <v>0.37094493351378516</v>
      </c>
      <c r="H185" s="10">
        <v>1</v>
      </c>
      <c r="I185" s="10">
        <v>1185</v>
      </c>
      <c r="J185" s="6">
        <v>0.37125823159952315</v>
      </c>
    </row>
    <row r="186" spans="1:10" x14ac:dyDescent="0.3">
      <c r="A186" t="s">
        <v>369</v>
      </c>
      <c r="B186" t="s">
        <v>370</v>
      </c>
      <c r="C186" t="s">
        <v>427</v>
      </c>
      <c r="D186" s="10">
        <v>2985</v>
      </c>
      <c r="E186" s="10">
        <v>2906.0746224392024</v>
      </c>
      <c r="F186" s="10">
        <v>1890</v>
      </c>
      <c r="G186" s="6">
        <v>0.65036182670823361</v>
      </c>
      <c r="H186" s="10">
        <v>4</v>
      </c>
      <c r="I186" s="10">
        <v>1894</v>
      </c>
      <c r="J186" s="6">
        <v>0.65173825385470607</v>
      </c>
    </row>
    <row r="187" spans="1:10" x14ac:dyDescent="0.3">
      <c r="A187" t="s">
        <v>371</v>
      </c>
      <c r="B187" t="s">
        <v>372</v>
      </c>
      <c r="C187" t="s">
        <v>427</v>
      </c>
      <c r="D187" s="10">
        <v>3346</v>
      </c>
      <c r="E187" s="10">
        <v>3174.9911197883866</v>
      </c>
      <c r="F187" s="10">
        <v>2289</v>
      </c>
      <c r="G187" s="6">
        <v>0.72094689831843117</v>
      </c>
      <c r="H187" s="10">
        <v>0</v>
      </c>
      <c r="I187" s="10">
        <v>2289</v>
      </c>
      <c r="J187" s="6">
        <v>0.72094689831843117</v>
      </c>
    </row>
    <row r="188" spans="1:10" x14ac:dyDescent="0.3">
      <c r="A188" t="s">
        <v>373</v>
      </c>
      <c r="B188" t="s">
        <v>374</v>
      </c>
      <c r="C188" t="s">
        <v>427</v>
      </c>
      <c r="D188" s="10">
        <v>6850</v>
      </c>
      <c r="E188" s="10">
        <v>6481.6926854448302</v>
      </c>
      <c r="F188" s="10">
        <v>4081</v>
      </c>
      <c r="G188" s="6">
        <v>0.62961948337418383</v>
      </c>
      <c r="H188" s="10">
        <v>0</v>
      </c>
      <c r="I188" s="10">
        <v>4081</v>
      </c>
      <c r="J188" s="6">
        <v>0.62961948337418383</v>
      </c>
    </row>
    <row r="189" spans="1:10" x14ac:dyDescent="0.3">
      <c r="A189" t="s">
        <v>375</v>
      </c>
      <c r="B189" t="s">
        <v>376</v>
      </c>
      <c r="C189" t="s">
        <v>427</v>
      </c>
      <c r="D189" s="10">
        <v>14447</v>
      </c>
      <c r="E189" s="10">
        <v>13779.207258775423</v>
      </c>
      <c r="F189" s="10">
        <v>11749</v>
      </c>
      <c r="G189" s="6">
        <v>0.85266153410367895</v>
      </c>
      <c r="H189" s="10">
        <v>19</v>
      </c>
      <c r="I189" s="10">
        <v>11768</v>
      </c>
      <c r="J189" s="6">
        <v>0.85404042329833119</v>
      </c>
    </row>
    <row r="190" spans="1:10" x14ac:dyDescent="0.3">
      <c r="A190" t="s">
        <v>377</v>
      </c>
      <c r="B190" t="s">
        <v>378</v>
      </c>
      <c r="C190" t="s">
        <v>427</v>
      </c>
      <c r="D190" s="10">
        <v>13042</v>
      </c>
      <c r="E190" s="10">
        <v>12516.015201752067</v>
      </c>
      <c r="F190" s="10">
        <v>7201</v>
      </c>
      <c r="G190" s="6">
        <v>0.57534286143979441</v>
      </c>
      <c r="H190" s="10">
        <v>15</v>
      </c>
      <c r="I190" s="10">
        <v>7216</v>
      </c>
      <c r="J190" s="6">
        <v>0.57654132594772345</v>
      </c>
    </row>
    <row r="191" spans="1:10" x14ac:dyDescent="0.3">
      <c r="A191" t="s">
        <v>379</v>
      </c>
      <c r="B191" t="s">
        <v>380</v>
      </c>
      <c r="C191" t="s">
        <v>427</v>
      </c>
      <c r="D191" s="10">
        <v>8441</v>
      </c>
      <c r="E191" s="10">
        <v>8045.7348414727139</v>
      </c>
      <c r="F191" s="10">
        <v>7937</v>
      </c>
      <c r="G191" s="6">
        <v>0.98648540579385902</v>
      </c>
      <c r="H191" s="10">
        <v>25</v>
      </c>
      <c r="I191" s="10">
        <v>7962</v>
      </c>
      <c r="J191" s="6">
        <v>0.98959264217345411</v>
      </c>
    </row>
    <row r="192" spans="1:10" x14ac:dyDescent="0.3">
      <c r="A192" t="s">
        <v>381</v>
      </c>
      <c r="B192" t="s">
        <v>382</v>
      </c>
      <c r="C192" t="s">
        <v>427</v>
      </c>
      <c r="D192" s="10">
        <v>3970</v>
      </c>
      <c r="E192" s="10">
        <v>3788.6960440660991</v>
      </c>
      <c r="F192" s="10">
        <v>3115</v>
      </c>
      <c r="G192" s="6">
        <v>0.82218260947028199</v>
      </c>
      <c r="H192" s="10">
        <v>4</v>
      </c>
      <c r="I192" s="10">
        <v>3119</v>
      </c>
      <c r="J192" s="6">
        <v>0.82323838168147978</v>
      </c>
    </row>
    <row r="193" spans="1:10" x14ac:dyDescent="0.3">
      <c r="A193" t="s">
        <v>383</v>
      </c>
      <c r="B193" t="s">
        <v>384</v>
      </c>
      <c r="C193" t="s">
        <v>427</v>
      </c>
      <c r="D193" s="10">
        <v>9431</v>
      </c>
      <c r="E193" s="10">
        <v>9182.9767738264582</v>
      </c>
      <c r="F193" s="10">
        <v>7744</v>
      </c>
      <c r="G193" s="6">
        <v>0.84329953028653359</v>
      </c>
      <c r="H193" s="10">
        <v>250</v>
      </c>
      <c r="I193" s="10">
        <v>7994</v>
      </c>
      <c r="J193" s="6">
        <v>0.87052381780869703</v>
      </c>
    </row>
    <row r="194" spans="1:10" x14ac:dyDescent="0.3">
      <c r="A194" t="s">
        <v>385</v>
      </c>
      <c r="B194" t="s">
        <v>386</v>
      </c>
      <c r="C194" t="s">
        <v>427</v>
      </c>
      <c r="D194" s="10">
        <v>3918</v>
      </c>
      <c r="E194" s="10">
        <v>3718.5169543773118</v>
      </c>
      <c r="F194" s="10">
        <v>2370</v>
      </c>
      <c r="G194" s="6">
        <v>0.63735086570201505</v>
      </c>
      <c r="H194" s="10">
        <v>0</v>
      </c>
      <c r="I194" s="10">
        <v>2370</v>
      </c>
      <c r="J194" s="6">
        <v>0.63735086570201505</v>
      </c>
    </row>
    <row r="195" spans="1:10" x14ac:dyDescent="0.3">
      <c r="A195" t="s">
        <v>387</v>
      </c>
      <c r="B195" t="s">
        <v>388</v>
      </c>
      <c r="C195" t="s">
        <v>427</v>
      </c>
      <c r="D195" s="10">
        <v>3445</v>
      </c>
      <c r="E195" s="10">
        <v>3295.4989248605325</v>
      </c>
      <c r="F195" s="10">
        <v>2726</v>
      </c>
      <c r="G195" s="6">
        <v>0.82718886036819628</v>
      </c>
      <c r="H195" s="10">
        <v>3</v>
      </c>
      <c r="I195" s="10">
        <v>2729</v>
      </c>
      <c r="J195" s="6">
        <v>0.8280991929364665</v>
      </c>
    </row>
    <row r="196" spans="1:10" x14ac:dyDescent="0.3">
      <c r="A196" t="s">
        <v>389</v>
      </c>
      <c r="B196" t="s">
        <v>390</v>
      </c>
      <c r="C196" t="s">
        <v>426</v>
      </c>
      <c r="D196" s="10">
        <v>4631</v>
      </c>
      <c r="E196" s="10">
        <v>4436.620063606827</v>
      </c>
      <c r="F196" s="10">
        <v>4216</v>
      </c>
      <c r="G196" s="6">
        <v>0.95027294191437472</v>
      </c>
      <c r="H196" s="10">
        <v>0</v>
      </c>
      <c r="I196" s="10">
        <v>4216</v>
      </c>
      <c r="J196" s="6">
        <v>0.95027294191437472</v>
      </c>
    </row>
    <row r="197" spans="1:10" x14ac:dyDescent="0.3">
      <c r="A197" t="s">
        <v>391</v>
      </c>
      <c r="B197" t="s">
        <v>392</v>
      </c>
      <c r="C197" t="s">
        <v>425</v>
      </c>
      <c r="D197" s="10">
        <v>14496</v>
      </c>
      <c r="E197" s="10">
        <v>14049.046572844516</v>
      </c>
      <c r="F197" s="10">
        <v>6326</v>
      </c>
      <c r="G197" s="6">
        <v>0.45027966611111975</v>
      </c>
      <c r="H197" s="10">
        <v>3</v>
      </c>
      <c r="I197" s="10">
        <v>6329</v>
      </c>
      <c r="J197" s="6">
        <v>0.4504932037333666</v>
      </c>
    </row>
    <row r="198" spans="1:10" x14ac:dyDescent="0.3">
      <c r="A198" t="s">
        <v>453</v>
      </c>
      <c r="B198" t="s">
        <v>454</v>
      </c>
      <c r="C198" t="s">
        <v>426</v>
      </c>
      <c r="D198" s="10">
        <v>10424</v>
      </c>
      <c r="E198" s="10">
        <v>9954.92</v>
      </c>
      <c r="F198" s="10">
        <v>7784</v>
      </c>
      <c r="G198" s="6">
        <v>0.78192491752821724</v>
      </c>
      <c r="H198" s="10">
        <v>333</v>
      </c>
      <c r="I198" s="10">
        <v>8117</v>
      </c>
      <c r="J198" s="6">
        <v>0.81537571371743822</v>
      </c>
    </row>
    <row r="199" spans="1:10" x14ac:dyDescent="0.3">
      <c r="A199" t="s">
        <v>393</v>
      </c>
      <c r="B199" t="s">
        <v>394</v>
      </c>
      <c r="C199" t="s">
        <v>426</v>
      </c>
      <c r="D199" s="10">
        <v>10520</v>
      </c>
      <c r="E199" s="10">
        <v>10101.420392203801</v>
      </c>
      <c r="F199" s="10">
        <v>5042</v>
      </c>
      <c r="G199" s="6">
        <v>0.49913772561048708</v>
      </c>
      <c r="H199" s="10">
        <v>11</v>
      </c>
      <c r="I199" s="10">
        <v>5053</v>
      </c>
      <c r="J199" s="6">
        <v>0.50022668137837989</v>
      </c>
    </row>
    <row r="200" spans="1:10" x14ac:dyDescent="0.3">
      <c r="A200" t="s">
        <v>395</v>
      </c>
      <c r="B200" t="s">
        <v>396</v>
      </c>
      <c r="C200" t="s">
        <v>426</v>
      </c>
      <c r="D200" s="10">
        <v>3897</v>
      </c>
      <c r="E200" s="10">
        <v>3683.336761258216</v>
      </c>
      <c r="F200" s="10">
        <v>2018</v>
      </c>
      <c r="G200" s="6">
        <v>0.54787279328503691</v>
      </c>
      <c r="H200" s="10">
        <v>674</v>
      </c>
      <c r="I200" s="10">
        <v>2692</v>
      </c>
      <c r="J200" s="6">
        <v>0.73085904832671922</v>
      </c>
    </row>
    <row r="201" spans="1:10" x14ac:dyDescent="0.3">
      <c r="A201" t="s">
        <v>397</v>
      </c>
      <c r="B201" t="s">
        <v>398</v>
      </c>
      <c r="C201" t="s">
        <v>425</v>
      </c>
      <c r="D201" s="10">
        <v>2941</v>
      </c>
      <c r="E201" s="10">
        <v>2840.7400525445992</v>
      </c>
      <c r="F201" s="10">
        <v>2244</v>
      </c>
      <c r="G201" s="6">
        <v>0.78993500232093816</v>
      </c>
      <c r="H201" s="10">
        <v>0</v>
      </c>
      <c r="I201" s="10">
        <v>2244</v>
      </c>
      <c r="J201" s="6">
        <v>0.78993500232093816</v>
      </c>
    </row>
    <row r="202" spans="1:10" x14ac:dyDescent="0.3">
      <c r="A202" t="s">
        <v>399</v>
      </c>
      <c r="B202" t="s">
        <v>400</v>
      </c>
      <c r="C202" t="s">
        <v>425</v>
      </c>
      <c r="D202" s="10">
        <v>4588</v>
      </c>
      <c r="E202" s="10">
        <v>4443.0359439103549</v>
      </c>
      <c r="F202" s="10">
        <v>1756</v>
      </c>
      <c r="G202" s="6">
        <v>0.39522525187012758</v>
      </c>
      <c r="H202" s="10">
        <v>4</v>
      </c>
      <c r="I202" s="10">
        <v>1760</v>
      </c>
      <c r="J202" s="6">
        <v>0.39612553718190463</v>
      </c>
    </row>
    <row r="203" spans="1:10" x14ac:dyDescent="0.3">
      <c r="A203" t="s">
        <v>401</v>
      </c>
      <c r="B203" t="s">
        <v>402</v>
      </c>
      <c r="C203" t="s">
        <v>425</v>
      </c>
      <c r="D203" s="10">
        <v>3468</v>
      </c>
      <c r="E203" s="10">
        <v>3347.8564851207184</v>
      </c>
      <c r="F203" s="10">
        <v>2491</v>
      </c>
      <c r="G203" s="6">
        <v>0.74405817903815508</v>
      </c>
      <c r="H203" s="10">
        <v>4</v>
      </c>
      <c r="I203" s="10">
        <v>2495</v>
      </c>
      <c r="J203" s="6">
        <v>0.74525297338426211</v>
      </c>
    </row>
    <row r="204" spans="1:10" x14ac:dyDescent="0.3">
      <c r="A204" t="s">
        <v>403</v>
      </c>
      <c r="B204" t="s">
        <v>404</v>
      </c>
      <c r="C204" t="s">
        <v>425</v>
      </c>
      <c r="D204" s="10">
        <v>3516</v>
      </c>
      <c r="E204" s="10">
        <v>3406.0436825527959</v>
      </c>
      <c r="F204" s="10">
        <v>2564</v>
      </c>
      <c r="G204" s="6">
        <v>0.7527795410064464</v>
      </c>
      <c r="H204" s="10">
        <v>3</v>
      </c>
      <c r="I204" s="10">
        <v>2567</v>
      </c>
      <c r="J204" s="6">
        <v>0.75366032830091567</v>
      </c>
    </row>
    <row r="205" spans="1:10" x14ac:dyDescent="0.3">
      <c r="A205" t="s">
        <v>405</v>
      </c>
      <c r="B205" t="s">
        <v>406</v>
      </c>
      <c r="C205" t="s">
        <v>427</v>
      </c>
      <c r="D205" s="10">
        <v>6579</v>
      </c>
      <c r="E205" s="10">
        <v>6374.2382708004661</v>
      </c>
      <c r="F205" s="10">
        <v>2455</v>
      </c>
      <c r="G205" s="6">
        <v>0.3851440588981474</v>
      </c>
      <c r="H205" s="10">
        <v>0</v>
      </c>
      <c r="I205" s="10">
        <v>2455</v>
      </c>
      <c r="J205" s="6">
        <v>0.3851440588981474</v>
      </c>
    </row>
    <row r="206" spans="1:10" x14ac:dyDescent="0.3">
      <c r="A206" t="s">
        <v>407</v>
      </c>
      <c r="B206" t="s">
        <v>408</v>
      </c>
      <c r="C206" t="s">
        <v>427</v>
      </c>
      <c r="D206" s="10">
        <v>9897</v>
      </c>
      <c r="E206" s="10">
        <v>9616.7846121307975</v>
      </c>
      <c r="F206" s="10">
        <v>3998</v>
      </c>
      <c r="G206" s="6">
        <v>0.41573146963870289</v>
      </c>
      <c r="H206" s="10">
        <v>0</v>
      </c>
      <c r="I206" s="10">
        <v>3998</v>
      </c>
      <c r="J206" s="6">
        <v>0.41573146963870289</v>
      </c>
    </row>
    <row r="207" spans="1:10" x14ac:dyDescent="0.3">
      <c r="A207" t="s">
        <v>409</v>
      </c>
      <c r="B207" t="s">
        <v>410</v>
      </c>
      <c r="C207" t="s">
        <v>427</v>
      </c>
      <c r="D207" s="10">
        <v>2879</v>
      </c>
      <c r="E207" s="10">
        <v>2740.8256018341613</v>
      </c>
      <c r="F207" s="10">
        <v>293</v>
      </c>
      <c r="G207" s="6">
        <v>0.1069020954138506</v>
      </c>
      <c r="H207" s="10">
        <v>0</v>
      </c>
      <c r="I207" s="10">
        <v>293</v>
      </c>
      <c r="J207" s="6">
        <v>0.1069020954138506</v>
      </c>
    </row>
    <row r="208" spans="1:10" x14ac:dyDescent="0.3">
      <c r="A208" t="s">
        <v>411</v>
      </c>
      <c r="B208" t="s">
        <v>412</v>
      </c>
      <c r="C208" t="s">
        <v>427</v>
      </c>
      <c r="D208" s="10">
        <v>3309</v>
      </c>
      <c r="E208" s="10">
        <v>3188.7604390163392</v>
      </c>
      <c r="F208" s="10">
        <v>2102</v>
      </c>
      <c r="G208" s="6">
        <v>0.65919031554732277</v>
      </c>
      <c r="H208" s="10">
        <v>3</v>
      </c>
      <c r="I208" s="10">
        <v>2105</v>
      </c>
      <c r="J208" s="6">
        <v>0.66013111999386986</v>
      </c>
    </row>
    <row r="209" spans="1:10" x14ac:dyDescent="0.3">
      <c r="A209" t="s">
        <v>413</v>
      </c>
      <c r="B209" t="s">
        <v>414</v>
      </c>
      <c r="C209" t="s">
        <v>427</v>
      </c>
      <c r="D209" s="10">
        <v>7494</v>
      </c>
      <c r="E209" s="10">
        <v>7118.121847446273</v>
      </c>
      <c r="F209" s="10">
        <v>6021</v>
      </c>
      <c r="G209" s="6">
        <v>0.84586919541987315</v>
      </c>
      <c r="H209" s="10">
        <v>10</v>
      </c>
      <c r="I209" s="10">
        <v>6031</v>
      </c>
      <c r="J209" s="6">
        <v>0.84727406038486219</v>
      </c>
    </row>
    <row r="210" spans="1:10" x14ac:dyDescent="0.3">
      <c r="A210" t="s">
        <v>415</v>
      </c>
      <c r="B210" t="s">
        <v>416</v>
      </c>
      <c r="C210" t="s">
        <v>427</v>
      </c>
      <c r="D210" s="10">
        <v>14129</v>
      </c>
      <c r="E210" s="10">
        <v>13817.458446351397</v>
      </c>
      <c r="F210" s="10">
        <v>13220</v>
      </c>
      <c r="G210" s="6">
        <v>0.9567606120422848</v>
      </c>
      <c r="H210" s="10">
        <v>24</v>
      </c>
      <c r="I210" s="10">
        <v>13244</v>
      </c>
      <c r="J210" s="6">
        <v>0.95849754507473672</v>
      </c>
    </row>
    <row r="211" spans="1:10" x14ac:dyDescent="0.3">
      <c r="A211" t="s">
        <v>417</v>
      </c>
      <c r="B211" t="s">
        <v>418</v>
      </c>
      <c r="C211" t="s">
        <v>427</v>
      </c>
      <c r="D211" s="10">
        <v>4301</v>
      </c>
      <c r="E211" s="10">
        <v>4293.8710059336436</v>
      </c>
      <c r="F211" s="10">
        <v>3310</v>
      </c>
      <c r="G211" s="6">
        <v>0.77086619403003831</v>
      </c>
      <c r="H211" s="10">
        <v>8</v>
      </c>
      <c r="I211" s="10">
        <v>3318</v>
      </c>
      <c r="J211" s="6">
        <v>0.77272931474068496</v>
      </c>
    </row>
  </sheetData>
  <autoFilter ref="A4:J211" xr:uid="{00000000-0009-0000-0000-000002000000}"/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11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</cols>
  <sheetData>
    <row r="1" spans="1:10" ht="18" x14ac:dyDescent="0.4">
      <c r="A1" s="1" t="s">
        <v>446</v>
      </c>
      <c r="B1" s="9">
        <v>43101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1836</v>
      </c>
      <c r="E5" s="10">
        <v>1794.2183458646616</v>
      </c>
      <c r="F5" s="10">
        <v>1118</v>
      </c>
      <c r="G5" s="6">
        <v>0.62311256741788501</v>
      </c>
      <c r="H5" s="10">
        <v>171</v>
      </c>
      <c r="I5" s="10">
        <v>1289</v>
      </c>
      <c r="J5" s="6">
        <v>0.71841869356140764</v>
      </c>
    </row>
    <row r="6" spans="1:10" x14ac:dyDescent="0.3">
      <c r="A6" t="s">
        <v>3</v>
      </c>
      <c r="B6" t="s">
        <v>4</v>
      </c>
      <c r="C6" t="s">
        <v>426</v>
      </c>
      <c r="D6" s="10">
        <v>5444</v>
      </c>
      <c r="E6" s="10">
        <v>5271.4607379375593</v>
      </c>
      <c r="F6" s="10">
        <v>3691</v>
      </c>
      <c r="G6" s="6">
        <v>0.7001854293320775</v>
      </c>
      <c r="H6" s="10">
        <v>270</v>
      </c>
      <c r="I6">
        <v>3961</v>
      </c>
      <c r="J6" s="6">
        <v>0.75140462898519611</v>
      </c>
    </row>
    <row r="7" spans="1:10" x14ac:dyDescent="0.3">
      <c r="A7" t="s">
        <v>5</v>
      </c>
      <c r="B7" t="s">
        <v>6</v>
      </c>
      <c r="C7" t="s">
        <v>426</v>
      </c>
      <c r="D7" s="10">
        <v>10759</v>
      </c>
      <c r="E7" s="10">
        <v>10253.642499434056</v>
      </c>
      <c r="F7" s="10">
        <v>6462</v>
      </c>
      <c r="G7" s="6">
        <v>0.63021506750958667</v>
      </c>
      <c r="H7" s="10">
        <v>178</v>
      </c>
      <c r="I7">
        <v>6640</v>
      </c>
      <c r="J7" s="6">
        <v>0.64757475212993731</v>
      </c>
    </row>
    <row r="8" spans="1:10" x14ac:dyDescent="0.3">
      <c r="A8" t="s">
        <v>7</v>
      </c>
      <c r="B8" t="s">
        <v>8</v>
      </c>
      <c r="C8" t="s">
        <v>426</v>
      </c>
      <c r="D8" s="10">
        <v>4790</v>
      </c>
      <c r="E8" s="10">
        <v>4570.7341332230035</v>
      </c>
      <c r="F8" s="10">
        <v>2808</v>
      </c>
      <c r="G8" s="6">
        <v>0.61434332388525281</v>
      </c>
      <c r="H8" s="10">
        <v>746</v>
      </c>
      <c r="I8">
        <v>3554</v>
      </c>
      <c r="J8" s="6">
        <v>0.77755561719664834</v>
      </c>
    </row>
    <row r="9" spans="1:10" x14ac:dyDescent="0.3">
      <c r="A9" t="s">
        <v>9</v>
      </c>
      <c r="B9" t="s">
        <v>10</v>
      </c>
      <c r="C9" t="s">
        <v>426</v>
      </c>
      <c r="D9" s="10">
        <v>4927</v>
      </c>
      <c r="E9" s="10">
        <v>4777.0932523741158</v>
      </c>
      <c r="F9" s="10">
        <v>3026</v>
      </c>
      <c r="G9" s="6">
        <v>0.63343959184722654</v>
      </c>
      <c r="H9" s="10">
        <v>405</v>
      </c>
      <c r="I9">
        <v>3431</v>
      </c>
      <c r="J9" s="6">
        <v>0.71821918031323018</v>
      </c>
    </row>
    <row r="10" spans="1:10" x14ac:dyDescent="0.3">
      <c r="A10" t="s">
        <v>11</v>
      </c>
      <c r="B10" t="s">
        <v>12</v>
      </c>
      <c r="C10" t="s">
        <v>426</v>
      </c>
      <c r="D10" s="10">
        <v>5449</v>
      </c>
      <c r="E10" s="10">
        <v>5059.0091574154603</v>
      </c>
      <c r="F10" s="10">
        <v>4130</v>
      </c>
      <c r="G10" s="6">
        <v>0.8163653932008158</v>
      </c>
      <c r="H10" s="10">
        <v>139</v>
      </c>
      <c r="I10">
        <v>4269</v>
      </c>
      <c r="J10" s="6">
        <v>0.84384112919474152</v>
      </c>
    </row>
    <row r="11" spans="1:10" x14ac:dyDescent="0.3">
      <c r="A11" t="s">
        <v>13</v>
      </c>
      <c r="B11" t="s">
        <v>14</v>
      </c>
      <c r="C11" t="s">
        <v>426</v>
      </c>
      <c r="D11" s="10">
        <v>4475</v>
      </c>
      <c r="E11" s="10">
        <v>4306.8961435260699</v>
      </c>
      <c r="F11" s="10">
        <v>2365</v>
      </c>
      <c r="G11" s="6">
        <v>0.54911934748065849</v>
      </c>
      <c r="H11" s="10">
        <v>1506</v>
      </c>
      <c r="I11">
        <v>3871</v>
      </c>
      <c r="J11" s="6">
        <v>0.89879111801168243</v>
      </c>
    </row>
    <row r="12" spans="1:10" x14ac:dyDescent="0.3">
      <c r="A12" t="s">
        <v>15</v>
      </c>
      <c r="B12" t="s">
        <v>16</v>
      </c>
      <c r="C12" t="s">
        <v>426</v>
      </c>
      <c r="D12" s="10">
        <v>3537</v>
      </c>
      <c r="E12" s="10">
        <v>3409.2368371519992</v>
      </c>
      <c r="F12" s="10">
        <v>2704</v>
      </c>
      <c r="G12" s="6">
        <v>0.7931393825542673</v>
      </c>
      <c r="H12" s="10">
        <v>111</v>
      </c>
      <c r="I12">
        <v>2815</v>
      </c>
      <c r="J12" s="6">
        <v>0.82569798886474211</v>
      </c>
    </row>
    <row r="13" spans="1:10" x14ac:dyDescent="0.3">
      <c r="A13" t="s">
        <v>17</v>
      </c>
      <c r="B13" t="s">
        <v>18</v>
      </c>
      <c r="C13" t="s">
        <v>426</v>
      </c>
      <c r="D13" s="10">
        <v>6364</v>
      </c>
      <c r="E13" s="10">
        <v>6140.3769620359126</v>
      </c>
      <c r="F13" s="10">
        <v>4504</v>
      </c>
      <c r="G13" s="6">
        <v>0.73350545542185197</v>
      </c>
      <c r="H13" s="10">
        <v>7</v>
      </c>
      <c r="I13">
        <v>4511</v>
      </c>
      <c r="J13" s="6">
        <v>0.73464545057903519</v>
      </c>
    </row>
    <row r="14" spans="1:10" x14ac:dyDescent="0.3">
      <c r="A14" t="s">
        <v>19</v>
      </c>
      <c r="B14" t="s">
        <v>20</v>
      </c>
      <c r="C14" t="s">
        <v>426</v>
      </c>
      <c r="D14" s="10">
        <v>3004</v>
      </c>
      <c r="E14" s="10">
        <v>2915.089554015763</v>
      </c>
      <c r="F14" s="10">
        <v>1559</v>
      </c>
      <c r="G14" s="6">
        <v>0.53480346696462755</v>
      </c>
      <c r="H14" s="10">
        <v>2</v>
      </c>
      <c r="I14">
        <v>1561</v>
      </c>
      <c r="J14" s="6">
        <v>0.53548955223334416</v>
      </c>
    </row>
    <row r="15" spans="1:10" x14ac:dyDescent="0.3">
      <c r="A15" t="s">
        <v>21</v>
      </c>
      <c r="B15" t="s">
        <v>22</v>
      </c>
      <c r="C15" t="s">
        <v>426</v>
      </c>
      <c r="D15" s="10">
        <v>2842</v>
      </c>
      <c r="E15" s="10">
        <v>2673.5326868015145</v>
      </c>
      <c r="F15" s="10">
        <v>2208</v>
      </c>
      <c r="G15" s="6">
        <v>0.8258735757749589</v>
      </c>
      <c r="H15" s="10">
        <v>6</v>
      </c>
      <c r="I15">
        <v>2214</v>
      </c>
      <c r="J15" s="6">
        <v>0.82811779744826042</v>
      </c>
    </row>
    <row r="16" spans="1:10" x14ac:dyDescent="0.3">
      <c r="A16" t="s">
        <v>23</v>
      </c>
      <c r="B16" t="s">
        <v>24</v>
      </c>
      <c r="C16" t="s">
        <v>426</v>
      </c>
      <c r="D16" s="10">
        <v>5623</v>
      </c>
      <c r="E16" s="10">
        <v>5443.0588093887327</v>
      </c>
      <c r="F16" s="10">
        <v>4043</v>
      </c>
      <c r="G16" s="6">
        <v>0.74278087773481871</v>
      </c>
      <c r="H16" s="10">
        <v>178</v>
      </c>
      <c r="I16">
        <v>4221</v>
      </c>
      <c r="J16" s="6">
        <v>0.77548307813966599</v>
      </c>
    </row>
    <row r="17" spans="1:10" x14ac:dyDescent="0.3">
      <c r="A17" t="s">
        <v>25</v>
      </c>
      <c r="B17" t="s">
        <v>26</v>
      </c>
      <c r="C17" t="s">
        <v>426</v>
      </c>
      <c r="D17" s="10">
        <v>4174</v>
      </c>
      <c r="E17" s="10">
        <v>3962.6463161691768</v>
      </c>
      <c r="F17" s="10">
        <v>3232</v>
      </c>
      <c r="G17" s="6">
        <v>0.81561657087894812</v>
      </c>
      <c r="H17" s="10">
        <v>63</v>
      </c>
      <c r="I17">
        <v>3295</v>
      </c>
      <c r="J17" s="6">
        <v>0.83151503745239297</v>
      </c>
    </row>
    <row r="18" spans="1:10" x14ac:dyDescent="0.3">
      <c r="A18" t="s">
        <v>29</v>
      </c>
      <c r="B18" t="s">
        <v>30</v>
      </c>
      <c r="C18" t="s">
        <v>426</v>
      </c>
      <c r="D18" s="10">
        <v>3329</v>
      </c>
      <c r="E18" s="10">
        <v>3098.4951520893387</v>
      </c>
      <c r="F18" s="10">
        <v>2842</v>
      </c>
      <c r="G18" s="6">
        <v>0.91721944379471365</v>
      </c>
      <c r="H18" s="10">
        <v>15</v>
      </c>
      <c r="I18">
        <v>2857</v>
      </c>
      <c r="J18" s="6">
        <v>0.92206050349102642</v>
      </c>
    </row>
    <row r="19" spans="1:10" x14ac:dyDescent="0.3">
      <c r="A19" t="s">
        <v>31</v>
      </c>
      <c r="B19" t="s">
        <v>32</v>
      </c>
      <c r="C19" t="s">
        <v>426</v>
      </c>
      <c r="D19" s="10">
        <v>4070</v>
      </c>
      <c r="E19" s="10">
        <v>3884.0266388586056</v>
      </c>
      <c r="F19" s="10">
        <v>3847</v>
      </c>
      <c r="G19" s="6">
        <v>0.99046694518308287</v>
      </c>
      <c r="H19" s="10">
        <v>5</v>
      </c>
      <c r="I19">
        <v>3852</v>
      </c>
      <c r="J19" s="6">
        <v>0.99175426900058106</v>
      </c>
    </row>
    <row r="20" spans="1:10" x14ac:dyDescent="0.3">
      <c r="A20" t="s">
        <v>33</v>
      </c>
      <c r="B20" t="s">
        <v>34</v>
      </c>
      <c r="C20" t="s">
        <v>426</v>
      </c>
      <c r="D20" s="10">
        <v>7158</v>
      </c>
      <c r="E20" s="10">
        <v>6953.9219640335368</v>
      </c>
      <c r="F20" s="10">
        <v>4010</v>
      </c>
      <c r="G20" s="6">
        <v>0.57665300541768649</v>
      </c>
      <c r="H20" s="10">
        <v>11</v>
      </c>
      <c r="I20">
        <v>4021</v>
      </c>
      <c r="J20" s="6">
        <v>0.57823484657968016</v>
      </c>
    </row>
    <row r="21" spans="1:10" x14ac:dyDescent="0.3">
      <c r="A21" t="s">
        <v>35</v>
      </c>
      <c r="B21" t="s">
        <v>36</v>
      </c>
      <c r="C21" t="s">
        <v>426</v>
      </c>
      <c r="D21" s="10">
        <v>3712</v>
      </c>
      <c r="E21" s="10">
        <v>3549.7995353197734</v>
      </c>
      <c r="F21" s="10">
        <v>2792</v>
      </c>
      <c r="G21" s="6">
        <v>0.78652328736318089</v>
      </c>
      <c r="H21" s="10">
        <v>11</v>
      </c>
      <c r="I21">
        <v>2803</v>
      </c>
      <c r="J21" s="6">
        <v>0.78962205389648854</v>
      </c>
    </row>
    <row r="22" spans="1:10" x14ac:dyDescent="0.3">
      <c r="A22" t="s">
        <v>37</v>
      </c>
      <c r="B22" t="s">
        <v>38</v>
      </c>
      <c r="C22" t="s">
        <v>426</v>
      </c>
      <c r="D22" s="10">
        <v>4813</v>
      </c>
      <c r="E22" s="10">
        <v>4636.1004990736255</v>
      </c>
      <c r="F22" s="10">
        <v>5807</v>
      </c>
      <c r="G22" s="6">
        <v>1.2525612853216492</v>
      </c>
      <c r="H22" s="10">
        <v>31</v>
      </c>
      <c r="I22">
        <v>5838</v>
      </c>
      <c r="J22" s="6">
        <v>1.2592479393331821</v>
      </c>
    </row>
    <row r="23" spans="1:10" x14ac:dyDescent="0.3">
      <c r="A23" t="s">
        <v>39</v>
      </c>
      <c r="B23" t="s">
        <v>40</v>
      </c>
      <c r="C23" t="s">
        <v>426</v>
      </c>
      <c r="D23" s="10">
        <v>3835</v>
      </c>
      <c r="E23" s="10">
        <v>3617.4535656959411</v>
      </c>
      <c r="F23" s="10">
        <v>3449</v>
      </c>
      <c r="G23" s="6">
        <v>0.95343310905401124</v>
      </c>
      <c r="H23" s="10">
        <v>11</v>
      </c>
      <c r="I23">
        <v>3460</v>
      </c>
      <c r="J23" s="6">
        <v>0.95647392210115367</v>
      </c>
    </row>
    <row r="24" spans="1:10" x14ac:dyDescent="0.3">
      <c r="A24" t="s">
        <v>41</v>
      </c>
      <c r="B24" t="s">
        <v>42</v>
      </c>
      <c r="C24" t="s">
        <v>426</v>
      </c>
      <c r="D24" s="10">
        <v>2880</v>
      </c>
      <c r="E24" s="10">
        <v>2755.4676133387647</v>
      </c>
      <c r="F24" s="10">
        <v>1205</v>
      </c>
      <c r="G24" s="6">
        <v>0.4373123437077589</v>
      </c>
      <c r="H24" s="10">
        <v>1</v>
      </c>
      <c r="I24">
        <v>1206</v>
      </c>
      <c r="J24" s="6">
        <v>0.43767525851581512</v>
      </c>
    </row>
    <row r="25" spans="1:10" x14ac:dyDescent="0.3">
      <c r="A25" t="s">
        <v>43</v>
      </c>
      <c r="B25" t="s">
        <v>44</v>
      </c>
      <c r="C25" t="s">
        <v>426</v>
      </c>
      <c r="D25" s="10">
        <v>4604</v>
      </c>
      <c r="E25" s="10">
        <v>4409.6455330579711</v>
      </c>
      <c r="F25" s="10">
        <v>4542</v>
      </c>
      <c r="G25" s="6">
        <v>1.0300147633068921</v>
      </c>
      <c r="H25" s="10">
        <v>150</v>
      </c>
      <c r="I25">
        <v>4692</v>
      </c>
      <c r="J25" s="6">
        <v>1.064031102914121</v>
      </c>
    </row>
    <row r="26" spans="1:10" x14ac:dyDescent="0.3">
      <c r="A26" t="s">
        <v>45</v>
      </c>
      <c r="B26" t="s">
        <v>46</v>
      </c>
      <c r="C26" t="s">
        <v>426</v>
      </c>
      <c r="D26" s="10">
        <v>6040</v>
      </c>
      <c r="E26" s="10">
        <v>5795.4499136348331</v>
      </c>
      <c r="F26" s="10">
        <v>2736</v>
      </c>
      <c r="G26" s="6">
        <v>0.47209449495250927</v>
      </c>
      <c r="H26" s="10">
        <v>1</v>
      </c>
      <c r="I26">
        <v>2737</v>
      </c>
      <c r="J26" s="6">
        <v>0.47226704411002113</v>
      </c>
    </row>
    <row r="27" spans="1:10" x14ac:dyDescent="0.3">
      <c r="A27" t="s">
        <v>47</v>
      </c>
      <c r="B27" t="s">
        <v>48</v>
      </c>
      <c r="C27" t="s">
        <v>426</v>
      </c>
      <c r="D27" s="10">
        <v>3261</v>
      </c>
      <c r="E27" s="10">
        <v>3105.6396353087443</v>
      </c>
      <c r="F27" s="10">
        <v>1529</v>
      </c>
      <c r="G27" s="6">
        <v>0.49233014114594653</v>
      </c>
      <c r="H27" s="10">
        <v>3</v>
      </c>
      <c r="I27">
        <v>1532</v>
      </c>
      <c r="J27" s="6">
        <v>0.49329612572635062</v>
      </c>
    </row>
    <row r="28" spans="1:10" x14ac:dyDescent="0.3">
      <c r="A28" t="s">
        <v>49</v>
      </c>
      <c r="B28" t="s">
        <v>455</v>
      </c>
      <c r="C28" t="s">
        <v>426</v>
      </c>
      <c r="D28" s="10">
        <v>5858</v>
      </c>
      <c r="E28" s="10">
        <v>5666.2809394188771</v>
      </c>
      <c r="F28" s="10">
        <v>3215</v>
      </c>
      <c r="G28" s="6">
        <v>0.56739156324460749</v>
      </c>
      <c r="H28" s="10">
        <v>11</v>
      </c>
      <c r="I28">
        <v>3226</v>
      </c>
      <c r="J28" s="6">
        <v>0.56933287185913029</v>
      </c>
    </row>
    <row r="29" spans="1:10" x14ac:dyDescent="0.3">
      <c r="A29" t="s">
        <v>55</v>
      </c>
      <c r="B29" t="s">
        <v>56</v>
      </c>
      <c r="C29" t="s">
        <v>426</v>
      </c>
      <c r="D29" s="10">
        <v>3812</v>
      </c>
      <c r="E29" s="10">
        <v>3691.462450592885</v>
      </c>
      <c r="F29" s="10">
        <v>2474</v>
      </c>
      <c r="G29" s="6">
        <v>0.67019508747885315</v>
      </c>
      <c r="H29" s="10">
        <v>6</v>
      </c>
      <c r="I29">
        <v>2480</v>
      </c>
      <c r="J29" s="6">
        <v>0.67182045955842995</v>
      </c>
    </row>
    <row r="30" spans="1:10" x14ac:dyDescent="0.3">
      <c r="A30" t="s">
        <v>57</v>
      </c>
      <c r="B30" t="s">
        <v>58</v>
      </c>
      <c r="C30" t="s">
        <v>426</v>
      </c>
      <c r="D30" s="10">
        <v>3779</v>
      </c>
      <c r="E30" s="10">
        <v>3619.9954125152321</v>
      </c>
      <c r="F30" s="10">
        <v>868</v>
      </c>
      <c r="G30" s="6">
        <v>0.23977930938782582</v>
      </c>
      <c r="H30" s="10">
        <v>3</v>
      </c>
      <c r="I30">
        <v>871</v>
      </c>
      <c r="J30" s="6">
        <v>0.2406080397198114</v>
      </c>
    </row>
    <row r="31" spans="1:10" x14ac:dyDescent="0.3">
      <c r="A31" t="s">
        <v>59</v>
      </c>
      <c r="B31" t="s">
        <v>60</v>
      </c>
      <c r="C31" t="s">
        <v>426</v>
      </c>
      <c r="D31" s="10">
        <v>2683</v>
      </c>
      <c r="E31" s="10">
        <v>2564.110412416665</v>
      </c>
      <c r="F31" s="10">
        <v>1288</v>
      </c>
      <c r="G31" s="6">
        <v>0.50231846248230183</v>
      </c>
      <c r="H31" s="10">
        <v>1</v>
      </c>
      <c r="I31">
        <v>1289</v>
      </c>
      <c r="J31" s="6">
        <v>0.50270846128857694</v>
      </c>
    </row>
    <row r="32" spans="1:10" x14ac:dyDescent="0.3">
      <c r="A32" t="s">
        <v>61</v>
      </c>
      <c r="B32" t="s">
        <v>62</v>
      </c>
      <c r="C32" t="s">
        <v>426</v>
      </c>
      <c r="D32" s="10">
        <v>6033</v>
      </c>
      <c r="E32" s="10">
        <v>5701.6956030008678</v>
      </c>
      <c r="F32" s="10">
        <v>3419</v>
      </c>
      <c r="G32" s="6">
        <v>0.59964618212879361</v>
      </c>
      <c r="H32" s="10">
        <v>56</v>
      </c>
      <c r="I32">
        <v>3475</v>
      </c>
      <c r="J32" s="6">
        <v>0.60946782184777937</v>
      </c>
    </row>
    <row r="33" spans="1:10" x14ac:dyDescent="0.3">
      <c r="A33" t="s">
        <v>63</v>
      </c>
      <c r="B33" t="s">
        <v>64</v>
      </c>
      <c r="C33" t="s">
        <v>426</v>
      </c>
      <c r="D33" s="10">
        <v>4019</v>
      </c>
      <c r="E33" s="10">
        <v>3801.1868460849973</v>
      </c>
      <c r="F33" s="10">
        <v>2413</v>
      </c>
      <c r="G33" s="6">
        <v>0.63480173369674009</v>
      </c>
      <c r="H33" s="10">
        <v>1</v>
      </c>
      <c r="I33">
        <v>2414</v>
      </c>
      <c r="J33" s="6">
        <v>0.63506480942558252</v>
      </c>
    </row>
    <row r="34" spans="1:10" x14ac:dyDescent="0.3">
      <c r="A34" t="s">
        <v>65</v>
      </c>
      <c r="B34" t="s">
        <v>66</v>
      </c>
      <c r="C34" t="s">
        <v>426</v>
      </c>
      <c r="D34" s="10">
        <v>4950</v>
      </c>
      <c r="E34" s="10">
        <v>4719.8851190186442</v>
      </c>
      <c r="F34" s="10">
        <v>1275</v>
      </c>
      <c r="G34" s="6">
        <v>0.27013369347961952</v>
      </c>
      <c r="H34" s="10">
        <v>12</v>
      </c>
      <c r="I34">
        <v>1287</v>
      </c>
      <c r="J34" s="6">
        <v>0.27267612824178067</v>
      </c>
    </row>
    <row r="35" spans="1:10" x14ac:dyDescent="0.3">
      <c r="A35" t="s">
        <v>67</v>
      </c>
      <c r="B35" t="s">
        <v>68</v>
      </c>
      <c r="C35" t="s">
        <v>426</v>
      </c>
      <c r="D35" s="10">
        <v>5202</v>
      </c>
      <c r="E35" s="10">
        <v>5016.8834882058609</v>
      </c>
      <c r="F35" s="10">
        <v>2935</v>
      </c>
      <c r="G35" s="6">
        <v>0.58502454898541312</v>
      </c>
      <c r="H35" s="10">
        <v>176</v>
      </c>
      <c r="I35">
        <v>3111</v>
      </c>
      <c r="J35" s="6">
        <v>0.62010608923121646</v>
      </c>
    </row>
    <row r="36" spans="1:10" x14ac:dyDescent="0.3">
      <c r="A36" t="s">
        <v>69</v>
      </c>
      <c r="B36" t="s">
        <v>70</v>
      </c>
      <c r="C36" t="s">
        <v>426</v>
      </c>
      <c r="D36" s="10">
        <v>1991</v>
      </c>
      <c r="E36" s="10">
        <v>1923.4530987635476</v>
      </c>
      <c r="F36" s="10">
        <v>1479</v>
      </c>
      <c r="G36" s="6">
        <v>0.76892958863969429</v>
      </c>
      <c r="H36" s="10">
        <v>5</v>
      </c>
      <c r="I36">
        <v>1484</v>
      </c>
      <c r="J36" s="6">
        <v>0.7715290801496324</v>
      </c>
    </row>
    <row r="37" spans="1:10" x14ac:dyDescent="0.3">
      <c r="A37" t="s">
        <v>71</v>
      </c>
      <c r="B37" t="s">
        <v>72</v>
      </c>
      <c r="C37" t="s">
        <v>426</v>
      </c>
      <c r="D37" s="10">
        <v>4616</v>
      </c>
      <c r="E37" s="10">
        <v>4472.8301886792451</v>
      </c>
      <c r="F37" s="10">
        <v>2558</v>
      </c>
      <c r="G37" s="6">
        <v>0.5718974099384122</v>
      </c>
      <c r="H37" s="10">
        <v>9</v>
      </c>
      <c r="I37">
        <v>2567</v>
      </c>
      <c r="J37" s="6">
        <v>0.57390955876149496</v>
      </c>
    </row>
    <row r="38" spans="1:10" x14ac:dyDescent="0.3">
      <c r="A38" t="s">
        <v>73</v>
      </c>
      <c r="B38" t="s">
        <v>74</v>
      </c>
      <c r="C38" t="s">
        <v>426</v>
      </c>
      <c r="D38" s="10">
        <v>5149</v>
      </c>
      <c r="E38" s="10">
        <v>4953.0181359776552</v>
      </c>
      <c r="F38" s="10">
        <v>2704</v>
      </c>
      <c r="G38" s="6">
        <v>0.54592975954574596</v>
      </c>
      <c r="H38" s="10">
        <v>1</v>
      </c>
      <c r="I38">
        <v>2705</v>
      </c>
      <c r="J38" s="6">
        <v>0.54613165664616969</v>
      </c>
    </row>
    <row r="39" spans="1:10" x14ac:dyDescent="0.3">
      <c r="A39" t="s">
        <v>75</v>
      </c>
      <c r="B39" t="s">
        <v>76</v>
      </c>
      <c r="C39" t="s">
        <v>426</v>
      </c>
      <c r="D39" s="10">
        <v>2440</v>
      </c>
      <c r="E39" s="10">
        <v>2312.9379653793662</v>
      </c>
      <c r="F39" s="10">
        <v>1873</v>
      </c>
      <c r="G39" s="6">
        <v>0.80979257897770385</v>
      </c>
      <c r="H39" s="10">
        <v>1</v>
      </c>
      <c r="I39">
        <v>1874</v>
      </c>
      <c r="J39" s="6">
        <v>0.81022492952707792</v>
      </c>
    </row>
    <row r="40" spans="1:10" x14ac:dyDescent="0.3">
      <c r="A40" t="s">
        <v>77</v>
      </c>
      <c r="B40" t="s">
        <v>78</v>
      </c>
      <c r="C40" t="s">
        <v>426</v>
      </c>
      <c r="D40" s="10">
        <v>7090</v>
      </c>
      <c r="E40" s="10">
        <v>6836.2820002748822</v>
      </c>
      <c r="F40" s="10">
        <v>4426</v>
      </c>
      <c r="G40" s="6">
        <v>0.64742794399383075</v>
      </c>
      <c r="H40" s="10">
        <v>22</v>
      </c>
      <c r="I40">
        <v>4448</v>
      </c>
      <c r="J40" s="6">
        <v>0.65064606752927234</v>
      </c>
    </row>
    <row r="41" spans="1:10" x14ac:dyDescent="0.3">
      <c r="A41" t="s">
        <v>79</v>
      </c>
      <c r="B41" t="s">
        <v>80</v>
      </c>
      <c r="C41" t="s">
        <v>426</v>
      </c>
      <c r="D41" s="10">
        <v>2768</v>
      </c>
      <c r="E41" s="10">
        <v>2598.8094631483164</v>
      </c>
      <c r="F41" s="10">
        <v>1968</v>
      </c>
      <c r="G41" s="6">
        <v>0.75726982986119917</v>
      </c>
      <c r="H41" s="10">
        <v>3</v>
      </c>
      <c r="I41">
        <v>1971</v>
      </c>
      <c r="J41" s="6">
        <v>0.75842420460184123</v>
      </c>
    </row>
    <row r="42" spans="1:10" x14ac:dyDescent="0.3">
      <c r="A42" t="s">
        <v>81</v>
      </c>
      <c r="B42" t="s">
        <v>82</v>
      </c>
      <c r="C42" t="s">
        <v>426</v>
      </c>
      <c r="D42" s="10">
        <v>3593</v>
      </c>
      <c r="E42" s="10">
        <v>3426.5362931928657</v>
      </c>
      <c r="F42" s="10">
        <v>1857</v>
      </c>
      <c r="G42" s="6">
        <v>0.54194668934022494</v>
      </c>
      <c r="H42" s="10">
        <v>1</v>
      </c>
      <c r="I42">
        <v>1858</v>
      </c>
      <c r="J42" s="6">
        <v>0.54223852923755411</v>
      </c>
    </row>
    <row r="43" spans="1:10" x14ac:dyDescent="0.3">
      <c r="A43" t="s">
        <v>83</v>
      </c>
      <c r="B43" t="s">
        <v>84</v>
      </c>
      <c r="C43" t="s">
        <v>426</v>
      </c>
      <c r="D43" s="10">
        <v>4951</v>
      </c>
      <c r="E43" s="10">
        <v>4735.3079348052152</v>
      </c>
      <c r="F43" s="10">
        <v>3783</v>
      </c>
      <c r="G43" s="6">
        <v>0.79889207884336078</v>
      </c>
      <c r="H43" s="10">
        <v>2</v>
      </c>
      <c r="I43">
        <v>3785</v>
      </c>
      <c r="J43" s="6">
        <v>0.79931443785940282</v>
      </c>
    </row>
    <row r="44" spans="1:10" x14ac:dyDescent="0.3">
      <c r="A44" t="s">
        <v>85</v>
      </c>
      <c r="B44" t="s">
        <v>86</v>
      </c>
      <c r="C44" t="s">
        <v>426</v>
      </c>
      <c r="D44" s="10">
        <v>2381</v>
      </c>
      <c r="E44" s="10">
        <v>2239.7515059221655</v>
      </c>
      <c r="F44" s="10">
        <v>1584</v>
      </c>
      <c r="G44" s="6">
        <v>0.70722131263745924</v>
      </c>
      <c r="H44" s="10">
        <v>7</v>
      </c>
      <c r="I44">
        <v>1591</v>
      </c>
      <c r="J44" s="6">
        <v>0.71034665934734698</v>
      </c>
    </row>
    <row r="45" spans="1:10" x14ac:dyDescent="0.3">
      <c r="A45" t="s">
        <v>87</v>
      </c>
      <c r="B45" t="s">
        <v>88</v>
      </c>
      <c r="C45" t="s">
        <v>426</v>
      </c>
      <c r="D45" s="10">
        <v>7691</v>
      </c>
      <c r="E45" s="10">
        <v>7174.2621280671046</v>
      </c>
      <c r="F45" s="10">
        <v>2778</v>
      </c>
      <c r="G45" s="6">
        <v>0.3872175215248862</v>
      </c>
      <c r="H45" s="10">
        <v>1</v>
      </c>
      <c r="I45">
        <v>2779</v>
      </c>
      <c r="J45" s="6">
        <v>0.38735690868166262</v>
      </c>
    </row>
    <row r="46" spans="1:10" x14ac:dyDescent="0.3">
      <c r="A46" t="s">
        <v>89</v>
      </c>
      <c r="B46" t="s">
        <v>90</v>
      </c>
      <c r="C46" t="s">
        <v>426</v>
      </c>
      <c r="D46" s="10">
        <v>5195</v>
      </c>
      <c r="E46" s="10">
        <v>4921.2191766776605</v>
      </c>
      <c r="F46" s="10">
        <v>3463</v>
      </c>
      <c r="G46" s="6">
        <v>0.70368741477958086</v>
      </c>
      <c r="H46" s="10">
        <v>0</v>
      </c>
      <c r="I46">
        <v>3463</v>
      </c>
      <c r="J46" s="6">
        <v>0.70368741477958086</v>
      </c>
    </row>
    <row r="47" spans="1:10" x14ac:dyDescent="0.3">
      <c r="A47" t="s">
        <v>91</v>
      </c>
      <c r="B47" t="s">
        <v>92</v>
      </c>
      <c r="C47" t="s">
        <v>426</v>
      </c>
      <c r="D47" s="10">
        <v>3516</v>
      </c>
      <c r="E47" s="10">
        <v>3364.0383643003329</v>
      </c>
      <c r="F47" s="10">
        <v>2684</v>
      </c>
      <c r="G47" s="6">
        <v>0.79785059186096108</v>
      </c>
      <c r="H47" s="10">
        <v>15</v>
      </c>
      <c r="I47">
        <v>2699</v>
      </c>
      <c r="J47" s="6">
        <v>0.80230951841756104</v>
      </c>
    </row>
    <row r="48" spans="1:10" x14ac:dyDescent="0.3">
      <c r="A48" t="s">
        <v>93</v>
      </c>
      <c r="B48" t="s">
        <v>94</v>
      </c>
      <c r="C48" t="s">
        <v>426</v>
      </c>
      <c r="D48" s="10">
        <v>2945</v>
      </c>
      <c r="E48" s="10">
        <v>2687.2943389245188</v>
      </c>
      <c r="F48" s="10">
        <v>940</v>
      </c>
      <c r="G48" s="6">
        <v>0.34979420988033527</v>
      </c>
      <c r="H48" s="10">
        <v>0</v>
      </c>
      <c r="I48">
        <v>940</v>
      </c>
      <c r="J48" s="6">
        <v>0.34979420988033527</v>
      </c>
    </row>
    <row r="49" spans="1:10" x14ac:dyDescent="0.3">
      <c r="A49" t="s">
        <v>95</v>
      </c>
      <c r="B49" t="s">
        <v>96</v>
      </c>
      <c r="C49" t="s">
        <v>426</v>
      </c>
      <c r="D49" s="10">
        <v>6161</v>
      </c>
      <c r="E49" s="10">
        <v>5801.3677360812435</v>
      </c>
      <c r="F49" s="10">
        <v>2920</v>
      </c>
      <c r="G49" s="6">
        <v>0.50332958240851422</v>
      </c>
      <c r="H49" s="10">
        <v>30</v>
      </c>
      <c r="I49">
        <v>2950</v>
      </c>
      <c r="J49" s="6">
        <v>0.50850077674832772</v>
      </c>
    </row>
    <row r="50" spans="1:10" x14ac:dyDescent="0.3">
      <c r="A50" t="s">
        <v>97</v>
      </c>
      <c r="B50" t="s">
        <v>98</v>
      </c>
      <c r="C50" t="s">
        <v>426</v>
      </c>
      <c r="D50" s="10">
        <v>6225</v>
      </c>
      <c r="E50" s="10">
        <v>6004.3739889806493</v>
      </c>
      <c r="F50" s="10">
        <v>3944</v>
      </c>
      <c r="G50" s="6">
        <v>0.6568544876182113</v>
      </c>
      <c r="H50" s="10">
        <v>9</v>
      </c>
      <c r="I50">
        <v>3953</v>
      </c>
      <c r="J50" s="6">
        <v>0.65835339491754297</v>
      </c>
    </row>
    <row r="51" spans="1:10" x14ac:dyDescent="0.3">
      <c r="A51" t="s">
        <v>99</v>
      </c>
      <c r="B51" t="s">
        <v>100</v>
      </c>
      <c r="C51" t="s">
        <v>426</v>
      </c>
      <c r="D51" s="10">
        <v>4180</v>
      </c>
      <c r="E51" s="10">
        <v>3921.0992351755258</v>
      </c>
      <c r="F51" s="10">
        <v>3531</v>
      </c>
      <c r="G51" s="6">
        <v>0.90051278690526093</v>
      </c>
      <c r="H51" s="10">
        <v>4</v>
      </c>
      <c r="I51">
        <v>3535</v>
      </c>
      <c r="J51" s="6">
        <v>0.901532909008807</v>
      </c>
    </row>
    <row r="52" spans="1:10" x14ac:dyDescent="0.3">
      <c r="A52" t="s">
        <v>101</v>
      </c>
      <c r="B52" t="s">
        <v>102</v>
      </c>
      <c r="C52" t="s">
        <v>426</v>
      </c>
      <c r="D52" s="10">
        <v>5921</v>
      </c>
      <c r="E52" s="10">
        <v>5677.9577595292976</v>
      </c>
      <c r="F52" s="10">
        <v>4291</v>
      </c>
      <c r="G52" s="6">
        <v>0.75572946853971024</v>
      </c>
      <c r="H52" s="10">
        <v>17</v>
      </c>
      <c r="I52">
        <v>4308</v>
      </c>
      <c r="J52" s="6">
        <v>0.7587235027893432</v>
      </c>
    </row>
    <row r="53" spans="1:10" x14ac:dyDescent="0.3">
      <c r="A53" t="s">
        <v>103</v>
      </c>
      <c r="B53" t="s">
        <v>104</v>
      </c>
      <c r="C53" t="s">
        <v>426</v>
      </c>
      <c r="D53" s="10">
        <v>2334</v>
      </c>
      <c r="E53" s="10">
        <v>2254.9731523529117</v>
      </c>
      <c r="F53" s="10">
        <v>1761</v>
      </c>
      <c r="G53" s="6">
        <v>0.78094056160381142</v>
      </c>
      <c r="H53" s="10">
        <v>10</v>
      </c>
      <c r="I53">
        <v>1771</v>
      </c>
      <c r="J53" s="6">
        <v>0.78537520420235674</v>
      </c>
    </row>
    <row r="54" spans="1:10" x14ac:dyDescent="0.3">
      <c r="A54" t="s">
        <v>105</v>
      </c>
      <c r="B54" t="s">
        <v>106</v>
      </c>
      <c r="C54" t="s">
        <v>426</v>
      </c>
      <c r="D54" s="10">
        <v>2786</v>
      </c>
      <c r="E54" s="10">
        <v>2671.4406586169043</v>
      </c>
      <c r="F54" s="10">
        <v>1075</v>
      </c>
      <c r="G54" s="6">
        <v>0.40240459638604292</v>
      </c>
      <c r="H54" s="10">
        <v>865</v>
      </c>
      <c r="I54">
        <v>1940</v>
      </c>
      <c r="J54" s="6">
        <v>0.72619992278039369</v>
      </c>
    </row>
    <row r="55" spans="1:10" x14ac:dyDescent="0.3">
      <c r="A55" t="s">
        <v>107</v>
      </c>
      <c r="B55" t="s">
        <v>108</v>
      </c>
      <c r="C55" t="s">
        <v>426</v>
      </c>
      <c r="D55" s="10">
        <v>5049</v>
      </c>
      <c r="E55" s="10">
        <v>4833.15927404172</v>
      </c>
      <c r="F55" s="10">
        <v>3746</v>
      </c>
      <c r="G55" s="6">
        <v>0.7750623945126921</v>
      </c>
      <c r="H55" s="10">
        <v>2</v>
      </c>
      <c r="I55">
        <v>3748</v>
      </c>
      <c r="J55" s="6">
        <v>0.77547620251830485</v>
      </c>
    </row>
    <row r="56" spans="1:10" x14ac:dyDescent="0.3">
      <c r="A56" t="s">
        <v>109</v>
      </c>
      <c r="B56" t="s">
        <v>110</v>
      </c>
      <c r="C56" t="s">
        <v>426</v>
      </c>
      <c r="D56" s="10">
        <v>4845</v>
      </c>
      <c r="E56" s="10">
        <v>4652.6761786079333</v>
      </c>
      <c r="F56" s="10">
        <v>3477</v>
      </c>
      <c r="G56" s="6">
        <v>0.74731184086838987</v>
      </c>
      <c r="H56" s="10">
        <v>8</v>
      </c>
      <c r="I56">
        <v>3485</v>
      </c>
      <c r="J56" s="6">
        <v>0.74903128139957975</v>
      </c>
    </row>
    <row r="57" spans="1:10" x14ac:dyDescent="0.3">
      <c r="A57" t="s">
        <v>111</v>
      </c>
      <c r="B57" t="s">
        <v>112</v>
      </c>
      <c r="C57" t="s">
        <v>426</v>
      </c>
      <c r="D57" s="10">
        <v>2454</v>
      </c>
      <c r="E57" s="10">
        <v>2372.5092177958709</v>
      </c>
      <c r="F57" s="10">
        <v>999</v>
      </c>
      <c r="G57" s="6">
        <v>0.4210731796136496</v>
      </c>
      <c r="H57" s="10">
        <v>1</v>
      </c>
      <c r="I57">
        <v>1000</v>
      </c>
      <c r="J57" s="6">
        <v>0.42149467428793752</v>
      </c>
    </row>
    <row r="58" spans="1:10" x14ac:dyDescent="0.3">
      <c r="A58" t="s">
        <v>113</v>
      </c>
      <c r="B58" t="s">
        <v>114</v>
      </c>
      <c r="C58" t="s">
        <v>426</v>
      </c>
      <c r="D58" s="10">
        <v>4052</v>
      </c>
      <c r="E58" s="10">
        <v>3876.0944402132523</v>
      </c>
      <c r="F58" s="10">
        <v>2676</v>
      </c>
      <c r="G58" s="6">
        <v>0.69038565527128226</v>
      </c>
      <c r="H58" s="10">
        <v>1</v>
      </c>
      <c r="I58">
        <v>2677</v>
      </c>
      <c r="J58" s="6">
        <v>0.69064364692123414</v>
      </c>
    </row>
    <row r="59" spans="1:10" x14ac:dyDescent="0.3">
      <c r="A59" t="s">
        <v>115</v>
      </c>
      <c r="B59" t="s">
        <v>116</v>
      </c>
      <c r="C59" t="s">
        <v>426</v>
      </c>
      <c r="D59" s="10">
        <v>2717</v>
      </c>
      <c r="E59" s="10">
        <v>2556.3834374197963</v>
      </c>
      <c r="F59" s="10">
        <v>825</v>
      </c>
      <c r="G59" s="6">
        <v>0.32272154009599097</v>
      </c>
      <c r="H59" s="10">
        <v>0</v>
      </c>
      <c r="I59">
        <v>825</v>
      </c>
      <c r="J59" s="6">
        <v>0.32272154009599097</v>
      </c>
    </row>
    <row r="60" spans="1:10" x14ac:dyDescent="0.3">
      <c r="A60" t="s">
        <v>117</v>
      </c>
      <c r="B60" t="s">
        <v>118</v>
      </c>
      <c r="C60" t="s">
        <v>426</v>
      </c>
      <c r="D60" s="10">
        <v>4704</v>
      </c>
      <c r="E60" s="10">
        <v>4404.2531882805979</v>
      </c>
      <c r="F60" s="10">
        <v>4043</v>
      </c>
      <c r="G60" s="6">
        <v>0.91797628954623522</v>
      </c>
      <c r="H60" s="10">
        <v>38</v>
      </c>
      <c r="I60">
        <v>4081</v>
      </c>
      <c r="J60" s="6">
        <v>0.92660431304432012</v>
      </c>
    </row>
    <row r="61" spans="1:10" x14ac:dyDescent="0.3">
      <c r="A61" t="s">
        <v>119</v>
      </c>
      <c r="B61" t="s">
        <v>120</v>
      </c>
      <c r="C61" t="s">
        <v>426</v>
      </c>
      <c r="D61" s="10">
        <v>2904</v>
      </c>
      <c r="E61" s="10">
        <v>2806.372261918707</v>
      </c>
      <c r="F61" s="10">
        <v>2187</v>
      </c>
      <c r="G61" s="6">
        <v>0.77929789631855739</v>
      </c>
      <c r="H61" s="10">
        <v>9</v>
      </c>
      <c r="I61">
        <v>2196</v>
      </c>
      <c r="J61" s="6">
        <v>0.78250488354620584</v>
      </c>
    </row>
    <row r="62" spans="1:10" x14ac:dyDescent="0.3">
      <c r="A62" t="s">
        <v>121</v>
      </c>
      <c r="B62" t="s">
        <v>122</v>
      </c>
      <c r="C62" t="s">
        <v>426</v>
      </c>
      <c r="D62" s="10">
        <v>11948</v>
      </c>
      <c r="E62" s="10">
        <v>11124.153406389451</v>
      </c>
      <c r="F62" s="10">
        <v>3725</v>
      </c>
      <c r="G62" s="6">
        <v>0.33485694271893518</v>
      </c>
      <c r="H62" s="10">
        <v>1223</v>
      </c>
      <c r="I62">
        <v>4948</v>
      </c>
      <c r="J62" s="6">
        <v>0.44479789330826613</v>
      </c>
    </row>
    <row r="63" spans="1:10" x14ac:dyDescent="0.3">
      <c r="A63" t="s">
        <v>123</v>
      </c>
      <c r="B63" t="s">
        <v>124</v>
      </c>
      <c r="C63" t="s">
        <v>426</v>
      </c>
      <c r="D63" s="10">
        <v>6122</v>
      </c>
      <c r="E63" s="10">
        <v>5808.7256010249448</v>
      </c>
      <c r="F63" s="10">
        <v>4352</v>
      </c>
      <c r="G63" s="6">
        <v>0.749217694020887</v>
      </c>
      <c r="H63" s="10">
        <v>77</v>
      </c>
      <c r="I63">
        <v>4429</v>
      </c>
      <c r="J63" s="6">
        <v>0.76247361369910582</v>
      </c>
    </row>
    <row r="64" spans="1:10" x14ac:dyDescent="0.3">
      <c r="A64" t="s">
        <v>125</v>
      </c>
      <c r="B64" t="s">
        <v>126</v>
      </c>
      <c r="C64" t="s">
        <v>426</v>
      </c>
      <c r="D64" s="10">
        <v>8571</v>
      </c>
      <c r="E64" s="10">
        <v>8252.7877519864633</v>
      </c>
      <c r="F64" s="10">
        <v>5411</v>
      </c>
      <c r="G64" s="6">
        <v>0.65565723518062868</v>
      </c>
      <c r="H64" s="10">
        <v>0</v>
      </c>
      <c r="I64">
        <v>5411</v>
      </c>
      <c r="J64" s="6">
        <v>0.65565723518062868</v>
      </c>
    </row>
    <row r="65" spans="1:10" x14ac:dyDescent="0.3">
      <c r="A65" t="s">
        <v>127</v>
      </c>
      <c r="B65" t="s">
        <v>128</v>
      </c>
      <c r="C65" t="s">
        <v>425</v>
      </c>
      <c r="D65" s="10">
        <v>5405</v>
      </c>
      <c r="E65" s="10">
        <v>5224.6606390884317</v>
      </c>
      <c r="F65" s="10">
        <v>3227</v>
      </c>
      <c r="G65" s="6">
        <v>0.6176477713896128</v>
      </c>
      <c r="H65" s="10">
        <v>10</v>
      </c>
      <c r="I65">
        <v>3237</v>
      </c>
      <c r="J65" s="6">
        <v>0.61956177130095336</v>
      </c>
    </row>
    <row r="66" spans="1:10" x14ac:dyDescent="0.3">
      <c r="A66" t="s">
        <v>129</v>
      </c>
      <c r="B66" t="s">
        <v>130</v>
      </c>
      <c r="C66" t="s">
        <v>425</v>
      </c>
      <c r="D66" s="10">
        <v>1261</v>
      </c>
      <c r="E66" s="10">
        <v>1156.6915959371088</v>
      </c>
      <c r="F66" s="10">
        <v>1379</v>
      </c>
      <c r="G66" s="6">
        <v>1.1921933252076455</v>
      </c>
      <c r="H66" s="10">
        <v>5</v>
      </c>
      <c r="I66">
        <v>1384</v>
      </c>
      <c r="J66" s="6">
        <v>1.1965159986130394</v>
      </c>
    </row>
    <row r="67" spans="1:10" x14ac:dyDescent="0.3">
      <c r="A67" t="s">
        <v>131</v>
      </c>
      <c r="B67" t="s">
        <v>132</v>
      </c>
      <c r="C67" t="s">
        <v>425</v>
      </c>
      <c r="D67" s="10">
        <v>5608</v>
      </c>
      <c r="E67" s="10">
        <v>5368.7132049435322</v>
      </c>
      <c r="F67" s="10">
        <v>4096</v>
      </c>
      <c r="G67" s="6">
        <v>0.76293887262005111</v>
      </c>
      <c r="H67" s="10">
        <v>12</v>
      </c>
      <c r="I67">
        <v>4108</v>
      </c>
      <c r="J67" s="6">
        <v>0.76517404509843023</v>
      </c>
    </row>
    <row r="68" spans="1:10" x14ac:dyDescent="0.3">
      <c r="A68" t="s">
        <v>133</v>
      </c>
      <c r="B68" t="s">
        <v>134</v>
      </c>
      <c r="C68" t="s">
        <v>425</v>
      </c>
      <c r="D68" s="10">
        <v>1525</v>
      </c>
      <c r="E68" s="10">
        <v>1480.6892244968274</v>
      </c>
      <c r="F68" s="10">
        <v>1225</v>
      </c>
      <c r="G68" s="6">
        <v>0.82731742740701275</v>
      </c>
      <c r="H68" s="10">
        <v>3</v>
      </c>
      <c r="I68">
        <v>1228</v>
      </c>
      <c r="J68" s="6">
        <v>0.82934351090270342</v>
      </c>
    </row>
    <row r="69" spans="1:10" x14ac:dyDescent="0.3">
      <c r="A69" t="s">
        <v>135</v>
      </c>
      <c r="B69" t="s">
        <v>136</v>
      </c>
      <c r="C69" t="s">
        <v>425</v>
      </c>
      <c r="D69" s="10">
        <v>1637</v>
      </c>
      <c r="E69" s="10">
        <v>1588.5573493584536</v>
      </c>
      <c r="F69" s="10">
        <v>1333</v>
      </c>
      <c r="G69" s="6">
        <v>0.83912614205482627</v>
      </c>
      <c r="H69" s="10">
        <v>1</v>
      </c>
      <c r="I69">
        <v>1334</v>
      </c>
      <c r="J69" s="6">
        <v>0.83975564403686287</v>
      </c>
    </row>
    <row r="70" spans="1:10" x14ac:dyDescent="0.3">
      <c r="A70" t="s">
        <v>137</v>
      </c>
      <c r="B70" t="s">
        <v>138</v>
      </c>
      <c r="C70" t="s">
        <v>425</v>
      </c>
      <c r="D70" s="10">
        <v>6239</v>
      </c>
      <c r="E70" s="10">
        <v>5998.1839328043989</v>
      </c>
      <c r="F70" s="10">
        <v>4534</v>
      </c>
      <c r="G70" s="6">
        <v>0.75589545949121428</v>
      </c>
      <c r="H70" s="10">
        <v>7</v>
      </c>
      <c r="I70">
        <v>4541</v>
      </c>
      <c r="J70" s="6">
        <v>0.75706247938897309</v>
      </c>
    </row>
    <row r="71" spans="1:10" x14ac:dyDescent="0.3">
      <c r="A71" t="s">
        <v>139</v>
      </c>
      <c r="B71" t="s">
        <v>140</v>
      </c>
      <c r="C71" t="s">
        <v>425</v>
      </c>
      <c r="D71" s="10">
        <v>4600</v>
      </c>
      <c r="E71" s="10">
        <v>4472.1482339316735</v>
      </c>
      <c r="F71" s="10">
        <v>3074</v>
      </c>
      <c r="G71" s="6">
        <v>0.68736540901675425</v>
      </c>
      <c r="H71" s="10">
        <v>6</v>
      </c>
      <c r="I71">
        <v>3080</v>
      </c>
      <c r="J71" s="6">
        <v>0.68870704611958466</v>
      </c>
    </row>
    <row r="72" spans="1:10" x14ac:dyDescent="0.3">
      <c r="A72" t="s">
        <v>141</v>
      </c>
      <c r="B72" t="s">
        <v>142</v>
      </c>
      <c r="C72" t="s">
        <v>425</v>
      </c>
      <c r="D72" s="10">
        <v>3029</v>
      </c>
      <c r="E72" s="10">
        <v>2901.0393203963258</v>
      </c>
      <c r="F72" s="10">
        <v>2788</v>
      </c>
      <c r="G72" s="6">
        <v>0.96103488856508057</v>
      </c>
      <c r="H72" s="10">
        <v>1</v>
      </c>
      <c r="I72">
        <v>2789</v>
      </c>
      <c r="J72" s="6">
        <v>0.96137959261406369</v>
      </c>
    </row>
    <row r="73" spans="1:10" x14ac:dyDescent="0.3">
      <c r="A73" t="s">
        <v>143</v>
      </c>
      <c r="B73" t="s">
        <v>144</v>
      </c>
      <c r="C73" t="s">
        <v>425</v>
      </c>
      <c r="D73" s="10">
        <v>5175</v>
      </c>
      <c r="E73" s="10">
        <v>4887.5723452440861</v>
      </c>
      <c r="F73" s="10">
        <v>3947</v>
      </c>
      <c r="G73" s="6">
        <v>0.8075583789241868</v>
      </c>
      <c r="H73" s="10">
        <v>75</v>
      </c>
      <c r="I73">
        <v>4022</v>
      </c>
      <c r="J73" s="6">
        <v>0.82290342032761066</v>
      </c>
    </row>
    <row r="74" spans="1:10" x14ac:dyDescent="0.3">
      <c r="A74" t="s">
        <v>145</v>
      </c>
      <c r="B74" t="s">
        <v>146</v>
      </c>
      <c r="C74" t="s">
        <v>425</v>
      </c>
      <c r="D74" s="10">
        <v>10408</v>
      </c>
      <c r="E74" s="10">
        <v>9887.570556543933</v>
      </c>
      <c r="F74" s="10">
        <v>9096</v>
      </c>
      <c r="G74" s="6">
        <v>0.91994286644861978</v>
      </c>
      <c r="H74" s="10">
        <v>23</v>
      </c>
      <c r="I74">
        <v>9119</v>
      </c>
      <c r="J74" s="6">
        <v>0.92226901925516303</v>
      </c>
    </row>
    <row r="75" spans="1:10" x14ac:dyDescent="0.3">
      <c r="A75" t="s">
        <v>147</v>
      </c>
      <c r="B75" t="s">
        <v>148</v>
      </c>
      <c r="C75" t="s">
        <v>425</v>
      </c>
      <c r="D75" s="10">
        <v>2367</v>
      </c>
      <c r="E75" s="10">
        <v>2292.740640166397</v>
      </c>
      <c r="F75" s="10">
        <v>2097</v>
      </c>
      <c r="G75" s="6">
        <v>0.91462591243979907</v>
      </c>
      <c r="H75" s="10">
        <v>0</v>
      </c>
      <c r="I75">
        <v>2097</v>
      </c>
      <c r="J75" s="6">
        <v>0.91462591243979907</v>
      </c>
    </row>
    <row r="76" spans="1:10" x14ac:dyDescent="0.3">
      <c r="A76" t="s">
        <v>149</v>
      </c>
      <c r="B76" t="s">
        <v>150</v>
      </c>
      <c r="C76" t="s">
        <v>425</v>
      </c>
      <c r="D76" s="10">
        <v>5618</v>
      </c>
      <c r="E76" s="10">
        <v>5396.4934641751579</v>
      </c>
      <c r="F76" s="10">
        <v>4377</v>
      </c>
      <c r="G76" s="6">
        <v>0.81108223869015927</v>
      </c>
      <c r="H76" s="10">
        <v>7</v>
      </c>
      <c r="I76">
        <v>4384</v>
      </c>
      <c r="J76" s="6">
        <v>0.81237937729441589</v>
      </c>
    </row>
    <row r="77" spans="1:10" x14ac:dyDescent="0.3">
      <c r="A77" t="s">
        <v>151</v>
      </c>
      <c r="B77" t="s">
        <v>152</v>
      </c>
      <c r="C77" t="s">
        <v>425</v>
      </c>
      <c r="D77" s="10">
        <v>5416</v>
      </c>
      <c r="E77" s="10">
        <v>5272.7574190235136</v>
      </c>
      <c r="F77" s="10">
        <v>4444</v>
      </c>
      <c r="G77" s="6">
        <v>0.8428227674511537</v>
      </c>
      <c r="H77" s="10">
        <v>15</v>
      </c>
      <c r="I77">
        <v>4459</v>
      </c>
      <c r="J77" s="6">
        <v>0.84566757877243348</v>
      </c>
    </row>
    <row r="78" spans="1:10" x14ac:dyDescent="0.3">
      <c r="A78" t="s">
        <v>153</v>
      </c>
      <c r="B78" t="s">
        <v>154</v>
      </c>
      <c r="C78" t="s">
        <v>425</v>
      </c>
      <c r="D78" s="10">
        <v>2277</v>
      </c>
      <c r="E78" s="10">
        <v>2204.3619062475627</v>
      </c>
      <c r="F78" s="10">
        <v>2006</v>
      </c>
      <c r="G78" s="6">
        <v>0.91001391119789854</v>
      </c>
      <c r="H78" s="10">
        <v>7</v>
      </c>
      <c r="I78">
        <v>2013</v>
      </c>
      <c r="J78" s="6">
        <v>0.91318943332072278</v>
      </c>
    </row>
    <row r="79" spans="1:10" x14ac:dyDescent="0.3">
      <c r="A79" t="s">
        <v>155</v>
      </c>
      <c r="B79" t="s">
        <v>156</v>
      </c>
      <c r="C79" t="s">
        <v>425</v>
      </c>
      <c r="D79" s="10">
        <v>1391</v>
      </c>
      <c r="E79" s="10">
        <v>1344.1562559075321</v>
      </c>
      <c r="F79" s="10">
        <v>1197</v>
      </c>
      <c r="G79" s="6">
        <v>0.89052146633936036</v>
      </c>
      <c r="H79" s="10">
        <v>1</v>
      </c>
      <c r="I79">
        <v>1198</v>
      </c>
      <c r="J79" s="6">
        <v>0.89126542746412174</v>
      </c>
    </row>
    <row r="80" spans="1:10" x14ac:dyDescent="0.3">
      <c r="A80" t="s">
        <v>157</v>
      </c>
      <c r="B80" t="s">
        <v>158</v>
      </c>
      <c r="C80" t="s">
        <v>425</v>
      </c>
      <c r="D80" s="10">
        <v>1826</v>
      </c>
      <c r="E80" s="10">
        <v>1771.6243043769982</v>
      </c>
      <c r="F80" s="10">
        <v>1559</v>
      </c>
      <c r="G80" s="6">
        <v>0.87998341191657514</v>
      </c>
      <c r="H80" s="10">
        <v>7</v>
      </c>
      <c r="I80">
        <v>1566</v>
      </c>
      <c r="J80" s="6">
        <v>0.88393458823691906</v>
      </c>
    </row>
    <row r="81" spans="1:10" x14ac:dyDescent="0.3">
      <c r="A81" t="s">
        <v>159</v>
      </c>
      <c r="B81" t="s">
        <v>160</v>
      </c>
      <c r="C81" t="s">
        <v>425</v>
      </c>
      <c r="D81" s="10">
        <v>2548</v>
      </c>
      <c r="E81" s="10">
        <v>2467.6581450653985</v>
      </c>
      <c r="F81" s="10">
        <v>1547</v>
      </c>
      <c r="G81" s="6">
        <v>0.62691017517704062</v>
      </c>
      <c r="H81" s="10">
        <v>0</v>
      </c>
      <c r="I81">
        <v>1547</v>
      </c>
      <c r="J81" s="6">
        <v>0.62691017517704062</v>
      </c>
    </row>
    <row r="82" spans="1:10" x14ac:dyDescent="0.3">
      <c r="A82" t="s">
        <v>161</v>
      </c>
      <c r="B82" t="s">
        <v>162</v>
      </c>
      <c r="C82" t="s">
        <v>425</v>
      </c>
      <c r="D82" s="10">
        <v>8867</v>
      </c>
      <c r="E82" s="10">
        <v>8555.6541248429639</v>
      </c>
      <c r="F82" s="10">
        <v>6872</v>
      </c>
      <c r="G82" s="6">
        <v>0.80321152535208795</v>
      </c>
      <c r="H82" s="10">
        <v>12</v>
      </c>
      <c r="I82">
        <v>6884</v>
      </c>
      <c r="J82" s="6">
        <v>0.80461410659542687</v>
      </c>
    </row>
    <row r="83" spans="1:10" x14ac:dyDescent="0.3">
      <c r="A83" t="s">
        <v>163</v>
      </c>
      <c r="B83" t="s">
        <v>164</v>
      </c>
      <c r="C83" t="s">
        <v>425</v>
      </c>
      <c r="D83" s="10">
        <v>6822</v>
      </c>
      <c r="E83" s="10">
        <v>6538.3547680289612</v>
      </c>
      <c r="F83" s="10">
        <v>4681</v>
      </c>
      <c r="G83" s="6">
        <v>0.7159293378953685</v>
      </c>
      <c r="H83" s="10">
        <v>114</v>
      </c>
      <c r="I83">
        <v>4795</v>
      </c>
      <c r="J83" s="6">
        <v>0.73336491672896642</v>
      </c>
    </row>
    <row r="84" spans="1:10" x14ac:dyDescent="0.3">
      <c r="A84" t="s">
        <v>165</v>
      </c>
      <c r="B84" t="s">
        <v>166</v>
      </c>
      <c r="C84" t="s">
        <v>425</v>
      </c>
      <c r="D84" s="10">
        <v>6540</v>
      </c>
      <c r="E84" s="10">
        <v>6320.8030086498684</v>
      </c>
      <c r="F84" s="10">
        <v>3622</v>
      </c>
      <c r="G84" s="6">
        <v>0.5730284577835093</v>
      </c>
      <c r="H84" s="10">
        <v>2</v>
      </c>
      <c r="I84">
        <v>3624</v>
      </c>
      <c r="J84" s="6">
        <v>0.57334487327648753</v>
      </c>
    </row>
    <row r="85" spans="1:10" x14ac:dyDescent="0.3">
      <c r="A85" t="s">
        <v>167</v>
      </c>
      <c r="B85" t="s">
        <v>168</v>
      </c>
      <c r="C85" t="s">
        <v>425</v>
      </c>
      <c r="D85" s="10">
        <v>2488</v>
      </c>
      <c r="E85" s="10">
        <v>2406.6364371721093</v>
      </c>
      <c r="F85" s="10">
        <v>1058</v>
      </c>
      <c r="G85" s="6">
        <v>0.43961771028580904</v>
      </c>
      <c r="H85" s="10">
        <v>2</v>
      </c>
      <c r="I85">
        <v>1060</v>
      </c>
      <c r="J85" s="6">
        <v>0.44044874565496939</v>
      </c>
    </row>
    <row r="86" spans="1:10" x14ac:dyDescent="0.3">
      <c r="A86" t="s">
        <v>169</v>
      </c>
      <c r="B86" t="s">
        <v>170</v>
      </c>
      <c r="C86" t="s">
        <v>425</v>
      </c>
      <c r="D86" s="10">
        <v>9142</v>
      </c>
      <c r="E86" s="10">
        <v>8856.4498259916563</v>
      </c>
      <c r="F86" s="10">
        <v>6512</v>
      </c>
      <c r="G86" s="6">
        <v>0.73528333902923138</v>
      </c>
      <c r="H86" s="10">
        <v>703</v>
      </c>
      <c r="I86">
        <v>7215</v>
      </c>
      <c r="J86" s="6">
        <v>0.81466051767443248</v>
      </c>
    </row>
    <row r="87" spans="1:10" x14ac:dyDescent="0.3">
      <c r="A87" t="s">
        <v>171</v>
      </c>
      <c r="B87" t="s">
        <v>172</v>
      </c>
      <c r="C87" t="s">
        <v>425</v>
      </c>
      <c r="D87" s="10">
        <v>7864</v>
      </c>
      <c r="E87" s="10">
        <v>7548.4208753421135</v>
      </c>
      <c r="F87" s="10">
        <v>4353</v>
      </c>
      <c r="G87" s="6">
        <v>0.57667690658580439</v>
      </c>
      <c r="H87" s="10">
        <v>3</v>
      </c>
      <c r="I87">
        <v>4356</v>
      </c>
      <c r="J87" s="6">
        <v>0.57707434070474706</v>
      </c>
    </row>
    <row r="88" spans="1:10" x14ac:dyDescent="0.3">
      <c r="A88" t="s">
        <v>173</v>
      </c>
      <c r="B88" t="s">
        <v>174</v>
      </c>
      <c r="C88" t="s">
        <v>425</v>
      </c>
      <c r="D88" s="10">
        <v>2280</v>
      </c>
      <c r="E88" s="10">
        <v>2181.8481479891843</v>
      </c>
      <c r="F88" s="10">
        <v>1120</v>
      </c>
      <c r="G88" s="6">
        <v>0.51332628305604333</v>
      </c>
      <c r="H88" s="10">
        <v>0</v>
      </c>
      <c r="I88">
        <v>1120</v>
      </c>
      <c r="J88" s="6">
        <v>0.51332628305604333</v>
      </c>
    </row>
    <row r="89" spans="1:10" x14ac:dyDescent="0.3">
      <c r="A89" t="s">
        <v>175</v>
      </c>
      <c r="B89" t="s">
        <v>176</v>
      </c>
      <c r="C89" t="s">
        <v>425</v>
      </c>
      <c r="D89" s="10">
        <v>2926</v>
      </c>
      <c r="E89" s="10">
        <v>2830.5239386742737</v>
      </c>
      <c r="F89" s="10">
        <v>1246</v>
      </c>
      <c r="G89" s="6">
        <v>0.44020118783506429</v>
      </c>
      <c r="H89" s="10">
        <v>0</v>
      </c>
      <c r="I89">
        <v>1246</v>
      </c>
      <c r="J89" s="6">
        <v>0.44020118783506429</v>
      </c>
    </row>
    <row r="90" spans="1:10" x14ac:dyDescent="0.3">
      <c r="A90" t="s">
        <v>177</v>
      </c>
      <c r="B90" t="s">
        <v>178</v>
      </c>
      <c r="C90" t="s">
        <v>425</v>
      </c>
      <c r="D90" s="10">
        <v>3873</v>
      </c>
      <c r="E90" s="10">
        <v>3691.4460223938404</v>
      </c>
      <c r="F90" s="10">
        <v>3192</v>
      </c>
      <c r="G90" s="6">
        <v>0.864701794536885</v>
      </c>
      <c r="H90" s="10">
        <v>12</v>
      </c>
      <c r="I90">
        <v>3204</v>
      </c>
      <c r="J90" s="6">
        <v>0.86795255316296349</v>
      </c>
    </row>
    <row r="91" spans="1:10" x14ac:dyDescent="0.3">
      <c r="A91" t="s">
        <v>179</v>
      </c>
      <c r="B91" t="s">
        <v>180</v>
      </c>
      <c r="C91" t="s">
        <v>425</v>
      </c>
      <c r="D91" s="10">
        <v>3458</v>
      </c>
      <c r="E91" s="10">
        <v>3317.176786978061</v>
      </c>
      <c r="F91" s="10">
        <v>819</v>
      </c>
      <c r="G91" s="6">
        <v>0.24689669939060038</v>
      </c>
      <c r="H91" s="10">
        <v>2</v>
      </c>
      <c r="I91">
        <v>821</v>
      </c>
      <c r="J91" s="6">
        <v>0.24749962173343457</v>
      </c>
    </row>
    <row r="92" spans="1:10" x14ac:dyDescent="0.3">
      <c r="A92" t="s">
        <v>181</v>
      </c>
      <c r="B92" t="s">
        <v>182</v>
      </c>
      <c r="C92" t="s">
        <v>425</v>
      </c>
      <c r="D92" s="10">
        <v>3151</v>
      </c>
      <c r="E92" s="10">
        <v>3075.8432235057976</v>
      </c>
      <c r="F92" s="10">
        <v>1618</v>
      </c>
      <c r="G92" s="6">
        <v>0.52603461308922927</v>
      </c>
      <c r="H92" s="10">
        <v>1</v>
      </c>
      <c r="I92">
        <v>1619</v>
      </c>
      <c r="J92" s="6">
        <v>0.52635972718878998</v>
      </c>
    </row>
    <row r="93" spans="1:10" x14ac:dyDescent="0.3">
      <c r="A93" t="s">
        <v>183</v>
      </c>
      <c r="B93" t="s">
        <v>184</v>
      </c>
      <c r="C93" t="s">
        <v>425</v>
      </c>
      <c r="D93" s="10">
        <v>12955</v>
      </c>
      <c r="E93" s="10">
        <v>12479.26326965135</v>
      </c>
      <c r="F93" s="10">
        <v>5626</v>
      </c>
      <c r="G93" s="6">
        <v>0.45082789572057652</v>
      </c>
      <c r="H93" s="10">
        <v>0</v>
      </c>
      <c r="I93">
        <v>5626</v>
      </c>
      <c r="J93" s="6">
        <v>0.45082789572057652</v>
      </c>
    </row>
    <row r="94" spans="1:10" x14ac:dyDescent="0.3">
      <c r="A94" t="s">
        <v>185</v>
      </c>
      <c r="B94" t="s">
        <v>186</v>
      </c>
      <c r="C94" t="s">
        <v>425</v>
      </c>
      <c r="D94" s="10">
        <v>5556</v>
      </c>
      <c r="E94" s="10">
        <v>5421.4684449151137</v>
      </c>
      <c r="F94" s="10">
        <v>211</v>
      </c>
      <c r="G94" s="6">
        <v>3.891934484980733E-2</v>
      </c>
      <c r="H94" s="10">
        <v>3327</v>
      </c>
      <c r="I94">
        <v>3538</v>
      </c>
      <c r="J94" s="6">
        <v>0.65259072075174573</v>
      </c>
    </row>
    <row r="95" spans="1:10" x14ac:dyDescent="0.3">
      <c r="A95" t="s">
        <v>187</v>
      </c>
      <c r="B95" t="s">
        <v>188</v>
      </c>
      <c r="C95" t="s">
        <v>425</v>
      </c>
      <c r="D95" s="10">
        <v>6330</v>
      </c>
      <c r="E95" s="10">
        <v>6134.380057738621</v>
      </c>
      <c r="F95" s="10">
        <v>1301</v>
      </c>
      <c r="G95" s="6">
        <v>0.21208337073259215</v>
      </c>
      <c r="H95" s="10">
        <v>0</v>
      </c>
      <c r="I95">
        <v>1301</v>
      </c>
      <c r="J95" s="6">
        <v>0.21208337073259215</v>
      </c>
    </row>
    <row r="96" spans="1:10" x14ac:dyDescent="0.3">
      <c r="A96" t="s">
        <v>189</v>
      </c>
      <c r="B96" t="s">
        <v>190</v>
      </c>
      <c r="C96" t="s">
        <v>425</v>
      </c>
      <c r="D96" s="10">
        <v>4676</v>
      </c>
      <c r="E96" s="10">
        <v>4548.1585525926803</v>
      </c>
      <c r="F96" s="10">
        <v>2209</v>
      </c>
      <c r="G96" s="6">
        <v>0.48569107133276135</v>
      </c>
      <c r="H96" s="10">
        <v>0</v>
      </c>
      <c r="I96">
        <v>2209</v>
      </c>
      <c r="J96" s="6">
        <v>0.48569107133276135</v>
      </c>
    </row>
    <row r="97" spans="1:10" x14ac:dyDescent="0.3">
      <c r="A97" t="s">
        <v>191</v>
      </c>
      <c r="B97" t="s">
        <v>192</v>
      </c>
      <c r="C97" t="s">
        <v>425</v>
      </c>
      <c r="D97" s="10">
        <v>5066</v>
      </c>
      <c r="E97" s="10">
        <v>4972.3000766844834</v>
      </c>
      <c r="F97" s="10">
        <v>2828</v>
      </c>
      <c r="G97" s="6">
        <v>0.56875087110303746</v>
      </c>
      <c r="H97" s="10">
        <v>3</v>
      </c>
      <c r="I97">
        <v>2831</v>
      </c>
      <c r="J97" s="6">
        <v>0.56935421361127969</v>
      </c>
    </row>
    <row r="98" spans="1:10" x14ac:dyDescent="0.3">
      <c r="A98" t="s">
        <v>193</v>
      </c>
      <c r="B98" t="s">
        <v>194</v>
      </c>
      <c r="C98" t="s">
        <v>425</v>
      </c>
      <c r="D98" s="10">
        <v>5048</v>
      </c>
      <c r="E98" s="10">
        <v>4896.65907461599</v>
      </c>
      <c r="F98" s="10">
        <v>3889</v>
      </c>
      <c r="G98" s="6">
        <v>0.79421498224378351</v>
      </c>
      <c r="H98" s="10">
        <v>0</v>
      </c>
      <c r="I98">
        <v>3889</v>
      </c>
      <c r="J98" s="6">
        <v>0.79421498224378351</v>
      </c>
    </row>
    <row r="99" spans="1:10" x14ac:dyDescent="0.3">
      <c r="A99" t="s">
        <v>195</v>
      </c>
      <c r="B99" t="s">
        <v>196</v>
      </c>
      <c r="C99" t="s">
        <v>425</v>
      </c>
      <c r="D99" s="10">
        <v>2638</v>
      </c>
      <c r="E99" s="10">
        <v>2536.0682615230462</v>
      </c>
      <c r="F99" s="10">
        <v>1276</v>
      </c>
      <c r="G99" s="6">
        <v>0.50314103108316688</v>
      </c>
      <c r="H99" s="10">
        <v>1</v>
      </c>
      <c r="I99">
        <v>1277</v>
      </c>
      <c r="J99" s="6">
        <v>0.50353534223605334</v>
      </c>
    </row>
    <row r="100" spans="1:10" x14ac:dyDescent="0.3">
      <c r="A100" t="s">
        <v>197</v>
      </c>
      <c r="B100" t="s">
        <v>198</v>
      </c>
      <c r="C100" t="s">
        <v>425</v>
      </c>
      <c r="D100" s="10">
        <v>5154</v>
      </c>
      <c r="E100" s="10">
        <v>4907.3838007651184</v>
      </c>
      <c r="F100" s="10">
        <v>3856</v>
      </c>
      <c r="G100" s="6">
        <v>0.7857547231987041</v>
      </c>
      <c r="H100" s="10">
        <v>25</v>
      </c>
      <c r="I100">
        <v>3881</v>
      </c>
      <c r="J100" s="6">
        <v>0.79084908732732639</v>
      </c>
    </row>
    <row r="101" spans="1:10" x14ac:dyDescent="0.3">
      <c r="A101" t="s">
        <v>199</v>
      </c>
      <c r="B101" t="s">
        <v>200</v>
      </c>
      <c r="C101" t="s">
        <v>425</v>
      </c>
      <c r="D101" s="10">
        <v>2522</v>
      </c>
      <c r="E101" s="10">
        <v>2429.2542259554107</v>
      </c>
      <c r="F101" s="10">
        <v>1552</v>
      </c>
      <c r="G101" s="6">
        <v>0.6388792014510577</v>
      </c>
      <c r="H101" s="10">
        <v>101</v>
      </c>
      <c r="I101">
        <v>1653</v>
      </c>
      <c r="J101" s="6">
        <v>0.68045574742177728</v>
      </c>
    </row>
    <row r="102" spans="1:10" x14ac:dyDescent="0.3">
      <c r="A102" t="s">
        <v>201</v>
      </c>
      <c r="B102" t="s">
        <v>202</v>
      </c>
      <c r="C102" t="s">
        <v>425</v>
      </c>
      <c r="D102" s="10">
        <v>5634</v>
      </c>
      <c r="E102" s="10">
        <v>5506.0079699593844</v>
      </c>
      <c r="F102" s="10">
        <v>2436</v>
      </c>
      <c r="G102" s="6">
        <v>0.44242580346609439</v>
      </c>
      <c r="H102" s="10">
        <v>3</v>
      </c>
      <c r="I102">
        <v>2439</v>
      </c>
      <c r="J102" s="6">
        <v>0.44297066282996889</v>
      </c>
    </row>
    <row r="103" spans="1:10" x14ac:dyDescent="0.3">
      <c r="A103" t="s">
        <v>203</v>
      </c>
      <c r="B103" t="s">
        <v>204</v>
      </c>
      <c r="C103" t="s">
        <v>425</v>
      </c>
      <c r="D103" s="10">
        <v>6222</v>
      </c>
      <c r="E103" s="10">
        <v>6006.8328862567496</v>
      </c>
      <c r="F103" s="10">
        <v>2919</v>
      </c>
      <c r="G103" s="6">
        <v>0.48594659702927406</v>
      </c>
      <c r="H103" s="10">
        <v>0</v>
      </c>
      <c r="I103">
        <v>2919</v>
      </c>
      <c r="J103" s="6">
        <v>0.48594659702927406</v>
      </c>
    </row>
    <row r="104" spans="1:10" x14ac:dyDescent="0.3">
      <c r="A104" t="s">
        <v>205</v>
      </c>
      <c r="B104" t="s">
        <v>206</v>
      </c>
      <c r="C104" t="s">
        <v>425</v>
      </c>
      <c r="D104" s="10">
        <v>1898</v>
      </c>
      <c r="E104" s="10">
        <v>1832.2361135917129</v>
      </c>
      <c r="F104" s="10">
        <v>1072</v>
      </c>
      <c r="G104" s="6">
        <v>0.58507743191382133</v>
      </c>
      <c r="H104" s="10">
        <v>0</v>
      </c>
      <c r="I104">
        <v>1072</v>
      </c>
      <c r="J104" s="6">
        <v>0.58507743191382133</v>
      </c>
    </row>
    <row r="105" spans="1:10" x14ac:dyDescent="0.3">
      <c r="A105" t="s">
        <v>207</v>
      </c>
      <c r="B105" t="s">
        <v>208</v>
      </c>
      <c r="C105" t="s">
        <v>425</v>
      </c>
      <c r="D105" s="10">
        <v>7996</v>
      </c>
      <c r="E105" s="10">
        <v>7673.8563882414101</v>
      </c>
      <c r="F105" s="10">
        <v>3971</v>
      </c>
      <c r="G105" s="6">
        <v>0.51747124250132337</v>
      </c>
      <c r="H105" s="10">
        <v>588</v>
      </c>
      <c r="I105">
        <v>4559</v>
      </c>
      <c r="J105" s="6">
        <v>0.59409503766394689</v>
      </c>
    </row>
    <row r="106" spans="1:10" x14ac:dyDescent="0.3">
      <c r="A106" t="s">
        <v>209</v>
      </c>
      <c r="B106" t="s">
        <v>210</v>
      </c>
      <c r="C106" t="s">
        <v>425</v>
      </c>
      <c r="D106" s="10">
        <v>15457</v>
      </c>
      <c r="E106" s="10">
        <v>14974.998394171647</v>
      </c>
      <c r="F106" s="10">
        <v>12169</v>
      </c>
      <c r="G106" s="6">
        <v>0.81262112219900084</v>
      </c>
      <c r="H106" s="10">
        <v>915</v>
      </c>
      <c r="I106">
        <v>13084</v>
      </c>
      <c r="J106" s="6">
        <v>0.87372296514518266</v>
      </c>
    </row>
    <row r="107" spans="1:10" x14ac:dyDescent="0.3">
      <c r="A107" t="s">
        <v>211</v>
      </c>
      <c r="B107" t="s">
        <v>212</v>
      </c>
      <c r="C107" t="s">
        <v>425</v>
      </c>
      <c r="D107" s="10">
        <v>12830</v>
      </c>
      <c r="E107" s="10">
        <v>12330.055470641777</v>
      </c>
      <c r="F107" s="10">
        <v>8302</v>
      </c>
      <c r="G107" s="6">
        <v>0.6733140836038658</v>
      </c>
      <c r="H107" s="10">
        <v>8</v>
      </c>
      <c r="I107">
        <v>8310</v>
      </c>
      <c r="J107" s="6">
        <v>0.67396290469141462</v>
      </c>
    </row>
    <row r="108" spans="1:10" x14ac:dyDescent="0.3">
      <c r="A108" t="s">
        <v>213</v>
      </c>
      <c r="B108" t="s">
        <v>214</v>
      </c>
      <c r="C108" t="s">
        <v>425</v>
      </c>
      <c r="D108" s="10">
        <v>7481</v>
      </c>
      <c r="E108" s="10">
        <v>7260.9201813772343</v>
      </c>
      <c r="F108" s="10">
        <v>4392</v>
      </c>
      <c r="G108" s="6">
        <v>0.60488201085925386</v>
      </c>
      <c r="H108" s="10">
        <v>7</v>
      </c>
      <c r="I108">
        <v>4399</v>
      </c>
      <c r="J108" s="6">
        <v>0.60584607599495854</v>
      </c>
    </row>
    <row r="109" spans="1:10" x14ac:dyDescent="0.3">
      <c r="A109" t="s">
        <v>215</v>
      </c>
      <c r="B109" t="s">
        <v>216</v>
      </c>
      <c r="C109" t="s">
        <v>425</v>
      </c>
      <c r="D109" s="10">
        <v>4597</v>
      </c>
      <c r="E109" s="10">
        <v>4484.5236171499655</v>
      </c>
      <c r="F109" s="10">
        <v>3217</v>
      </c>
      <c r="G109" s="6">
        <v>0.71735601696852902</v>
      </c>
      <c r="H109" s="10">
        <v>724</v>
      </c>
      <c r="I109">
        <v>3941</v>
      </c>
      <c r="J109" s="6">
        <v>0.87880014388342342</v>
      </c>
    </row>
    <row r="110" spans="1:10" x14ac:dyDescent="0.3">
      <c r="A110" t="s">
        <v>217</v>
      </c>
      <c r="B110" t="s">
        <v>218</v>
      </c>
      <c r="C110" t="s">
        <v>425</v>
      </c>
      <c r="D110" s="10">
        <v>11475</v>
      </c>
      <c r="E110" s="10">
        <v>11234.483096811155</v>
      </c>
      <c r="F110" s="10">
        <v>7164</v>
      </c>
      <c r="G110" s="6">
        <v>0.63767953881504891</v>
      </c>
      <c r="H110" s="10">
        <v>0</v>
      </c>
      <c r="I110">
        <v>7164</v>
      </c>
      <c r="J110" s="6">
        <v>0.63767953881504891</v>
      </c>
    </row>
    <row r="111" spans="1:10" x14ac:dyDescent="0.3">
      <c r="A111" t="s">
        <v>219</v>
      </c>
      <c r="B111" t="s">
        <v>220</v>
      </c>
      <c r="C111" t="s">
        <v>425</v>
      </c>
      <c r="D111" s="10">
        <v>3464</v>
      </c>
      <c r="E111" s="10">
        <v>3319.9834412861555</v>
      </c>
      <c r="F111" s="10">
        <v>2307</v>
      </c>
      <c r="G111" s="6">
        <v>0.69488298384592917</v>
      </c>
      <c r="H111" s="10">
        <v>0</v>
      </c>
      <c r="I111">
        <v>2307</v>
      </c>
      <c r="J111" s="6">
        <v>0.69488298384592917</v>
      </c>
    </row>
    <row r="112" spans="1:10" x14ac:dyDescent="0.3">
      <c r="A112" t="s">
        <v>221</v>
      </c>
      <c r="B112" t="s">
        <v>222</v>
      </c>
      <c r="C112" t="s">
        <v>425</v>
      </c>
      <c r="D112" s="10">
        <v>4564</v>
      </c>
      <c r="E112" s="10">
        <v>4460.6336473492274</v>
      </c>
      <c r="F112" s="10">
        <v>3277</v>
      </c>
      <c r="G112" s="6">
        <v>0.73464898915143761</v>
      </c>
      <c r="H112" s="10">
        <v>0</v>
      </c>
      <c r="I112">
        <v>3277</v>
      </c>
      <c r="J112" s="6">
        <v>0.73464898915143761</v>
      </c>
    </row>
    <row r="113" spans="1:10" x14ac:dyDescent="0.3">
      <c r="A113" t="s">
        <v>223</v>
      </c>
      <c r="B113" t="s">
        <v>224</v>
      </c>
      <c r="C113" t="s">
        <v>425</v>
      </c>
      <c r="D113" s="10">
        <v>4812</v>
      </c>
      <c r="E113" s="10">
        <v>4682.6155999600078</v>
      </c>
      <c r="F113" s="10">
        <v>2702</v>
      </c>
      <c r="G113" s="6">
        <v>0.57702793285510701</v>
      </c>
      <c r="H113" s="10">
        <v>0</v>
      </c>
      <c r="I113">
        <v>2702</v>
      </c>
      <c r="J113" s="6">
        <v>0.57702793285510701</v>
      </c>
    </row>
    <row r="114" spans="1:10" x14ac:dyDescent="0.3">
      <c r="A114" t="s">
        <v>225</v>
      </c>
      <c r="B114" t="s">
        <v>226</v>
      </c>
      <c r="C114" t="s">
        <v>425</v>
      </c>
      <c r="D114" s="10">
        <v>3465</v>
      </c>
      <c r="E114" s="10">
        <v>3398.869421183399</v>
      </c>
      <c r="F114" s="10">
        <v>885</v>
      </c>
      <c r="G114" s="6">
        <v>0.26038070026587423</v>
      </c>
      <c r="H114" s="10">
        <v>1892</v>
      </c>
      <c r="I114">
        <v>2777</v>
      </c>
      <c r="J114" s="6">
        <v>0.81703638942184487</v>
      </c>
    </row>
    <row r="115" spans="1:10" x14ac:dyDescent="0.3">
      <c r="A115" t="s">
        <v>227</v>
      </c>
      <c r="B115" t="s">
        <v>228</v>
      </c>
      <c r="C115" t="s">
        <v>425</v>
      </c>
      <c r="D115" s="10">
        <v>3515</v>
      </c>
      <c r="E115" s="10">
        <v>3429.8211197172504</v>
      </c>
      <c r="F115" s="10">
        <v>2493</v>
      </c>
      <c r="G115" s="6">
        <v>0.72686006441219864</v>
      </c>
      <c r="H115" s="10">
        <v>9</v>
      </c>
      <c r="I115">
        <v>2502</v>
      </c>
      <c r="J115" s="6">
        <v>0.72948410796603336</v>
      </c>
    </row>
    <row r="116" spans="1:10" x14ac:dyDescent="0.3">
      <c r="A116" t="s">
        <v>229</v>
      </c>
      <c r="B116" t="s">
        <v>230</v>
      </c>
      <c r="C116" t="s">
        <v>425</v>
      </c>
      <c r="D116" s="10">
        <v>4254</v>
      </c>
      <c r="E116" s="10">
        <v>4157.1264088567696</v>
      </c>
      <c r="F116" s="10">
        <v>2910</v>
      </c>
      <c r="G116" s="6">
        <v>0.70000276965363306</v>
      </c>
      <c r="H116" s="10">
        <v>16</v>
      </c>
      <c r="I116">
        <v>2926</v>
      </c>
      <c r="J116" s="6">
        <v>0.70385158213282828</v>
      </c>
    </row>
    <row r="117" spans="1:10" x14ac:dyDescent="0.3">
      <c r="A117" t="s">
        <v>231</v>
      </c>
      <c r="B117" t="s">
        <v>232</v>
      </c>
      <c r="C117" t="s">
        <v>425</v>
      </c>
      <c r="D117" s="10">
        <v>3290</v>
      </c>
      <c r="E117" s="10">
        <v>3165.0227514545081</v>
      </c>
      <c r="F117" s="10">
        <v>1454</v>
      </c>
      <c r="G117" s="6">
        <v>0.45939638169482488</v>
      </c>
      <c r="H117" s="10">
        <v>0</v>
      </c>
      <c r="I117">
        <v>1454</v>
      </c>
      <c r="J117" s="6">
        <v>0.45939638169482488</v>
      </c>
    </row>
    <row r="118" spans="1:10" x14ac:dyDescent="0.3">
      <c r="A118" t="s">
        <v>233</v>
      </c>
      <c r="B118" t="s">
        <v>234</v>
      </c>
      <c r="C118" t="s">
        <v>425</v>
      </c>
      <c r="D118" s="10">
        <v>6247</v>
      </c>
      <c r="E118" s="10">
        <v>6020.9317631270678</v>
      </c>
      <c r="F118" s="10">
        <v>4371</v>
      </c>
      <c r="G118" s="6">
        <v>0.72596737049380722</v>
      </c>
      <c r="H118" s="10">
        <v>15</v>
      </c>
      <c r="I118">
        <v>4386</v>
      </c>
      <c r="J118" s="6">
        <v>0.72845867924635976</v>
      </c>
    </row>
    <row r="119" spans="1:10" x14ac:dyDescent="0.3">
      <c r="A119" t="s">
        <v>235</v>
      </c>
      <c r="B119" t="s">
        <v>236</v>
      </c>
      <c r="C119" t="s">
        <v>425</v>
      </c>
      <c r="D119" s="10">
        <v>3466</v>
      </c>
      <c r="E119" s="10">
        <v>3451.5883575883577</v>
      </c>
      <c r="F119" s="10">
        <v>3569</v>
      </c>
      <c r="G119" s="6">
        <v>1.0340166990520498</v>
      </c>
      <c r="H119" s="10">
        <v>5</v>
      </c>
      <c r="I119">
        <v>3574</v>
      </c>
      <c r="J119" s="6">
        <v>1.0354653074844569</v>
      </c>
    </row>
    <row r="120" spans="1:10" x14ac:dyDescent="0.3">
      <c r="A120" t="s">
        <v>237</v>
      </c>
      <c r="B120" t="s">
        <v>238</v>
      </c>
      <c r="C120" t="s">
        <v>425</v>
      </c>
      <c r="D120" s="10">
        <v>5958</v>
      </c>
      <c r="E120" s="10">
        <v>5780.5991236060163</v>
      </c>
      <c r="F120" s="10">
        <v>2453</v>
      </c>
      <c r="G120" s="6">
        <v>0.42435047778746249</v>
      </c>
      <c r="H120" s="10">
        <v>15</v>
      </c>
      <c r="I120">
        <v>2468</v>
      </c>
      <c r="J120" s="6">
        <v>0.42694536452485016</v>
      </c>
    </row>
    <row r="121" spans="1:10" x14ac:dyDescent="0.3">
      <c r="A121" t="s">
        <v>239</v>
      </c>
      <c r="B121" t="s">
        <v>240</v>
      </c>
      <c r="C121" t="s">
        <v>429</v>
      </c>
      <c r="D121" s="10">
        <v>5226</v>
      </c>
      <c r="E121" s="10">
        <v>4998.1011063956894</v>
      </c>
      <c r="F121" s="10">
        <v>3178</v>
      </c>
      <c r="G121" s="6">
        <v>0.6358414790635899</v>
      </c>
      <c r="H121" s="10">
        <v>4</v>
      </c>
      <c r="I121">
        <v>3182</v>
      </c>
      <c r="J121" s="6">
        <v>0.63664178300199592</v>
      </c>
    </row>
    <row r="122" spans="1:10" x14ac:dyDescent="0.3">
      <c r="A122" t="s">
        <v>241</v>
      </c>
      <c r="B122" t="s">
        <v>242</v>
      </c>
      <c r="C122" t="s">
        <v>429</v>
      </c>
      <c r="D122" s="10">
        <v>6206</v>
      </c>
      <c r="E122" s="10">
        <v>5937.887863589418</v>
      </c>
      <c r="F122" s="10">
        <v>3712</v>
      </c>
      <c r="G122" s="6">
        <v>0.62513811060017521</v>
      </c>
      <c r="H122" s="10">
        <v>3</v>
      </c>
      <c r="I122">
        <v>3715</v>
      </c>
      <c r="J122" s="6">
        <v>0.62564334075421635</v>
      </c>
    </row>
    <row r="123" spans="1:10" x14ac:dyDescent="0.3">
      <c r="A123" t="s">
        <v>243</v>
      </c>
      <c r="B123" t="s">
        <v>244</v>
      </c>
      <c r="C123" t="s">
        <v>429</v>
      </c>
      <c r="D123" s="10">
        <v>7551</v>
      </c>
      <c r="E123" s="10">
        <v>7270.1940687632396</v>
      </c>
      <c r="F123" s="10">
        <v>5344</v>
      </c>
      <c r="G123" s="6">
        <v>0.73505603144223741</v>
      </c>
      <c r="H123" s="10">
        <v>5</v>
      </c>
      <c r="I123">
        <v>5349</v>
      </c>
      <c r="J123" s="6">
        <v>0.73574377099261379</v>
      </c>
    </row>
    <row r="124" spans="1:10" x14ac:dyDescent="0.3">
      <c r="A124" t="s">
        <v>245</v>
      </c>
      <c r="B124" t="s">
        <v>246</v>
      </c>
      <c r="C124" t="s">
        <v>429</v>
      </c>
      <c r="D124" s="10">
        <v>9207</v>
      </c>
      <c r="E124" s="10">
        <v>8755.8424855491321</v>
      </c>
      <c r="F124" s="10">
        <v>4680</v>
      </c>
      <c r="G124" s="6">
        <v>0.53450025028705028</v>
      </c>
      <c r="H124" s="10">
        <v>3</v>
      </c>
      <c r="I124">
        <v>4683</v>
      </c>
      <c r="J124" s="6">
        <v>0.53484287865261892</v>
      </c>
    </row>
    <row r="125" spans="1:10" x14ac:dyDescent="0.3">
      <c r="A125" t="s">
        <v>247</v>
      </c>
      <c r="B125" t="s">
        <v>248</v>
      </c>
      <c r="C125" t="s">
        <v>429</v>
      </c>
      <c r="D125" s="10">
        <v>8910</v>
      </c>
      <c r="E125" s="10">
        <v>8350.564054434537</v>
      </c>
      <c r="F125" s="10">
        <v>7106</v>
      </c>
      <c r="G125" s="6">
        <v>0.8509604804751344</v>
      </c>
      <c r="H125" s="10">
        <v>5</v>
      </c>
      <c r="I125">
        <v>7111</v>
      </c>
      <c r="J125" s="6">
        <v>0.85155924242311865</v>
      </c>
    </row>
    <row r="126" spans="1:10" x14ac:dyDescent="0.3">
      <c r="A126" t="s">
        <v>249</v>
      </c>
      <c r="B126" t="s">
        <v>250</v>
      </c>
      <c r="C126" t="s">
        <v>429</v>
      </c>
      <c r="D126" s="10">
        <v>4500</v>
      </c>
      <c r="E126" s="10">
        <v>4352.7881395447412</v>
      </c>
      <c r="F126" s="10">
        <v>2170</v>
      </c>
      <c r="G126" s="6">
        <v>0.49853104043491553</v>
      </c>
      <c r="H126" s="10">
        <v>0</v>
      </c>
      <c r="I126">
        <v>2170</v>
      </c>
      <c r="J126" s="6">
        <v>0.49853104043491553</v>
      </c>
    </row>
    <row r="127" spans="1:10" x14ac:dyDescent="0.3">
      <c r="A127" t="s">
        <v>251</v>
      </c>
      <c r="B127" t="s">
        <v>252</v>
      </c>
      <c r="C127" t="s">
        <v>429</v>
      </c>
      <c r="D127" s="10">
        <v>5699</v>
      </c>
      <c r="E127" s="10">
        <v>5193.5361920469122</v>
      </c>
      <c r="F127" s="10">
        <v>2684</v>
      </c>
      <c r="G127" s="6">
        <v>0.51679624455301298</v>
      </c>
      <c r="H127" s="10">
        <v>0</v>
      </c>
      <c r="I127">
        <v>2684</v>
      </c>
      <c r="J127" s="6">
        <v>0.51679624455301298</v>
      </c>
    </row>
    <row r="128" spans="1:10" x14ac:dyDescent="0.3">
      <c r="A128" t="s">
        <v>253</v>
      </c>
      <c r="B128" t="s">
        <v>254</v>
      </c>
      <c r="C128" t="s">
        <v>429</v>
      </c>
      <c r="D128" s="10">
        <v>7348</v>
      </c>
      <c r="E128" s="10">
        <v>6683.7273884899723</v>
      </c>
      <c r="F128" s="10">
        <v>2832</v>
      </c>
      <c r="G128" s="6">
        <v>0.42371566573420977</v>
      </c>
      <c r="H128" s="10">
        <v>274</v>
      </c>
      <c r="I128">
        <v>3106</v>
      </c>
      <c r="J128" s="6">
        <v>0.464710754862449</v>
      </c>
    </row>
    <row r="129" spans="1:10" x14ac:dyDescent="0.3">
      <c r="A129" t="s">
        <v>255</v>
      </c>
      <c r="B129" t="s">
        <v>256</v>
      </c>
      <c r="C129" t="s">
        <v>429</v>
      </c>
      <c r="D129" s="10">
        <v>8332</v>
      </c>
      <c r="E129" s="10">
        <v>7919.4884624921015</v>
      </c>
      <c r="F129" s="10">
        <v>3468</v>
      </c>
      <c r="G129" s="6">
        <v>0.43790707145101276</v>
      </c>
      <c r="H129" s="10">
        <v>9</v>
      </c>
      <c r="I129">
        <v>3477</v>
      </c>
      <c r="J129" s="6">
        <v>0.43904350848765034</v>
      </c>
    </row>
    <row r="130" spans="1:10" x14ac:dyDescent="0.3">
      <c r="A130" t="s">
        <v>257</v>
      </c>
      <c r="B130" t="s">
        <v>258</v>
      </c>
      <c r="C130" t="s">
        <v>429</v>
      </c>
      <c r="D130" s="10">
        <v>5998</v>
      </c>
      <c r="E130" s="10">
        <v>5669.8375512171606</v>
      </c>
      <c r="F130" s="10">
        <v>4069</v>
      </c>
      <c r="G130" s="6">
        <v>0.7176572455989495</v>
      </c>
      <c r="H130" s="10">
        <v>0</v>
      </c>
      <c r="I130">
        <v>4069</v>
      </c>
      <c r="J130" s="6">
        <v>0.7176572455989495</v>
      </c>
    </row>
    <row r="131" spans="1:10" x14ac:dyDescent="0.3">
      <c r="A131" t="s">
        <v>259</v>
      </c>
      <c r="B131" t="s">
        <v>260</v>
      </c>
      <c r="C131" t="s">
        <v>429</v>
      </c>
      <c r="D131" s="10">
        <v>5095</v>
      </c>
      <c r="E131" s="10">
        <v>4840.8058586078987</v>
      </c>
      <c r="F131" s="10">
        <v>3098</v>
      </c>
      <c r="G131" s="6">
        <v>0.63997608879338774</v>
      </c>
      <c r="H131" s="10">
        <v>169</v>
      </c>
      <c r="I131">
        <v>3267</v>
      </c>
      <c r="J131" s="6">
        <v>0.6748876314034854</v>
      </c>
    </row>
    <row r="132" spans="1:10" x14ac:dyDescent="0.3">
      <c r="A132" t="s">
        <v>261</v>
      </c>
      <c r="B132" t="s">
        <v>262</v>
      </c>
      <c r="C132" t="s">
        <v>429</v>
      </c>
      <c r="D132" s="10">
        <v>7448</v>
      </c>
      <c r="E132" s="10">
        <v>7098.8782901246786</v>
      </c>
      <c r="F132" s="10">
        <v>4760</v>
      </c>
      <c r="G132" s="6">
        <v>0.67052847019812756</v>
      </c>
      <c r="H132" s="10">
        <v>0</v>
      </c>
      <c r="I132">
        <v>4760</v>
      </c>
      <c r="J132" s="6">
        <v>0.67052847019812756</v>
      </c>
    </row>
    <row r="133" spans="1:10" x14ac:dyDescent="0.3">
      <c r="A133" t="s">
        <v>263</v>
      </c>
      <c r="B133" t="s">
        <v>264</v>
      </c>
      <c r="C133" t="s">
        <v>429</v>
      </c>
      <c r="D133" s="10">
        <v>4357</v>
      </c>
      <c r="E133" s="10">
        <v>4164.8453096243366</v>
      </c>
      <c r="F133" s="10">
        <v>1864</v>
      </c>
      <c r="G133" s="6">
        <v>0.44755563806717474</v>
      </c>
      <c r="H133" s="10">
        <v>0</v>
      </c>
      <c r="I133">
        <v>1864</v>
      </c>
      <c r="J133" s="6">
        <v>0.44755563806717474</v>
      </c>
    </row>
    <row r="134" spans="1:10" x14ac:dyDescent="0.3">
      <c r="A134" t="s">
        <v>265</v>
      </c>
      <c r="B134" t="s">
        <v>266</v>
      </c>
      <c r="C134" t="s">
        <v>429</v>
      </c>
      <c r="D134" s="10">
        <v>5598</v>
      </c>
      <c r="E134" s="10">
        <v>5323.3745715901905</v>
      </c>
      <c r="F134" s="10">
        <v>2705</v>
      </c>
      <c r="G134" s="6">
        <v>0.50813632661433528</v>
      </c>
      <c r="H134" s="10">
        <v>0</v>
      </c>
      <c r="I134">
        <v>2705</v>
      </c>
      <c r="J134" s="6">
        <v>0.50813632661433528</v>
      </c>
    </row>
    <row r="135" spans="1:10" x14ac:dyDescent="0.3">
      <c r="A135" t="s">
        <v>267</v>
      </c>
      <c r="B135" t="s">
        <v>268</v>
      </c>
      <c r="C135" t="s">
        <v>429</v>
      </c>
      <c r="D135" s="10">
        <v>6317</v>
      </c>
      <c r="E135" s="10">
        <v>5915.3389939750596</v>
      </c>
      <c r="F135" s="10">
        <v>2994</v>
      </c>
      <c r="G135" s="6">
        <v>0.50614174488553809</v>
      </c>
      <c r="H135" s="10">
        <v>5</v>
      </c>
      <c r="I135">
        <v>2999</v>
      </c>
      <c r="J135" s="6">
        <v>0.50698700498053728</v>
      </c>
    </row>
    <row r="136" spans="1:10" x14ac:dyDescent="0.3">
      <c r="A136" t="s">
        <v>269</v>
      </c>
      <c r="B136" t="s">
        <v>270</v>
      </c>
      <c r="C136" t="s">
        <v>429</v>
      </c>
      <c r="D136" s="10">
        <v>6749</v>
      </c>
      <c r="E136" s="10">
        <v>6488.5739085901814</v>
      </c>
      <c r="F136" s="10">
        <v>4185</v>
      </c>
      <c r="G136" s="6">
        <v>0.64497993842059886</v>
      </c>
      <c r="H136" s="10">
        <v>6</v>
      </c>
      <c r="I136">
        <v>4191</v>
      </c>
      <c r="J136" s="6">
        <v>0.64590464084127364</v>
      </c>
    </row>
    <row r="137" spans="1:10" x14ac:dyDescent="0.3">
      <c r="A137" t="s">
        <v>271</v>
      </c>
      <c r="B137" t="s">
        <v>272</v>
      </c>
      <c r="C137" t="s">
        <v>429</v>
      </c>
      <c r="D137" s="10">
        <v>6345</v>
      </c>
      <c r="E137" s="10">
        <v>6003.1806145559849</v>
      </c>
      <c r="F137" s="10">
        <v>2806</v>
      </c>
      <c r="G137" s="6">
        <v>0.4674188867808271</v>
      </c>
      <c r="H137" s="10">
        <v>391</v>
      </c>
      <c r="I137">
        <v>3197</v>
      </c>
      <c r="J137" s="6">
        <v>0.53255102674208987</v>
      </c>
    </row>
    <row r="138" spans="1:10" x14ac:dyDescent="0.3">
      <c r="A138" t="s">
        <v>273</v>
      </c>
      <c r="B138" t="s">
        <v>274</v>
      </c>
      <c r="C138" t="s">
        <v>429</v>
      </c>
      <c r="D138" s="10">
        <v>5015</v>
      </c>
      <c r="E138" s="10">
        <v>4821.9727457061072</v>
      </c>
      <c r="F138" s="10">
        <v>2446</v>
      </c>
      <c r="G138" s="6">
        <v>0.50726126608204614</v>
      </c>
      <c r="H138" s="10">
        <v>0</v>
      </c>
      <c r="I138">
        <v>2446</v>
      </c>
      <c r="J138" s="6">
        <v>0.50726126608204614</v>
      </c>
    </row>
    <row r="139" spans="1:10" x14ac:dyDescent="0.3">
      <c r="A139" t="s">
        <v>275</v>
      </c>
      <c r="B139" t="s">
        <v>276</v>
      </c>
      <c r="C139" t="s">
        <v>429</v>
      </c>
      <c r="D139" s="10">
        <v>3742</v>
      </c>
      <c r="E139" s="10">
        <v>3532.6547966530452</v>
      </c>
      <c r="F139" s="10">
        <v>1404</v>
      </c>
      <c r="G139" s="6">
        <v>0.39743481342422599</v>
      </c>
      <c r="H139" s="10">
        <v>0</v>
      </c>
      <c r="I139">
        <v>1404</v>
      </c>
      <c r="J139" s="6">
        <v>0.39743481342422599</v>
      </c>
    </row>
    <row r="140" spans="1:10" x14ac:dyDescent="0.3">
      <c r="A140" t="s">
        <v>277</v>
      </c>
      <c r="B140" t="s">
        <v>278</v>
      </c>
      <c r="C140" t="s">
        <v>429</v>
      </c>
      <c r="D140" s="10">
        <v>7208</v>
      </c>
      <c r="E140" s="10">
        <v>6561.4914428829834</v>
      </c>
      <c r="F140" s="10">
        <v>3472</v>
      </c>
      <c r="G140" s="6">
        <v>0.52914798871923474</v>
      </c>
      <c r="H140" s="10">
        <v>0</v>
      </c>
      <c r="I140">
        <v>3472</v>
      </c>
      <c r="J140" s="6">
        <v>0.52914798871923474</v>
      </c>
    </row>
    <row r="141" spans="1:10" x14ac:dyDescent="0.3">
      <c r="A141" t="s">
        <v>279</v>
      </c>
      <c r="B141" t="s">
        <v>280</v>
      </c>
      <c r="C141" t="s">
        <v>429</v>
      </c>
      <c r="D141" s="10">
        <v>8362</v>
      </c>
      <c r="E141" s="10">
        <v>7809.9157776750862</v>
      </c>
      <c r="F141" s="10">
        <v>5248</v>
      </c>
      <c r="G141" s="6">
        <v>0.67196627331137027</v>
      </c>
      <c r="H141" s="10">
        <v>0</v>
      </c>
      <c r="I141">
        <v>5248</v>
      </c>
      <c r="J141" s="6">
        <v>0.67196627331137027</v>
      </c>
    </row>
    <row r="142" spans="1:10" x14ac:dyDescent="0.3">
      <c r="A142" t="s">
        <v>281</v>
      </c>
      <c r="B142" t="s">
        <v>282</v>
      </c>
      <c r="C142" t="s">
        <v>429</v>
      </c>
      <c r="D142" s="10">
        <v>8898</v>
      </c>
      <c r="E142" s="10">
        <v>8308.2447788609643</v>
      </c>
      <c r="F142" s="10">
        <v>2878</v>
      </c>
      <c r="G142" s="6">
        <v>0.34640288973221189</v>
      </c>
      <c r="H142" s="10">
        <v>0</v>
      </c>
      <c r="I142">
        <v>2878</v>
      </c>
      <c r="J142" s="6">
        <v>0.34640288973221189</v>
      </c>
    </row>
    <row r="143" spans="1:10" x14ac:dyDescent="0.3">
      <c r="A143" t="s">
        <v>283</v>
      </c>
      <c r="B143" t="s">
        <v>284</v>
      </c>
      <c r="C143" t="s">
        <v>429</v>
      </c>
      <c r="D143" s="10">
        <v>8466</v>
      </c>
      <c r="E143" s="10">
        <v>8031.2033401963754</v>
      </c>
      <c r="F143" s="10">
        <v>4465</v>
      </c>
      <c r="G143" s="6">
        <v>0.55595653737872164</v>
      </c>
      <c r="H143" s="10">
        <v>1</v>
      </c>
      <c r="I143">
        <v>4466</v>
      </c>
      <c r="J143" s="6">
        <v>0.55608105172079969</v>
      </c>
    </row>
    <row r="144" spans="1:10" x14ac:dyDescent="0.3">
      <c r="A144" t="s">
        <v>285</v>
      </c>
      <c r="B144" t="s">
        <v>286</v>
      </c>
      <c r="C144" t="s">
        <v>429</v>
      </c>
      <c r="D144" s="10">
        <v>4081</v>
      </c>
      <c r="E144" s="10">
        <v>3881.9492385114554</v>
      </c>
      <c r="F144" s="10">
        <v>1454</v>
      </c>
      <c r="G144" s="6">
        <v>0.37455409915600557</v>
      </c>
      <c r="H144" s="10">
        <v>0</v>
      </c>
      <c r="I144">
        <v>1454</v>
      </c>
      <c r="J144" s="6">
        <v>0.37455409915600557</v>
      </c>
    </row>
    <row r="145" spans="1:10" x14ac:dyDescent="0.3">
      <c r="A145" t="s">
        <v>287</v>
      </c>
      <c r="B145" t="s">
        <v>288</v>
      </c>
      <c r="C145" t="s">
        <v>429</v>
      </c>
      <c r="D145" s="10">
        <v>6745</v>
      </c>
      <c r="E145" s="10">
        <v>6243.3135267042298</v>
      </c>
      <c r="F145" s="10">
        <v>3375</v>
      </c>
      <c r="G145" s="6">
        <v>0.54057833001086231</v>
      </c>
      <c r="H145" s="10">
        <v>3</v>
      </c>
      <c r="I145">
        <v>3378</v>
      </c>
      <c r="J145" s="6">
        <v>0.54105884408198313</v>
      </c>
    </row>
    <row r="146" spans="1:10" x14ac:dyDescent="0.3">
      <c r="A146" t="s">
        <v>289</v>
      </c>
      <c r="B146" t="s">
        <v>290</v>
      </c>
      <c r="C146" t="s">
        <v>429</v>
      </c>
      <c r="D146" s="10">
        <v>4710</v>
      </c>
      <c r="E146" s="10">
        <v>4446.3347300371124</v>
      </c>
      <c r="F146" s="10">
        <v>1135</v>
      </c>
      <c r="G146" s="6">
        <v>0.25526643154698486</v>
      </c>
      <c r="H146" s="10">
        <v>1</v>
      </c>
      <c r="I146">
        <v>1136</v>
      </c>
      <c r="J146" s="6">
        <v>0.25549133589196016</v>
      </c>
    </row>
    <row r="147" spans="1:10" x14ac:dyDescent="0.3">
      <c r="A147" t="s">
        <v>291</v>
      </c>
      <c r="B147" t="s">
        <v>292</v>
      </c>
      <c r="C147" t="s">
        <v>429</v>
      </c>
      <c r="D147" s="10">
        <v>4091</v>
      </c>
      <c r="E147" s="10">
        <v>3812.3284427958797</v>
      </c>
      <c r="F147" s="10">
        <v>1143</v>
      </c>
      <c r="G147" s="6">
        <v>0.29981677002670537</v>
      </c>
      <c r="H147" s="10">
        <v>0</v>
      </c>
      <c r="I147">
        <v>1143</v>
      </c>
      <c r="J147" s="6">
        <v>0.29981677002670537</v>
      </c>
    </row>
    <row r="148" spans="1:10" x14ac:dyDescent="0.3">
      <c r="A148" t="s">
        <v>293</v>
      </c>
      <c r="B148" t="s">
        <v>294</v>
      </c>
      <c r="C148" t="s">
        <v>429</v>
      </c>
      <c r="D148" s="10">
        <v>6798</v>
      </c>
      <c r="E148" s="10">
        <v>6376.5067836468888</v>
      </c>
      <c r="F148" s="10">
        <v>2482</v>
      </c>
      <c r="G148" s="6">
        <v>0.38924133294507063</v>
      </c>
      <c r="H148" s="10">
        <v>1</v>
      </c>
      <c r="I148">
        <v>2483</v>
      </c>
      <c r="J148" s="6">
        <v>0.38939815862313065</v>
      </c>
    </row>
    <row r="149" spans="1:10" x14ac:dyDescent="0.3">
      <c r="A149" t="s">
        <v>295</v>
      </c>
      <c r="B149" t="s">
        <v>296</v>
      </c>
      <c r="C149" t="s">
        <v>429</v>
      </c>
      <c r="D149" s="10">
        <v>6831</v>
      </c>
      <c r="E149" s="10">
        <v>6478.7054145713955</v>
      </c>
      <c r="F149" s="10">
        <v>3382</v>
      </c>
      <c r="G149" s="6">
        <v>0.52201786986540111</v>
      </c>
      <c r="H149" s="10">
        <v>0</v>
      </c>
      <c r="I149">
        <v>3382</v>
      </c>
      <c r="J149" s="6">
        <v>0.52201786986540111</v>
      </c>
    </row>
    <row r="150" spans="1:10" x14ac:dyDescent="0.3">
      <c r="A150" t="s">
        <v>297</v>
      </c>
      <c r="B150" t="s">
        <v>298</v>
      </c>
      <c r="C150" t="s">
        <v>429</v>
      </c>
      <c r="D150" s="10">
        <v>9165</v>
      </c>
      <c r="E150" s="10">
        <v>8765.9152014339361</v>
      </c>
      <c r="F150" s="10">
        <v>2674</v>
      </c>
      <c r="G150" s="6">
        <v>0.30504515941046118</v>
      </c>
      <c r="H150" s="10">
        <v>0</v>
      </c>
      <c r="I150">
        <v>2674</v>
      </c>
      <c r="J150" s="6">
        <v>0.30504515941046118</v>
      </c>
    </row>
    <row r="151" spans="1:10" x14ac:dyDescent="0.3">
      <c r="A151" t="s">
        <v>299</v>
      </c>
      <c r="B151" t="s">
        <v>300</v>
      </c>
      <c r="C151" t="s">
        <v>429</v>
      </c>
      <c r="D151" s="10">
        <v>4537</v>
      </c>
      <c r="E151" s="10">
        <v>4336.316881030988</v>
      </c>
      <c r="F151" s="10">
        <v>935</v>
      </c>
      <c r="G151" s="6">
        <v>0.21562077349331019</v>
      </c>
      <c r="H151" s="10">
        <v>0</v>
      </c>
      <c r="I151">
        <v>935</v>
      </c>
      <c r="J151" s="6">
        <v>0.21562077349331019</v>
      </c>
    </row>
    <row r="152" spans="1:10" x14ac:dyDescent="0.3">
      <c r="A152" t="s">
        <v>301</v>
      </c>
      <c r="B152" t="s">
        <v>302</v>
      </c>
      <c r="C152" t="s">
        <v>429</v>
      </c>
      <c r="D152" s="10">
        <v>3217</v>
      </c>
      <c r="E152" s="10">
        <v>3104.1117332769863</v>
      </c>
      <c r="F152" s="10">
        <v>1250</v>
      </c>
      <c r="G152" s="6">
        <v>0.40269169005729855</v>
      </c>
      <c r="H152" s="10">
        <v>0</v>
      </c>
      <c r="I152">
        <v>1250</v>
      </c>
      <c r="J152" s="6">
        <v>0.40269169005729855</v>
      </c>
    </row>
    <row r="153" spans="1:10" x14ac:dyDescent="0.3">
      <c r="A153" t="s">
        <v>303</v>
      </c>
      <c r="B153" t="s">
        <v>304</v>
      </c>
      <c r="C153" t="s">
        <v>427</v>
      </c>
      <c r="D153" s="10">
        <v>1979</v>
      </c>
      <c r="E153" s="10">
        <v>1900.4190177638452</v>
      </c>
      <c r="F153" s="10">
        <v>545</v>
      </c>
      <c r="G153" s="6">
        <v>0.28677886029644239</v>
      </c>
      <c r="H153" s="10">
        <v>0</v>
      </c>
      <c r="I153">
        <v>545</v>
      </c>
      <c r="J153" s="6">
        <v>0.28677886029644239</v>
      </c>
    </row>
    <row r="154" spans="1:10" x14ac:dyDescent="0.3">
      <c r="A154" t="s">
        <v>305</v>
      </c>
      <c r="B154" t="s">
        <v>306</v>
      </c>
      <c r="C154" t="s">
        <v>427</v>
      </c>
      <c r="D154" s="10">
        <v>4731</v>
      </c>
      <c r="E154" s="10">
        <v>4423.1125677347791</v>
      </c>
      <c r="F154" s="10">
        <v>1033</v>
      </c>
      <c r="G154" s="6">
        <v>0.23354594398872222</v>
      </c>
      <c r="H154" s="10">
        <v>7</v>
      </c>
      <c r="I154">
        <v>1040</v>
      </c>
      <c r="J154" s="6">
        <v>0.23512853993056254</v>
      </c>
    </row>
    <row r="155" spans="1:10" x14ac:dyDescent="0.3">
      <c r="A155" t="s">
        <v>307</v>
      </c>
      <c r="B155" t="s">
        <v>308</v>
      </c>
      <c r="C155" t="s">
        <v>427</v>
      </c>
      <c r="D155" s="10">
        <v>4078</v>
      </c>
      <c r="E155" s="10">
        <v>3945.8160576247365</v>
      </c>
      <c r="F155" s="10">
        <v>851</v>
      </c>
      <c r="G155" s="6">
        <v>0.21567148279899206</v>
      </c>
      <c r="H155" s="10">
        <v>0</v>
      </c>
      <c r="I155">
        <v>851</v>
      </c>
      <c r="J155" s="6">
        <v>0.21567148279899206</v>
      </c>
    </row>
    <row r="156" spans="1:10" x14ac:dyDescent="0.3">
      <c r="A156" t="s">
        <v>309</v>
      </c>
      <c r="B156" t="s">
        <v>310</v>
      </c>
      <c r="C156" t="s">
        <v>427</v>
      </c>
      <c r="D156" s="10">
        <v>3679</v>
      </c>
      <c r="E156" s="10">
        <v>3488.1382796109101</v>
      </c>
      <c r="F156" s="10">
        <v>1422</v>
      </c>
      <c r="G156" s="6">
        <v>0.40766732451863097</v>
      </c>
      <c r="H156" s="10">
        <v>0</v>
      </c>
      <c r="I156">
        <v>1422</v>
      </c>
      <c r="J156" s="6">
        <v>0.40766732451863097</v>
      </c>
    </row>
    <row r="157" spans="1:10" x14ac:dyDescent="0.3">
      <c r="A157" t="s">
        <v>311</v>
      </c>
      <c r="B157" t="s">
        <v>312</v>
      </c>
      <c r="C157" t="s">
        <v>427</v>
      </c>
      <c r="D157" s="10">
        <v>8067</v>
      </c>
      <c r="E157" s="10">
        <v>7827.8361627557661</v>
      </c>
      <c r="F157" s="10">
        <v>3190</v>
      </c>
      <c r="G157" s="6">
        <v>0.40752002643818369</v>
      </c>
      <c r="H157" s="10">
        <v>0</v>
      </c>
      <c r="I157">
        <v>3190</v>
      </c>
      <c r="J157" s="6">
        <v>0.40752002643818369</v>
      </c>
    </row>
    <row r="158" spans="1:10" x14ac:dyDescent="0.3">
      <c r="A158" t="s">
        <v>313</v>
      </c>
      <c r="B158" t="s">
        <v>314</v>
      </c>
      <c r="C158" t="s">
        <v>427</v>
      </c>
      <c r="D158" s="10">
        <v>2488</v>
      </c>
      <c r="E158" s="10">
        <v>2408.2603055713857</v>
      </c>
      <c r="F158" s="10">
        <v>3</v>
      </c>
      <c r="G158" s="6">
        <v>1.2457125141578985E-3</v>
      </c>
      <c r="H158" s="10">
        <v>0</v>
      </c>
      <c r="I158">
        <v>3</v>
      </c>
      <c r="J158" s="6">
        <v>1.2457125141578985E-3</v>
      </c>
    </row>
    <row r="159" spans="1:10" x14ac:dyDescent="0.3">
      <c r="A159" t="s">
        <v>315</v>
      </c>
      <c r="B159" t="s">
        <v>316</v>
      </c>
      <c r="C159" t="s">
        <v>427</v>
      </c>
      <c r="D159" s="10">
        <v>4639</v>
      </c>
      <c r="E159" s="10">
        <v>4560.3816851281645</v>
      </c>
      <c r="F159" s="10">
        <v>991</v>
      </c>
      <c r="G159" s="6">
        <v>0.21730637223453131</v>
      </c>
      <c r="H159" s="10">
        <v>1</v>
      </c>
      <c r="I159">
        <v>992</v>
      </c>
      <c r="J159" s="6">
        <v>0.21752565212578712</v>
      </c>
    </row>
    <row r="160" spans="1:10" x14ac:dyDescent="0.3">
      <c r="A160" t="s">
        <v>317</v>
      </c>
      <c r="B160" t="s">
        <v>318</v>
      </c>
      <c r="C160" t="s">
        <v>427</v>
      </c>
      <c r="D160" s="10">
        <v>3732</v>
      </c>
      <c r="E160" s="10">
        <v>3571.3834605279617</v>
      </c>
      <c r="F160" s="10">
        <v>978</v>
      </c>
      <c r="G160" s="6">
        <v>0.27384345893101636</v>
      </c>
      <c r="H160" s="10">
        <v>0</v>
      </c>
      <c r="I160">
        <v>978</v>
      </c>
      <c r="J160" s="6">
        <v>0.27384345893101636</v>
      </c>
    </row>
    <row r="161" spans="1:10" x14ac:dyDescent="0.3">
      <c r="A161" t="s">
        <v>319</v>
      </c>
      <c r="B161" t="s">
        <v>320</v>
      </c>
      <c r="C161" t="s">
        <v>427</v>
      </c>
      <c r="D161" s="10">
        <v>4828</v>
      </c>
      <c r="E161" s="10">
        <v>4684.0731352470484</v>
      </c>
      <c r="F161" s="10">
        <v>1292</v>
      </c>
      <c r="G161" s="6">
        <v>0.27582831495047888</v>
      </c>
      <c r="H161" s="10">
        <v>1</v>
      </c>
      <c r="I161">
        <v>1293</v>
      </c>
      <c r="J161" s="6">
        <v>0.27604180435833531</v>
      </c>
    </row>
    <row r="162" spans="1:10" x14ac:dyDescent="0.3">
      <c r="A162" t="s">
        <v>321</v>
      </c>
      <c r="B162" t="s">
        <v>322</v>
      </c>
      <c r="C162" t="s">
        <v>427</v>
      </c>
      <c r="D162" s="10">
        <v>4061</v>
      </c>
      <c r="E162" s="10">
        <v>3831.6393157032853</v>
      </c>
      <c r="F162" s="10">
        <v>733</v>
      </c>
      <c r="G162" s="6">
        <v>0.19130193100272544</v>
      </c>
      <c r="H162" s="10">
        <v>0</v>
      </c>
      <c r="I162">
        <v>733</v>
      </c>
      <c r="J162" s="6">
        <v>0.19130193100272544</v>
      </c>
    </row>
    <row r="163" spans="1:10" x14ac:dyDescent="0.3">
      <c r="A163" t="s">
        <v>323</v>
      </c>
      <c r="B163" t="s">
        <v>324</v>
      </c>
      <c r="C163" t="s">
        <v>427</v>
      </c>
      <c r="D163" s="10">
        <v>6261</v>
      </c>
      <c r="E163" s="10">
        <v>6043.8363120868053</v>
      </c>
      <c r="F163" s="10">
        <v>2482</v>
      </c>
      <c r="G163" s="6">
        <v>0.41066631719266722</v>
      </c>
      <c r="H163" s="10">
        <v>3</v>
      </c>
      <c r="I163">
        <v>2485</v>
      </c>
      <c r="J163" s="6">
        <v>0.41116269066227962</v>
      </c>
    </row>
    <row r="164" spans="1:10" x14ac:dyDescent="0.3">
      <c r="A164" t="s">
        <v>325</v>
      </c>
      <c r="B164" t="s">
        <v>326</v>
      </c>
      <c r="C164" t="s">
        <v>427</v>
      </c>
      <c r="D164" s="10">
        <v>4660</v>
      </c>
      <c r="E164" s="10">
        <v>4504.1701499877054</v>
      </c>
      <c r="F164" s="10">
        <v>174</v>
      </c>
      <c r="G164" s="6">
        <v>3.863086744191379E-2</v>
      </c>
      <c r="H164" s="10">
        <v>0</v>
      </c>
      <c r="I164">
        <v>174</v>
      </c>
      <c r="J164" s="6">
        <v>3.863086744191379E-2</v>
      </c>
    </row>
    <row r="165" spans="1:10" x14ac:dyDescent="0.3">
      <c r="A165" t="s">
        <v>327</v>
      </c>
      <c r="B165" t="s">
        <v>328</v>
      </c>
      <c r="C165" t="s">
        <v>427</v>
      </c>
      <c r="D165" s="10">
        <v>9578</v>
      </c>
      <c r="E165" s="10">
        <v>9274.7757924913549</v>
      </c>
      <c r="F165" s="10">
        <v>4469</v>
      </c>
      <c r="G165" s="6">
        <v>0.48184453187730958</v>
      </c>
      <c r="H165" s="10">
        <v>26</v>
      </c>
      <c r="I165">
        <v>4495</v>
      </c>
      <c r="J165" s="6">
        <v>0.48464783414376966</v>
      </c>
    </row>
    <row r="166" spans="1:10" x14ac:dyDescent="0.3">
      <c r="A166" t="s">
        <v>329</v>
      </c>
      <c r="B166" t="s">
        <v>330</v>
      </c>
      <c r="C166" t="s">
        <v>427</v>
      </c>
      <c r="D166" s="10">
        <v>3914</v>
      </c>
      <c r="E166" s="10">
        <v>3783.9892324570314</v>
      </c>
      <c r="F166" s="10">
        <v>999</v>
      </c>
      <c r="G166" s="6">
        <v>0.26400709373882819</v>
      </c>
      <c r="H166" s="10">
        <v>0</v>
      </c>
      <c r="I166">
        <v>999</v>
      </c>
      <c r="J166" s="6">
        <v>0.26400709373882819</v>
      </c>
    </row>
    <row r="167" spans="1:10" x14ac:dyDescent="0.3">
      <c r="A167" t="s">
        <v>331</v>
      </c>
      <c r="B167" t="s">
        <v>332</v>
      </c>
      <c r="C167" t="s">
        <v>427</v>
      </c>
      <c r="D167" s="10">
        <v>1438</v>
      </c>
      <c r="E167" s="10">
        <v>1401.4666018355315</v>
      </c>
      <c r="F167" s="10">
        <v>791</v>
      </c>
      <c r="G167" s="6">
        <v>0.56440874078912051</v>
      </c>
      <c r="H167" s="10">
        <v>0</v>
      </c>
      <c r="I167">
        <v>791</v>
      </c>
      <c r="J167" s="6">
        <v>0.56440874078912051</v>
      </c>
    </row>
    <row r="168" spans="1:10" x14ac:dyDescent="0.3">
      <c r="A168" t="s">
        <v>333</v>
      </c>
      <c r="B168" t="s">
        <v>334</v>
      </c>
      <c r="C168" t="s">
        <v>427</v>
      </c>
      <c r="D168" s="10">
        <v>2347</v>
      </c>
      <c r="E168" s="10">
        <v>2279.9879910730101</v>
      </c>
      <c r="F168" s="10">
        <v>1139</v>
      </c>
      <c r="G168" s="6">
        <v>0.49956403474913164</v>
      </c>
      <c r="H168" s="10">
        <v>1</v>
      </c>
      <c r="I168">
        <v>1140</v>
      </c>
      <c r="J168" s="6">
        <v>0.50000263355049168</v>
      </c>
    </row>
    <row r="169" spans="1:10" x14ac:dyDescent="0.3">
      <c r="A169" t="s">
        <v>335</v>
      </c>
      <c r="B169" t="s">
        <v>336</v>
      </c>
      <c r="C169" t="s">
        <v>427</v>
      </c>
      <c r="D169" s="10">
        <v>2662</v>
      </c>
      <c r="E169" s="10">
        <v>2547.1041679530722</v>
      </c>
      <c r="F169" s="10">
        <v>1186</v>
      </c>
      <c r="G169" s="6">
        <v>0.46562681452997051</v>
      </c>
      <c r="H169" s="10">
        <v>3</v>
      </c>
      <c r="I169">
        <v>1189</v>
      </c>
      <c r="J169" s="6">
        <v>0.4668046226611593</v>
      </c>
    </row>
    <row r="170" spans="1:10" x14ac:dyDescent="0.3">
      <c r="A170" t="s">
        <v>337</v>
      </c>
      <c r="B170" t="s">
        <v>338</v>
      </c>
      <c r="C170" t="s">
        <v>427</v>
      </c>
      <c r="D170" s="10">
        <v>2067</v>
      </c>
      <c r="E170" s="10">
        <v>1996.7105837775352</v>
      </c>
      <c r="F170" s="10">
        <v>1143</v>
      </c>
      <c r="G170" s="6">
        <v>0.57244149917690224</v>
      </c>
      <c r="H170" s="10">
        <v>1</v>
      </c>
      <c r="I170">
        <v>1144</v>
      </c>
      <c r="J170" s="6">
        <v>0.57294232288571845</v>
      </c>
    </row>
    <row r="171" spans="1:10" x14ac:dyDescent="0.3">
      <c r="A171" t="s">
        <v>339</v>
      </c>
      <c r="B171" t="s">
        <v>340</v>
      </c>
      <c r="C171" t="s">
        <v>427</v>
      </c>
      <c r="D171" s="10">
        <v>6429</v>
      </c>
      <c r="E171" s="10">
        <v>6095.7194150949108</v>
      </c>
      <c r="F171" s="10">
        <v>2680</v>
      </c>
      <c r="G171" s="6">
        <v>0.43965278214142872</v>
      </c>
      <c r="H171" s="10">
        <v>3</v>
      </c>
      <c r="I171">
        <v>2683</v>
      </c>
      <c r="J171" s="6">
        <v>0.4401449307781542</v>
      </c>
    </row>
    <row r="172" spans="1:10" x14ac:dyDescent="0.3">
      <c r="A172" t="s">
        <v>341</v>
      </c>
      <c r="B172" t="s">
        <v>342</v>
      </c>
      <c r="C172" t="s">
        <v>427</v>
      </c>
      <c r="D172" s="10">
        <v>3834</v>
      </c>
      <c r="E172" s="10">
        <v>3665.9301168405145</v>
      </c>
      <c r="F172" s="10">
        <v>2705</v>
      </c>
      <c r="G172" s="6">
        <v>0.73787549510935768</v>
      </c>
      <c r="H172" s="10">
        <v>0</v>
      </c>
      <c r="I172">
        <v>2705</v>
      </c>
      <c r="J172" s="6">
        <v>0.73787549510935768</v>
      </c>
    </row>
    <row r="173" spans="1:10" x14ac:dyDescent="0.3">
      <c r="A173" t="s">
        <v>343</v>
      </c>
      <c r="B173" t="s">
        <v>344</v>
      </c>
      <c r="C173" t="s">
        <v>427</v>
      </c>
      <c r="D173" s="10">
        <v>3157</v>
      </c>
      <c r="E173" s="10">
        <v>3073.0487685212443</v>
      </c>
      <c r="F173" s="10">
        <v>1178</v>
      </c>
      <c r="G173" s="6">
        <v>0.38333267342413685</v>
      </c>
      <c r="H173" s="10">
        <v>0</v>
      </c>
      <c r="I173">
        <v>1178</v>
      </c>
      <c r="J173" s="6">
        <v>0.38333267342413685</v>
      </c>
    </row>
    <row r="174" spans="1:10" x14ac:dyDescent="0.3">
      <c r="A174" t="s">
        <v>345</v>
      </c>
      <c r="B174" t="s">
        <v>346</v>
      </c>
      <c r="C174" t="s">
        <v>427</v>
      </c>
      <c r="D174" s="10">
        <v>2738</v>
      </c>
      <c r="E174" s="10">
        <v>2588.6477465173448</v>
      </c>
      <c r="F174" s="10">
        <v>1362</v>
      </c>
      <c r="G174" s="6">
        <v>0.52614342829470562</v>
      </c>
      <c r="H174" s="10">
        <v>0</v>
      </c>
      <c r="I174">
        <v>1362</v>
      </c>
      <c r="J174" s="6">
        <v>0.52614342829470562</v>
      </c>
    </row>
    <row r="175" spans="1:10" x14ac:dyDescent="0.3">
      <c r="A175" t="s">
        <v>347</v>
      </c>
      <c r="B175" t="s">
        <v>348</v>
      </c>
      <c r="C175" t="s">
        <v>427</v>
      </c>
      <c r="D175" s="10">
        <v>2292</v>
      </c>
      <c r="E175" s="10">
        <v>2224.1557201748133</v>
      </c>
      <c r="F175" s="10">
        <v>1354</v>
      </c>
      <c r="G175" s="6">
        <v>0.60877032472059955</v>
      </c>
      <c r="H175" s="10">
        <v>0</v>
      </c>
      <c r="I175">
        <v>1354</v>
      </c>
      <c r="J175" s="6">
        <v>0.60877032472059955</v>
      </c>
    </row>
    <row r="176" spans="1:10" x14ac:dyDescent="0.3">
      <c r="A176" t="s">
        <v>349</v>
      </c>
      <c r="B176" t="s">
        <v>350</v>
      </c>
      <c r="C176" t="s">
        <v>427</v>
      </c>
      <c r="D176" s="10">
        <v>2328</v>
      </c>
      <c r="E176" s="10">
        <v>2263.2844175491678</v>
      </c>
      <c r="F176" s="10">
        <v>1466</v>
      </c>
      <c r="G176" s="6">
        <v>0.64773123016835887</v>
      </c>
      <c r="H176" s="10">
        <v>0</v>
      </c>
      <c r="I176">
        <v>1466</v>
      </c>
      <c r="J176" s="6">
        <v>0.64773123016835887</v>
      </c>
    </row>
    <row r="177" spans="1:10" x14ac:dyDescent="0.3">
      <c r="A177" t="s">
        <v>351</v>
      </c>
      <c r="B177" t="s">
        <v>352</v>
      </c>
      <c r="C177" t="s">
        <v>427</v>
      </c>
      <c r="D177" s="10">
        <v>12526</v>
      </c>
      <c r="E177" s="10">
        <v>12129.93820911462</v>
      </c>
      <c r="F177" s="10">
        <v>8183</v>
      </c>
      <c r="G177" s="6">
        <v>0.67461184541329067</v>
      </c>
      <c r="H177" s="10">
        <v>6</v>
      </c>
      <c r="I177">
        <v>8189</v>
      </c>
      <c r="J177" s="6">
        <v>0.67510648931802975</v>
      </c>
    </row>
    <row r="178" spans="1:10" x14ac:dyDescent="0.3">
      <c r="A178" t="s">
        <v>353</v>
      </c>
      <c r="B178" t="s">
        <v>354</v>
      </c>
      <c r="C178" t="s">
        <v>427</v>
      </c>
      <c r="D178" s="10">
        <v>3531</v>
      </c>
      <c r="E178" s="10">
        <v>3421.5137711657039</v>
      </c>
      <c r="F178" s="10">
        <v>1603</v>
      </c>
      <c r="G178" s="6">
        <v>0.46850607865706784</v>
      </c>
      <c r="H178" s="10">
        <v>1</v>
      </c>
      <c r="I178">
        <v>1604</v>
      </c>
      <c r="J178" s="6">
        <v>0.46879834695317329</v>
      </c>
    </row>
    <row r="179" spans="1:10" x14ac:dyDescent="0.3">
      <c r="A179" t="s">
        <v>355</v>
      </c>
      <c r="B179" t="s">
        <v>356</v>
      </c>
      <c r="C179" t="s">
        <v>427</v>
      </c>
      <c r="D179" s="10">
        <v>3990</v>
      </c>
      <c r="E179" s="10">
        <v>3824.6710526315787</v>
      </c>
      <c r="F179" s="10">
        <v>1471</v>
      </c>
      <c r="G179" s="6">
        <v>0.38460823944267652</v>
      </c>
      <c r="H179" s="10">
        <v>1</v>
      </c>
      <c r="I179">
        <v>1472</v>
      </c>
      <c r="J179" s="6">
        <v>0.38486969983658725</v>
      </c>
    </row>
    <row r="180" spans="1:10" x14ac:dyDescent="0.3">
      <c r="A180" t="s">
        <v>357</v>
      </c>
      <c r="B180" t="s">
        <v>358</v>
      </c>
      <c r="C180" t="s">
        <v>427</v>
      </c>
      <c r="D180" s="10">
        <v>3592</v>
      </c>
      <c r="E180" s="10">
        <v>3474.9813461367476</v>
      </c>
      <c r="F180" s="10">
        <v>1006</v>
      </c>
      <c r="G180" s="6">
        <v>0.28949795690800001</v>
      </c>
      <c r="H180" s="10">
        <v>0</v>
      </c>
      <c r="I180">
        <v>1006</v>
      </c>
      <c r="J180" s="6">
        <v>0.28949795690800001</v>
      </c>
    </row>
    <row r="181" spans="1:10" x14ac:dyDescent="0.3">
      <c r="A181" t="s">
        <v>359</v>
      </c>
      <c r="B181" t="s">
        <v>360</v>
      </c>
      <c r="C181" t="s">
        <v>427</v>
      </c>
      <c r="D181" s="10">
        <v>2372</v>
      </c>
      <c r="E181" s="10">
        <v>2300.7192089057321</v>
      </c>
      <c r="F181" s="10">
        <v>1411</v>
      </c>
      <c r="G181" s="6">
        <v>0.61328648647702633</v>
      </c>
      <c r="H181" s="10">
        <v>0</v>
      </c>
      <c r="I181">
        <v>1411</v>
      </c>
      <c r="J181" s="6">
        <v>0.61328648647702633</v>
      </c>
    </row>
    <row r="182" spans="1:10" x14ac:dyDescent="0.3">
      <c r="A182" t="s">
        <v>361</v>
      </c>
      <c r="B182" t="s">
        <v>362</v>
      </c>
      <c r="C182" t="s">
        <v>427</v>
      </c>
      <c r="D182" s="10">
        <v>4127</v>
      </c>
      <c r="E182" s="10">
        <v>4061.6971608122262</v>
      </c>
      <c r="F182" s="10">
        <v>2368</v>
      </c>
      <c r="G182" s="6">
        <v>0.58300752277810541</v>
      </c>
      <c r="H182" s="10">
        <v>16</v>
      </c>
      <c r="I182">
        <v>2384</v>
      </c>
      <c r="J182" s="6">
        <v>0.58694676279687641</v>
      </c>
    </row>
    <row r="183" spans="1:10" x14ac:dyDescent="0.3">
      <c r="A183" t="s">
        <v>363</v>
      </c>
      <c r="B183" t="s">
        <v>364</v>
      </c>
      <c r="C183" t="s">
        <v>427</v>
      </c>
      <c r="D183" s="10">
        <v>3854</v>
      </c>
      <c r="E183" s="10">
        <v>3691.125952726949</v>
      </c>
      <c r="F183" s="10">
        <v>2272</v>
      </c>
      <c r="G183" s="6">
        <v>0.61553033656884026</v>
      </c>
      <c r="H183" s="10">
        <v>1</v>
      </c>
      <c r="I183">
        <v>2273</v>
      </c>
      <c r="J183" s="6">
        <v>0.61580125661134411</v>
      </c>
    </row>
    <row r="184" spans="1:10" x14ac:dyDescent="0.3">
      <c r="A184" t="s">
        <v>365</v>
      </c>
      <c r="B184" t="s">
        <v>366</v>
      </c>
      <c r="C184" t="s">
        <v>427</v>
      </c>
      <c r="D184" s="10">
        <v>9112</v>
      </c>
      <c r="E184" s="10">
        <v>8871.2092554313058</v>
      </c>
      <c r="F184" s="10">
        <v>5970</v>
      </c>
      <c r="G184" s="6">
        <v>0.6729634966444884</v>
      </c>
      <c r="H184" s="10">
        <v>9</v>
      </c>
      <c r="I184">
        <v>5979</v>
      </c>
      <c r="J184" s="6">
        <v>0.67397801447862582</v>
      </c>
    </row>
    <row r="185" spans="1:10" x14ac:dyDescent="0.3">
      <c r="A185" t="s">
        <v>367</v>
      </c>
      <c r="B185" t="s">
        <v>368</v>
      </c>
      <c r="C185" t="s">
        <v>427</v>
      </c>
      <c r="D185" s="10">
        <v>3283</v>
      </c>
      <c r="E185" s="10">
        <v>3183.1222245943641</v>
      </c>
      <c r="F185" s="10">
        <v>1239</v>
      </c>
      <c r="G185" s="6">
        <v>0.38924047290012243</v>
      </c>
      <c r="H185" s="10">
        <v>0</v>
      </c>
      <c r="I185">
        <v>1239</v>
      </c>
      <c r="J185" s="6">
        <v>0.38924047290012243</v>
      </c>
    </row>
    <row r="186" spans="1:10" x14ac:dyDescent="0.3">
      <c r="A186" t="s">
        <v>369</v>
      </c>
      <c r="B186" t="s">
        <v>370</v>
      </c>
      <c r="C186" t="s">
        <v>427</v>
      </c>
      <c r="D186" s="10">
        <v>3300</v>
      </c>
      <c r="E186" s="10">
        <v>3212.745813751882</v>
      </c>
      <c r="F186" s="10">
        <v>2223</v>
      </c>
      <c r="G186" s="6">
        <v>0.69193149065345905</v>
      </c>
      <c r="H186" s="10">
        <v>0</v>
      </c>
      <c r="I186">
        <v>2223</v>
      </c>
      <c r="J186" s="6">
        <v>0.69193149065345905</v>
      </c>
    </row>
    <row r="187" spans="1:10" x14ac:dyDescent="0.3">
      <c r="A187" t="s">
        <v>371</v>
      </c>
      <c r="B187" t="s">
        <v>372</v>
      </c>
      <c r="C187" t="s">
        <v>427</v>
      </c>
      <c r="D187" s="10">
        <v>3581</v>
      </c>
      <c r="E187" s="10">
        <v>3397.9806335810554</v>
      </c>
      <c r="F187" s="10">
        <v>2290</v>
      </c>
      <c r="G187" s="6">
        <v>0.67392967969526674</v>
      </c>
      <c r="H187" s="10">
        <v>2</v>
      </c>
      <c r="I187">
        <v>2292</v>
      </c>
      <c r="J187" s="6">
        <v>0.67451826456836295</v>
      </c>
    </row>
    <row r="188" spans="1:10" x14ac:dyDescent="0.3">
      <c r="A188" t="s">
        <v>373</v>
      </c>
      <c r="B188" t="s">
        <v>374</v>
      </c>
      <c r="C188" t="s">
        <v>427</v>
      </c>
      <c r="D188" s="10">
        <v>7326</v>
      </c>
      <c r="E188" s="10">
        <v>6932.0993596450844</v>
      </c>
      <c r="F188" s="10">
        <v>4494</v>
      </c>
      <c r="G188" s="6">
        <v>0.64828845734116647</v>
      </c>
      <c r="H188" s="10">
        <v>1</v>
      </c>
      <c r="I188">
        <v>4495</v>
      </c>
      <c r="J188" s="6">
        <v>0.64843271378472267</v>
      </c>
    </row>
    <row r="189" spans="1:10" x14ac:dyDescent="0.3">
      <c r="A189" t="s">
        <v>375</v>
      </c>
      <c r="B189" t="s">
        <v>376</v>
      </c>
      <c r="C189" t="s">
        <v>427</v>
      </c>
      <c r="D189" s="10">
        <v>15709</v>
      </c>
      <c r="E189" s="10">
        <v>14982.873041330595</v>
      </c>
      <c r="F189" s="10">
        <v>12412</v>
      </c>
      <c r="G189" s="6">
        <v>0.82841254582890855</v>
      </c>
      <c r="H189" s="10">
        <v>10</v>
      </c>
      <c r="I189">
        <v>12422</v>
      </c>
      <c r="J189" s="6">
        <v>0.82907997456386584</v>
      </c>
    </row>
    <row r="190" spans="1:10" x14ac:dyDescent="0.3">
      <c r="A190" t="s">
        <v>377</v>
      </c>
      <c r="B190" t="s">
        <v>378</v>
      </c>
      <c r="C190" t="s">
        <v>427</v>
      </c>
      <c r="D190" s="10">
        <v>14185</v>
      </c>
      <c r="E190" s="10">
        <v>13612.917929524081</v>
      </c>
      <c r="F190" s="10">
        <v>7902</v>
      </c>
      <c r="G190" s="6">
        <v>0.5804780459934985</v>
      </c>
      <c r="H190" s="10">
        <v>21</v>
      </c>
      <c r="I190">
        <v>7923</v>
      </c>
      <c r="J190" s="6">
        <v>0.58202069835566805</v>
      </c>
    </row>
    <row r="191" spans="1:10" x14ac:dyDescent="0.3">
      <c r="A191" t="s">
        <v>379</v>
      </c>
      <c r="B191" t="s">
        <v>380</v>
      </c>
      <c r="C191" t="s">
        <v>427</v>
      </c>
      <c r="D191" s="10">
        <v>9879</v>
      </c>
      <c r="E191" s="10">
        <v>9416.3978792689177</v>
      </c>
      <c r="F191" s="10">
        <v>9084</v>
      </c>
      <c r="G191" s="6">
        <v>0.96470010257311634</v>
      </c>
      <c r="H191" s="10">
        <v>33</v>
      </c>
      <c r="I191">
        <v>9117</v>
      </c>
      <c r="J191" s="6">
        <v>0.96820462738431323</v>
      </c>
    </row>
    <row r="192" spans="1:10" x14ac:dyDescent="0.3">
      <c r="A192" t="s">
        <v>381</v>
      </c>
      <c r="B192" t="s">
        <v>382</v>
      </c>
      <c r="C192" t="s">
        <v>427</v>
      </c>
      <c r="D192" s="10">
        <v>4227</v>
      </c>
      <c r="E192" s="10">
        <v>4033.9592388582878</v>
      </c>
      <c r="F192" s="10">
        <v>3965</v>
      </c>
      <c r="G192" s="6">
        <v>0.98290532085847127</v>
      </c>
      <c r="H192" s="10">
        <v>5</v>
      </c>
      <c r="I192">
        <v>3970</v>
      </c>
      <c r="J192" s="6">
        <v>0.98414479793395482</v>
      </c>
    </row>
    <row r="193" spans="1:10" x14ac:dyDescent="0.3">
      <c r="A193" t="s">
        <v>383</v>
      </c>
      <c r="B193" t="s">
        <v>384</v>
      </c>
      <c r="C193" t="s">
        <v>427</v>
      </c>
      <c r="D193" s="10">
        <v>9922</v>
      </c>
      <c r="E193" s="10">
        <v>9661.0641024182078</v>
      </c>
      <c r="F193" s="10">
        <v>8135</v>
      </c>
      <c r="G193" s="6">
        <v>0.84203974984119745</v>
      </c>
      <c r="H193" s="10">
        <v>261</v>
      </c>
      <c r="I193">
        <v>8396</v>
      </c>
      <c r="J193" s="6">
        <v>0.86905540745749155</v>
      </c>
    </row>
    <row r="194" spans="1:10" x14ac:dyDescent="0.3">
      <c r="A194" t="s">
        <v>385</v>
      </c>
      <c r="B194" t="s">
        <v>386</v>
      </c>
      <c r="C194" t="s">
        <v>427</v>
      </c>
      <c r="D194" s="10">
        <v>4220</v>
      </c>
      <c r="E194" s="10">
        <v>4005.1407727085898</v>
      </c>
      <c r="F194" s="10">
        <v>2498</v>
      </c>
      <c r="G194" s="6">
        <v>0.62369842703697453</v>
      </c>
      <c r="H194" s="10">
        <v>1</v>
      </c>
      <c r="I194">
        <v>2499</v>
      </c>
      <c r="J194" s="6">
        <v>0.62394810615108054</v>
      </c>
    </row>
    <row r="195" spans="1:10" x14ac:dyDescent="0.3">
      <c r="A195" t="s">
        <v>387</v>
      </c>
      <c r="B195" t="s">
        <v>388</v>
      </c>
      <c r="C195" t="s">
        <v>427</v>
      </c>
      <c r="D195" s="10">
        <v>3846</v>
      </c>
      <c r="E195" s="10">
        <v>3679.0969129212212</v>
      </c>
      <c r="F195" s="10">
        <v>2791</v>
      </c>
      <c r="G195" s="6">
        <v>0.75861007906528133</v>
      </c>
      <c r="H195" s="10">
        <v>2</v>
      </c>
      <c r="I195">
        <v>2793</v>
      </c>
      <c r="J195" s="6">
        <v>0.75915369073068095</v>
      </c>
    </row>
    <row r="196" spans="1:10" x14ac:dyDescent="0.3">
      <c r="A196" t="s">
        <v>389</v>
      </c>
      <c r="B196" t="s">
        <v>390</v>
      </c>
      <c r="C196" t="s">
        <v>426</v>
      </c>
      <c r="D196" s="10">
        <v>5427</v>
      </c>
      <c r="E196" s="10">
        <v>5199.2090445247795</v>
      </c>
      <c r="F196" s="10">
        <v>4938</v>
      </c>
      <c r="G196" s="6">
        <v>0.94975984956791548</v>
      </c>
      <c r="H196" s="10">
        <v>0</v>
      </c>
      <c r="I196">
        <v>4938</v>
      </c>
      <c r="J196" s="6">
        <v>0.94975984956791548</v>
      </c>
    </row>
    <row r="197" spans="1:10" x14ac:dyDescent="0.3">
      <c r="A197" t="s">
        <v>391</v>
      </c>
      <c r="B197" t="s">
        <v>392</v>
      </c>
      <c r="C197" t="s">
        <v>425</v>
      </c>
      <c r="D197" s="10">
        <v>16097</v>
      </c>
      <c r="E197" s="10">
        <v>15600.683132110802</v>
      </c>
      <c r="F197" s="10">
        <v>7455</v>
      </c>
      <c r="G197" s="6">
        <v>0.47786368948520042</v>
      </c>
      <c r="H197" s="10">
        <v>2</v>
      </c>
      <c r="I197">
        <v>7457</v>
      </c>
      <c r="J197" s="6">
        <v>0.47799188899948214</v>
      </c>
    </row>
    <row r="198" spans="1:10" x14ac:dyDescent="0.3">
      <c r="A198" t="s">
        <v>453</v>
      </c>
      <c r="B198" t="s">
        <v>454</v>
      </c>
      <c r="C198" t="s">
        <v>426</v>
      </c>
      <c r="D198" s="10">
        <v>10526</v>
      </c>
      <c r="E198" s="10">
        <v>10052.33</v>
      </c>
      <c r="F198" s="10">
        <v>7849</v>
      </c>
      <c r="G198" s="6">
        <v>0.78081400033624049</v>
      </c>
      <c r="H198" s="10">
        <v>462</v>
      </c>
      <c r="I198">
        <v>8311</v>
      </c>
      <c r="J198" s="6">
        <v>0.82677349430430558</v>
      </c>
    </row>
    <row r="199" spans="1:10" x14ac:dyDescent="0.3">
      <c r="A199" t="s">
        <v>393</v>
      </c>
      <c r="B199" t="s">
        <v>394</v>
      </c>
      <c r="C199" t="s">
        <v>426</v>
      </c>
      <c r="D199" s="10">
        <v>10895</v>
      </c>
      <c r="E199" s="10">
        <v>10461.49954116544</v>
      </c>
      <c r="F199" s="10">
        <v>5627</v>
      </c>
      <c r="G199" s="6">
        <v>0.53787700107982195</v>
      </c>
      <c r="H199" s="10">
        <v>5</v>
      </c>
      <c r="I199">
        <v>5632</v>
      </c>
      <c r="J199" s="6">
        <v>0.53835494403439788</v>
      </c>
    </row>
    <row r="200" spans="1:10" x14ac:dyDescent="0.3">
      <c r="A200" t="s">
        <v>395</v>
      </c>
      <c r="B200" t="s">
        <v>396</v>
      </c>
      <c r="C200" t="s">
        <v>426</v>
      </c>
      <c r="D200" s="10">
        <v>4286</v>
      </c>
      <c r="E200" s="10">
        <v>4051.0088167186846</v>
      </c>
      <c r="F200" s="10">
        <v>2130</v>
      </c>
      <c r="G200" s="6">
        <v>0.52579495537244947</v>
      </c>
      <c r="H200" s="10">
        <v>737</v>
      </c>
      <c r="I200">
        <v>2867</v>
      </c>
      <c r="J200" s="6">
        <v>0.70772494697315147</v>
      </c>
    </row>
    <row r="201" spans="1:10" x14ac:dyDescent="0.3">
      <c r="A201" t="s">
        <v>397</v>
      </c>
      <c r="B201" t="s">
        <v>398</v>
      </c>
      <c r="C201" t="s">
        <v>425</v>
      </c>
      <c r="D201" s="10">
        <v>3111</v>
      </c>
      <c r="E201" s="10">
        <v>3004.9446798593162</v>
      </c>
      <c r="F201" s="10">
        <v>2358</v>
      </c>
      <c r="G201" s="6">
        <v>0.78470662565089067</v>
      </c>
      <c r="H201" s="10">
        <v>0</v>
      </c>
      <c r="I201">
        <v>2358</v>
      </c>
      <c r="J201" s="6">
        <v>0.78470662565089067</v>
      </c>
    </row>
    <row r="202" spans="1:10" x14ac:dyDescent="0.3">
      <c r="A202" t="s">
        <v>399</v>
      </c>
      <c r="B202" t="s">
        <v>400</v>
      </c>
      <c r="C202" t="s">
        <v>425</v>
      </c>
      <c r="D202" s="10">
        <v>5431</v>
      </c>
      <c r="E202" s="10">
        <v>5259.4002204396547</v>
      </c>
      <c r="F202" s="10">
        <v>2172</v>
      </c>
      <c r="G202" s="6">
        <v>0.41297484674372881</v>
      </c>
      <c r="H202" s="10">
        <v>1</v>
      </c>
      <c r="I202">
        <v>2173</v>
      </c>
      <c r="J202" s="6">
        <v>0.41316498249269001</v>
      </c>
    </row>
    <row r="203" spans="1:10" x14ac:dyDescent="0.3">
      <c r="A203" t="s">
        <v>401</v>
      </c>
      <c r="B203" t="s">
        <v>402</v>
      </c>
      <c r="C203" t="s">
        <v>425</v>
      </c>
      <c r="D203" s="10">
        <v>4199</v>
      </c>
      <c r="E203" s="10">
        <v>4053.5321167883208</v>
      </c>
      <c r="F203" s="10">
        <v>2968</v>
      </c>
      <c r="G203" s="6">
        <v>0.73220093352845927</v>
      </c>
      <c r="H203" s="10">
        <v>6</v>
      </c>
      <c r="I203">
        <v>2974</v>
      </c>
      <c r="J203" s="6">
        <v>0.7336811240948915</v>
      </c>
    </row>
    <row r="204" spans="1:10" x14ac:dyDescent="0.3">
      <c r="A204" t="s">
        <v>403</v>
      </c>
      <c r="B204" t="s">
        <v>404</v>
      </c>
      <c r="C204" t="s">
        <v>425</v>
      </c>
      <c r="D204" s="10">
        <v>4077</v>
      </c>
      <c r="E204" s="10">
        <v>3949.4994578406568</v>
      </c>
      <c r="F204" s="10">
        <v>2885</v>
      </c>
      <c r="G204" s="6">
        <v>0.73047231194642082</v>
      </c>
      <c r="H204" s="10">
        <v>0</v>
      </c>
      <c r="I204">
        <v>2885</v>
      </c>
      <c r="J204" s="6">
        <v>0.73047231194642082</v>
      </c>
    </row>
    <row r="205" spans="1:10" x14ac:dyDescent="0.3">
      <c r="A205" t="s">
        <v>405</v>
      </c>
      <c r="B205" t="s">
        <v>406</v>
      </c>
      <c r="C205" t="s">
        <v>427</v>
      </c>
      <c r="D205" s="10">
        <v>6959</v>
      </c>
      <c r="E205" s="10">
        <v>6742.4113279374442</v>
      </c>
      <c r="F205" s="10">
        <v>2633</v>
      </c>
      <c r="G205" s="6">
        <v>0.3905131075421136</v>
      </c>
      <c r="H205" s="10">
        <v>0</v>
      </c>
      <c r="I205">
        <v>2633</v>
      </c>
      <c r="J205" s="6">
        <v>0.3905131075421136</v>
      </c>
    </row>
    <row r="206" spans="1:10" x14ac:dyDescent="0.3">
      <c r="A206" t="s">
        <v>407</v>
      </c>
      <c r="B206" t="s">
        <v>408</v>
      </c>
      <c r="C206" t="s">
        <v>427</v>
      </c>
      <c r="D206" s="10">
        <v>11910</v>
      </c>
      <c r="E206" s="10">
        <v>11572.790212233787</v>
      </c>
      <c r="F206" s="10">
        <v>4351</v>
      </c>
      <c r="G206" s="6">
        <v>0.37596810451126006</v>
      </c>
      <c r="H206" s="10">
        <v>0</v>
      </c>
      <c r="I206">
        <v>4351</v>
      </c>
      <c r="J206" s="6">
        <v>0.37596810451126006</v>
      </c>
    </row>
    <row r="207" spans="1:10" x14ac:dyDescent="0.3">
      <c r="A207" t="s">
        <v>409</v>
      </c>
      <c r="B207" t="s">
        <v>410</v>
      </c>
      <c r="C207" t="s">
        <v>427</v>
      </c>
      <c r="D207" s="10">
        <v>3031</v>
      </c>
      <c r="E207" s="10">
        <v>2885.5305311425295</v>
      </c>
      <c r="F207" s="10">
        <v>210</v>
      </c>
      <c r="G207" s="6">
        <v>7.2776911466901101E-2</v>
      </c>
      <c r="H207" s="10">
        <v>0</v>
      </c>
      <c r="I207">
        <v>210</v>
      </c>
      <c r="J207" s="6">
        <v>7.2776911466901101E-2</v>
      </c>
    </row>
    <row r="208" spans="1:10" x14ac:dyDescent="0.3">
      <c r="A208" t="s">
        <v>411</v>
      </c>
      <c r="B208" t="s">
        <v>412</v>
      </c>
      <c r="C208" t="s">
        <v>427</v>
      </c>
      <c r="D208" s="10">
        <v>3605</v>
      </c>
      <c r="E208" s="10">
        <v>3474.0046487319141</v>
      </c>
      <c r="F208" s="10">
        <v>2195</v>
      </c>
      <c r="G208" s="6">
        <v>0.63183565422148236</v>
      </c>
      <c r="H208" s="10">
        <v>1</v>
      </c>
      <c r="I208">
        <v>2196</v>
      </c>
      <c r="J208" s="6">
        <v>0.63212350645575188</v>
      </c>
    </row>
    <row r="209" spans="1:10" x14ac:dyDescent="0.3">
      <c r="A209" t="s">
        <v>413</v>
      </c>
      <c r="B209" t="s">
        <v>414</v>
      </c>
      <c r="C209" t="s">
        <v>427</v>
      </c>
      <c r="D209" s="10">
        <v>8582</v>
      </c>
      <c r="E209" s="10">
        <v>8151.5507999444781</v>
      </c>
      <c r="F209" s="10">
        <v>6230</v>
      </c>
      <c r="G209" s="6">
        <v>0.76427175060265018</v>
      </c>
      <c r="H209" s="10">
        <v>6</v>
      </c>
      <c r="I209">
        <v>6236</v>
      </c>
      <c r="J209" s="6">
        <v>0.76500780686326275</v>
      </c>
    </row>
    <row r="210" spans="1:10" x14ac:dyDescent="0.3">
      <c r="A210" t="s">
        <v>415</v>
      </c>
      <c r="B210" t="s">
        <v>416</v>
      </c>
      <c r="C210" t="s">
        <v>427</v>
      </c>
      <c r="D210" s="10">
        <v>15430</v>
      </c>
      <c r="E210" s="10">
        <v>15089.771663047777</v>
      </c>
      <c r="F210" s="10">
        <v>14921</v>
      </c>
      <c r="G210" s="6">
        <v>0.98881549258554591</v>
      </c>
      <c r="H210" s="10">
        <v>40</v>
      </c>
      <c r="I210">
        <v>14961</v>
      </c>
      <c r="J210" s="6">
        <v>0.99146629479072124</v>
      </c>
    </row>
    <row r="211" spans="1:10" x14ac:dyDescent="0.3">
      <c r="A211" t="s">
        <v>417</v>
      </c>
      <c r="B211" t="s">
        <v>418</v>
      </c>
      <c r="C211" t="s">
        <v>427</v>
      </c>
      <c r="D211" s="10">
        <v>4996</v>
      </c>
      <c r="E211" s="10">
        <v>4987.7190294453576</v>
      </c>
      <c r="F211" s="10">
        <v>3726</v>
      </c>
      <c r="G211" s="6">
        <v>0.74703486263025065</v>
      </c>
      <c r="H211" s="10">
        <v>14</v>
      </c>
      <c r="I211">
        <v>3740</v>
      </c>
      <c r="J211" s="6">
        <v>0.74984175690744437</v>
      </c>
    </row>
  </sheetData>
  <autoFilter ref="A4:J211" xr:uid="{00000000-0009-0000-0000-000003000000}"/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11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customWidth="1"/>
    <col min="12" max="13" width="8.83203125" customWidth="1"/>
  </cols>
  <sheetData>
    <row r="1" spans="1:13" ht="18" x14ac:dyDescent="0.4">
      <c r="A1" s="1" t="s">
        <v>446</v>
      </c>
      <c r="B1" s="9">
        <v>43070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3" x14ac:dyDescent="0.3">
      <c r="A5" t="s">
        <v>1</v>
      </c>
      <c r="B5" t="s">
        <v>2</v>
      </c>
      <c r="C5" t="s">
        <v>426</v>
      </c>
      <c r="D5" s="10">
        <v>1519</v>
      </c>
      <c r="E5" s="10">
        <v>1484.4322807017545</v>
      </c>
      <c r="F5" s="10">
        <v>901</v>
      </c>
      <c r="G5" s="6">
        <v>0.60696605140792204</v>
      </c>
      <c r="H5" s="10">
        <v>129</v>
      </c>
      <c r="I5" s="10">
        <v>1030</v>
      </c>
      <c r="J5" s="6">
        <v>0.69386796109895632</v>
      </c>
      <c r="K5" s="17"/>
      <c r="M5" s="6"/>
    </row>
    <row r="6" spans="1:13" x14ac:dyDescent="0.3">
      <c r="A6" t="s">
        <v>3</v>
      </c>
      <c r="B6" t="s">
        <v>4</v>
      </c>
      <c r="C6" t="s">
        <v>426</v>
      </c>
      <c r="D6" s="10">
        <v>4205</v>
      </c>
      <c r="E6" s="10">
        <v>4071.728949858089</v>
      </c>
      <c r="F6" s="10">
        <v>2803</v>
      </c>
      <c r="G6" s="6">
        <v>0.68840535176038486</v>
      </c>
      <c r="H6" s="10">
        <v>214</v>
      </c>
      <c r="I6">
        <v>3017</v>
      </c>
      <c r="J6" s="6">
        <v>0.74096287772425296</v>
      </c>
      <c r="K6" s="17"/>
      <c r="M6" s="6"/>
    </row>
    <row r="7" spans="1:13" x14ac:dyDescent="0.3">
      <c r="A7" t="s">
        <v>5</v>
      </c>
      <c r="B7" t="s">
        <v>6</v>
      </c>
      <c r="C7" t="s">
        <v>426</v>
      </c>
      <c r="D7" s="10">
        <v>8383</v>
      </c>
      <c r="E7" s="10">
        <v>7989.2448250539719</v>
      </c>
      <c r="F7" s="10">
        <v>5094</v>
      </c>
      <c r="G7" s="6">
        <v>0.63760719711898262</v>
      </c>
      <c r="H7" s="10">
        <v>145</v>
      </c>
      <c r="I7">
        <v>5239</v>
      </c>
      <c r="J7" s="6">
        <v>0.65575659711549861</v>
      </c>
      <c r="K7" s="17"/>
      <c r="M7" s="6"/>
    </row>
    <row r="8" spans="1:13" x14ac:dyDescent="0.3">
      <c r="A8" t="s">
        <v>7</v>
      </c>
      <c r="B8" t="s">
        <v>8</v>
      </c>
      <c r="C8" t="s">
        <v>426</v>
      </c>
      <c r="D8" s="10">
        <v>3802</v>
      </c>
      <c r="E8" s="10">
        <v>3627.960579230451</v>
      </c>
      <c r="F8" s="10">
        <v>2035</v>
      </c>
      <c r="G8" s="6">
        <v>0.56092119954392017</v>
      </c>
      <c r="H8" s="10">
        <v>712</v>
      </c>
      <c r="I8">
        <v>2747</v>
      </c>
      <c r="J8" s="6">
        <v>0.757174710146019</v>
      </c>
      <c r="K8" s="17"/>
      <c r="M8" s="6"/>
    </row>
    <row r="9" spans="1:13" x14ac:dyDescent="0.3">
      <c r="A9" t="s">
        <v>9</v>
      </c>
      <c r="B9" t="s">
        <v>10</v>
      </c>
      <c r="C9" t="s">
        <v>426</v>
      </c>
      <c r="D9" s="10">
        <v>3651</v>
      </c>
      <c r="E9" s="10">
        <v>3539.9162704318846</v>
      </c>
      <c r="F9" s="10">
        <v>2208</v>
      </c>
      <c r="G9" s="6">
        <v>0.62374356660436348</v>
      </c>
      <c r="H9" s="10">
        <v>308</v>
      </c>
      <c r="I9">
        <v>2516</v>
      </c>
      <c r="J9" s="6">
        <v>0.71075127426475471</v>
      </c>
      <c r="K9" s="17"/>
      <c r="M9" s="6"/>
    </row>
    <row r="10" spans="1:13" x14ac:dyDescent="0.3">
      <c r="A10" t="s">
        <v>11</v>
      </c>
      <c r="B10" t="s">
        <v>12</v>
      </c>
      <c r="C10" t="s">
        <v>426</v>
      </c>
      <c r="D10" s="10">
        <v>4489</v>
      </c>
      <c r="E10" s="10">
        <v>4167.7173990893743</v>
      </c>
      <c r="F10" s="10">
        <v>3116</v>
      </c>
      <c r="G10" s="6">
        <v>0.74765146040871933</v>
      </c>
      <c r="H10" s="10">
        <v>135</v>
      </c>
      <c r="I10">
        <v>3251</v>
      </c>
      <c r="J10" s="6">
        <v>0.78004329197328193</v>
      </c>
      <c r="K10" s="17"/>
      <c r="M10" s="6"/>
    </row>
    <row r="11" spans="1:13" x14ac:dyDescent="0.3">
      <c r="A11" t="s">
        <v>13</v>
      </c>
      <c r="B11" t="s">
        <v>14</v>
      </c>
      <c r="C11" t="s">
        <v>426</v>
      </c>
      <c r="D11" s="10">
        <v>3730</v>
      </c>
      <c r="E11" s="10">
        <v>3589.8821486820648</v>
      </c>
      <c r="F11" s="10">
        <v>1816</v>
      </c>
      <c r="G11" s="6">
        <v>0.50586618857855792</v>
      </c>
      <c r="H11" s="10">
        <v>1362</v>
      </c>
      <c r="I11">
        <v>3178</v>
      </c>
      <c r="J11" s="6">
        <v>0.88526583001247627</v>
      </c>
      <c r="K11" s="17"/>
      <c r="M11" s="6"/>
    </row>
    <row r="12" spans="1:13" x14ac:dyDescent="0.3">
      <c r="A12" t="s">
        <v>15</v>
      </c>
      <c r="B12" t="s">
        <v>16</v>
      </c>
      <c r="C12" t="s">
        <v>426</v>
      </c>
      <c r="D12" s="10">
        <v>2791</v>
      </c>
      <c r="E12" s="10">
        <v>2690.1837750894065</v>
      </c>
      <c r="F12" s="10">
        <v>2046</v>
      </c>
      <c r="G12" s="6">
        <v>0.76054283686697299</v>
      </c>
      <c r="H12" s="10">
        <v>119</v>
      </c>
      <c r="I12">
        <v>2165</v>
      </c>
      <c r="J12" s="6">
        <v>0.8047777330483854</v>
      </c>
      <c r="K12" s="17"/>
      <c r="M12" s="6"/>
    </row>
    <row r="13" spans="1:13" x14ac:dyDescent="0.3">
      <c r="A13" t="s">
        <v>17</v>
      </c>
      <c r="B13" t="s">
        <v>18</v>
      </c>
      <c r="C13" t="s">
        <v>426</v>
      </c>
      <c r="D13" s="10">
        <v>4962</v>
      </c>
      <c r="E13" s="10">
        <v>4787.6414967979572</v>
      </c>
      <c r="F13" s="10">
        <v>3737</v>
      </c>
      <c r="G13" s="6">
        <v>0.78055134297322781</v>
      </c>
      <c r="H13" s="10">
        <v>6</v>
      </c>
      <c r="I13">
        <v>3743</v>
      </c>
      <c r="J13" s="6">
        <v>0.78180456964110023</v>
      </c>
      <c r="K13" s="17"/>
      <c r="M13" s="6"/>
    </row>
    <row r="14" spans="1:13" x14ac:dyDescent="0.3">
      <c r="A14" t="s">
        <v>19</v>
      </c>
      <c r="B14" t="s">
        <v>20</v>
      </c>
      <c r="C14" t="s">
        <v>426</v>
      </c>
      <c r="D14" s="10">
        <v>2352</v>
      </c>
      <c r="E14" s="10">
        <v>2282.3870276448315</v>
      </c>
      <c r="F14" s="10">
        <v>1167</v>
      </c>
      <c r="G14" s="6">
        <v>0.51130679672860468</v>
      </c>
      <c r="H14" s="10">
        <v>0</v>
      </c>
      <c r="I14">
        <v>1167</v>
      </c>
      <c r="J14" s="6">
        <v>0.51130679672860468</v>
      </c>
      <c r="K14" s="17"/>
      <c r="M14" s="6"/>
    </row>
    <row r="15" spans="1:13" x14ac:dyDescent="0.3">
      <c r="A15" t="s">
        <v>21</v>
      </c>
      <c r="B15" t="s">
        <v>22</v>
      </c>
      <c r="C15" t="s">
        <v>426</v>
      </c>
      <c r="D15" s="10">
        <v>2474</v>
      </c>
      <c r="E15" s="10">
        <v>2327.3468920291862</v>
      </c>
      <c r="F15" s="10">
        <v>1996</v>
      </c>
      <c r="G15" s="6">
        <v>0.85762891936565211</v>
      </c>
      <c r="H15" s="10">
        <v>3</v>
      </c>
      <c r="I15">
        <v>1999</v>
      </c>
      <c r="J15" s="6">
        <v>0.85891794078754435</v>
      </c>
      <c r="K15" s="17"/>
      <c r="M15" s="6"/>
    </row>
    <row r="16" spans="1:13" x14ac:dyDescent="0.3">
      <c r="A16" t="s">
        <v>23</v>
      </c>
      <c r="B16" t="s">
        <v>24</v>
      </c>
      <c r="C16" t="s">
        <v>426</v>
      </c>
      <c r="D16" s="10">
        <v>4494</v>
      </c>
      <c r="E16" s="10">
        <v>4350.1878515726412</v>
      </c>
      <c r="F16" s="10">
        <v>3290</v>
      </c>
      <c r="G16" s="6">
        <v>0.75628917928466666</v>
      </c>
      <c r="H16" s="10">
        <v>170</v>
      </c>
      <c r="I16">
        <v>3460</v>
      </c>
      <c r="J16" s="6">
        <v>0.79536795146654915</v>
      </c>
      <c r="K16" s="17"/>
      <c r="M16" s="6"/>
    </row>
    <row r="17" spans="1:13" x14ac:dyDescent="0.3">
      <c r="A17" t="s">
        <v>25</v>
      </c>
      <c r="B17" t="s">
        <v>26</v>
      </c>
      <c r="C17" t="s">
        <v>426</v>
      </c>
      <c r="D17" s="10">
        <v>3698</v>
      </c>
      <c r="E17" s="10">
        <v>3510.7489403913787</v>
      </c>
      <c r="F17" s="10">
        <v>2974</v>
      </c>
      <c r="G17" s="6">
        <v>0.84711269603586581</v>
      </c>
      <c r="H17" s="10">
        <v>66</v>
      </c>
      <c r="I17">
        <v>3040</v>
      </c>
      <c r="J17" s="6">
        <v>0.86591210354708548</v>
      </c>
      <c r="K17" s="17"/>
      <c r="M17" s="6"/>
    </row>
    <row r="18" spans="1:13" x14ac:dyDescent="0.3">
      <c r="A18" t="s">
        <v>29</v>
      </c>
      <c r="B18" t="s">
        <v>30</v>
      </c>
      <c r="C18" t="s">
        <v>426</v>
      </c>
      <c r="D18" s="10">
        <v>2641</v>
      </c>
      <c r="E18" s="10">
        <v>2458.1332822673303</v>
      </c>
      <c r="F18" s="10">
        <v>2120</v>
      </c>
      <c r="G18" s="6">
        <v>0.86244306413058158</v>
      </c>
      <c r="H18" s="10">
        <v>2</v>
      </c>
      <c r="I18">
        <v>2122</v>
      </c>
      <c r="J18" s="6">
        <v>0.86325668966278024</v>
      </c>
      <c r="K18" s="17"/>
      <c r="M18" s="6"/>
    </row>
    <row r="19" spans="1:13" x14ac:dyDescent="0.3">
      <c r="A19" t="s">
        <v>31</v>
      </c>
      <c r="B19" t="s">
        <v>32</v>
      </c>
      <c r="C19" t="s">
        <v>426</v>
      </c>
      <c r="D19" s="10">
        <v>3315</v>
      </c>
      <c r="E19" s="10">
        <v>3163.5253827558417</v>
      </c>
      <c r="F19" s="10">
        <v>2861</v>
      </c>
      <c r="G19" s="6">
        <v>0.90437080593540142</v>
      </c>
      <c r="H19" s="10">
        <v>4</v>
      </c>
      <c r="I19">
        <v>2865</v>
      </c>
      <c r="J19" s="6">
        <v>0.90563521810727898</v>
      </c>
      <c r="K19" s="17"/>
      <c r="M19" s="6"/>
    </row>
    <row r="20" spans="1:13" x14ac:dyDescent="0.3">
      <c r="A20" t="s">
        <v>33</v>
      </c>
      <c r="B20" t="s">
        <v>34</v>
      </c>
      <c r="C20" t="s">
        <v>426</v>
      </c>
      <c r="D20" s="10">
        <v>5865</v>
      </c>
      <c r="E20" s="10">
        <v>5697.7860183091216</v>
      </c>
      <c r="F20" s="10">
        <v>3206</v>
      </c>
      <c r="G20" s="6">
        <v>0.56267469324013231</v>
      </c>
      <c r="H20" s="10">
        <v>3</v>
      </c>
      <c r="I20">
        <v>3209</v>
      </c>
      <c r="J20" s="6">
        <v>0.56320121353948371</v>
      </c>
      <c r="K20" s="17"/>
      <c r="M20" s="6"/>
    </row>
    <row r="21" spans="1:13" x14ac:dyDescent="0.3">
      <c r="A21" t="s">
        <v>35</v>
      </c>
      <c r="B21" t="s">
        <v>36</v>
      </c>
      <c r="C21" t="s">
        <v>426</v>
      </c>
      <c r="D21" s="10">
        <v>3058</v>
      </c>
      <c r="E21" s="10">
        <v>2924.3768801206538</v>
      </c>
      <c r="F21" s="10">
        <v>2125</v>
      </c>
      <c r="G21" s="6">
        <v>0.72665052662854002</v>
      </c>
      <c r="H21" s="10">
        <v>17</v>
      </c>
      <c r="I21">
        <v>2142</v>
      </c>
      <c r="J21" s="6">
        <v>0.73246373084156835</v>
      </c>
      <c r="K21" s="17"/>
      <c r="M21" s="6"/>
    </row>
    <row r="22" spans="1:13" x14ac:dyDescent="0.3">
      <c r="A22" t="s">
        <v>37</v>
      </c>
      <c r="B22" t="s">
        <v>38</v>
      </c>
      <c r="C22" t="s">
        <v>426</v>
      </c>
      <c r="D22" s="10">
        <v>3967</v>
      </c>
      <c r="E22" s="10">
        <v>3821.1948223197742</v>
      </c>
      <c r="F22" s="10">
        <v>4691</v>
      </c>
      <c r="G22" s="6">
        <v>1.2276264933155603</v>
      </c>
      <c r="H22" s="10">
        <v>26</v>
      </c>
      <c r="I22">
        <v>4717</v>
      </c>
      <c r="J22" s="6">
        <v>1.23443064782978</v>
      </c>
      <c r="K22" s="17"/>
      <c r="M22" s="6"/>
    </row>
    <row r="23" spans="1:13" x14ac:dyDescent="0.3">
      <c r="A23" t="s">
        <v>39</v>
      </c>
      <c r="B23" t="s">
        <v>40</v>
      </c>
      <c r="C23" t="s">
        <v>426</v>
      </c>
      <c r="D23" s="10">
        <v>3075</v>
      </c>
      <c r="E23" s="10">
        <v>2900.5657664967457</v>
      </c>
      <c r="F23" s="10">
        <v>2879</v>
      </c>
      <c r="G23" s="6">
        <v>0.99256497930650522</v>
      </c>
      <c r="H23" s="10">
        <v>4</v>
      </c>
      <c r="I23">
        <v>2883</v>
      </c>
      <c r="J23" s="6">
        <v>0.99394402061155074</v>
      </c>
      <c r="K23" s="17"/>
      <c r="M23" s="6"/>
    </row>
    <row r="24" spans="1:13" x14ac:dyDescent="0.3">
      <c r="A24" t="s">
        <v>41</v>
      </c>
      <c r="B24" t="s">
        <v>42</v>
      </c>
      <c r="C24" t="s">
        <v>426</v>
      </c>
      <c r="D24" s="10">
        <v>2329</v>
      </c>
      <c r="E24" s="10">
        <v>2228.2930803701333</v>
      </c>
      <c r="F24" s="10">
        <v>1180</v>
      </c>
      <c r="G24" s="6">
        <v>0.52955332060897242</v>
      </c>
      <c r="H24" s="10">
        <v>1</v>
      </c>
      <c r="I24">
        <v>1181</v>
      </c>
      <c r="J24" s="6">
        <v>0.53000209460948855</v>
      </c>
      <c r="K24" s="17"/>
      <c r="M24" s="6"/>
    </row>
    <row r="25" spans="1:13" x14ac:dyDescent="0.3">
      <c r="A25" t="s">
        <v>43</v>
      </c>
      <c r="B25" t="s">
        <v>44</v>
      </c>
      <c r="C25" t="s">
        <v>426</v>
      </c>
      <c r="D25" s="10">
        <v>3698</v>
      </c>
      <c r="E25" s="10">
        <v>3541.8916553536874</v>
      </c>
      <c r="F25" s="10">
        <v>3823</v>
      </c>
      <c r="G25" s="6">
        <v>1.0793667260322342</v>
      </c>
      <c r="H25" s="10">
        <v>151</v>
      </c>
      <c r="I25">
        <v>3974</v>
      </c>
      <c r="J25" s="6">
        <v>1.1219993118629608</v>
      </c>
      <c r="K25" s="17"/>
      <c r="M25" s="6"/>
    </row>
    <row r="26" spans="1:13" x14ac:dyDescent="0.3">
      <c r="A26" t="s">
        <v>45</v>
      </c>
      <c r="B26" t="s">
        <v>46</v>
      </c>
      <c r="C26" t="s">
        <v>426</v>
      </c>
      <c r="D26" s="10">
        <v>5195</v>
      </c>
      <c r="E26" s="10">
        <v>4984.6626326710193</v>
      </c>
      <c r="F26" s="10">
        <v>2243</v>
      </c>
      <c r="G26" s="6">
        <v>0.44998030263847444</v>
      </c>
      <c r="H26" s="10">
        <v>5</v>
      </c>
      <c r="I26">
        <v>2248</v>
      </c>
      <c r="J26" s="6">
        <v>0.45098337955028556</v>
      </c>
      <c r="K26" s="17"/>
      <c r="M26" s="6"/>
    </row>
    <row r="27" spans="1:13" x14ac:dyDescent="0.3">
      <c r="A27" t="s">
        <v>47</v>
      </c>
      <c r="B27" t="s">
        <v>48</v>
      </c>
      <c r="C27" t="s">
        <v>426</v>
      </c>
      <c r="D27" s="10">
        <v>2811</v>
      </c>
      <c r="E27" s="10">
        <v>2677.0785080812266</v>
      </c>
      <c r="F27" s="10">
        <v>1246</v>
      </c>
      <c r="G27" s="6">
        <v>0.46543274552417219</v>
      </c>
      <c r="H27" s="10">
        <v>1</v>
      </c>
      <c r="I27">
        <v>1247</v>
      </c>
      <c r="J27" s="6">
        <v>0.46580628705348531</v>
      </c>
      <c r="K27" s="17"/>
      <c r="M27" s="6"/>
    </row>
    <row r="28" spans="1:13" x14ac:dyDescent="0.3">
      <c r="A28" t="s">
        <v>49</v>
      </c>
      <c r="B28" t="s">
        <v>455</v>
      </c>
      <c r="C28" t="s">
        <v>426</v>
      </c>
      <c r="D28" s="10">
        <v>4788</v>
      </c>
      <c r="E28" s="10">
        <v>4631.2996138507306</v>
      </c>
      <c r="F28" s="10">
        <v>2497</v>
      </c>
      <c r="G28" s="6">
        <v>0.53915751693806946</v>
      </c>
      <c r="H28" s="10">
        <v>5</v>
      </c>
      <c r="I28">
        <v>2502</v>
      </c>
      <c r="J28" s="6">
        <v>0.54023712750462549</v>
      </c>
      <c r="K28" s="17"/>
      <c r="M28" s="6"/>
    </row>
    <row r="29" spans="1:13" x14ac:dyDescent="0.3">
      <c r="A29" t="s">
        <v>55</v>
      </c>
      <c r="B29" t="s">
        <v>56</v>
      </c>
      <c r="C29" t="s">
        <v>426</v>
      </c>
      <c r="D29" s="10">
        <v>2817</v>
      </c>
      <c r="E29" s="10">
        <v>2727.9249011857705</v>
      </c>
      <c r="F29" s="10">
        <v>1868</v>
      </c>
      <c r="G29" s="6">
        <v>0.68476958408496524</v>
      </c>
      <c r="H29" s="10">
        <v>4</v>
      </c>
      <c r="I29">
        <v>1872</v>
      </c>
      <c r="J29" s="6">
        <v>0.68623590011084312</v>
      </c>
      <c r="K29" s="17"/>
      <c r="M29" s="6"/>
    </row>
    <row r="30" spans="1:13" x14ac:dyDescent="0.3">
      <c r="A30" t="s">
        <v>57</v>
      </c>
      <c r="B30" t="s">
        <v>58</v>
      </c>
      <c r="C30" t="s">
        <v>426</v>
      </c>
      <c r="D30" s="10">
        <v>2933</v>
      </c>
      <c r="E30" s="10">
        <v>2809.5915704967388</v>
      </c>
      <c r="F30" s="10">
        <v>568</v>
      </c>
      <c r="G30" s="6">
        <v>0.20216461565606741</v>
      </c>
      <c r="H30" s="10">
        <v>0</v>
      </c>
      <c r="I30">
        <v>568</v>
      </c>
      <c r="J30" s="6">
        <v>0.20216461565606741</v>
      </c>
      <c r="K30" s="17"/>
      <c r="M30" s="6"/>
    </row>
    <row r="31" spans="1:13" x14ac:dyDescent="0.3">
      <c r="A31" t="s">
        <v>59</v>
      </c>
      <c r="B31" t="s">
        <v>60</v>
      </c>
      <c r="C31" t="s">
        <v>426</v>
      </c>
      <c r="D31" s="10">
        <v>2271</v>
      </c>
      <c r="E31" s="10">
        <v>2170.3670319039306</v>
      </c>
      <c r="F31" s="10">
        <v>1240</v>
      </c>
      <c r="G31" s="6">
        <v>0.57133193684398331</v>
      </c>
      <c r="H31" s="10">
        <v>1</v>
      </c>
      <c r="I31">
        <v>1241</v>
      </c>
      <c r="J31" s="6">
        <v>0.57179268840595421</v>
      </c>
      <c r="K31" s="17"/>
      <c r="M31" s="6"/>
    </row>
    <row r="32" spans="1:13" x14ac:dyDescent="0.3">
      <c r="A32" t="s">
        <v>61</v>
      </c>
      <c r="B32" t="s">
        <v>62</v>
      </c>
      <c r="C32" t="s">
        <v>426</v>
      </c>
      <c r="D32" s="10">
        <v>4900</v>
      </c>
      <c r="E32" s="10">
        <v>4630.9147115372534</v>
      </c>
      <c r="F32" s="10">
        <v>2843</v>
      </c>
      <c r="G32" s="6">
        <v>0.61391759017221315</v>
      </c>
      <c r="H32" s="10">
        <v>41</v>
      </c>
      <c r="I32">
        <v>2884</v>
      </c>
      <c r="J32" s="6">
        <v>0.62277113262633221</v>
      </c>
      <c r="K32" s="17"/>
      <c r="M32" s="6"/>
    </row>
    <row r="33" spans="1:13" x14ac:dyDescent="0.3">
      <c r="A33" t="s">
        <v>63</v>
      </c>
      <c r="B33" t="s">
        <v>64</v>
      </c>
      <c r="C33" t="s">
        <v>426</v>
      </c>
      <c r="D33" s="10">
        <v>3558</v>
      </c>
      <c r="E33" s="10">
        <v>3365.1711366933118</v>
      </c>
      <c r="F33" s="10">
        <v>1937</v>
      </c>
      <c r="G33" s="6">
        <v>0.57560222684642925</v>
      </c>
      <c r="H33" s="10">
        <v>1</v>
      </c>
      <c r="I33">
        <v>1938</v>
      </c>
      <c r="J33" s="6">
        <v>0.57589938855362932</v>
      </c>
      <c r="K33" s="17"/>
      <c r="M33" s="6"/>
    </row>
    <row r="34" spans="1:13" x14ac:dyDescent="0.3">
      <c r="A34" t="s">
        <v>65</v>
      </c>
      <c r="B34" t="s">
        <v>66</v>
      </c>
      <c r="C34" t="s">
        <v>426</v>
      </c>
      <c r="D34" s="10">
        <v>3941</v>
      </c>
      <c r="E34" s="10">
        <v>3757.7913644550454</v>
      </c>
      <c r="F34" s="10">
        <v>873</v>
      </c>
      <c r="G34" s="6">
        <v>0.23231731496796454</v>
      </c>
      <c r="H34" s="10">
        <v>13</v>
      </c>
      <c r="I34">
        <v>886</v>
      </c>
      <c r="J34" s="6">
        <v>0.23577679388501327</v>
      </c>
      <c r="K34" s="17"/>
      <c r="M34" s="6"/>
    </row>
    <row r="35" spans="1:13" x14ac:dyDescent="0.3">
      <c r="A35" t="s">
        <v>67</v>
      </c>
      <c r="B35" t="s">
        <v>68</v>
      </c>
      <c r="C35" t="s">
        <v>426</v>
      </c>
      <c r="D35" s="10">
        <v>3981</v>
      </c>
      <c r="E35" s="10">
        <v>3839.3335575831475</v>
      </c>
      <c r="F35" s="10">
        <v>2244</v>
      </c>
      <c r="G35" s="6">
        <v>0.58447643747124522</v>
      </c>
      <c r="H35" s="10">
        <v>149</v>
      </c>
      <c r="I35">
        <v>2393</v>
      </c>
      <c r="J35" s="6">
        <v>0.62328525618034303</v>
      </c>
      <c r="K35" s="17"/>
      <c r="M35" s="6"/>
    </row>
    <row r="36" spans="1:13" x14ac:dyDescent="0.3">
      <c r="A36" t="s">
        <v>69</v>
      </c>
      <c r="B36" t="s">
        <v>70</v>
      </c>
      <c r="C36" t="s">
        <v>426</v>
      </c>
      <c r="D36" s="10">
        <v>1659</v>
      </c>
      <c r="E36" s="10">
        <v>1602.7165699893146</v>
      </c>
      <c r="F36" s="10">
        <v>1190</v>
      </c>
      <c r="G36" s="6">
        <v>0.74248935980485542</v>
      </c>
      <c r="H36" s="10">
        <v>1</v>
      </c>
      <c r="I36">
        <v>1191</v>
      </c>
      <c r="J36" s="6">
        <v>0.74311330044334689</v>
      </c>
      <c r="K36" s="17"/>
      <c r="M36" s="6"/>
    </row>
    <row r="37" spans="1:13" x14ac:dyDescent="0.3">
      <c r="A37" t="s">
        <v>71</v>
      </c>
      <c r="B37" t="s">
        <v>72</v>
      </c>
      <c r="C37" t="s">
        <v>426</v>
      </c>
      <c r="D37" s="10">
        <v>3773</v>
      </c>
      <c r="E37" s="10">
        <v>3655.9766685196691</v>
      </c>
      <c r="F37" s="10">
        <v>2407</v>
      </c>
      <c r="G37" s="6">
        <v>0.65837400460616491</v>
      </c>
      <c r="H37" s="10">
        <v>14</v>
      </c>
      <c r="I37">
        <v>2421</v>
      </c>
      <c r="J37" s="6">
        <v>0.66220335070690706</v>
      </c>
      <c r="K37" s="17"/>
      <c r="M37" s="6"/>
    </row>
    <row r="38" spans="1:13" x14ac:dyDescent="0.3">
      <c r="A38" t="s">
        <v>73</v>
      </c>
      <c r="B38" t="s">
        <v>74</v>
      </c>
      <c r="C38" t="s">
        <v>426</v>
      </c>
      <c r="D38" s="10">
        <v>4685</v>
      </c>
      <c r="E38" s="10">
        <v>4506.6789603913994</v>
      </c>
      <c r="F38" s="10">
        <v>2545</v>
      </c>
      <c r="G38" s="6">
        <v>0.56471739442007418</v>
      </c>
      <c r="H38" s="10">
        <v>0</v>
      </c>
      <c r="I38">
        <v>2545</v>
      </c>
      <c r="J38" s="6">
        <v>0.56471739442007418</v>
      </c>
      <c r="K38" s="17"/>
      <c r="M38" s="6"/>
    </row>
    <row r="39" spans="1:13" x14ac:dyDescent="0.3">
      <c r="A39" t="s">
        <v>75</v>
      </c>
      <c r="B39" t="s">
        <v>76</v>
      </c>
      <c r="C39" t="s">
        <v>426</v>
      </c>
      <c r="D39" s="10">
        <v>1903</v>
      </c>
      <c r="E39" s="10">
        <v>1803.9020279167762</v>
      </c>
      <c r="F39" s="10">
        <v>1473</v>
      </c>
      <c r="G39" s="6">
        <v>0.8165631931247862</v>
      </c>
      <c r="H39" s="10">
        <v>0</v>
      </c>
      <c r="I39">
        <v>1473</v>
      </c>
      <c r="J39" s="6">
        <v>0.8165631931247862</v>
      </c>
      <c r="K39" s="17"/>
      <c r="M39" s="6"/>
    </row>
    <row r="40" spans="1:13" x14ac:dyDescent="0.3">
      <c r="A40" t="s">
        <v>77</v>
      </c>
      <c r="B40" t="s">
        <v>78</v>
      </c>
      <c r="C40" t="s">
        <v>426</v>
      </c>
      <c r="D40" s="10">
        <v>5591</v>
      </c>
      <c r="E40" s="10">
        <v>5390.9242120644385</v>
      </c>
      <c r="F40" s="10">
        <v>3330</v>
      </c>
      <c r="G40" s="6">
        <v>0.61770484410590265</v>
      </c>
      <c r="H40" s="10">
        <v>37</v>
      </c>
      <c r="I40">
        <v>3367</v>
      </c>
      <c r="J40" s="6">
        <v>0.62456823126263494</v>
      </c>
      <c r="K40" s="17"/>
      <c r="M40" s="6"/>
    </row>
    <row r="41" spans="1:13" x14ac:dyDescent="0.3">
      <c r="A41" t="s">
        <v>79</v>
      </c>
      <c r="B41" t="s">
        <v>80</v>
      </c>
      <c r="C41" t="s">
        <v>426</v>
      </c>
      <c r="D41" s="10">
        <v>2404</v>
      </c>
      <c r="E41" s="10">
        <v>2257.0585077343039</v>
      </c>
      <c r="F41" s="10">
        <v>1819</v>
      </c>
      <c r="G41" s="6">
        <v>0.80591619303035311</v>
      </c>
      <c r="H41" s="10">
        <v>0</v>
      </c>
      <c r="I41">
        <v>1819</v>
      </c>
      <c r="J41" s="6">
        <v>0.80591619303035311</v>
      </c>
      <c r="K41" s="17"/>
      <c r="M41" s="6"/>
    </row>
    <row r="42" spans="1:13" x14ac:dyDescent="0.3">
      <c r="A42" t="s">
        <v>81</v>
      </c>
      <c r="B42" t="s">
        <v>82</v>
      </c>
      <c r="C42" t="s">
        <v>426</v>
      </c>
      <c r="D42" s="10">
        <v>2778</v>
      </c>
      <c r="E42" s="10">
        <v>2649.2952470052269</v>
      </c>
      <c r="F42" s="10">
        <v>1345</v>
      </c>
      <c r="G42" s="6">
        <v>0.50768218510956564</v>
      </c>
      <c r="H42" s="10">
        <v>0</v>
      </c>
      <c r="I42">
        <v>1345</v>
      </c>
      <c r="J42" s="6">
        <v>0.50768218510956564</v>
      </c>
      <c r="K42" s="17"/>
      <c r="M42" s="6"/>
    </row>
    <row r="43" spans="1:13" x14ac:dyDescent="0.3">
      <c r="A43" t="s">
        <v>83</v>
      </c>
      <c r="B43" t="s">
        <v>84</v>
      </c>
      <c r="C43" t="s">
        <v>426</v>
      </c>
      <c r="D43" s="10">
        <v>4120</v>
      </c>
      <c r="E43" s="10">
        <v>3940.5107435664481</v>
      </c>
      <c r="F43" s="10">
        <v>2686</v>
      </c>
      <c r="G43" s="6">
        <v>0.68163752741579253</v>
      </c>
      <c r="H43" s="10">
        <v>2</v>
      </c>
      <c r="I43">
        <v>2688</v>
      </c>
      <c r="J43" s="6">
        <v>0.68214507583531292</v>
      </c>
      <c r="K43" s="17"/>
      <c r="M43" s="6"/>
    </row>
    <row r="44" spans="1:13" x14ac:dyDescent="0.3">
      <c r="A44" t="s">
        <v>85</v>
      </c>
      <c r="B44" t="s">
        <v>86</v>
      </c>
      <c r="C44" t="s">
        <v>426</v>
      </c>
      <c r="D44" s="10">
        <v>1890</v>
      </c>
      <c r="E44" s="10">
        <v>1777.8791878172588</v>
      </c>
      <c r="F44" s="10">
        <v>1139</v>
      </c>
      <c r="G44" s="6">
        <v>0.64065095525325055</v>
      </c>
      <c r="H44" s="10">
        <v>8</v>
      </c>
      <c r="I44">
        <v>1147</v>
      </c>
      <c r="J44" s="6">
        <v>0.64515069857372986</v>
      </c>
      <c r="K44" s="17"/>
      <c r="M44" s="6"/>
    </row>
    <row r="45" spans="1:13" x14ac:dyDescent="0.3">
      <c r="A45" t="s">
        <v>87</v>
      </c>
      <c r="B45" t="s">
        <v>88</v>
      </c>
      <c r="C45" t="s">
        <v>426</v>
      </c>
      <c r="D45" s="10">
        <v>6138</v>
      </c>
      <c r="E45" s="10">
        <v>5725.6040751626433</v>
      </c>
      <c r="F45" s="10">
        <v>2163</v>
      </c>
      <c r="G45" s="6">
        <v>0.37777673265655504</v>
      </c>
      <c r="H45" s="10">
        <v>0</v>
      </c>
      <c r="I45">
        <v>2163</v>
      </c>
      <c r="J45" s="6">
        <v>0.37777673265655504</v>
      </c>
      <c r="K45" s="17"/>
      <c r="M45" s="6"/>
    </row>
    <row r="46" spans="1:13" x14ac:dyDescent="0.3">
      <c r="A46" t="s">
        <v>89</v>
      </c>
      <c r="B46" t="s">
        <v>90</v>
      </c>
      <c r="C46" t="s">
        <v>426</v>
      </c>
      <c r="D46" s="10">
        <v>4404</v>
      </c>
      <c r="E46" s="10">
        <v>4171.9055349544597</v>
      </c>
      <c r="F46" s="10">
        <v>2846</v>
      </c>
      <c r="G46" s="6">
        <v>0.68218227286181032</v>
      </c>
      <c r="H46" s="10">
        <v>5</v>
      </c>
      <c r="I46">
        <v>2851</v>
      </c>
      <c r="J46" s="6">
        <v>0.68338076596241082</v>
      </c>
      <c r="K46" s="17"/>
      <c r="M46" s="6"/>
    </row>
    <row r="47" spans="1:13" x14ac:dyDescent="0.3">
      <c r="A47" t="s">
        <v>91</v>
      </c>
      <c r="B47" t="s">
        <v>92</v>
      </c>
      <c r="C47" t="s">
        <v>426</v>
      </c>
      <c r="D47" s="10">
        <v>2776</v>
      </c>
      <c r="E47" s="10">
        <v>2656.0211886512297</v>
      </c>
      <c r="F47" s="10">
        <v>2104</v>
      </c>
      <c r="G47" s="6">
        <v>0.79216235510095645</v>
      </c>
      <c r="H47" s="10">
        <v>15</v>
      </c>
      <c r="I47">
        <v>2119</v>
      </c>
      <c r="J47" s="6">
        <v>0.79780990040823518</v>
      </c>
      <c r="K47" s="17"/>
      <c r="M47" s="6"/>
    </row>
    <row r="48" spans="1:13" x14ac:dyDescent="0.3">
      <c r="A48" t="s">
        <v>93</v>
      </c>
      <c r="B48" t="s">
        <v>94</v>
      </c>
      <c r="C48" t="s">
        <v>426</v>
      </c>
      <c r="D48" s="10">
        <v>2259</v>
      </c>
      <c r="E48" s="10">
        <v>2061.3235693142574</v>
      </c>
      <c r="F48" s="10">
        <v>789</v>
      </c>
      <c r="G48" s="6">
        <v>0.38276377942084922</v>
      </c>
      <c r="H48" s="10">
        <v>0</v>
      </c>
      <c r="I48">
        <v>789</v>
      </c>
      <c r="J48" s="6">
        <v>0.38276377942084922</v>
      </c>
      <c r="K48" s="17"/>
      <c r="M48" s="6"/>
    </row>
    <row r="49" spans="1:13" x14ac:dyDescent="0.3">
      <c r="A49" t="s">
        <v>95</v>
      </c>
      <c r="B49" t="s">
        <v>96</v>
      </c>
      <c r="C49" t="s">
        <v>426</v>
      </c>
      <c r="D49" s="10">
        <v>5053</v>
      </c>
      <c r="E49" s="10">
        <v>4758.0443386493307</v>
      </c>
      <c r="F49" s="10">
        <v>1772</v>
      </c>
      <c r="G49" s="6">
        <v>0.37242191830919735</v>
      </c>
      <c r="H49" s="10">
        <v>25</v>
      </c>
      <c r="I49">
        <v>1797</v>
      </c>
      <c r="J49" s="6">
        <v>0.37767617787902236</v>
      </c>
      <c r="K49" s="17"/>
      <c r="M49" s="6"/>
    </row>
    <row r="50" spans="1:13" x14ac:dyDescent="0.3">
      <c r="A50" t="s">
        <v>97</v>
      </c>
      <c r="B50" t="s">
        <v>98</v>
      </c>
      <c r="C50" t="s">
        <v>426</v>
      </c>
      <c r="D50" s="10">
        <v>5058</v>
      </c>
      <c r="E50" s="10">
        <v>4878.734720685</v>
      </c>
      <c r="F50" s="10">
        <v>3178</v>
      </c>
      <c r="G50" s="6">
        <v>0.65139840182861841</v>
      </c>
      <c r="H50" s="10">
        <v>8</v>
      </c>
      <c r="I50">
        <v>3186</v>
      </c>
      <c r="J50" s="6">
        <v>0.65303817124794783</v>
      </c>
      <c r="K50" s="17"/>
      <c r="M50" s="6"/>
    </row>
    <row r="51" spans="1:13" x14ac:dyDescent="0.3">
      <c r="A51" t="s">
        <v>99</v>
      </c>
      <c r="B51" t="s">
        <v>100</v>
      </c>
      <c r="C51" t="s">
        <v>426</v>
      </c>
      <c r="D51" s="10">
        <v>3601</v>
      </c>
      <c r="E51" s="10">
        <v>3377.9613267624568</v>
      </c>
      <c r="F51" s="10">
        <v>3067</v>
      </c>
      <c r="G51" s="6">
        <v>0.90794408322593445</v>
      </c>
      <c r="H51" s="10">
        <v>4</v>
      </c>
      <c r="I51">
        <v>3071</v>
      </c>
      <c r="J51" s="6">
        <v>0.90912822940555749</v>
      </c>
      <c r="K51" s="17"/>
      <c r="M51" s="6"/>
    </row>
    <row r="52" spans="1:13" x14ac:dyDescent="0.3">
      <c r="A52" t="s">
        <v>101</v>
      </c>
      <c r="B52" t="s">
        <v>102</v>
      </c>
      <c r="C52" t="s">
        <v>426</v>
      </c>
      <c r="D52" s="10">
        <v>4748</v>
      </c>
      <c r="E52" s="10">
        <v>4553.1064756367341</v>
      </c>
      <c r="F52" s="10">
        <v>3197</v>
      </c>
      <c r="G52" s="6">
        <v>0.70215796997211932</v>
      </c>
      <c r="H52" s="10">
        <v>16</v>
      </c>
      <c r="I52">
        <v>3213</v>
      </c>
      <c r="J52" s="6">
        <v>0.70567205427601487</v>
      </c>
      <c r="K52" s="17"/>
      <c r="M52" s="6"/>
    </row>
    <row r="53" spans="1:13" x14ac:dyDescent="0.3">
      <c r="A53" t="s">
        <v>103</v>
      </c>
      <c r="B53" t="s">
        <v>104</v>
      </c>
      <c r="C53" t="s">
        <v>426</v>
      </c>
      <c r="D53" s="10">
        <v>1776</v>
      </c>
      <c r="E53" s="10">
        <v>1715.8664604022156</v>
      </c>
      <c r="F53" s="10">
        <v>1409</v>
      </c>
      <c r="G53" s="6">
        <v>0.82115947395446898</v>
      </c>
      <c r="H53" s="10">
        <v>5</v>
      </c>
      <c r="I53">
        <v>1414</v>
      </c>
      <c r="J53" s="6">
        <v>0.8240734536349319</v>
      </c>
      <c r="K53" s="17"/>
      <c r="M53" s="6"/>
    </row>
    <row r="54" spans="1:13" x14ac:dyDescent="0.3">
      <c r="A54" t="s">
        <v>105</v>
      </c>
      <c r="B54" t="s">
        <v>106</v>
      </c>
      <c r="C54" t="s">
        <v>426</v>
      </c>
      <c r="D54" s="10">
        <v>2527</v>
      </c>
      <c r="E54" s="10">
        <v>2423.0906476399559</v>
      </c>
      <c r="F54" s="10">
        <v>989</v>
      </c>
      <c r="G54" s="6">
        <v>0.40815641831776583</v>
      </c>
      <c r="H54" s="10">
        <v>967</v>
      </c>
      <c r="I54">
        <v>1956</v>
      </c>
      <c r="J54" s="6">
        <v>0.80723352298235584</v>
      </c>
      <c r="K54" s="17"/>
      <c r="M54" s="6"/>
    </row>
    <row r="55" spans="1:13" x14ac:dyDescent="0.3">
      <c r="A55" t="s">
        <v>107</v>
      </c>
      <c r="B55" t="s">
        <v>108</v>
      </c>
      <c r="C55" t="s">
        <v>426</v>
      </c>
      <c r="D55" s="10">
        <v>4518</v>
      </c>
      <c r="E55" s="10">
        <v>4324.8591008359062</v>
      </c>
      <c r="F55" s="10">
        <v>3405</v>
      </c>
      <c r="G55" s="6">
        <v>0.78730888581824165</v>
      </c>
      <c r="H55" s="10">
        <v>4</v>
      </c>
      <c r="I55">
        <v>3409</v>
      </c>
      <c r="J55" s="6">
        <v>0.78823377144034834</v>
      </c>
      <c r="K55" s="17"/>
      <c r="M55" s="6"/>
    </row>
    <row r="56" spans="1:13" x14ac:dyDescent="0.3">
      <c r="A56" t="s">
        <v>109</v>
      </c>
      <c r="B56" t="s">
        <v>110</v>
      </c>
      <c r="C56" t="s">
        <v>426</v>
      </c>
      <c r="D56" s="10">
        <v>4041</v>
      </c>
      <c r="E56" s="10">
        <v>3880.5912152228398</v>
      </c>
      <c r="F56" s="10">
        <v>2555</v>
      </c>
      <c r="G56" s="6">
        <v>0.65840483016536466</v>
      </c>
      <c r="H56" s="10">
        <v>4</v>
      </c>
      <c r="I56">
        <v>2559</v>
      </c>
      <c r="J56" s="6">
        <v>0.65943560093666076</v>
      </c>
      <c r="K56" s="17"/>
      <c r="M56" s="6"/>
    </row>
    <row r="57" spans="1:13" x14ac:dyDescent="0.3">
      <c r="A57" t="s">
        <v>111</v>
      </c>
      <c r="B57" t="s">
        <v>112</v>
      </c>
      <c r="C57" t="s">
        <v>426</v>
      </c>
      <c r="D57" s="10">
        <v>1891</v>
      </c>
      <c r="E57" s="10">
        <v>1828.20494329747</v>
      </c>
      <c r="F57" s="10">
        <v>693</v>
      </c>
      <c r="G57" s="6">
        <v>0.3790603468941835</v>
      </c>
      <c r="H57" s="10">
        <v>0</v>
      </c>
      <c r="I57">
        <v>693</v>
      </c>
      <c r="J57" s="6">
        <v>0.3790603468941835</v>
      </c>
      <c r="K57" s="17"/>
      <c r="M57" s="6"/>
    </row>
    <row r="58" spans="1:13" x14ac:dyDescent="0.3">
      <c r="A58" t="s">
        <v>113</v>
      </c>
      <c r="B58" t="s">
        <v>114</v>
      </c>
      <c r="C58" t="s">
        <v>426</v>
      </c>
      <c r="D58" s="10">
        <v>3459</v>
      </c>
      <c r="E58" s="10">
        <v>3308.8377760853009</v>
      </c>
      <c r="F58" s="10">
        <v>2170</v>
      </c>
      <c r="G58" s="6">
        <v>0.65581939848599513</v>
      </c>
      <c r="H58" s="10">
        <v>4</v>
      </c>
      <c r="I58">
        <v>2174</v>
      </c>
      <c r="J58" s="6">
        <v>0.65702828216984033</v>
      </c>
      <c r="K58" s="17"/>
      <c r="M58" s="6"/>
    </row>
    <row r="59" spans="1:13" x14ac:dyDescent="0.3">
      <c r="A59" t="s">
        <v>115</v>
      </c>
      <c r="B59" t="s">
        <v>116</v>
      </c>
      <c r="C59" t="s">
        <v>426</v>
      </c>
      <c r="D59" s="10">
        <v>2200</v>
      </c>
      <c r="E59" s="10">
        <v>2069.9461031739243</v>
      </c>
      <c r="F59" s="10">
        <v>570</v>
      </c>
      <c r="G59" s="6">
        <v>0.275369488667361</v>
      </c>
      <c r="H59" s="10">
        <v>0</v>
      </c>
      <c r="I59">
        <v>570</v>
      </c>
      <c r="J59" s="6">
        <v>0.275369488667361</v>
      </c>
      <c r="K59" s="17"/>
      <c r="M59" s="6"/>
    </row>
    <row r="60" spans="1:13" x14ac:dyDescent="0.3">
      <c r="A60" t="s">
        <v>117</v>
      </c>
      <c r="B60" t="s">
        <v>118</v>
      </c>
      <c r="C60" t="s">
        <v>426</v>
      </c>
      <c r="D60" s="10">
        <v>4049</v>
      </c>
      <c r="E60" s="10">
        <v>3790.9908927185675</v>
      </c>
      <c r="F60" s="10">
        <v>3294</v>
      </c>
      <c r="G60" s="6">
        <v>0.8689021137789732</v>
      </c>
      <c r="H60" s="10">
        <v>62</v>
      </c>
      <c r="I60">
        <v>3356</v>
      </c>
      <c r="J60" s="6">
        <v>0.88525667694056898</v>
      </c>
      <c r="K60" s="17"/>
      <c r="M60" s="6"/>
    </row>
    <row r="61" spans="1:13" x14ac:dyDescent="0.3">
      <c r="A61" t="s">
        <v>119</v>
      </c>
      <c r="B61" t="s">
        <v>120</v>
      </c>
      <c r="C61" t="s">
        <v>426</v>
      </c>
      <c r="D61" s="10">
        <v>2132</v>
      </c>
      <c r="E61" s="10">
        <v>2060.3256413259928</v>
      </c>
      <c r="F61" s="10">
        <v>1472</v>
      </c>
      <c r="G61" s="6">
        <v>0.71445016771846037</v>
      </c>
      <c r="H61" s="10">
        <v>5</v>
      </c>
      <c r="I61">
        <v>1477</v>
      </c>
      <c r="J61" s="6">
        <v>0.71687696855989536</v>
      </c>
      <c r="K61" s="17"/>
      <c r="M61" s="6"/>
    </row>
    <row r="62" spans="1:13" x14ac:dyDescent="0.3">
      <c r="A62" t="s">
        <v>121</v>
      </c>
      <c r="B62" t="s">
        <v>122</v>
      </c>
      <c r="C62" t="s">
        <v>426</v>
      </c>
      <c r="D62" s="10">
        <v>9711</v>
      </c>
      <c r="E62" s="10">
        <v>9041.4005464887796</v>
      </c>
      <c r="F62" s="10">
        <v>2741</v>
      </c>
      <c r="G62" s="6">
        <v>0.30316099656313367</v>
      </c>
      <c r="H62" s="10">
        <v>1041</v>
      </c>
      <c r="I62">
        <v>3782</v>
      </c>
      <c r="J62" s="6">
        <v>0.41829802590360149</v>
      </c>
      <c r="K62" s="17"/>
      <c r="M62" s="6"/>
    </row>
    <row r="63" spans="1:13" x14ac:dyDescent="0.3">
      <c r="A63" t="s">
        <v>123</v>
      </c>
      <c r="B63" t="s">
        <v>124</v>
      </c>
      <c r="C63" t="s">
        <v>426</v>
      </c>
      <c r="D63" s="10">
        <v>5116</v>
      </c>
      <c r="E63" s="10">
        <v>4854.2045368904965</v>
      </c>
      <c r="F63" s="10">
        <v>3394</v>
      </c>
      <c r="G63" s="6">
        <v>0.69918767827078965</v>
      </c>
      <c r="H63" s="10">
        <v>57</v>
      </c>
      <c r="I63">
        <v>3451</v>
      </c>
      <c r="J63" s="6">
        <v>0.71093007593178992</v>
      </c>
      <c r="K63" s="17"/>
      <c r="M63" s="6"/>
    </row>
    <row r="64" spans="1:13" x14ac:dyDescent="0.3">
      <c r="A64" t="s">
        <v>125</v>
      </c>
      <c r="B64" t="s">
        <v>126</v>
      </c>
      <c r="C64" t="s">
        <v>426</v>
      </c>
      <c r="D64" s="10">
        <v>7504</v>
      </c>
      <c r="E64" s="10">
        <v>7225.4018540317838</v>
      </c>
      <c r="F64" s="10">
        <v>4467</v>
      </c>
      <c r="G64" s="6">
        <v>0.61823550997477161</v>
      </c>
      <c r="H64" s="10">
        <v>2</v>
      </c>
      <c r="I64">
        <v>4469</v>
      </c>
      <c r="J64" s="6">
        <v>0.61851231118810257</v>
      </c>
      <c r="K64" s="17"/>
      <c r="M64" s="6"/>
    </row>
    <row r="65" spans="1:13" x14ac:dyDescent="0.3">
      <c r="A65" t="s">
        <v>127</v>
      </c>
      <c r="B65" t="s">
        <v>128</v>
      </c>
      <c r="C65" t="s">
        <v>425</v>
      </c>
      <c r="D65" s="10">
        <v>4471</v>
      </c>
      <c r="E65" s="10">
        <v>4321.823814498498</v>
      </c>
      <c r="F65" s="10">
        <v>2436</v>
      </c>
      <c r="G65" s="6">
        <v>0.56365092714513443</v>
      </c>
      <c r="H65" s="10">
        <v>5</v>
      </c>
      <c r="I65">
        <v>2441</v>
      </c>
      <c r="J65" s="6">
        <v>0.56480784612531743</v>
      </c>
      <c r="K65" s="17"/>
      <c r="M65" s="6"/>
    </row>
    <row r="66" spans="1:13" x14ac:dyDescent="0.3">
      <c r="A66" t="s">
        <v>129</v>
      </c>
      <c r="B66" t="s">
        <v>130</v>
      </c>
      <c r="C66" t="s">
        <v>425</v>
      </c>
      <c r="D66" s="10">
        <v>902</v>
      </c>
      <c r="E66" s="10">
        <v>827.38764435786845</v>
      </c>
      <c r="F66" s="10">
        <v>941</v>
      </c>
      <c r="G66" s="6">
        <v>1.1373145422425368</v>
      </c>
      <c r="H66" s="10">
        <v>2</v>
      </c>
      <c r="I66">
        <v>943</v>
      </c>
      <c r="J66" s="6">
        <v>1.1397317888785465</v>
      </c>
      <c r="K66" s="17"/>
      <c r="M66" s="6"/>
    </row>
    <row r="67" spans="1:13" x14ac:dyDescent="0.3">
      <c r="A67" t="s">
        <v>131</v>
      </c>
      <c r="B67" t="s">
        <v>132</v>
      </c>
      <c r="C67" t="s">
        <v>425</v>
      </c>
      <c r="D67" s="10">
        <v>4641</v>
      </c>
      <c r="E67" s="10">
        <v>4442.9739629356154</v>
      </c>
      <c r="F67" s="10">
        <v>3335</v>
      </c>
      <c r="G67" s="6">
        <v>0.75062334999515923</v>
      </c>
      <c r="H67" s="10">
        <v>3</v>
      </c>
      <c r="I67">
        <v>3338</v>
      </c>
      <c r="J67" s="6">
        <v>0.75129857339845318</v>
      </c>
      <c r="K67" s="17"/>
      <c r="M67" s="6"/>
    </row>
    <row r="68" spans="1:13" x14ac:dyDescent="0.3">
      <c r="A68" t="s">
        <v>133</v>
      </c>
      <c r="B68" t="s">
        <v>134</v>
      </c>
      <c r="C68" t="s">
        <v>425</v>
      </c>
      <c r="D68" s="10">
        <v>1240</v>
      </c>
      <c r="E68" s="10">
        <v>1203.9702546728302</v>
      </c>
      <c r="F68" s="10">
        <v>946</v>
      </c>
      <c r="G68" s="6">
        <v>0.78573369759626521</v>
      </c>
      <c r="H68" s="10">
        <v>0</v>
      </c>
      <c r="I68">
        <v>946</v>
      </c>
      <c r="J68" s="6">
        <v>0.78573369759626521</v>
      </c>
      <c r="K68" s="17"/>
      <c r="M68" s="6"/>
    </row>
    <row r="69" spans="1:13" x14ac:dyDescent="0.3">
      <c r="A69" t="s">
        <v>135</v>
      </c>
      <c r="B69" t="s">
        <v>136</v>
      </c>
      <c r="C69" t="s">
        <v>425</v>
      </c>
      <c r="D69" s="10">
        <v>1384</v>
      </c>
      <c r="E69" s="10">
        <v>1343.0442098424558</v>
      </c>
      <c r="F69" s="10">
        <v>1131</v>
      </c>
      <c r="G69" s="6">
        <v>0.84211673131197273</v>
      </c>
      <c r="H69" s="10">
        <v>1</v>
      </c>
      <c r="I69">
        <v>1132</v>
      </c>
      <c r="J69" s="6">
        <v>0.84286130843956952</v>
      </c>
      <c r="K69" s="17"/>
      <c r="M69" s="6"/>
    </row>
    <row r="70" spans="1:13" x14ac:dyDescent="0.3">
      <c r="A70" t="s">
        <v>137</v>
      </c>
      <c r="B70" t="s">
        <v>138</v>
      </c>
      <c r="C70" t="s">
        <v>425</v>
      </c>
      <c r="D70" s="10">
        <v>4941</v>
      </c>
      <c r="E70" s="10">
        <v>4750.2847911502704</v>
      </c>
      <c r="F70" s="10">
        <v>3475</v>
      </c>
      <c r="G70" s="6">
        <v>0.73153508742757645</v>
      </c>
      <c r="H70" s="10">
        <v>4</v>
      </c>
      <c r="I70">
        <v>3479</v>
      </c>
      <c r="J70" s="6">
        <v>0.73237714220447159</v>
      </c>
      <c r="K70" s="17"/>
      <c r="M70" s="6"/>
    </row>
    <row r="71" spans="1:13" x14ac:dyDescent="0.3">
      <c r="A71" t="s">
        <v>139</v>
      </c>
      <c r="B71" t="s">
        <v>140</v>
      </c>
      <c r="C71" t="s">
        <v>425</v>
      </c>
      <c r="D71" s="10">
        <v>3655</v>
      </c>
      <c r="E71" s="10">
        <v>3553.4134337000578</v>
      </c>
      <c r="F71" s="10">
        <v>2309</v>
      </c>
      <c r="G71" s="6">
        <v>0.64979773479263037</v>
      </c>
      <c r="H71" s="10">
        <v>6</v>
      </c>
      <c r="I71">
        <v>2315</v>
      </c>
      <c r="J71" s="6">
        <v>0.65148625207663025</v>
      </c>
      <c r="K71" s="17"/>
      <c r="M71" s="6"/>
    </row>
    <row r="72" spans="1:13" x14ac:dyDescent="0.3">
      <c r="A72" t="s">
        <v>141</v>
      </c>
      <c r="B72" t="s">
        <v>142</v>
      </c>
      <c r="C72" t="s">
        <v>425</v>
      </c>
      <c r="D72" s="10">
        <v>2584</v>
      </c>
      <c r="E72" s="10">
        <v>2474.8384298131746</v>
      </c>
      <c r="F72" s="10">
        <v>2592</v>
      </c>
      <c r="G72" s="6">
        <v>1.0473410986250402</v>
      </c>
      <c r="H72" s="10">
        <v>1</v>
      </c>
      <c r="I72">
        <v>2593</v>
      </c>
      <c r="J72" s="6">
        <v>1.0477451654069172</v>
      </c>
      <c r="K72" s="17"/>
      <c r="M72" s="6"/>
    </row>
    <row r="73" spans="1:13" x14ac:dyDescent="0.3">
      <c r="A73" t="s">
        <v>143</v>
      </c>
      <c r="B73" t="s">
        <v>144</v>
      </c>
      <c r="C73" t="s">
        <v>425</v>
      </c>
      <c r="D73" s="10">
        <v>4321</v>
      </c>
      <c r="E73" s="10">
        <v>4081.0048509757871</v>
      </c>
      <c r="F73" s="10">
        <v>3425</v>
      </c>
      <c r="G73" s="6">
        <v>0.83925408693916814</v>
      </c>
      <c r="H73" s="10">
        <v>45</v>
      </c>
      <c r="I73">
        <v>3470</v>
      </c>
      <c r="J73" s="6">
        <v>0.85028078297194554</v>
      </c>
      <c r="K73" s="17"/>
      <c r="M73" s="6"/>
    </row>
    <row r="74" spans="1:13" x14ac:dyDescent="0.3">
      <c r="A74" t="s">
        <v>145</v>
      </c>
      <c r="B74" t="s">
        <v>146</v>
      </c>
      <c r="C74" t="s">
        <v>425</v>
      </c>
      <c r="D74" s="10">
        <v>8161</v>
      </c>
      <c r="E74" s="10">
        <v>7752.9269131394158</v>
      </c>
      <c r="F74" s="10">
        <v>6866</v>
      </c>
      <c r="G74" s="6">
        <v>0.88560102228794646</v>
      </c>
      <c r="H74" s="10">
        <v>13</v>
      </c>
      <c r="I74">
        <v>6879</v>
      </c>
      <c r="J74" s="6">
        <v>0.88727780837733528</v>
      </c>
      <c r="K74" s="17"/>
      <c r="M74" s="6"/>
    </row>
    <row r="75" spans="1:13" x14ac:dyDescent="0.3">
      <c r="A75" t="s">
        <v>147</v>
      </c>
      <c r="B75" t="s">
        <v>148</v>
      </c>
      <c r="C75" t="s">
        <v>425</v>
      </c>
      <c r="D75" s="10">
        <v>2057</v>
      </c>
      <c r="E75" s="10">
        <v>1992.4662006008782</v>
      </c>
      <c r="F75" s="10">
        <v>1816</v>
      </c>
      <c r="G75" s="6">
        <v>0.91143327774008898</v>
      </c>
      <c r="H75" s="10">
        <v>1</v>
      </c>
      <c r="I75">
        <v>1817</v>
      </c>
      <c r="J75" s="6">
        <v>0.91193516831153176</v>
      </c>
      <c r="K75" s="17"/>
      <c r="M75" s="6"/>
    </row>
    <row r="76" spans="1:13" x14ac:dyDescent="0.3">
      <c r="A76" t="s">
        <v>149</v>
      </c>
      <c r="B76" t="s">
        <v>150</v>
      </c>
      <c r="C76" t="s">
        <v>425</v>
      </c>
      <c r="D76" s="10">
        <v>4378</v>
      </c>
      <c r="E76" s="10">
        <v>4205.3841911995087</v>
      </c>
      <c r="F76" s="10">
        <v>3056</v>
      </c>
      <c r="G76" s="6">
        <v>0.72668747040881709</v>
      </c>
      <c r="H76" s="10">
        <v>3</v>
      </c>
      <c r="I76">
        <v>3059</v>
      </c>
      <c r="J76" s="6">
        <v>0.72740084161667906</v>
      </c>
      <c r="K76" s="17"/>
      <c r="M76" s="6"/>
    </row>
    <row r="77" spans="1:13" x14ac:dyDescent="0.3">
      <c r="A77" t="s">
        <v>151</v>
      </c>
      <c r="B77" t="s">
        <v>152</v>
      </c>
      <c r="C77" t="s">
        <v>425</v>
      </c>
      <c r="D77" s="10">
        <v>4257</v>
      </c>
      <c r="E77" s="10">
        <v>4144.4106965995379</v>
      </c>
      <c r="F77" s="10">
        <v>3450</v>
      </c>
      <c r="G77" s="6">
        <v>0.83244645682212492</v>
      </c>
      <c r="H77" s="10">
        <v>6</v>
      </c>
      <c r="I77">
        <v>3456</v>
      </c>
      <c r="J77" s="6">
        <v>0.83389418979051122</v>
      </c>
      <c r="K77" s="17"/>
      <c r="M77" s="6"/>
    </row>
    <row r="78" spans="1:13" x14ac:dyDescent="0.3">
      <c r="A78" t="s">
        <v>153</v>
      </c>
      <c r="B78" t="s">
        <v>154</v>
      </c>
      <c r="C78" t="s">
        <v>425</v>
      </c>
      <c r="D78" s="10">
        <v>1926</v>
      </c>
      <c r="E78" s="10">
        <v>1864.5590827548554</v>
      </c>
      <c r="F78" s="10">
        <v>1675</v>
      </c>
      <c r="G78" s="6">
        <v>0.89833570600788637</v>
      </c>
      <c r="H78" s="10">
        <v>2</v>
      </c>
      <c r="I78">
        <v>1677</v>
      </c>
      <c r="J78" s="6">
        <v>0.89940834565685102</v>
      </c>
      <c r="K78" s="17"/>
      <c r="M78" s="6"/>
    </row>
    <row r="79" spans="1:13" x14ac:dyDescent="0.3">
      <c r="A79" t="s">
        <v>155</v>
      </c>
      <c r="B79" t="s">
        <v>156</v>
      </c>
      <c r="C79" t="s">
        <v>425</v>
      </c>
      <c r="D79" s="10">
        <v>1141</v>
      </c>
      <c r="E79" s="10">
        <v>1102.5753328472279</v>
      </c>
      <c r="F79" s="10">
        <v>985</v>
      </c>
      <c r="G79" s="6">
        <v>0.89336299358012305</v>
      </c>
      <c r="H79" s="10">
        <v>2</v>
      </c>
      <c r="I79">
        <v>987</v>
      </c>
      <c r="J79" s="6">
        <v>0.89517692859246845</v>
      </c>
      <c r="K79" s="17"/>
      <c r="M79" s="6"/>
    </row>
    <row r="80" spans="1:13" x14ac:dyDescent="0.3">
      <c r="A80" t="s">
        <v>157</v>
      </c>
      <c r="B80" t="s">
        <v>158</v>
      </c>
      <c r="C80" t="s">
        <v>425</v>
      </c>
      <c r="D80" s="10">
        <v>1543</v>
      </c>
      <c r="E80" s="10">
        <v>1497.051643841023</v>
      </c>
      <c r="F80" s="10">
        <v>1284</v>
      </c>
      <c r="G80" s="6">
        <v>0.85768584222359157</v>
      </c>
      <c r="H80" s="10">
        <v>2</v>
      </c>
      <c r="I80">
        <v>1286</v>
      </c>
      <c r="J80" s="6">
        <v>0.85902180147939156</v>
      </c>
      <c r="K80" s="17"/>
      <c r="M80" s="6"/>
    </row>
    <row r="81" spans="1:13" x14ac:dyDescent="0.3">
      <c r="A81" t="s">
        <v>159</v>
      </c>
      <c r="B81" t="s">
        <v>160</v>
      </c>
      <c r="C81" t="s">
        <v>425</v>
      </c>
      <c r="D81" s="10">
        <v>2010</v>
      </c>
      <c r="E81" s="10">
        <v>1946.6220061151691</v>
      </c>
      <c r="F81" s="10">
        <v>1220</v>
      </c>
      <c r="G81" s="6">
        <v>0.62672670717142831</v>
      </c>
      <c r="H81" s="10">
        <v>0</v>
      </c>
      <c r="I81">
        <v>1220</v>
      </c>
      <c r="J81" s="6">
        <v>0.62672670717142831</v>
      </c>
      <c r="K81" s="17"/>
      <c r="M81" s="6"/>
    </row>
    <row r="82" spans="1:13" x14ac:dyDescent="0.3">
      <c r="A82" t="s">
        <v>161</v>
      </c>
      <c r="B82" t="s">
        <v>162</v>
      </c>
      <c r="C82" t="s">
        <v>425</v>
      </c>
      <c r="D82" s="10">
        <v>7378</v>
      </c>
      <c r="E82" s="10">
        <v>7118.9371978224181</v>
      </c>
      <c r="F82" s="10">
        <v>5422</v>
      </c>
      <c r="G82" s="6">
        <v>0.76163054249987105</v>
      </c>
      <c r="H82" s="10">
        <v>11</v>
      </c>
      <c r="I82">
        <v>5433</v>
      </c>
      <c r="J82" s="6">
        <v>0.76317571696824038</v>
      </c>
      <c r="K82" s="17"/>
      <c r="M82" s="6"/>
    </row>
    <row r="83" spans="1:13" x14ac:dyDescent="0.3">
      <c r="A83" t="s">
        <v>163</v>
      </c>
      <c r="B83" t="s">
        <v>164</v>
      </c>
      <c r="C83" t="s">
        <v>425</v>
      </c>
      <c r="D83" s="10">
        <v>5339</v>
      </c>
      <c r="E83" s="10">
        <v>5117.0149672393172</v>
      </c>
      <c r="F83" s="10">
        <v>3653</v>
      </c>
      <c r="G83" s="6">
        <v>0.71389277213133329</v>
      </c>
      <c r="H83" s="10">
        <v>110</v>
      </c>
      <c r="I83">
        <v>3763</v>
      </c>
      <c r="J83" s="6">
        <v>0.73538968013419304</v>
      </c>
      <c r="K83" s="17"/>
      <c r="M83" s="6"/>
    </row>
    <row r="84" spans="1:13" x14ac:dyDescent="0.3">
      <c r="A84" t="s">
        <v>165</v>
      </c>
      <c r="B84" t="s">
        <v>166</v>
      </c>
      <c r="C84" t="s">
        <v>425</v>
      </c>
      <c r="D84" s="10">
        <v>4958</v>
      </c>
      <c r="E84" s="10">
        <v>4791.825889432117</v>
      </c>
      <c r="F84" s="10">
        <v>2523</v>
      </c>
      <c r="G84" s="6">
        <v>0.52652163459532597</v>
      </c>
      <c r="H84" s="10">
        <v>0</v>
      </c>
      <c r="I84">
        <v>2523</v>
      </c>
      <c r="J84" s="6">
        <v>0.52652163459532597</v>
      </c>
      <c r="K84" s="17"/>
      <c r="M84" s="6"/>
    </row>
    <row r="85" spans="1:13" x14ac:dyDescent="0.3">
      <c r="A85" t="s">
        <v>167</v>
      </c>
      <c r="B85" t="s">
        <v>168</v>
      </c>
      <c r="C85" t="s">
        <v>425</v>
      </c>
      <c r="D85" s="10">
        <v>1940</v>
      </c>
      <c r="E85" s="10">
        <v>1876.5573505280918</v>
      </c>
      <c r="F85" s="10">
        <v>735</v>
      </c>
      <c r="G85" s="6">
        <v>0.3916746801227044</v>
      </c>
      <c r="H85" s="10">
        <v>0</v>
      </c>
      <c r="I85">
        <v>735</v>
      </c>
      <c r="J85" s="6">
        <v>0.3916746801227044</v>
      </c>
      <c r="K85" s="17"/>
      <c r="M85" s="6"/>
    </row>
    <row r="86" spans="1:13" x14ac:dyDescent="0.3">
      <c r="A86" t="s">
        <v>169</v>
      </c>
      <c r="B86" t="s">
        <v>170</v>
      </c>
      <c r="C86" t="s">
        <v>425</v>
      </c>
      <c r="D86" s="10">
        <v>7247</v>
      </c>
      <c r="E86" s="10">
        <v>7020.6401103655144</v>
      </c>
      <c r="F86" s="10">
        <v>5204</v>
      </c>
      <c r="G86" s="6">
        <v>0.74124295195200729</v>
      </c>
      <c r="H86" s="10">
        <v>719</v>
      </c>
      <c r="I86">
        <v>5923</v>
      </c>
      <c r="J86" s="6">
        <v>0.84365526602838947</v>
      </c>
      <c r="K86" s="17"/>
      <c r="M86" s="6"/>
    </row>
    <row r="87" spans="1:13" x14ac:dyDescent="0.3">
      <c r="A87" t="s">
        <v>171</v>
      </c>
      <c r="B87" t="s">
        <v>172</v>
      </c>
      <c r="C87" t="s">
        <v>425</v>
      </c>
      <c r="D87" s="10">
        <v>6069</v>
      </c>
      <c r="E87" s="10">
        <v>5825.4534959882103</v>
      </c>
      <c r="F87" s="10">
        <v>3217</v>
      </c>
      <c r="G87" s="6">
        <v>0.5522316850036546</v>
      </c>
      <c r="H87" s="10">
        <v>2</v>
      </c>
      <c r="I87">
        <v>3219</v>
      </c>
      <c r="J87" s="6">
        <v>0.55257500591444331</v>
      </c>
      <c r="K87" s="17"/>
      <c r="M87" s="6"/>
    </row>
    <row r="88" spans="1:13" x14ac:dyDescent="0.3">
      <c r="A88" t="s">
        <v>173</v>
      </c>
      <c r="B88" t="s">
        <v>174</v>
      </c>
      <c r="C88" t="s">
        <v>425</v>
      </c>
      <c r="D88" s="10">
        <v>1863</v>
      </c>
      <c r="E88" s="10">
        <v>1782.7996051332675</v>
      </c>
      <c r="F88" s="10">
        <v>790</v>
      </c>
      <c r="G88" s="6">
        <v>0.44312327517087713</v>
      </c>
      <c r="H88" s="10">
        <v>0</v>
      </c>
      <c r="I88">
        <v>790</v>
      </c>
      <c r="J88" s="6">
        <v>0.44312327517087713</v>
      </c>
      <c r="K88" s="17"/>
      <c r="M88" s="6"/>
    </row>
    <row r="89" spans="1:13" x14ac:dyDescent="0.3">
      <c r="A89" t="s">
        <v>175</v>
      </c>
      <c r="B89" t="s">
        <v>176</v>
      </c>
      <c r="C89" t="s">
        <v>425</v>
      </c>
      <c r="D89" s="10">
        <v>2333</v>
      </c>
      <c r="E89" s="10">
        <v>2256.8736667556668</v>
      </c>
      <c r="F89" s="10">
        <v>1005</v>
      </c>
      <c r="G89" s="6">
        <v>0.44530627247945248</v>
      </c>
      <c r="H89" s="10">
        <v>1</v>
      </c>
      <c r="I89">
        <v>1006</v>
      </c>
      <c r="J89" s="6">
        <v>0.44574936329783998</v>
      </c>
      <c r="K89" s="17"/>
      <c r="M89" s="6"/>
    </row>
    <row r="90" spans="1:13" x14ac:dyDescent="0.3">
      <c r="A90" t="s">
        <v>177</v>
      </c>
      <c r="B90" t="s">
        <v>178</v>
      </c>
      <c r="C90" t="s">
        <v>425</v>
      </c>
      <c r="D90" s="10">
        <v>2982</v>
      </c>
      <c r="E90" s="10">
        <v>2842.2132813783714</v>
      </c>
      <c r="F90" s="10">
        <v>2346</v>
      </c>
      <c r="G90" s="6">
        <v>0.82541307345600545</v>
      </c>
      <c r="H90" s="10">
        <v>5</v>
      </c>
      <c r="I90">
        <v>2351</v>
      </c>
      <c r="J90" s="6">
        <v>0.82717226585467551</v>
      </c>
      <c r="K90" s="17"/>
      <c r="M90" s="6"/>
    </row>
    <row r="91" spans="1:13" x14ac:dyDescent="0.3">
      <c r="A91" t="s">
        <v>179</v>
      </c>
      <c r="B91" t="s">
        <v>180</v>
      </c>
      <c r="C91" t="s">
        <v>425</v>
      </c>
      <c r="D91" s="10">
        <v>2616</v>
      </c>
      <c r="E91" s="10">
        <v>2509.466302699424</v>
      </c>
      <c r="F91" s="10">
        <v>592</v>
      </c>
      <c r="G91" s="6">
        <v>0.23590673417817473</v>
      </c>
      <c r="H91" s="10">
        <v>2</v>
      </c>
      <c r="I91">
        <v>594</v>
      </c>
      <c r="J91" s="6">
        <v>0.23670371638823615</v>
      </c>
      <c r="K91" s="17"/>
      <c r="M91" s="6"/>
    </row>
    <row r="92" spans="1:13" x14ac:dyDescent="0.3">
      <c r="A92" t="s">
        <v>181</v>
      </c>
      <c r="B92" t="s">
        <v>182</v>
      </c>
      <c r="C92" t="s">
        <v>425</v>
      </c>
      <c r="D92" s="10">
        <v>2470</v>
      </c>
      <c r="E92" s="10">
        <v>2411.0862462898508</v>
      </c>
      <c r="F92" s="10">
        <v>1053</v>
      </c>
      <c r="G92" s="6">
        <v>0.43673261444726136</v>
      </c>
      <c r="H92" s="10">
        <v>0</v>
      </c>
      <c r="I92">
        <v>1053</v>
      </c>
      <c r="J92" s="6">
        <v>0.43673261444726136</v>
      </c>
      <c r="K92" s="17"/>
      <c r="M92" s="6"/>
    </row>
    <row r="93" spans="1:13" x14ac:dyDescent="0.3">
      <c r="A93" t="s">
        <v>183</v>
      </c>
      <c r="B93" t="s">
        <v>184</v>
      </c>
      <c r="C93" t="s">
        <v>425</v>
      </c>
      <c r="D93" s="10">
        <v>10365</v>
      </c>
      <c r="E93" s="10">
        <v>9984.3738934725006</v>
      </c>
      <c r="F93" s="10">
        <v>4432</v>
      </c>
      <c r="G93" s="6">
        <v>0.44389363291948786</v>
      </c>
      <c r="H93" s="10">
        <v>1</v>
      </c>
      <c r="I93">
        <v>4433</v>
      </c>
      <c r="J93" s="6">
        <v>0.44399378942511047</v>
      </c>
      <c r="K93" s="17"/>
      <c r="M93" s="6"/>
    </row>
    <row r="94" spans="1:13" x14ac:dyDescent="0.3">
      <c r="A94" t="s">
        <v>185</v>
      </c>
      <c r="B94" t="s">
        <v>186</v>
      </c>
      <c r="C94" t="s">
        <v>425</v>
      </c>
      <c r="D94" s="10">
        <v>4270</v>
      </c>
      <c r="E94" s="10">
        <v>4166.6073181763022</v>
      </c>
      <c r="F94" s="10">
        <v>130</v>
      </c>
      <c r="G94" s="6">
        <v>3.1200444407825833E-2</v>
      </c>
      <c r="H94" s="10">
        <v>2740</v>
      </c>
      <c r="I94">
        <v>2870</v>
      </c>
      <c r="J94" s="6">
        <v>0.68880981115738571</v>
      </c>
      <c r="K94" s="17"/>
      <c r="M94" s="6"/>
    </row>
    <row r="95" spans="1:13" x14ac:dyDescent="0.3">
      <c r="A95" t="s">
        <v>187</v>
      </c>
      <c r="B95" t="s">
        <v>188</v>
      </c>
      <c r="C95" t="s">
        <v>425</v>
      </c>
      <c r="D95" s="10">
        <v>4822</v>
      </c>
      <c r="E95" s="10">
        <v>4672.982723288409</v>
      </c>
      <c r="F95" s="10">
        <v>858</v>
      </c>
      <c r="G95" s="6">
        <v>0.1836086394507831</v>
      </c>
      <c r="H95" s="10">
        <v>0</v>
      </c>
      <c r="I95">
        <v>858</v>
      </c>
      <c r="J95" s="6">
        <v>0.1836086394507831</v>
      </c>
      <c r="K95" s="17"/>
      <c r="M95" s="6"/>
    </row>
    <row r="96" spans="1:13" x14ac:dyDescent="0.3">
      <c r="A96" t="s">
        <v>189</v>
      </c>
      <c r="B96" t="s">
        <v>190</v>
      </c>
      <c r="C96" t="s">
        <v>425</v>
      </c>
      <c r="D96" s="10">
        <v>3448</v>
      </c>
      <c r="E96" s="10">
        <v>3353.7319694909243</v>
      </c>
      <c r="F96" s="10">
        <v>1558</v>
      </c>
      <c r="G96" s="6">
        <v>0.46455710061901423</v>
      </c>
      <c r="H96" s="10">
        <v>0</v>
      </c>
      <c r="I96">
        <v>1558</v>
      </c>
      <c r="J96" s="6">
        <v>0.46455710061901423</v>
      </c>
      <c r="K96" s="17"/>
      <c r="M96" s="6"/>
    </row>
    <row r="97" spans="1:13" x14ac:dyDescent="0.3">
      <c r="A97" t="s">
        <v>191</v>
      </c>
      <c r="B97" t="s">
        <v>192</v>
      </c>
      <c r="C97" t="s">
        <v>425</v>
      </c>
      <c r="D97" s="10">
        <v>4306</v>
      </c>
      <c r="E97" s="10">
        <v>4226.356914765769</v>
      </c>
      <c r="F97" s="10">
        <v>2038</v>
      </c>
      <c r="G97" s="6">
        <v>0.48221199512984081</v>
      </c>
      <c r="H97" s="10">
        <v>0</v>
      </c>
      <c r="I97">
        <v>2038</v>
      </c>
      <c r="J97" s="6">
        <v>0.48221199512984081</v>
      </c>
      <c r="K97" s="17"/>
      <c r="M97" s="6"/>
    </row>
    <row r="98" spans="1:13" x14ac:dyDescent="0.3">
      <c r="A98" t="s">
        <v>193</v>
      </c>
      <c r="B98" t="s">
        <v>194</v>
      </c>
      <c r="C98" t="s">
        <v>425</v>
      </c>
      <c r="D98" s="10">
        <v>4041</v>
      </c>
      <c r="E98" s="10">
        <v>3919.849310721715</v>
      </c>
      <c r="F98" s="10">
        <v>2888</v>
      </c>
      <c r="G98" s="6">
        <v>0.73676301588957438</v>
      </c>
      <c r="H98" s="10">
        <v>3</v>
      </c>
      <c r="I98">
        <v>2891</v>
      </c>
      <c r="J98" s="6">
        <v>0.73752835143239592</v>
      </c>
      <c r="K98" s="17"/>
      <c r="M98" s="6"/>
    </row>
    <row r="99" spans="1:13" x14ac:dyDescent="0.3">
      <c r="A99" t="s">
        <v>195</v>
      </c>
      <c r="B99" t="s">
        <v>196</v>
      </c>
      <c r="C99" t="s">
        <v>425</v>
      </c>
      <c r="D99" s="10">
        <v>1961</v>
      </c>
      <c r="E99" s="10">
        <v>1885.2273922845691</v>
      </c>
      <c r="F99" s="10">
        <v>870</v>
      </c>
      <c r="G99" s="6">
        <v>0.46148279171018763</v>
      </c>
      <c r="H99" s="10">
        <v>1</v>
      </c>
      <c r="I99">
        <v>871</v>
      </c>
      <c r="J99" s="6">
        <v>0.46201323170065911</v>
      </c>
      <c r="K99" s="17"/>
      <c r="M99" s="6"/>
    </row>
    <row r="100" spans="1:13" x14ac:dyDescent="0.3">
      <c r="A100" t="s">
        <v>197</v>
      </c>
      <c r="B100" t="s">
        <v>198</v>
      </c>
      <c r="C100" t="s">
        <v>425</v>
      </c>
      <c r="D100" s="10">
        <v>3998</v>
      </c>
      <c r="E100" s="10">
        <v>3806.6977950056162</v>
      </c>
      <c r="F100" s="10">
        <v>3081</v>
      </c>
      <c r="G100" s="6">
        <v>0.8093629087242673</v>
      </c>
      <c r="H100" s="10">
        <v>11</v>
      </c>
      <c r="I100">
        <v>3092</v>
      </c>
      <c r="J100" s="6">
        <v>0.81225255234515881</v>
      </c>
      <c r="K100" s="17"/>
      <c r="M100" s="6"/>
    </row>
    <row r="101" spans="1:13" x14ac:dyDescent="0.3">
      <c r="A101" t="s">
        <v>199</v>
      </c>
      <c r="B101" t="s">
        <v>200</v>
      </c>
      <c r="C101" t="s">
        <v>425</v>
      </c>
      <c r="D101" s="10">
        <v>1696</v>
      </c>
      <c r="E101" s="10">
        <v>1633.6301218161684</v>
      </c>
      <c r="F101" s="10">
        <v>938</v>
      </c>
      <c r="G101" s="6">
        <v>0.57418138137486707</v>
      </c>
      <c r="H101" s="10">
        <v>73</v>
      </c>
      <c r="I101">
        <v>1011</v>
      </c>
      <c r="J101" s="6">
        <v>0.61886713920041647</v>
      </c>
      <c r="K101" s="17"/>
      <c r="M101" s="6"/>
    </row>
    <row r="102" spans="1:13" x14ac:dyDescent="0.3">
      <c r="A102" t="s">
        <v>201</v>
      </c>
      <c r="B102" t="s">
        <v>202</v>
      </c>
      <c r="C102" t="s">
        <v>425</v>
      </c>
      <c r="D102" s="10">
        <v>4223</v>
      </c>
      <c r="E102" s="10">
        <v>4127.0627719450622</v>
      </c>
      <c r="F102" s="10">
        <v>1760</v>
      </c>
      <c r="G102" s="6">
        <v>0.42645341184634361</v>
      </c>
      <c r="H102" s="10">
        <v>3</v>
      </c>
      <c r="I102">
        <v>1763</v>
      </c>
      <c r="J102" s="6">
        <v>0.42718032107108167</v>
      </c>
      <c r="K102" s="17"/>
      <c r="M102" s="6"/>
    </row>
    <row r="103" spans="1:13" x14ac:dyDescent="0.3">
      <c r="A103" t="s">
        <v>203</v>
      </c>
      <c r="B103" t="s">
        <v>204</v>
      </c>
      <c r="C103" t="s">
        <v>425</v>
      </c>
      <c r="D103" s="10">
        <v>4819</v>
      </c>
      <c r="E103" s="10">
        <v>4652.3509609243456</v>
      </c>
      <c r="F103" s="10">
        <v>2445</v>
      </c>
      <c r="G103" s="6">
        <v>0.52554074714823718</v>
      </c>
      <c r="H103" s="10">
        <v>1</v>
      </c>
      <c r="I103">
        <v>2446</v>
      </c>
      <c r="J103" s="6">
        <v>0.52575569223909535</v>
      </c>
      <c r="K103" s="17"/>
      <c r="M103" s="6"/>
    </row>
    <row r="104" spans="1:13" x14ac:dyDescent="0.3">
      <c r="A104" t="s">
        <v>205</v>
      </c>
      <c r="B104" t="s">
        <v>206</v>
      </c>
      <c r="C104" t="s">
        <v>425</v>
      </c>
      <c r="D104" s="10">
        <v>1422</v>
      </c>
      <c r="E104" s="10">
        <v>1372.729058760493</v>
      </c>
      <c r="F104" s="10">
        <v>690</v>
      </c>
      <c r="G104" s="6">
        <v>0.50264835263488639</v>
      </c>
      <c r="H104" s="10">
        <v>0</v>
      </c>
      <c r="I104">
        <v>690</v>
      </c>
      <c r="J104" s="6">
        <v>0.50264835263488639</v>
      </c>
      <c r="K104" s="17"/>
      <c r="M104" s="6"/>
    </row>
    <row r="105" spans="1:13" x14ac:dyDescent="0.3">
      <c r="A105" t="s">
        <v>207</v>
      </c>
      <c r="B105" t="s">
        <v>208</v>
      </c>
      <c r="C105" t="s">
        <v>425</v>
      </c>
      <c r="D105" s="10">
        <v>6399</v>
      </c>
      <c r="E105" s="10">
        <v>6141.1964767829895</v>
      </c>
      <c r="F105" s="10">
        <v>2755</v>
      </c>
      <c r="G105" s="6">
        <v>0.44860964966930711</v>
      </c>
      <c r="H105" s="10">
        <v>385</v>
      </c>
      <c r="I105">
        <v>3140</v>
      </c>
      <c r="J105" s="6">
        <v>0.51130101632000879</v>
      </c>
      <c r="K105" s="17"/>
      <c r="M105" s="6"/>
    </row>
    <row r="106" spans="1:13" x14ac:dyDescent="0.3">
      <c r="A106" t="s">
        <v>209</v>
      </c>
      <c r="B106" t="s">
        <v>210</v>
      </c>
      <c r="C106" t="s">
        <v>425</v>
      </c>
      <c r="D106" s="10">
        <v>12203</v>
      </c>
      <c r="E106" s="10">
        <v>11822.46913398956</v>
      </c>
      <c r="F106" s="10">
        <v>9421</v>
      </c>
      <c r="G106" s="6">
        <v>0.79687245474929225</v>
      </c>
      <c r="H106" s="10">
        <v>612</v>
      </c>
      <c r="I106">
        <v>10033</v>
      </c>
      <c r="J106" s="6">
        <v>0.84863829089264931</v>
      </c>
      <c r="K106" s="17"/>
      <c r="M106" s="6"/>
    </row>
    <row r="107" spans="1:13" x14ac:dyDescent="0.3">
      <c r="A107" t="s">
        <v>211</v>
      </c>
      <c r="B107" t="s">
        <v>212</v>
      </c>
      <c r="C107" t="s">
        <v>425</v>
      </c>
      <c r="D107" s="10">
        <v>10174</v>
      </c>
      <c r="E107" s="10">
        <v>9777.5513919181158</v>
      </c>
      <c r="F107" s="10">
        <v>6131</v>
      </c>
      <c r="G107" s="6">
        <v>0.62704860902779136</v>
      </c>
      <c r="H107" s="10">
        <v>8</v>
      </c>
      <c r="I107">
        <v>6139</v>
      </c>
      <c r="J107" s="6">
        <v>0.62786680978985665</v>
      </c>
      <c r="K107" s="17"/>
      <c r="M107" s="6"/>
    </row>
    <row r="108" spans="1:13" x14ac:dyDescent="0.3">
      <c r="A108" t="s">
        <v>213</v>
      </c>
      <c r="B108" t="s">
        <v>214</v>
      </c>
      <c r="C108" t="s">
        <v>425</v>
      </c>
      <c r="D108" s="10">
        <v>5596</v>
      </c>
      <c r="E108" s="10">
        <v>5431.374058947601</v>
      </c>
      <c r="F108" s="10">
        <v>2430</v>
      </c>
      <c r="G108" s="6">
        <v>0.44740059764376527</v>
      </c>
      <c r="H108" s="10">
        <v>1</v>
      </c>
      <c r="I108">
        <v>2431</v>
      </c>
      <c r="J108" s="6">
        <v>0.4475847131160467</v>
      </c>
      <c r="K108" s="17"/>
      <c r="M108" s="6"/>
    </row>
    <row r="109" spans="1:13" x14ac:dyDescent="0.3">
      <c r="A109" t="s">
        <v>215</v>
      </c>
      <c r="B109" t="s">
        <v>216</v>
      </c>
      <c r="C109" t="s">
        <v>425</v>
      </c>
      <c r="D109" s="10">
        <v>3637</v>
      </c>
      <c r="E109" s="10">
        <v>3548.0122679082929</v>
      </c>
      <c r="F109" s="10">
        <v>2436</v>
      </c>
      <c r="G109" s="6">
        <v>0.68658161698976528</v>
      </c>
      <c r="H109" s="10">
        <v>505</v>
      </c>
      <c r="I109">
        <v>2941</v>
      </c>
      <c r="J109" s="6">
        <v>0.82891483397655985</v>
      </c>
      <c r="K109" s="17"/>
      <c r="M109" s="6"/>
    </row>
    <row r="110" spans="1:13" x14ac:dyDescent="0.3">
      <c r="A110" t="s">
        <v>217</v>
      </c>
      <c r="B110" t="s">
        <v>218</v>
      </c>
      <c r="C110" t="s">
        <v>425</v>
      </c>
      <c r="D110" s="10">
        <v>9830</v>
      </c>
      <c r="E110" s="10">
        <v>9623.9624262878988</v>
      </c>
      <c r="F110" s="10">
        <v>5199</v>
      </c>
      <c r="G110" s="6">
        <v>0.54021407916129294</v>
      </c>
      <c r="H110" s="10">
        <v>1</v>
      </c>
      <c r="I110">
        <v>5200</v>
      </c>
      <c r="J110" s="6">
        <v>0.54031798646638263</v>
      </c>
      <c r="K110" s="17"/>
      <c r="M110" s="6"/>
    </row>
    <row r="111" spans="1:13" x14ac:dyDescent="0.3">
      <c r="A111" t="s">
        <v>219</v>
      </c>
      <c r="B111" t="s">
        <v>220</v>
      </c>
      <c r="C111" t="s">
        <v>425</v>
      </c>
      <c r="D111" s="10">
        <v>2863</v>
      </c>
      <c r="E111" s="10">
        <v>2743.9701479221312</v>
      </c>
      <c r="F111" s="10">
        <v>1754</v>
      </c>
      <c r="G111" s="6">
        <v>0.63921978208407804</v>
      </c>
      <c r="H111" s="10">
        <v>3</v>
      </c>
      <c r="I111">
        <v>1757</v>
      </c>
      <c r="J111" s="6">
        <v>0.64031308843883983</v>
      </c>
      <c r="K111" s="17"/>
      <c r="M111" s="6"/>
    </row>
    <row r="112" spans="1:13" x14ac:dyDescent="0.3">
      <c r="A112" t="s">
        <v>221</v>
      </c>
      <c r="B112" t="s">
        <v>222</v>
      </c>
      <c r="C112" t="s">
        <v>425</v>
      </c>
      <c r="D112" s="10">
        <v>4023</v>
      </c>
      <c r="E112" s="10">
        <v>3931.8863197383744</v>
      </c>
      <c r="F112" s="10">
        <v>2692</v>
      </c>
      <c r="G112" s="6">
        <v>0.68465865518185287</v>
      </c>
      <c r="H112" s="10">
        <v>0</v>
      </c>
      <c r="I112">
        <v>2692</v>
      </c>
      <c r="J112" s="6">
        <v>0.68465865518185287</v>
      </c>
      <c r="K112" s="17"/>
      <c r="M112" s="6"/>
    </row>
    <row r="113" spans="1:13" x14ac:dyDescent="0.3">
      <c r="A113" t="s">
        <v>223</v>
      </c>
      <c r="B113" t="s">
        <v>224</v>
      </c>
      <c r="C113" t="s">
        <v>425</v>
      </c>
      <c r="D113" s="10">
        <v>3826</v>
      </c>
      <c r="E113" s="10">
        <v>3723.1270335509121</v>
      </c>
      <c r="F113" s="10">
        <v>1999</v>
      </c>
      <c r="G113" s="6">
        <v>0.53691426104616813</v>
      </c>
      <c r="H113" s="10">
        <v>0</v>
      </c>
      <c r="I113">
        <v>1999</v>
      </c>
      <c r="J113" s="6">
        <v>0.53691426104616813</v>
      </c>
      <c r="K113" s="17"/>
      <c r="M113" s="6"/>
    </row>
    <row r="114" spans="1:13" x14ac:dyDescent="0.3">
      <c r="A114" t="s">
        <v>225</v>
      </c>
      <c r="B114" t="s">
        <v>226</v>
      </c>
      <c r="C114" t="s">
        <v>425</v>
      </c>
      <c r="D114" s="10">
        <v>2518</v>
      </c>
      <c r="E114" s="10">
        <v>2469.9432041961904</v>
      </c>
      <c r="F114" s="10">
        <v>629</v>
      </c>
      <c r="G114" s="6">
        <v>0.25466172620139238</v>
      </c>
      <c r="H114" s="10">
        <v>1178</v>
      </c>
      <c r="I114">
        <v>1807</v>
      </c>
      <c r="J114" s="6">
        <v>0.73159576986632113</v>
      </c>
      <c r="K114" s="17"/>
      <c r="M114" s="6"/>
    </row>
    <row r="115" spans="1:13" x14ac:dyDescent="0.3">
      <c r="A115" t="s">
        <v>227</v>
      </c>
      <c r="B115" t="s">
        <v>228</v>
      </c>
      <c r="C115" t="s">
        <v>425</v>
      </c>
      <c r="D115" s="10">
        <v>3024</v>
      </c>
      <c r="E115" s="10">
        <v>2950.7195066927356</v>
      </c>
      <c r="F115" s="10">
        <v>1872</v>
      </c>
      <c r="G115" s="6">
        <v>0.63442153540991764</v>
      </c>
      <c r="H115" s="10">
        <v>11</v>
      </c>
      <c r="I115">
        <v>1883</v>
      </c>
      <c r="J115" s="6">
        <v>0.63814943973123661</v>
      </c>
      <c r="K115" s="17"/>
      <c r="M115" s="6"/>
    </row>
    <row r="116" spans="1:13" x14ac:dyDescent="0.3">
      <c r="A116" t="s">
        <v>229</v>
      </c>
      <c r="B116" t="s">
        <v>230</v>
      </c>
      <c r="C116" t="s">
        <v>425</v>
      </c>
      <c r="D116" s="10">
        <v>3298</v>
      </c>
      <c r="E116" s="10">
        <v>3222.8967786576459</v>
      </c>
      <c r="F116" s="10">
        <v>2051</v>
      </c>
      <c r="G116" s="6">
        <v>0.63638401750311491</v>
      </c>
      <c r="H116" s="10">
        <v>10</v>
      </c>
      <c r="I116">
        <v>2061</v>
      </c>
      <c r="J116" s="6">
        <v>0.63948681622326664</v>
      </c>
      <c r="K116" s="17"/>
      <c r="M116" s="6"/>
    </row>
    <row r="117" spans="1:13" x14ac:dyDescent="0.3">
      <c r="A117" t="s">
        <v>231</v>
      </c>
      <c r="B117" t="s">
        <v>232</v>
      </c>
      <c r="C117" t="s">
        <v>425</v>
      </c>
      <c r="D117" s="10">
        <v>2592</v>
      </c>
      <c r="E117" s="10">
        <v>2493.5376813890839</v>
      </c>
      <c r="F117" s="10">
        <v>1158</v>
      </c>
      <c r="G117" s="6">
        <v>0.46440044144627035</v>
      </c>
      <c r="H117" s="10">
        <v>1</v>
      </c>
      <c r="I117">
        <v>1159</v>
      </c>
      <c r="J117" s="6">
        <v>0.4648014780969148</v>
      </c>
      <c r="K117" s="17"/>
      <c r="M117" s="6"/>
    </row>
    <row r="118" spans="1:13" x14ac:dyDescent="0.3">
      <c r="A118" t="s">
        <v>233</v>
      </c>
      <c r="B118" t="s">
        <v>234</v>
      </c>
      <c r="C118" t="s">
        <v>425</v>
      </c>
      <c r="D118" s="10">
        <v>4816</v>
      </c>
      <c r="E118" s="10">
        <v>4641.7172036529473</v>
      </c>
      <c r="F118" s="10">
        <v>3201</v>
      </c>
      <c r="G118" s="6">
        <v>0.68961547193802997</v>
      </c>
      <c r="H118" s="10">
        <v>10</v>
      </c>
      <c r="I118">
        <v>3211</v>
      </c>
      <c r="J118" s="6">
        <v>0.69176984704561517</v>
      </c>
      <c r="K118" s="17"/>
      <c r="M118" s="6"/>
    </row>
    <row r="119" spans="1:13" x14ac:dyDescent="0.3">
      <c r="A119" t="s">
        <v>235</v>
      </c>
      <c r="B119" t="s">
        <v>236</v>
      </c>
      <c r="C119" t="s">
        <v>425</v>
      </c>
      <c r="D119" s="10">
        <v>2851</v>
      </c>
      <c r="E119" s="10">
        <v>2839.1455301455303</v>
      </c>
      <c r="F119" s="10">
        <v>2995</v>
      </c>
      <c r="G119" s="6">
        <v>1.0548948506512383</v>
      </c>
      <c r="H119" s="10">
        <v>0</v>
      </c>
      <c r="I119">
        <v>2995</v>
      </c>
      <c r="J119" s="6">
        <v>1.0548948506512383</v>
      </c>
      <c r="K119" s="17"/>
      <c r="M119" s="6"/>
    </row>
    <row r="120" spans="1:13" x14ac:dyDescent="0.3">
      <c r="A120" t="s">
        <v>237</v>
      </c>
      <c r="B120" t="s">
        <v>238</v>
      </c>
      <c r="C120" t="s">
        <v>425</v>
      </c>
      <c r="D120" s="10">
        <v>4635</v>
      </c>
      <c r="E120" s="10">
        <v>4496.9917653430493</v>
      </c>
      <c r="F120" s="10">
        <v>1627</v>
      </c>
      <c r="G120" s="6">
        <v>0.3617974158945087</v>
      </c>
      <c r="H120" s="10">
        <v>9</v>
      </c>
      <c r="I120">
        <v>1636</v>
      </c>
      <c r="J120" s="6">
        <v>0.36379875378206283</v>
      </c>
      <c r="K120" s="17"/>
      <c r="M120" s="6"/>
    </row>
    <row r="121" spans="1:13" x14ac:dyDescent="0.3">
      <c r="A121" t="s">
        <v>239</v>
      </c>
      <c r="B121" t="s">
        <v>240</v>
      </c>
      <c r="C121" t="s">
        <v>429</v>
      </c>
      <c r="D121" s="10">
        <v>3917</v>
      </c>
      <c r="E121" s="10">
        <v>3746.1848514642011</v>
      </c>
      <c r="F121" s="10">
        <v>2455</v>
      </c>
      <c r="G121" s="6">
        <v>0.65533338512125483</v>
      </c>
      <c r="H121" s="10">
        <v>12</v>
      </c>
      <c r="I121">
        <v>2467</v>
      </c>
      <c r="J121" s="6">
        <v>0.65853664403019785</v>
      </c>
      <c r="K121" s="17"/>
      <c r="M121" s="6"/>
    </row>
    <row r="122" spans="1:13" x14ac:dyDescent="0.3">
      <c r="A122" t="s">
        <v>241</v>
      </c>
      <c r="B122" t="s">
        <v>242</v>
      </c>
      <c r="C122" t="s">
        <v>429</v>
      </c>
      <c r="D122" s="10">
        <v>6227</v>
      </c>
      <c r="E122" s="10">
        <v>5957.9806198149063</v>
      </c>
      <c r="F122" s="10">
        <v>3092</v>
      </c>
      <c r="G122" s="6">
        <v>0.51896778410401367</v>
      </c>
      <c r="H122" s="10">
        <v>0</v>
      </c>
      <c r="I122">
        <v>3092</v>
      </c>
      <c r="J122" s="6">
        <v>0.51896778410401367</v>
      </c>
      <c r="K122" s="17"/>
      <c r="M122" s="6"/>
    </row>
    <row r="123" spans="1:13" x14ac:dyDescent="0.3">
      <c r="A123" t="s">
        <v>243</v>
      </c>
      <c r="B123" t="s">
        <v>244</v>
      </c>
      <c r="C123" t="s">
        <v>429</v>
      </c>
      <c r="D123" s="10">
        <v>5415</v>
      </c>
      <c r="E123" s="10">
        <v>5213.6274509803925</v>
      </c>
      <c r="F123" s="10">
        <v>3295</v>
      </c>
      <c r="G123" s="6">
        <v>0.6319975930348446</v>
      </c>
      <c r="H123" s="10">
        <v>3</v>
      </c>
      <c r="I123">
        <v>3298</v>
      </c>
      <c r="J123" s="6">
        <v>0.63257300814231177</v>
      </c>
      <c r="K123" s="17"/>
      <c r="M123" s="6"/>
    </row>
    <row r="124" spans="1:13" x14ac:dyDescent="0.3">
      <c r="A124" t="s">
        <v>245</v>
      </c>
      <c r="B124" t="s">
        <v>246</v>
      </c>
      <c r="C124" t="s">
        <v>429</v>
      </c>
      <c r="D124" s="10">
        <v>6664</v>
      </c>
      <c r="E124" s="10">
        <v>6337.4534944823963</v>
      </c>
      <c r="F124" s="10">
        <v>3144</v>
      </c>
      <c r="G124" s="6">
        <v>0.4960983149994353</v>
      </c>
      <c r="H124" s="10">
        <v>1</v>
      </c>
      <c r="I124">
        <v>3145</v>
      </c>
      <c r="J124" s="6">
        <v>0.4962561070843588</v>
      </c>
      <c r="K124" s="17"/>
      <c r="M124" s="6"/>
    </row>
    <row r="125" spans="1:13" x14ac:dyDescent="0.3">
      <c r="A125" t="s">
        <v>247</v>
      </c>
      <c r="B125" t="s">
        <v>248</v>
      </c>
      <c r="C125" t="s">
        <v>429</v>
      </c>
      <c r="D125" s="10">
        <v>7060</v>
      </c>
      <c r="E125" s="10">
        <v>6616.7207883622714</v>
      </c>
      <c r="F125" s="10">
        <v>5607</v>
      </c>
      <c r="G125" s="6">
        <v>0.84739861017889628</v>
      </c>
      <c r="H125" s="10">
        <v>3</v>
      </c>
      <c r="I125">
        <v>5610</v>
      </c>
      <c r="J125" s="6">
        <v>0.84785200697406959</v>
      </c>
      <c r="K125" s="17"/>
      <c r="M125" s="6"/>
    </row>
    <row r="126" spans="1:13" x14ac:dyDescent="0.3">
      <c r="A126" t="s">
        <v>249</v>
      </c>
      <c r="B126" t="s">
        <v>250</v>
      </c>
      <c r="C126" t="s">
        <v>429</v>
      </c>
      <c r="D126" s="10">
        <v>4411</v>
      </c>
      <c r="E126" s="10">
        <v>4266.6996630070789</v>
      </c>
      <c r="F126" s="10">
        <v>1819</v>
      </c>
      <c r="G126" s="6">
        <v>0.42632482800957394</v>
      </c>
      <c r="H126" s="10">
        <v>0</v>
      </c>
      <c r="I126">
        <v>1819</v>
      </c>
      <c r="J126" s="6">
        <v>0.42632482800957394</v>
      </c>
      <c r="K126" s="17"/>
      <c r="M126" s="6"/>
    </row>
    <row r="127" spans="1:13" x14ac:dyDescent="0.3">
      <c r="A127" t="s">
        <v>251</v>
      </c>
      <c r="B127" t="s">
        <v>252</v>
      </c>
      <c r="C127" t="s">
        <v>429</v>
      </c>
      <c r="D127" s="10">
        <v>4505</v>
      </c>
      <c r="E127" s="10">
        <v>4105.4361370716515</v>
      </c>
      <c r="F127" s="10">
        <v>1997</v>
      </c>
      <c r="G127" s="6">
        <v>0.48642822183185425</v>
      </c>
      <c r="H127" s="10">
        <v>0</v>
      </c>
      <c r="I127">
        <v>1997</v>
      </c>
      <c r="J127" s="6">
        <v>0.48642822183185425</v>
      </c>
      <c r="K127" s="17"/>
      <c r="M127" s="6"/>
    </row>
    <row r="128" spans="1:13" x14ac:dyDescent="0.3">
      <c r="A128" t="s">
        <v>253</v>
      </c>
      <c r="B128" t="s">
        <v>254</v>
      </c>
      <c r="C128" t="s">
        <v>429</v>
      </c>
      <c r="D128" s="10">
        <v>5604</v>
      </c>
      <c r="E128" s="10">
        <v>5097.3881716246333</v>
      </c>
      <c r="F128" s="10">
        <v>2066</v>
      </c>
      <c r="G128" s="6">
        <v>0.40530560562381635</v>
      </c>
      <c r="H128" s="10">
        <v>249</v>
      </c>
      <c r="I128">
        <v>2315</v>
      </c>
      <c r="J128" s="6">
        <v>0.45415415150974581</v>
      </c>
      <c r="K128" s="17"/>
      <c r="M128" s="6"/>
    </row>
    <row r="129" spans="1:13" x14ac:dyDescent="0.3">
      <c r="A129" t="s">
        <v>255</v>
      </c>
      <c r="B129" t="s">
        <v>256</v>
      </c>
      <c r="C129" t="s">
        <v>429</v>
      </c>
      <c r="D129" s="10">
        <v>6612</v>
      </c>
      <c r="E129" s="10">
        <v>6284.6444687947405</v>
      </c>
      <c r="F129" s="10">
        <v>2656</v>
      </c>
      <c r="G129" s="6">
        <v>0.42261738324067261</v>
      </c>
      <c r="H129" s="10">
        <v>5</v>
      </c>
      <c r="I129">
        <v>2661</v>
      </c>
      <c r="J129" s="6">
        <v>0.4234129731940624</v>
      </c>
      <c r="K129" s="17"/>
      <c r="M129" s="6"/>
    </row>
    <row r="130" spans="1:13" x14ac:dyDescent="0.3">
      <c r="A130" t="s">
        <v>257</v>
      </c>
      <c r="B130" t="s">
        <v>258</v>
      </c>
      <c r="C130" t="s">
        <v>429</v>
      </c>
      <c r="D130" s="10">
        <v>5440</v>
      </c>
      <c r="E130" s="10">
        <v>5142.3668353820194</v>
      </c>
      <c r="F130" s="10">
        <v>2702</v>
      </c>
      <c r="G130" s="6">
        <v>0.52543898296187419</v>
      </c>
      <c r="H130" s="10">
        <v>0</v>
      </c>
      <c r="I130">
        <v>2702</v>
      </c>
      <c r="J130" s="6">
        <v>0.52543898296187419</v>
      </c>
      <c r="K130" s="17"/>
      <c r="M130" s="6"/>
    </row>
    <row r="131" spans="1:13" x14ac:dyDescent="0.3">
      <c r="A131" t="s">
        <v>259</v>
      </c>
      <c r="B131" t="s">
        <v>260</v>
      </c>
      <c r="C131" t="s">
        <v>429</v>
      </c>
      <c r="D131" s="10">
        <v>4205</v>
      </c>
      <c r="E131" s="10">
        <v>3995.2087606371369</v>
      </c>
      <c r="F131" s="10">
        <v>2575</v>
      </c>
      <c r="G131" s="6">
        <v>0.64452201481189964</v>
      </c>
      <c r="H131" s="10">
        <v>182</v>
      </c>
      <c r="I131">
        <v>2757</v>
      </c>
      <c r="J131" s="6">
        <v>0.69007658051899312</v>
      </c>
      <c r="K131" s="17"/>
      <c r="M131" s="6"/>
    </row>
    <row r="132" spans="1:13" x14ac:dyDescent="0.3">
      <c r="A132" t="s">
        <v>261</v>
      </c>
      <c r="B132" t="s">
        <v>262</v>
      </c>
      <c r="C132" t="s">
        <v>429</v>
      </c>
      <c r="D132" s="10">
        <v>5224</v>
      </c>
      <c r="E132" s="10">
        <v>4979.1273076814341</v>
      </c>
      <c r="F132" s="10">
        <v>2758</v>
      </c>
      <c r="G132" s="6">
        <v>0.55391232832009718</v>
      </c>
      <c r="H132" s="10">
        <v>4</v>
      </c>
      <c r="I132">
        <v>2762</v>
      </c>
      <c r="J132" s="6">
        <v>0.55471568195072818</v>
      </c>
      <c r="K132" s="17"/>
      <c r="M132" s="6"/>
    </row>
    <row r="133" spans="1:13" x14ac:dyDescent="0.3">
      <c r="A133" t="s">
        <v>263</v>
      </c>
      <c r="B133" t="s">
        <v>264</v>
      </c>
      <c r="C133" t="s">
        <v>429</v>
      </c>
      <c r="D133" s="10">
        <v>3354</v>
      </c>
      <c r="E133" s="10">
        <v>3206.0801396557322</v>
      </c>
      <c r="F133" s="10">
        <v>1420</v>
      </c>
      <c r="G133" s="6">
        <v>0.44290845460665218</v>
      </c>
      <c r="H133" s="10">
        <v>2</v>
      </c>
      <c r="I133">
        <v>1422</v>
      </c>
      <c r="J133" s="6">
        <v>0.44353226933145029</v>
      </c>
      <c r="K133" s="17"/>
      <c r="M133" s="6"/>
    </row>
    <row r="134" spans="1:13" x14ac:dyDescent="0.3">
      <c r="A134" t="s">
        <v>265</v>
      </c>
      <c r="B134" t="s">
        <v>266</v>
      </c>
      <c r="C134" t="s">
        <v>429</v>
      </c>
      <c r="D134" s="10">
        <v>4507</v>
      </c>
      <c r="E134" s="10">
        <v>4285.8966048869215</v>
      </c>
      <c r="F134" s="10">
        <v>1690</v>
      </c>
      <c r="G134" s="6">
        <v>0.39431655865729609</v>
      </c>
      <c r="H134" s="10">
        <v>0</v>
      </c>
      <c r="I134">
        <v>1690</v>
      </c>
      <c r="J134" s="6">
        <v>0.39431655865729609</v>
      </c>
      <c r="K134" s="17"/>
      <c r="M134" s="6"/>
    </row>
    <row r="135" spans="1:13" x14ac:dyDescent="0.3">
      <c r="A135" t="s">
        <v>267</v>
      </c>
      <c r="B135" t="s">
        <v>268</v>
      </c>
      <c r="C135" t="s">
        <v>429</v>
      </c>
      <c r="D135" s="10">
        <v>4592</v>
      </c>
      <c r="E135" s="10">
        <v>4300.0216337396669</v>
      </c>
      <c r="F135" s="10">
        <v>2038</v>
      </c>
      <c r="G135" s="6">
        <v>0.47395110387562883</v>
      </c>
      <c r="H135" s="10">
        <v>0</v>
      </c>
      <c r="I135">
        <v>2038</v>
      </c>
      <c r="J135" s="6">
        <v>0.47395110387562883</v>
      </c>
      <c r="K135" s="17"/>
      <c r="M135" s="6"/>
    </row>
    <row r="136" spans="1:13" x14ac:dyDescent="0.3">
      <c r="A136" t="s">
        <v>269</v>
      </c>
      <c r="B136" t="s">
        <v>270</v>
      </c>
      <c r="C136" t="s">
        <v>429</v>
      </c>
      <c r="D136" s="10">
        <v>5145</v>
      </c>
      <c r="E136" s="10">
        <v>4946.4680337378104</v>
      </c>
      <c r="F136" s="10">
        <v>3080</v>
      </c>
      <c r="G136" s="6">
        <v>0.62266651254846794</v>
      </c>
      <c r="H136" s="10">
        <v>13</v>
      </c>
      <c r="I136">
        <v>3093</v>
      </c>
      <c r="J136" s="6">
        <v>0.62529465042610766</v>
      </c>
      <c r="K136" s="17"/>
      <c r="M136" s="6"/>
    </row>
    <row r="137" spans="1:13" x14ac:dyDescent="0.3">
      <c r="A137" t="s">
        <v>271</v>
      </c>
      <c r="B137" t="s">
        <v>272</v>
      </c>
      <c r="C137" t="s">
        <v>429</v>
      </c>
      <c r="D137" s="10">
        <v>4877</v>
      </c>
      <c r="E137" s="10">
        <v>4614.265068114978</v>
      </c>
      <c r="F137" s="10">
        <v>2242</v>
      </c>
      <c r="G137" s="6">
        <v>0.48588452698403456</v>
      </c>
      <c r="H137" s="10">
        <v>364</v>
      </c>
      <c r="I137">
        <v>2606</v>
      </c>
      <c r="J137" s="6">
        <v>0.56477032886725875</v>
      </c>
      <c r="K137" s="17"/>
      <c r="M137" s="6"/>
    </row>
    <row r="138" spans="1:13" x14ac:dyDescent="0.3">
      <c r="A138" t="s">
        <v>273</v>
      </c>
      <c r="B138" t="s">
        <v>274</v>
      </c>
      <c r="C138" t="s">
        <v>429</v>
      </c>
      <c r="D138" s="10">
        <v>4051</v>
      </c>
      <c r="E138" s="10">
        <v>3895.0770873091606</v>
      </c>
      <c r="F138" s="10">
        <v>1757</v>
      </c>
      <c r="G138" s="6">
        <v>0.4510822149642717</v>
      </c>
      <c r="H138" s="10">
        <v>0</v>
      </c>
      <c r="I138">
        <v>1757</v>
      </c>
      <c r="J138" s="6">
        <v>0.4510822149642717</v>
      </c>
      <c r="K138" s="17"/>
      <c r="M138" s="6"/>
    </row>
    <row r="139" spans="1:13" x14ac:dyDescent="0.3">
      <c r="A139" t="s">
        <v>275</v>
      </c>
      <c r="B139" t="s">
        <v>276</v>
      </c>
      <c r="C139" t="s">
        <v>429</v>
      </c>
      <c r="D139" s="10">
        <v>3092</v>
      </c>
      <c r="E139" s="10">
        <v>2919.0188752675617</v>
      </c>
      <c r="F139" s="10">
        <v>1116</v>
      </c>
      <c r="G139" s="6">
        <v>0.38232024104253376</v>
      </c>
      <c r="H139" s="10">
        <v>0</v>
      </c>
      <c r="I139">
        <v>1116</v>
      </c>
      <c r="J139" s="6">
        <v>0.38232024104253376</v>
      </c>
      <c r="K139" s="17"/>
      <c r="M139" s="6"/>
    </row>
    <row r="140" spans="1:13" x14ac:dyDescent="0.3">
      <c r="A140" t="s">
        <v>277</v>
      </c>
      <c r="B140" t="s">
        <v>278</v>
      </c>
      <c r="C140" t="s">
        <v>429</v>
      </c>
      <c r="D140" s="10">
        <v>5904</v>
      </c>
      <c r="E140" s="10">
        <v>5374.4513705301242</v>
      </c>
      <c r="F140" s="10">
        <v>2645</v>
      </c>
      <c r="G140" s="6">
        <v>0.4921432566128332</v>
      </c>
      <c r="H140" s="10">
        <v>0</v>
      </c>
      <c r="I140">
        <v>2645</v>
      </c>
      <c r="J140" s="6">
        <v>0.4921432566128332</v>
      </c>
      <c r="K140" s="17"/>
      <c r="M140" s="6"/>
    </row>
    <row r="141" spans="1:13" x14ac:dyDescent="0.3">
      <c r="A141" t="s">
        <v>279</v>
      </c>
      <c r="B141" t="s">
        <v>280</v>
      </c>
      <c r="C141" t="s">
        <v>429</v>
      </c>
      <c r="D141" s="10">
        <v>7265</v>
      </c>
      <c r="E141" s="10">
        <v>6785.3429950740847</v>
      </c>
      <c r="F141" s="10">
        <v>3780</v>
      </c>
      <c r="G141" s="6">
        <v>0.55708311322569015</v>
      </c>
      <c r="H141" s="10">
        <v>1</v>
      </c>
      <c r="I141">
        <v>3781</v>
      </c>
      <c r="J141" s="6">
        <v>0.55723048971067046</v>
      </c>
      <c r="K141" s="17"/>
      <c r="M141" s="6"/>
    </row>
    <row r="142" spans="1:13" x14ac:dyDescent="0.3">
      <c r="A142" t="s">
        <v>281</v>
      </c>
      <c r="B142" t="s">
        <v>282</v>
      </c>
      <c r="C142" t="s">
        <v>429</v>
      </c>
      <c r="D142" s="10">
        <v>6700</v>
      </c>
      <c r="E142" s="10">
        <v>6255.9271767103237</v>
      </c>
      <c r="F142" s="10">
        <v>2204</v>
      </c>
      <c r="G142" s="6">
        <v>0.35230589131617296</v>
      </c>
      <c r="H142" s="10">
        <v>1</v>
      </c>
      <c r="I142">
        <v>2205</v>
      </c>
      <c r="J142" s="6">
        <v>0.35246573972421114</v>
      </c>
      <c r="K142" s="17"/>
      <c r="M142" s="6"/>
    </row>
    <row r="143" spans="1:13" x14ac:dyDescent="0.3">
      <c r="A143" t="s">
        <v>283</v>
      </c>
      <c r="B143" t="s">
        <v>284</v>
      </c>
      <c r="C143" t="s">
        <v>429</v>
      </c>
      <c r="D143" s="10">
        <v>6624</v>
      </c>
      <c r="E143" s="10">
        <v>6283.8047396008496</v>
      </c>
      <c r="F143" s="10">
        <v>3236</v>
      </c>
      <c r="G143" s="6">
        <v>0.51497462669496508</v>
      </c>
      <c r="H143" s="10">
        <v>1</v>
      </c>
      <c r="I143">
        <v>3237</v>
      </c>
      <c r="J143" s="6">
        <v>0.51513376594919713</v>
      </c>
      <c r="K143" s="17"/>
      <c r="M143" s="6"/>
    </row>
    <row r="144" spans="1:13" x14ac:dyDescent="0.3">
      <c r="A144" t="s">
        <v>285</v>
      </c>
      <c r="B144" t="s">
        <v>286</v>
      </c>
      <c r="C144" t="s">
        <v>429</v>
      </c>
      <c r="D144" s="10">
        <v>3251</v>
      </c>
      <c r="E144" s="10">
        <v>3092.4324857634747</v>
      </c>
      <c r="F144" s="10">
        <v>1168</v>
      </c>
      <c r="G144" s="6">
        <v>0.37769620044320501</v>
      </c>
      <c r="H144" s="10">
        <v>0</v>
      </c>
      <c r="I144">
        <v>1168</v>
      </c>
      <c r="J144" s="6">
        <v>0.37769620044320501</v>
      </c>
      <c r="K144" s="17"/>
      <c r="M144" s="6"/>
    </row>
    <row r="145" spans="1:13" x14ac:dyDescent="0.3">
      <c r="A145" t="s">
        <v>287</v>
      </c>
      <c r="B145" t="s">
        <v>288</v>
      </c>
      <c r="C145" t="s">
        <v>429</v>
      </c>
      <c r="D145" s="10">
        <v>5435</v>
      </c>
      <c r="E145" s="10">
        <v>5030.7500396793912</v>
      </c>
      <c r="F145" s="10">
        <v>2501</v>
      </c>
      <c r="G145" s="6">
        <v>0.49714256925382605</v>
      </c>
      <c r="H145" s="10">
        <v>7</v>
      </c>
      <c r="I145">
        <v>2508</v>
      </c>
      <c r="J145" s="6">
        <v>0.49853401187069002</v>
      </c>
      <c r="K145" s="17"/>
      <c r="M145" s="6"/>
    </row>
    <row r="146" spans="1:13" x14ac:dyDescent="0.3">
      <c r="A146" t="s">
        <v>289</v>
      </c>
      <c r="B146" t="s">
        <v>290</v>
      </c>
      <c r="C146" t="s">
        <v>429</v>
      </c>
      <c r="D146" s="10">
        <v>3903</v>
      </c>
      <c r="E146" s="10">
        <v>3684.5104992218362</v>
      </c>
      <c r="F146" s="10">
        <v>750</v>
      </c>
      <c r="G146" s="6">
        <v>0.20355485488734501</v>
      </c>
      <c r="H146" s="10">
        <v>0</v>
      </c>
      <c r="I146">
        <v>750</v>
      </c>
      <c r="J146" s="6">
        <v>0.20355485488734501</v>
      </c>
      <c r="K146" s="17"/>
      <c r="M146" s="6"/>
    </row>
    <row r="147" spans="1:13" x14ac:dyDescent="0.3">
      <c r="A147" t="s">
        <v>291</v>
      </c>
      <c r="B147" t="s">
        <v>292</v>
      </c>
      <c r="C147" t="s">
        <v>429</v>
      </c>
      <c r="D147" s="10">
        <v>3304</v>
      </c>
      <c r="E147" s="10">
        <v>3078.9374663890462</v>
      </c>
      <c r="F147" s="10">
        <v>822</v>
      </c>
      <c r="G147" s="6">
        <v>0.26697521757856135</v>
      </c>
      <c r="H147" s="10">
        <v>0</v>
      </c>
      <c r="I147">
        <v>822</v>
      </c>
      <c r="J147" s="6">
        <v>0.26697521757856135</v>
      </c>
      <c r="K147" s="17"/>
      <c r="M147" s="6"/>
    </row>
    <row r="148" spans="1:13" x14ac:dyDescent="0.3">
      <c r="A148" t="s">
        <v>293</v>
      </c>
      <c r="B148" t="s">
        <v>294</v>
      </c>
      <c r="C148" t="s">
        <v>429</v>
      </c>
      <c r="D148" s="10">
        <v>5092</v>
      </c>
      <c r="E148" s="10">
        <v>4776.2831041968166</v>
      </c>
      <c r="F148" s="10">
        <v>1720</v>
      </c>
      <c r="G148" s="6">
        <v>0.36011265715984742</v>
      </c>
      <c r="H148" s="10">
        <v>0</v>
      </c>
      <c r="I148">
        <v>1720</v>
      </c>
      <c r="J148" s="6">
        <v>0.36011265715984742</v>
      </c>
      <c r="K148" s="17"/>
      <c r="M148" s="6"/>
    </row>
    <row r="149" spans="1:13" x14ac:dyDescent="0.3">
      <c r="A149" t="s">
        <v>295</v>
      </c>
      <c r="B149" t="s">
        <v>296</v>
      </c>
      <c r="C149" t="s">
        <v>429</v>
      </c>
      <c r="D149" s="10">
        <v>5484</v>
      </c>
      <c r="E149" s="10">
        <v>5201.1741316805055</v>
      </c>
      <c r="F149" s="10">
        <v>2403</v>
      </c>
      <c r="G149" s="6">
        <v>0.46201106503303857</v>
      </c>
      <c r="H149" s="10">
        <v>0</v>
      </c>
      <c r="I149">
        <v>2403</v>
      </c>
      <c r="J149" s="6">
        <v>0.46201106503303857</v>
      </c>
      <c r="K149" s="17"/>
      <c r="M149" s="6"/>
    </row>
    <row r="150" spans="1:13" x14ac:dyDescent="0.3">
      <c r="A150" t="s">
        <v>297</v>
      </c>
      <c r="B150" t="s">
        <v>298</v>
      </c>
      <c r="C150" t="s">
        <v>429</v>
      </c>
      <c r="D150" s="10">
        <v>7114</v>
      </c>
      <c r="E150" s="10">
        <v>6804.2248492090594</v>
      </c>
      <c r="F150" s="10">
        <v>1874</v>
      </c>
      <c r="G150" s="6">
        <v>0.27541711826554915</v>
      </c>
      <c r="H150" s="10">
        <v>2</v>
      </c>
      <c r="I150">
        <v>1876</v>
      </c>
      <c r="J150" s="6">
        <v>0.27571105329037898</v>
      </c>
      <c r="K150" s="17"/>
      <c r="M150" s="6"/>
    </row>
    <row r="151" spans="1:13" x14ac:dyDescent="0.3">
      <c r="A151" t="s">
        <v>299</v>
      </c>
      <c r="B151" t="s">
        <v>300</v>
      </c>
      <c r="C151" t="s">
        <v>429</v>
      </c>
      <c r="D151" s="10">
        <v>3725</v>
      </c>
      <c r="E151" s="10">
        <v>3560.2337187217172</v>
      </c>
      <c r="F151" s="10">
        <v>745</v>
      </c>
      <c r="G151" s="6">
        <v>0.2092559249923312</v>
      </c>
      <c r="H151" s="10">
        <v>0</v>
      </c>
      <c r="I151">
        <v>745</v>
      </c>
      <c r="J151" s="6">
        <v>0.2092559249923312</v>
      </c>
      <c r="K151" s="17"/>
      <c r="M151" s="6"/>
    </row>
    <row r="152" spans="1:13" x14ac:dyDescent="0.3">
      <c r="A152" t="s">
        <v>301</v>
      </c>
      <c r="B152" t="s">
        <v>302</v>
      </c>
      <c r="C152" t="s">
        <v>429</v>
      </c>
      <c r="D152" s="10">
        <v>2749</v>
      </c>
      <c r="E152" s="10">
        <v>2652.5343968848106</v>
      </c>
      <c r="F152" s="10">
        <v>874</v>
      </c>
      <c r="G152" s="6">
        <v>0.32949619843815903</v>
      </c>
      <c r="H152" s="10">
        <v>0</v>
      </c>
      <c r="I152">
        <v>874</v>
      </c>
      <c r="J152" s="6">
        <v>0.32949619843815903</v>
      </c>
      <c r="K152" s="17"/>
      <c r="M152" s="6"/>
    </row>
    <row r="153" spans="1:13" x14ac:dyDescent="0.3">
      <c r="A153" t="s">
        <v>303</v>
      </c>
      <c r="B153" t="s">
        <v>304</v>
      </c>
      <c r="C153" t="s">
        <v>427</v>
      </c>
      <c r="D153" s="10">
        <v>1659</v>
      </c>
      <c r="E153" s="10">
        <v>1593.1253918495297</v>
      </c>
      <c r="F153" s="10">
        <v>421</v>
      </c>
      <c r="G153" s="6">
        <v>0.26426042931325228</v>
      </c>
      <c r="H153" s="10">
        <v>0</v>
      </c>
      <c r="I153">
        <v>421</v>
      </c>
      <c r="J153" s="6">
        <v>0.26426042931325228</v>
      </c>
      <c r="K153" s="17"/>
      <c r="M153" s="6"/>
    </row>
    <row r="154" spans="1:13" x14ac:dyDescent="0.3">
      <c r="A154" t="s">
        <v>305</v>
      </c>
      <c r="B154" t="s">
        <v>306</v>
      </c>
      <c r="C154" t="s">
        <v>427</v>
      </c>
      <c r="D154" s="10">
        <v>3782</v>
      </c>
      <c r="E154" s="10">
        <v>3535.872274608525</v>
      </c>
      <c r="F154" s="10">
        <v>850</v>
      </c>
      <c r="G154" s="6">
        <v>0.24039329873534754</v>
      </c>
      <c r="H154" s="10">
        <v>2</v>
      </c>
      <c r="I154">
        <v>852</v>
      </c>
      <c r="J154" s="6">
        <v>0.24095893002648955</v>
      </c>
      <c r="K154" s="17"/>
      <c r="M154" s="6"/>
    </row>
    <row r="155" spans="1:13" x14ac:dyDescent="0.3">
      <c r="A155" t="s">
        <v>307</v>
      </c>
      <c r="B155" t="s">
        <v>308</v>
      </c>
      <c r="C155" t="s">
        <v>427</v>
      </c>
      <c r="D155" s="10">
        <v>3194</v>
      </c>
      <c r="E155" s="10">
        <v>3090.4699578355585</v>
      </c>
      <c r="F155" s="10">
        <v>628</v>
      </c>
      <c r="G155" s="6">
        <v>0.20320534047185046</v>
      </c>
      <c r="H155" s="10">
        <v>0</v>
      </c>
      <c r="I155">
        <v>628</v>
      </c>
      <c r="J155" s="6">
        <v>0.20320534047185046</v>
      </c>
      <c r="K155" s="17"/>
      <c r="M155" s="6"/>
    </row>
    <row r="156" spans="1:13" x14ac:dyDescent="0.3">
      <c r="A156" t="s">
        <v>309</v>
      </c>
      <c r="B156" t="s">
        <v>310</v>
      </c>
      <c r="C156" t="s">
        <v>427</v>
      </c>
      <c r="D156" s="10">
        <v>2988</v>
      </c>
      <c r="E156" s="10">
        <v>2832.986458134656</v>
      </c>
      <c r="F156" s="10">
        <v>935</v>
      </c>
      <c r="G156" s="6">
        <v>0.33004040570516491</v>
      </c>
      <c r="H156" s="10">
        <v>0</v>
      </c>
      <c r="I156">
        <v>935</v>
      </c>
      <c r="J156" s="6">
        <v>0.33004040570516491</v>
      </c>
      <c r="K156" s="17"/>
      <c r="M156" s="6"/>
    </row>
    <row r="157" spans="1:13" x14ac:dyDescent="0.3">
      <c r="A157" t="s">
        <v>311</v>
      </c>
      <c r="B157" t="s">
        <v>312</v>
      </c>
      <c r="C157" t="s">
        <v>427</v>
      </c>
      <c r="D157" s="10">
        <v>7127</v>
      </c>
      <c r="E157" s="10">
        <v>6915.7045161721016</v>
      </c>
      <c r="F157" s="10">
        <v>2889</v>
      </c>
      <c r="G157" s="6">
        <v>0.41774485784408338</v>
      </c>
      <c r="H157" s="10">
        <v>0</v>
      </c>
      <c r="I157">
        <v>2889</v>
      </c>
      <c r="J157" s="6">
        <v>0.41774485784408338</v>
      </c>
      <c r="K157" s="17"/>
      <c r="M157" s="6"/>
    </row>
    <row r="158" spans="1:13" x14ac:dyDescent="0.3">
      <c r="A158" t="s">
        <v>313</v>
      </c>
      <c r="B158" t="s">
        <v>314</v>
      </c>
      <c r="C158" t="s">
        <v>427</v>
      </c>
      <c r="D158" s="10">
        <v>1997</v>
      </c>
      <c r="E158" s="10">
        <v>1932.9967163288013</v>
      </c>
      <c r="F158" s="10">
        <v>4</v>
      </c>
      <c r="G158" s="6">
        <v>2.0693258122015364E-3</v>
      </c>
      <c r="H158" s="10">
        <v>0</v>
      </c>
      <c r="I158">
        <v>4</v>
      </c>
      <c r="J158" s="6">
        <v>2.0693258122015364E-3</v>
      </c>
      <c r="K158" s="17"/>
      <c r="M158" s="6"/>
    </row>
    <row r="159" spans="1:13" x14ac:dyDescent="0.3">
      <c r="A159" t="s">
        <v>315</v>
      </c>
      <c r="B159" t="s">
        <v>316</v>
      </c>
      <c r="C159" t="s">
        <v>427</v>
      </c>
      <c r="D159" s="10">
        <v>4208</v>
      </c>
      <c r="E159" s="10">
        <v>4136.6859519334585</v>
      </c>
      <c r="F159" s="10">
        <v>753</v>
      </c>
      <c r="G159" s="6">
        <v>0.18202977183898938</v>
      </c>
      <c r="H159" s="10">
        <v>2</v>
      </c>
      <c r="I159">
        <v>755</v>
      </c>
      <c r="J159" s="6">
        <v>0.18251325064865467</v>
      </c>
      <c r="K159" s="17"/>
      <c r="M159" s="6"/>
    </row>
    <row r="160" spans="1:13" x14ac:dyDescent="0.3">
      <c r="A160" t="s">
        <v>317</v>
      </c>
      <c r="B160" t="s">
        <v>318</v>
      </c>
      <c r="C160" t="s">
        <v>427</v>
      </c>
      <c r="D160" s="10">
        <v>3164</v>
      </c>
      <c r="E160" s="10">
        <v>3027.8288502439632</v>
      </c>
      <c r="F160" s="10">
        <v>840</v>
      </c>
      <c r="G160" s="6">
        <v>0.27742651303831728</v>
      </c>
      <c r="H160" s="10">
        <v>0</v>
      </c>
      <c r="I160">
        <v>840</v>
      </c>
      <c r="J160" s="6">
        <v>0.27742651303831728</v>
      </c>
      <c r="K160" s="17"/>
      <c r="M160" s="6"/>
    </row>
    <row r="161" spans="1:13" x14ac:dyDescent="0.3">
      <c r="A161" t="s">
        <v>319</v>
      </c>
      <c r="B161" t="s">
        <v>320</v>
      </c>
      <c r="C161" t="s">
        <v>427</v>
      </c>
      <c r="D161" s="10">
        <v>4057</v>
      </c>
      <c r="E161" s="10">
        <v>3936.0573135247046</v>
      </c>
      <c r="F161" s="10">
        <v>1081</v>
      </c>
      <c r="G161" s="6">
        <v>0.27464030980584836</v>
      </c>
      <c r="H161" s="10">
        <v>0</v>
      </c>
      <c r="I161">
        <v>1081</v>
      </c>
      <c r="J161" s="6">
        <v>0.27464030980584836</v>
      </c>
      <c r="K161" s="17"/>
      <c r="M161" s="6"/>
    </row>
    <row r="162" spans="1:13" x14ac:dyDescent="0.3">
      <c r="A162" t="s">
        <v>321</v>
      </c>
      <c r="B162" t="s">
        <v>322</v>
      </c>
      <c r="C162" t="s">
        <v>427</v>
      </c>
      <c r="D162" s="10">
        <v>3047</v>
      </c>
      <c r="E162" s="10">
        <v>2874.9088881920488</v>
      </c>
      <c r="F162" s="10">
        <v>543</v>
      </c>
      <c r="G162" s="6">
        <v>0.18887555088449351</v>
      </c>
      <c r="H162" s="10">
        <v>0</v>
      </c>
      <c r="I162">
        <v>543</v>
      </c>
      <c r="J162" s="6">
        <v>0.18887555088449351</v>
      </c>
      <c r="K162" s="17"/>
      <c r="M162" s="6"/>
    </row>
    <row r="163" spans="1:13" x14ac:dyDescent="0.3">
      <c r="A163" t="s">
        <v>323</v>
      </c>
      <c r="B163" t="s">
        <v>324</v>
      </c>
      <c r="C163" t="s">
        <v>427</v>
      </c>
      <c r="D163" s="10">
        <v>4750</v>
      </c>
      <c r="E163" s="10">
        <v>4585.2455649915864</v>
      </c>
      <c r="F163" s="10">
        <v>1773</v>
      </c>
      <c r="G163" s="6">
        <v>0.38667503732774522</v>
      </c>
      <c r="H163" s="10">
        <v>1</v>
      </c>
      <c r="I163">
        <v>1774</v>
      </c>
      <c r="J163" s="6">
        <v>0.38689312815534127</v>
      </c>
      <c r="K163" s="17"/>
      <c r="M163" s="6"/>
    </row>
    <row r="164" spans="1:13" x14ac:dyDescent="0.3">
      <c r="A164" t="s">
        <v>325</v>
      </c>
      <c r="B164" t="s">
        <v>326</v>
      </c>
      <c r="C164" t="s">
        <v>427</v>
      </c>
      <c r="D164" s="10">
        <v>3424</v>
      </c>
      <c r="E164" s="10">
        <v>3309.5018441111383</v>
      </c>
      <c r="F164" s="10">
        <v>118</v>
      </c>
      <c r="G164" s="6">
        <v>3.5654912901760982E-2</v>
      </c>
      <c r="H164" s="10">
        <v>0</v>
      </c>
      <c r="I164">
        <v>118</v>
      </c>
      <c r="J164" s="6">
        <v>3.5654912901760982E-2</v>
      </c>
      <c r="K164" s="17"/>
      <c r="M164" s="6"/>
    </row>
    <row r="165" spans="1:13" x14ac:dyDescent="0.3">
      <c r="A165" t="s">
        <v>327</v>
      </c>
      <c r="B165" t="s">
        <v>328</v>
      </c>
      <c r="C165" t="s">
        <v>427</v>
      </c>
      <c r="D165" s="10">
        <v>7982</v>
      </c>
      <c r="E165" s="10">
        <v>7729.3026076076421</v>
      </c>
      <c r="F165" s="10">
        <v>3647</v>
      </c>
      <c r="G165" s="6">
        <v>0.47184075784669166</v>
      </c>
      <c r="H165" s="10">
        <v>8</v>
      </c>
      <c r="I165">
        <v>3655</v>
      </c>
      <c r="J165" s="6">
        <v>0.47287578007393971</v>
      </c>
      <c r="K165" s="17"/>
      <c r="M165" s="6"/>
    </row>
    <row r="166" spans="1:13" x14ac:dyDescent="0.3">
      <c r="A166" t="s">
        <v>329</v>
      </c>
      <c r="B166" t="s">
        <v>330</v>
      </c>
      <c r="C166" t="s">
        <v>427</v>
      </c>
      <c r="D166" s="10">
        <v>3298</v>
      </c>
      <c r="E166" s="10">
        <v>3188.4508146763642</v>
      </c>
      <c r="F166" s="10">
        <v>748</v>
      </c>
      <c r="G166" s="6">
        <v>0.23459668769452977</v>
      </c>
      <c r="H166" s="10">
        <v>3</v>
      </c>
      <c r="I166">
        <v>751</v>
      </c>
      <c r="J166" s="6">
        <v>0.23553758350079124</v>
      </c>
      <c r="K166" s="17"/>
      <c r="M166" s="6"/>
    </row>
    <row r="167" spans="1:13" x14ac:dyDescent="0.3">
      <c r="A167" t="s">
        <v>331</v>
      </c>
      <c r="B167" t="s">
        <v>332</v>
      </c>
      <c r="C167" t="s">
        <v>427</v>
      </c>
      <c r="D167" s="10">
        <v>1069</v>
      </c>
      <c r="E167" s="10">
        <v>1041.8413055369842</v>
      </c>
      <c r="F167" s="10">
        <v>562</v>
      </c>
      <c r="G167" s="6">
        <v>0.53942956284530763</v>
      </c>
      <c r="H167" s="10">
        <v>1</v>
      </c>
      <c r="I167">
        <v>563</v>
      </c>
      <c r="J167" s="6">
        <v>0.54038940192510354</v>
      </c>
      <c r="K167" s="17"/>
      <c r="M167" s="6"/>
    </row>
    <row r="168" spans="1:13" x14ac:dyDescent="0.3">
      <c r="A168" t="s">
        <v>333</v>
      </c>
      <c r="B168" t="s">
        <v>334</v>
      </c>
      <c r="C168" t="s">
        <v>427</v>
      </c>
      <c r="D168" s="10">
        <v>1951</v>
      </c>
      <c r="E168" s="10">
        <v>1895.2946615182966</v>
      </c>
      <c r="F168" s="10">
        <v>996</v>
      </c>
      <c r="G168" s="6">
        <v>0.52551195348279878</v>
      </c>
      <c r="H168" s="10">
        <v>0</v>
      </c>
      <c r="I168">
        <v>996</v>
      </c>
      <c r="J168" s="6">
        <v>0.52551195348279878</v>
      </c>
      <c r="K168" s="17"/>
      <c r="M168" s="6"/>
    </row>
    <row r="169" spans="1:13" x14ac:dyDescent="0.3">
      <c r="A169" t="s">
        <v>335</v>
      </c>
      <c r="B169" t="s">
        <v>336</v>
      </c>
      <c r="C169" t="s">
        <v>427</v>
      </c>
      <c r="D169" s="10">
        <v>2156</v>
      </c>
      <c r="E169" s="10">
        <v>2062.9438715652982</v>
      </c>
      <c r="F169" s="10">
        <v>834</v>
      </c>
      <c r="G169" s="6">
        <v>0.40427663180539491</v>
      </c>
      <c r="H169" s="10">
        <v>8</v>
      </c>
      <c r="I169">
        <v>842</v>
      </c>
      <c r="J169" s="6">
        <v>0.40815458510808456</v>
      </c>
      <c r="K169" s="17"/>
      <c r="M169" s="6"/>
    </row>
    <row r="170" spans="1:13" x14ac:dyDescent="0.3">
      <c r="A170" t="s">
        <v>337</v>
      </c>
      <c r="B170" t="s">
        <v>338</v>
      </c>
      <c r="C170" t="s">
        <v>427</v>
      </c>
      <c r="D170" s="10">
        <v>1841</v>
      </c>
      <c r="E170" s="10">
        <v>1778.3958319953761</v>
      </c>
      <c r="F170" s="10">
        <v>1021</v>
      </c>
      <c r="G170" s="6">
        <v>0.57411290649193036</v>
      </c>
      <c r="H170" s="10">
        <v>3</v>
      </c>
      <c r="I170">
        <v>1024</v>
      </c>
      <c r="J170" s="6">
        <v>0.57579982002716623</v>
      </c>
      <c r="K170" s="17"/>
      <c r="M170" s="6"/>
    </row>
    <row r="171" spans="1:13" x14ac:dyDescent="0.3">
      <c r="A171" t="s">
        <v>339</v>
      </c>
      <c r="B171" t="s">
        <v>340</v>
      </c>
      <c r="C171" t="s">
        <v>427</v>
      </c>
      <c r="D171" s="10">
        <v>5000</v>
      </c>
      <c r="E171" s="10">
        <v>4740.799047359551</v>
      </c>
      <c r="F171" s="10">
        <v>1937</v>
      </c>
      <c r="G171" s="6">
        <v>0.40858091234194732</v>
      </c>
      <c r="H171" s="10">
        <v>1</v>
      </c>
      <c r="I171">
        <v>1938</v>
      </c>
      <c r="J171" s="6">
        <v>0.40879184724764783</v>
      </c>
      <c r="K171" s="17"/>
      <c r="M171" s="6"/>
    </row>
    <row r="172" spans="1:13" x14ac:dyDescent="0.3">
      <c r="A172" t="s">
        <v>341</v>
      </c>
      <c r="B172" t="s">
        <v>342</v>
      </c>
      <c r="C172" t="s">
        <v>427</v>
      </c>
      <c r="D172" s="10">
        <v>3184</v>
      </c>
      <c r="E172" s="10">
        <v>3044.4239676630668</v>
      </c>
      <c r="F172" s="10">
        <v>2265</v>
      </c>
      <c r="G172" s="6">
        <v>0.74398310618301922</v>
      </c>
      <c r="H172" s="10">
        <v>0</v>
      </c>
      <c r="I172">
        <v>2265</v>
      </c>
      <c r="J172" s="6">
        <v>0.74398310618301922</v>
      </c>
      <c r="K172" s="17"/>
      <c r="M172" s="6"/>
    </row>
    <row r="173" spans="1:13" x14ac:dyDescent="0.3">
      <c r="A173" t="s">
        <v>343</v>
      </c>
      <c r="B173" t="s">
        <v>344</v>
      </c>
      <c r="C173" t="s">
        <v>427</v>
      </c>
      <c r="D173" s="10">
        <v>3019</v>
      </c>
      <c r="E173" s="10">
        <v>2938.7184770876261</v>
      </c>
      <c r="F173" s="10">
        <v>916</v>
      </c>
      <c r="G173" s="6">
        <v>0.31170049364775776</v>
      </c>
      <c r="H173" s="10">
        <v>0</v>
      </c>
      <c r="I173">
        <v>916</v>
      </c>
      <c r="J173" s="6">
        <v>0.31170049364775776</v>
      </c>
      <c r="K173" s="17"/>
      <c r="M173" s="6"/>
    </row>
    <row r="174" spans="1:13" x14ac:dyDescent="0.3">
      <c r="A174" t="s">
        <v>345</v>
      </c>
      <c r="B174" t="s">
        <v>346</v>
      </c>
      <c r="C174" t="s">
        <v>427</v>
      </c>
      <c r="D174" s="10">
        <v>1971</v>
      </c>
      <c r="E174" s="10">
        <v>1863.4860147500683</v>
      </c>
      <c r="F174" s="10">
        <v>855</v>
      </c>
      <c r="G174" s="6">
        <v>0.45881750291250406</v>
      </c>
      <c r="H174" s="10">
        <v>0</v>
      </c>
      <c r="I174">
        <v>855</v>
      </c>
      <c r="J174" s="6">
        <v>0.45881750291250406</v>
      </c>
      <c r="K174" s="17"/>
      <c r="M174" s="6"/>
    </row>
    <row r="175" spans="1:13" x14ac:dyDescent="0.3">
      <c r="A175" t="s">
        <v>347</v>
      </c>
      <c r="B175" t="s">
        <v>348</v>
      </c>
      <c r="C175" t="s">
        <v>427</v>
      </c>
      <c r="D175" s="10">
        <v>1666</v>
      </c>
      <c r="E175" s="10">
        <v>1616.6856151008897</v>
      </c>
      <c r="F175" s="10">
        <v>987</v>
      </c>
      <c r="G175" s="6">
        <v>0.6105083083444186</v>
      </c>
      <c r="H175" s="10">
        <v>2</v>
      </c>
      <c r="I175">
        <v>989</v>
      </c>
      <c r="J175" s="6">
        <v>0.6117454072468389</v>
      </c>
      <c r="K175" s="17"/>
      <c r="M175" s="6"/>
    </row>
    <row r="176" spans="1:13" x14ac:dyDescent="0.3">
      <c r="A176" t="s">
        <v>349</v>
      </c>
      <c r="B176" t="s">
        <v>350</v>
      </c>
      <c r="C176" t="s">
        <v>427</v>
      </c>
      <c r="D176" s="10">
        <v>1666</v>
      </c>
      <c r="E176" s="10">
        <v>1619.6872163388805</v>
      </c>
      <c r="F176" s="10">
        <v>1033</v>
      </c>
      <c r="G176" s="6">
        <v>0.63777746072169383</v>
      </c>
      <c r="H176" s="10">
        <v>2</v>
      </c>
      <c r="I176">
        <v>1035</v>
      </c>
      <c r="J176" s="6">
        <v>0.63901226703480463</v>
      </c>
      <c r="K176" s="17"/>
      <c r="M176" s="6"/>
    </row>
    <row r="177" spans="1:13" x14ac:dyDescent="0.3">
      <c r="A177" t="s">
        <v>351</v>
      </c>
      <c r="B177" t="s">
        <v>352</v>
      </c>
      <c r="C177" t="s">
        <v>427</v>
      </c>
      <c r="D177" s="10">
        <v>9743</v>
      </c>
      <c r="E177" s="10">
        <v>9434.9343742139336</v>
      </c>
      <c r="F177" s="10">
        <v>6203</v>
      </c>
      <c r="G177" s="6">
        <v>0.65745025391517886</v>
      </c>
      <c r="H177" s="10">
        <v>3</v>
      </c>
      <c r="I177">
        <v>6206</v>
      </c>
      <c r="J177" s="6">
        <v>0.65776822115066902</v>
      </c>
      <c r="K177" s="17"/>
      <c r="M177" s="6"/>
    </row>
    <row r="178" spans="1:13" x14ac:dyDescent="0.3">
      <c r="A178" t="s">
        <v>353</v>
      </c>
      <c r="B178" t="s">
        <v>354</v>
      </c>
      <c r="C178" t="s">
        <v>427</v>
      </c>
      <c r="D178" s="10">
        <v>3137</v>
      </c>
      <c r="E178" s="10">
        <v>3039.7305862777721</v>
      </c>
      <c r="F178" s="10">
        <v>1020</v>
      </c>
      <c r="G178" s="6">
        <v>0.3355560537517952</v>
      </c>
      <c r="H178" s="10">
        <v>0</v>
      </c>
      <c r="I178">
        <v>1020</v>
      </c>
      <c r="J178" s="6">
        <v>0.3355560537517952</v>
      </c>
      <c r="K178" s="17"/>
      <c r="M178" s="6"/>
    </row>
    <row r="179" spans="1:13" x14ac:dyDescent="0.3">
      <c r="A179" t="s">
        <v>355</v>
      </c>
      <c r="B179" t="s">
        <v>356</v>
      </c>
      <c r="C179" t="s">
        <v>427</v>
      </c>
      <c r="D179" s="10">
        <v>2925</v>
      </c>
      <c r="E179" s="10">
        <v>2803.8002077562328</v>
      </c>
      <c r="F179" s="10">
        <v>1375</v>
      </c>
      <c r="G179" s="6">
        <v>0.49040584139921889</v>
      </c>
      <c r="H179" s="10">
        <v>0</v>
      </c>
      <c r="I179">
        <v>1375</v>
      </c>
      <c r="J179" s="6">
        <v>0.49040584139921889</v>
      </c>
      <c r="K179" s="17"/>
      <c r="M179" s="6"/>
    </row>
    <row r="180" spans="1:13" x14ac:dyDescent="0.3">
      <c r="A180" t="s">
        <v>357</v>
      </c>
      <c r="B180" t="s">
        <v>358</v>
      </c>
      <c r="C180" t="s">
        <v>427</v>
      </c>
      <c r="D180" s="10">
        <v>3268</v>
      </c>
      <c r="E180" s="10">
        <v>3161.5364808393351</v>
      </c>
      <c r="F180" s="10">
        <v>695</v>
      </c>
      <c r="G180" s="6">
        <v>0.2198298214213518</v>
      </c>
      <c r="H180" s="10">
        <v>0</v>
      </c>
      <c r="I180">
        <v>695</v>
      </c>
      <c r="J180" s="6">
        <v>0.2198298214213518</v>
      </c>
      <c r="K180" s="17"/>
      <c r="M180" s="6"/>
    </row>
    <row r="181" spans="1:13" x14ac:dyDescent="0.3">
      <c r="A181" t="s">
        <v>359</v>
      </c>
      <c r="B181" t="s">
        <v>360</v>
      </c>
      <c r="C181" t="s">
        <v>427</v>
      </c>
      <c r="D181" s="10">
        <v>1852</v>
      </c>
      <c r="E181" s="10">
        <v>1796.3456892468025</v>
      </c>
      <c r="F181" s="10">
        <v>1005</v>
      </c>
      <c r="G181" s="6">
        <v>0.55946915229962824</v>
      </c>
      <c r="H181" s="10">
        <v>1</v>
      </c>
      <c r="I181">
        <v>1006</v>
      </c>
      <c r="J181" s="6">
        <v>0.56002583802330941</v>
      </c>
      <c r="K181" s="17"/>
      <c r="M181" s="6"/>
    </row>
    <row r="182" spans="1:13" x14ac:dyDescent="0.3">
      <c r="A182" t="s">
        <v>361</v>
      </c>
      <c r="B182" t="s">
        <v>362</v>
      </c>
      <c r="C182" t="s">
        <v>427</v>
      </c>
      <c r="D182" s="10">
        <v>3380</v>
      </c>
      <c r="E182" s="10">
        <v>3326.5171804083652</v>
      </c>
      <c r="F182" s="10">
        <v>1877</v>
      </c>
      <c r="G182" s="6">
        <v>0.56425381208149306</v>
      </c>
      <c r="H182" s="10">
        <v>14</v>
      </c>
      <c r="I182">
        <v>1891</v>
      </c>
      <c r="J182" s="6">
        <v>0.56846241803202102</v>
      </c>
      <c r="K182" s="17"/>
      <c r="M182" s="6"/>
    </row>
    <row r="183" spans="1:13" x14ac:dyDescent="0.3">
      <c r="A183" t="s">
        <v>363</v>
      </c>
      <c r="B183" t="s">
        <v>364</v>
      </c>
      <c r="C183" t="s">
        <v>427</v>
      </c>
      <c r="D183" s="10">
        <v>3003</v>
      </c>
      <c r="E183" s="10">
        <v>2876.0900975711024</v>
      </c>
      <c r="F183" s="10">
        <v>1651</v>
      </c>
      <c r="G183" s="6">
        <v>0.57404321283060367</v>
      </c>
      <c r="H183" s="10">
        <v>2</v>
      </c>
      <c r="I183">
        <v>1653</v>
      </c>
      <c r="J183" s="6">
        <v>0.57473860133796961</v>
      </c>
      <c r="K183" s="17"/>
      <c r="M183" s="6"/>
    </row>
    <row r="184" spans="1:13" x14ac:dyDescent="0.3">
      <c r="A184" t="s">
        <v>365</v>
      </c>
      <c r="B184" t="s">
        <v>366</v>
      </c>
      <c r="C184" t="s">
        <v>427</v>
      </c>
      <c r="D184" s="10">
        <v>7050</v>
      </c>
      <c r="E184" s="10">
        <v>6863.6989959164512</v>
      </c>
      <c r="F184" s="10">
        <v>4501</v>
      </c>
      <c r="G184" s="6">
        <v>0.65576885039362365</v>
      </c>
      <c r="H184" s="10">
        <v>9</v>
      </c>
      <c r="I184">
        <v>4510</v>
      </c>
      <c r="J184" s="6">
        <v>0.65708009670634138</v>
      </c>
      <c r="K184" s="17"/>
      <c r="M184" s="6"/>
    </row>
    <row r="185" spans="1:13" x14ac:dyDescent="0.3">
      <c r="A185" t="s">
        <v>367</v>
      </c>
      <c r="B185" t="s">
        <v>368</v>
      </c>
      <c r="C185" t="s">
        <v>427</v>
      </c>
      <c r="D185" s="10">
        <v>2682</v>
      </c>
      <c r="E185" s="10">
        <v>2600.4062766865927</v>
      </c>
      <c r="F185" s="10">
        <v>1123</v>
      </c>
      <c r="G185" s="6">
        <v>0.43185559505375193</v>
      </c>
      <c r="H185" s="10">
        <v>3</v>
      </c>
      <c r="I185">
        <v>1126</v>
      </c>
      <c r="J185" s="6">
        <v>0.43300926093546277</v>
      </c>
      <c r="K185" s="17"/>
      <c r="M185" s="6"/>
    </row>
    <row r="186" spans="1:13" x14ac:dyDescent="0.3">
      <c r="A186" t="s">
        <v>369</v>
      </c>
      <c r="B186" t="s">
        <v>370</v>
      </c>
      <c r="C186" t="s">
        <v>427</v>
      </c>
      <c r="D186" s="10">
        <v>2674</v>
      </c>
      <c r="E186" s="10">
        <v>2603.2976684765249</v>
      </c>
      <c r="F186" s="10">
        <v>1655</v>
      </c>
      <c r="G186" s="6">
        <v>0.635732140830642</v>
      </c>
      <c r="H186" s="10">
        <v>2</v>
      </c>
      <c r="I186">
        <v>1657</v>
      </c>
      <c r="J186" s="6">
        <v>0.6365003971941835</v>
      </c>
      <c r="K186" s="17"/>
      <c r="M186" s="6"/>
    </row>
    <row r="187" spans="1:13" x14ac:dyDescent="0.3">
      <c r="A187" t="s">
        <v>371</v>
      </c>
      <c r="B187" t="s">
        <v>372</v>
      </c>
      <c r="C187" t="s">
        <v>427</v>
      </c>
      <c r="D187" s="10">
        <v>2757</v>
      </c>
      <c r="E187" s="10">
        <v>2616.093997984633</v>
      </c>
      <c r="F187" s="10">
        <v>1609</v>
      </c>
      <c r="G187" s="6">
        <v>0.61503906252586082</v>
      </c>
      <c r="H187" s="10">
        <v>3</v>
      </c>
      <c r="I187">
        <v>1612</v>
      </c>
      <c r="J187" s="6">
        <v>0.61618581031180097</v>
      </c>
      <c r="K187" s="17"/>
      <c r="M187" s="6"/>
    </row>
    <row r="188" spans="1:13" x14ac:dyDescent="0.3">
      <c r="A188" t="s">
        <v>373</v>
      </c>
      <c r="B188" t="s">
        <v>374</v>
      </c>
      <c r="C188" t="s">
        <v>427</v>
      </c>
      <c r="D188" s="10">
        <v>5762</v>
      </c>
      <c r="E188" s="10">
        <v>5452.1917158442502</v>
      </c>
      <c r="F188" s="10">
        <v>3283</v>
      </c>
      <c r="G188" s="6">
        <v>0.60214316940827539</v>
      </c>
      <c r="H188" s="10">
        <v>0</v>
      </c>
      <c r="I188">
        <v>3283</v>
      </c>
      <c r="J188" s="6">
        <v>0.60214316940827539</v>
      </c>
      <c r="K188" s="17"/>
      <c r="M188" s="6"/>
    </row>
    <row r="189" spans="1:13" x14ac:dyDescent="0.3">
      <c r="A189" t="s">
        <v>375</v>
      </c>
      <c r="B189" t="s">
        <v>376</v>
      </c>
      <c r="C189" t="s">
        <v>427</v>
      </c>
      <c r="D189" s="10">
        <v>12262</v>
      </c>
      <c r="E189" s="10">
        <v>11695.205884066188</v>
      </c>
      <c r="F189" s="10">
        <v>9712</v>
      </c>
      <c r="G189" s="6">
        <v>0.83042573993775071</v>
      </c>
      <c r="H189" s="10">
        <v>15</v>
      </c>
      <c r="I189">
        <v>9727</v>
      </c>
      <c r="J189" s="6">
        <v>0.83170831676014212</v>
      </c>
      <c r="K189" s="17"/>
      <c r="M189" s="6"/>
    </row>
    <row r="190" spans="1:13" x14ac:dyDescent="0.3">
      <c r="A190" t="s">
        <v>377</v>
      </c>
      <c r="B190" t="s">
        <v>378</v>
      </c>
      <c r="C190" t="s">
        <v>427</v>
      </c>
      <c r="D190" s="10">
        <v>11875</v>
      </c>
      <c r="E190" s="10">
        <v>11396.080395706624</v>
      </c>
      <c r="F190" s="10">
        <v>7063</v>
      </c>
      <c r="G190" s="6">
        <v>0.6197744974369368</v>
      </c>
      <c r="H190" s="10">
        <v>13</v>
      </c>
      <c r="I190">
        <v>7076</v>
      </c>
      <c r="J190" s="6">
        <v>0.62091524053005298</v>
      </c>
      <c r="K190" s="17"/>
      <c r="M190" s="6"/>
    </row>
    <row r="191" spans="1:13" x14ac:dyDescent="0.3">
      <c r="A191" t="s">
        <v>379</v>
      </c>
      <c r="B191" t="s">
        <v>380</v>
      </c>
      <c r="C191" t="s">
        <v>427</v>
      </c>
      <c r="D191" s="10">
        <v>7814</v>
      </c>
      <c r="E191" s="10">
        <v>7448.095255451698</v>
      </c>
      <c r="F191" s="10">
        <v>6898</v>
      </c>
      <c r="G191" s="6">
        <v>0.92614282758413291</v>
      </c>
      <c r="H191" s="10">
        <v>19</v>
      </c>
      <c r="I191">
        <v>6917</v>
      </c>
      <c r="J191" s="6">
        <v>0.92869381536669282</v>
      </c>
      <c r="K191" s="17"/>
      <c r="M191" s="6"/>
    </row>
    <row r="192" spans="1:13" x14ac:dyDescent="0.3">
      <c r="A192" t="s">
        <v>381</v>
      </c>
      <c r="B192" t="s">
        <v>382</v>
      </c>
      <c r="C192" t="s">
        <v>427</v>
      </c>
      <c r="D192" s="10">
        <v>3428</v>
      </c>
      <c r="E192" s="10">
        <v>3271.4483725588384</v>
      </c>
      <c r="F192" s="10">
        <v>3151</v>
      </c>
      <c r="G192" s="6">
        <v>0.9631819430289138</v>
      </c>
      <c r="H192" s="10">
        <v>3</v>
      </c>
      <c r="I192">
        <v>3154</v>
      </c>
      <c r="J192" s="6">
        <v>0.96409896804607875</v>
      </c>
      <c r="K192" s="17"/>
      <c r="M192" s="6"/>
    </row>
    <row r="193" spans="1:13" x14ac:dyDescent="0.3">
      <c r="A193" t="s">
        <v>383</v>
      </c>
      <c r="B193" t="s">
        <v>384</v>
      </c>
      <c r="C193" t="s">
        <v>427</v>
      </c>
      <c r="D193" s="10">
        <v>7796</v>
      </c>
      <c r="E193" s="10">
        <v>7590.9751806543391</v>
      </c>
      <c r="F193" s="10">
        <v>6280</v>
      </c>
      <c r="G193" s="6">
        <v>0.82729818640490749</v>
      </c>
      <c r="H193" s="10">
        <v>186</v>
      </c>
      <c r="I193">
        <v>6466</v>
      </c>
      <c r="J193" s="6">
        <v>0.85180096708505293</v>
      </c>
      <c r="K193" s="17"/>
      <c r="M193" s="6"/>
    </row>
    <row r="194" spans="1:13" x14ac:dyDescent="0.3">
      <c r="A194" t="s">
        <v>385</v>
      </c>
      <c r="B194" t="s">
        <v>386</v>
      </c>
      <c r="C194" t="s">
        <v>427</v>
      </c>
      <c r="D194" s="10">
        <v>3393</v>
      </c>
      <c r="E194" s="10">
        <v>3220.247071516646</v>
      </c>
      <c r="F194" s="10">
        <v>2086</v>
      </c>
      <c r="G194" s="6">
        <v>0.6477763828902583</v>
      </c>
      <c r="H194" s="10">
        <v>1</v>
      </c>
      <c r="I194">
        <v>2087</v>
      </c>
      <c r="J194" s="6">
        <v>0.64808691806901686</v>
      </c>
      <c r="K194" s="17"/>
      <c r="M194" s="6"/>
    </row>
    <row r="195" spans="1:13" x14ac:dyDescent="0.3">
      <c r="A195" t="s">
        <v>387</v>
      </c>
      <c r="B195" t="s">
        <v>388</v>
      </c>
      <c r="C195" t="s">
        <v>427</v>
      </c>
      <c r="D195" s="10">
        <v>3193</v>
      </c>
      <c r="E195" s="10">
        <v>3054.4348525630421</v>
      </c>
      <c r="F195" s="10">
        <v>2262</v>
      </c>
      <c r="G195" s="6">
        <v>0.74056252930125754</v>
      </c>
      <c r="H195" s="10">
        <v>1</v>
      </c>
      <c r="I195">
        <v>2263</v>
      </c>
      <c r="J195" s="6">
        <v>0.74088992210819882</v>
      </c>
      <c r="K195" s="17"/>
      <c r="M195" s="6"/>
    </row>
    <row r="196" spans="1:13" x14ac:dyDescent="0.3">
      <c r="A196" t="s">
        <v>389</v>
      </c>
      <c r="B196" t="s">
        <v>390</v>
      </c>
      <c r="C196" t="s">
        <v>426</v>
      </c>
      <c r="D196" s="10">
        <v>4093</v>
      </c>
      <c r="E196" s="10">
        <v>3921.2018830366537</v>
      </c>
      <c r="F196" s="10">
        <v>3965</v>
      </c>
      <c r="G196" s="6">
        <v>1.0111695644013687</v>
      </c>
      <c r="H196" s="10">
        <v>0</v>
      </c>
      <c r="I196">
        <v>3965</v>
      </c>
      <c r="J196" s="6">
        <v>1.0111695644013687</v>
      </c>
      <c r="K196" s="17"/>
      <c r="M196" s="6"/>
    </row>
    <row r="197" spans="1:13" x14ac:dyDescent="0.3">
      <c r="A197" t="s">
        <v>391</v>
      </c>
      <c r="B197" t="s">
        <v>392</v>
      </c>
      <c r="C197" t="s">
        <v>425</v>
      </c>
      <c r="D197" s="10">
        <v>12537</v>
      </c>
      <c r="E197" s="10">
        <v>12150.448184585521</v>
      </c>
      <c r="F197" s="10">
        <v>5243</v>
      </c>
      <c r="G197" s="6">
        <v>0.43150671648898115</v>
      </c>
      <c r="H197" s="10">
        <v>2</v>
      </c>
      <c r="I197">
        <v>5245</v>
      </c>
      <c r="J197" s="6">
        <v>0.43167131947066684</v>
      </c>
      <c r="K197" s="17"/>
      <c r="M197" s="6"/>
    </row>
    <row r="198" spans="1:13" x14ac:dyDescent="0.3">
      <c r="A198" t="s">
        <v>453</v>
      </c>
      <c r="B198" t="s">
        <v>454</v>
      </c>
      <c r="C198" t="s">
        <v>426</v>
      </c>
      <c r="D198" s="10">
        <v>9184</v>
      </c>
      <c r="E198" s="10">
        <v>8770.7199999999993</v>
      </c>
      <c r="F198" s="10">
        <v>6900</v>
      </c>
      <c r="G198" s="6">
        <v>0.78670850283671134</v>
      </c>
      <c r="H198" s="10">
        <v>403</v>
      </c>
      <c r="I198">
        <v>7303</v>
      </c>
      <c r="J198" s="6">
        <v>0.83265684003137719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v>8229</v>
      </c>
      <c r="E199" s="10">
        <v>7901.5768448141716</v>
      </c>
      <c r="F199" s="10">
        <v>4123</v>
      </c>
      <c r="G199" s="6">
        <v>0.52179458366034082</v>
      </c>
      <c r="H199" s="10">
        <v>7</v>
      </c>
      <c r="I199">
        <v>4130</v>
      </c>
      <c r="J199" s="6">
        <v>0.52268048278370305</v>
      </c>
      <c r="K199" s="17"/>
      <c r="M199" s="6"/>
    </row>
    <row r="200" spans="1:13" x14ac:dyDescent="0.3">
      <c r="A200" t="s">
        <v>395</v>
      </c>
      <c r="B200" t="s">
        <v>396</v>
      </c>
      <c r="C200" t="s">
        <v>426</v>
      </c>
      <c r="D200" s="10">
        <v>3701</v>
      </c>
      <c r="E200" s="10">
        <v>3498.0829749593681</v>
      </c>
      <c r="F200" s="10">
        <v>1684</v>
      </c>
      <c r="G200" s="6">
        <v>0.4814065338228749</v>
      </c>
      <c r="H200" s="10">
        <v>746</v>
      </c>
      <c r="I200">
        <v>2430</v>
      </c>
      <c r="J200" s="6">
        <v>0.69466619785604877</v>
      </c>
      <c r="K200" s="17"/>
      <c r="M200" s="6"/>
    </row>
    <row r="201" spans="1:13" x14ac:dyDescent="0.3">
      <c r="A201" t="s">
        <v>397</v>
      </c>
      <c r="B201" t="s">
        <v>398</v>
      </c>
      <c r="C201" t="s">
        <v>425</v>
      </c>
      <c r="D201" s="10">
        <v>2614</v>
      </c>
      <c r="E201" s="10">
        <v>2524.8876223568795</v>
      </c>
      <c r="F201" s="10">
        <v>1917</v>
      </c>
      <c r="G201" s="6">
        <v>0.75924171160162712</v>
      </c>
      <c r="H201" s="10">
        <v>1</v>
      </c>
      <c r="I201">
        <v>1918</v>
      </c>
      <c r="J201" s="6">
        <v>0.75963776883250955</v>
      </c>
      <c r="K201" s="17"/>
      <c r="M201" s="6"/>
    </row>
    <row r="202" spans="1:13" x14ac:dyDescent="0.3">
      <c r="A202" t="s">
        <v>399</v>
      </c>
      <c r="B202" t="s">
        <v>400</v>
      </c>
      <c r="C202" t="s">
        <v>425</v>
      </c>
      <c r="D202" s="10">
        <v>4032</v>
      </c>
      <c r="E202" s="10">
        <v>3904.603514787827</v>
      </c>
      <c r="F202" s="10">
        <v>1551</v>
      </c>
      <c r="G202" s="6">
        <v>0.39722342976077563</v>
      </c>
      <c r="H202" s="10">
        <v>3</v>
      </c>
      <c r="I202">
        <v>1554</v>
      </c>
      <c r="J202" s="6">
        <v>0.3979917536094425</v>
      </c>
      <c r="K202" s="17"/>
      <c r="M202" s="6"/>
    </row>
    <row r="203" spans="1:13" x14ac:dyDescent="0.3">
      <c r="A203" t="s">
        <v>401</v>
      </c>
      <c r="B203" t="s">
        <v>402</v>
      </c>
      <c r="C203" t="s">
        <v>425</v>
      </c>
      <c r="D203" s="10">
        <v>3106</v>
      </c>
      <c r="E203" s="10">
        <v>2998.3974171813588</v>
      </c>
      <c r="F203" s="10">
        <v>2159</v>
      </c>
      <c r="G203" s="6">
        <v>0.7200513139547613</v>
      </c>
      <c r="H203" s="10">
        <v>0</v>
      </c>
      <c r="I203">
        <v>2159</v>
      </c>
      <c r="J203" s="6">
        <v>0.7200513139547613</v>
      </c>
      <c r="K203" s="17"/>
      <c r="M203" s="6"/>
    </row>
    <row r="204" spans="1:13" x14ac:dyDescent="0.3">
      <c r="A204" t="s">
        <v>403</v>
      </c>
      <c r="B204" t="s">
        <v>404</v>
      </c>
      <c r="C204" t="s">
        <v>425</v>
      </c>
      <c r="D204" s="10">
        <v>3155</v>
      </c>
      <c r="E204" s="10">
        <v>3056.3332816991101</v>
      </c>
      <c r="F204" s="10">
        <v>2284</v>
      </c>
      <c r="G204" s="6">
        <v>0.74730069972285673</v>
      </c>
      <c r="H204" s="10">
        <v>0</v>
      </c>
      <c r="I204">
        <v>2284</v>
      </c>
      <c r="J204" s="6">
        <v>0.74730069972285673</v>
      </c>
      <c r="K204" s="17"/>
      <c r="M204" s="6"/>
    </row>
    <row r="205" spans="1:13" x14ac:dyDescent="0.3">
      <c r="A205" t="s">
        <v>405</v>
      </c>
      <c r="B205" t="s">
        <v>406</v>
      </c>
      <c r="C205" t="s">
        <v>427</v>
      </c>
      <c r="D205" s="10">
        <v>5454</v>
      </c>
      <c r="E205" s="10">
        <v>5284.2522463817822</v>
      </c>
      <c r="F205" s="10">
        <v>1992</v>
      </c>
      <c r="G205" s="6">
        <v>0.37696913529515108</v>
      </c>
      <c r="H205" s="10">
        <v>2</v>
      </c>
      <c r="I205">
        <v>1994</v>
      </c>
      <c r="J205" s="6">
        <v>0.37734761836271646</v>
      </c>
      <c r="K205" s="17"/>
      <c r="M205" s="6"/>
    </row>
    <row r="206" spans="1:13" x14ac:dyDescent="0.3">
      <c r="A206" t="s">
        <v>407</v>
      </c>
      <c r="B206" t="s">
        <v>408</v>
      </c>
      <c r="C206" t="s">
        <v>427</v>
      </c>
      <c r="D206" s="10">
        <v>9115</v>
      </c>
      <c r="E206" s="10">
        <v>8856.9255066759852</v>
      </c>
      <c r="F206" s="10">
        <v>2800</v>
      </c>
      <c r="G206" s="6">
        <v>0.31613679011858858</v>
      </c>
      <c r="H206" s="10">
        <v>1</v>
      </c>
      <c r="I206">
        <v>2801</v>
      </c>
      <c r="J206" s="6">
        <v>0.31624969611505954</v>
      </c>
      <c r="K206" s="17"/>
      <c r="M206" s="6"/>
    </row>
    <row r="207" spans="1:13" x14ac:dyDescent="0.3">
      <c r="A207" t="s">
        <v>409</v>
      </c>
      <c r="B207" t="s">
        <v>410</v>
      </c>
      <c r="C207" t="s">
        <v>427</v>
      </c>
      <c r="D207" s="10">
        <v>2507</v>
      </c>
      <c r="E207" s="10">
        <v>2386.6793274742072</v>
      </c>
      <c r="F207" s="10">
        <v>121</v>
      </c>
      <c r="G207" s="6">
        <v>5.0698055078917025E-2</v>
      </c>
      <c r="H207" s="10">
        <v>0</v>
      </c>
      <c r="I207">
        <v>121</v>
      </c>
      <c r="J207" s="6">
        <v>5.0698055078917025E-2</v>
      </c>
      <c r="K207" s="17"/>
      <c r="M207" s="6"/>
    </row>
    <row r="208" spans="1:13" x14ac:dyDescent="0.3">
      <c r="A208" t="s">
        <v>411</v>
      </c>
      <c r="B208" t="s">
        <v>412</v>
      </c>
      <c r="C208" t="s">
        <v>427</v>
      </c>
      <c r="D208" s="10">
        <v>2812</v>
      </c>
      <c r="E208" s="10">
        <v>2709.8199922979588</v>
      </c>
      <c r="F208" s="10">
        <v>1490</v>
      </c>
      <c r="G208" s="6">
        <v>0.54985202125417298</v>
      </c>
      <c r="H208" s="10">
        <v>2</v>
      </c>
      <c r="I208">
        <v>1492</v>
      </c>
      <c r="J208" s="6">
        <v>0.55059007765854096</v>
      </c>
      <c r="K208" s="17"/>
      <c r="M208" s="6"/>
    </row>
    <row r="209" spans="1:13" x14ac:dyDescent="0.3">
      <c r="A209" t="s">
        <v>413</v>
      </c>
      <c r="B209" t="s">
        <v>414</v>
      </c>
      <c r="C209" t="s">
        <v>427</v>
      </c>
      <c r="D209" s="10">
        <v>6324</v>
      </c>
      <c r="E209" s="10">
        <v>6006.8057863958138</v>
      </c>
      <c r="F209" s="10">
        <v>4408</v>
      </c>
      <c r="G209" s="6">
        <v>0.73383428010661145</v>
      </c>
      <c r="H209" s="10">
        <v>5</v>
      </c>
      <c r="I209">
        <v>4413</v>
      </c>
      <c r="J209" s="6">
        <v>0.73466666926281221</v>
      </c>
      <c r="K209" s="17"/>
      <c r="M209" s="6"/>
    </row>
    <row r="210" spans="1:13" x14ac:dyDescent="0.3">
      <c r="A210" t="s">
        <v>415</v>
      </c>
      <c r="B210" t="s">
        <v>416</v>
      </c>
      <c r="C210" t="s">
        <v>427</v>
      </c>
      <c r="D210" s="10">
        <v>12675</v>
      </c>
      <c r="E210" s="10">
        <v>12395.518848291029</v>
      </c>
      <c r="F210" s="10">
        <v>11709</v>
      </c>
      <c r="G210" s="6">
        <v>0.94461556174506733</v>
      </c>
      <c r="H210" s="10">
        <v>31</v>
      </c>
      <c r="I210">
        <v>11740</v>
      </c>
      <c r="J210" s="6">
        <v>0.94711646552968576</v>
      </c>
      <c r="K210" s="17"/>
      <c r="M210" s="6"/>
    </row>
    <row r="211" spans="1:13" x14ac:dyDescent="0.3">
      <c r="A211" t="s">
        <v>417</v>
      </c>
      <c r="B211" t="s">
        <v>418</v>
      </c>
      <c r="C211" t="s">
        <v>427</v>
      </c>
      <c r="D211" s="10">
        <v>3758</v>
      </c>
      <c r="E211" s="10">
        <v>3751.7710393626207</v>
      </c>
      <c r="F211" s="10">
        <v>2776</v>
      </c>
      <c r="G211" s="6">
        <v>0.73991722066056775</v>
      </c>
      <c r="H211" s="10">
        <v>8</v>
      </c>
      <c r="I211">
        <v>2784</v>
      </c>
      <c r="J211" s="6">
        <v>0.74204954694489222</v>
      </c>
      <c r="K211" s="17"/>
      <c r="M211" s="6"/>
    </row>
  </sheetData>
  <autoFilter ref="A4:K211" xr:uid="{00000000-0009-0000-0000-000004000000}"/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11"/>
  <sheetViews>
    <sheetView zoomScale="80" zoomScaleNormal="80" workbookViewId="0">
      <pane ySplit="4" topLeftCell="A197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43040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1850</v>
      </c>
      <c r="E5" s="10">
        <v>1807.8997493734337</v>
      </c>
      <c r="F5" s="10">
        <v>1204</v>
      </c>
      <c r="G5" s="6">
        <v>0.66596613026649953</v>
      </c>
      <c r="H5" s="10">
        <v>63</v>
      </c>
      <c r="I5">
        <v>1267</v>
      </c>
      <c r="J5" s="6">
        <v>0.70081319522230479</v>
      </c>
      <c r="K5" s="17">
        <f t="shared" ref="K5:K68" si="0">(J5-G5)/ABS(G5)</f>
        <v>5.2325581395348902E-2</v>
      </c>
      <c r="L5">
        <f>VLOOKUP(A5,[1]Sheet1!$A:$B,2,0)</f>
        <v>356</v>
      </c>
      <c r="M5" s="6">
        <f>L5/I5</f>
        <v>0.2809786898184688</v>
      </c>
    </row>
    <row r="6" spans="1:13" x14ac:dyDescent="0.3">
      <c r="A6" t="s">
        <v>3</v>
      </c>
      <c r="B6" t="s">
        <v>4</v>
      </c>
      <c r="C6" t="s">
        <v>426</v>
      </c>
      <c r="D6" s="10">
        <v>5488</v>
      </c>
      <c r="E6" s="10">
        <v>5314.0662251655631</v>
      </c>
      <c r="F6" s="10">
        <v>3687</v>
      </c>
      <c r="G6" s="6">
        <v>0.69381897849515961</v>
      </c>
      <c r="H6" s="10">
        <v>302</v>
      </c>
      <c r="I6">
        <v>3989</v>
      </c>
      <c r="J6" s="6">
        <v>0.75064928267349929</v>
      </c>
      <c r="K6" s="17">
        <f t="shared" si="0"/>
        <v>8.190941144561982E-2</v>
      </c>
      <c r="L6">
        <f>VLOOKUP(A6,[1]Sheet1!$A:$B,2,0)</f>
        <v>943</v>
      </c>
      <c r="M6" s="6">
        <f t="shared" ref="M6:M69" si="1">L6/I6</f>
        <v>0.23640010027575833</v>
      </c>
    </row>
    <row r="7" spans="1:13" x14ac:dyDescent="0.3">
      <c r="A7" t="s">
        <v>5</v>
      </c>
      <c r="B7" t="s">
        <v>6</v>
      </c>
      <c r="C7" t="s">
        <v>426</v>
      </c>
      <c r="D7" s="10">
        <v>10509</v>
      </c>
      <c r="E7" s="10">
        <v>10015.385168375544</v>
      </c>
      <c r="F7" s="10">
        <v>6408</v>
      </c>
      <c r="G7" s="6">
        <v>0.63981563287588994</v>
      </c>
      <c r="H7" s="10">
        <v>199</v>
      </c>
      <c r="I7">
        <v>6607</v>
      </c>
      <c r="J7" s="6">
        <v>0.65968506342244149</v>
      </c>
      <c r="K7" s="17">
        <f t="shared" si="0"/>
        <v>3.1054931335830264E-2</v>
      </c>
      <c r="L7">
        <f>VLOOKUP(A7,[1]Sheet1!$A:$B,2,0)</f>
        <v>1709</v>
      </c>
      <c r="M7" s="6">
        <f t="shared" si="1"/>
        <v>0.25866505221734526</v>
      </c>
    </row>
    <row r="8" spans="1:13" x14ac:dyDescent="0.3">
      <c r="A8" t="s">
        <v>7</v>
      </c>
      <c r="B8" t="s">
        <v>8</v>
      </c>
      <c r="C8" t="s">
        <v>426</v>
      </c>
      <c r="D8" s="10">
        <v>4663</v>
      </c>
      <c r="E8" s="10">
        <v>4449.5476541166736</v>
      </c>
      <c r="F8" s="10">
        <v>2714</v>
      </c>
      <c r="G8" s="6">
        <v>0.60994964229432092</v>
      </c>
      <c r="H8" s="10">
        <v>732</v>
      </c>
      <c r="I8">
        <v>3446</v>
      </c>
      <c r="J8" s="6">
        <v>0.77446074699566325</v>
      </c>
      <c r="K8" s="17">
        <f t="shared" si="0"/>
        <v>0.26971260132645553</v>
      </c>
      <c r="L8">
        <f>VLOOKUP(A8,[1]Sheet1!$A:$B,2,0)</f>
        <v>715</v>
      </c>
      <c r="M8" s="6">
        <f t="shared" si="1"/>
        <v>0.20748694138131166</v>
      </c>
    </row>
    <row r="9" spans="1:13" x14ac:dyDescent="0.3">
      <c r="A9" t="s">
        <v>9</v>
      </c>
      <c r="B9" t="s">
        <v>10</v>
      </c>
      <c r="C9" t="s">
        <v>426</v>
      </c>
      <c r="D9" s="10">
        <v>4784</v>
      </c>
      <c r="E9" s="10">
        <v>4638.4441078461068</v>
      </c>
      <c r="F9" s="10">
        <v>3095</v>
      </c>
      <c r="G9" s="6">
        <v>0.66724960526412047</v>
      </c>
      <c r="H9" s="10">
        <v>95</v>
      </c>
      <c r="I9">
        <v>3190</v>
      </c>
      <c r="J9" s="6">
        <v>0.68773061091843102</v>
      </c>
      <c r="K9" s="17">
        <f t="shared" si="0"/>
        <v>3.0694668820678367E-2</v>
      </c>
      <c r="L9">
        <f>VLOOKUP(A9,[1]Sheet1!$A:$B,2,0)</f>
        <v>561</v>
      </c>
      <c r="M9" s="6">
        <f t="shared" si="1"/>
        <v>0.17586206896551723</v>
      </c>
    </row>
    <row r="10" spans="1:13" x14ac:dyDescent="0.3">
      <c r="A10" t="s">
        <v>11</v>
      </c>
      <c r="B10" t="s">
        <v>12</v>
      </c>
      <c r="C10" t="s">
        <v>426</v>
      </c>
      <c r="D10" s="10">
        <v>6187</v>
      </c>
      <c r="E10" s="10">
        <v>5744.1896966286386</v>
      </c>
      <c r="F10" s="10">
        <v>4136</v>
      </c>
      <c r="G10" s="6">
        <v>0.72003193112293762</v>
      </c>
      <c r="H10" s="10">
        <v>160</v>
      </c>
      <c r="I10">
        <v>4296</v>
      </c>
      <c r="J10" s="6">
        <v>0.74788616443523703</v>
      </c>
      <c r="K10" s="17">
        <f t="shared" si="0"/>
        <v>3.8684719535783486E-2</v>
      </c>
      <c r="L10">
        <f>VLOOKUP(A10,[1]Sheet1!$A:$B,2,0)</f>
        <v>684</v>
      </c>
      <c r="M10" s="6">
        <f t="shared" si="1"/>
        <v>0.15921787709497207</v>
      </c>
    </row>
    <row r="11" spans="1:13" x14ac:dyDescent="0.3">
      <c r="A11" t="s">
        <v>13</v>
      </c>
      <c r="B11" t="s">
        <v>14</v>
      </c>
      <c r="C11" t="s">
        <v>426</v>
      </c>
      <c r="D11" s="10">
        <v>4522</v>
      </c>
      <c r="E11" s="10">
        <v>4352.1305834692484</v>
      </c>
      <c r="F11" s="10">
        <v>2654</v>
      </c>
      <c r="G11" s="6">
        <v>0.60981626104711129</v>
      </c>
      <c r="H11" s="10">
        <v>1092</v>
      </c>
      <c r="I11">
        <v>3746</v>
      </c>
      <c r="J11" s="6">
        <v>0.86072784999339824</v>
      </c>
      <c r="K11" s="17">
        <f t="shared" si="0"/>
        <v>0.41145440844009046</v>
      </c>
      <c r="L11">
        <f>VLOOKUP(A11,[1]Sheet1!$A:$B,2,0)</f>
        <v>801</v>
      </c>
      <c r="M11" s="6">
        <f t="shared" si="1"/>
        <v>0.21382808328884143</v>
      </c>
    </row>
    <row r="12" spans="1:13" x14ac:dyDescent="0.3">
      <c r="A12" t="s">
        <v>15</v>
      </c>
      <c r="B12" t="s">
        <v>16</v>
      </c>
      <c r="C12" t="s">
        <v>426</v>
      </c>
      <c r="D12" s="10">
        <v>3489</v>
      </c>
      <c r="E12" s="10">
        <v>3362.9706883865779</v>
      </c>
      <c r="F12" s="10">
        <v>2557</v>
      </c>
      <c r="G12" s="6">
        <v>0.76033966303368195</v>
      </c>
      <c r="H12" s="10">
        <v>138</v>
      </c>
      <c r="I12">
        <v>2695</v>
      </c>
      <c r="J12" s="6">
        <v>0.80137481105818253</v>
      </c>
      <c r="K12" s="17">
        <f t="shared" si="0"/>
        <v>5.3969495502541986E-2</v>
      </c>
      <c r="L12">
        <f>VLOOKUP(A12,[1]Sheet1!$A:$B,2,0)</f>
        <v>435</v>
      </c>
      <c r="M12" s="6">
        <f t="shared" si="1"/>
        <v>0.16141001855287571</v>
      </c>
    </row>
    <row r="13" spans="1:13" x14ac:dyDescent="0.3">
      <c r="A13" t="s">
        <v>17</v>
      </c>
      <c r="B13" t="s">
        <v>18</v>
      </c>
      <c r="C13" t="s">
        <v>426</v>
      </c>
      <c r="D13" s="10">
        <v>6695</v>
      </c>
      <c r="E13" s="10">
        <v>6459.7460340714078</v>
      </c>
      <c r="F13" s="10">
        <v>4840</v>
      </c>
      <c r="G13" s="6">
        <v>0.74925546212990601</v>
      </c>
      <c r="H13" s="10">
        <v>15</v>
      </c>
      <c r="I13">
        <v>4855</v>
      </c>
      <c r="J13" s="6">
        <v>0.75157753484311851</v>
      </c>
      <c r="K13" s="17">
        <f t="shared" si="0"/>
        <v>3.0991735537189802E-3</v>
      </c>
      <c r="L13">
        <f>VLOOKUP(A13,[1]Sheet1!$A:$B,2,0)</f>
        <v>744</v>
      </c>
      <c r="M13" s="6">
        <f t="shared" si="1"/>
        <v>0.15324407826982492</v>
      </c>
    </row>
    <row r="14" spans="1:13" x14ac:dyDescent="0.3">
      <c r="A14" t="s">
        <v>19</v>
      </c>
      <c r="B14" t="s">
        <v>20</v>
      </c>
      <c r="C14" t="s">
        <v>426</v>
      </c>
      <c r="D14" s="10">
        <v>2990</v>
      </c>
      <c r="E14" s="10">
        <v>2901.5039169464485</v>
      </c>
      <c r="F14" s="10">
        <v>1515</v>
      </c>
      <c r="G14" s="6">
        <v>0.52214301388722251</v>
      </c>
      <c r="H14" s="10">
        <v>2</v>
      </c>
      <c r="I14">
        <v>1517</v>
      </c>
      <c r="J14" s="6">
        <v>0.52283231159532451</v>
      </c>
      <c r="K14" s="17">
        <f t="shared" si="0"/>
        <v>1.3201320132014257E-3</v>
      </c>
      <c r="L14">
        <f>VLOOKUP(A14,[1]Sheet1!$A:$B,2,0)</f>
        <v>601</v>
      </c>
      <c r="M14" s="6">
        <f t="shared" si="1"/>
        <v>0.39617666446934741</v>
      </c>
    </row>
    <row r="15" spans="1:13" x14ac:dyDescent="0.3">
      <c r="A15" t="s">
        <v>21</v>
      </c>
      <c r="B15" t="s">
        <v>22</v>
      </c>
      <c r="C15" t="s">
        <v>426</v>
      </c>
      <c r="D15" s="10">
        <v>3128</v>
      </c>
      <c r="E15" s="10">
        <v>2942.5792555647918</v>
      </c>
      <c r="F15" s="10">
        <v>2494</v>
      </c>
      <c r="G15" s="6">
        <v>0.84755576091401064</v>
      </c>
      <c r="H15" s="10">
        <v>5</v>
      </c>
      <c r="I15">
        <v>2499</v>
      </c>
      <c r="J15" s="6">
        <v>0.849254950490823</v>
      </c>
      <c r="K15" s="17">
        <f t="shared" si="0"/>
        <v>2.0048115477145083E-3</v>
      </c>
      <c r="L15">
        <f>VLOOKUP(A15,[1]Sheet1!$A:$B,2,0)</f>
        <v>791</v>
      </c>
      <c r="M15" s="6">
        <f t="shared" si="1"/>
        <v>0.31652661064425769</v>
      </c>
    </row>
    <row r="16" spans="1:13" x14ac:dyDescent="0.3">
      <c r="A16" t="s">
        <v>23</v>
      </c>
      <c r="B16" t="s">
        <v>24</v>
      </c>
      <c r="C16" t="s">
        <v>426</v>
      </c>
      <c r="D16" s="10">
        <v>5866</v>
      </c>
      <c r="E16" s="10">
        <v>5678.2825850745694</v>
      </c>
      <c r="F16" s="10">
        <v>4231</v>
      </c>
      <c r="G16" s="6">
        <v>0.74511966190644185</v>
      </c>
      <c r="H16" s="10">
        <v>196</v>
      </c>
      <c r="I16">
        <v>4427</v>
      </c>
      <c r="J16" s="6">
        <v>0.77963714092645198</v>
      </c>
      <c r="K16" s="17">
        <f t="shared" si="0"/>
        <v>4.6324745922949731E-2</v>
      </c>
      <c r="L16">
        <f>VLOOKUP(A16,[1]Sheet1!$A:$B,2,0)</f>
        <v>638</v>
      </c>
      <c r="M16" s="6">
        <f t="shared" si="1"/>
        <v>0.14411565394172127</v>
      </c>
    </row>
    <row r="17" spans="1:13" x14ac:dyDescent="0.3">
      <c r="A17" t="s">
        <v>25</v>
      </c>
      <c r="B17" t="s">
        <v>26</v>
      </c>
      <c r="C17" t="s">
        <v>426</v>
      </c>
      <c r="D17" s="10">
        <v>4164</v>
      </c>
      <c r="E17" s="10">
        <v>3953.1526738209036</v>
      </c>
      <c r="F17" s="10">
        <v>3028</v>
      </c>
      <c r="G17" s="6">
        <v>0.76597092241147846</v>
      </c>
      <c r="H17" s="10">
        <v>80</v>
      </c>
      <c r="I17">
        <v>3108</v>
      </c>
      <c r="J17" s="6">
        <v>0.78620793489262719</v>
      </c>
      <c r="K17" s="17">
        <f t="shared" si="0"/>
        <v>2.6420079260237816E-2</v>
      </c>
      <c r="L17">
        <f>VLOOKUP(A17,[1]Sheet1!$A:$B,2,0)</f>
        <v>1413</v>
      </c>
      <c r="M17" s="6">
        <f t="shared" si="1"/>
        <v>0.45463320463320461</v>
      </c>
    </row>
    <row r="18" spans="1:13" x14ac:dyDescent="0.3">
      <c r="A18" t="s">
        <v>29</v>
      </c>
      <c r="B18" t="s">
        <v>30</v>
      </c>
      <c r="C18" t="s">
        <v>426</v>
      </c>
      <c r="D18" s="10">
        <v>3283</v>
      </c>
      <c r="E18" s="10">
        <v>3055.6802596303091</v>
      </c>
      <c r="F18" s="10">
        <v>2536</v>
      </c>
      <c r="G18" s="6">
        <v>0.82992976506868477</v>
      </c>
      <c r="H18" s="10">
        <v>5</v>
      </c>
      <c r="I18">
        <v>2541</v>
      </c>
      <c r="J18" s="6">
        <v>0.83156606192410409</v>
      </c>
      <c r="K18" s="17">
        <f t="shared" si="0"/>
        <v>1.9716088328075674E-3</v>
      </c>
      <c r="L18">
        <f>VLOOKUP(A18,[1]Sheet1!$A:$B,2,0)</f>
        <v>861</v>
      </c>
      <c r="M18" s="6">
        <f t="shared" si="1"/>
        <v>0.33884297520661155</v>
      </c>
    </row>
    <row r="19" spans="1:13" x14ac:dyDescent="0.3">
      <c r="A19" t="s">
        <v>31</v>
      </c>
      <c r="B19" t="s">
        <v>32</v>
      </c>
      <c r="C19" t="s">
        <v>426</v>
      </c>
      <c r="D19" s="10">
        <v>4175</v>
      </c>
      <c r="E19" s="10">
        <v>3984.2288003033605</v>
      </c>
      <c r="F19" s="10">
        <v>3824</v>
      </c>
      <c r="G19" s="6">
        <v>0.95978423721771189</v>
      </c>
      <c r="H19" s="10">
        <v>9</v>
      </c>
      <c r="I19">
        <v>3833</v>
      </c>
      <c r="J19" s="6">
        <v>0.96204314363375776</v>
      </c>
      <c r="K19" s="17">
        <f t="shared" si="0"/>
        <v>2.3535564853556477E-3</v>
      </c>
      <c r="L19">
        <f>VLOOKUP(A19,[1]Sheet1!$A:$B,2,0)</f>
        <v>1547</v>
      </c>
      <c r="M19" s="6">
        <f t="shared" si="1"/>
        <v>0.40360031307070182</v>
      </c>
    </row>
    <row r="20" spans="1:13" x14ac:dyDescent="0.3">
      <c r="A20" t="s">
        <v>33</v>
      </c>
      <c r="B20" t="s">
        <v>34</v>
      </c>
      <c r="C20" t="s">
        <v>426</v>
      </c>
      <c r="D20" s="10">
        <v>7221</v>
      </c>
      <c r="E20" s="10">
        <v>7015.1258036163972</v>
      </c>
      <c r="F20" s="10">
        <v>3891</v>
      </c>
      <c r="G20" s="6">
        <v>0.55465862037629232</v>
      </c>
      <c r="H20" s="10">
        <v>7</v>
      </c>
      <c r="I20">
        <v>3898</v>
      </c>
      <c r="J20" s="6">
        <v>0.55565646420631909</v>
      </c>
      <c r="K20" s="17">
        <f t="shared" si="0"/>
        <v>1.7990233873040847E-3</v>
      </c>
      <c r="L20">
        <f>VLOOKUP(A20,[1]Sheet1!$A:$B,2,0)</f>
        <v>1211</v>
      </c>
      <c r="M20" s="6">
        <f t="shared" si="1"/>
        <v>0.31067213955874806</v>
      </c>
    </row>
    <row r="21" spans="1:13" x14ac:dyDescent="0.3">
      <c r="A21" t="s">
        <v>35</v>
      </c>
      <c r="B21" t="s">
        <v>36</v>
      </c>
      <c r="C21" t="s">
        <v>426</v>
      </c>
      <c r="D21" s="10">
        <v>3821</v>
      </c>
      <c r="E21" s="10">
        <v>3654.0366445196264</v>
      </c>
      <c r="F21" s="10">
        <v>2763</v>
      </c>
      <c r="G21" s="6">
        <v>0.75615005233841448</v>
      </c>
      <c r="H21" s="10">
        <v>22</v>
      </c>
      <c r="I21">
        <v>2785</v>
      </c>
      <c r="J21" s="6">
        <v>0.76217079108305619</v>
      </c>
      <c r="K21" s="17">
        <f t="shared" si="0"/>
        <v>7.9623597538906587E-3</v>
      </c>
      <c r="L21">
        <f>VLOOKUP(A21,[1]Sheet1!$A:$B,2,0)</f>
        <v>367</v>
      </c>
      <c r="M21" s="6">
        <f t="shared" si="1"/>
        <v>0.13177737881508078</v>
      </c>
    </row>
    <row r="22" spans="1:13" x14ac:dyDescent="0.3">
      <c r="A22" t="s">
        <v>37</v>
      </c>
      <c r="B22" t="s">
        <v>38</v>
      </c>
      <c r="C22" t="s">
        <v>426</v>
      </c>
      <c r="D22" s="10">
        <v>4742</v>
      </c>
      <c r="E22" s="10">
        <v>4567.7100699370731</v>
      </c>
      <c r="F22" s="10">
        <v>5588</v>
      </c>
      <c r="G22" s="6">
        <v>1.2233701164130548</v>
      </c>
      <c r="H22" s="10">
        <v>35</v>
      </c>
      <c r="I22">
        <v>5623</v>
      </c>
      <c r="J22" s="6">
        <v>1.2310325992467086</v>
      </c>
      <c r="K22" s="17">
        <f t="shared" si="0"/>
        <v>6.2634216177523882E-3</v>
      </c>
      <c r="L22">
        <f>VLOOKUP(A22,[1]Sheet1!$A:$B,2,0)</f>
        <v>1697</v>
      </c>
      <c r="M22" s="6">
        <f t="shared" si="1"/>
        <v>0.30179619420238307</v>
      </c>
    </row>
    <row r="23" spans="1:13" x14ac:dyDescent="0.3">
      <c r="A23" t="s">
        <v>39</v>
      </c>
      <c r="B23" t="s">
        <v>40</v>
      </c>
      <c r="C23" t="s">
        <v>426</v>
      </c>
      <c r="D23" s="10">
        <v>3746</v>
      </c>
      <c r="E23" s="10">
        <v>3533.5022313160352</v>
      </c>
      <c r="F23" s="10">
        <v>3386</v>
      </c>
      <c r="G23" s="6">
        <v>0.95825608089085634</v>
      </c>
      <c r="H23" s="10">
        <v>6</v>
      </c>
      <c r="I23">
        <v>3392</v>
      </c>
      <c r="J23" s="6">
        <v>0.95995411293023769</v>
      </c>
      <c r="K23" s="17">
        <f t="shared" si="0"/>
        <v>1.7720023626698492E-3</v>
      </c>
      <c r="L23">
        <f>VLOOKUP(A23,[1]Sheet1!$A:$B,2,0)</f>
        <v>1195</v>
      </c>
      <c r="M23" s="6">
        <f t="shared" si="1"/>
        <v>0.35229952830188677</v>
      </c>
    </row>
    <row r="24" spans="1:13" x14ac:dyDescent="0.3">
      <c r="A24" t="s">
        <v>41</v>
      </c>
      <c r="B24" t="s">
        <v>42</v>
      </c>
      <c r="C24" t="s">
        <v>426</v>
      </c>
      <c r="D24" s="10">
        <v>2975</v>
      </c>
      <c r="E24" s="10">
        <v>2846.3597741954254</v>
      </c>
      <c r="F24" s="10">
        <v>1377</v>
      </c>
      <c r="G24" s="6">
        <v>0.48377580813347243</v>
      </c>
      <c r="H24" s="10">
        <v>0</v>
      </c>
      <c r="I24">
        <v>1377</v>
      </c>
      <c r="J24" s="6">
        <v>0.48377580813347243</v>
      </c>
      <c r="K24" s="17">
        <f t="shared" si="0"/>
        <v>0</v>
      </c>
      <c r="L24">
        <f>VLOOKUP(A24,[1]Sheet1!$A:$B,2,0)</f>
        <v>176</v>
      </c>
      <c r="M24" s="6">
        <f t="shared" si="1"/>
        <v>0.12781408859840232</v>
      </c>
    </row>
    <row r="25" spans="1:13" x14ac:dyDescent="0.3">
      <c r="A25" t="s">
        <v>43</v>
      </c>
      <c r="B25" t="s">
        <v>44</v>
      </c>
      <c r="C25" t="s">
        <v>426</v>
      </c>
      <c r="D25" s="10">
        <v>4920</v>
      </c>
      <c r="E25" s="10">
        <v>4712.3058259437912</v>
      </c>
      <c r="F25" s="10">
        <v>4184</v>
      </c>
      <c r="G25" s="6">
        <v>0.88788804346373662</v>
      </c>
      <c r="H25" s="10">
        <v>130</v>
      </c>
      <c r="I25">
        <v>4314</v>
      </c>
      <c r="J25" s="6">
        <v>0.91547538707040144</v>
      </c>
      <c r="K25" s="17">
        <f t="shared" si="0"/>
        <v>3.1070745697896703E-2</v>
      </c>
      <c r="L25">
        <f>VLOOKUP(A25,[1]Sheet1!$A:$B,2,0)</f>
        <v>1213</v>
      </c>
      <c r="M25" s="6">
        <f t="shared" si="1"/>
        <v>0.28117756142790912</v>
      </c>
    </row>
    <row r="26" spans="1:13" x14ac:dyDescent="0.3">
      <c r="A26" t="s">
        <v>45</v>
      </c>
      <c r="B26" t="s">
        <v>46</v>
      </c>
      <c r="C26" t="s">
        <v>426</v>
      </c>
      <c r="D26" s="10">
        <v>6646</v>
      </c>
      <c r="E26" s="10">
        <v>6376.9139281485259</v>
      </c>
      <c r="F26" s="10">
        <v>2867</v>
      </c>
      <c r="G26" s="6">
        <v>0.44959051232363195</v>
      </c>
      <c r="H26" s="10">
        <v>1</v>
      </c>
      <c r="I26">
        <v>2868</v>
      </c>
      <c r="J26" s="6">
        <v>0.44974732798890005</v>
      </c>
      <c r="K26" s="17">
        <f t="shared" si="0"/>
        <v>3.4879665155214276E-4</v>
      </c>
      <c r="L26">
        <f>VLOOKUP(A26,[1]Sheet1!$A:$B,2,0)</f>
        <v>1262</v>
      </c>
      <c r="M26" s="6">
        <f t="shared" si="1"/>
        <v>0.44002789400278941</v>
      </c>
    </row>
    <row r="27" spans="1:13" x14ac:dyDescent="0.3">
      <c r="A27" t="s">
        <v>47</v>
      </c>
      <c r="B27" t="s">
        <v>48</v>
      </c>
      <c r="C27" t="s">
        <v>426</v>
      </c>
      <c r="D27" s="10">
        <v>3384</v>
      </c>
      <c r="E27" s="10">
        <v>3222.7796767509326</v>
      </c>
      <c r="F27" s="10">
        <v>1419</v>
      </c>
      <c r="G27" s="6">
        <v>0.4403031365242363</v>
      </c>
      <c r="H27" s="10">
        <v>3</v>
      </c>
      <c r="I27">
        <v>1422</v>
      </c>
      <c r="J27" s="6">
        <v>0.44123400996297674</v>
      </c>
      <c r="K27" s="17">
        <f t="shared" si="0"/>
        <v>2.1141649048625208E-3</v>
      </c>
      <c r="L27">
        <f>VLOOKUP(A27,[1]Sheet1!$A:$B,2,0)</f>
        <v>508</v>
      </c>
      <c r="M27" s="6">
        <f t="shared" si="1"/>
        <v>0.35724331926863573</v>
      </c>
    </row>
    <row r="28" spans="1:13" x14ac:dyDescent="0.3">
      <c r="A28" t="s">
        <v>49</v>
      </c>
      <c r="B28" t="s">
        <v>455</v>
      </c>
      <c r="C28" t="s">
        <v>426</v>
      </c>
      <c r="D28" s="10">
        <v>5860</v>
      </c>
      <c r="E28" s="10">
        <v>5668.2154839526493</v>
      </c>
      <c r="F28" s="10">
        <v>2951</v>
      </c>
      <c r="G28" s="6">
        <v>0.52062240900237655</v>
      </c>
      <c r="H28" s="10">
        <v>8</v>
      </c>
      <c r="I28">
        <v>2959</v>
      </c>
      <c r="J28" s="6">
        <v>0.52203378794918076</v>
      </c>
      <c r="K28" s="17">
        <f t="shared" si="0"/>
        <v>2.7109454422231116E-3</v>
      </c>
      <c r="L28">
        <f>VLOOKUP(A28,[1]Sheet1!$A:$B,2,0)</f>
        <v>158</v>
      </c>
      <c r="M28" s="6">
        <f t="shared" si="1"/>
        <v>5.3396417708685369E-2</v>
      </c>
    </row>
    <row r="29" spans="1:13" x14ac:dyDescent="0.3">
      <c r="A29" t="s">
        <v>55</v>
      </c>
      <c r="B29" t="s">
        <v>56</v>
      </c>
      <c r="C29" t="s">
        <v>426</v>
      </c>
      <c r="D29" s="10">
        <v>3719</v>
      </c>
      <c r="E29" s="10">
        <v>3601.403162055336</v>
      </c>
      <c r="F29" s="10">
        <v>2461</v>
      </c>
      <c r="G29" s="6">
        <v>0.68334476570945668</v>
      </c>
      <c r="H29" s="10">
        <v>2</v>
      </c>
      <c r="I29">
        <v>2463</v>
      </c>
      <c r="J29" s="6">
        <v>0.68390010481202435</v>
      </c>
      <c r="K29" s="17">
        <f t="shared" si="0"/>
        <v>8.1267777326296618E-4</v>
      </c>
      <c r="L29">
        <f>VLOOKUP(A29,[1]Sheet1!$A:$B,2,0)</f>
        <v>122</v>
      </c>
      <c r="M29" s="6">
        <f t="shared" si="1"/>
        <v>4.9533089727974017E-2</v>
      </c>
    </row>
    <row r="30" spans="1:13" x14ac:dyDescent="0.3">
      <c r="A30" t="s">
        <v>57</v>
      </c>
      <c r="B30" t="s">
        <v>58</v>
      </c>
      <c r="C30" t="s">
        <v>426</v>
      </c>
      <c r="D30" s="10">
        <v>3939</v>
      </c>
      <c r="E30" s="10">
        <v>3773.2632786180206</v>
      </c>
      <c r="F30" s="10">
        <v>821</v>
      </c>
      <c r="G30" s="6">
        <v>0.21758354489928303</v>
      </c>
      <c r="H30" s="10">
        <v>0</v>
      </c>
      <c r="I30">
        <v>821</v>
      </c>
      <c r="J30" s="6">
        <v>0.21758354489928303</v>
      </c>
      <c r="K30" s="17">
        <f t="shared" si="0"/>
        <v>0</v>
      </c>
      <c r="L30">
        <f>VLOOKUP(A30,[1]Sheet1!$A:$B,2,0)</f>
        <v>410</v>
      </c>
      <c r="M30" s="6">
        <f t="shared" si="1"/>
        <v>0.49939098660170522</v>
      </c>
    </row>
    <row r="31" spans="1:13" x14ac:dyDescent="0.3">
      <c r="A31" t="s">
        <v>59</v>
      </c>
      <c r="B31" t="s">
        <v>60</v>
      </c>
      <c r="C31" t="s">
        <v>426</v>
      </c>
      <c r="D31" s="10">
        <v>2686</v>
      </c>
      <c r="E31" s="10">
        <v>2566.9774758670005</v>
      </c>
      <c r="F31" s="10">
        <v>1240</v>
      </c>
      <c r="G31" s="6">
        <v>0.48305838740606327</v>
      </c>
      <c r="H31" s="10">
        <v>0</v>
      </c>
      <c r="I31">
        <v>1240</v>
      </c>
      <c r="J31" s="6">
        <v>0.48305838740606327</v>
      </c>
      <c r="K31" s="17">
        <f t="shared" si="0"/>
        <v>0</v>
      </c>
      <c r="L31">
        <f>VLOOKUP(A31,[1]Sheet1!$A:$B,2,0)</f>
        <v>163</v>
      </c>
      <c r="M31" s="6">
        <f t="shared" si="1"/>
        <v>0.1314516129032258</v>
      </c>
    </row>
    <row r="32" spans="1:13" x14ac:dyDescent="0.3">
      <c r="A32" t="s">
        <v>61</v>
      </c>
      <c r="B32" t="s">
        <v>62</v>
      </c>
      <c r="C32" t="s">
        <v>426</v>
      </c>
      <c r="D32" s="10">
        <v>6705</v>
      </c>
      <c r="E32" s="10">
        <v>6336.7924777259768</v>
      </c>
      <c r="F32" s="10">
        <v>3641</v>
      </c>
      <c r="G32" s="6">
        <v>0.57458091184116078</v>
      </c>
      <c r="H32" s="10">
        <v>57</v>
      </c>
      <c r="I32">
        <v>3698</v>
      </c>
      <c r="J32" s="6">
        <v>0.58357599889827316</v>
      </c>
      <c r="K32" s="17">
        <f t="shared" si="0"/>
        <v>1.5655039824224126E-2</v>
      </c>
      <c r="L32">
        <f>VLOOKUP(A32,[1]Sheet1!$A:$B,2,0)</f>
        <v>992</v>
      </c>
      <c r="M32" s="6">
        <f t="shared" si="1"/>
        <v>0.26825310978907518</v>
      </c>
    </row>
    <row r="33" spans="1:13" x14ac:dyDescent="0.3">
      <c r="A33" t="s">
        <v>63</v>
      </c>
      <c r="B33" t="s">
        <v>64</v>
      </c>
      <c r="C33" t="s">
        <v>426</v>
      </c>
      <c r="D33" s="10">
        <v>4050</v>
      </c>
      <c r="E33" s="10">
        <v>3830.5067744822691</v>
      </c>
      <c r="F33" s="10">
        <v>2255</v>
      </c>
      <c r="G33" s="6">
        <v>0.58869495154587881</v>
      </c>
      <c r="H33" s="10">
        <v>0</v>
      </c>
      <c r="I33">
        <v>2255</v>
      </c>
      <c r="J33" s="6">
        <v>0.58869495154587881</v>
      </c>
      <c r="K33" s="17">
        <f t="shared" si="0"/>
        <v>0</v>
      </c>
      <c r="L33">
        <f>VLOOKUP(A33,[1]Sheet1!$A:$B,2,0)</f>
        <v>411</v>
      </c>
      <c r="M33" s="6">
        <f t="shared" si="1"/>
        <v>0.18226164079822615</v>
      </c>
    </row>
    <row r="34" spans="1:13" x14ac:dyDescent="0.3">
      <c r="A34" t="s">
        <v>65</v>
      </c>
      <c r="B34" t="s">
        <v>66</v>
      </c>
      <c r="C34" t="s">
        <v>426</v>
      </c>
      <c r="D34" s="10">
        <v>5224</v>
      </c>
      <c r="E34" s="10">
        <v>4981.147446818868</v>
      </c>
      <c r="F34" s="10">
        <v>999</v>
      </c>
      <c r="G34" s="6">
        <v>0.20055619928255602</v>
      </c>
      <c r="H34" s="10">
        <v>25</v>
      </c>
      <c r="I34">
        <v>1024</v>
      </c>
      <c r="J34" s="6">
        <v>0.20557512318852589</v>
      </c>
      <c r="K34" s="17">
        <f t="shared" si="0"/>
        <v>2.5025025025024988E-2</v>
      </c>
      <c r="L34">
        <f>VLOOKUP(A34,[1]Sheet1!$A:$B,2,0)</f>
        <v>187</v>
      </c>
      <c r="M34" s="6">
        <f t="shared" si="1"/>
        <v>0.1826171875</v>
      </c>
    </row>
    <row r="35" spans="1:13" x14ac:dyDescent="0.3">
      <c r="A35" t="s">
        <v>67</v>
      </c>
      <c r="B35" t="s">
        <v>68</v>
      </c>
      <c r="C35" t="s">
        <v>426</v>
      </c>
      <c r="D35" s="10">
        <v>5226</v>
      </c>
      <c r="E35" s="10">
        <v>5040.0294327881256</v>
      </c>
      <c r="F35" s="10">
        <v>2739</v>
      </c>
      <c r="G35" s="6">
        <v>0.54344920729655255</v>
      </c>
      <c r="H35" s="10">
        <v>186</v>
      </c>
      <c r="I35">
        <v>2925</v>
      </c>
      <c r="J35" s="6">
        <v>0.58035375368470832</v>
      </c>
      <c r="K35" s="17">
        <f t="shared" si="0"/>
        <v>6.7907995618838909E-2</v>
      </c>
      <c r="L35">
        <f>VLOOKUP(A35,[1]Sheet1!$A:$B,2,0)</f>
        <v>933</v>
      </c>
      <c r="M35" s="6">
        <f t="shared" si="1"/>
        <v>0.318974358974359</v>
      </c>
    </row>
    <row r="36" spans="1:13" x14ac:dyDescent="0.3">
      <c r="A36" t="s">
        <v>69</v>
      </c>
      <c r="B36" t="s">
        <v>70</v>
      </c>
      <c r="C36" t="s">
        <v>426</v>
      </c>
      <c r="D36" s="10">
        <v>2119</v>
      </c>
      <c r="E36" s="10">
        <v>2047.1105556403602</v>
      </c>
      <c r="F36" s="10">
        <v>1535</v>
      </c>
      <c r="G36" s="6">
        <v>0.74983737237378179</v>
      </c>
      <c r="H36" s="10">
        <v>1</v>
      </c>
      <c r="I36">
        <v>1536</v>
      </c>
      <c r="J36" s="6">
        <v>0.75032586577597959</v>
      </c>
      <c r="K36" s="17">
        <f t="shared" si="0"/>
        <v>6.5146579804547708E-4</v>
      </c>
      <c r="L36">
        <f>VLOOKUP(A36,[1]Sheet1!$A:$B,2,0)</f>
        <v>172</v>
      </c>
      <c r="M36" s="6">
        <f t="shared" si="1"/>
        <v>0.11197916666666667</v>
      </c>
    </row>
    <row r="37" spans="1:13" x14ac:dyDescent="0.3">
      <c r="A37" t="s">
        <v>71</v>
      </c>
      <c r="B37" t="s">
        <v>72</v>
      </c>
      <c r="C37" t="s">
        <v>426</v>
      </c>
      <c r="D37" s="10">
        <v>4980</v>
      </c>
      <c r="E37" s="10">
        <v>4825.5403682024789</v>
      </c>
      <c r="F37" s="10">
        <v>3134</v>
      </c>
      <c r="G37" s="6">
        <v>0.64946094341086602</v>
      </c>
      <c r="H37" s="10">
        <v>13</v>
      </c>
      <c r="I37">
        <v>3147</v>
      </c>
      <c r="J37" s="6">
        <v>0.65215494221888815</v>
      </c>
      <c r="K37" s="17">
        <f t="shared" si="0"/>
        <v>4.1480536056158653E-3</v>
      </c>
      <c r="L37">
        <f>VLOOKUP(A37,[1]Sheet1!$A:$B,2,0)</f>
        <v>1316</v>
      </c>
      <c r="M37" s="6">
        <f t="shared" si="1"/>
        <v>0.41817604067365743</v>
      </c>
    </row>
    <row r="38" spans="1:13" x14ac:dyDescent="0.3">
      <c r="A38" t="s">
        <v>73</v>
      </c>
      <c r="B38" t="s">
        <v>74</v>
      </c>
      <c r="C38" t="s">
        <v>426</v>
      </c>
      <c r="D38" s="10">
        <v>5664</v>
      </c>
      <c r="E38" s="10">
        <v>5448.4161433632626</v>
      </c>
      <c r="F38" s="10">
        <v>2832</v>
      </c>
      <c r="G38" s="6">
        <v>0.51978408504087381</v>
      </c>
      <c r="H38" s="10">
        <v>1</v>
      </c>
      <c r="I38">
        <v>2833</v>
      </c>
      <c r="J38" s="6">
        <v>0.51996762461892498</v>
      </c>
      <c r="K38" s="17">
        <f t="shared" si="0"/>
        <v>3.5310734463280072E-4</v>
      </c>
      <c r="L38">
        <f>VLOOKUP(A38,[1]Sheet1!$A:$B,2,0)</f>
        <v>545</v>
      </c>
      <c r="M38" s="6">
        <f t="shared" si="1"/>
        <v>0.19237557359689375</v>
      </c>
    </row>
    <row r="39" spans="1:13" x14ac:dyDescent="0.3">
      <c r="A39" t="s">
        <v>75</v>
      </c>
      <c r="B39" t="s">
        <v>76</v>
      </c>
      <c r="C39" t="s">
        <v>426</v>
      </c>
      <c r="D39" s="10">
        <v>2378</v>
      </c>
      <c r="E39" s="10">
        <v>2254.166590849235</v>
      </c>
      <c r="F39" s="10">
        <v>1715</v>
      </c>
      <c r="G39" s="6">
        <v>0.76081333427707787</v>
      </c>
      <c r="H39" s="10">
        <v>4</v>
      </c>
      <c r="I39">
        <v>1719</v>
      </c>
      <c r="J39" s="6">
        <v>0.7625878260188319</v>
      </c>
      <c r="K39" s="17">
        <f t="shared" si="0"/>
        <v>2.3323615160348787E-3</v>
      </c>
      <c r="L39">
        <f>VLOOKUP(A39,[1]Sheet1!$A:$B,2,0)</f>
        <v>420</v>
      </c>
      <c r="M39" s="6">
        <f t="shared" si="1"/>
        <v>0.24432809773123909</v>
      </c>
    </row>
    <row r="40" spans="1:13" x14ac:dyDescent="0.3">
      <c r="A40" t="s">
        <v>77</v>
      </c>
      <c r="B40" t="s">
        <v>78</v>
      </c>
      <c r="C40" t="s">
        <v>426</v>
      </c>
      <c r="D40" s="10">
        <v>7275</v>
      </c>
      <c r="E40" s="10">
        <v>7014.6617139632963</v>
      </c>
      <c r="F40" s="10">
        <v>3691</v>
      </c>
      <c r="G40" s="6">
        <v>0.52618360663818509</v>
      </c>
      <c r="H40" s="10">
        <v>21</v>
      </c>
      <c r="I40">
        <v>3712</v>
      </c>
      <c r="J40" s="6">
        <v>0.5291773361801525</v>
      </c>
      <c r="K40" s="17">
        <f t="shared" si="0"/>
        <v>5.6895150365753738E-3</v>
      </c>
      <c r="L40">
        <f>VLOOKUP(A40,[1]Sheet1!$A:$B,2,0)</f>
        <v>1526</v>
      </c>
      <c r="M40" s="6">
        <f t="shared" si="1"/>
        <v>0.41109913793103448</v>
      </c>
    </row>
    <row r="41" spans="1:13" x14ac:dyDescent="0.3">
      <c r="A41" t="s">
        <v>79</v>
      </c>
      <c r="B41" t="s">
        <v>80</v>
      </c>
      <c r="C41" t="s">
        <v>426</v>
      </c>
      <c r="D41" s="10">
        <v>2647</v>
      </c>
      <c r="E41" s="10">
        <v>2485.2054367606916</v>
      </c>
      <c r="F41" s="10">
        <v>2094</v>
      </c>
      <c r="G41" s="6">
        <v>0.84258627839209821</v>
      </c>
      <c r="H41" s="10">
        <v>4</v>
      </c>
      <c r="I41">
        <v>2098</v>
      </c>
      <c r="J41" s="6">
        <v>0.84419580327918908</v>
      </c>
      <c r="K41" s="17">
        <f t="shared" si="0"/>
        <v>1.910219675262597E-3</v>
      </c>
      <c r="L41">
        <f>VLOOKUP(A41,[1]Sheet1!$A:$B,2,0)</f>
        <v>704</v>
      </c>
      <c r="M41" s="6">
        <f t="shared" si="1"/>
        <v>0.33555767397521447</v>
      </c>
    </row>
    <row r="42" spans="1:13" x14ac:dyDescent="0.3">
      <c r="A42" t="s">
        <v>81</v>
      </c>
      <c r="B42" t="s">
        <v>82</v>
      </c>
      <c r="C42" t="s">
        <v>426</v>
      </c>
      <c r="D42" s="10">
        <v>3501</v>
      </c>
      <c r="E42" s="10">
        <v>3338.7986536232179</v>
      </c>
      <c r="F42" s="10">
        <v>1768</v>
      </c>
      <c r="G42" s="6">
        <v>0.52953178176269811</v>
      </c>
      <c r="H42" s="10">
        <v>0</v>
      </c>
      <c r="I42">
        <v>1768</v>
      </c>
      <c r="J42" s="6">
        <v>0.52953178176269811</v>
      </c>
      <c r="K42" s="17">
        <f t="shared" si="0"/>
        <v>0</v>
      </c>
      <c r="L42">
        <f>VLOOKUP(A42,[1]Sheet1!$A:$B,2,0)</f>
        <v>174</v>
      </c>
      <c r="M42" s="6">
        <f t="shared" si="1"/>
        <v>9.8416289592760178E-2</v>
      </c>
    </row>
    <row r="43" spans="1:13" x14ac:dyDescent="0.3">
      <c r="A43" t="s">
        <v>83</v>
      </c>
      <c r="B43" t="s">
        <v>84</v>
      </c>
      <c r="C43" t="s">
        <v>426</v>
      </c>
      <c r="D43" s="10">
        <v>4879</v>
      </c>
      <c r="E43" s="10">
        <v>4666.4446402574513</v>
      </c>
      <c r="F43" s="10">
        <v>3624</v>
      </c>
      <c r="G43" s="6">
        <v>0.77660837733629717</v>
      </c>
      <c r="H43" s="10">
        <v>4</v>
      </c>
      <c r="I43">
        <v>3628</v>
      </c>
      <c r="J43" s="6">
        <v>0.77746556097574115</v>
      </c>
      <c r="K43" s="17">
        <f t="shared" si="0"/>
        <v>1.1037527593818273E-3</v>
      </c>
      <c r="L43">
        <f>VLOOKUP(A43,[1]Sheet1!$A:$B,2,0)</f>
        <v>1732</v>
      </c>
      <c r="M43" s="6">
        <f t="shared" si="1"/>
        <v>0.47739801543550164</v>
      </c>
    </row>
    <row r="44" spans="1:13" x14ac:dyDescent="0.3">
      <c r="A44" t="s">
        <v>85</v>
      </c>
      <c r="B44" t="s">
        <v>86</v>
      </c>
      <c r="C44" t="s">
        <v>426</v>
      </c>
      <c r="D44" s="10">
        <v>2346</v>
      </c>
      <c r="E44" s="10">
        <v>2206.827817258883</v>
      </c>
      <c r="F44" s="10">
        <v>1304</v>
      </c>
      <c r="G44" s="6">
        <v>0.59089340355502129</v>
      </c>
      <c r="H44" s="10">
        <v>11</v>
      </c>
      <c r="I44">
        <v>1315</v>
      </c>
      <c r="J44" s="6">
        <v>0.59587793379973397</v>
      </c>
      <c r="K44" s="17">
        <f t="shared" si="0"/>
        <v>8.435582822086023E-3</v>
      </c>
      <c r="L44">
        <f>VLOOKUP(A44,[1]Sheet1!$A:$B,2,0)</f>
        <v>690</v>
      </c>
      <c r="M44" s="6">
        <f t="shared" si="1"/>
        <v>0.52471482889733845</v>
      </c>
    </row>
    <row r="45" spans="1:13" x14ac:dyDescent="0.3">
      <c r="A45" t="s">
        <v>87</v>
      </c>
      <c r="B45" t="s">
        <v>88</v>
      </c>
      <c r="C45" t="s">
        <v>426</v>
      </c>
      <c r="D45" s="10">
        <v>5698</v>
      </c>
      <c r="E45" s="10">
        <v>5315.166507050626</v>
      </c>
      <c r="F45" s="10">
        <v>2788</v>
      </c>
      <c r="G45" s="6">
        <v>0.52453671889708209</v>
      </c>
      <c r="H45" s="10">
        <v>0</v>
      </c>
      <c r="I45">
        <v>2788</v>
      </c>
      <c r="J45" s="6">
        <v>0.52453671889708209</v>
      </c>
      <c r="K45" s="17">
        <f t="shared" si="0"/>
        <v>0</v>
      </c>
      <c r="L45">
        <f>VLOOKUP(A45,[1]Sheet1!$A:$B,2,0)</f>
        <v>433</v>
      </c>
      <c r="M45" s="6">
        <f t="shared" si="1"/>
        <v>0.15530846484935437</v>
      </c>
    </row>
    <row r="46" spans="1:13" x14ac:dyDescent="0.3">
      <c r="A46" t="s">
        <v>89</v>
      </c>
      <c r="B46" t="s">
        <v>90</v>
      </c>
      <c r="C46" t="s">
        <v>426</v>
      </c>
      <c r="D46" s="10">
        <v>4934</v>
      </c>
      <c r="E46" s="10">
        <v>4673.9740938840378</v>
      </c>
      <c r="F46" s="10">
        <v>3205</v>
      </c>
      <c r="G46" s="6">
        <v>0.68571197349890933</v>
      </c>
      <c r="H46" s="10">
        <v>4</v>
      </c>
      <c r="I46">
        <v>3209</v>
      </c>
      <c r="J46" s="6">
        <v>0.68656777627394694</v>
      </c>
      <c r="K46" s="17">
        <f t="shared" si="0"/>
        <v>1.2480499219968302E-3</v>
      </c>
      <c r="L46">
        <f>VLOOKUP(A46,[1]Sheet1!$A:$B,2,0)</f>
        <v>596</v>
      </c>
      <c r="M46" s="6">
        <f t="shared" si="1"/>
        <v>0.18572764100966033</v>
      </c>
    </row>
    <row r="47" spans="1:13" x14ac:dyDescent="0.3">
      <c r="A47" t="s">
        <v>91</v>
      </c>
      <c r="B47" t="s">
        <v>92</v>
      </c>
      <c r="C47" t="s">
        <v>426</v>
      </c>
      <c r="D47" s="10">
        <v>3475</v>
      </c>
      <c r="E47" s="10">
        <v>3324.8103856495045</v>
      </c>
      <c r="F47" s="10">
        <v>2426</v>
      </c>
      <c r="G47" s="6">
        <v>0.72966567070142219</v>
      </c>
      <c r="H47" s="10">
        <v>12</v>
      </c>
      <c r="I47">
        <v>2438</v>
      </c>
      <c r="J47" s="6">
        <v>0.73327489908081922</v>
      </c>
      <c r="K47" s="17">
        <f t="shared" si="0"/>
        <v>4.9464138499588578E-3</v>
      </c>
      <c r="L47">
        <f>VLOOKUP(A47,[1]Sheet1!$A:$B,2,0)</f>
        <v>765</v>
      </c>
      <c r="M47" s="6">
        <f t="shared" si="1"/>
        <v>0.31378178835110748</v>
      </c>
    </row>
    <row r="48" spans="1:13" x14ac:dyDescent="0.3">
      <c r="A48" t="s">
        <v>93</v>
      </c>
      <c r="B48" t="s">
        <v>94</v>
      </c>
      <c r="C48" t="s">
        <v>426</v>
      </c>
      <c r="D48" s="10">
        <v>1918</v>
      </c>
      <c r="E48" s="10">
        <v>1750.1631721756289</v>
      </c>
      <c r="F48" s="10">
        <v>981</v>
      </c>
      <c r="G48" s="6">
        <v>0.560519165067631</v>
      </c>
      <c r="H48" s="10">
        <v>1</v>
      </c>
      <c r="I48">
        <v>982</v>
      </c>
      <c r="J48" s="6">
        <v>0.56109054036331663</v>
      </c>
      <c r="K48" s="17">
        <f t="shared" si="0"/>
        <v>1.0193679918450011E-3</v>
      </c>
      <c r="L48">
        <f>VLOOKUP(A48,[1]Sheet1!$A:$B,2,0)</f>
        <v>170</v>
      </c>
      <c r="M48" s="6">
        <f t="shared" si="1"/>
        <v>0.17311608961303462</v>
      </c>
    </row>
    <row r="49" spans="1:13" x14ac:dyDescent="0.3">
      <c r="A49" t="s">
        <v>95</v>
      </c>
      <c r="B49" t="s">
        <v>96</v>
      </c>
      <c r="C49" t="s">
        <v>426</v>
      </c>
      <c r="D49" s="10">
        <v>6112</v>
      </c>
      <c r="E49" s="10">
        <v>5755.2279829457166</v>
      </c>
      <c r="F49" s="10">
        <v>2143</v>
      </c>
      <c r="G49" s="6">
        <v>0.37235709972746234</v>
      </c>
      <c r="H49" s="10">
        <v>29</v>
      </c>
      <c r="I49">
        <v>2172</v>
      </c>
      <c r="J49" s="6">
        <v>0.37739599655065242</v>
      </c>
      <c r="K49" s="17">
        <f t="shared" si="0"/>
        <v>1.3532431171255185E-2</v>
      </c>
      <c r="L49">
        <f>VLOOKUP(A49,[1]Sheet1!$A:$B,2,0)</f>
        <v>635</v>
      </c>
      <c r="M49" s="6">
        <f t="shared" si="1"/>
        <v>0.2923572744014733</v>
      </c>
    </row>
    <row r="50" spans="1:13" x14ac:dyDescent="0.3">
      <c r="A50" t="s">
        <v>97</v>
      </c>
      <c r="B50" t="s">
        <v>98</v>
      </c>
      <c r="C50" t="s">
        <v>426</v>
      </c>
      <c r="D50" s="10">
        <v>6453</v>
      </c>
      <c r="E50" s="10">
        <v>6224.293229058977</v>
      </c>
      <c r="F50" s="10">
        <v>3924</v>
      </c>
      <c r="G50" s="6">
        <v>0.63043302357290321</v>
      </c>
      <c r="H50" s="10">
        <v>5</v>
      </c>
      <c r="I50">
        <v>3929</v>
      </c>
      <c r="J50" s="6">
        <v>0.63123632762944359</v>
      </c>
      <c r="K50" s="17">
        <f t="shared" si="0"/>
        <v>1.2742099898063069E-3</v>
      </c>
      <c r="L50">
        <f>VLOOKUP(A50,[1]Sheet1!$A:$B,2,0)</f>
        <v>550</v>
      </c>
      <c r="M50" s="6">
        <f t="shared" si="1"/>
        <v>0.13998472893866123</v>
      </c>
    </row>
    <row r="51" spans="1:13" x14ac:dyDescent="0.3">
      <c r="A51" t="s">
        <v>99</v>
      </c>
      <c r="B51" t="s">
        <v>100</v>
      </c>
      <c r="C51" t="s">
        <v>426</v>
      </c>
      <c r="D51" s="10">
        <v>4037</v>
      </c>
      <c r="E51" s="10">
        <v>3786.9563666037316</v>
      </c>
      <c r="F51" s="10">
        <v>3381</v>
      </c>
      <c r="G51" s="6">
        <v>0.89280141430100324</v>
      </c>
      <c r="H51" s="10">
        <v>4</v>
      </c>
      <c r="I51">
        <v>3385</v>
      </c>
      <c r="J51" s="6">
        <v>0.89385767151993367</v>
      </c>
      <c r="K51" s="17">
        <f t="shared" si="0"/>
        <v>1.1830819284234721E-3</v>
      </c>
      <c r="L51">
        <f>VLOOKUP(A51,[1]Sheet1!$A:$B,2,0)</f>
        <v>392</v>
      </c>
      <c r="M51" s="6">
        <f t="shared" si="1"/>
        <v>0.11580502215657312</v>
      </c>
    </row>
    <row r="52" spans="1:13" x14ac:dyDescent="0.3">
      <c r="A52" t="s">
        <v>101</v>
      </c>
      <c r="B52" t="s">
        <v>102</v>
      </c>
      <c r="C52" t="s">
        <v>426</v>
      </c>
      <c r="D52" s="10">
        <v>6035</v>
      </c>
      <c r="E52" s="10">
        <v>5787.2783446646363</v>
      </c>
      <c r="F52" s="10">
        <v>4035</v>
      </c>
      <c r="G52" s="6">
        <v>0.69721892739441449</v>
      </c>
      <c r="H52" s="10">
        <v>25</v>
      </c>
      <c r="I52">
        <v>4060</v>
      </c>
      <c r="J52" s="6">
        <v>0.70153874726674659</v>
      </c>
      <c r="K52" s="17">
        <f t="shared" si="0"/>
        <v>6.1957868649317226E-3</v>
      </c>
      <c r="L52">
        <f>VLOOKUP(A52,[1]Sheet1!$A:$B,2,0)</f>
        <v>1028</v>
      </c>
      <c r="M52" s="6">
        <f t="shared" si="1"/>
        <v>0.25320197044334974</v>
      </c>
    </row>
    <row r="53" spans="1:13" x14ac:dyDescent="0.3">
      <c r="A53" t="s">
        <v>103</v>
      </c>
      <c r="B53" t="s">
        <v>104</v>
      </c>
      <c r="C53" t="s">
        <v>426</v>
      </c>
      <c r="D53" s="10">
        <v>2399</v>
      </c>
      <c r="E53" s="10">
        <v>2317.7723189779927</v>
      </c>
      <c r="F53" s="10">
        <v>1871</v>
      </c>
      <c r="G53" s="6">
        <v>0.80724063562248682</v>
      </c>
      <c r="H53" s="10">
        <v>3</v>
      </c>
      <c r="I53">
        <v>1874</v>
      </c>
      <c r="J53" s="6">
        <v>0.80853498191156614</v>
      </c>
      <c r="K53" s="17">
        <f t="shared" si="0"/>
        <v>1.6034206306787438E-3</v>
      </c>
      <c r="L53">
        <f>VLOOKUP(A53,[1]Sheet1!$A:$B,2,0)</f>
        <v>266</v>
      </c>
      <c r="M53" s="6">
        <f t="shared" si="1"/>
        <v>0.14194236926360726</v>
      </c>
    </row>
    <row r="54" spans="1:13" x14ac:dyDescent="0.3">
      <c r="A54" t="s">
        <v>105</v>
      </c>
      <c r="B54" t="s">
        <v>106</v>
      </c>
      <c r="C54" t="s">
        <v>426</v>
      </c>
      <c r="D54" s="10">
        <v>2770</v>
      </c>
      <c r="E54" s="10">
        <v>2656.0985729967069</v>
      </c>
      <c r="F54" s="10">
        <v>1087</v>
      </c>
      <c r="G54" s="6">
        <v>0.40924685968021401</v>
      </c>
      <c r="H54" s="10">
        <v>963</v>
      </c>
      <c r="I54">
        <v>2050</v>
      </c>
      <c r="J54" s="6">
        <v>0.77180870500868326</v>
      </c>
      <c r="K54" s="17">
        <f t="shared" si="0"/>
        <v>0.88592456301747924</v>
      </c>
      <c r="L54">
        <f>VLOOKUP(A54,[1]Sheet1!$A:$B,2,0)</f>
        <v>685</v>
      </c>
      <c r="M54" s="6">
        <f t="shared" si="1"/>
        <v>0.33414634146341465</v>
      </c>
    </row>
    <row r="55" spans="1:13" x14ac:dyDescent="0.3">
      <c r="A55" t="s">
        <v>107</v>
      </c>
      <c r="B55" t="s">
        <v>108</v>
      </c>
      <c r="C55" t="s">
        <v>426</v>
      </c>
      <c r="D55" s="10">
        <v>5609</v>
      </c>
      <c r="E55" s="10">
        <v>5369.2197203604692</v>
      </c>
      <c r="F55" s="10">
        <v>4083</v>
      </c>
      <c r="G55" s="6">
        <v>0.76044569092916214</v>
      </c>
      <c r="H55" s="10">
        <v>7</v>
      </c>
      <c r="I55">
        <v>4090</v>
      </c>
      <c r="J55" s="6">
        <v>0.76174941854035594</v>
      </c>
      <c r="K55" s="17">
        <f t="shared" si="0"/>
        <v>1.7144256674014619E-3</v>
      </c>
      <c r="L55">
        <f>VLOOKUP(A55,[1]Sheet1!$A:$B,2,0)</f>
        <v>997</v>
      </c>
      <c r="M55" s="6">
        <f t="shared" si="1"/>
        <v>0.24376528117359414</v>
      </c>
    </row>
    <row r="56" spans="1:13" x14ac:dyDescent="0.3">
      <c r="A56" t="s">
        <v>109</v>
      </c>
      <c r="B56" t="s">
        <v>110</v>
      </c>
      <c r="C56" t="s">
        <v>426</v>
      </c>
      <c r="D56" s="10">
        <v>5254</v>
      </c>
      <c r="E56" s="10">
        <v>5045.440793066271</v>
      </c>
      <c r="F56" s="10">
        <v>3150</v>
      </c>
      <c r="G56" s="6">
        <v>0.6243260260488851</v>
      </c>
      <c r="H56" s="10">
        <v>3</v>
      </c>
      <c r="I56">
        <v>3153</v>
      </c>
      <c r="J56" s="6">
        <v>0.62492062226416967</v>
      </c>
      <c r="K56" s="17">
        <f t="shared" si="0"/>
        <v>9.5238095238082152E-4</v>
      </c>
      <c r="L56">
        <f>VLOOKUP(A56,[1]Sheet1!$A:$B,2,0)</f>
        <v>941</v>
      </c>
      <c r="M56" s="6">
        <f t="shared" si="1"/>
        <v>0.29844592451633367</v>
      </c>
    </row>
    <row r="57" spans="1:13" x14ac:dyDescent="0.3">
      <c r="A57" t="s">
        <v>111</v>
      </c>
      <c r="B57" t="s">
        <v>112</v>
      </c>
      <c r="C57" t="s">
        <v>426</v>
      </c>
      <c r="D57" s="10">
        <v>2396</v>
      </c>
      <c r="E57" s="10">
        <v>2316.4352428031402</v>
      </c>
      <c r="F57" s="10">
        <v>764</v>
      </c>
      <c r="G57" s="6">
        <v>0.32981711980667172</v>
      </c>
      <c r="H57" s="10">
        <v>1</v>
      </c>
      <c r="I57">
        <v>765</v>
      </c>
      <c r="J57" s="6">
        <v>0.33024881760746577</v>
      </c>
      <c r="K57" s="17">
        <f t="shared" si="0"/>
        <v>1.3089005235601425E-3</v>
      </c>
      <c r="L57">
        <f>VLOOKUP(A57,[1]Sheet1!$A:$B,2,0)</f>
        <v>353</v>
      </c>
      <c r="M57" s="6">
        <f t="shared" si="1"/>
        <v>0.46143790849673205</v>
      </c>
    </row>
    <row r="58" spans="1:13" x14ac:dyDescent="0.3">
      <c r="A58" t="s">
        <v>113</v>
      </c>
      <c r="B58" t="s">
        <v>114</v>
      </c>
      <c r="C58" t="s">
        <v>426</v>
      </c>
      <c r="D58" s="10">
        <v>3994</v>
      </c>
      <c r="E58" s="10">
        <v>3820.6123381568927</v>
      </c>
      <c r="F58" s="10">
        <v>2419</v>
      </c>
      <c r="G58" s="6">
        <v>0.6331445815219644</v>
      </c>
      <c r="H58" s="10">
        <v>1</v>
      </c>
      <c r="I58">
        <v>2420</v>
      </c>
      <c r="J58" s="6">
        <v>0.63340631967058869</v>
      </c>
      <c r="K58" s="17">
        <f t="shared" si="0"/>
        <v>4.1339396444824654E-4</v>
      </c>
      <c r="L58">
        <f>VLOOKUP(A58,[1]Sheet1!$A:$B,2,0)</f>
        <v>787</v>
      </c>
      <c r="M58" s="6">
        <f t="shared" si="1"/>
        <v>0.32520661157024794</v>
      </c>
    </row>
    <row r="59" spans="1:13" x14ac:dyDescent="0.3">
      <c r="A59" t="s">
        <v>115</v>
      </c>
      <c r="B59" t="s">
        <v>116</v>
      </c>
      <c r="C59" t="s">
        <v>426</v>
      </c>
      <c r="D59" s="10">
        <v>2965</v>
      </c>
      <c r="E59" s="10">
        <v>2789.7228163230384</v>
      </c>
      <c r="F59" s="10">
        <v>612</v>
      </c>
      <c r="G59" s="6">
        <v>0.21937663355624681</v>
      </c>
      <c r="H59" s="10">
        <v>0</v>
      </c>
      <c r="I59">
        <v>612</v>
      </c>
      <c r="J59" s="6">
        <v>0.21937663355624681</v>
      </c>
      <c r="K59" s="17">
        <f t="shared" si="0"/>
        <v>0</v>
      </c>
      <c r="L59">
        <f>VLOOKUP(A59,[1]Sheet1!$A:$B,2,0)</f>
        <v>361</v>
      </c>
      <c r="M59" s="6">
        <f t="shared" si="1"/>
        <v>0.58986928104575165</v>
      </c>
    </row>
    <row r="60" spans="1:13" x14ac:dyDescent="0.3">
      <c r="A60" t="s">
        <v>117</v>
      </c>
      <c r="B60" t="s">
        <v>118</v>
      </c>
      <c r="C60" t="s">
        <v>426</v>
      </c>
      <c r="D60" s="10">
        <v>4584</v>
      </c>
      <c r="E60" s="10">
        <v>4291.8997906203786</v>
      </c>
      <c r="F60" s="10">
        <v>3595</v>
      </c>
      <c r="G60" s="6">
        <v>0.83762440303396646</v>
      </c>
      <c r="H60" s="10">
        <v>47</v>
      </c>
      <c r="I60">
        <v>3642</v>
      </c>
      <c r="J60" s="6">
        <v>0.84857526449226861</v>
      </c>
      <c r="K60" s="17">
        <f t="shared" si="0"/>
        <v>1.3073713490959605E-2</v>
      </c>
      <c r="L60">
        <f>VLOOKUP(A60,[1]Sheet1!$A:$B,2,0)</f>
        <v>1065</v>
      </c>
      <c r="M60" s="6">
        <f t="shared" si="1"/>
        <v>0.29242174629324547</v>
      </c>
    </row>
    <row r="61" spans="1:13" x14ac:dyDescent="0.3">
      <c r="A61" t="s">
        <v>119</v>
      </c>
      <c r="B61" t="s">
        <v>120</v>
      </c>
      <c r="C61" t="s">
        <v>426</v>
      </c>
      <c r="D61" s="10">
        <v>2721</v>
      </c>
      <c r="E61" s="10">
        <v>2629.5244230994495</v>
      </c>
      <c r="F61" s="10">
        <v>2041</v>
      </c>
      <c r="G61" s="6">
        <v>0.77618598331718514</v>
      </c>
      <c r="H61" s="10">
        <v>8</v>
      </c>
      <c r="I61">
        <v>2049</v>
      </c>
      <c r="J61" s="6">
        <v>0.77922835855801675</v>
      </c>
      <c r="K61" s="17">
        <f t="shared" si="0"/>
        <v>3.9196472317490497E-3</v>
      </c>
      <c r="L61">
        <f>VLOOKUP(A61,[1]Sheet1!$A:$B,2,0)</f>
        <v>104</v>
      </c>
      <c r="M61" s="6">
        <f t="shared" si="1"/>
        <v>5.0756466569058079E-2</v>
      </c>
    </row>
    <row r="62" spans="1:13" x14ac:dyDescent="0.3">
      <c r="A62" t="s">
        <v>121</v>
      </c>
      <c r="B62" t="s">
        <v>122</v>
      </c>
      <c r="C62" t="s">
        <v>426</v>
      </c>
      <c r="D62" s="10">
        <v>12034</v>
      </c>
      <c r="E62" s="10">
        <v>11204.223476104004</v>
      </c>
      <c r="F62" s="10">
        <v>3338</v>
      </c>
      <c r="G62" s="6">
        <v>0.29792336855108037</v>
      </c>
      <c r="H62" s="10">
        <v>1128</v>
      </c>
      <c r="I62">
        <v>4466</v>
      </c>
      <c r="J62" s="6">
        <v>0.3985996896192705</v>
      </c>
      <c r="K62" s="17">
        <f t="shared" si="0"/>
        <v>0.33792690233672856</v>
      </c>
      <c r="L62">
        <f>VLOOKUP(A62,[1]Sheet1!$A:$B,2,0)</f>
        <v>1705</v>
      </c>
      <c r="M62" s="6">
        <f t="shared" si="1"/>
        <v>0.3817733990147783</v>
      </c>
    </row>
    <row r="63" spans="1:13" x14ac:dyDescent="0.3">
      <c r="A63" t="s">
        <v>123</v>
      </c>
      <c r="B63" t="s">
        <v>124</v>
      </c>
      <c r="C63" t="s">
        <v>426</v>
      </c>
      <c r="D63" s="10">
        <v>6203</v>
      </c>
      <c r="E63" s="10">
        <v>5885.580676765393</v>
      </c>
      <c r="F63" s="10">
        <v>4336</v>
      </c>
      <c r="G63" s="6">
        <v>0.73671575297868241</v>
      </c>
      <c r="H63" s="10">
        <v>82</v>
      </c>
      <c r="I63">
        <v>4418</v>
      </c>
      <c r="J63" s="6">
        <v>0.75064810808575166</v>
      </c>
      <c r="K63" s="17">
        <f t="shared" si="0"/>
        <v>1.8911439114391242E-2</v>
      </c>
      <c r="L63">
        <f>VLOOKUP(A63,[1]Sheet1!$A:$B,2,0)</f>
        <v>322</v>
      </c>
      <c r="M63" s="6">
        <f t="shared" si="1"/>
        <v>7.2883657763693974E-2</v>
      </c>
    </row>
    <row r="64" spans="1:13" x14ac:dyDescent="0.3">
      <c r="A64" t="s">
        <v>125</v>
      </c>
      <c r="B64" t="s">
        <v>126</v>
      </c>
      <c r="C64" t="s">
        <v>426</v>
      </c>
      <c r="D64" s="10">
        <v>8744</v>
      </c>
      <c r="E64" s="10">
        <v>8419.3648469688051</v>
      </c>
      <c r="F64" s="10">
        <v>5048</v>
      </c>
      <c r="G64" s="6">
        <v>0.59957016850474343</v>
      </c>
      <c r="H64" s="10">
        <v>1</v>
      </c>
      <c r="I64">
        <v>5049</v>
      </c>
      <c r="J64" s="6">
        <v>0.59968894230991476</v>
      </c>
      <c r="K64" s="17">
        <f t="shared" si="0"/>
        <v>1.9809825673539207E-4</v>
      </c>
      <c r="L64">
        <f>VLOOKUP(A64,[1]Sheet1!$A:$B,2,0)</f>
        <v>1840</v>
      </c>
      <c r="M64" s="6">
        <f t="shared" si="1"/>
        <v>0.36442859972271735</v>
      </c>
    </row>
    <row r="65" spans="1:13" x14ac:dyDescent="0.3">
      <c r="A65" t="s">
        <v>127</v>
      </c>
      <c r="B65" t="s">
        <v>128</v>
      </c>
      <c r="C65" t="s">
        <v>425</v>
      </c>
      <c r="D65" s="10">
        <v>5604</v>
      </c>
      <c r="E65" s="10">
        <v>5417.0209475396068</v>
      </c>
      <c r="F65" s="10">
        <v>3238</v>
      </c>
      <c r="G65" s="6">
        <v>0.59774551942072307</v>
      </c>
      <c r="H65" s="10">
        <v>3</v>
      </c>
      <c r="I65">
        <v>3241</v>
      </c>
      <c r="J65" s="6">
        <v>0.59829932935224328</v>
      </c>
      <c r="K65" s="17">
        <f t="shared" si="0"/>
        <v>9.2649783817185167E-4</v>
      </c>
      <c r="L65">
        <f>VLOOKUP(A65,[1]Sheet1!$A:$B,2,0)</f>
        <v>731</v>
      </c>
      <c r="M65" s="6">
        <f t="shared" si="1"/>
        <v>0.22554767047207652</v>
      </c>
    </row>
    <row r="66" spans="1:13" x14ac:dyDescent="0.3">
      <c r="A66" t="s">
        <v>129</v>
      </c>
      <c r="B66" t="s">
        <v>130</v>
      </c>
      <c r="C66" t="s">
        <v>425</v>
      </c>
      <c r="D66" s="10">
        <v>1342</v>
      </c>
      <c r="E66" s="10">
        <v>1230.9913733129263</v>
      </c>
      <c r="F66" s="10">
        <v>1415</v>
      </c>
      <c r="G66" s="6">
        <v>1.1494800294106509</v>
      </c>
      <c r="H66" s="10">
        <v>11</v>
      </c>
      <c r="I66">
        <v>1426</v>
      </c>
      <c r="J66" s="6">
        <v>1.15841591656508</v>
      </c>
      <c r="K66" s="17">
        <f t="shared" si="0"/>
        <v>7.773851590106076E-3</v>
      </c>
      <c r="L66">
        <f>VLOOKUP(A66,[1]Sheet1!$A:$B,2,0)</f>
        <v>157</v>
      </c>
      <c r="M66" s="6">
        <f t="shared" si="1"/>
        <v>0.11009817671809256</v>
      </c>
    </row>
    <row r="67" spans="1:13" x14ac:dyDescent="0.3">
      <c r="A67" t="s">
        <v>131</v>
      </c>
      <c r="B67" t="s">
        <v>132</v>
      </c>
      <c r="C67" t="s">
        <v>425</v>
      </c>
      <c r="D67" s="10">
        <v>6110</v>
      </c>
      <c r="E67" s="10">
        <v>5849.2934526043118</v>
      </c>
      <c r="F67" s="10">
        <v>4401</v>
      </c>
      <c r="G67" s="6">
        <v>0.75239856499942215</v>
      </c>
      <c r="H67" s="10">
        <v>4</v>
      </c>
      <c r="I67">
        <v>4405</v>
      </c>
      <c r="J67" s="6">
        <v>0.75308240827594974</v>
      </c>
      <c r="K67" s="17">
        <f t="shared" si="0"/>
        <v>9.0888434446724541E-4</v>
      </c>
      <c r="L67">
        <f>VLOOKUP(A67,[1]Sheet1!$A:$B,2,0)</f>
        <v>1390</v>
      </c>
      <c r="M67" s="6">
        <f t="shared" si="1"/>
        <v>0.3155505107832009</v>
      </c>
    </row>
    <row r="68" spans="1:13" x14ac:dyDescent="0.3">
      <c r="A68" t="s">
        <v>133</v>
      </c>
      <c r="B68" t="s">
        <v>134</v>
      </c>
      <c r="C68" t="s">
        <v>425</v>
      </c>
      <c r="D68" s="10">
        <v>1583</v>
      </c>
      <c r="E68" s="10">
        <v>1537.0039622153952</v>
      </c>
      <c r="F68" s="10">
        <v>1168</v>
      </c>
      <c r="G68" s="6">
        <v>0.75991996684021357</v>
      </c>
      <c r="H68" s="10">
        <v>4</v>
      </c>
      <c r="I68">
        <v>1172</v>
      </c>
      <c r="J68" s="6">
        <v>0.76252243248007734</v>
      </c>
      <c r="K68" s="17">
        <f t="shared" si="0"/>
        <v>3.4246575342466098E-3</v>
      </c>
      <c r="L68">
        <f>VLOOKUP(A68,[1]Sheet1!$A:$B,2,0)</f>
        <v>201</v>
      </c>
      <c r="M68" s="6">
        <f t="shared" si="1"/>
        <v>0.17150170648464164</v>
      </c>
    </row>
    <row r="69" spans="1:13" x14ac:dyDescent="0.3">
      <c r="A69" t="s">
        <v>135</v>
      </c>
      <c r="B69" t="s">
        <v>136</v>
      </c>
      <c r="C69" t="s">
        <v>425</v>
      </c>
      <c r="D69" s="10">
        <v>1746</v>
      </c>
      <c r="E69" s="10">
        <v>1694.3317849602079</v>
      </c>
      <c r="F69" s="10">
        <v>1391</v>
      </c>
      <c r="G69" s="6">
        <v>0.82097261725670112</v>
      </c>
      <c r="H69" s="10">
        <v>3</v>
      </c>
      <c r="I69">
        <v>1394</v>
      </c>
      <c r="J69" s="6">
        <v>0.82274322678349487</v>
      </c>
      <c r="K69" s="17">
        <f t="shared" ref="K69:K132" si="2">(J69-G69)/ABS(G69)</f>
        <v>2.1567217828900144E-3</v>
      </c>
      <c r="L69">
        <f>VLOOKUP(A69,[1]Sheet1!$A:$B,2,0)</f>
        <v>412</v>
      </c>
      <c r="M69" s="6">
        <f t="shared" si="1"/>
        <v>0.29555236728837875</v>
      </c>
    </row>
    <row r="70" spans="1:13" x14ac:dyDescent="0.3">
      <c r="A70" t="s">
        <v>137</v>
      </c>
      <c r="B70" t="s">
        <v>138</v>
      </c>
      <c r="C70" t="s">
        <v>425</v>
      </c>
      <c r="D70" s="10">
        <v>6141</v>
      </c>
      <c r="E70" s="10">
        <v>5903.9665862080165</v>
      </c>
      <c r="F70" s="10">
        <v>4263</v>
      </c>
      <c r="G70" s="6">
        <v>0.72205693202237919</v>
      </c>
      <c r="H70" s="10">
        <v>14</v>
      </c>
      <c r="I70">
        <v>4277</v>
      </c>
      <c r="J70" s="6">
        <v>0.72442821915545763</v>
      </c>
      <c r="K70" s="17">
        <f t="shared" si="2"/>
        <v>3.284072249589513E-3</v>
      </c>
      <c r="L70">
        <f>VLOOKUP(A70,[1]Sheet1!$A:$B,2,0)</f>
        <v>2098</v>
      </c>
      <c r="M70" s="6">
        <f t="shared" ref="M70:M133" si="3">L70/I70</f>
        <v>0.49053074584989481</v>
      </c>
    </row>
    <row r="71" spans="1:13" x14ac:dyDescent="0.3">
      <c r="A71" t="s">
        <v>139</v>
      </c>
      <c r="B71" t="s">
        <v>140</v>
      </c>
      <c r="C71" t="s">
        <v>425</v>
      </c>
      <c r="D71" s="10">
        <v>4683</v>
      </c>
      <c r="E71" s="10">
        <v>4552.8413433700052</v>
      </c>
      <c r="F71" s="10">
        <v>2796</v>
      </c>
      <c r="G71" s="6">
        <v>0.61412199308715765</v>
      </c>
      <c r="H71" s="10">
        <v>1</v>
      </c>
      <c r="I71">
        <v>2797</v>
      </c>
      <c r="J71" s="6">
        <v>0.61434163614620174</v>
      </c>
      <c r="K71" s="17">
        <f t="shared" si="2"/>
        <v>3.5765379113026209E-4</v>
      </c>
      <c r="L71">
        <f>VLOOKUP(A71,[1]Sheet1!$A:$B,2,0)</f>
        <v>699</v>
      </c>
      <c r="M71" s="6">
        <f t="shared" si="3"/>
        <v>0.2499106185198427</v>
      </c>
    </row>
    <row r="72" spans="1:13" x14ac:dyDescent="0.3">
      <c r="A72" t="s">
        <v>141</v>
      </c>
      <c r="B72" t="s">
        <v>142</v>
      </c>
      <c r="C72" t="s">
        <v>425</v>
      </c>
      <c r="D72" s="10">
        <v>3077</v>
      </c>
      <c r="E72" s="10">
        <v>2947.0115512906882</v>
      </c>
      <c r="F72" s="10">
        <v>2848</v>
      </c>
      <c r="G72" s="6">
        <v>0.96640272711271713</v>
      </c>
      <c r="H72" s="10">
        <v>1</v>
      </c>
      <c r="I72">
        <v>2849</v>
      </c>
      <c r="J72" s="6">
        <v>0.9667420539129673</v>
      </c>
      <c r="K72" s="17">
        <f t="shared" si="2"/>
        <v>3.51123595505536E-4</v>
      </c>
      <c r="L72">
        <f>VLOOKUP(A72,[1]Sheet1!$A:$B,2,0)</f>
        <v>1120</v>
      </c>
      <c r="M72" s="6">
        <f t="shared" si="3"/>
        <v>0.3931203931203931</v>
      </c>
    </row>
    <row r="73" spans="1:13" x14ac:dyDescent="0.3">
      <c r="A73" t="s">
        <v>143</v>
      </c>
      <c r="B73" t="s">
        <v>144</v>
      </c>
      <c r="C73" t="s">
        <v>425</v>
      </c>
      <c r="D73" s="10">
        <v>5137</v>
      </c>
      <c r="E73" s="10">
        <v>4851.6829251244199</v>
      </c>
      <c r="F73" s="10">
        <v>4262</v>
      </c>
      <c r="G73" s="6">
        <v>0.87845806615458122</v>
      </c>
      <c r="H73" s="10">
        <v>104</v>
      </c>
      <c r="I73">
        <v>4366</v>
      </c>
      <c r="J73" s="6">
        <v>0.89989392698988779</v>
      </c>
      <c r="K73" s="17">
        <f t="shared" si="2"/>
        <v>2.4401689347724121E-2</v>
      </c>
      <c r="L73">
        <f>VLOOKUP(A73,[1]Sheet1!$A:$B,2,0)</f>
        <v>1030</v>
      </c>
      <c r="M73" s="6">
        <f t="shared" si="3"/>
        <v>0.23591387998167659</v>
      </c>
    </row>
    <row r="74" spans="1:13" x14ac:dyDescent="0.3">
      <c r="A74" t="s">
        <v>145</v>
      </c>
      <c r="B74" t="s">
        <v>146</v>
      </c>
      <c r="C74" t="s">
        <v>425</v>
      </c>
      <c r="D74" s="10">
        <v>10799</v>
      </c>
      <c r="E74" s="10">
        <v>10259.019450434083</v>
      </c>
      <c r="F74" s="10">
        <v>9294</v>
      </c>
      <c r="G74" s="6">
        <v>0.90593453350034825</v>
      </c>
      <c r="H74" s="10">
        <v>21</v>
      </c>
      <c r="I74">
        <v>9315</v>
      </c>
      <c r="J74" s="6">
        <v>0.90798151275615924</v>
      </c>
      <c r="K74" s="17">
        <f t="shared" si="2"/>
        <v>2.2595222724338293E-3</v>
      </c>
      <c r="L74">
        <f>VLOOKUP(A74,[1]Sheet1!$A:$B,2,0)</f>
        <v>2317</v>
      </c>
      <c r="M74" s="6">
        <f t="shared" si="3"/>
        <v>0.24873859366612991</v>
      </c>
    </row>
    <row r="75" spans="1:13" x14ac:dyDescent="0.3">
      <c r="A75" t="s">
        <v>147</v>
      </c>
      <c r="B75" t="s">
        <v>148</v>
      </c>
      <c r="C75" t="s">
        <v>425</v>
      </c>
      <c r="D75" s="10">
        <v>2428</v>
      </c>
      <c r="E75" s="10">
        <v>2351.826900855096</v>
      </c>
      <c r="F75" s="10">
        <v>2088</v>
      </c>
      <c r="G75" s="6">
        <v>0.88782044258479575</v>
      </c>
      <c r="H75" s="10">
        <v>1</v>
      </c>
      <c r="I75">
        <v>2089</v>
      </c>
      <c r="J75" s="6">
        <v>0.88824564394618699</v>
      </c>
      <c r="K75" s="17">
        <f t="shared" si="2"/>
        <v>4.7892720306519121E-4</v>
      </c>
      <c r="L75">
        <f>VLOOKUP(A75,[1]Sheet1!$A:$B,2,0)</f>
        <v>876</v>
      </c>
      <c r="M75" s="6">
        <f t="shared" si="3"/>
        <v>0.41933939684059357</v>
      </c>
    </row>
    <row r="76" spans="1:13" x14ac:dyDescent="0.3">
      <c r="A76" t="s">
        <v>149</v>
      </c>
      <c r="B76" t="s">
        <v>150</v>
      </c>
      <c r="C76" t="s">
        <v>425</v>
      </c>
      <c r="D76" s="10">
        <v>5547</v>
      </c>
      <c r="E76" s="10">
        <v>5328.2928525773586</v>
      </c>
      <c r="F76" s="10">
        <v>4097</v>
      </c>
      <c r="G76" s="6">
        <v>0.7689141932238639</v>
      </c>
      <c r="H76" s="10">
        <v>4</v>
      </c>
      <c r="I76">
        <v>4101</v>
      </c>
      <c r="J76" s="6">
        <v>0.76966490271200039</v>
      </c>
      <c r="K76" s="17">
        <f t="shared" si="2"/>
        <v>9.7632413961427293E-4</v>
      </c>
      <c r="L76">
        <f>VLOOKUP(A76,[1]Sheet1!$A:$B,2,0)</f>
        <v>933</v>
      </c>
      <c r="M76" s="6">
        <f t="shared" si="3"/>
        <v>0.22750548646671542</v>
      </c>
    </row>
    <row r="77" spans="1:13" x14ac:dyDescent="0.3">
      <c r="A77" t="s">
        <v>151</v>
      </c>
      <c r="B77" t="s">
        <v>152</v>
      </c>
      <c r="C77" t="s">
        <v>425</v>
      </c>
      <c r="D77" s="10">
        <v>5585</v>
      </c>
      <c r="E77" s="10">
        <v>5437.2877003778294</v>
      </c>
      <c r="F77" s="10">
        <v>4704</v>
      </c>
      <c r="G77" s="6">
        <v>0.86513722635517809</v>
      </c>
      <c r="H77" s="10">
        <v>4</v>
      </c>
      <c r="I77">
        <v>4708</v>
      </c>
      <c r="J77" s="6">
        <v>0.86587288726194267</v>
      </c>
      <c r="K77" s="17">
        <f t="shared" si="2"/>
        <v>8.5034013605438932E-4</v>
      </c>
      <c r="L77">
        <f>VLOOKUP(A77,[1]Sheet1!$A:$B,2,0)</f>
        <v>810</v>
      </c>
      <c r="M77" s="6">
        <f t="shared" si="3"/>
        <v>0.17204757858963465</v>
      </c>
    </row>
    <row r="78" spans="1:13" x14ac:dyDescent="0.3">
      <c r="A78" t="s">
        <v>153</v>
      </c>
      <c r="B78" t="s">
        <v>154</v>
      </c>
      <c r="C78" t="s">
        <v>425</v>
      </c>
      <c r="D78" s="10">
        <v>2448</v>
      </c>
      <c r="E78" s="10">
        <v>2369.9068715388812</v>
      </c>
      <c r="F78" s="10">
        <v>2277</v>
      </c>
      <c r="G78" s="6">
        <v>0.96079724791947085</v>
      </c>
      <c r="H78" s="10">
        <v>2</v>
      </c>
      <c r="I78">
        <v>2279</v>
      </c>
      <c r="J78" s="6">
        <v>0.96164116293740631</v>
      </c>
      <c r="K78" s="17">
        <f t="shared" si="2"/>
        <v>8.7834870443570631E-4</v>
      </c>
      <c r="L78">
        <f>VLOOKUP(A78,[1]Sheet1!$A:$B,2,0)</f>
        <v>399</v>
      </c>
      <c r="M78" s="6">
        <f t="shared" si="3"/>
        <v>0.17507678806494076</v>
      </c>
    </row>
    <row r="79" spans="1:13" x14ac:dyDescent="0.3">
      <c r="A79" t="s">
        <v>155</v>
      </c>
      <c r="B79" t="s">
        <v>156</v>
      </c>
      <c r="C79" t="s">
        <v>425</v>
      </c>
      <c r="D79" s="10">
        <v>1452</v>
      </c>
      <c r="E79" s="10">
        <v>1403.1020011342462</v>
      </c>
      <c r="F79" s="10">
        <v>1197</v>
      </c>
      <c r="G79" s="6">
        <v>0.85310975184438731</v>
      </c>
      <c r="H79" s="10">
        <v>1</v>
      </c>
      <c r="I79">
        <v>1198</v>
      </c>
      <c r="J79" s="6">
        <v>0.85382245840398996</v>
      </c>
      <c r="K79" s="17">
        <f t="shared" si="2"/>
        <v>8.3542188805345134E-4</v>
      </c>
      <c r="L79">
        <f>VLOOKUP(A79,[1]Sheet1!$A:$B,2,0)</f>
        <v>174</v>
      </c>
      <c r="M79" s="6">
        <f t="shared" si="3"/>
        <v>0.14524207011686144</v>
      </c>
    </row>
    <row r="80" spans="1:13" x14ac:dyDescent="0.3">
      <c r="A80" t="s">
        <v>157</v>
      </c>
      <c r="B80" t="s">
        <v>158</v>
      </c>
      <c r="C80" t="s">
        <v>425</v>
      </c>
      <c r="D80" s="10">
        <v>1999</v>
      </c>
      <c r="E80" s="10">
        <v>1939.4726092276119</v>
      </c>
      <c r="F80" s="10">
        <v>1711</v>
      </c>
      <c r="G80" s="6">
        <v>0.88219858937909912</v>
      </c>
      <c r="H80" s="10">
        <v>4</v>
      </c>
      <c r="I80">
        <v>1715</v>
      </c>
      <c r="J80" s="6">
        <v>0.88426100571896848</v>
      </c>
      <c r="K80" s="17">
        <f t="shared" si="2"/>
        <v>2.3378141437756291E-3</v>
      </c>
      <c r="L80">
        <f>VLOOKUP(A80,[1]Sheet1!$A:$B,2,0)</f>
        <v>425</v>
      </c>
      <c r="M80" s="6">
        <f t="shared" si="3"/>
        <v>0.24781341107871721</v>
      </c>
    </row>
    <row r="81" spans="1:13" x14ac:dyDescent="0.3">
      <c r="A81" t="s">
        <v>159</v>
      </c>
      <c r="B81" t="s">
        <v>160</v>
      </c>
      <c r="C81" t="s">
        <v>425</v>
      </c>
      <c r="D81" s="10">
        <v>2728</v>
      </c>
      <c r="E81" s="10">
        <v>2641.9825038219806</v>
      </c>
      <c r="F81" s="10">
        <v>1651</v>
      </c>
      <c r="G81" s="6">
        <v>0.62490951306892006</v>
      </c>
      <c r="H81" s="10">
        <v>1</v>
      </c>
      <c r="I81">
        <v>1652</v>
      </c>
      <c r="J81" s="6">
        <v>0.62528801671099687</v>
      </c>
      <c r="K81" s="17">
        <f t="shared" si="2"/>
        <v>6.0569351907924338E-4</v>
      </c>
      <c r="L81">
        <f>VLOOKUP(A81,[1]Sheet1!$A:$B,2,0)</f>
        <v>239</v>
      </c>
      <c r="M81" s="6">
        <f t="shared" si="3"/>
        <v>0.14467312348668282</v>
      </c>
    </row>
    <row r="82" spans="1:13" x14ac:dyDescent="0.3">
      <c r="A82" t="s">
        <v>161</v>
      </c>
      <c r="B82" t="s">
        <v>162</v>
      </c>
      <c r="C82" t="s">
        <v>425</v>
      </c>
      <c r="D82" s="10">
        <v>9121</v>
      </c>
      <c r="E82" s="10">
        <v>8800.7354542339763</v>
      </c>
      <c r="F82" s="10">
        <v>6975</v>
      </c>
      <c r="G82" s="6">
        <v>0.79254739973400445</v>
      </c>
      <c r="H82" s="10">
        <v>4</v>
      </c>
      <c r="I82">
        <v>6979</v>
      </c>
      <c r="J82" s="6">
        <v>0.79300190720338593</v>
      </c>
      <c r="K82" s="17">
        <f t="shared" si="2"/>
        <v>5.7347670250891395E-4</v>
      </c>
      <c r="L82">
        <f>VLOOKUP(A82,[1]Sheet1!$A:$B,2,0)</f>
        <v>2670</v>
      </c>
      <c r="M82" s="6">
        <f t="shared" si="3"/>
        <v>0.38257630032956008</v>
      </c>
    </row>
    <row r="83" spans="1:13" x14ac:dyDescent="0.3">
      <c r="A83" t="s">
        <v>163</v>
      </c>
      <c r="B83" t="s">
        <v>164</v>
      </c>
      <c r="C83" t="s">
        <v>425</v>
      </c>
      <c r="D83" s="10">
        <v>7251</v>
      </c>
      <c r="E83" s="10">
        <v>6949.5177987361467</v>
      </c>
      <c r="F83" s="10">
        <v>4745</v>
      </c>
      <c r="G83" s="6">
        <v>0.68278118531661802</v>
      </c>
      <c r="H83" s="10">
        <v>150</v>
      </c>
      <c r="I83">
        <v>4895</v>
      </c>
      <c r="J83" s="6">
        <v>0.70436541667541519</v>
      </c>
      <c r="K83" s="17">
        <f t="shared" si="2"/>
        <v>3.1612223393045265E-2</v>
      </c>
      <c r="L83">
        <f>VLOOKUP(A83,[1]Sheet1!$A:$B,2,0)</f>
        <v>1333</v>
      </c>
      <c r="M83" s="6">
        <f t="shared" si="3"/>
        <v>0.27231869254341162</v>
      </c>
    </row>
    <row r="84" spans="1:13" x14ac:dyDescent="0.3">
      <c r="A84" t="s">
        <v>165</v>
      </c>
      <c r="B84" t="s">
        <v>166</v>
      </c>
      <c r="C84" t="s">
        <v>425</v>
      </c>
      <c r="D84" s="10">
        <v>6504</v>
      </c>
      <c r="E84" s="10">
        <v>6286.0095975930799</v>
      </c>
      <c r="F84" s="10">
        <v>3570</v>
      </c>
      <c r="G84" s="6">
        <v>0.56792786338839774</v>
      </c>
      <c r="H84" s="10">
        <v>0</v>
      </c>
      <c r="I84">
        <v>3570</v>
      </c>
      <c r="J84" s="6">
        <v>0.56792786338839774</v>
      </c>
      <c r="K84" s="17">
        <f t="shared" si="2"/>
        <v>0</v>
      </c>
      <c r="L84">
        <f>VLOOKUP(A84,[1]Sheet1!$A:$B,2,0)</f>
        <v>535</v>
      </c>
      <c r="M84" s="6">
        <f t="shared" si="3"/>
        <v>0.14985994397759103</v>
      </c>
    </row>
    <row r="85" spans="1:13" x14ac:dyDescent="0.3">
      <c r="A85" t="s">
        <v>167</v>
      </c>
      <c r="B85" t="s">
        <v>168</v>
      </c>
      <c r="C85" t="s">
        <v>425</v>
      </c>
      <c r="D85" s="10">
        <v>2507</v>
      </c>
      <c r="E85" s="10">
        <v>2425.0150916360444</v>
      </c>
      <c r="F85" s="10">
        <v>968</v>
      </c>
      <c r="G85" s="6">
        <v>0.3991727735380548</v>
      </c>
      <c r="H85" s="10">
        <v>1</v>
      </c>
      <c r="I85">
        <v>969</v>
      </c>
      <c r="J85" s="6">
        <v>0.39958514210575941</v>
      </c>
      <c r="K85" s="17">
        <f t="shared" si="2"/>
        <v>1.0330578512396688E-3</v>
      </c>
      <c r="L85">
        <f>VLOOKUP(A85,[1]Sheet1!$A:$B,2,0)</f>
        <v>233</v>
      </c>
      <c r="M85" s="6">
        <f t="shared" si="3"/>
        <v>0.24045407636738905</v>
      </c>
    </row>
    <row r="86" spans="1:13" x14ac:dyDescent="0.3">
      <c r="A86" t="s">
        <v>169</v>
      </c>
      <c r="B86" t="s">
        <v>170</v>
      </c>
      <c r="C86" t="s">
        <v>425</v>
      </c>
      <c r="D86" s="10">
        <v>8829</v>
      </c>
      <c r="E86" s="10">
        <v>8553.2263742813757</v>
      </c>
      <c r="F86" s="10">
        <v>6345</v>
      </c>
      <c r="G86" s="6">
        <v>0.74182533261118011</v>
      </c>
      <c r="H86" s="10">
        <v>880</v>
      </c>
      <c r="I86">
        <v>7225</v>
      </c>
      <c r="J86" s="6">
        <v>0.84471048512462987</v>
      </c>
      <c r="K86" s="17">
        <f t="shared" si="2"/>
        <v>0.1386918833727345</v>
      </c>
      <c r="L86">
        <f>VLOOKUP(A86,[1]Sheet1!$A:$B,2,0)</f>
        <v>1680</v>
      </c>
      <c r="M86" s="6">
        <f t="shared" si="3"/>
        <v>0.23252595155709344</v>
      </c>
    </row>
    <row r="87" spans="1:13" x14ac:dyDescent="0.3">
      <c r="A87" t="s">
        <v>171</v>
      </c>
      <c r="B87" t="s">
        <v>172</v>
      </c>
      <c r="C87" t="s">
        <v>425</v>
      </c>
      <c r="D87" s="10">
        <v>7558</v>
      </c>
      <c r="E87" s="10">
        <v>7254.7005310065733</v>
      </c>
      <c r="F87" s="10">
        <v>4114</v>
      </c>
      <c r="G87" s="6">
        <v>0.56708060965670104</v>
      </c>
      <c r="H87" s="10">
        <v>3</v>
      </c>
      <c r="I87">
        <v>4117</v>
      </c>
      <c r="J87" s="6">
        <v>0.56749413465158915</v>
      </c>
      <c r="K87" s="17">
        <f t="shared" si="2"/>
        <v>7.2921730675724276E-4</v>
      </c>
      <c r="L87">
        <f>VLOOKUP(A87,[1]Sheet1!$A:$B,2,0)</f>
        <v>1541</v>
      </c>
      <c r="M87" s="6">
        <f t="shared" si="3"/>
        <v>0.37430167597765363</v>
      </c>
    </row>
    <row r="88" spans="1:13" x14ac:dyDescent="0.3">
      <c r="A88" t="s">
        <v>173</v>
      </c>
      <c r="B88" t="s">
        <v>174</v>
      </c>
      <c r="C88" t="s">
        <v>425</v>
      </c>
      <c r="D88" s="10">
        <v>2337</v>
      </c>
      <c r="E88" s="10">
        <v>2236.3943516889135</v>
      </c>
      <c r="F88" s="10">
        <v>862</v>
      </c>
      <c r="G88" s="6">
        <v>0.3854418606222208</v>
      </c>
      <c r="H88" s="10">
        <v>0</v>
      </c>
      <c r="I88">
        <v>862</v>
      </c>
      <c r="J88" s="6">
        <v>0.3854418606222208</v>
      </c>
      <c r="K88" s="17">
        <f t="shared" si="2"/>
        <v>0</v>
      </c>
      <c r="L88">
        <f>VLOOKUP(A88,[1]Sheet1!$A:$B,2,0)</f>
        <v>56</v>
      </c>
      <c r="M88" s="6">
        <f t="shared" si="3"/>
        <v>6.4965197215777259E-2</v>
      </c>
    </row>
    <row r="89" spans="1:13" x14ac:dyDescent="0.3">
      <c r="A89" t="s">
        <v>175</v>
      </c>
      <c r="B89" t="s">
        <v>176</v>
      </c>
      <c r="C89" t="s">
        <v>425</v>
      </c>
      <c r="D89" s="10">
        <v>3068</v>
      </c>
      <c r="E89" s="10">
        <v>2967.8904456092523</v>
      </c>
      <c r="F89" s="10">
        <v>1276</v>
      </c>
      <c r="G89" s="6">
        <v>0.42993500716569111</v>
      </c>
      <c r="H89" s="10">
        <v>1</v>
      </c>
      <c r="I89">
        <v>1277</v>
      </c>
      <c r="J89" s="6">
        <v>0.43027194682647923</v>
      </c>
      <c r="K89" s="17">
        <f t="shared" si="2"/>
        <v>7.8369905956105369E-4</v>
      </c>
      <c r="L89">
        <f>VLOOKUP(A89,[1]Sheet1!$A:$B,2,0)</f>
        <v>221</v>
      </c>
      <c r="M89" s="6">
        <f t="shared" si="3"/>
        <v>0.173061863743148</v>
      </c>
    </row>
    <row r="90" spans="1:13" x14ac:dyDescent="0.3">
      <c r="A90" t="s">
        <v>177</v>
      </c>
      <c r="B90" t="s">
        <v>178</v>
      </c>
      <c r="C90" t="s">
        <v>425</v>
      </c>
      <c r="D90" s="10">
        <v>4115</v>
      </c>
      <c r="E90" s="10">
        <v>3922.1018285955729</v>
      </c>
      <c r="F90" s="10">
        <v>3198</v>
      </c>
      <c r="G90" s="6">
        <v>0.81537913592241962</v>
      </c>
      <c r="H90" s="10">
        <v>6</v>
      </c>
      <c r="I90">
        <v>3204</v>
      </c>
      <c r="J90" s="6">
        <v>0.81690892792227399</v>
      </c>
      <c r="K90" s="17">
        <f t="shared" si="2"/>
        <v>1.8761726078798302E-3</v>
      </c>
      <c r="L90">
        <f>VLOOKUP(A90,[1]Sheet1!$A:$B,2,0)</f>
        <v>502</v>
      </c>
      <c r="M90" s="6">
        <f t="shared" si="3"/>
        <v>0.15667915106117353</v>
      </c>
    </row>
    <row r="91" spans="1:13" x14ac:dyDescent="0.3">
      <c r="A91" t="s">
        <v>179</v>
      </c>
      <c r="B91" t="s">
        <v>180</v>
      </c>
      <c r="C91" t="s">
        <v>425</v>
      </c>
      <c r="D91" s="10">
        <v>3439</v>
      </c>
      <c r="E91" s="10">
        <v>3298.9505408957639</v>
      </c>
      <c r="F91" s="10">
        <v>653</v>
      </c>
      <c r="G91" s="6">
        <v>0.19794173689633157</v>
      </c>
      <c r="H91" s="10">
        <v>0</v>
      </c>
      <c r="I91">
        <v>653</v>
      </c>
      <c r="J91" s="6">
        <v>0.19794173689633157</v>
      </c>
      <c r="K91" s="17">
        <f t="shared" si="2"/>
        <v>0</v>
      </c>
      <c r="L91">
        <f>VLOOKUP(A91,[1]Sheet1!$A:$B,2,0)</f>
        <v>135</v>
      </c>
      <c r="M91" s="6">
        <f t="shared" si="3"/>
        <v>0.20673813169984687</v>
      </c>
    </row>
    <row r="92" spans="1:13" x14ac:dyDescent="0.3">
      <c r="A92" t="s">
        <v>181</v>
      </c>
      <c r="B92" t="s">
        <v>182</v>
      </c>
      <c r="C92" t="s">
        <v>425</v>
      </c>
      <c r="D92" s="10">
        <v>3263</v>
      </c>
      <c r="E92" s="10">
        <v>3185.1718306250136</v>
      </c>
      <c r="F92" s="10">
        <v>1488</v>
      </c>
      <c r="G92" s="6">
        <v>0.46716474938434188</v>
      </c>
      <c r="H92" s="10">
        <v>0</v>
      </c>
      <c r="I92">
        <v>1488</v>
      </c>
      <c r="J92" s="6">
        <v>0.46716474938434188</v>
      </c>
      <c r="K92" s="17">
        <f t="shared" si="2"/>
        <v>0</v>
      </c>
      <c r="L92">
        <f>VLOOKUP(A92,[1]Sheet1!$A:$B,2,0)</f>
        <v>152</v>
      </c>
      <c r="M92" s="6">
        <f t="shared" si="3"/>
        <v>0.10215053763440861</v>
      </c>
    </row>
    <row r="93" spans="1:13" x14ac:dyDescent="0.3">
      <c r="A93" t="s">
        <v>183</v>
      </c>
      <c r="B93" t="s">
        <v>184</v>
      </c>
      <c r="C93" t="s">
        <v>425</v>
      </c>
      <c r="D93" s="10">
        <v>12807</v>
      </c>
      <c r="E93" s="10">
        <v>12336.698162441131</v>
      </c>
      <c r="F93" s="10">
        <v>5726</v>
      </c>
      <c r="G93" s="6">
        <v>0.4641436407541128</v>
      </c>
      <c r="H93" s="10">
        <v>2</v>
      </c>
      <c r="I93">
        <v>5728</v>
      </c>
      <c r="J93" s="6">
        <v>0.46430575868661511</v>
      </c>
      <c r="K93" s="17">
        <f t="shared" si="2"/>
        <v>3.4928396786588578E-4</v>
      </c>
      <c r="L93">
        <f>VLOOKUP(A93,[1]Sheet1!$A:$B,2,0)</f>
        <v>1331</v>
      </c>
      <c r="M93" s="6">
        <f t="shared" si="3"/>
        <v>0.2323673184357542</v>
      </c>
    </row>
    <row r="94" spans="1:13" x14ac:dyDescent="0.3">
      <c r="A94" t="s">
        <v>185</v>
      </c>
      <c r="B94" t="s">
        <v>186</v>
      </c>
      <c r="C94" t="s">
        <v>425</v>
      </c>
      <c r="D94" s="10">
        <v>5458</v>
      </c>
      <c r="E94" s="10">
        <v>5325.8413917110674</v>
      </c>
      <c r="F94" s="10">
        <v>208</v>
      </c>
      <c r="G94" s="6">
        <v>3.9054861889751942E-2</v>
      </c>
      <c r="H94" s="10">
        <v>3459</v>
      </c>
      <c r="I94">
        <v>3667</v>
      </c>
      <c r="J94" s="6">
        <v>0.6885297045659633</v>
      </c>
      <c r="K94" s="17">
        <f t="shared" si="2"/>
        <v>16.629807692307693</v>
      </c>
      <c r="L94">
        <f>VLOOKUP(A94,[1]Sheet1!$A:$B,2,0)</f>
        <v>1226</v>
      </c>
      <c r="M94" s="6">
        <f t="shared" si="3"/>
        <v>0.33433324243250612</v>
      </c>
    </row>
    <row r="95" spans="1:13" x14ac:dyDescent="0.3">
      <c r="A95" t="s">
        <v>187</v>
      </c>
      <c r="B95" t="s">
        <v>188</v>
      </c>
      <c r="C95" t="s">
        <v>425</v>
      </c>
      <c r="D95" s="10">
        <v>6190</v>
      </c>
      <c r="E95" s="10">
        <v>5998.7065651504045</v>
      </c>
      <c r="F95" s="10">
        <v>1097</v>
      </c>
      <c r="G95" s="6">
        <v>0.18287275566586997</v>
      </c>
      <c r="H95" s="10">
        <v>0</v>
      </c>
      <c r="I95">
        <v>1097</v>
      </c>
      <c r="J95" s="6">
        <v>0.18287275566586997</v>
      </c>
      <c r="K95" s="17">
        <f t="shared" si="2"/>
        <v>0</v>
      </c>
      <c r="L95">
        <f>VLOOKUP(A95,[1]Sheet1!$A:$B,2,0)</f>
        <v>234</v>
      </c>
      <c r="M95" s="6">
        <f t="shared" si="3"/>
        <v>0.21330902461257975</v>
      </c>
    </row>
    <row r="96" spans="1:13" x14ac:dyDescent="0.3">
      <c r="A96" t="s">
        <v>189</v>
      </c>
      <c r="B96" t="s">
        <v>190</v>
      </c>
      <c r="C96" t="s">
        <v>425</v>
      </c>
      <c r="D96" s="10">
        <v>4676</v>
      </c>
      <c r="E96" s="10">
        <v>4548.1585525926803</v>
      </c>
      <c r="F96" s="10">
        <v>2156</v>
      </c>
      <c r="G96" s="6">
        <v>0.47403800352803688</v>
      </c>
      <c r="H96" s="10">
        <v>4</v>
      </c>
      <c r="I96">
        <v>2160</v>
      </c>
      <c r="J96" s="6">
        <v>0.47491748034348774</v>
      </c>
      <c r="K96" s="17">
        <f t="shared" si="2"/>
        <v>1.8552875695732002E-3</v>
      </c>
      <c r="L96">
        <f>VLOOKUP(A96,[1]Sheet1!$A:$B,2,0)</f>
        <v>256</v>
      </c>
      <c r="M96" s="6">
        <f t="shared" si="3"/>
        <v>0.11851851851851852</v>
      </c>
    </row>
    <row r="97" spans="1:13" x14ac:dyDescent="0.3">
      <c r="A97" t="s">
        <v>191</v>
      </c>
      <c r="B97" t="s">
        <v>192</v>
      </c>
      <c r="C97" t="s">
        <v>425</v>
      </c>
      <c r="D97" s="10">
        <v>5694</v>
      </c>
      <c r="E97" s="10">
        <v>5588.6846894278415</v>
      </c>
      <c r="F97" s="10">
        <v>2611</v>
      </c>
      <c r="G97" s="6">
        <v>0.46719400808910355</v>
      </c>
      <c r="H97" s="10">
        <v>2</v>
      </c>
      <c r="I97">
        <v>2613</v>
      </c>
      <c r="J97" s="6">
        <v>0.46755187404704235</v>
      </c>
      <c r="K97" s="17">
        <f t="shared" si="2"/>
        <v>7.6599004212944482E-4</v>
      </c>
      <c r="L97">
        <f>VLOOKUP(A97,[1]Sheet1!$A:$B,2,0)</f>
        <v>333</v>
      </c>
      <c r="M97" s="6">
        <f t="shared" si="3"/>
        <v>0.12743972445464982</v>
      </c>
    </row>
    <row r="98" spans="1:13" x14ac:dyDescent="0.3">
      <c r="A98" t="s">
        <v>193</v>
      </c>
      <c r="B98" t="s">
        <v>194</v>
      </c>
      <c r="C98" t="s">
        <v>425</v>
      </c>
      <c r="D98" s="10">
        <v>5158</v>
      </c>
      <c r="E98" s="10">
        <v>5003.3612335319494</v>
      </c>
      <c r="F98" s="10">
        <v>3734</v>
      </c>
      <c r="G98" s="6">
        <v>0.7462983034235392</v>
      </c>
      <c r="H98" s="10">
        <v>2</v>
      </c>
      <c r="I98">
        <v>3736</v>
      </c>
      <c r="J98" s="6">
        <v>0.74669803470550145</v>
      </c>
      <c r="K98" s="17">
        <f t="shared" si="2"/>
        <v>5.356186395286365E-4</v>
      </c>
      <c r="L98">
        <f>VLOOKUP(A98,[1]Sheet1!$A:$B,2,0)</f>
        <v>617</v>
      </c>
      <c r="M98" s="6">
        <f t="shared" si="3"/>
        <v>0.16514989293361884</v>
      </c>
    </row>
    <row r="99" spans="1:13" x14ac:dyDescent="0.3">
      <c r="A99" t="s">
        <v>195</v>
      </c>
      <c r="B99" t="s">
        <v>196</v>
      </c>
      <c r="C99" t="s">
        <v>425</v>
      </c>
      <c r="D99" s="10">
        <v>2621</v>
      </c>
      <c r="E99" s="10">
        <v>2519.725137775551</v>
      </c>
      <c r="F99" s="10">
        <v>1044</v>
      </c>
      <c r="G99" s="6">
        <v>0.41433090631530467</v>
      </c>
      <c r="H99" s="10">
        <v>2</v>
      </c>
      <c r="I99">
        <v>1046</v>
      </c>
      <c r="J99" s="6">
        <v>0.41512464368372481</v>
      </c>
      <c r="K99" s="17">
        <f t="shared" si="2"/>
        <v>1.9157088122605857E-3</v>
      </c>
      <c r="L99">
        <f>VLOOKUP(A99,[1]Sheet1!$A:$B,2,0)</f>
        <v>142</v>
      </c>
      <c r="M99" s="6">
        <f t="shared" si="3"/>
        <v>0.13575525812619502</v>
      </c>
    </row>
    <row r="100" spans="1:13" x14ac:dyDescent="0.3">
      <c r="A100" t="s">
        <v>197</v>
      </c>
      <c r="B100" t="s">
        <v>198</v>
      </c>
      <c r="C100" t="s">
        <v>425</v>
      </c>
      <c r="D100" s="10">
        <v>5563</v>
      </c>
      <c r="E100" s="10">
        <v>5296.8133650866039</v>
      </c>
      <c r="F100" s="10">
        <v>4012</v>
      </c>
      <c r="G100" s="6">
        <v>0.7574365422132262</v>
      </c>
      <c r="H100" s="10">
        <v>5</v>
      </c>
      <c r="I100">
        <v>4017</v>
      </c>
      <c r="J100" s="6">
        <v>0.75838050599963347</v>
      </c>
      <c r="K100" s="17">
        <f t="shared" si="2"/>
        <v>1.2462612163508862E-3</v>
      </c>
      <c r="L100">
        <f>VLOOKUP(A100,[1]Sheet1!$A:$B,2,0)</f>
        <v>880</v>
      </c>
      <c r="M100" s="6">
        <f t="shared" si="3"/>
        <v>0.2190689569330346</v>
      </c>
    </row>
    <row r="101" spans="1:13" x14ac:dyDescent="0.3">
      <c r="A101" t="s">
        <v>199</v>
      </c>
      <c r="B101" t="s">
        <v>200</v>
      </c>
      <c r="C101" t="s">
        <v>425</v>
      </c>
      <c r="D101" s="10">
        <v>2631</v>
      </c>
      <c r="E101" s="10">
        <v>2534.245784491945</v>
      </c>
      <c r="F101" s="10">
        <v>1736</v>
      </c>
      <c r="G101" s="6">
        <v>0.68501642998610179</v>
      </c>
      <c r="H101" s="10">
        <v>70</v>
      </c>
      <c r="I101">
        <v>1806</v>
      </c>
      <c r="J101" s="6">
        <v>0.71263806022747689</v>
      </c>
      <c r="K101" s="17">
        <f t="shared" si="2"/>
        <v>4.0322580645161324E-2</v>
      </c>
      <c r="L101">
        <f>VLOOKUP(A101,[1]Sheet1!$A:$B,2,0)</f>
        <v>283</v>
      </c>
      <c r="M101" s="6">
        <f t="shared" si="3"/>
        <v>0.1566998892580288</v>
      </c>
    </row>
    <row r="102" spans="1:13" x14ac:dyDescent="0.3">
      <c r="A102" t="s">
        <v>201</v>
      </c>
      <c r="B102" t="s">
        <v>202</v>
      </c>
      <c r="C102" t="s">
        <v>425</v>
      </c>
      <c r="D102" s="10">
        <v>5342</v>
      </c>
      <c r="E102" s="10">
        <v>5220.6415647005733</v>
      </c>
      <c r="F102" s="10">
        <v>2255</v>
      </c>
      <c r="G102" s="6">
        <v>0.43193924962158059</v>
      </c>
      <c r="H102" s="10">
        <v>0</v>
      </c>
      <c r="I102">
        <v>2255</v>
      </c>
      <c r="J102" s="6">
        <v>0.43193924962158059</v>
      </c>
      <c r="K102" s="17">
        <f t="shared" si="2"/>
        <v>0</v>
      </c>
      <c r="L102">
        <f>VLOOKUP(A102,[1]Sheet1!$A:$B,2,0)</f>
        <v>874</v>
      </c>
      <c r="M102" s="6">
        <f t="shared" si="3"/>
        <v>0.38758314855875831</v>
      </c>
    </row>
    <row r="103" spans="1:13" x14ac:dyDescent="0.3">
      <c r="A103" t="s">
        <v>203</v>
      </c>
      <c r="B103" t="s">
        <v>204</v>
      </c>
      <c r="C103" t="s">
        <v>425</v>
      </c>
      <c r="D103" s="10">
        <v>6177</v>
      </c>
      <c r="E103" s="10">
        <v>5963.3890611391744</v>
      </c>
      <c r="F103" s="10">
        <v>2959</v>
      </c>
      <c r="G103" s="6">
        <v>0.49619435687711916</v>
      </c>
      <c r="H103" s="10">
        <v>1</v>
      </c>
      <c r="I103">
        <v>2960</v>
      </c>
      <c r="J103" s="6">
        <v>0.49636204675778056</v>
      </c>
      <c r="K103" s="17">
        <f t="shared" si="2"/>
        <v>3.3795201081444659E-4</v>
      </c>
      <c r="L103">
        <f>VLOOKUP(A103,[1]Sheet1!$A:$B,2,0)</f>
        <v>770</v>
      </c>
      <c r="M103" s="6">
        <f t="shared" si="3"/>
        <v>0.26013513513513514</v>
      </c>
    </row>
    <row r="104" spans="1:13" x14ac:dyDescent="0.3">
      <c r="A104" t="s">
        <v>205</v>
      </c>
      <c r="B104" t="s">
        <v>206</v>
      </c>
      <c r="C104" t="s">
        <v>425</v>
      </c>
      <c r="D104" s="10">
        <v>1918</v>
      </c>
      <c r="E104" s="10">
        <v>1851.5431327022684</v>
      </c>
      <c r="F104" s="10">
        <v>988</v>
      </c>
      <c r="G104" s="6">
        <v>0.53360895706385481</v>
      </c>
      <c r="H104" s="10">
        <v>0</v>
      </c>
      <c r="I104">
        <v>988</v>
      </c>
      <c r="J104" s="6">
        <v>0.53360895706385481</v>
      </c>
      <c r="K104" s="17">
        <f t="shared" si="2"/>
        <v>0</v>
      </c>
      <c r="L104">
        <f>VLOOKUP(A104,[1]Sheet1!$A:$B,2,0)</f>
        <v>203</v>
      </c>
      <c r="M104" s="6">
        <f t="shared" si="3"/>
        <v>0.20546558704453441</v>
      </c>
    </row>
    <row r="105" spans="1:13" x14ac:dyDescent="0.3">
      <c r="A105" t="s">
        <v>207</v>
      </c>
      <c r="B105" t="s">
        <v>208</v>
      </c>
      <c r="C105" t="s">
        <v>425</v>
      </c>
      <c r="D105" s="10">
        <v>8093</v>
      </c>
      <c r="E105" s="10">
        <v>7766.9484429762051</v>
      </c>
      <c r="F105" s="10">
        <v>3440</v>
      </c>
      <c r="G105" s="6">
        <v>0.44290238634335927</v>
      </c>
      <c r="H105" s="10">
        <v>592</v>
      </c>
      <c r="I105">
        <v>4032</v>
      </c>
      <c r="J105" s="6">
        <v>0.51912279701640252</v>
      </c>
      <c r="K105" s="17">
        <f t="shared" si="2"/>
        <v>0.17209302325581402</v>
      </c>
      <c r="L105">
        <f>VLOOKUP(A105,[1]Sheet1!$A:$B,2,0)</f>
        <v>243</v>
      </c>
      <c r="M105" s="6">
        <f t="shared" si="3"/>
        <v>6.0267857142857144E-2</v>
      </c>
    </row>
    <row r="106" spans="1:13" x14ac:dyDescent="0.3">
      <c r="A106" t="s">
        <v>209</v>
      </c>
      <c r="B106" t="s">
        <v>210</v>
      </c>
      <c r="C106" t="s">
        <v>425</v>
      </c>
      <c r="D106" s="10">
        <v>15472</v>
      </c>
      <c r="E106" s="10">
        <v>14989.530643373471</v>
      </c>
      <c r="F106" s="10">
        <v>12108</v>
      </c>
      <c r="G106" s="6">
        <v>0.80776378447531105</v>
      </c>
      <c r="H106" s="10">
        <v>995</v>
      </c>
      <c r="I106">
        <v>13103</v>
      </c>
      <c r="J106" s="6">
        <v>0.87414344796663379</v>
      </c>
      <c r="K106" s="17">
        <f t="shared" si="2"/>
        <v>8.2177073009580562E-2</v>
      </c>
      <c r="L106">
        <f>VLOOKUP(A106,[1]Sheet1!$A:$B,2,0)</f>
        <v>2621</v>
      </c>
      <c r="M106" s="6">
        <f t="shared" si="3"/>
        <v>0.20003052736014654</v>
      </c>
    </row>
    <row r="107" spans="1:13" x14ac:dyDescent="0.3">
      <c r="A107" t="s">
        <v>211</v>
      </c>
      <c r="B107" t="s">
        <v>212</v>
      </c>
      <c r="C107" t="s">
        <v>425</v>
      </c>
      <c r="D107" s="10">
        <v>13569</v>
      </c>
      <c r="E107" s="10">
        <v>13040.258977485446</v>
      </c>
      <c r="F107" s="10">
        <v>8081</v>
      </c>
      <c r="G107" s="6">
        <v>0.61969628164227297</v>
      </c>
      <c r="H107" s="10">
        <v>3</v>
      </c>
      <c r="I107">
        <v>8084</v>
      </c>
      <c r="J107" s="6">
        <v>0.61992633842298417</v>
      </c>
      <c r="K107" s="17">
        <f t="shared" si="2"/>
        <v>3.7124118302197493E-4</v>
      </c>
      <c r="L107">
        <f>VLOOKUP(A107,[1]Sheet1!$A:$B,2,0)</f>
        <v>1017</v>
      </c>
      <c r="M107" s="6">
        <f t="shared" si="3"/>
        <v>0.12580405739732806</v>
      </c>
    </row>
    <row r="108" spans="1:13" x14ac:dyDescent="0.3">
      <c r="A108" t="s">
        <v>213</v>
      </c>
      <c r="B108" t="s">
        <v>214</v>
      </c>
      <c r="C108" t="s">
        <v>425</v>
      </c>
      <c r="D108" s="10">
        <v>6546</v>
      </c>
      <c r="E108" s="10">
        <v>6353.4264813922437</v>
      </c>
      <c r="F108" s="10">
        <v>2785</v>
      </c>
      <c r="G108" s="6">
        <v>0.43834614410926737</v>
      </c>
      <c r="H108" s="10">
        <v>1</v>
      </c>
      <c r="I108">
        <v>2786</v>
      </c>
      <c r="J108" s="6">
        <v>0.43850353949314863</v>
      </c>
      <c r="K108" s="17">
        <f t="shared" si="2"/>
        <v>3.5906642728909344E-4</v>
      </c>
      <c r="L108">
        <f>VLOOKUP(A108,[1]Sheet1!$A:$B,2,0)</f>
        <v>132</v>
      </c>
      <c r="M108" s="6">
        <f t="shared" si="3"/>
        <v>4.7379755922469492E-2</v>
      </c>
    </row>
    <row r="109" spans="1:13" x14ac:dyDescent="0.3">
      <c r="A109" t="s">
        <v>215</v>
      </c>
      <c r="B109" t="s">
        <v>216</v>
      </c>
      <c r="C109" t="s">
        <v>425</v>
      </c>
      <c r="D109" s="10">
        <v>4700</v>
      </c>
      <c r="E109" s="10">
        <v>4585.0034806623526</v>
      </c>
      <c r="F109" s="10">
        <v>3253</v>
      </c>
      <c r="G109" s="6">
        <v>0.70948692050503515</v>
      </c>
      <c r="H109" s="10">
        <v>550</v>
      </c>
      <c r="I109">
        <v>3803</v>
      </c>
      <c r="J109" s="6">
        <v>0.82944320893963996</v>
      </c>
      <c r="K109" s="17">
        <f t="shared" si="2"/>
        <v>0.16907470027666777</v>
      </c>
      <c r="L109">
        <f>VLOOKUP(A109,[1]Sheet1!$A:$B,2,0)</f>
        <v>1116</v>
      </c>
      <c r="M109" s="6">
        <f t="shared" si="3"/>
        <v>0.29345253747041811</v>
      </c>
    </row>
    <row r="110" spans="1:13" x14ac:dyDescent="0.3">
      <c r="A110" t="s">
        <v>217</v>
      </c>
      <c r="B110" t="s">
        <v>218</v>
      </c>
      <c r="C110" t="s">
        <v>425</v>
      </c>
      <c r="D110" s="10">
        <v>12526</v>
      </c>
      <c r="E110" s="10">
        <v>12263.454054087713</v>
      </c>
      <c r="F110" s="10">
        <v>6595</v>
      </c>
      <c r="G110" s="6">
        <v>0.53777671208395994</v>
      </c>
      <c r="H110" s="10">
        <v>1</v>
      </c>
      <c r="I110">
        <v>6596</v>
      </c>
      <c r="J110" s="6">
        <v>0.53785825517904473</v>
      </c>
      <c r="K110" s="17">
        <f t="shared" si="2"/>
        <v>1.5163002274456945E-4</v>
      </c>
      <c r="L110">
        <f>VLOOKUP(A110,[1]Sheet1!$A:$B,2,0)</f>
        <v>704</v>
      </c>
      <c r="M110" s="6">
        <f t="shared" si="3"/>
        <v>0.10673135233474833</v>
      </c>
    </row>
    <row r="111" spans="1:13" x14ac:dyDescent="0.3">
      <c r="A111" t="s">
        <v>219</v>
      </c>
      <c r="B111" t="s">
        <v>220</v>
      </c>
      <c r="C111" t="s">
        <v>425</v>
      </c>
      <c r="D111" s="10">
        <v>3444</v>
      </c>
      <c r="E111" s="10">
        <v>3300.8149456667202</v>
      </c>
      <c r="F111" s="10">
        <v>2147</v>
      </c>
      <c r="G111" s="6">
        <v>0.65044543100441365</v>
      </c>
      <c r="H111" s="10">
        <v>0</v>
      </c>
      <c r="I111">
        <v>2147</v>
      </c>
      <c r="J111" s="6">
        <v>0.65044543100441365</v>
      </c>
      <c r="K111" s="17">
        <f t="shared" si="2"/>
        <v>0</v>
      </c>
      <c r="L111">
        <f>VLOOKUP(A111,[1]Sheet1!$A:$B,2,0)</f>
        <v>63</v>
      </c>
      <c r="M111" s="6">
        <f t="shared" si="3"/>
        <v>2.9343269678621331E-2</v>
      </c>
    </row>
    <row r="112" spans="1:13" x14ac:dyDescent="0.3">
      <c r="A112" t="s">
        <v>221</v>
      </c>
      <c r="B112" t="s">
        <v>222</v>
      </c>
      <c r="C112" t="s">
        <v>425</v>
      </c>
      <c r="D112" s="10">
        <v>4693</v>
      </c>
      <c r="E112" s="10">
        <v>4586.7120304579148</v>
      </c>
      <c r="F112" s="10">
        <v>3341</v>
      </c>
      <c r="G112" s="6">
        <v>0.72840849345112491</v>
      </c>
      <c r="H112" s="10">
        <v>1</v>
      </c>
      <c r="I112">
        <v>3342</v>
      </c>
      <c r="J112" s="6">
        <v>0.72862651455063143</v>
      </c>
      <c r="K112" s="17">
        <f t="shared" si="2"/>
        <v>2.9931158335835042E-4</v>
      </c>
      <c r="L112">
        <f>VLOOKUP(A112,[1]Sheet1!$A:$B,2,0)</f>
        <v>847</v>
      </c>
      <c r="M112" s="6">
        <f t="shared" si="3"/>
        <v>0.25344105326152006</v>
      </c>
    </row>
    <row r="113" spans="1:13" x14ac:dyDescent="0.3">
      <c r="A113" t="s">
        <v>223</v>
      </c>
      <c r="B113" t="s">
        <v>224</v>
      </c>
      <c r="C113" t="s">
        <v>425</v>
      </c>
      <c r="D113" s="10">
        <v>4530</v>
      </c>
      <c r="E113" s="10">
        <v>4408.1979775184609</v>
      </c>
      <c r="F113" s="10">
        <v>2540</v>
      </c>
      <c r="G113" s="6">
        <v>0.57619916640628299</v>
      </c>
      <c r="H113" s="10">
        <v>0</v>
      </c>
      <c r="I113">
        <v>2540</v>
      </c>
      <c r="J113" s="6">
        <v>0.57619916640628299</v>
      </c>
      <c r="K113" s="17">
        <f t="shared" si="2"/>
        <v>0</v>
      </c>
      <c r="L113">
        <f>VLOOKUP(A113,[1]Sheet1!$A:$B,2,0)</f>
        <v>69</v>
      </c>
      <c r="M113" s="6">
        <f t="shared" si="3"/>
        <v>2.7165354330708661E-2</v>
      </c>
    </row>
    <row r="114" spans="1:13" x14ac:dyDescent="0.3">
      <c r="A114" t="s">
        <v>225</v>
      </c>
      <c r="B114" t="s">
        <v>226</v>
      </c>
      <c r="C114" t="s">
        <v>425</v>
      </c>
      <c r="D114" s="10">
        <v>3646</v>
      </c>
      <c r="E114" s="10">
        <v>3576.4149811355478</v>
      </c>
      <c r="F114" s="10">
        <v>838</v>
      </c>
      <c r="G114" s="6">
        <v>0.23431285363141124</v>
      </c>
      <c r="H114" s="10">
        <v>1774</v>
      </c>
      <c r="I114">
        <v>2612</v>
      </c>
      <c r="J114" s="6">
        <v>0.7303403027270241</v>
      </c>
      <c r="K114" s="17">
        <f t="shared" si="2"/>
        <v>2.1169451073985681</v>
      </c>
      <c r="L114">
        <f>VLOOKUP(A114,[1]Sheet1!$A:$B,2,0)</f>
        <v>1302</v>
      </c>
      <c r="M114" s="6">
        <f t="shared" si="3"/>
        <v>0.49846860643185298</v>
      </c>
    </row>
    <row r="115" spans="1:13" x14ac:dyDescent="0.3">
      <c r="A115" t="s">
        <v>227</v>
      </c>
      <c r="B115" t="s">
        <v>228</v>
      </c>
      <c r="C115" t="s">
        <v>425</v>
      </c>
      <c r="D115" s="10">
        <v>3693</v>
      </c>
      <c r="E115" s="10">
        <v>3603.5076515265455</v>
      </c>
      <c r="F115" s="10">
        <v>2336</v>
      </c>
      <c r="G115" s="6">
        <v>0.64825726095250713</v>
      </c>
      <c r="H115" s="10">
        <v>11</v>
      </c>
      <c r="I115">
        <v>2347</v>
      </c>
      <c r="J115" s="6">
        <v>0.65130984223267729</v>
      </c>
      <c r="K115" s="17">
        <f t="shared" si="2"/>
        <v>4.7089041095889905E-3</v>
      </c>
      <c r="L115">
        <f>VLOOKUP(A115,[1]Sheet1!$A:$B,2,0)</f>
        <v>1218</v>
      </c>
      <c r="M115" s="6">
        <f t="shared" si="3"/>
        <v>0.51896037494674052</v>
      </c>
    </row>
    <row r="116" spans="1:13" x14ac:dyDescent="0.3">
      <c r="A116" t="s">
        <v>229</v>
      </c>
      <c r="B116" t="s">
        <v>230</v>
      </c>
      <c r="C116" t="s">
        <v>425</v>
      </c>
      <c r="D116" s="10">
        <v>3891</v>
      </c>
      <c r="E116" s="10">
        <v>3802.3927731221647</v>
      </c>
      <c r="F116" s="10">
        <v>2344</v>
      </c>
      <c r="G116" s="6">
        <v>0.6164539383119354</v>
      </c>
      <c r="H116" s="10">
        <v>4</v>
      </c>
      <c r="I116">
        <v>2348</v>
      </c>
      <c r="J116" s="6">
        <v>0.61750590748994216</v>
      </c>
      <c r="K116" s="17">
        <f t="shared" si="2"/>
        <v>1.7064846416383003E-3</v>
      </c>
      <c r="L116">
        <f>VLOOKUP(A116,[1]Sheet1!$A:$B,2,0)</f>
        <v>1285</v>
      </c>
      <c r="M116" s="6">
        <f t="shared" si="3"/>
        <v>0.54727427597955702</v>
      </c>
    </row>
    <row r="117" spans="1:13" x14ac:dyDescent="0.3">
      <c r="A117" t="s">
        <v>231</v>
      </c>
      <c r="B117" t="s">
        <v>232</v>
      </c>
      <c r="C117" t="s">
        <v>425</v>
      </c>
      <c r="D117" s="10">
        <v>2976</v>
      </c>
      <c r="E117" s="10">
        <v>2862.9506712245034</v>
      </c>
      <c r="F117" s="10">
        <v>1309</v>
      </c>
      <c r="G117" s="6">
        <v>0.4572205917331198</v>
      </c>
      <c r="H117" s="10">
        <v>0</v>
      </c>
      <c r="I117">
        <v>1309</v>
      </c>
      <c r="J117" s="6">
        <v>0.4572205917331198</v>
      </c>
      <c r="K117" s="17">
        <f t="shared" si="2"/>
        <v>0</v>
      </c>
      <c r="L117">
        <f>VLOOKUP(A117,[1]Sheet1!$A:$B,2,0)</f>
        <v>503</v>
      </c>
      <c r="M117" s="6">
        <f t="shared" si="3"/>
        <v>0.38426279602750191</v>
      </c>
    </row>
    <row r="118" spans="1:13" x14ac:dyDescent="0.3">
      <c r="A118" t="s">
        <v>233</v>
      </c>
      <c r="B118" t="s">
        <v>234</v>
      </c>
      <c r="C118" t="s">
        <v>425</v>
      </c>
      <c r="D118" s="10">
        <v>5967</v>
      </c>
      <c r="E118" s="10">
        <v>5751.0644838449198</v>
      </c>
      <c r="F118" s="10">
        <v>4010</v>
      </c>
      <c r="G118" s="6">
        <v>0.69726222184855124</v>
      </c>
      <c r="H118" s="10">
        <v>20</v>
      </c>
      <c r="I118">
        <v>4030</v>
      </c>
      <c r="J118" s="6">
        <v>0.70073983891512748</v>
      </c>
      <c r="K118" s="17">
        <f t="shared" si="2"/>
        <v>4.9875311720697073E-3</v>
      </c>
      <c r="L118">
        <f>VLOOKUP(A118,[1]Sheet1!$A:$B,2,0)</f>
        <v>1461</v>
      </c>
      <c r="M118" s="6">
        <f t="shared" si="3"/>
        <v>0.36253101736972704</v>
      </c>
    </row>
    <row r="119" spans="1:13" x14ac:dyDescent="0.3">
      <c r="A119" t="s">
        <v>235</v>
      </c>
      <c r="B119" t="s">
        <v>236</v>
      </c>
      <c r="C119" t="s">
        <v>425</v>
      </c>
      <c r="D119" s="10">
        <v>3761</v>
      </c>
      <c r="E119" s="10">
        <v>3745.3617463617466</v>
      </c>
      <c r="F119" s="10">
        <v>3343</v>
      </c>
      <c r="G119" s="6">
        <v>0.89257065842769345</v>
      </c>
      <c r="H119" s="10">
        <v>4</v>
      </c>
      <c r="I119">
        <v>3347</v>
      </c>
      <c r="J119" s="6">
        <v>0.89363864605369137</v>
      </c>
      <c r="K119" s="17">
        <f t="shared" si="2"/>
        <v>1.1965300628179114E-3</v>
      </c>
      <c r="L119">
        <f>VLOOKUP(A119,[1]Sheet1!$A:$B,2,0)</f>
        <v>1595</v>
      </c>
      <c r="M119" s="6">
        <f t="shared" si="3"/>
        <v>0.47654616074096207</v>
      </c>
    </row>
    <row r="120" spans="1:13" x14ac:dyDescent="0.3">
      <c r="A120" t="s">
        <v>237</v>
      </c>
      <c r="B120" t="s">
        <v>238</v>
      </c>
      <c r="C120" t="s">
        <v>425</v>
      </c>
      <c r="D120" s="10">
        <v>1042</v>
      </c>
      <c r="E120" s="10">
        <v>1010.9742005366681</v>
      </c>
      <c r="F120" s="10">
        <v>432</v>
      </c>
      <c r="G120" s="6">
        <v>0.4273106076996584</v>
      </c>
      <c r="H120" s="10">
        <v>23</v>
      </c>
      <c r="I120">
        <v>455</v>
      </c>
      <c r="J120" s="6">
        <v>0.4500609409799643</v>
      </c>
      <c r="K120" s="17">
        <f t="shared" si="2"/>
        <v>5.3240740740740776E-2</v>
      </c>
      <c r="L120">
        <f>VLOOKUP(A120,[1]Sheet1!$A:$B,2,0)</f>
        <v>419</v>
      </c>
      <c r="M120" s="6">
        <f t="shared" si="3"/>
        <v>0.92087912087912083</v>
      </c>
    </row>
    <row r="121" spans="1:13" x14ac:dyDescent="0.3">
      <c r="A121" t="s">
        <v>239</v>
      </c>
      <c r="B121" t="s">
        <v>240</v>
      </c>
      <c r="C121" t="s">
        <v>429</v>
      </c>
      <c r="D121" s="10">
        <v>5211</v>
      </c>
      <c r="E121" s="10">
        <v>4983.7552364002941</v>
      </c>
      <c r="F121" s="10">
        <v>3038</v>
      </c>
      <c r="G121" s="6">
        <v>0.60958049821770754</v>
      </c>
      <c r="H121" s="10">
        <v>5</v>
      </c>
      <c r="I121">
        <v>3043</v>
      </c>
      <c r="J121" s="6">
        <v>0.61058375776052798</v>
      </c>
      <c r="K121" s="17">
        <f t="shared" si="2"/>
        <v>1.6458196181698163E-3</v>
      </c>
      <c r="L121">
        <f>VLOOKUP(A121,[1]Sheet1!$A:$B,2,0)</f>
        <v>1787</v>
      </c>
      <c r="M121" s="6">
        <f t="shared" si="3"/>
        <v>0.58724942490962861</v>
      </c>
    </row>
    <row r="122" spans="1:13" x14ac:dyDescent="0.3">
      <c r="A122" t="s">
        <v>241</v>
      </c>
      <c r="B122" t="s">
        <v>242</v>
      </c>
      <c r="C122" t="s">
        <v>429</v>
      </c>
      <c r="D122" s="10">
        <v>8308</v>
      </c>
      <c r="E122" s="10">
        <v>7949.0770819692052</v>
      </c>
      <c r="F122" s="10">
        <v>3501</v>
      </c>
      <c r="G122" s="6">
        <v>0.44042848797394046</v>
      </c>
      <c r="H122" s="10">
        <v>0</v>
      </c>
      <c r="I122">
        <v>3501</v>
      </c>
      <c r="J122" s="6">
        <v>0.44042848797394046</v>
      </c>
      <c r="K122" s="17">
        <f t="shared" si="2"/>
        <v>0</v>
      </c>
      <c r="L122">
        <f>VLOOKUP(A122,[1]Sheet1!$A:$B,2,0)</f>
        <v>1148</v>
      </c>
      <c r="M122" s="6">
        <f t="shared" si="3"/>
        <v>0.32790631248214797</v>
      </c>
    </row>
    <row r="123" spans="1:13" x14ac:dyDescent="0.3">
      <c r="A123" t="s">
        <v>243</v>
      </c>
      <c r="B123" t="s">
        <v>244</v>
      </c>
      <c r="C123" t="s">
        <v>429</v>
      </c>
      <c r="D123" s="10">
        <v>7020</v>
      </c>
      <c r="E123" s="10">
        <v>6758.9408505784586</v>
      </c>
      <c r="F123" s="10">
        <v>4662</v>
      </c>
      <c r="G123" s="6">
        <v>0.68975304016767747</v>
      </c>
      <c r="H123" s="10">
        <v>2</v>
      </c>
      <c r="I123">
        <v>4664</v>
      </c>
      <c r="J123" s="6">
        <v>0.69004894451781384</v>
      </c>
      <c r="K123" s="17">
        <f t="shared" si="2"/>
        <v>4.290004290005654E-4</v>
      </c>
      <c r="L123">
        <f>VLOOKUP(A123,[1]Sheet1!$A:$B,2,0)</f>
        <v>1089</v>
      </c>
      <c r="M123" s="6">
        <f t="shared" si="3"/>
        <v>0.23349056603773585</v>
      </c>
    </row>
    <row r="124" spans="1:13" x14ac:dyDescent="0.3">
      <c r="A124" t="s">
        <v>245</v>
      </c>
      <c r="B124" t="s">
        <v>246</v>
      </c>
      <c r="C124" t="s">
        <v>429</v>
      </c>
      <c r="D124" s="10">
        <v>7696</v>
      </c>
      <c r="E124" s="10">
        <v>7318.8838675775087</v>
      </c>
      <c r="F124" s="10">
        <v>3304</v>
      </c>
      <c r="G124" s="6">
        <v>0.45143495371427411</v>
      </c>
      <c r="H124" s="10">
        <v>3</v>
      </c>
      <c r="I124">
        <v>3307</v>
      </c>
      <c r="J124" s="6">
        <v>0.45184485227999527</v>
      </c>
      <c r="K124" s="17">
        <f t="shared" si="2"/>
        <v>9.0799031476989386E-4</v>
      </c>
      <c r="L124">
        <f>VLOOKUP(A124,[1]Sheet1!$A:$B,2,0)</f>
        <v>214</v>
      </c>
      <c r="M124" s="6">
        <f t="shared" si="3"/>
        <v>6.4711218627154524E-2</v>
      </c>
    </row>
    <row r="125" spans="1:13" x14ac:dyDescent="0.3">
      <c r="A125" t="s">
        <v>247</v>
      </c>
      <c r="B125" t="s">
        <v>248</v>
      </c>
      <c r="C125" t="s">
        <v>429</v>
      </c>
      <c r="D125" s="10">
        <v>8800</v>
      </c>
      <c r="E125" s="10">
        <v>8247.4706710464561</v>
      </c>
      <c r="F125" s="10">
        <v>7395</v>
      </c>
      <c r="G125" s="6">
        <v>0.89663853258197845</v>
      </c>
      <c r="H125" s="10">
        <v>6</v>
      </c>
      <c r="I125">
        <v>7401</v>
      </c>
      <c r="J125" s="6">
        <v>0.89736602834877932</v>
      </c>
      <c r="K125" s="17">
        <f t="shared" si="2"/>
        <v>8.1135902636925042E-4</v>
      </c>
      <c r="L125">
        <f>VLOOKUP(A125,[1]Sheet1!$A:$B,2,0)</f>
        <v>604</v>
      </c>
      <c r="M125" s="6">
        <f t="shared" si="3"/>
        <v>8.1610593163086068E-2</v>
      </c>
    </row>
    <row r="126" spans="1:13" x14ac:dyDescent="0.3">
      <c r="A126" t="s">
        <v>249</v>
      </c>
      <c r="B126" t="s">
        <v>250</v>
      </c>
      <c r="C126" t="s">
        <v>429</v>
      </c>
      <c r="D126" s="10">
        <v>6018</v>
      </c>
      <c r="E126" s="10">
        <v>5821.1286719511672</v>
      </c>
      <c r="F126" s="10">
        <v>2439</v>
      </c>
      <c r="G126" s="6">
        <v>0.41899091008797074</v>
      </c>
      <c r="H126" s="10">
        <v>2</v>
      </c>
      <c r="I126">
        <v>2441</v>
      </c>
      <c r="J126" s="6">
        <v>0.41933448607000268</v>
      </c>
      <c r="K126" s="17">
        <f t="shared" si="2"/>
        <v>8.2000820008196337E-4</v>
      </c>
      <c r="L126">
        <f>VLOOKUP(A126,[1]Sheet1!$A:$B,2,0)</f>
        <v>630</v>
      </c>
      <c r="M126" s="6">
        <f t="shared" si="3"/>
        <v>0.25809094633346991</v>
      </c>
    </row>
    <row r="127" spans="1:13" x14ac:dyDescent="0.3">
      <c r="A127" t="s">
        <v>251</v>
      </c>
      <c r="B127" t="s">
        <v>252</v>
      </c>
      <c r="C127" t="s">
        <v>429</v>
      </c>
      <c r="D127" s="10">
        <v>5824</v>
      </c>
      <c r="E127" s="10">
        <v>5307.4495143851937</v>
      </c>
      <c r="F127" s="10">
        <v>2319</v>
      </c>
      <c r="G127" s="6">
        <v>0.4369330303971114</v>
      </c>
      <c r="H127" s="10">
        <v>0</v>
      </c>
      <c r="I127">
        <v>2319</v>
      </c>
      <c r="J127" s="6">
        <v>0.4369330303971114</v>
      </c>
      <c r="K127" s="17">
        <f t="shared" si="2"/>
        <v>0</v>
      </c>
      <c r="L127">
        <f>VLOOKUP(A127,[1]Sheet1!$A:$B,2,0)</f>
        <v>765</v>
      </c>
      <c r="M127" s="6">
        <f t="shared" si="3"/>
        <v>0.32988357050452782</v>
      </c>
    </row>
    <row r="128" spans="1:13" x14ac:dyDescent="0.3">
      <c r="A128" t="s">
        <v>253</v>
      </c>
      <c r="B128" t="s">
        <v>254</v>
      </c>
      <c r="C128" t="s">
        <v>429</v>
      </c>
      <c r="D128" s="10">
        <v>7165</v>
      </c>
      <c r="E128" s="10">
        <v>6517.2709225000881</v>
      </c>
      <c r="F128" s="10">
        <v>2623</v>
      </c>
      <c r="G128" s="6">
        <v>0.40246907504557011</v>
      </c>
      <c r="H128" s="10">
        <v>287</v>
      </c>
      <c r="I128">
        <v>2910</v>
      </c>
      <c r="J128" s="6">
        <v>0.44650591246001109</v>
      </c>
      <c r="K128" s="17">
        <f t="shared" si="2"/>
        <v>0.10941669843690437</v>
      </c>
      <c r="L128">
        <f>VLOOKUP(A128,[1]Sheet1!$A:$B,2,0)</f>
        <v>207</v>
      </c>
      <c r="M128" s="6">
        <f t="shared" si="3"/>
        <v>7.1134020618556698E-2</v>
      </c>
    </row>
    <row r="129" spans="1:13" x14ac:dyDescent="0.3">
      <c r="A129" t="s">
        <v>255</v>
      </c>
      <c r="B129" t="s">
        <v>256</v>
      </c>
      <c r="C129" t="s">
        <v>429</v>
      </c>
      <c r="D129" s="10">
        <v>8340</v>
      </c>
      <c r="E129" s="10">
        <v>7927.0923880441824</v>
      </c>
      <c r="F129" s="10">
        <v>3637</v>
      </c>
      <c r="G129" s="6">
        <v>0.45880630904282188</v>
      </c>
      <c r="H129" s="10">
        <v>17</v>
      </c>
      <c r="I129">
        <v>3654</v>
      </c>
      <c r="J129" s="6">
        <v>0.46095085324236212</v>
      </c>
      <c r="K129" s="17">
        <f t="shared" si="2"/>
        <v>4.6741820181467608E-3</v>
      </c>
      <c r="L129">
        <f>VLOOKUP(A129,[1]Sheet1!$A:$B,2,0)</f>
        <v>1391</v>
      </c>
      <c r="M129" s="6">
        <f t="shared" si="3"/>
        <v>0.38067870826491518</v>
      </c>
    </row>
    <row r="130" spans="1:13" x14ac:dyDescent="0.3">
      <c r="A130" t="s">
        <v>257</v>
      </c>
      <c r="B130" t="s">
        <v>258</v>
      </c>
      <c r="C130" t="s">
        <v>429</v>
      </c>
      <c r="D130" s="10">
        <v>6700</v>
      </c>
      <c r="E130" s="10">
        <v>6333.4297421065312</v>
      </c>
      <c r="F130" s="10">
        <v>2917</v>
      </c>
      <c r="G130" s="6">
        <v>0.4605719363407339</v>
      </c>
      <c r="H130" s="10">
        <v>0</v>
      </c>
      <c r="I130">
        <v>2917</v>
      </c>
      <c r="J130" s="6">
        <v>0.4605719363407339</v>
      </c>
      <c r="K130" s="17">
        <f t="shared" si="2"/>
        <v>0</v>
      </c>
      <c r="L130">
        <f>VLOOKUP(A130,[1]Sheet1!$A:$B,2,0)</f>
        <v>409</v>
      </c>
      <c r="M130" s="6">
        <f t="shared" si="3"/>
        <v>0.14021254713747</v>
      </c>
    </row>
    <row r="131" spans="1:13" x14ac:dyDescent="0.3">
      <c r="A131" t="s">
        <v>259</v>
      </c>
      <c r="B131" t="s">
        <v>260</v>
      </c>
      <c r="C131" t="s">
        <v>429</v>
      </c>
      <c r="D131" s="10">
        <v>4789</v>
      </c>
      <c r="E131" s="10">
        <v>4550.0724743617711</v>
      </c>
      <c r="F131" s="10">
        <v>2528</v>
      </c>
      <c r="G131" s="6">
        <v>0.55559554583899173</v>
      </c>
      <c r="H131" s="10">
        <v>176</v>
      </c>
      <c r="I131">
        <v>2704</v>
      </c>
      <c r="J131" s="6">
        <v>0.59427624839740256</v>
      </c>
      <c r="K131" s="17">
        <f t="shared" si="2"/>
        <v>6.9620253164556986E-2</v>
      </c>
      <c r="L131">
        <f>VLOOKUP(A131,[1]Sheet1!$A:$B,2,0)</f>
        <v>921</v>
      </c>
      <c r="M131" s="6">
        <f t="shared" si="3"/>
        <v>0.34060650887573962</v>
      </c>
    </row>
    <row r="132" spans="1:13" x14ac:dyDescent="0.3">
      <c r="A132" t="s">
        <v>261</v>
      </c>
      <c r="B132" t="s">
        <v>262</v>
      </c>
      <c r="C132" t="s">
        <v>429</v>
      </c>
      <c r="D132" s="10">
        <v>6414</v>
      </c>
      <c r="E132" s="10">
        <v>6113.3465833592491</v>
      </c>
      <c r="F132" s="10">
        <v>3400</v>
      </c>
      <c r="G132" s="6">
        <v>0.5561601904356156</v>
      </c>
      <c r="H132" s="10">
        <v>2</v>
      </c>
      <c r="I132">
        <v>3402</v>
      </c>
      <c r="J132" s="6">
        <v>0.55648734348881301</v>
      </c>
      <c r="K132" s="17">
        <f t="shared" si="2"/>
        <v>5.8823529411763703E-4</v>
      </c>
      <c r="L132">
        <f>VLOOKUP(A132,[1]Sheet1!$A:$B,2,0)</f>
        <v>851</v>
      </c>
      <c r="M132" s="6">
        <f t="shared" si="3"/>
        <v>0.25014697236919459</v>
      </c>
    </row>
    <row r="133" spans="1:13" x14ac:dyDescent="0.3">
      <c r="A133" t="s">
        <v>263</v>
      </c>
      <c r="B133" t="s">
        <v>264</v>
      </c>
      <c r="C133" t="s">
        <v>429</v>
      </c>
      <c r="D133" s="10">
        <v>4309</v>
      </c>
      <c r="E133" s="10">
        <v>4118.9622307026093</v>
      </c>
      <c r="F133" s="10">
        <v>1520</v>
      </c>
      <c r="G133" s="6">
        <v>0.36902499097223324</v>
      </c>
      <c r="H133" s="10">
        <v>3</v>
      </c>
      <c r="I133">
        <v>1523</v>
      </c>
      <c r="J133" s="6">
        <v>0.36975332977020475</v>
      </c>
      <c r="K133" s="17">
        <f t="shared" ref="K133:K196" si="4">(J133-G133)/ABS(G133)</f>
        <v>1.9736842105263276E-3</v>
      </c>
      <c r="L133">
        <f>VLOOKUP(A133,[1]Sheet1!$A:$B,2,0)</f>
        <v>83</v>
      </c>
      <c r="M133" s="6">
        <f t="shared" si="3"/>
        <v>5.4497701904136574E-2</v>
      </c>
    </row>
    <row r="134" spans="1:13" x14ac:dyDescent="0.3">
      <c r="A134" t="s">
        <v>265</v>
      </c>
      <c r="B134" t="s">
        <v>266</v>
      </c>
      <c r="C134" t="s">
        <v>429</v>
      </c>
      <c r="D134" s="10">
        <v>6113</v>
      </c>
      <c r="E134" s="10">
        <v>5813.1098171008989</v>
      </c>
      <c r="F134" s="10">
        <v>2204</v>
      </c>
      <c r="G134" s="6">
        <v>0.37914301799637667</v>
      </c>
      <c r="H134" s="10">
        <v>1</v>
      </c>
      <c r="I134">
        <v>2205</v>
      </c>
      <c r="J134" s="6">
        <v>0.37931504295916996</v>
      </c>
      <c r="K134" s="17">
        <f t="shared" si="4"/>
        <v>4.5372050816699033E-4</v>
      </c>
      <c r="L134">
        <f>VLOOKUP(A134,[1]Sheet1!$A:$B,2,0)</f>
        <v>164</v>
      </c>
      <c r="M134" s="6">
        <f t="shared" ref="M134:M197" si="5">L134/I134</f>
        <v>7.4376417233560088E-2</v>
      </c>
    </row>
    <row r="135" spans="1:13" x14ac:dyDescent="0.3">
      <c r="A135" t="s">
        <v>267</v>
      </c>
      <c r="B135" t="s">
        <v>268</v>
      </c>
      <c r="C135" t="s">
        <v>429</v>
      </c>
      <c r="D135" s="10">
        <v>6782</v>
      </c>
      <c r="E135" s="10">
        <v>6350.7723693428607</v>
      </c>
      <c r="F135" s="10">
        <v>3565</v>
      </c>
      <c r="G135" s="6">
        <v>0.5613490442846536</v>
      </c>
      <c r="H135" s="10">
        <v>0</v>
      </c>
      <c r="I135">
        <v>3565</v>
      </c>
      <c r="J135" s="6">
        <v>0.5613490442846536</v>
      </c>
      <c r="K135" s="17">
        <f t="shared" si="4"/>
        <v>0</v>
      </c>
      <c r="L135">
        <f>VLOOKUP(A135,[1]Sheet1!$A:$B,2,0)</f>
        <v>291</v>
      </c>
      <c r="M135" s="6">
        <f t="shared" si="5"/>
        <v>8.162692847124825E-2</v>
      </c>
    </row>
    <row r="136" spans="1:13" x14ac:dyDescent="0.3">
      <c r="A136" t="s">
        <v>269</v>
      </c>
      <c r="B136" t="s">
        <v>270</v>
      </c>
      <c r="C136" t="s">
        <v>429</v>
      </c>
      <c r="D136" s="10">
        <v>6743</v>
      </c>
      <c r="E136" s="10">
        <v>6482.8054327490881</v>
      </c>
      <c r="F136" s="10">
        <v>3700</v>
      </c>
      <c r="G136" s="6">
        <v>0.57074055952825098</v>
      </c>
      <c r="H136" s="10">
        <v>9</v>
      </c>
      <c r="I136">
        <v>3709</v>
      </c>
      <c r="J136" s="6">
        <v>0.5721288473757522</v>
      </c>
      <c r="K136" s="17">
        <f t="shared" si="4"/>
        <v>2.4324324324325602E-3</v>
      </c>
      <c r="L136">
        <f>VLOOKUP(A136,[1]Sheet1!$A:$B,2,0)</f>
        <v>1737</v>
      </c>
      <c r="M136" s="6">
        <f t="shared" si="5"/>
        <v>0.46832030196818547</v>
      </c>
    </row>
    <row r="137" spans="1:13" x14ac:dyDescent="0.3">
      <c r="A137" t="s">
        <v>271</v>
      </c>
      <c r="B137" t="s">
        <v>272</v>
      </c>
      <c r="C137" t="s">
        <v>429</v>
      </c>
      <c r="D137" s="10">
        <v>6098</v>
      </c>
      <c r="E137" s="10">
        <v>5769.4870587174773</v>
      </c>
      <c r="F137" s="10">
        <v>2513</v>
      </c>
      <c r="G137" s="6">
        <v>0.43556731723714531</v>
      </c>
      <c r="H137" s="10">
        <v>412</v>
      </c>
      <c r="I137">
        <v>2925</v>
      </c>
      <c r="J137" s="6">
        <v>0.50697747828040196</v>
      </c>
      <c r="K137" s="17">
        <f t="shared" si="4"/>
        <v>0.16394747313967378</v>
      </c>
      <c r="L137">
        <f>VLOOKUP(A137,[1]Sheet1!$A:$B,2,0)</f>
        <v>1036</v>
      </c>
      <c r="M137" s="6">
        <f t="shared" si="5"/>
        <v>0.35418803418803418</v>
      </c>
    </row>
    <row r="138" spans="1:13" x14ac:dyDescent="0.3">
      <c r="A138" t="s">
        <v>273</v>
      </c>
      <c r="B138" t="s">
        <v>274</v>
      </c>
      <c r="C138" t="s">
        <v>429</v>
      </c>
      <c r="D138" s="10">
        <v>5392</v>
      </c>
      <c r="E138" s="10">
        <v>5184.4620229007633</v>
      </c>
      <c r="F138" s="10">
        <v>2100</v>
      </c>
      <c r="G138" s="6">
        <v>0.40505649201863131</v>
      </c>
      <c r="H138" s="10">
        <v>0</v>
      </c>
      <c r="I138">
        <v>2100</v>
      </c>
      <c r="J138" s="6">
        <v>0.40505649201863131</v>
      </c>
      <c r="K138" s="17">
        <f t="shared" si="4"/>
        <v>0</v>
      </c>
      <c r="L138">
        <f>VLOOKUP(A138,[1]Sheet1!$A:$B,2,0)</f>
        <v>576</v>
      </c>
      <c r="M138" s="6">
        <f t="shared" si="5"/>
        <v>0.2742857142857143</v>
      </c>
    </row>
    <row r="139" spans="1:13" x14ac:dyDescent="0.3">
      <c r="A139" t="s">
        <v>275</v>
      </c>
      <c r="B139" t="s">
        <v>276</v>
      </c>
      <c r="C139" t="s">
        <v>429</v>
      </c>
      <c r="D139" s="10">
        <v>3802</v>
      </c>
      <c r="E139" s="10">
        <v>3589.2981124732437</v>
      </c>
      <c r="F139" s="10">
        <v>1416</v>
      </c>
      <c r="G139" s="6">
        <v>0.39450609997515373</v>
      </c>
      <c r="H139" s="10">
        <v>1</v>
      </c>
      <c r="I139">
        <v>1417</v>
      </c>
      <c r="J139" s="6">
        <v>0.394784705977961</v>
      </c>
      <c r="K139" s="17">
        <f t="shared" si="4"/>
        <v>7.0621468926542776E-4</v>
      </c>
      <c r="L139">
        <f>VLOOKUP(A139,[1]Sheet1!$A:$B,2,0)</f>
        <v>606</v>
      </c>
      <c r="M139" s="6">
        <f t="shared" si="5"/>
        <v>0.42766407904022585</v>
      </c>
    </row>
    <row r="140" spans="1:13" x14ac:dyDescent="0.3">
      <c r="A140" t="s">
        <v>277</v>
      </c>
      <c r="B140" t="s">
        <v>278</v>
      </c>
      <c r="C140" t="s">
        <v>429</v>
      </c>
      <c r="D140" s="10">
        <v>7266</v>
      </c>
      <c r="E140" s="10">
        <v>6614.2892375121746</v>
      </c>
      <c r="F140" s="10">
        <v>3231</v>
      </c>
      <c r="G140" s="6">
        <v>0.48848786074787265</v>
      </c>
      <c r="H140" s="10">
        <v>1</v>
      </c>
      <c r="I140">
        <v>3232</v>
      </c>
      <c r="J140" s="6">
        <v>0.48863904857230717</v>
      </c>
      <c r="K140" s="17">
        <f t="shared" si="4"/>
        <v>3.0950170225939674E-4</v>
      </c>
      <c r="L140">
        <f>VLOOKUP(A140,[1]Sheet1!$A:$B,2,0)</f>
        <v>510</v>
      </c>
      <c r="M140" s="6">
        <f t="shared" si="5"/>
        <v>0.1577970297029703</v>
      </c>
    </row>
    <row r="141" spans="1:13" x14ac:dyDescent="0.3">
      <c r="A141" t="s">
        <v>279</v>
      </c>
      <c r="B141" t="s">
        <v>280</v>
      </c>
      <c r="C141" t="s">
        <v>429</v>
      </c>
      <c r="D141" s="10">
        <v>7562</v>
      </c>
      <c r="E141" s="10">
        <v>7062.7341677563982</v>
      </c>
      <c r="F141" s="10">
        <v>3574</v>
      </c>
      <c r="G141" s="6">
        <v>0.50603631895370405</v>
      </c>
      <c r="H141" s="10">
        <v>1</v>
      </c>
      <c r="I141">
        <v>3575</v>
      </c>
      <c r="J141" s="6">
        <v>0.50617790717948852</v>
      </c>
      <c r="K141" s="17">
        <f t="shared" si="4"/>
        <v>2.797985450475661E-4</v>
      </c>
      <c r="L141">
        <f>VLOOKUP(A141,[1]Sheet1!$A:$B,2,0)</f>
        <v>725</v>
      </c>
      <c r="M141" s="6">
        <f t="shared" si="5"/>
        <v>0.20279720279720279</v>
      </c>
    </row>
    <row r="142" spans="1:13" x14ac:dyDescent="0.3">
      <c r="A142" t="s">
        <v>281</v>
      </c>
      <c r="B142" t="s">
        <v>282</v>
      </c>
      <c r="C142" t="s">
        <v>429</v>
      </c>
      <c r="D142" s="10">
        <v>8477</v>
      </c>
      <c r="E142" s="10">
        <v>7915.1484592497636</v>
      </c>
      <c r="F142" s="10">
        <v>2847</v>
      </c>
      <c r="G142" s="6">
        <v>0.35969003167248897</v>
      </c>
      <c r="H142" s="10">
        <v>1</v>
      </c>
      <c r="I142">
        <v>2848</v>
      </c>
      <c r="J142" s="6">
        <v>0.35981637169063879</v>
      </c>
      <c r="K142" s="17">
        <f t="shared" si="4"/>
        <v>3.5124692658943294E-4</v>
      </c>
      <c r="L142">
        <f>VLOOKUP(A142,[1]Sheet1!$A:$B,2,0)</f>
        <v>659</v>
      </c>
      <c r="M142" s="6">
        <f t="shared" si="5"/>
        <v>0.23139044943820225</v>
      </c>
    </row>
    <row r="143" spans="1:13" x14ac:dyDescent="0.3">
      <c r="A143" t="s">
        <v>283</v>
      </c>
      <c r="B143" t="s">
        <v>284</v>
      </c>
      <c r="C143" t="s">
        <v>429</v>
      </c>
      <c r="D143" s="10">
        <v>8149</v>
      </c>
      <c r="E143" s="10">
        <v>7730.4838198984489</v>
      </c>
      <c r="F143" s="10">
        <v>3852</v>
      </c>
      <c r="G143" s="6">
        <v>0.49828705288598635</v>
      </c>
      <c r="H143" s="10">
        <v>1</v>
      </c>
      <c r="I143">
        <v>3853</v>
      </c>
      <c r="J143" s="6">
        <v>0.4984164108955621</v>
      </c>
      <c r="K143" s="17">
        <f t="shared" si="4"/>
        <v>2.5960539979221875E-4</v>
      </c>
      <c r="L143">
        <f>VLOOKUP(A143,[1]Sheet1!$A:$B,2,0)</f>
        <v>1433</v>
      </c>
      <c r="M143" s="6">
        <f t="shared" si="5"/>
        <v>0.3719179859849468</v>
      </c>
    </row>
    <row r="144" spans="1:13" x14ac:dyDescent="0.3">
      <c r="A144" t="s">
        <v>285</v>
      </c>
      <c r="B144" t="s">
        <v>286</v>
      </c>
      <c r="C144" t="s">
        <v>429</v>
      </c>
      <c r="D144" s="10">
        <v>4291</v>
      </c>
      <c r="E144" s="10">
        <v>4081.7064892067274</v>
      </c>
      <c r="F144" s="10">
        <v>1458</v>
      </c>
      <c r="G144" s="6">
        <v>0.3572035382395562</v>
      </c>
      <c r="H144" s="10">
        <v>1</v>
      </c>
      <c r="I144">
        <v>1459</v>
      </c>
      <c r="J144" s="6">
        <v>0.35744853380762176</v>
      </c>
      <c r="K144" s="17">
        <f t="shared" si="4"/>
        <v>6.8587105624149779E-4</v>
      </c>
      <c r="L144">
        <f>VLOOKUP(A144,[1]Sheet1!$A:$B,2,0)</f>
        <v>616</v>
      </c>
      <c r="M144" s="6">
        <f t="shared" si="5"/>
        <v>0.42220699108978754</v>
      </c>
    </row>
    <row r="145" spans="1:13" x14ac:dyDescent="0.3">
      <c r="A145" t="s">
        <v>287</v>
      </c>
      <c r="B145" t="s">
        <v>288</v>
      </c>
      <c r="C145" t="s">
        <v>429</v>
      </c>
      <c r="D145" s="10">
        <v>6877</v>
      </c>
      <c r="E145" s="10">
        <v>6365.495496389176</v>
      </c>
      <c r="F145" s="10">
        <v>2993</v>
      </c>
      <c r="G145" s="6">
        <v>0.47019120533472653</v>
      </c>
      <c r="H145" s="10">
        <v>7</v>
      </c>
      <c r="I145">
        <v>3000</v>
      </c>
      <c r="J145" s="6">
        <v>0.47129088406420966</v>
      </c>
      <c r="K145" s="17">
        <f t="shared" si="4"/>
        <v>2.3387905111927352E-3</v>
      </c>
      <c r="L145">
        <f>VLOOKUP(A145,[1]Sheet1!$A:$B,2,0)</f>
        <v>542</v>
      </c>
      <c r="M145" s="6">
        <f t="shared" si="5"/>
        <v>0.18066666666666667</v>
      </c>
    </row>
    <row r="146" spans="1:13" x14ac:dyDescent="0.3">
      <c r="A146" t="s">
        <v>289</v>
      </c>
      <c r="B146" t="s">
        <v>290</v>
      </c>
      <c r="C146" t="s">
        <v>429</v>
      </c>
      <c r="D146" s="10">
        <v>4730</v>
      </c>
      <c r="E146" s="10">
        <v>4465.2151322878008</v>
      </c>
      <c r="F146" s="10">
        <v>986</v>
      </c>
      <c r="G146" s="6">
        <v>0.22081802797591352</v>
      </c>
      <c r="H146" s="10">
        <v>0</v>
      </c>
      <c r="I146">
        <v>986</v>
      </c>
      <c r="J146" s="6">
        <v>0.22081802797591352</v>
      </c>
      <c r="K146" s="17">
        <f t="shared" si="4"/>
        <v>0</v>
      </c>
      <c r="L146">
        <f>VLOOKUP(A146,[1]Sheet1!$A:$B,2,0)</f>
        <v>57</v>
      </c>
      <c r="M146" s="6">
        <f t="shared" si="5"/>
        <v>5.7809330628803245E-2</v>
      </c>
    </row>
    <row r="147" spans="1:13" x14ac:dyDescent="0.3">
      <c r="A147" t="s">
        <v>291</v>
      </c>
      <c r="B147" t="s">
        <v>292</v>
      </c>
      <c r="C147" t="s">
        <v>429</v>
      </c>
      <c r="D147" s="10">
        <v>3995</v>
      </c>
      <c r="E147" s="10">
        <v>3722.8677900194425</v>
      </c>
      <c r="F147" s="10">
        <v>937</v>
      </c>
      <c r="G147" s="6">
        <v>0.25168769154574422</v>
      </c>
      <c r="H147" s="10">
        <v>1</v>
      </c>
      <c r="I147">
        <v>938</v>
      </c>
      <c r="J147" s="6">
        <v>0.25195630167546224</v>
      </c>
      <c r="K147" s="17">
        <f t="shared" si="4"/>
        <v>1.0672358591250247E-3</v>
      </c>
      <c r="L147">
        <f>VLOOKUP(A147,[1]Sheet1!$A:$B,2,0)</f>
        <v>83</v>
      </c>
      <c r="M147" s="6">
        <f t="shared" si="5"/>
        <v>8.8486140724946691E-2</v>
      </c>
    </row>
    <row r="148" spans="1:13" x14ac:dyDescent="0.3">
      <c r="A148" t="s">
        <v>293</v>
      </c>
      <c r="B148" t="s">
        <v>294</v>
      </c>
      <c r="C148" t="s">
        <v>429</v>
      </c>
      <c r="D148" s="10">
        <v>6465</v>
      </c>
      <c r="E148" s="10">
        <v>6064.1536269898697</v>
      </c>
      <c r="F148" s="10">
        <v>2164</v>
      </c>
      <c r="G148" s="6">
        <v>0.35685111775015638</v>
      </c>
      <c r="H148" s="10">
        <v>1</v>
      </c>
      <c r="I148">
        <v>2165</v>
      </c>
      <c r="J148" s="6">
        <v>0.35701602122416293</v>
      </c>
      <c r="K148" s="17">
        <f t="shared" si="4"/>
        <v>4.621072088724822E-4</v>
      </c>
      <c r="L148">
        <f>VLOOKUP(A148,[1]Sheet1!$A:$B,2,0)</f>
        <v>981</v>
      </c>
      <c r="M148" s="6">
        <f t="shared" si="5"/>
        <v>0.45311778290993071</v>
      </c>
    </row>
    <row r="149" spans="1:13" x14ac:dyDescent="0.3">
      <c r="A149" t="s">
        <v>295</v>
      </c>
      <c r="B149" t="s">
        <v>296</v>
      </c>
      <c r="C149" t="s">
        <v>429</v>
      </c>
      <c r="D149" s="10">
        <v>6889</v>
      </c>
      <c r="E149" s="10">
        <v>6533.7141854753836</v>
      </c>
      <c r="F149" s="10">
        <v>3132</v>
      </c>
      <c r="G149" s="6">
        <v>0.47935981144729556</v>
      </c>
      <c r="H149" s="10">
        <v>0</v>
      </c>
      <c r="I149">
        <v>3132</v>
      </c>
      <c r="J149" s="6">
        <v>0.47935981144729556</v>
      </c>
      <c r="K149" s="17">
        <f t="shared" si="4"/>
        <v>0</v>
      </c>
      <c r="L149">
        <f>VLOOKUP(A149,[1]Sheet1!$A:$B,2,0)</f>
        <v>847</v>
      </c>
      <c r="M149" s="6">
        <f t="shared" si="5"/>
        <v>0.27043422733077904</v>
      </c>
    </row>
    <row r="150" spans="1:13" x14ac:dyDescent="0.3">
      <c r="A150" t="s">
        <v>297</v>
      </c>
      <c r="B150" t="s">
        <v>298</v>
      </c>
      <c r="C150" t="s">
        <v>429</v>
      </c>
      <c r="D150" s="10">
        <v>9159</v>
      </c>
      <c r="E150" s="10">
        <v>8760.1764680778415</v>
      </c>
      <c r="F150" s="10">
        <v>2675</v>
      </c>
      <c r="G150" s="6">
        <v>0.30535914541764347</v>
      </c>
      <c r="H150" s="10">
        <v>1</v>
      </c>
      <c r="I150">
        <v>2676</v>
      </c>
      <c r="J150" s="6">
        <v>0.30547329836920145</v>
      </c>
      <c r="K150" s="17">
        <f t="shared" si="4"/>
        <v>3.7383177570086908E-4</v>
      </c>
      <c r="L150">
        <f>VLOOKUP(A150,[1]Sheet1!$A:$B,2,0)</f>
        <v>414</v>
      </c>
      <c r="M150" s="6">
        <f t="shared" si="5"/>
        <v>0.1547085201793722</v>
      </c>
    </row>
    <row r="151" spans="1:13" x14ac:dyDescent="0.3">
      <c r="A151" t="s">
        <v>299</v>
      </c>
      <c r="B151" t="s">
        <v>300</v>
      </c>
      <c r="C151" t="s">
        <v>429</v>
      </c>
      <c r="D151" s="10">
        <v>4628</v>
      </c>
      <c r="E151" s="10">
        <v>4423.2917181863377</v>
      </c>
      <c r="F151" s="10">
        <v>978</v>
      </c>
      <c r="G151" s="6">
        <v>0.22110230622569133</v>
      </c>
      <c r="H151" s="10">
        <v>0</v>
      </c>
      <c r="I151">
        <v>978</v>
      </c>
      <c r="J151" s="6">
        <v>0.22110230622569133</v>
      </c>
      <c r="K151" s="17">
        <f t="shared" si="4"/>
        <v>0</v>
      </c>
      <c r="L151">
        <f>VLOOKUP(A151,[1]Sheet1!$A:$B,2,0)</f>
        <v>236</v>
      </c>
      <c r="M151" s="6">
        <f t="shared" si="5"/>
        <v>0.24130879345603273</v>
      </c>
    </row>
    <row r="152" spans="1:13" x14ac:dyDescent="0.3">
      <c r="A152" t="s">
        <v>301</v>
      </c>
      <c r="B152" t="s">
        <v>302</v>
      </c>
      <c r="C152" t="s">
        <v>429</v>
      </c>
      <c r="D152" s="10">
        <v>3416</v>
      </c>
      <c r="E152" s="10">
        <v>3296.1285921275057</v>
      </c>
      <c r="F152" s="10">
        <v>974</v>
      </c>
      <c r="G152" s="6">
        <v>0.29549817999404143</v>
      </c>
      <c r="H152" s="10">
        <v>1</v>
      </c>
      <c r="I152">
        <v>975</v>
      </c>
      <c r="J152" s="6">
        <v>0.29580156621580123</v>
      </c>
      <c r="K152" s="17">
        <f t="shared" si="4"/>
        <v>1.02669404517453E-3</v>
      </c>
      <c r="L152">
        <f>VLOOKUP(A152,[1]Sheet1!$A:$B,2,0)</f>
        <v>108</v>
      </c>
      <c r="M152" s="6">
        <f t="shared" si="5"/>
        <v>0.11076923076923077</v>
      </c>
    </row>
    <row r="153" spans="1:13" x14ac:dyDescent="0.3">
      <c r="A153" t="s">
        <v>303</v>
      </c>
      <c r="B153" t="s">
        <v>304</v>
      </c>
      <c r="C153" t="s">
        <v>427</v>
      </c>
      <c r="D153" s="10">
        <v>1934</v>
      </c>
      <c r="E153" s="10">
        <v>1857.2058516196446</v>
      </c>
      <c r="F153" s="10">
        <v>494</v>
      </c>
      <c r="G153" s="6">
        <v>0.26599097755867457</v>
      </c>
      <c r="H153" s="10">
        <v>0</v>
      </c>
      <c r="I153">
        <v>494</v>
      </c>
      <c r="J153" s="6">
        <v>0.26599097755867457</v>
      </c>
      <c r="K153" s="17">
        <f t="shared" si="4"/>
        <v>0</v>
      </c>
      <c r="L153">
        <f>VLOOKUP(A153,[1]Sheet1!$A:$B,2,0)</f>
        <v>69</v>
      </c>
      <c r="M153" s="6">
        <f t="shared" si="5"/>
        <v>0.1396761133603239</v>
      </c>
    </row>
    <row r="154" spans="1:13" x14ac:dyDescent="0.3">
      <c r="A154" t="s">
        <v>305</v>
      </c>
      <c r="B154" t="s">
        <v>306</v>
      </c>
      <c r="C154" t="s">
        <v>427</v>
      </c>
      <c r="D154" s="10">
        <v>4797</v>
      </c>
      <c r="E154" s="10">
        <v>4484.8173721039384</v>
      </c>
      <c r="F154" s="10">
        <v>860</v>
      </c>
      <c r="G154" s="6">
        <v>0.1917580870403543</v>
      </c>
      <c r="H154" s="10">
        <v>5</v>
      </c>
      <c r="I154">
        <v>865</v>
      </c>
      <c r="J154" s="6">
        <v>0.19287295963942611</v>
      </c>
      <c r="K154" s="17">
        <f t="shared" si="4"/>
        <v>5.8139534883719967E-3</v>
      </c>
      <c r="L154">
        <f>VLOOKUP(A154,[1]Sheet1!$A:$B,2,0)</f>
        <v>58</v>
      </c>
      <c r="M154" s="6">
        <f t="shared" si="5"/>
        <v>6.7052023121387277E-2</v>
      </c>
    </row>
    <row r="155" spans="1:13" x14ac:dyDescent="0.3">
      <c r="A155" t="s">
        <v>307</v>
      </c>
      <c r="B155" t="s">
        <v>308</v>
      </c>
      <c r="C155" t="s">
        <v>427</v>
      </c>
      <c r="D155" s="10">
        <v>4065</v>
      </c>
      <c r="E155" s="10">
        <v>3933.2374385101898</v>
      </c>
      <c r="F155" s="10">
        <v>819</v>
      </c>
      <c r="G155" s="6">
        <v>0.20822541552696508</v>
      </c>
      <c r="H155" s="10">
        <v>0</v>
      </c>
      <c r="I155">
        <v>819</v>
      </c>
      <c r="J155" s="6">
        <v>0.20822541552696508</v>
      </c>
      <c r="K155" s="17">
        <f t="shared" si="4"/>
        <v>0</v>
      </c>
      <c r="L155">
        <f>VLOOKUP(A155,[1]Sheet1!$A:$B,2,0)</f>
        <v>119</v>
      </c>
      <c r="M155" s="6">
        <f t="shared" si="5"/>
        <v>0.14529914529914531</v>
      </c>
    </row>
    <row r="156" spans="1:13" x14ac:dyDescent="0.3">
      <c r="A156" t="s">
        <v>309</v>
      </c>
      <c r="B156" t="s">
        <v>310</v>
      </c>
      <c r="C156" t="s">
        <v>427</v>
      </c>
      <c r="D156" s="10">
        <v>3639</v>
      </c>
      <c r="E156" s="10">
        <v>3450.2134274270456</v>
      </c>
      <c r="F156" s="10">
        <v>1229</v>
      </c>
      <c r="G156" s="6">
        <v>0.35620984784019916</v>
      </c>
      <c r="H156" s="10">
        <v>0</v>
      </c>
      <c r="I156">
        <v>1229</v>
      </c>
      <c r="J156" s="6">
        <v>0.35620984784019916</v>
      </c>
      <c r="K156" s="17">
        <f t="shared" si="4"/>
        <v>0</v>
      </c>
      <c r="L156">
        <v>0</v>
      </c>
      <c r="M156" s="6">
        <f t="shared" si="5"/>
        <v>0</v>
      </c>
    </row>
    <row r="157" spans="1:13" x14ac:dyDescent="0.3">
      <c r="A157" t="s">
        <v>311</v>
      </c>
      <c r="B157" t="s">
        <v>312</v>
      </c>
      <c r="C157" t="s">
        <v>427</v>
      </c>
      <c r="D157" s="10">
        <v>8973</v>
      </c>
      <c r="E157" s="10">
        <v>8706.9758136119362</v>
      </c>
      <c r="F157" s="10">
        <v>3289</v>
      </c>
      <c r="G157" s="6">
        <v>0.37774309592754179</v>
      </c>
      <c r="H157" s="10">
        <v>0</v>
      </c>
      <c r="I157">
        <v>3289</v>
      </c>
      <c r="J157" s="6">
        <v>0.37774309592754179</v>
      </c>
      <c r="K157" s="17">
        <f t="shared" si="4"/>
        <v>0</v>
      </c>
      <c r="L157">
        <f>VLOOKUP(A157,[1]Sheet1!$A:$B,2,0)</f>
        <v>588</v>
      </c>
      <c r="M157" s="6">
        <f t="shared" si="5"/>
        <v>0.1787777439951353</v>
      </c>
    </row>
    <row r="158" spans="1:13" x14ac:dyDescent="0.3">
      <c r="A158" t="s">
        <v>313</v>
      </c>
      <c r="B158" t="s">
        <v>314</v>
      </c>
      <c r="C158" t="s">
        <v>427</v>
      </c>
      <c r="D158" s="10">
        <v>2415</v>
      </c>
      <c r="E158" s="10">
        <v>2337.5999348693317</v>
      </c>
      <c r="F158" s="10">
        <v>3</v>
      </c>
      <c r="G158" s="6">
        <v>1.2833675922256113E-3</v>
      </c>
      <c r="H158" s="10">
        <v>0</v>
      </c>
      <c r="I158">
        <v>3</v>
      </c>
      <c r="J158" s="6">
        <v>1.2833675922256113E-3</v>
      </c>
      <c r="K158" s="17">
        <f t="shared" si="4"/>
        <v>0</v>
      </c>
      <c r="L158">
        <f>VLOOKUP(A158,[1]Sheet1!$A:$B,2,0)</f>
        <v>1</v>
      </c>
      <c r="M158" s="6">
        <f t="shared" si="5"/>
        <v>0.33333333333333331</v>
      </c>
    </row>
    <row r="159" spans="1:13" x14ac:dyDescent="0.3">
      <c r="A159" t="s">
        <v>315</v>
      </c>
      <c r="B159" t="s">
        <v>316</v>
      </c>
      <c r="C159" t="s">
        <v>427</v>
      </c>
      <c r="D159" s="10">
        <v>4528</v>
      </c>
      <c r="E159" s="10">
        <v>4451.262830407486</v>
      </c>
      <c r="F159" s="10">
        <v>892</v>
      </c>
      <c r="G159" s="6">
        <v>0.20039257037498789</v>
      </c>
      <c r="H159" s="10">
        <v>6</v>
      </c>
      <c r="I159">
        <v>898</v>
      </c>
      <c r="J159" s="6">
        <v>0.20174050246271205</v>
      </c>
      <c r="K159" s="17">
        <f t="shared" si="4"/>
        <v>6.7264573991032564E-3</v>
      </c>
      <c r="L159">
        <f>VLOOKUP(A159,[1]Sheet1!$A:$B,2,0)</f>
        <v>331</v>
      </c>
      <c r="M159" s="6">
        <f t="shared" si="5"/>
        <v>0.36859688195991092</v>
      </c>
    </row>
    <row r="160" spans="1:13" x14ac:dyDescent="0.3">
      <c r="A160" t="s">
        <v>317</v>
      </c>
      <c r="B160" t="s">
        <v>318</v>
      </c>
      <c r="C160" t="s">
        <v>427</v>
      </c>
      <c r="D160" s="10">
        <v>3707</v>
      </c>
      <c r="E160" s="10">
        <v>3547.4594019767296</v>
      </c>
      <c r="F160" s="10">
        <v>1035</v>
      </c>
      <c r="G160" s="6">
        <v>0.29175809578631773</v>
      </c>
      <c r="H160" s="10">
        <v>0</v>
      </c>
      <c r="I160">
        <v>1035</v>
      </c>
      <c r="J160" s="6">
        <v>0.29175809578631773</v>
      </c>
      <c r="K160" s="17">
        <f t="shared" si="4"/>
        <v>0</v>
      </c>
      <c r="L160">
        <f>VLOOKUP(A160,[1]Sheet1!$A:$B,2,0)</f>
        <v>122</v>
      </c>
      <c r="M160" s="6">
        <f t="shared" si="5"/>
        <v>0.11787439613526569</v>
      </c>
    </row>
    <row r="161" spans="1:13" x14ac:dyDescent="0.3">
      <c r="A161" t="s">
        <v>319</v>
      </c>
      <c r="B161" t="s">
        <v>320</v>
      </c>
      <c r="C161" t="s">
        <v>427</v>
      </c>
      <c r="D161" s="10">
        <v>4799</v>
      </c>
      <c r="E161" s="10">
        <v>4655.9376503833028</v>
      </c>
      <c r="F161" s="10">
        <v>1137</v>
      </c>
      <c r="G161" s="6">
        <v>0.24420430112641131</v>
      </c>
      <c r="H161" s="10">
        <v>0</v>
      </c>
      <c r="I161">
        <v>1137</v>
      </c>
      <c r="J161" s="6">
        <v>0.24420430112641131</v>
      </c>
      <c r="K161" s="17">
        <f t="shared" si="4"/>
        <v>0</v>
      </c>
      <c r="L161">
        <f>VLOOKUP(A161,[1]Sheet1!$A:$B,2,0)</f>
        <v>516</v>
      </c>
      <c r="M161" s="6">
        <f t="shared" si="5"/>
        <v>0.45382585751978893</v>
      </c>
    </row>
    <row r="162" spans="1:13" x14ac:dyDescent="0.3">
      <c r="A162" t="s">
        <v>321</v>
      </c>
      <c r="B162" t="s">
        <v>322</v>
      </c>
      <c r="C162" t="s">
        <v>427</v>
      </c>
      <c r="D162" s="10">
        <v>4236</v>
      </c>
      <c r="E162" s="10">
        <v>3996.7555137451654</v>
      </c>
      <c r="F162" s="10">
        <v>628</v>
      </c>
      <c r="G162" s="6">
        <v>0.15712744946250959</v>
      </c>
      <c r="H162" s="10">
        <v>0</v>
      </c>
      <c r="I162">
        <v>628</v>
      </c>
      <c r="J162" s="6">
        <v>0.15712744946250959</v>
      </c>
      <c r="K162" s="17">
        <f t="shared" si="4"/>
        <v>0</v>
      </c>
      <c r="L162">
        <f>VLOOKUP(A162,[1]Sheet1!$A:$B,2,0)</f>
        <v>1</v>
      </c>
      <c r="M162" s="6">
        <f t="shared" si="5"/>
        <v>1.5923566878980893E-3</v>
      </c>
    </row>
    <row r="163" spans="1:13" x14ac:dyDescent="0.3">
      <c r="A163" t="s">
        <v>323</v>
      </c>
      <c r="B163" t="s">
        <v>324</v>
      </c>
      <c r="C163" t="s">
        <v>427</v>
      </c>
      <c r="D163" s="10">
        <v>6242</v>
      </c>
      <c r="E163" s="10">
        <v>6025.4953298268392</v>
      </c>
      <c r="F163" s="10">
        <v>2573</v>
      </c>
      <c r="G163" s="6">
        <v>0.42701883565710819</v>
      </c>
      <c r="H163" s="10">
        <v>3</v>
      </c>
      <c r="I163">
        <v>2576</v>
      </c>
      <c r="J163" s="6">
        <v>0.42751672003603214</v>
      </c>
      <c r="K163" s="17">
        <f t="shared" si="4"/>
        <v>1.1659541391371971E-3</v>
      </c>
      <c r="L163">
        <f>VLOOKUP(A163,[1]Sheet1!$A:$B,2,0)</f>
        <v>647</v>
      </c>
      <c r="M163" s="6">
        <f t="shared" si="5"/>
        <v>0.25116459627329191</v>
      </c>
    </row>
    <row r="164" spans="1:13" x14ac:dyDescent="0.3">
      <c r="A164" t="s">
        <v>325</v>
      </c>
      <c r="B164" t="s">
        <v>326</v>
      </c>
      <c r="C164" t="s">
        <v>427</v>
      </c>
      <c r="D164" s="10">
        <v>4814</v>
      </c>
      <c r="E164" s="10">
        <v>4653.0204081632655</v>
      </c>
      <c r="F164" s="10">
        <v>140</v>
      </c>
      <c r="G164" s="6">
        <v>3.0087983227923051E-2</v>
      </c>
      <c r="H164" s="10">
        <v>0</v>
      </c>
      <c r="I164">
        <v>140</v>
      </c>
      <c r="J164" s="6">
        <v>3.0087983227923051E-2</v>
      </c>
      <c r="K164" s="17">
        <f t="shared" si="4"/>
        <v>0</v>
      </c>
      <c r="L164">
        <f>VLOOKUP(A164,[1]Sheet1!$A:$B,2,0)</f>
        <v>40</v>
      </c>
      <c r="M164" s="6">
        <f t="shared" si="5"/>
        <v>0.2857142857142857</v>
      </c>
    </row>
    <row r="165" spans="1:13" x14ac:dyDescent="0.3">
      <c r="A165" t="s">
        <v>327</v>
      </c>
      <c r="B165" t="s">
        <v>328</v>
      </c>
      <c r="C165" t="s">
        <v>427</v>
      </c>
      <c r="D165" s="10">
        <v>10118</v>
      </c>
      <c r="E165" s="10">
        <v>9797.6802535422357</v>
      </c>
      <c r="F165" s="10">
        <v>4725</v>
      </c>
      <c r="G165" s="6">
        <v>0.48225701163208834</v>
      </c>
      <c r="H165" s="10">
        <v>7</v>
      </c>
      <c r="I165">
        <v>4732</v>
      </c>
      <c r="J165" s="6">
        <v>0.48297146646413586</v>
      </c>
      <c r="K165" s="17">
        <f t="shared" si="4"/>
        <v>1.4814814814814383E-3</v>
      </c>
      <c r="L165">
        <f>VLOOKUP(A165,[1]Sheet1!$A:$B,2,0)</f>
        <v>51</v>
      </c>
      <c r="M165" s="6">
        <f t="shared" si="5"/>
        <v>1.0777683854606932E-2</v>
      </c>
    </row>
    <row r="166" spans="1:13" x14ac:dyDescent="0.3">
      <c r="A166" t="s">
        <v>329</v>
      </c>
      <c r="B166" t="s">
        <v>330</v>
      </c>
      <c r="C166" t="s">
        <v>427</v>
      </c>
      <c r="D166" s="10">
        <v>4282</v>
      </c>
      <c r="E166" s="10">
        <v>4139.765430092235</v>
      </c>
      <c r="F166" s="10">
        <v>1005</v>
      </c>
      <c r="G166" s="6">
        <v>0.24276737824191366</v>
      </c>
      <c r="H166" s="10">
        <v>8</v>
      </c>
      <c r="I166">
        <v>1013</v>
      </c>
      <c r="J166" s="6">
        <v>0.24469985488463536</v>
      </c>
      <c r="K166" s="17">
        <f t="shared" si="4"/>
        <v>7.9601990049751117E-3</v>
      </c>
      <c r="L166">
        <f>VLOOKUP(A166,[1]Sheet1!$A:$B,2,0)</f>
        <v>94</v>
      </c>
      <c r="M166" s="6">
        <f t="shared" si="5"/>
        <v>9.2793682132280356E-2</v>
      </c>
    </row>
    <row r="167" spans="1:13" x14ac:dyDescent="0.3">
      <c r="A167" t="s">
        <v>331</v>
      </c>
      <c r="B167" t="s">
        <v>332</v>
      </c>
      <c r="C167" t="s">
        <v>427</v>
      </c>
      <c r="D167" s="10">
        <v>1439</v>
      </c>
      <c r="E167" s="10">
        <v>1402.4411961344435</v>
      </c>
      <c r="F167" s="10">
        <v>621</v>
      </c>
      <c r="G167" s="6">
        <v>0.44279931430399061</v>
      </c>
      <c r="H167" s="10">
        <v>0</v>
      </c>
      <c r="I167">
        <v>621</v>
      </c>
      <c r="J167" s="6">
        <v>0.44279931430399061</v>
      </c>
      <c r="K167" s="17">
        <f t="shared" si="4"/>
        <v>0</v>
      </c>
      <c r="L167">
        <f>VLOOKUP(A167,[1]Sheet1!$A:$B,2,0)</f>
        <v>23</v>
      </c>
      <c r="M167" s="6">
        <f t="shared" si="5"/>
        <v>3.7037037037037035E-2</v>
      </c>
    </row>
    <row r="168" spans="1:13" x14ac:dyDescent="0.3">
      <c r="A168" t="s">
        <v>333</v>
      </c>
      <c r="B168" t="s">
        <v>334</v>
      </c>
      <c r="C168" t="s">
        <v>427</v>
      </c>
      <c r="D168" s="10">
        <v>2438</v>
      </c>
      <c r="E168" s="10">
        <v>2368.3897410464415</v>
      </c>
      <c r="F168" s="10">
        <v>1175</v>
      </c>
      <c r="G168" s="6">
        <v>0.49611767000850204</v>
      </c>
      <c r="H168" s="10">
        <v>1</v>
      </c>
      <c r="I168">
        <v>1176</v>
      </c>
      <c r="J168" s="6">
        <v>0.49653989781276459</v>
      </c>
      <c r="K168" s="17">
        <f t="shared" si="4"/>
        <v>8.5106382978720942E-4</v>
      </c>
      <c r="L168">
        <f>VLOOKUP(A168,[1]Sheet1!$A:$B,2,0)</f>
        <v>172</v>
      </c>
      <c r="M168" s="6">
        <f t="shared" si="5"/>
        <v>0.14625850340136054</v>
      </c>
    </row>
    <row r="169" spans="1:13" x14ac:dyDescent="0.3">
      <c r="A169" t="s">
        <v>335</v>
      </c>
      <c r="B169" t="s">
        <v>336</v>
      </c>
      <c r="C169" t="s">
        <v>427</v>
      </c>
      <c r="D169" s="10">
        <v>2859</v>
      </c>
      <c r="E169" s="10">
        <v>2735.6013584439643</v>
      </c>
      <c r="F169" s="10">
        <v>1007</v>
      </c>
      <c r="G169" s="6">
        <v>0.36810918991968589</v>
      </c>
      <c r="H169" s="10">
        <v>15</v>
      </c>
      <c r="I169">
        <v>1022</v>
      </c>
      <c r="J169" s="6">
        <v>0.37359244498303773</v>
      </c>
      <c r="K169" s="17">
        <f t="shared" si="4"/>
        <v>1.4895729890764698E-2</v>
      </c>
      <c r="L169">
        <f>VLOOKUP(A169,[1]Sheet1!$A:$B,2,0)</f>
        <v>121</v>
      </c>
      <c r="M169" s="6">
        <f t="shared" si="5"/>
        <v>0.11839530332681017</v>
      </c>
    </row>
    <row r="170" spans="1:13" x14ac:dyDescent="0.3">
      <c r="A170" t="s">
        <v>337</v>
      </c>
      <c r="B170" t="s">
        <v>338</v>
      </c>
      <c r="C170" t="s">
        <v>427</v>
      </c>
      <c r="D170" s="10">
        <v>2287</v>
      </c>
      <c r="E170" s="10">
        <v>2209.2293686982212</v>
      </c>
      <c r="F170" s="10">
        <v>1488</v>
      </c>
      <c r="G170" s="6">
        <v>0.67353803144342483</v>
      </c>
      <c r="H170" s="10">
        <v>2</v>
      </c>
      <c r="I170">
        <v>1490</v>
      </c>
      <c r="J170" s="6">
        <v>0.67444332449644018</v>
      </c>
      <c r="K170" s="17">
        <f t="shared" si="4"/>
        <v>1.344086021505358E-3</v>
      </c>
      <c r="L170">
        <f>VLOOKUP(A170,[1]Sheet1!$A:$B,2,0)</f>
        <v>344</v>
      </c>
      <c r="M170" s="6">
        <f t="shared" si="5"/>
        <v>0.23087248322147652</v>
      </c>
    </row>
    <row r="171" spans="1:13" x14ac:dyDescent="0.3">
      <c r="A171" t="s">
        <v>339</v>
      </c>
      <c r="B171" t="s">
        <v>340</v>
      </c>
      <c r="C171" t="s">
        <v>427</v>
      </c>
      <c r="D171" s="10">
        <v>6194</v>
      </c>
      <c r="E171" s="10">
        <v>5872.9018598690118</v>
      </c>
      <c r="F171" s="10">
        <v>2192</v>
      </c>
      <c r="G171" s="6">
        <v>0.37323967815271647</v>
      </c>
      <c r="H171" s="10">
        <v>5</v>
      </c>
      <c r="I171">
        <v>2197</v>
      </c>
      <c r="J171" s="6">
        <v>0.37409104603171445</v>
      </c>
      <c r="K171" s="17">
        <f t="shared" si="4"/>
        <v>2.2810218978101993E-3</v>
      </c>
      <c r="L171">
        <f>VLOOKUP(A171,[1]Sheet1!$A:$B,2,0)</f>
        <v>253</v>
      </c>
      <c r="M171" s="6">
        <f t="shared" si="5"/>
        <v>0.11515703231679562</v>
      </c>
    </row>
    <row r="172" spans="1:13" x14ac:dyDescent="0.3">
      <c r="A172" t="s">
        <v>341</v>
      </c>
      <c r="B172" t="s">
        <v>342</v>
      </c>
      <c r="C172" t="s">
        <v>427</v>
      </c>
      <c r="D172" s="10">
        <v>4077</v>
      </c>
      <c r="E172" s="10">
        <v>3898.2778003022372</v>
      </c>
      <c r="F172" s="10">
        <v>2741</v>
      </c>
      <c r="G172" s="6">
        <v>0.70313100820764685</v>
      </c>
      <c r="H172" s="10">
        <v>0</v>
      </c>
      <c r="I172">
        <v>2741</v>
      </c>
      <c r="J172" s="6">
        <v>0.70313100820764685</v>
      </c>
      <c r="K172" s="17">
        <f t="shared" si="4"/>
        <v>0</v>
      </c>
      <c r="L172">
        <f>VLOOKUP(A172,[1]Sheet1!$A:$B,2,0)</f>
        <v>166</v>
      </c>
      <c r="M172" s="6">
        <f t="shared" si="5"/>
        <v>6.0561838744983582E-2</v>
      </c>
    </row>
    <row r="173" spans="1:13" x14ac:dyDescent="0.3">
      <c r="A173" t="s">
        <v>343</v>
      </c>
      <c r="B173" t="s">
        <v>344</v>
      </c>
      <c r="C173" t="s">
        <v>427</v>
      </c>
      <c r="D173" s="10">
        <v>3554</v>
      </c>
      <c r="E173" s="10">
        <v>3459.4917083701303</v>
      </c>
      <c r="F173" s="10">
        <v>1005</v>
      </c>
      <c r="G173" s="6">
        <v>0.29050510442572658</v>
      </c>
      <c r="H173" s="10">
        <v>0</v>
      </c>
      <c r="I173">
        <v>1005</v>
      </c>
      <c r="J173" s="6">
        <v>0.29050510442572658</v>
      </c>
      <c r="K173" s="17">
        <f t="shared" si="4"/>
        <v>0</v>
      </c>
      <c r="L173">
        <f>VLOOKUP(A173,[1]Sheet1!$A:$B,2,0)</f>
        <v>116</v>
      </c>
      <c r="M173" s="6">
        <f t="shared" si="5"/>
        <v>0.1154228855721393</v>
      </c>
    </row>
    <row r="174" spans="1:13" x14ac:dyDescent="0.3">
      <c r="A174" t="s">
        <v>345</v>
      </c>
      <c r="B174" t="s">
        <v>346</v>
      </c>
      <c r="C174" t="s">
        <v>427</v>
      </c>
      <c r="D174" s="10">
        <v>2600</v>
      </c>
      <c r="E174" s="10">
        <v>2458.1753619229717</v>
      </c>
      <c r="F174" s="10">
        <v>1092</v>
      </c>
      <c r="G174" s="6">
        <v>0.44423193597781185</v>
      </c>
      <c r="H174" s="10">
        <v>0</v>
      </c>
      <c r="I174">
        <v>1092</v>
      </c>
      <c r="J174" s="6">
        <v>0.44423193597781185</v>
      </c>
      <c r="K174" s="17">
        <f t="shared" si="4"/>
        <v>0</v>
      </c>
      <c r="L174">
        <f>VLOOKUP(A174,[1]Sheet1!$A:$B,2,0)</f>
        <v>1</v>
      </c>
      <c r="M174" s="6">
        <f t="shared" si="5"/>
        <v>9.1575091575091575E-4</v>
      </c>
    </row>
    <row r="175" spans="1:13" x14ac:dyDescent="0.3">
      <c r="A175" t="s">
        <v>347</v>
      </c>
      <c r="B175" t="s">
        <v>348</v>
      </c>
      <c r="C175" t="s">
        <v>427</v>
      </c>
      <c r="D175" s="10">
        <v>2189</v>
      </c>
      <c r="E175" s="10">
        <v>2124.2045687009886</v>
      </c>
      <c r="F175" s="10">
        <v>1134</v>
      </c>
      <c r="G175" s="6">
        <v>0.53384688871725439</v>
      </c>
      <c r="H175" s="10">
        <v>0</v>
      </c>
      <c r="I175">
        <v>1134</v>
      </c>
      <c r="J175" s="6">
        <v>0.53384688871725439</v>
      </c>
      <c r="K175" s="17">
        <f t="shared" si="4"/>
        <v>0</v>
      </c>
      <c r="L175">
        <f>VLOOKUP(A175,[1]Sheet1!$A:$B,2,0)</f>
        <v>154</v>
      </c>
      <c r="M175" s="6">
        <f t="shared" si="5"/>
        <v>0.13580246913580246</v>
      </c>
    </row>
    <row r="176" spans="1:13" x14ac:dyDescent="0.3">
      <c r="A176" t="s">
        <v>349</v>
      </c>
      <c r="B176" t="s">
        <v>350</v>
      </c>
      <c r="C176" t="s">
        <v>427</v>
      </c>
      <c r="D176" s="10">
        <v>2276</v>
      </c>
      <c r="E176" s="10">
        <v>2212.7299546142208</v>
      </c>
      <c r="F176" s="10">
        <v>1337</v>
      </c>
      <c r="G176" s="6">
        <v>0.60423098499296979</v>
      </c>
      <c r="H176" s="10">
        <v>0</v>
      </c>
      <c r="I176">
        <v>1337</v>
      </c>
      <c r="J176" s="6">
        <v>0.60423098499296979</v>
      </c>
      <c r="K176" s="17">
        <f t="shared" si="4"/>
        <v>0</v>
      </c>
      <c r="L176">
        <f>VLOOKUP(A176,[1]Sheet1!$A:$B,2,0)</f>
        <v>144</v>
      </c>
      <c r="M176" s="6">
        <f t="shared" si="5"/>
        <v>0.10770381451009724</v>
      </c>
    </row>
    <row r="177" spans="1:13" x14ac:dyDescent="0.3">
      <c r="A177" t="s">
        <v>351</v>
      </c>
      <c r="B177" t="s">
        <v>352</v>
      </c>
      <c r="C177" t="s">
        <v>427</v>
      </c>
      <c r="D177" s="10">
        <v>12695</v>
      </c>
      <c r="E177" s="10">
        <v>12293.59456847438</v>
      </c>
      <c r="F177" s="10">
        <v>7800</v>
      </c>
      <c r="G177" s="6">
        <v>0.63447675588735231</v>
      </c>
      <c r="H177" s="10">
        <v>3</v>
      </c>
      <c r="I177">
        <v>7803</v>
      </c>
      <c r="J177" s="6">
        <v>0.63472078540884747</v>
      </c>
      <c r="K177" s="17">
        <f t="shared" si="4"/>
        <v>3.8461538461542218E-4</v>
      </c>
      <c r="L177">
        <f>VLOOKUP(A177,[1]Sheet1!$A:$B,2,0)</f>
        <v>678</v>
      </c>
      <c r="M177" s="6">
        <f t="shared" si="5"/>
        <v>8.6889657823913877E-2</v>
      </c>
    </row>
    <row r="178" spans="1:13" x14ac:dyDescent="0.3">
      <c r="A178" t="s">
        <v>353</v>
      </c>
      <c r="B178" t="s">
        <v>354</v>
      </c>
      <c r="C178" t="s">
        <v>427</v>
      </c>
      <c r="D178" s="10">
        <v>3822</v>
      </c>
      <c r="E178" s="10">
        <v>3703.4906919839482</v>
      </c>
      <c r="F178" s="10">
        <v>1211</v>
      </c>
      <c r="G178" s="6">
        <v>0.32698880616094411</v>
      </c>
      <c r="H178" s="10">
        <v>0</v>
      </c>
      <c r="I178">
        <v>1211</v>
      </c>
      <c r="J178" s="6">
        <v>0.32698880616094411</v>
      </c>
      <c r="K178" s="17">
        <f t="shared" si="4"/>
        <v>0</v>
      </c>
      <c r="L178">
        <f>VLOOKUP(A178,[1]Sheet1!$A:$B,2,0)</f>
        <v>69</v>
      </c>
      <c r="M178" s="6">
        <f t="shared" si="5"/>
        <v>5.697770437654831E-2</v>
      </c>
    </row>
    <row r="179" spans="1:13" x14ac:dyDescent="0.3">
      <c r="A179" t="s">
        <v>355</v>
      </c>
      <c r="B179" t="s">
        <v>356</v>
      </c>
      <c r="C179" t="s">
        <v>427</v>
      </c>
      <c r="D179" s="10">
        <v>3699</v>
      </c>
      <c r="E179" s="10">
        <v>3545.7288781163434</v>
      </c>
      <c r="F179" s="10">
        <v>1922</v>
      </c>
      <c r="G179" s="6">
        <v>0.54206062168550695</v>
      </c>
      <c r="H179" s="10">
        <v>1</v>
      </c>
      <c r="I179">
        <v>1923</v>
      </c>
      <c r="J179" s="6">
        <v>0.5423426511452808</v>
      </c>
      <c r="K179" s="17">
        <f t="shared" si="4"/>
        <v>5.2029136316320555E-4</v>
      </c>
      <c r="L179">
        <f>VLOOKUP(A179,[1]Sheet1!$A:$B,2,0)</f>
        <v>753</v>
      </c>
      <c r="M179" s="6">
        <f t="shared" si="5"/>
        <v>0.39157566302652108</v>
      </c>
    </row>
    <row r="180" spans="1:13" x14ac:dyDescent="0.3">
      <c r="A180" t="s">
        <v>357</v>
      </c>
      <c r="B180" t="s">
        <v>358</v>
      </c>
      <c r="C180" t="s">
        <v>427</v>
      </c>
      <c r="D180" s="10">
        <v>4093</v>
      </c>
      <c r="E180" s="10">
        <v>3959.6599804392285</v>
      </c>
      <c r="F180" s="10">
        <v>777</v>
      </c>
      <c r="G180" s="6">
        <v>0.19622897012329091</v>
      </c>
      <c r="H180" s="10">
        <v>0</v>
      </c>
      <c r="I180">
        <v>777</v>
      </c>
      <c r="J180" s="6">
        <v>0.19622897012329091</v>
      </c>
      <c r="K180" s="17">
        <f t="shared" si="4"/>
        <v>0</v>
      </c>
      <c r="L180">
        <f>VLOOKUP(A180,[1]Sheet1!$A:$B,2,0)</f>
        <v>66</v>
      </c>
      <c r="M180" s="6">
        <f t="shared" si="5"/>
        <v>8.4942084942084939E-2</v>
      </c>
    </row>
    <row r="181" spans="1:13" x14ac:dyDescent="0.3">
      <c r="A181" t="s">
        <v>359</v>
      </c>
      <c r="B181" t="s">
        <v>360</v>
      </c>
      <c r="C181" t="s">
        <v>427</v>
      </c>
      <c r="D181" s="10">
        <v>2548</v>
      </c>
      <c r="E181" s="10">
        <v>2471.430246328754</v>
      </c>
      <c r="F181" s="10">
        <v>1364</v>
      </c>
      <c r="G181" s="6">
        <v>0.55190714042048605</v>
      </c>
      <c r="H181" s="10">
        <v>1</v>
      </c>
      <c r="I181">
        <v>1365</v>
      </c>
      <c r="J181" s="6">
        <v>0.55231176442372687</v>
      </c>
      <c r="K181" s="17">
        <f t="shared" si="4"/>
        <v>7.331378299120072E-4</v>
      </c>
      <c r="L181">
        <f>VLOOKUP(A181,[1]Sheet1!$A:$B,2,0)</f>
        <v>220</v>
      </c>
      <c r="M181" s="6">
        <f t="shared" si="5"/>
        <v>0.16117216117216118</v>
      </c>
    </row>
    <row r="182" spans="1:13" x14ac:dyDescent="0.3">
      <c r="A182" t="s">
        <v>361</v>
      </c>
      <c r="B182" t="s">
        <v>362</v>
      </c>
      <c r="C182" t="s">
        <v>427</v>
      </c>
      <c r="D182" s="10">
        <v>4018</v>
      </c>
      <c r="E182" s="10">
        <v>3954.4219026274591</v>
      </c>
      <c r="F182" s="10">
        <v>2266</v>
      </c>
      <c r="G182" s="6">
        <v>0.5730293974182139</v>
      </c>
      <c r="H182" s="10">
        <v>40</v>
      </c>
      <c r="I182">
        <v>2306</v>
      </c>
      <c r="J182" s="6">
        <v>0.58314465597811183</v>
      </c>
      <c r="K182" s="17">
        <f t="shared" si="4"/>
        <v>1.7652250661959502E-2</v>
      </c>
      <c r="L182">
        <f>VLOOKUP(A182,[1]Sheet1!$A:$B,2,0)</f>
        <v>472</v>
      </c>
      <c r="M182" s="6">
        <f t="shared" si="5"/>
        <v>0.20468343451864701</v>
      </c>
    </row>
    <row r="183" spans="1:13" x14ac:dyDescent="0.3">
      <c r="A183" t="s">
        <v>363</v>
      </c>
      <c r="B183" t="s">
        <v>364</v>
      </c>
      <c r="C183" t="s">
        <v>427</v>
      </c>
      <c r="D183" s="10">
        <v>3905</v>
      </c>
      <c r="E183" s="10">
        <v>3739.9706396986862</v>
      </c>
      <c r="F183" s="10">
        <v>2141</v>
      </c>
      <c r="G183" s="6">
        <v>0.57246438709275305</v>
      </c>
      <c r="H183" s="10">
        <v>0</v>
      </c>
      <c r="I183">
        <v>2141</v>
      </c>
      <c r="J183" s="6">
        <v>0.57246438709275305</v>
      </c>
      <c r="K183" s="17">
        <f t="shared" si="4"/>
        <v>0</v>
      </c>
      <c r="L183">
        <f>VLOOKUP(A183,[1]Sheet1!$A:$B,2,0)</f>
        <v>146</v>
      </c>
      <c r="M183" s="6">
        <f t="shared" si="5"/>
        <v>6.819243344231668E-2</v>
      </c>
    </row>
    <row r="184" spans="1:13" x14ac:dyDescent="0.3">
      <c r="A184" t="s">
        <v>365</v>
      </c>
      <c r="B184" t="s">
        <v>366</v>
      </c>
      <c r="C184" t="s">
        <v>427</v>
      </c>
      <c r="D184" s="10">
        <v>9089</v>
      </c>
      <c r="E184" s="10">
        <v>8848.8170459410812</v>
      </c>
      <c r="F184" s="10">
        <v>5781</v>
      </c>
      <c r="G184" s="6">
        <v>0.65330766474053414</v>
      </c>
      <c r="H184" s="10">
        <v>15</v>
      </c>
      <c r="I184">
        <v>5796</v>
      </c>
      <c r="J184" s="6">
        <v>0.65500280657950805</v>
      </c>
      <c r="K184" s="17">
        <f t="shared" si="4"/>
        <v>2.594706798131841E-3</v>
      </c>
      <c r="L184">
        <f>VLOOKUP(A184,[1]Sheet1!$A:$B,2,0)</f>
        <v>758</v>
      </c>
      <c r="M184" s="6">
        <f t="shared" si="5"/>
        <v>0.13077984817115251</v>
      </c>
    </row>
    <row r="185" spans="1:13" x14ac:dyDescent="0.3">
      <c r="A185" t="s">
        <v>367</v>
      </c>
      <c r="B185" t="s">
        <v>368</v>
      </c>
      <c r="C185" t="s">
        <v>427</v>
      </c>
      <c r="D185" s="10">
        <v>3296</v>
      </c>
      <c r="E185" s="10">
        <v>3195.7267292912043</v>
      </c>
      <c r="F185" s="10">
        <v>1583</v>
      </c>
      <c r="G185" s="6">
        <v>0.49534898759979434</v>
      </c>
      <c r="H185" s="10">
        <v>0</v>
      </c>
      <c r="I185">
        <v>1583</v>
      </c>
      <c r="J185" s="6">
        <v>0.49534898759979434</v>
      </c>
      <c r="K185" s="17">
        <f t="shared" si="4"/>
        <v>0</v>
      </c>
      <c r="L185">
        <f>VLOOKUP(A185,[1]Sheet1!$A:$B,2,0)</f>
        <v>642</v>
      </c>
      <c r="M185" s="6">
        <f t="shared" si="5"/>
        <v>0.40555906506632977</v>
      </c>
    </row>
    <row r="186" spans="1:13" x14ac:dyDescent="0.3">
      <c r="A186" t="s">
        <v>369</v>
      </c>
      <c r="B186" t="s">
        <v>370</v>
      </c>
      <c r="C186" t="s">
        <v>427</v>
      </c>
      <c r="D186" s="10">
        <v>3250</v>
      </c>
      <c r="E186" s="10">
        <v>3164.0678468768538</v>
      </c>
      <c r="F186" s="10">
        <v>1996</v>
      </c>
      <c r="G186" s="6">
        <v>0.63083350187012754</v>
      </c>
      <c r="H186" s="10">
        <v>4</v>
      </c>
      <c r="I186">
        <v>2000</v>
      </c>
      <c r="J186" s="6">
        <v>0.63209769726465681</v>
      </c>
      <c r="K186" s="17">
        <f t="shared" si="4"/>
        <v>2.0040080160319885E-3</v>
      </c>
      <c r="L186">
        <f>VLOOKUP(A186,[1]Sheet1!$A:$B,2,0)</f>
        <v>207</v>
      </c>
      <c r="M186" s="6">
        <f t="shared" si="5"/>
        <v>0.10349999999999999</v>
      </c>
    </row>
    <row r="187" spans="1:13" x14ac:dyDescent="0.3">
      <c r="A187" t="s">
        <v>371</v>
      </c>
      <c r="B187" t="s">
        <v>372</v>
      </c>
      <c r="C187" t="s">
        <v>427</v>
      </c>
      <c r="D187" s="10">
        <v>3510</v>
      </c>
      <c r="E187" s="10">
        <v>3330.6093336692279</v>
      </c>
      <c r="F187" s="10">
        <v>2058</v>
      </c>
      <c r="G187" s="6">
        <v>0.61790495186439831</v>
      </c>
      <c r="H187" s="10">
        <v>6</v>
      </c>
      <c r="I187">
        <v>2064</v>
      </c>
      <c r="J187" s="6">
        <v>0.61970642402726828</v>
      </c>
      <c r="K187" s="17">
        <f t="shared" si="4"/>
        <v>2.9154518950437317E-3</v>
      </c>
      <c r="L187">
        <f>VLOOKUP(A187,[1]Sheet1!$A:$B,2,0)</f>
        <v>163</v>
      </c>
      <c r="M187" s="6">
        <f t="shared" si="5"/>
        <v>7.8972868217054265E-2</v>
      </c>
    </row>
    <row r="188" spans="1:13" x14ac:dyDescent="0.3">
      <c r="A188" t="s">
        <v>373</v>
      </c>
      <c r="B188" t="s">
        <v>374</v>
      </c>
      <c r="C188" t="s">
        <v>427</v>
      </c>
      <c r="D188" s="10">
        <v>7545</v>
      </c>
      <c r="E188" s="10">
        <v>7139.3242790775539</v>
      </c>
      <c r="F188" s="10">
        <v>4517</v>
      </c>
      <c r="G188" s="6">
        <v>0.63269293051129272</v>
      </c>
      <c r="H188" s="10">
        <v>0</v>
      </c>
      <c r="I188">
        <v>4517</v>
      </c>
      <c r="J188" s="6">
        <v>0.63269293051129272</v>
      </c>
      <c r="K188" s="17">
        <f t="shared" si="4"/>
        <v>0</v>
      </c>
      <c r="L188">
        <f>VLOOKUP(A188,[1]Sheet1!$A:$B,2,0)</f>
        <v>1256</v>
      </c>
      <c r="M188" s="6">
        <f t="shared" si="5"/>
        <v>0.27806065972990923</v>
      </c>
    </row>
    <row r="189" spans="1:13" x14ac:dyDescent="0.3">
      <c r="A189" t="s">
        <v>375</v>
      </c>
      <c r="B189" t="s">
        <v>376</v>
      </c>
      <c r="C189" t="s">
        <v>427</v>
      </c>
      <c r="D189" s="10">
        <v>15695</v>
      </c>
      <c r="E189" s="10">
        <v>14969.52017211049</v>
      </c>
      <c r="F189" s="10">
        <v>12540</v>
      </c>
      <c r="G189" s="6">
        <v>0.83770220126114026</v>
      </c>
      <c r="H189" s="10">
        <v>18</v>
      </c>
      <c r="I189">
        <v>12558</v>
      </c>
      <c r="J189" s="6">
        <v>0.8389046446122328</v>
      </c>
      <c r="K189" s="17">
        <f t="shared" si="4"/>
        <v>1.4354066985645881E-3</v>
      </c>
      <c r="L189">
        <f>VLOOKUP(A189,[1]Sheet1!$A:$B,2,0)</f>
        <v>3221</v>
      </c>
      <c r="M189" s="6">
        <f t="shared" si="5"/>
        <v>0.25648988692466951</v>
      </c>
    </row>
    <row r="190" spans="1:13" x14ac:dyDescent="0.3">
      <c r="A190" t="s">
        <v>377</v>
      </c>
      <c r="B190" t="s">
        <v>378</v>
      </c>
      <c r="C190" t="s">
        <v>427</v>
      </c>
      <c r="D190" s="10">
        <v>14536</v>
      </c>
      <c r="E190" s="10">
        <v>13949.762074272967</v>
      </c>
      <c r="F190" s="10">
        <v>6713</v>
      </c>
      <c r="G190" s="6">
        <v>0.48122684560911178</v>
      </c>
      <c r="H190" s="10">
        <v>14</v>
      </c>
      <c r="I190">
        <v>6727</v>
      </c>
      <c r="J190" s="6">
        <v>0.4822304469555333</v>
      </c>
      <c r="K190" s="17">
        <f t="shared" si="4"/>
        <v>2.085505735140809E-3</v>
      </c>
      <c r="L190">
        <f>VLOOKUP(A190,[1]Sheet1!$A:$B,2,0)</f>
        <v>1710</v>
      </c>
      <c r="M190" s="6">
        <f t="shared" si="5"/>
        <v>0.25419949457410435</v>
      </c>
    </row>
    <row r="191" spans="1:13" x14ac:dyDescent="0.3">
      <c r="A191" t="s">
        <v>379</v>
      </c>
      <c r="B191" t="s">
        <v>380</v>
      </c>
      <c r="C191" t="s">
        <v>427</v>
      </c>
      <c r="D191" s="10">
        <v>10022</v>
      </c>
      <c r="E191" s="10">
        <v>9552.7016445017816</v>
      </c>
      <c r="F191" s="10">
        <v>8768</v>
      </c>
      <c r="G191" s="6">
        <v>0.91785552677096016</v>
      </c>
      <c r="H191" s="10">
        <v>40</v>
      </c>
      <c r="I191">
        <v>8808</v>
      </c>
      <c r="J191" s="6">
        <v>0.92204282388214154</v>
      </c>
      <c r="K191" s="17">
        <f t="shared" si="4"/>
        <v>4.5620437956204254E-3</v>
      </c>
      <c r="L191">
        <f>VLOOKUP(A191,[1]Sheet1!$A:$B,2,0)</f>
        <v>1769</v>
      </c>
      <c r="M191" s="6">
        <f t="shared" si="5"/>
        <v>0.20084014532243416</v>
      </c>
    </row>
    <row r="192" spans="1:13" x14ac:dyDescent="0.3">
      <c r="A192" t="s">
        <v>381</v>
      </c>
      <c r="B192" t="s">
        <v>382</v>
      </c>
      <c r="C192" t="s">
        <v>427</v>
      </c>
      <c r="D192" s="10">
        <v>4388</v>
      </c>
      <c r="E192" s="10">
        <v>4187.6066099148729</v>
      </c>
      <c r="F192" s="10">
        <v>4138</v>
      </c>
      <c r="G192" s="6">
        <v>0.98815394698312375</v>
      </c>
      <c r="H192" s="10">
        <v>4</v>
      </c>
      <c r="I192">
        <v>4142</v>
      </c>
      <c r="J192" s="6">
        <v>0.98910914654521476</v>
      </c>
      <c r="K192" s="17">
        <f t="shared" si="4"/>
        <v>9.666505558240876E-4</v>
      </c>
      <c r="L192">
        <f>VLOOKUP(A192,[1]Sheet1!$A:$B,2,0)</f>
        <v>599</v>
      </c>
      <c r="M192" s="6">
        <f t="shared" si="5"/>
        <v>0.14461612747464991</v>
      </c>
    </row>
    <row r="193" spans="1:13" x14ac:dyDescent="0.3">
      <c r="A193" t="s">
        <v>383</v>
      </c>
      <c r="B193" t="s">
        <v>384</v>
      </c>
      <c r="C193" t="s">
        <v>427</v>
      </c>
      <c r="D193" s="10">
        <v>10002</v>
      </c>
      <c r="E193" s="10">
        <v>9738.9602048364159</v>
      </c>
      <c r="F193" s="10">
        <v>7731</v>
      </c>
      <c r="G193" s="6">
        <v>0.79382191090181753</v>
      </c>
      <c r="H193" s="10">
        <v>320</v>
      </c>
      <c r="I193">
        <v>8051</v>
      </c>
      <c r="J193" s="6">
        <v>0.82667962807793727</v>
      </c>
      <c r="K193" s="17">
        <f t="shared" si="4"/>
        <v>4.1391799249773653E-2</v>
      </c>
      <c r="L193">
        <f>VLOOKUP(A193,[1]Sheet1!$A:$B,2,0)</f>
        <v>2279</v>
      </c>
      <c r="M193" s="6">
        <f t="shared" si="5"/>
        <v>0.28307042603403304</v>
      </c>
    </row>
    <row r="194" spans="1:13" x14ac:dyDescent="0.3">
      <c r="A194" t="s">
        <v>385</v>
      </c>
      <c r="B194" t="s">
        <v>386</v>
      </c>
      <c r="C194" t="s">
        <v>427</v>
      </c>
      <c r="D194" s="10">
        <v>4341</v>
      </c>
      <c r="E194" s="10">
        <v>4119.9801171393337</v>
      </c>
      <c r="F194" s="10">
        <v>2497</v>
      </c>
      <c r="G194" s="6">
        <v>0.60607088602499537</v>
      </c>
      <c r="H194" s="10">
        <v>1</v>
      </c>
      <c r="I194">
        <v>2498</v>
      </c>
      <c r="J194" s="6">
        <v>0.6063136056429469</v>
      </c>
      <c r="K194" s="17">
        <f t="shared" si="4"/>
        <v>4.0048057669200674E-4</v>
      </c>
      <c r="L194">
        <f>VLOOKUP(A194,[1]Sheet1!$A:$B,2,0)</f>
        <v>737</v>
      </c>
      <c r="M194" s="6">
        <f t="shared" si="5"/>
        <v>0.29503602882305846</v>
      </c>
    </row>
    <row r="195" spans="1:13" x14ac:dyDescent="0.3">
      <c r="A195" t="s">
        <v>387</v>
      </c>
      <c r="B195" t="s">
        <v>388</v>
      </c>
      <c r="C195" t="s">
        <v>427</v>
      </c>
      <c r="D195" s="10">
        <v>3866</v>
      </c>
      <c r="E195" s="10">
        <v>3698.2289821511808</v>
      </c>
      <c r="F195" s="10">
        <v>2272</v>
      </c>
      <c r="G195" s="6">
        <v>0.61434811391219646</v>
      </c>
      <c r="H195" s="10">
        <v>6</v>
      </c>
      <c r="I195">
        <v>2278</v>
      </c>
      <c r="J195" s="6">
        <v>0.61597051210034481</v>
      </c>
      <c r="K195" s="17">
        <f t="shared" si="4"/>
        <v>2.6408450704224523E-3</v>
      </c>
      <c r="L195">
        <f>VLOOKUP(A195,[1]Sheet1!$A:$B,2,0)</f>
        <v>458</v>
      </c>
      <c r="M195" s="6">
        <f t="shared" si="5"/>
        <v>0.20105355575065847</v>
      </c>
    </row>
    <row r="196" spans="1:13" x14ac:dyDescent="0.3">
      <c r="A196" t="s">
        <v>389</v>
      </c>
      <c r="B196" t="s">
        <v>390</v>
      </c>
      <c r="C196" t="s">
        <v>426</v>
      </c>
      <c r="D196" s="10">
        <v>5141</v>
      </c>
      <c r="E196" s="10">
        <v>4925.2135061547615</v>
      </c>
      <c r="F196" s="10">
        <v>4940</v>
      </c>
      <c r="G196" s="6">
        <v>1.0030022036256419</v>
      </c>
      <c r="H196" s="10">
        <v>0</v>
      </c>
      <c r="I196">
        <v>4940</v>
      </c>
      <c r="J196" s="6">
        <v>1.0030022036256419</v>
      </c>
      <c r="K196" s="17">
        <f t="shared" si="4"/>
        <v>0</v>
      </c>
      <c r="L196">
        <f>VLOOKUP(A196,[1]Sheet1!$A:$B,2,0)</f>
        <v>1423</v>
      </c>
      <c r="M196" s="6">
        <f t="shared" si="5"/>
        <v>0.2880566801619433</v>
      </c>
    </row>
    <row r="197" spans="1:13" x14ac:dyDescent="0.3">
      <c r="A197" t="s">
        <v>391</v>
      </c>
      <c r="B197" t="s">
        <v>392</v>
      </c>
      <c r="C197" t="s">
        <v>425</v>
      </c>
      <c r="D197" s="10">
        <v>15894</v>
      </c>
      <c r="E197" s="10">
        <v>15403.942206732254</v>
      </c>
      <c r="F197" s="10">
        <v>7025</v>
      </c>
      <c r="G197" s="6">
        <v>0.4560520875578033</v>
      </c>
      <c r="H197" s="10">
        <v>3</v>
      </c>
      <c r="I197">
        <v>7028</v>
      </c>
      <c r="J197" s="6">
        <v>0.45624684289768563</v>
      </c>
      <c r="K197" s="17">
        <f t="shared" ref="K197:K211" si="6">(J197-G197)/ABS(G197)</f>
        <v>4.2704626334519455E-4</v>
      </c>
      <c r="L197">
        <f>VLOOKUP(A197,[1]Sheet1!$A:$B,2,0)</f>
        <v>2629</v>
      </c>
      <c r="M197" s="6">
        <f t="shared" si="5"/>
        <v>0.3740751280591918</v>
      </c>
    </row>
    <row r="198" spans="1:13" x14ac:dyDescent="0.3">
      <c r="A198" t="s">
        <v>453</v>
      </c>
      <c r="B198" t="s">
        <v>454</v>
      </c>
      <c r="C198" t="s">
        <v>426</v>
      </c>
      <c r="D198" s="10">
        <v>11994</v>
      </c>
      <c r="E198" s="10">
        <v>11454.269999999999</v>
      </c>
      <c r="F198" s="10">
        <v>8678</v>
      </c>
      <c r="G198" s="6">
        <v>0.75762139359383018</v>
      </c>
      <c r="H198" s="10">
        <v>446</v>
      </c>
      <c r="I198">
        <v>9124</v>
      </c>
      <c r="J198" s="6">
        <v>0.79655883788316506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v>11171</v>
      </c>
      <c r="E199" s="10">
        <v>10726.517794801204</v>
      </c>
      <c r="F199" s="10">
        <v>5366</v>
      </c>
      <c r="G199" s="6">
        <v>0.50025554449746279</v>
      </c>
      <c r="H199" s="10">
        <v>8</v>
      </c>
      <c r="I199">
        <v>5374</v>
      </c>
      <c r="J199" s="6">
        <v>0.50100135969611725</v>
      </c>
      <c r="K199" s="17">
        <f t="shared" si="6"/>
        <v>1.4908684308610346E-3</v>
      </c>
      <c r="L199">
        <f>VLOOKUP(A199,[1]Sheet1!$A:$B,2,0)</f>
        <v>2068</v>
      </c>
      <c r="M199" s="6">
        <f t="shared" ref="M199:M211" si="7">L199/I199</f>
        <v>0.38481577967994046</v>
      </c>
    </row>
    <row r="200" spans="1:13" x14ac:dyDescent="0.3">
      <c r="A200" t="s">
        <v>395</v>
      </c>
      <c r="B200" t="s">
        <v>396</v>
      </c>
      <c r="C200" t="s">
        <v>426</v>
      </c>
      <c r="D200" s="10">
        <v>4853</v>
      </c>
      <c r="E200" s="10">
        <v>4586.9215556546378</v>
      </c>
      <c r="F200" s="10">
        <v>2230</v>
      </c>
      <c r="G200" s="6">
        <v>0.48616484344514543</v>
      </c>
      <c r="H200" s="10">
        <v>768</v>
      </c>
      <c r="I200">
        <v>2998</v>
      </c>
      <c r="J200" s="6">
        <v>0.65359739939396688</v>
      </c>
      <c r="K200" s="17">
        <f t="shared" si="6"/>
        <v>0.34439461883408085</v>
      </c>
      <c r="L200">
        <f>VLOOKUP(A200,[1]Sheet1!$A:$B,2,0)</f>
        <v>935</v>
      </c>
      <c r="M200" s="6">
        <f t="shared" si="7"/>
        <v>0.31187458305537025</v>
      </c>
    </row>
    <row r="201" spans="1:13" x14ac:dyDescent="0.3">
      <c r="A201" t="s">
        <v>397</v>
      </c>
      <c r="B201" t="s">
        <v>398</v>
      </c>
      <c r="C201" t="s">
        <v>425</v>
      </c>
      <c r="D201" s="10">
        <v>3470</v>
      </c>
      <c r="E201" s="10">
        <v>3351.7062163651003</v>
      </c>
      <c r="F201" s="10">
        <v>2443</v>
      </c>
      <c r="G201" s="6">
        <v>0.7288824981353571</v>
      </c>
      <c r="H201" s="10">
        <v>1</v>
      </c>
      <c r="I201">
        <v>2444</v>
      </c>
      <c r="J201" s="6">
        <v>0.72918085364011986</v>
      </c>
      <c r="K201" s="17">
        <f t="shared" si="6"/>
        <v>4.0933278755631941E-4</v>
      </c>
      <c r="L201">
        <f>VLOOKUP(A201,[1]Sheet1!$A:$B,2,0)</f>
        <v>215</v>
      </c>
      <c r="M201" s="6">
        <f t="shared" si="7"/>
        <v>8.797054009819967E-2</v>
      </c>
    </row>
    <row r="202" spans="1:13" x14ac:dyDescent="0.3">
      <c r="A202" t="s">
        <v>399</v>
      </c>
      <c r="B202" t="s">
        <v>400</v>
      </c>
      <c r="C202" t="s">
        <v>425</v>
      </c>
      <c r="D202" s="10">
        <v>4851</v>
      </c>
      <c r="E202" s="10">
        <v>4697.7261037291046</v>
      </c>
      <c r="F202" s="10">
        <v>1877</v>
      </c>
      <c r="G202" s="6">
        <v>0.39955500992491189</v>
      </c>
      <c r="H202" s="10">
        <v>3</v>
      </c>
      <c r="I202">
        <v>1880</v>
      </c>
      <c r="J202" s="6">
        <v>0.40019361676016746</v>
      </c>
      <c r="K202" s="17">
        <f t="shared" si="6"/>
        <v>1.5982951518380057E-3</v>
      </c>
      <c r="L202">
        <f>VLOOKUP(A202,[1]Sheet1!$A:$B,2,0)</f>
        <v>595</v>
      </c>
      <c r="M202" s="6">
        <f t="shared" si="7"/>
        <v>0.31648936170212766</v>
      </c>
    </row>
    <row r="203" spans="1:13" x14ac:dyDescent="0.3">
      <c r="A203" t="s">
        <v>401</v>
      </c>
      <c r="B203" t="s">
        <v>402</v>
      </c>
      <c r="C203" t="s">
        <v>425</v>
      </c>
      <c r="D203" s="10">
        <v>3975</v>
      </c>
      <c r="E203" s="10">
        <v>3837.2922515440764</v>
      </c>
      <c r="F203" s="10">
        <v>2493</v>
      </c>
      <c r="G203" s="6">
        <v>0.64967686498125055</v>
      </c>
      <c r="H203" s="10">
        <v>1</v>
      </c>
      <c r="I203">
        <v>2494</v>
      </c>
      <c r="J203" s="6">
        <v>0.64993746540843922</v>
      </c>
      <c r="K203" s="17">
        <f t="shared" si="6"/>
        <v>4.0112314480552405E-4</v>
      </c>
      <c r="L203">
        <f>VLOOKUP(A203,[1]Sheet1!$A:$B,2,0)</f>
        <v>239</v>
      </c>
      <c r="M203" s="6">
        <f t="shared" si="7"/>
        <v>9.5829991980753815E-2</v>
      </c>
    </row>
    <row r="204" spans="1:13" x14ac:dyDescent="0.3">
      <c r="A204" t="s">
        <v>403</v>
      </c>
      <c r="B204" t="s">
        <v>404</v>
      </c>
      <c r="C204" t="s">
        <v>425</v>
      </c>
      <c r="D204" s="10">
        <v>4006</v>
      </c>
      <c r="E204" s="10">
        <v>3880.7198499165247</v>
      </c>
      <c r="F204" s="10">
        <v>2604</v>
      </c>
      <c r="G204" s="6">
        <v>0.671009529341834</v>
      </c>
      <c r="H204" s="10">
        <v>1</v>
      </c>
      <c r="I204">
        <v>2605</v>
      </c>
      <c r="J204" s="6">
        <v>0.67126721349288698</v>
      </c>
      <c r="K204" s="17">
        <f t="shared" si="6"/>
        <v>3.8402457757304224E-4</v>
      </c>
      <c r="L204">
        <f>VLOOKUP(A204,[1]Sheet1!$A:$B,2,0)</f>
        <v>221</v>
      </c>
      <c r="M204" s="6">
        <f t="shared" si="7"/>
        <v>8.4836852207293673E-2</v>
      </c>
    </row>
    <row r="205" spans="1:13" x14ac:dyDescent="0.3">
      <c r="A205" t="s">
        <v>405</v>
      </c>
      <c r="B205" t="s">
        <v>406</v>
      </c>
      <c r="C205" t="s">
        <v>427</v>
      </c>
      <c r="D205" s="10">
        <v>6709</v>
      </c>
      <c r="E205" s="10">
        <v>6500.192211399959</v>
      </c>
      <c r="F205" s="10">
        <v>2351</v>
      </c>
      <c r="G205" s="6">
        <v>0.36168161241091368</v>
      </c>
      <c r="H205" s="10">
        <v>3</v>
      </c>
      <c r="I205">
        <v>2354</v>
      </c>
      <c r="J205" s="6">
        <v>0.36214313722470898</v>
      </c>
      <c r="K205" s="17">
        <f t="shared" si="6"/>
        <v>1.276052743513409E-3</v>
      </c>
      <c r="L205">
        <f>VLOOKUP(A205,[1]Sheet1!$A:$B,2,0)</f>
        <v>5</v>
      </c>
      <c r="M205" s="6">
        <f t="shared" si="7"/>
        <v>2.1240441801189465E-3</v>
      </c>
    </row>
    <row r="206" spans="1:13" x14ac:dyDescent="0.3">
      <c r="A206" t="s">
        <v>407</v>
      </c>
      <c r="B206" t="s">
        <v>408</v>
      </c>
      <c r="C206" t="s">
        <v>427</v>
      </c>
      <c r="D206" s="10">
        <v>11961</v>
      </c>
      <c r="E206" s="10">
        <v>11622.346240850406</v>
      </c>
      <c r="F206" s="10">
        <v>3535</v>
      </c>
      <c r="G206" s="6">
        <v>0.30415545422103551</v>
      </c>
      <c r="H206" s="10">
        <v>2</v>
      </c>
      <c r="I206">
        <v>3537</v>
      </c>
      <c r="J206" s="6">
        <v>0.30432753651479566</v>
      </c>
      <c r="K206" s="17">
        <f t="shared" si="6"/>
        <v>5.6577086280060499E-4</v>
      </c>
      <c r="L206">
        <f>VLOOKUP(A206,[1]Sheet1!$A:$B,2,0)</f>
        <v>263</v>
      </c>
      <c r="M206" s="6">
        <f t="shared" si="7"/>
        <v>7.4356799547639241E-2</v>
      </c>
    </row>
    <row r="207" spans="1:13" x14ac:dyDescent="0.3">
      <c r="A207" t="s">
        <v>409</v>
      </c>
      <c r="B207" t="s">
        <v>410</v>
      </c>
      <c r="C207" t="s">
        <v>427</v>
      </c>
      <c r="D207" s="10">
        <v>3172</v>
      </c>
      <c r="E207" s="10">
        <v>3019.7633931983187</v>
      </c>
      <c r="F207" s="10">
        <v>122</v>
      </c>
      <c r="G207" s="6">
        <v>4.0400516237395101E-2</v>
      </c>
      <c r="H207" s="10">
        <v>0</v>
      </c>
      <c r="I207">
        <v>122</v>
      </c>
      <c r="J207" s="6">
        <v>4.0400516237395101E-2</v>
      </c>
      <c r="K207" s="17">
        <f t="shared" si="6"/>
        <v>0</v>
      </c>
      <c r="L207">
        <f>VLOOKUP(A207,[1]Sheet1!$A:$B,2,0)</f>
        <v>4</v>
      </c>
      <c r="M207" s="6">
        <f t="shared" si="7"/>
        <v>3.2786885245901641E-2</v>
      </c>
    </row>
    <row r="208" spans="1:13" x14ac:dyDescent="0.3">
      <c r="A208" t="s">
        <v>411</v>
      </c>
      <c r="B208" t="s">
        <v>412</v>
      </c>
      <c r="C208" t="s">
        <v>427</v>
      </c>
      <c r="D208" s="10">
        <v>3519</v>
      </c>
      <c r="E208" s="10">
        <v>3391.1296418550914</v>
      </c>
      <c r="F208" s="10">
        <v>1300</v>
      </c>
      <c r="G208" s="6">
        <v>0.38335308209828423</v>
      </c>
      <c r="H208" s="10">
        <v>3</v>
      </c>
      <c r="I208">
        <v>1303</v>
      </c>
      <c r="J208" s="6">
        <v>0.38423774305697256</v>
      </c>
      <c r="K208" s="17">
        <f t="shared" si="6"/>
        <v>2.3076923076922667E-3</v>
      </c>
      <c r="L208">
        <f>VLOOKUP(A208,[1]Sheet1!$A:$B,2,0)</f>
        <v>115</v>
      </c>
      <c r="M208" s="6">
        <f t="shared" si="7"/>
        <v>8.8257866462010739E-2</v>
      </c>
    </row>
    <row r="209" spans="1:13" x14ac:dyDescent="0.3">
      <c r="A209" t="s">
        <v>413</v>
      </c>
      <c r="B209" t="s">
        <v>414</v>
      </c>
      <c r="C209" t="s">
        <v>427</v>
      </c>
      <c r="D209" s="10">
        <v>8302</v>
      </c>
      <c r="E209" s="10">
        <v>7885.5948195221454</v>
      </c>
      <c r="F209" s="10">
        <v>5785</v>
      </c>
      <c r="G209" s="6">
        <v>0.73361618652764637</v>
      </c>
      <c r="H209" s="10">
        <v>4</v>
      </c>
      <c r="I209">
        <v>5789</v>
      </c>
      <c r="J209" s="6">
        <v>0.73412344058920398</v>
      </c>
      <c r="K209" s="17">
        <f t="shared" si="6"/>
        <v>6.9144338807263894E-4</v>
      </c>
      <c r="L209">
        <f>VLOOKUP(A209,[1]Sheet1!$A:$B,2,0)</f>
        <v>1098</v>
      </c>
      <c r="M209" s="6">
        <f t="shared" si="7"/>
        <v>0.18967006391432026</v>
      </c>
    </row>
    <row r="210" spans="1:13" x14ac:dyDescent="0.3">
      <c r="A210" t="s">
        <v>415</v>
      </c>
      <c r="B210" t="s">
        <v>416</v>
      </c>
      <c r="C210" t="s">
        <v>427</v>
      </c>
      <c r="D210" s="10">
        <v>15299</v>
      </c>
      <c r="E210" s="10">
        <v>14961.660186193645</v>
      </c>
      <c r="F210" s="10">
        <v>14995</v>
      </c>
      <c r="G210" s="6">
        <v>1.0022283498884115</v>
      </c>
      <c r="H210" s="10">
        <v>51</v>
      </c>
      <c r="I210">
        <v>15046</v>
      </c>
      <c r="J210" s="6">
        <v>1.0056370625155744</v>
      </c>
      <c r="K210" s="17">
        <f t="shared" si="6"/>
        <v>3.4011337112370057E-3</v>
      </c>
      <c r="L210">
        <f>VLOOKUP(A210,[1]Sheet1!$A:$B,2,0)</f>
        <v>3486</v>
      </c>
      <c r="M210" s="6">
        <f t="shared" si="7"/>
        <v>0.23168948557756214</v>
      </c>
    </row>
    <row r="211" spans="1:13" x14ac:dyDescent="0.3">
      <c r="A211" t="s">
        <v>417</v>
      </c>
      <c r="B211" t="s">
        <v>418</v>
      </c>
      <c r="C211" t="s">
        <v>427</v>
      </c>
      <c r="D211" s="10">
        <v>4128</v>
      </c>
      <c r="E211" s="10">
        <v>4121.1577569156198</v>
      </c>
      <c r="F211" s="10">
        <v>3653</v>
      </c>
      <c r="G211" s="6">
        <v>0.88640139870161117</v>
      </c>
      <c r="H211" s="10">
        <v>11</v>
      </c>
      <c r="I211">
        <v>3664</v>
      </c>
      <c r="J211" s="6">
        <v>0.8890705515583639</v>
      </c>
      <c r="K211" s="17">
        <f t="shared" si="6"/>
        <v>3.0112236517930492E-3</v>
      </c>
      <c r="L211">
        <f>VLOOKUP(A211,[1]Sheet1!$A:$B,2,0)</f>
        <v>1162</v>
      </c>
      <c r="M211" s="6">
        <f t="shared" si="7"/>
        <v>0.31713973799126638</v>
      </c>
    </row>
  </sheetData>
  <autoFilter ref="A4:K211" xr:uid="{00000000-0009-0000-0000-000005000000}"/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1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43009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1999</v>
      </c>
      <c r="E5" s="10">
        <v>1953.5089724310778</v>
      </c>
      <c r="F5" s="10">
        <v>1277</v>
      </c>
      <c r="G5" s="6">
        <v>0.65369548746470074</v>
      </c>
      <c r="H5" s="10">
        <v>63</v>
      </c>
      <c r="I5">
        <v>1340</v>
      </c>
      <c r="J5" s="6">
        <v>0.68594514737877754</v>
      </c>
      <c r="K5" s="17">
        <f t="shared" ref="K5:K68" si="0">(J5-G5)/ABS(G5)</f>
        <v>4.9334377447141649E-2</v>
      </c>
      <c r="L5">
        <f>VLOOKUP(A5,[1]Sheet1!$A:$B,2,0)</f>
        <v>356</v>
      </c>
      <c r="M5" s="6">
        <f>L5/I5</f>
        <v>0.2656716417910448</v>
      </c>
    </row>
    <row r="6" spans="1:13" x14ac:dyDescent="0.3">
      <c r="A6" t="s">
        <v>3</v>
      </c>
      <c r="B6" t="s">
        <v>4</v>
      </c>
      <c r="C6" t="s">
        <v>426</v>
      </c>
      <c r="D6" s="10">
        <v>5869</v>
      </c>
      <c r="E6" s="10">
        <v>5682.9910122989595</v>
      </c>
      <c r="F6" s="10">
        <v>3876</v>
      </c>
      <c r="G6" s="6">
        <v>0.6820352155426036</v>
      </c>
      <c r="H6" s="10">
        <v>302</v>
      </c>
      <c r="I6">
        <v>4178</v>
      </c>
      <c r="J6" s="6">
        <v>0.73517624626857536</v>
      </c>
      <c r="K6" s="17">
        <f t="shared" si="0"/>
        <v>7.7915376676986683E-2</v>
      </c>
      <c r="L6">
        <f>VLOOKUP(A6,[1]Sheet1!$A:$B,2,0)</f>
        <v>943</v>
      </c>
      <c r="M6" s="6">
        <f t="shared" ref="M6:M69" si="1">L6/I6</f>
        <v>0.22570607946385832</v>
      </c>
    </row>
    <row r="7" spans="1:13" x14ac:dyDescent="0.3">
      <c r="A7" t="s">
        <v>5</v>
      </c>
      <c r="B7" t="s">
        <v>6</v>
      </c>
      <c r="C7" t="s">
        <v>426</v>
      </c>
      <c r="D7" s="10">
        <v>10720</v>
      </c>
      <c r="E7" s="10">
        <v>10216.474355788927</v>
      </c>
      <c r="F7" s="10">
        <v>6511</v>
      </c>
      <c r="G7" s="6">
        <v>0.63730400265828435</v>
      </c>
      <c r="H7" s="10">
        <v>199</v>
      </c>
      <c r="I7">
        <v>6710</v>
      </c>
      <c r="J7" s="6">
        <v>0.65678234646553335</v>
      </c>
      <c r="K7" s="17">
        <f t="shared" si="0"/>
        <v>3.0563661495929879E-2</v>
      </c>
      <c r="L7">
        <f>VLOOKUP(A7,[1]Sheet1!$A:$B,2,0)</f>
        <v>1709</v>
      </c>
      <c r="M7" s="6">
        <f t="shared" si="1"/>
        <v>0.25469448584202681</v>
      </c>
    </row>
    <row r="8" spans="1:13" x14ac:dyDescent="0.3">
      <c r="A8" t="s">
        <v>7</v>
      </c>
      <c r="B8" t="s">
        <v>8</v>
      </c>
      <c r="C8" t="s">
        <v>426</v>
      </c>
      <c r="D8" s="10">
        <v>4952</v>
      </c>
      <c r="E8" s="10">
        <v>4725.3184609019445</v>
      </c>
      <c r="F8" s="10">
        <v>2649</v>
      </c>
      <c r="G8" s="6">
        <v>0.56059713687410873</v>
      </c>
      <c r="H8" s="10">
        <v>732</v>
      </c>
      <c r="I8">
        <v>3381</v>
      </c>
      <c r="J8" s="6">
        <v>0.71550733098201647</v>
      </c>
      <c r="K8" s="17">
        <f t="shared" si="0"/>
        <v>0.27633069082672707</v>
      </c>
      <c r="L8">
        <f>VLOOKUP(A8,[1]Sheet1!$A:$B,2,0)</f>
        <v>715</v>
      </c>
      <c r="M8" s="6">
        <f t="shared" si="1"/>
        <v>0.21147589470570838</v>
      </c>
    </row>
    <row r="9" spans="1:13" x14ac:dyDescent="0.3">
      <c r="A9" t="s">
        <v>9</v>
      </c>
      <c r="B9" t="s">
        <v>10</v>
      </c>
      <c r="C9" t="s">
        <v>426</v>
      </c>
      <c r="D9" s="10">
        <v>5049</v>
      </c>
      <c r="E9" s="10">
        <v>4895.3813337196898</v>
      </c>
      <c r="F9" s="10">
        <v>3004</v>
      </c>
      <c r="G9" s="6">
        <v>0.61363963197478855</v>
      </c>
      <c r="H9" s="10">
        <v>95</v>
      </c>
      <c r="I9">
        <v>3099</v>
      </c>
      <c r="J9" s="6">
        <v>0.63304567892472363</v>
      </c>
      <c r="K9" s="17">
        <f t="shared" si="0"/>
        <v>3.1624500665779008E-2</v>
      </c>
      <c r="L9">
        <f>VLOOKUP(A9,[1]Sheet1!$A:$B,2,0)</f>
        <v>561</v>
      </c>
      <c r="M9" s="6">
        <f t="shared" si="1"/>
        <v>0.18102613746369797</v>
      </c>
    </row>
    <row r="10" spans="1:13" x14ac:dyDescent="0.3">
      <c r="A10" t="s">
        <v>11</v>
      </c>
      <c r="B10" t="s">
        <v>12</v>
      </c>
      <c r="C10" t="s">
        <v>426</v>
      </c>
      <c r="D10" s="10">
        <v>6047</v>
      </c>
      <c r="E10" s="10">
        <v>5614.2096485394177</v>
      </c>
      <c r="F10" s="10">
        <v>3915</v>
      </c>
      <c r="G10" s="6">
        <v>0.69733769222859698</v>
      </c>
      <c r="H10" s="10">
        <v>160</v>
      </c>
      <c r="I10">
        <v>4075</v>
      </c>
      <c r="J10" s="6">
        <v>0.725836806087237</v>
      </c>
      <c r="K10" s="17">
        <f t="shared" si="0"/>
        <v>4.0868454661558161E-2</v>
      </c>
      <c r="L10">
        <f>VLOOKUP(A10,[1]Sheet1!$A:$B,2,0)</f>
        <v>684</v>
      </c>
      <c r="M10" s="6">
        <f t="shared" si="1"/>
        <v>0.16785276073619632</v>
      </c>
    </row>
    <row r="11" spans="1:13" x14ac:dyDescent="0.3">
      <c r="A11" t="s">
        <v>13</v>
      </c>
      <c r="B11" t="s">
        <v>14</v>
      </c>
      <c r="C11" t="s">
        <v>426</v>
      </c>
      <c r="D11" s="10">
        <v>5249</v>
      </c>
      <c r="E11" s="10">
        <v>5051.8207502499081</v>
      </c>
      <c r="F11" s="10">
        <v>4205</v>
      </c>
      <c r="G11" s="6">
        <v>0.83237315967554537</v>
      </c>
      <c r="H11" s="10">
        <v>1092</v>
      </c>
      <c r="I11">
        <v>5297</v>
      </c>
      <c r="J11" s="6">
        <v>1.048532848228624</v>
      </c>
      <c r="K11" s="17">
        <f t="shared" si="0"/>
        <v>0.25969084423305594</v>
      </c>
      <c r="L11">
        <f>VLOOKUP(A11,[1]Sheet1!$A:$B,2,0)</f>
        <v>801</v>
      </c>
      <c r="M11" s="6">
        <f t="shared" si="1"/>
        <v>0.15121767037946007</v>
      </c>
    </row>
    <row r="12" spans="1:13" x14ac:dyDescent="0.3">
      <c r="A12" t="s">
        <v>15</v>
      </c>
      <c r="B12" t="s">
        <v>16</v>
      </c>
      <c r="C12" t="s">
        <v>426</v>
      </c>
      <c r="D12" s="10">
        <v>3534</v>
      </c>
      <c r="E12" s="10">
        <v>3406.3452028541606</v>
      </c>
      <c r="F12" s="10">
        <v>2734</v>
      </c>
      <c r="G12" s="6">
        <v>0.80261976904431009</v>
      </c>
      <c r="H12" s="10">
        <v>138</v>
      </c>
      <c r="I12">
        <v>2872</v>
      </c>
      <c r="J12" s="6">
        <v>0.84313239820601993</v>
      </c>
      <c r="K12" s="17">
        <f t="shared" si="0"/>
        <v>5.047549378200434E-2</v>
      </c>
      <c r="L12">
        <f>VLOOKUP(A12,[1]Sheet1!$A:$B,2,0)</f>
        <v>435</v>
      </c>
      <c r="M12" s="6">
        <f t="shared" si="1"/>
        <v>0.15146239554317548</v>
      </c>
    </row>
    <row r="13" spans="1:13" x14ac:dyDescent="0.3">
      <c r="A13" t="s">
        <v>17</v>
      </c>
      <c r="B13" t="s">
        <v>18</v>
      </c>
      <c r="C13" t="s">
        <v>426</v>
      </c>
      <c r="D13" s="10">
        <v>6493</v>
      </c>
      <c r="E13" s="10">
        <v>6264.8440626177216</v>
      </c>
      <c r="F13" s="10">
        <v>4850</v>
      </c>
      <c r="G13" s="6">
        <v>0.7741613281230596</v>
      </c>
      <c r="H13" s="10">
        <v>15</v>
      </c>
      <c r="I13">
        <v>4865</v>
      </c>
      <c r="J13" s="6">
        <v>0.77655564150900724</v>
      </c>
      <c r="K13" s="17">
        <f t="shared" si="0"/>
        <v>3.0927835051546867E-3</v>
      </c>
      <c r="L13">
        <f>VLOOKUP(A13,[1]Sheet1!$A:$B,2,0)</f>
        <v>744</v>
      </c>
      <c r="M13" s="6">
        <f t="shared" si="1"/>
        <v>0.15292908530318602</v>
      </c>
    </row>
    <row r="14" spans="1:13" x14ac:dyDescent="0.3">
      <c r="A14" t="s">
        <v>19</v>
      </c>
      <c r="B14" t="s">
        <v>20</v>
      </c>
      <c r="C14" t="s">
        <v>426</v>
      </c>
      <c r="D14" s="10">
        <v>3070</v>
      </c>
      <c r="E14" s="10">
        <v>2979.1361287711024</v>
      </c>
      <c r="F14" s="10">
        <v>1651</v>
      </c>
      <c r="G14" s="6">
        <v>0.55418749887103669</v>
      </c>
      <c r="H14" s="10">
        <v>2</v>
      </c>
      <c r="I14">
        <v>1653</v>
      </c>
      <c r="J14" s="6">
        <v>0.55485883442387862</v>
      </c>
      <c r="K14" s="17">
        <f t="shared" si="0"/>
        <v>1.2113870381586476E-3</v>
      </c>
      <c r="L14">
        <f>VLOOKUP(A14,[1]Sheet1!$A:$B,2,0)</f>
        <v>601</v>
      </c>
      <c r="M14" s="6">
        <f t="shared" si="1"/>
        <v>0.36358136721113127</v>
      </c>
    </row>
    <row r="15" spans="1:13" x14ac:dyDescent="0.3">
      <c r="A15" t="s">
        <v>21</v>
      </c>
      <c r="B15" t="s">
        <v>22</v>
      </c>
      <c r="C15" t="s">
        <v>426</v>
      </c>
      <c r="D15" s="10">
        <v>3052</v>
      </c>
      <c r="E15" s="10">
        <v>2871.0843631661587</v>
      </c>
      <c r="F15" s="10">
        <v>2465</v>
      </c>
      <c r="G15" s="6">
        <v>0.85856063013127937</v>
      </c>
      <c r="H15" s="10">
        <v>5</v>
      </c>
      <c r="I15">
        <v>2470</v>
      </c>
      <c r="J15" s="6">
        <v>0.86030213242363485</v>
      </c>
      <c r="K15" s="17">
        <f t="shared" si="0"/>
        <v>2.0283975659228541E-3</v>
      </c>
      <c r="L15">
        <f>VLOOKUP(A15,[1]Sheet1!$A:$B,2,0)</f>
        <v>791</v>
      </c>
      <c r="M15" s="6">
        <f t="shared" si="1"/>
        <v>0.3202429149797571</v>
      </c>
    </row>
    <row r="16" spans="1:13" x14ac:dyDescent="0.3">
      <c r="A16" t="s">
        <v>23</v>
      </c>
      <c r="B16" t="s">
        <v>24</v>
      </c>
      <c r="C16" t="s">
        <v>426</v>
      </c>
      <c r="D16" s="10">
        <v>6148</v>
      </c>
      <c r="E16" s="10">
        <v>5951.2583247593684</v>
      </c>
      <c r="F16" s="10">
        <v>4520</v>
      </c>
      <c r="G16" s="6">
        <v>0.75950324340571462</v>
      </c>
      <c r="H16" s="10">
        <v>196</v>
      </c>
      <c r="I16">
        <v>4716</v>
      </c>
      <c r="J16" s="6">
        <v>0.79243745484543149</v>
      </c>
      <c r="K16" s="17">
        <f t="shared" si="0"/>
        <v>4.3362831858407128E-2</v>
      </c>
      <c r="L16">
        <f>VLOOKUP(A16,[1]Sheet1!$A:$B,2,0)</f>
        <v>638</v>
      </c>
      <c r="M16" s="6">
        <f t="shared" si="1"/>
        <v>0.13528413910093298</v>
      </c>
    </row>
    <row r="17" spans="1:13" x14ac:dyDescent="0.3">
      <c r="A17" t="s">
        <v>25</v>
      </c>
      <c r="B17" t="s">
        <v>26</v>
      </c>
      <c r="C17" t="s">
        <v>426</v>
      </c>
      <c r="D17" s="10">
        <v>4717</v>
      </c>
      <c r="E17" s="10">
        <v>4478.1510956804041</v>
      </c>
      <c r="F17" s="10">
        <v>3558</v>
      </c>
      <c r="G17" s="6">
        <v>0.79452433023799129</v>
      </c>
      <c r="H17" s="10">
        <v>80</v>
      </c>
      <c r="I17">
        <v>3638</v>
      </c>
      <c r="J17" s="6">
        <v>0.81238884581388771</v>
      </c>
      <c r="K17" s="17">
        <f t="shared" si="0"/>
        <v>2.2484541877459293E-2</v>
      </c>
      <c r="L17">
        <f>VLOOKUP(A17,[1]Sheet1!$A:$B,2,0)</f>
        <v>1413</v>
      </c>
      <c r="M17" s="6">
        <f t="shared" si="1"/>
        <v>0.38840021990104451</v>
      </c>
    </row>
    <row r="18" spans="1:13" x14ac:dyDescent="0.3">
      <c r="A18" t="s">
        <v>29</v>
      </c>
      <c r="B18" t="s">
        <v>30</v>
      </c>
      <c r="C18" t="s">
        <v>426</v>
      </c>
      <c r="D18" s="10">
        <v>3595</v>
      </c>
      <c r="E18" s="10">
        <v>3346.0769215263358</v>
      </c>
      <c r="F18" s="10">
        <v>3125</v>
      </c>
      <c r="G18" s="6">
        <v>0.9339295160538359</v>
      </c>
      <c r="H18" s="10">
        <v>5</v>
      </c>
      <c r="I18">
        <v>3130</v>
      </c>
      <c r="J18" s="6">
        <v>0.93542380327952213</v>
      </c>
      <c r="K18" s="17">
        <f t="shared" si="0"/>
        <v>1.6000000000000996E-3</v>
      </c>
      <c r="L18">
        <f>VLOOKUP(A18,[1]Sheet1!$A:$B,2,0)</f>
        <v>861</v>
      </c>
      <c r="M18" s="6">
        <f t="shared" si="1"/>
        <v>0.27507987220447283</v>
      </c>
    </row>
    <row r="19" spans="1:13" x14ac:dyDescent="0.3">
      <c r="A19" t="s">
        <v>31</v>
      </c>
      <c r="B19" t="s">
        <v>32</v>
      </c>
      <c r="C19" t="s">
        <v>426</v>
      </c>
      <c r="D19" s="10">
        <v>4400</v>
      </c>
      <c r="E19" s="10">
        <v>4198.9477176849787</v>
      </c>
      <c r="F19" s="10">
        <v>3723</v>
      </c>
      <c r="G19" s="6">
        <v>0.88665071592094391</v>
      </c>
      <c r="H19" s="10">
        <v>9</v>
      </c>
      <c r="I19">
        <v>3732</v>
      </c>
      <c r="J19" s="6">
        <v>0.88879411007707843</v>
      </c>
      <c r="K19" s="17">
        <f t="shared" si="0"/>
        <v>2.4174053182917923E-3</v>
      </c>
      <c r="L19">
        <f>VLOOKUP(A19,[1]Sheet1!$A:$B,2,0)</f>
        <v>1547</v>
      </c>
      <c r="M19" s="6">
        <f t="shared" si="1"/>
        <v>0.41452304394426581</v>
      </c>
    </row>
    <row r="20" spans="1:13" x14ac:dyDescent="0.3">
      <c r="A20" t="s">
        <v>33</v>
      </c>
      <c r="B20" t="s">
        <v>34</v>
      </c>
      <c r="C20" t="s">
        <v>426</v>
      </c>
      <c r="D20" s="10">
        <v>7545</v>
      </c>
      <c r="E20" s="10">
        <v>7329.8884071853918</v>
      </c>
      <c r="F20" s="10">
        <v>4253</v>
      </c>
      <c r="G20" s="6">
        <v>0.58022711448524111</v>
      </c>
      <c r="H20" s="10">
        <v>7</v>
      </c>
      <c r="I20">
        <v>4260</v>
      </c>
      <c r="J20" s="6">
        <v>0.58118210856034025</v>
      </c>
      <c r="K20" s="17">
        <f t="shared" si="0"/>
        <v>1.6458970138725352E-3</v>
      </c>
      <c r="L20">
        <f>VLOOKUP(A20,[1]Sheet1!$A:$B,2,0)</f>
        <v>1211</v>
      </c>
      <c r="M20" s="6">
        <f t="shared" si="1"/>
        <v>0.28427230046948354</v>
      </c>
    </row>
    <row r="21" spans="1:13" x14ac:dyDescent="0.3">
      <c r="A21" t="s">
        <v>35</v>
      </c>
      <c r="B21" t="s">
        <v>36</v>
      </c>
      <c r="C21" t="s">
        <v>426</v>
      </c>
      <c r="D21" s="10">
        <v>4085</v>
      </c>
      <c r="E21" s="10">
        <v>3906.5008356091794</v>
      </c>
      <c r="F21" s="10">
        <v>2953</v>
      </c>
      <c r="G21" s="6">
        <v>0.75591945945136585</v>
      </c>
      <c r="H21" s="10">
        <v>22</v>
      </c>
      <c r="I21">
        <v>2975</v>
      </c>
      <c r="J21" s="6">
        <v>0.76155109782181285</v>
      </c>
      <c r="K21" s="17">
        <f t="shared" si="0"/>
        <v>7.4500507958008555E-3</v>
      </c>
      <c r="L21">
        <f>VLOOKUP(A21,[1]Sheet1!$A:$B,2,0)</f>
        <v>367</v>
      </c>
      <c r="M21" s="6">
        <f t="shared" si="1"/>
        <v>0.12336134453781512</v>
      </c>
    </row>
    <row r="22" spans="1:13" x14ac:dyDescent="0.3">
      <c r="A22" t="s">
        <v>37</v>
      </c>
      <c r="B22" t="s">
        <v>38</v>
      </c>
      <c r="C22" t="s">
        <v>426</v>
      </c>
      <c r="D22" s="10">
        <v>4846</v>
      </c>
      <c r="E22" s="10">
        <v>4667.8875999399106</v>
      </c>
      <c r="F22" s="10">
        <v>5603</v>
      </c>
      <c r="G22" s="6">
        <v>1.2003288168447173</v>
      </c>
      <c r="H22" s="10">
        <v>35</v>
      </c>
      <c r="I22">
        <v>5638</v>
      </c>
      <c r="J22" s="6">
        <v>1.2078268551437652</v>
      </c>
      <c r="K22" s="17">
        <f t="shared" si="0"/>
        <v>6.2466535784401946E-3</v>
      </c>
      <c r="L22">
        <f>VLOOKUP(A22,[1]Sheet1!$A:$B,2,0)</f>
        <v>1697</v>
      </c>
      <c r="M22" s="6">
        <f t="shared" si="1"/>
        <v>0.30099326002128413</v>
      </c>
    </row>
    <row r="23" spans="1:13" x14ac:dyDescent="0.3">
      <c r="A23" t="s">
        <v>39</v>
      </c>
      <c r="B23" t="s">
        <v>40</v>
      </c>
      <c r="C23" t="s">
        <v>426</v>
      </c>
      <c r="D23" s="10">
        <v>3995</v>
      </c>
      <c r="E23" s="10">
        <v>3768.3773128957719</v>
      </c>
      <c r="F23" s="10">
        <v>3574</v>
      </c>
      <c r="G23" s="6">
        <v>0.94841882944401745</v>
      </c>
      <c r="H23" s="10">
        <v>6</v>
      </c>
      <c r="I23">
        <v>3580</v>
      </c>
      <c r="J23" s="6">
        <v>0.95001102669546245</v>
      </c>
      <c r="K23" s="17">
        <f t="shared" si="0"/>
        <v>1.6787912702854835E-3</v>
      </c>
      <c r="L23">
        <f>VLOOKUP(A23,[1]Sheet1!$A:$B,2,0)</f>
        <v>1195</v>
      </c>
      <c r="M23" s="6">
        <f t="shared" si="1"/>
        <v>0.33379888268156427</v>
      </c>
    </row>
    <row r="24" spans="1:13" x14ac:dyDescent="0.3">
      <c r="A24" t="s">
        <v>41</v>
      </c>
      <c r="B24" t="s">
        <v>42</v>
      </c>
      <c r="C24" t="s">
        <v>426</v>
      </c>
      <c r="D24" s="10">
        <v>2977</v>
      </c>
      <c r="E24" s="10">
        <v>2848.2732933713555</v>
      </c>
      <c r="F24" s="10">
        <v>1418</v>
      </c>
      <c r="G24" s="6">
        <v>0.49784548529807188</v>
      </c>
      <c r="H24" s="10">
        <v>0</v>
      </c>
      <c r="I24">
        <v>1418</v>
      </c>
      <c r="J24" s="6">
        <v>0.49784548529807188</v>
      </c>
      <c r="K24" s="17">
        <f t="shared" si="0"/>
        <v>0</v>
      </c>
      <c r="L24">
        <f>VLOOKUP(A24,[1]Sheet1!$A:$B,2,0)</f>
        <v>176</v>
      </c>
      <c r="M24" s="6">
        <f t="shared" si="1"/>
        <v>0.12411847672778561</v>
      </c>
    </row>
    <row r="25" spans="1:13" x14ac:dyDescent="0.3">
      <c r="A25" t="s">
        <v>43</v>
      </c>
      <c r="B25" t="s">
        <v>44</v>
      </c>
      <c r="C25" t="s">
        <v>426</v>
      </c>
      <c r="D25" s="10">
        <v>4869</v>
      </c>
      <c r="E25" s="10">
        <v>4663.4587533577887</v>
      </c>
      <c r="F25" s="10">
        <v>4205</v>
      </c>
      <c r="G25" s="6">
        <v>0.901691260155847</v>
      </c>
      <c r="H25" s="10">
        <v>130</v>
      </c>
      <c r="I25">
        <v>4335</v>
      </c>
      <c r="J25" s="6">
        <v>0.92956756546387564</v>
      </c>
      <c r="K25" s="17">
        <f t="shared" si="0"/>
        <v>3.0915576694411508E-2</v>
      </c>
      <c r="L25">
        <f>VLOOKUP(A25,[1]Sheet1!$A:$B,2,0)</f>
        <v>1213</v>
      </c>
      <c r="M25" s="6">
        <f t="shared" si="1"/>
        <v>0.27981545559400228</v>
      </c>
    </row>
    <row r="26" spans="1:13" x14ac:dyDescent="0.3">
      <c r="A26" t="s">
        <v>45</v>
      </c>
      <c r="B26" t="s">
        <v>46</v>
      </c>
      <c r="C26" t="s">
        <v>426</v>
      </c>
      <c r="D26" s="10">
        <v>6999</v>
      </c>
      <c r="E26" s="10">
        <v>6715.6215141606281</v>
      </c>
      <c r="F26" s="10">
        <v>3070</v>
      </c>
      <c r="G26" s="6">
        <v>0.45714309442939371</v>
      </c>
      <c r="H26" s="10">
        <v>1</v>
      </c>
      <c r="I26">
        <v>3071</v>
      </c>
      <c r="J26" s="6">
        <v>0.45729200097481043</v>
      </c>
      <c r="K26" s="17">
        <f t="shared" si="0"/>
        <v>3.2573289902274743E-4</v>
      </c>
      <c r="L26">
        <f>VLOOKUP(A26,[1]Sheet1!$A:$B,2,0)</f>
        <v>1262</v>
      </c>
      <c r="M26" s="6">
        <f t="shared" si="1"/>
        <v>0.41094106154347121</v>
      </c>
    </row>
    <row r="27" spans="1:13" x14ac:dyDescent="0.3">
      <c r="A27" t="s">
        <v>47</v>
      </c>
      <c r="B27" t="s">
        <v>48</v>
      </c>
      <c r="C27" t="s">
        <v>426</v>
      </c>
      <c r="D27" s="10">
        <v>3449</v>
      </c>
      <c r="E27" s="10">
        <v>3284.6829506837962</v>
      </c>
      <c r="F27" s="10">
        <v>1627</v>
      </c>
      <c r="G27" s="6">
        <v>0.49532938929807385</v>
      </c>
      <c r="H27" s="10">
        <v>3</v>
      </c>
      <c r="I27">
        <v>1630</v>
      </c>
      <c r="J27" s="6">
        <v>0.49624271945658288</v>
      </c>
      <c r="K27" s="17">
        <f t="shared" si="0"/>
        <v>1.8438844499077674E-3</v>
      </c>
      <c r="L27">
        <f>VLOOKUP(A27,[1]Sheet1!$A:$B,2,0)</f>
        <v>508</v>
      </c>
      <c r="M27" s="6">
        <f t="shared" si="1"/>
        <v>0.31165644171779139</v>
      </c>
    </row>
    <row r="28" spans="1:13" x14ac:dyDescent="0.3">
      <c r="A28" t="s">
        <v>49</v>
      </c>
      <c r="B28" t="s">
        <v>455</v>
      </c>
      <c r="C28" t="s">
        <v>426</v>
      </c>
      <c r="D28" s="10">
        <v>6387</v>
      </c>
      <c r="E28" s="10">
        <v>6177.9679686016325</v>
      </c>
      <c r="F28" s="10">
        <v>2910</v>
      </c>
      <c r="G28" s="6">
        <v>0.47102866424519052</v>
      </c>
      <c r="H28" s="10">
        <v>8</v>
      </c>
      <c r="I28">
        <v>2918</v>
      </c>
      <c r="J28" s="6">
        <v>0.47232358840806388</v>
      </c>
      <c r="K28" s="17">
        <f t="shared" si="0"/>
        <v>2.749140893470749E-3</v>
      </c>
      <c r="L28">
        <f>VLOOKUP(A28,[1]Sheet1!$A:$B,2,0)</f>
        <v>158</v>
      </c>
      <c r="M28" s="6">
        <f t="shared" si="1"/>
        <v>5.4146675805346128E-2</v>
      </c>
    </row>
    <row r="29" spans="1:13" x14ac:dyDescent="0.3">
      <c r="A29" t="s">
        <v>55</v>
      </c>
      <c r="B29" t="s">
        <v>56</v>
      </c>
      <c r="C29" t="s">
        <v>426</v>
      </c>
      <c r="D29" s="10">
        <v>3797</v>
      </c>
      <c r="E29" s="10">
        <v>3676.9367588932805</v>
      </c>
      <c r="F29" s="10">
        <v>2633</v>
      </c>
      <c r="G29" s="6">
        <v>0.71608520152859667</v>
      </c>
      <c r="H29" s="10">
        <v>2</v>
      </c>
      <c r="I29">
        <v>2635</v>
      </c>
      <c r="J29" s="6">
        <v>0.71662913255900207</v>
      </c>
      <c r="K29" s="17">
        <f t="shared" si="0"/>
        <v>7.5958982149650826E-4</v>
      </c>
      <c r="L29">
        <f>VLOOKUP(A29,[1]Sheet1!$A:$B,2,0)</f>
        <v>122</v>
      </c>
      <c r="M29" s="6">
        <f t="shared" si="1"/>
        <v>4.629981024667932E-2</v>
      </c>
    </row>
    <row r="30" spans="1:13" x14ac:dyDescent="0.3">
      <c r="A30" t="s">
        <v>57</v>
      </c>
      <c r="B30" t="s">
        <v>58</v>
      </c>
      <c r="C30" t="s">
        <v>426</v>
      </c>
      <c r="D30" s="10">
        <v>4021</v>
      </c>
      <c r="E30" s="10">
        <v>3851.8130599956994</v>
      </c>
      <c r="F30" s="10">
        <v>828</v>
      </c>
      <c r="G30" s="6">
        <v>0.21496370335296711</v>
      </c>
      <c r="H30" s="10">
        <v>0</v>
      </c>
      <c r="I30">
        <v>828</v>
      </c>
      <c r="J30" s="6">
        <v>0.21496370335296711</v>
      </c>
      <c r="K30" s="17">
        <f t="shared" si="0"/>
        <v>0</v>
      </c>
      <c r="L30">
        <f>VLOOKUP(A30,[1]Sheet1!$A:$B,2,0)</f>
        <v>410</v>
      </c>
      <c r="M30" s="6">
        <f t="shared" si="1"/>
        <v>0.49516908212560384</v>
      </c>
    </row>
    <row r="31" spans="1:13" x14ac:dyDescent="0.3">
      <c r="A31" t="s">
        <v>59</v>
      </c>
      <c r="B31" t="s">
        <v>60</v>
      </c>
      <c r="C31" t="s">
        <v>426</v>
      </c>
      <c r="D31" s="10">
        <v>2851</v>
      </c>
      <c r="E31" s="10">
        <v>2724.6659656354495</v>
      </c>
      <c r="F31" s="10">
        <v>1369</v>
      </c>
      <c r="G31" s="6">
        <v>0.50244691175592249</v>
      </c>
      <c r="H31" s="10">
        <v>0</v>
      </c>
      <c r="I31">
        <v>1369</v>
      </c>
      <c r="J31" s="6">
        <v>0.50244691175592249</v>
      </c>
      <c r="K31" s="17">
        <f t="shared" si="0"/>
        <v>0</v>
      </c>
      <c r="L31">
        <f>VLOOKUP(A31,[1]Sheet1!$A:$B,2,0)</f>
        <v>163</v>
      </c>
      <c r="M31" s="6">
        <f t="shared" si="1"/>
        <v>0.11906501095690285</v>
      </c>
    </row>
    <row r="32" spans="1:13" x14ac:dyDescent="0.3">
      <c r="A32" t="s">
        <v>61</v>
      </c>
      <c r="B32" t="s">
        <v>62</v>
      </c>
      <c r="C32" t="s">
        <v>426</v>
      </c>
      <c r="D32" s="10">
        <v>7106</v>
      </c>
      <c r="E32" s="10">
        <v>6715.7714163640248</v>
      </c>
      <c r="F32" s="10">
        <v>3888</v>
      </c>
      <c r="G32" s="6">
        <v>0.57893572591322595</v>
      </c>
      <c r="H32" s="10">
        <v>57</v>
      </c>
      <c r="I32">
        <v>3945</v>
      </c>
      <c r="J32" s="6">
        <v>0.58742320954929939</v>
      </c>
      <c r="K32" s="17">
        <f t="shared" si="0"/>
        <v>1.466049382716033E-2</v>
      </c>
      <c r="L32">
        <f>VLOOKUP(A32,[1]Sheet1!$A:$B,2,0)</f>
        <v>992</v>
      </c>
      <c r="M32" s="6">
        <f t="shared" si="1"/>
        <v>0.25145754119138147</v>
      </c>
    </row>
    <row r="33" spans="1:13" x14ac:dyDescent="0.3">
      <c r="A33" t="s">
        <v>63</v>
      </c>
      <c r="B33" t="s">
        <v>64</v>
      </c>
      <c r="C33" t="s">
        <v>426</v>
      </c>
      <c r="D33" s="10">
        <v>4332</v>
      </c>
      <c r="E33" s="10">
        <v>4097.223542483257</v>
      </c>
      <c r="F33" s="10">
        <v>2421</v>
      </c>
      <c r="G33" s="6">
        <v>0.59088794518950594</v>
      </c>
      <c r="H33" s="10">
        <v>0</v>
      </c>
      <c r="I33">
        <v>2421</v>
      </c>
      <c r="J33" s="6">
        <v>0.59088794518950594</v>
      </c>
      <c r="K33" s="17">
        <f t="shared" si="0"/>
        <v>0</v>
      </c>
      <c r="L33">
        <f>VLOOKUP(A33,[1]Sheet1!$A:$B,2,0)</f>
        <v>411</v>
      </c>
      <c r="M33" s="6">
        <f t="shared" si="1"/>
        <v>0.1697645600991326</v>
      </c>
    </row>
    <row r="34" spans="1:13" x14ac:dyDescent="0.3">
      <c r="A34" t="s">
        <v>65</v>
      </c>
      <c r="B34" t="s">
        <v>66</v>
      </c>
      <c r="C34" t="s">
        <v>426</v>
      </c>
      <c r="D34" s="10">
        <v>5238</v>
      </c>
      <c r="E34" s="10">
        <v>4994.4966168524561</v>
      </c>
      <c r="F34" s="10">
        <v>1042</v>
      </c>
      <c r="G34" s="6">
        <v>0.20862963376210492</v>
      </c>
      <c r="H34" s="10">
        <v>25</v>
      </c>
      <c r="I34">
        <v>1067</v>
      </c>
      <c r="J34" s="6">
        <v>0.21363514320937232</v>
      </c>
      <c r="K34" s="17">
        <f t="shared" si="0"/>
        <v>2.3992322456813899E-2</v>
      </c>
      <c r="L34">
        <f>VLOOKUP(A34,[1]Sheet1!$A:$B,2,0)</f>
        <v>187</v>
      </c>
      <c r="M34" s="6">
        <f t="shared" si="1"/>
        <v>0.17525773195876287</v>
      </c>
    </row>
    <row r="35" spans="1:13" x14ac:dyDescent="0.3">
      <c r="A35" t="s">
        <v>67</v>
      </c>
      <c r="B35" t="s">
        <v>68</v>
      </c>
      <c r="C35" t="s">
        <v>426</v>
      </c>
      <c r="D35" s="10">
        <v>5926</v>
      </c>
      <c r="E35" s="10">
        <v>5715.1194831041785</v>
      </c>
      <c r="F35" s="10">
        <v>3263</v>
      </c>
      <c r="G35" s="6">
        <v>0.57094169415819374</v>
      </c>
      <c r="H35" s="10">
        <v>186</v>
      </c>
      <c r="I35">
        <v>3449</v>
      </c>
      <c r="J35" s="6">
        <v>0.6034869454954368</v>
      </c>
      <c r="K35" s="17">
        <f t="shared" si="0"/>
        <v>5.7002758197977364E-2</v>
      </c>
      <c r="L35">
        <f>VLOOKUP(A35,[1]Sheet1!$A:$B,2,0)</f>
        <v>933</v>
      </c>
      <c r="M35" s="6">
        <f t="shared" si="1"/>
        <v>0.27051319222963177</v>
      </c>
    </row>
    <row r="36" spans="1:13" x14ac:dyDescent="0.3">
      <c r="A36" t="s">
        <v>69</v>
      </c>
      <c r="B36" t="s">
        <v>70</v>
      </c>
      <c r="C36" t="s">
        <v>426</v>
      </c>
      <c r="D36" s="10">
        <v>2144</v>
      </c>
      <c r="E36" s="10">
        <v>2071.2624026866129</v>
      </c>
      <c r="F36" s="10">
        <v>1568</v>
      </c>
      <c r="G36" s="6">
        <v>0.75702624542702246</v>
      </c>
      <c r="H36" s="10">
        <v>1</v>
      </c>
      <c r="I36">
        <v>1569</v>
      </c>
      <c r="J36" s="6">
        <v>0.75750904277742237</v>
      </c>
      <c r="K36" s="17">
        <f t="shared" si="0"/>
        <v>6.3775510204084772E-4</v>
      </c>
      <c r="L36">
        <f>VLOOKUP(A36,[1]Sheet1!$A:$B,2,0)</f>
        <v>172</v>
      </c>
      <c r="M36" s="6">
        <f t="shared" si="1"/>
        <v>0.10962396430847673</v>
      </c>
    </row>
    <row r="37" spans="1:13" x14ac:dyDescent="0.3">
      <c r="A37" t="s">
        <v>71</v>
      </c>
      <c r="B37" t="s">
        <v>72</v>
      </c>
      <c r="C37" t="s">
        <v>426</v>
      </c>
      <c r="D37" s="10">
        <v>4827</v>
      </c>
      <c r="E37" s="10">
        <v>4677.2858147215593</v>
      </c>
      <c r="F37" s="10">
        <v>2904</v>
      </c>
      <c r="G37" s="6">
        <v>0.62087289830777137</v>
      </c>
      <c r="H37" s="10">
        <v>13</v>
      </c>
      <c r="I37">
        <v>2917</v>
      </c>
      <c r="J37" s="6">
        <v>0.6236522880040527</v>
      </c>
      <c r="K37" s="17">
        <f t="shared" si="0"/>
        <v>4.4765840220385442E-3</v>
      </c>
      <c r="L37">
        <f>VLOOKUP(A37,[1]Sheet1!$A:$B,2,0)</f>
        <v>1316</v>
      </c>
      <c r="M37" s="6">
        <f t="shared" si="1"/>
        <v>0.45114844017826533</v>
      </c>
    </row>
    <row r="38" spans="1:13" x14ac:dyDescent="0.3">
      <c r="A38" t="s">
        <v>73</v>
      </c>
      <c r="B38" t="s">
        <v>74</v>
      </c>
      <c r="C38" t="s">
        <v>426</v>
      </c>
      <c r="D38" s="10">
        <v>5788</v>
      </c>
      <c r="E38" s="10">
        <v>5567.6964402871763</v>
      </c>
      <c r="F38" s="10">
        <v>3218</v>
      </c>
      <c r="G38" s="6">
        <v>0.57797691280633445</v>
      </c>
      <c r="H38" s="10">
        <v>1</v>
      </c>
      <c r="I38">
        <v>3219</v>
      </c>
      <c r="J38" s="6">
        <v>0.57815652029943776</v>
      </c>
      <c r="K38" s="17">
        <f t="shared" si="0"/>
        <v>3.1075201988818617E-4</v>
      </c>
      <c r="L38">
        <f>VLOOKUP(A38,[1]Sheet1!$A:$B,2,0)</f>
        <v>545</v>
      </c>
      <c r="M38" s="6">
        <f t="shared" si="1"/>
        <v>0.16930723827275551</v>
      </c>
    </row>
    <row r="39" spans="1:13" x14ac:dyDescent="0.3">
      <c r="A39" t="s">
        <v>75</v>
      </c>
      <c r="B39" t="s">
        <v>76</v>
      </c>
      <c r="C39" t="s">
        <v>426</v>
      </c>
      <c r="D39" s="10">
        <v>2504</v>
      </c>
      <c r="E39" s="10">
        <v>2373.6051907007923</v>
      </c>
      <c r="F39" s="10">
        <v>1881</v>
      </c>
      <c r="G39" s="6">
        <v>0.79246540552291533</v>
      </c>
      <c r="H39" s="10">
        <v>4</v>
      </c>
      <c r="I39">
        <v>1885</v>
      </c>
      <c r="J39" s="6">
        <v>0.79415060574731278</v>
      </c>
      <c r="K39" s="17">
        <f t="shared" si="0"/>
        <v>2.126528442317868E-3</v>
      </c>
      <c r="L39">
        <f>VLOOKUP(A39,[1]Sheet1!$A:$B,2,0)</f>
        <v>420</v>
      </c>
      <c r="M39" s="6">
        <f t="shared" si="1"/>
        <v>0.22281167108753316</v>
      </c>
    </row>
    <row r="40" spans="1:13" x14ac:dyDescent="0.3">
      <c r="A40" t="s">
        <v>77</v>
      </c>
      <c r="B40" t="s">
        <v>78</v>
      </c>
      <c r="C40" t="s">
        <v>426</v>
      </c>
      <c r="D40" s="10">
        <v>7360</v>
      </c>
      <c r="E40" s="10">
        <v>7096.6199607931085</v>
      </c>
      <c r="F40" s="10">
        <v>4244</v>
      </c>
      <c r="G40" s="6">
        <v>0.59803117870858857</v>
      </c>
      <c r="H40" s="10">
        <v>21</v>
      </c>
      <c r="I40">
        <v>4265</v>
      </c>
      <c r="J40" s="6">
        <v>0.60099033392840007</v>
      </c>
      <c r="K40" s="17">
        <f t="shared" si="0"/>
        <v>4.9481621112156832E-3</v>
      </c>
      <c r="L40">
        <f>VLOOKUP(A40,[1]Sheet1!$A:$B,2,0)</f>
        <v>1526</v>
      </c>
      <c r="M40" s="6">
        <f t="shared" si="1"/>
        <v>0.35779601406799533</v>
      </c>
    </row>
    <row r="41" spans="1:13" x14ac:dyDescent="0.3">
      <c r="A41" t="s">
        <v>79</v>
      </c>
      <c r="B41" t="s">
        <v>80</v>
      </c>
      <c r="C41" t="s">
        <v>426</v>
      </c>
      <c r="D41" s="10">
        <v>2823</v>
      </c>
      <c r="E41" s="10">
        <v>2650.4476569608732</v>
      </c>
      <c r="F41" s="10">
        <v>2110</v>
      </c>
      <c r="G41" s="6">
        <v>0.79609193354884977</v>
      </c>
      <c r="H41" s="10">
        <v>4</v>
      </c>
      <c r="I41">
        <v>2114</v>
      </c>
      <c r="J41" s="6">
        <v>0.79760111256979538</v>
      </c>
      <c r="K41" s="17">
        <f t="shared" si="0"/>
        <v>1.8957345971562962E-3</v>
      </c>
      <c r="L41">
        <f>VLOOKUP(A41,[1]Sheet1!$A:$B,2,0)</f>
        <v>704</v>
      </c>
      <c r="M41" s="6">
        <f t="shared" si="1"/>
        <v>0.33301797540208139</v>
      </c>
    </row>
    <row r="42" spans="1:13" x14ac:dyDescent="0.3">
      <c r="A42" t="s">
        <v>81</v>
      </c>
      <c r="B42" t="s">
        <v>82</v>
      </c>
      <c r="C42" t="s">
        <v>426</v>
      </c>
      <c r="D42" s="10">
        <v>3553</v>
      </c>
      <c r="E42" s="10">
        <v>3388.3894933799752</v>
      </c>
      <c r="F42" s="10">
        <v>1797</v>
      </c>
      <c r="G42" s="6">
        <v>0.53034044743405884</v>
      </c>
      <c r="H42" s="10">
        <v>0</v>
      </c>
      <c r="I42">
        <v>1797</v>
      </c>
      <c r="J42" s="6">
        <v>0.53034044743405884</v>
      </c>
      <c r="K42" s="17">
        <f t="shared" si="0"/>
        <v>0</v>
      </c>
      <c r="L42">
        <f>VLOOKUP(A42,[1]Sheet1!$A:$B,2,0)</f>
        <v>174</v>
      </c>
      <c r="M42" s="6">
        <f t="shared" si="1"/>
        <v>9.6828046744574292E-2</v>
      </c>
    </row>
    <row r="43" spans="1:13" x14ac:dyDescent="0.3">
      <c r="A43" t="s">
        <v>83</v>
      </c>
      <c r="B43" t="s">
        <v>84</v>
      </c>
      <c r="C43" t="s">
        <v>426</v>
      </c>
      <c r="D43" s="10">
        <v>5326</v>
      </c>
      <c r="E43" s="10">
        <v>5093.9709272414811</v>
      </c>
      <c r="F43" s="10">
        <v>3698</v>
      </c>
      <c r="G43" s="6">
        <v>0.72595624372802692</v>
      </c>
      <c r="H43" s="10">
        <v>4</v>
      </c>
      <c r="I43">
        <v>3702</v>
      </c>
      <c r="J43" s="6">
        <v>0.72674148574395769</v>
      </c>
      <c r="K43" s="17">
        <f t="shared" si="0"/>
        <v>1.0816657652784924E-3</v>
      </c>
      <c r="L43">
        <f>VLOOKUP(A43,[1]Sheet1!$A:$B,2,0)</f>
        <v>1732</v>
      </c>
      <c r="M43" s="6">
        <f t="shared" si="1"/>
        <v>0.46785521339816316</v>
      </c>
    </row>
    <row r="44" spans="1:13" x14ac:dyDescent="0.3">
      <c r="A44" t="s">
        <v>85</v>
      </c>
      <c r="B44" t="s">
        <v>86</v>
      </c>
      <c r="C44" t="s">
        <v>426</v>
      </c>
      <c r="D44" s="10">
        <v>2608</v>
      </c>
      <c r="E44" s="10">
        <v>2453.2851438240268</v>
      </c>
      <c r="F44" s="10">
        <v>1488</v>
      </c>
      <c r="G44" s="6">
        <v>0.60653365294529071</v>
      </c>
      <c r="H44" s="10">
        <v>11</v>
      </c>
      <c r="I44">
        <v>1499</v>
      </c>
      <c r="J44" s="6">
        <v>0.61101743667002073</v>
      </c>
      <c r="K44" s="17">
        <f t="shared" si="0"/>
        <v>7.3924731182796449E-3</v>
      </c>
      <c r="L44">
        <f>VLOOKUP(A44,[1]Sheet1!$A:$B,2,0)</f>
        <v>690</v>
      </c>
      <c r="M44" s="6">
        <f t="shared" si="1"/>
        <v>0.46030687124749831</v>
      </c>
    </row>
    <row r="45" spans="1:13" x14ac:dyDescent="0.3">
      <c r="A45" t="s">
        <v>87</v>
      </c>
      <c r="B45" t="s">
        <v>88</v>
      </c>
      <c r="C45" t="s">
        <v>426</v>
      </c>
      <c r="D45" s="10">
        <v>5960</v>
      </c>
      <c r="E45" s="10">
        <v>5559.5634226082357</v>
      </c>
      <c r="F45" s="10">
        <v>3115</v>
      </c>
      <c r="G45" s="6">
        <v>0.56029579361082571</v>
      </c>
      <c r="H45" s="10">
        <v>0</v>
      </c>
      <c r="I45">
        <v>3115</v>
      </c>
      <c r="J45" s="6">
        <v>0.56029579361082571</v>
      </c>
      <c r="K45" s="17">
        <f t="shared" si="0"/>
        <v>0</v>
      </c>
      <c r="L45">
        <f>VLOOKUP(A45,[1]Sheet1!$A:$B,2,0)</f>
        <v>433</v>
      </c>
      <c r="M45" s="6">
        <f t="shared" si="1"/>
        <v>0.13900481540930978</v>
      </c>
    </row>
    <row r="46" spans="1:13" x14ac:dyDescent="0.3">
      <c r="A46" t="s">
        <v>89</v>
      </c>
      <c r="B46" t="s">
        <v>90</v>
      </c>
      <c r="C46" t="s">
        <v>426</v>
      </c>
      <c r="D46" s="10">
        <v>5370</v>
      </c>
      <c r="E46" s="10">
        <v>5086.9965310412008</v>
      </c>
      <c r="F46" s="10">
        <v>3343</v>
      </c>
      <c r="G46" s="6">
        <v>0.65716577151189026</v>
      </c>
      <c r="H46" s="10">
        <v>4</v>
      </c>
      <c r="I46">
        <v>3347</v>
      </c>
      <c r="J46" s="6">
        <v>0.6579520901137591</v>
      </c>
      <c r="K46" s="17">
        <f t="shared" si="0"/>
        <v>1.1965300628178162E-3</v>
      </c>
      <c r="L46">
        <f>VLOOKUP(A46,[1]Sheet1!$A:$B,2,0)</f>
        <v>596</v>
      </c>
      <c r="M46" s="6">
        <f t="shared" si="1"/>
        <v>0.1780699133552435</v>
      </c>
    </row>
    <row r="47" spans="1:13" x14ac:dyDescent="0.3">
      <c r="A47" t="s">
        <v>91</v>
      </c>
      <c r="B47" t="s">
        <v>92</v>
      </c>
      <c r="C47" t="s">
        <v>426</v>
      </c>
      <c r="D47" s="10">
        <v>3621</v>
      </c>
      <c r="E47" s="10">
        <v>3464.5002608451382</v>
      </c>
      <c r="F47" s="10">
        <v>2490</v>
      </c>
      <c r="G47" s="6">
        <v>0.71871837567493313</v>
      </c>
      <c r="H47" s="10">
        <v>12</v>
      </c>
      <c r="I47">
        <v>2502</v>
      </c>
      <c r="J47" s="6">
        <v>0.7221820786902341</v>
      </c>
      <c r="K47" s="17">
        <f t="shared" si="0"/>
        <v>4.8192771084338533E-3</v>
      </c>
      <c r="L47">
        <f>VLOOKUP(A47,[1]Sheet1!$A:$B,2,0)</f>
        <v>765</v>
      </c>
      <c r="M47" s="6">
        <f t="shared" si="1"/>
        <v>0.30575539568345322</v>
      </c>
    </row>
    <row r="48" spans="1:13" x14ac:dyDescent="0.3">
      <c r="A48" t="s">
        <v>93</v>
      </c>
      <c r="B48" t="s">
        <v>94</v>
      </c>
      <c r="C48" t="s">
        <v>426</v>
      </c>
      <c r="D48" s="10">
        <v>2131</v>
      </c>
      <c r="E48" s="10">
        <v>1944.5243586581155</v>
      </c>
      <c r="F48" s="10">
        <v>1025</v>
      </c>
      <c r="G48" s="6">
        <v>0.52712119312680439</v>
      </c>
      <c r="H48" s="10">
        <v>1</v>
      </c>
      <c r="I48">
        <v>1026</v>
      </c>
      <c r="J48" s="6">
        <v>0.52763545770546472</v>
      </c>
      <c r="K48" s="17">
        <f t="shared" si="0"/>
        <v>9.7560975609762061E-4</v>
      </c>
      <c r="L48">
        <f>VLOOKUP(A48,[1]Sheet1!$A:$B,2,0)</f>
        <v>170</v>
      </c>
      <c r="M48" s="6">
        <f t="shared" si="1"/>
        <v>0.16569200779727095</v>
      </c>
    </row>
    <row r="49" spans="1:13" x14ac:dyDescent="0.3">
      <c r="A49" t="s">
        <v>95</v>
      </c>
      <c r="B49" t="s">
        <v>96</v>
      </c>
      <c r="C49" t="s">
        <v>426</v>
      </c>
      <c r="D49" s="10">
        <v>6292</v>
      </c>
      <c r="E49" s="10">
        <v>5924.7209536476521</v>
      </c>
      <c r="F49" s="10">
        <v>2279</v>
      </c>
      <c r="G49" s="6">
        <v>0.38465946629889736</v>
      </c>
      <c r="H49" s="10">
        <v>29</v>
      </c>
      <c r="I49">
        <v>2308</v>
      </c>
      <c r="J49" s="6">
        <v>0.38955421159186271</v>
      </c>
      <c r="K49" s="17">
        <f t="shared" si="0"/>
        <v>1.2724879333040824E-2</v>
      </c>
      <c r="L49">
        <f>VLOOKUP(A49,[1]Sheet1!$A:$B,2,0)</f>
        <v>635</v>
      </c>
      <c r="M49" s="6">
        <f t="shared" si="1"/>
        <v>0.27512998266897748</v>
      </c>
    </row>
    <row r="50" spans="1:13" x14ac:dyDescent="0.3">
      <c r="A50" t="s">
        <v>97</v>
      </c>
      <c r="B50" t="s">
        <v>98</v>
      </c>
      <c r="C50" t="s">
        <v>426</v>
      </c>
      <c r="D50" s="10">
        <v>6558</v>
      </c>
      <c r="E50" s="10">
        <v>6325.5718264634697</v>
      </c>
      <c r="F50" s="10">
        <v>3691</v>
      </c>
      <c r="G50" s="6">
        <v>0.58350455915439059</v>
      </c>
      <c r="H50" s="10">
        <v>5</v>
      </c>
      <c r="I50">
        <v>3696</v>
      </c>
      <c r="J50" s="6">
        <v>0.58429500152658564</v>
      </c>
      <c r="K50" s="17">
        <f t="shared" si="0"/>
        <v>1.3546464372798674E-3</v>
      </c>
      <c r="L50">
        <f>VLOOKUP(A50,[1]Sheet1!$A:$B,2,0)</f>
        <v>550</v>
      </c>
      <c r="M50" s="6">
        <f t="shared" si="1"/>
        <v>0.14880952380952381</v>
      </c>
    </row>
    <row r="51" spans="1:13" x14ac:dyDescent="0.3">
      <c r="A51" t="s">
        <v>99</v>
      </c>
      <c r="B51" t="s">
        <v>100</v>
      </c>
      <c r="C51" t="s">
        <v>426</v>
      </c>
      <c r="D51" s="10">
        <v>3961</v>
      </c>
      <c r="E51" s="10">
        <v>3715.6636532369039</v>
      </c>
      <c r="F51" s="10">
        <v>2835</v>
      </c>
      <c r="G51" s="6">
        <v>0.76298617543875025</v>
      </c>
      <c r="H51" s="10">
        <v>4</v>
      </c>
      <c r="I51">
        <v>2839</v>
      </c>
      <c r="J51" s="6">
        <v>0.76406269914307301</v>
      </c>
      <c r="K51" s="17">
        <f t="shared" si="0"/>
        <v>1.410934744268092E-3</v>
      </c>
      <c r="L51">
        <f>VLOOKUP(A51,[1]Sheet1!$A:$B,2,0)</f>
        <v>392</v>
      </c>
      <c r="M51" s="6">
        <f t="shared" si="1"/>
        <v>0.13807678760126804</v>
      </c>
    </row>
    <row r="52" spans="1:13" x14ac:dyDescent="0.3">
      <c r="A52" t="s">
        <v>101</v>
      </c>
      <c r="B52" t="s">
        <v>102</v>
      </c>
      <c r="C52" t="s">
        <v>426</v>
      </c>
      <c r="D52" s="10">
        <v>6029</v>
      </c>
      <c r="E52" s="10">
        <v>5781.5246296575133</v>
      </c>
      <c r="F52" s="10">
        <v>3755</v>
      </c>
      <c r="G52" s="6">
        <v>0.64948266080852779</v>
      </c>
      <c r="H52" s="10">
        <v>25</v>
      </c>
      <c r="I52">
        <v>3780</v>
      </c>
      <c r="J52" s="6">
        <v>0.65380677972203327</v>
      </c>
      <c r="K52" s="17">
        <f t="shared" si="0"/>
        <v>6.6577896138481562E-3</v>
      </c>
      <c r="L52">
        <f>VLOOKUP(A52,[1]Sheet1!$A:$B,2,0)</f>
        <v>1028</v>
      </c>
      <c r="M52" s="6">
        <f t="shared" si="1"/>
        <v>0.27195767195767195</v>
      </c>
    </row>
    <row r="53" spans="1:13" x14ac:dyDescent="0.3">
      <c r="A53" t="s">
        <v>103</v>
      </c>
      <c r="B53" t="s">
        <v>104</v>
      </c>
      <c r="C53" t="s">
        <v>426</v>
      </c>
      <c r="D53" s="10">
        <v>2452</v>
      </c>
      <c r="E53" s="10">
        <v>2368.9777933030591</v>
      </c>
      <c r="F53" s="10">
        <v>1895</v>
      </c>
      <c r="G53" s="6">
        <v>0.79992307456702949</v>
      </c>
      <c r="H53" s="10">
        <v>3</v>
      </c>
      <c r="I53">
        <v>1898</v>
      </c>
      <c r="J53" s="6">
        <v>0.80118944355051291</v>
      </c>
      <c r="K53" s="17">
        <f t="shared" si="0"/>
        <v>1.5831134564643795E-3</v>
      </c>
      <c r="L53">
        <f>VLOOKUP(A53,[1]Sheet1!$A:$B,2,0)</f>
        <v>266</v>
      </c>
      <c r="M53" s="6">
        <f t="shared" si="1"/>
        <v>0.14014752370916755</v>
      </c>
    </row>
    <row r="54" spans="1:13" x14ac:dyDescent="0.3">
      <c r="A54" t="s">
        <v>105</v>
      </c>
      <c r="B54" t="s">
        <v>106</v>
      </c>
      <c r="C54" t="s">
        <v>426</v>
      </c>
      <c r="D54" s="10">
        <v>2926</v>
      </c>
      <c r="E54" s="10">
        <v>2805.6839077936334</v>
      </c>
      <c r="F54" s="10">
        <v>1140</v>
      </c>
      <c r="G54" s="6">
        <v>0.40631804489212281</v>
      </c>
      <c r="H54" s="10">
        <v>963</v>
      </c>
      <c r="I54">
        <v>2103</v>
      </c>
      <c r="J54" s="6">
        <v>0.74954986702467918</v>
      </c>
      <c r="K54" s="17">
        <f t="shared" si="0"/>
        <v>0.84473684210526312</v>
      </c>
      <c r="L54">
        <f>VLOOKUP(A54,[1]Sheet1!$A:$B,2,0)</f>
        <v>685</v>
      </c>
      <c r="M54" s="6">
        <f t="shared" si="1"/>
        <v>0.32572515454113171</v>
      </c>
    </row>
    <row r="55" spans="1:13" x14ac:dyDescent="0.3">
      <c r="A55" t="s">
        <v>107</v>
      </c>
      <c r="B55" t="s">
        <v>108</v>
      </c>
      <c r="C55" t="s">
        <v>426</v>
      </c>
      <c r="D55" s="10">
        <v>5405</v>
      </c>
      <c r="E55" s="10">
        <v>5173.9405577729249</v>
      </c>
      <c r="F55" s="10">
        <v>3765</v>
      </c>
      <c r="G55" s="6">
        <v>0.72768520588118424</v>
      </c>
      <c r="H55" s="10">
        <v>7</v>
      </c>
      <c r="I55">
        <v>3772</v>
      </c>
      <c r="J55" s="6">
        <v>0.72903813986290222</v>
      </c>
      <c r="K55" s="17">
        <f t="shared" si="0"/>
        <v>1.8592297476759355E-3</v>
      </c>
      <c r="L55">
        <f>VLOOKUP(A55,[1]Sheet1!$A:$B,2,0)</f>
        <v>997</v>
      </c>
      <c r="M55" s="6">
        <f t="shared" si="1"/>
        <v>0.26431601272534466</v>
      </c>
    </row>
    <row r="56" spans="1:13" x14ac:dyDescent="0.3">
      <c r="A56" t="s">
        <v>109</v>
      </c>
      <c r="B56" t="s">
        <v>110</v>
      </c>
      <c r="C56" t="s">
        <v>426</v>
      </c>
      <c r="D56" s="10">
        <v>5078</v>
      </c>
      <c r="E56" s="10">
        <v>4876.4271692406783</v>
      </c>
      <c r="F56" s="10">
        <v>3134</v>
      </c>
      <c r="G56" s="6">
        <v>0.64268364752138885</v>
      </c>
      <c r="H56" s="10">
        <v>3</v>
      </c>
      <c r="I56">
        <v>3137</v>
      </c>
      <c r="J56" s="6">
        <v>0.64329885203401305</v>
      </c>
      <c r="K56" s="17">
        <f t="shared" si="0"/>
        <v>9.572431397575381E-4</v>
      </c>
      <c r="L56">
        <f>VLOOKUP(A56,[1]Sheet1!$A:$B,2,0)</f>
        <v>941</v>
      </c>
      <c r="M56" s="6">
        <f t="shared" si="1"/>
        <v>0.2999681224099458</v>
      </c>
    </row>
    <row r="57" spans="1:13" x14ac:dyDescent="0.3">
      <c r="A57" t="s">
        <v>111</v>
      </c>
      <c r="B57" t="s">
        <v>112</v>
      </c>
      <c r="C57" t="s">
        <v>426</v>
      </c>
      <c r="D57" s="10">
        <v>2407</v>
      </c>
      <c r="E57" s="10">
        <v>2327.0699621983135</v>
      </c>
      <c r="F57" s="10">
        <v>768</v>
      </c>
      <c r="G57" s="6">
        <v>0.33002875395911746</v>
      </c>
      <c r="H57" s="10">
        <v>1</v>
      </c>
      <c r="I57">
        <v>769</v>
      </c>
      <c r="J57" s="6">
        <v>0.33045847889916841</v>
      </c>
      <c r="K57" s="17">
        <f t="shared" si="0"/>
        <v>1.3020833333333697E-3</v>
      </c>
      <c r="L57">
        <f>VLOOKUP(A57,[1]Sheet1!$A:$B,2,0)</f>
        <v>353</v>
      </c>
      <c r="M57" s="6">
        <f t="shared" si="1"/>
        <v>0.45903771131339399</v>
      </c>
    </row>
    <row r="58" spans="1:13" x14ac:dyDescent="0.3">
      <c r="A58" t="s">
        <v>113</v>
      </c>
      <c r="B58" t="s">
        <v>114</v>
      </c>
      <c r="C58" t="s">
        <v>426</v>
      </c>
      <c r="D58" s="10">
        <v>4252</v>
      </c>
      <c r="E58" s="10">
        <v>4067.4120335110433</v>
      </c>
      <c r="F58" s="10">
        <v>2611</v>
      </c>
      <c r="G58" s="6">
        <v>0.64193152267048559</v>
      </c>
      <c r="H58" s="10">
        <v>1</v>
      </c>
      <c r="I58">
        <v>2612</v>
      </c>
      <c r="J58" s="6">
        <v>0.64217737924753282</v>
      </c>
      <c r="K58" s="17">
        <f t="shared" si="0"/>
        <v>3.8299502106462911E-4</v>
      </c>
      <c r="L58">
        <f>VLOOKUP(A58,[1]Sheet1!$A:$B,2,0)</f>
        <v>787</v>
      </c>
      <c r="M58" s="6">
        <f t="shared" si="1"/>
        <v>0.30130168453292494</v>
      </c>
    </row>
    <row r="59" spans="1:13" x14ac:dyDescent="0.3">
      <c r="A59" t="s">
        <v>115</v>
      </c>
      <c r="B59" t="s">
        <v>116</v>
      </c>
      <c r="C59" t="s">
        <v>426</v>
      </c>
      <c r="D59" s="10">
        <v>2899</v>
      </c>
      <c r="E59" s="10">
        <v>2727.6244332278211</v>
      </c>
      <c r="F59" s="10">
        <v>420</v>
      </c>
      <c r="G59" s="6">
        <v>0.15398014289781811</v>
      </c>
      <c r="H59" s="10">
        <v>0</v>
      </c>
      <c r="I59">
        <v>420</v>
      </c>
      <c r="J59" s="6">
        <v>0.15398014289781811</v>
      </c>
      <c r="K59" s="17">
        <f t="shared" si="0"/>
        <v>0</v>
      </c>
      <c r="L59">
        <f>VLOOKUP(A59,[1]Sheet1!$A:$B,2,0)</f>
        <v>361</v>
      </c>
      <c r="M59" s="6">
        <f t="shared" si="1"/>
        <v>0.85952380952380958</v>
      </c>
    </row>
    <row r="60" spans="1:13" x14ac:dyDescent="0.3">
      <c r="A60" t="s">
        <v>117</v>
      </c>
      <c r="B60" t="s">
        <v>118</v>
      </c>
      <c r="C60" t="s">
        <v>426</v>
      </c>
      <c r="D60" s="10">
        <v>5121</v>
      </c>
      <c r="E60" s="10">
        <v>4794.6812451498599</v>
      </c>
      <c r="F60" s="10">
        <v>4150</v>
      </c>
      <c r="G60" s="6">
        <v>0.86554241831988354</v>
      </c>
      <c r="H60" s="10">
        <v>47</v>
      </c>
      <c r="I60">
        <v>4197</v>
      </c>
      <c r="J60" s="6">
        <v>0.87534494691290388</v>
      </c>
      <c r="K60" s="17">
        <f t="shared" si="0"/>
        <v>1.1325301204819236E-2</v>
      </c>
      <c r="L60">
        <f>VLOOKUP(A60,[1]Sheet1!$A:$B,2,0)</f>
        <v>1065</v>
      </c>
      <c r="M60" s="6">
        <f t="shared" si="1"/>
        <v>0.25375268048606148</v>
      </c>
    </row>
    <row r="61" spans="1:13" x14ac:dyDescent="0.3">
      <c r="A61" t="s">
        <v>119</v>
      </c>
      <c r="B61" t="s">
        <v>120</v>
      </c>
      <c r="C61" t="s">
        <v>426</v>
      </c>
      <c r="D61" s="10">
        <v>2573</v>
      </c>
      <c r="E61" s="10">
        <v>2486.4999414314161</v>
      </c>
      <c r="F61" s="10">
        <v>1831</v>
      </c>
      <c r="G61" s="6">
        <v>0.73637645008185237</v>
      </c>
      <c r="H61" s="10">
        <v>8</v>
      </c>
      <c r="I61">
        <v>1839</v>
      </c>
      <c r="J61" s="6">
        <v>0.73959382397625695</v>
      </c>
      <c r="K61" s="17">
        <f t="shared" si="0"/>
        <v>4.3691971600218127E-3</v>
      </c>
      <c r="L61">
        <f>VLOOKUP(A61,[1]Sheet1!$A:$B,2,0)</f>
        <v>104</v>
      </c>
      <c r="M61" s="6">
        <f t="shared" si="1"/>
        <v>5.6552474170744972E-2</v>
      </c>
    </row>
    <row r="62" spans="1:13" x14ac:dyDescent="0.3">
      <c r="A62" t="s">
        <v>121</v>
      </c>
      <c r="B62" t="s">
        <v>122</v>
      </c>
      <c r="C62" t="s">
        <v>426</v>
      </c>
      <c r="D62" s="10">
        <v>12062</v>
      </c>
      <c r="E62" s="10">
        <v>11230.292801127347</v>
      </c>
      <c r="F62" s="10">
        <v>3204</v>
      </c>
      <c r="G62" s="6">
        <v>0.28529977416780872</v>
      </c>
      <c r="H62" s="10">
        <v>1128</v>
      </c>
      <c r="I62">
        <v>4332</v>
      </c>
      <c r="J62" s="6">
        <v>0.38574239129055782</v>
      </c>
      <c r="K62" s="17">
        <f t="shared" si="0"/>
        <v>0.35205992509363282</v>
      </c>
      <c r="L62">
        <f>VLOOKUP(A62,[1]Sheet1!$A:$B,2,0)</f>
        <v>1705</v>
      </c>
      <c r="M62" s="6">
        <f t="shared" si="1"/>
        <v>0.39358264081255773</v>
      </c>
    </row>
    <row r="63" spans="1:13" x14ac:dyDescent="0.3">
      <c r="A63" t="s">
        <v>123</v>
      </c>
      <c r="B63" t="s">
        <v>124</v>
      </c>
      <c r="C63" t="s">
        <v>426</v>
      </c>
      <c r="D63" s="10">
        <v>6231</v>
      </c>
      <c r="E63" s="10">
        <v>5912.1478634411033</v>
      </c>
      <c r="F63" s="10">
        <v>4242</v>
      </c>
      <c r="G63" s="6">
        <v>0.71750573530665873</v>
      </c>
      <c r="H63" s="10">
        <v>82</v>
      </c>
      <c r="I63">
        <v>4324</v>
      </c>
      <c r="J63" s="6">
        <v>0.73137548313672618</v>
      </c>
      <c r="K63" s="17">
        <f t="shared" si="0"/>
        <v>1.9330504479019361E-2</v>
      </c>
      <c r="L63">
        <f>VLOOKUP(A63,[1]Sheet1!$A:$B,2,0)</f>
        <v>322</v>
      </c>
      <c r="M63" s="6">
        <f t="shared" si="1"/>
        <v>7.4468085106382975E-2</v>
      </c>
    </row>
    <row r="64" spans="1:13" x14ac:dyDescent="0.3">
      <c r="A64" t="s">
        <v>125</v>
      </c>
      <c r="B64" t="s">
        <v>126</v>
      </c>
      <c r="C64" t="s">
        <v>426</v>
      </c>
      <c r="D64" s="10">
        <v>9170</v>
      </c>
      <c r="E64" s="10">
        <v>8829.5489074455563</v>
      </c>
      <c r="F64" s="10">
        <v>5307</v>
      </c>
      <c r="G64" s="6">
        <v>0.60104995800236738</v>
      </c>
      <c r="H64" s="10">
        <v>1</v>
      </c>
      <c r="I64">
        <v>5308</v>
      </c>
      <c r="J64" s="6">
        <v>0.60116321407133333</v>
      </c>
      <c r="K64" s="17">
        <f t="shared" si="0"/>
        <v>1.8843037497642416E-4</v>
      </c>
      <c r="L64">
        <f>VLOOKUP(A64,[1]Sheet1!$A:$B,2,0)</f>
        <v>1840</v>
      </c>
      <c r="M64" s="6">
        <f t="shared" si="1"/>
        <v>0.34664657121326298</v>
      </c>
    </row>
    <row r="65" spans="1:13" x14ac:dyDescent="0.3">
      <c r="A65" t="s">
        <v>127</v>
      </c>
      <c r="B65" t="s">
        <v>128</v>
      </c>
      <c r="C65" t="s">
        <v>425</v>
      </c>
      <c r="D65" s="10">
        <v>5555</v>
      </c>
      <c r="E65" s="10">
        <v>5369.6558464636892</v>
      </c>
      <c r="F65" s="10">
        <v>3159</v>
      </c>
      <c r="G65" s="6">
        <v>0.58830585987748774</v>
      </c>
      <c r="H65" s="10">
        <v>3</v>
      </c>
      <c r="I65">
        <v>3162</v>
      </c>
      <c r="J65" s="6">
        <v>0.58886455490111311</v>
      </c>
      <c r="K65" s="17">
        <f t="shared" si="0"/>
        <v>9.4966761633433888E-4</v>
      </c>
      <c r="L65">
        <f>VLOOKUP(A65,[1]Sheet1!$A:$B,2,0)</f>
        <v>731</v>
      </c>
      <c r="M65" s="6">
        <f t="shared" si="1"/>
        <v>0.23118279569892472</v>
      </c>
    </row>
    <row r="66" spans="1:13" x14ac:dyDescent="0.3">
      <c r="A66" t="s">
        <v>129</v>
      </c>
      <c r="B66" t="s">
        <v>130</v>
      </c>
      <c r="C66" t="s">
        <v>425</v>
      </c>
      <c r="D66" s="10">
        <v>1202</v>
      </c>
      <c r="E66" s="10">
        <v>1102.5720050090442</v>
      </c>
      <c r="F66" s="10">
        <v>1351</v>
      </c>
      <c r="G66" s="6">
        <v>1.2253167991408578</v>
      </c>
      <c r="H66" s="10">
        <v>11</v>
      </c>
      <c r="I66">
        <v>1362</v>
      </c>
      <c r="J66" s="6">
        <v>1.2352934718207613</v>
      </c>
      <c r="K66" s="17">
        <f t="shared" si="0"/>
        <v>8.142116950407256E-3</v>
      </c>
      <c r="L66">
        <f>VLOOKUP(A66,[1]Sheet1!$A:$B,2,0)</f>
        <v>157</v>
      </c>
      <c r="M66" s="6">
        <f t="shared" si="1"/>
        <v>0.11527165932452275</v>
      </c>
    </row>
    <row r="67" spans="1:13" x14ac:dyDescent="0.3">
      <c r="A67" t="s">
        <v>131</v>
      </c>
      <c r="B67" t="s">
        <v>132</v>
      </c>
      <c r="C67" t="s">
        <v>425</v>
      </c>
      <c r="D67" s="10">
        <v>6164</v>
      </c>
      <c r="E67" s="10">
        <v>5900.9893358188174</v>
      </c>
      <c r="F67" s="10">
        <v>4356</v>
      </c>
      <c r="G67" s="6">
        <v>0.73818130352468503</v>
      </c>
      <c r="H67" s="10">
        <v>4</v>
      </c>
      <c r="I67">
        <v>4360</v>
      </c>
      <c r="J67" s="6">
        <v>0.73885915596134677</v>
      </c>
      <c r="K67" s="17">
        <f t="shared" si="0"/>
        <v>9.1827364554631188E-4</v>
      </c>
      <c r="L67">
        <f>VLOOKUP(A67,[1]Sheet1!$A:$B,2,0)</f>
        <v>1390</v>
      </c>
      <c r="M67" s="6">
        <f t="shared" si="1"/>
        <v>0.31880733944954126</v>
      </c>
    </row>
    <row r="68" spans="1:13" x14ac:dyDescent="0.3">
      <c r="A68" t="s">
        <v>133</v>
      </c>
      <c r="B68" t="s">
        <v>134</v>
      </c>
      <c r="C68" t="s">
        <v>425</v>
      </c>
      <c r="D68" s="10">
        <v>1593</v>
      </c>
      <c r="E68" s="10">
        <v>1546.7133997530793</v>
      </c>
      <c r="F68" s="10">
        <v>1182</v>
      </c>
      <c r="G68" s="6">
        <v>0.76420104732311556</v>
      </c>
      <c r="H68" s="10">
        <v>4</v>
      </c>
      <c r="I68">
        <v>1186</v>
      </c>
      <c r="J68" s="6">
        <v>0.76678717607886215</v>
      </c>
      <c r="K68" s="17">
        <f t="shared" si="0"/>
        <v>3.3840947546531479E-3</v>
      </c>
      <c r="L68">
        <f>VLOOKUP(A68,[1]Sheet1!$A:$B,2,0)</f>
        <v>201</v>
      </c>
      <c r="M68" s="6">
        <f t="shared" si="1"/>
        <v>0.16947723440134907</v>
      </c>
    </row>
    <row r="69" spans="1:13" x14ac:dyDescent="0.3">
      <c r="A69" t="s">
        <v>135</v>
      </c>
      <c r="B69" t="s">
        <v>136</v>
      </c>
      <c r="C69" t="s">
        <v>425</v>
      </c>
      <c r="D69" s="10">
        <v>1828</v>
      </c>
      <c r="E69" s="10">
        <v>1773.9052135780412</v>
      </c>
      <c r="F69" s="10">
        <v>1374</v>
      </c>
      <c r="G69" s="6">
        <v>0.77456224238080029</v>
      </c>
      <c r="H69" s="10">
        <v>3</v>
      </c>
      <c r="I69">
        <v>1377</v>
      </c>
      <c r="J69" s="6">
        <v>0.77625342631612948</v>
      </c>
      <c r="K69" s="17">
        <f t="shared" ref="K69:K132" si="2">(J69-G69)/ABS(G69)</f>
        <v>2.1834061135370272E-3</v>
      </c>
      <c r="L69">
        <f>VLOOKUP(A69,[1]Sheet1!$A:$B,2,0)</f>
        <v>412</v>
      </c>
      <c r="M69" s="6">
        <f t="shared" si="1"/>
        <v>0.29920116194626001</v>
      </c>
    </row>
    <row r="70" spans="1:13" x14ac:dyDescent="0.3">
      <c r="A70" t="s">
        <v>137</v>
      </c>
      <c r="B70" t="s">
        <v>138</v>
      </c>
      <c r="C70" t="s">
        <v>425</v>
      </c>
      <c r="D70" s="10">
        <v>6316</v>
      </c>
      <c r="E70" s="10">
        <v>6072.2118479872706</v>
      </c>
      <c r="F70" s="10">
        <v>4343</v>
      </c>
      <c r="G70" s="6">
        <v>0.7152253756494934</v>
      </c>
      <c r="H70" s="10">
        <v>14</v>
      </c>
      <c r="I70">
        <v>4357</v>
      </c>
      <c r="J70" s="6">
        <v>0.71753096055833354</v>
      </c>
      <c r="K70" s="17">
        <f t="shared" si="2"/>
        <v>3.2235781717706098E-3</v>
      </c>
      <c r="L70">
        <f>VLOOKUP(A70,[1]Sheet1!$A:$B,2,0)</f>
        <v>2098</v>
      </c>
      <c r="M70" s="6">
        <f t="shared" ref="M70:M133" si="3">L70/I70</f>
        <v>0.48152398439293093</v>
      </c>
    </row>
    <row r="71" spans="1:13" x14ac:dyDescent="0.3">
      <c r="A71" t="s">
        <v>139</v>
      </c>
      <c r="B71" t="s">
        <v>140</v>
      </c>
      <c r="C71" t="s">
        <v>425</v>
      </c>
      <c r="D71" s="10">
        <v>5282</v>
      </c>
      <c r="E71" s="10">
        <v>5135.1928199189342</v>
      </c>
      <c r="F71" s="10">
        <v>3294</v>
      </c>
      <c r="G71" s="6">
        <v>0.64145595219382634</v>
      </c>
      <c r="H71" s="10">
        <v>1</v>
      </c>
      <c r="I71">
        <v>3295</v>
      </c>
      <c r="J71" s="6">
        <v>0.64165068684840854</v>
      </c>
      <c r="K71" s="17">
        <f t="shared" si="2"/>
        <v>3.0358227079535109E-4</v>
      </c>
      <c r="L71">
        <f>VLOOKUP(A71,[1]Sheet1!$A:$B,2,0)</f>
        <v>699</v>
      </c>
      <c r="M71" s="6">
        <f t="shared" si="3"/>
        <v>0.21213960546282246</v>
      </c>
    </row>
    <row r="72" spans="1:13" x14ac:dyDescent="0.3">
      <c r="A72" t="s">
        <v>141</v>
      </c>
      <c r="B72" t="s">
        <v>142</v>
      </c>
      <c r="C72" t="s">
        <v>425</v>
      </c>
      <c r="D72" s="10">
        <v>3316</v>
      </c>
      <c r="E72" s="10">
        <v>3175.9149509522008</v>
      </c>
      <c r="F72" s="10">
        <v>2994</v>
      </c>
      <c r="G72" s="6">
        <v>0.94272045890345424</v>
      </c>
      <c r="H72" s="10">
        <v>1</v>
      </c>
      <c r="I72">
        <v>2995</v>
      </c>
      <c r="J72" s="6">
        <v>0.94303532879620755</v>
      </c>
      <c r="K72" s="17">
        <f t="shared" si="2"/>
        <v>3.3400133600532957E-4</v>
      </c>
      <c r="L72">
        <f>VLOOKUP(A72,[1]Sheet1!$A:$B,2,0)</f>
        <v>1120</v>
      </c>
      <c r="M72" s="6">
        <f t="shared" si="3"/>
        <v>0.37395659432387313</v>
      </c>
    </row>
    <row r="73" spans="1:13" x14ac:dyDescent="0.3">
      <c r="A73" t="s">
        <v>143</v>
      </c>
      <c r="B73" t="s">
        <v>144</v>
      </c>
      <c r="C73" t="s">
        <v>425</v>
      </c>
      <c r="D73" s="10">
        <v>5778</v>
      </c>
      <c r="E73" s="10">
        <v>5457.0807750377453</v>
      </c>
      <c r="F73" s="10">
        <v>5620</v>
      </c>
      <c r="G73" s="6">
        <v>1.0298546478746464</v>
      </c>
      <c r="H73" s="10">
        <v>104</v>
      </c>
      <c r="I73">
        <v>5724</v>
      </c>
      <c r="J73" s="6">
        <v>1.0489124563050669</v>
      </c>
      <c r="K73" s="17">
        <f t="shared" si="2"/>
        <v>1.85053380782918E-2</v>
      </c>
      <c r="L73">
        <f>VLOOKUP(A73,[1]Sheet1!$A:$B,2,0)</f>
        <v>1030</v>
      </c>
      <c r="M73" s="6">
        <f t="shared" si="3"/>
        <v>0.17994409503843467</v>
      </c>
    </row>
    <row r="74" spans="1:13" x14ac:dyDescent="0.3">
      <c r="A74" t="s">
        <v>145</v>
      </c>
      <c r="B74" t="s">
        <v>146</v>
      </c>
      <c r="C74" t="s">
        <v>425</v>
      </c>
      <c r="D74" s="10">
        <v>10424</v>
      </c>
      <c r="E74" s="10">
        <v>9902.7705112811254</v>
      </c>
      <c r="F74" s="10">
        <v>8979</v>
      </c>
      <c r="G74" s="6">
        <v>0.90671595285089401</v>
      </c>
      <c r="H74" s="10">
        <v>21</v>
      </c>
      <c r="I74">
        <v>9000</v>
      </c>
      <c r="J74" s="6">
        <v>0.90883657151776875</v>
      </c>
      <c r="K74" s="17">
        <f t="shared" si="2"/>
        <v>2.3387905111927243E-3</v>
      </c>
      <c r="L74">
        <f>VLOOKUP(A74,[1]Sheet1!$A:$B,2,0)</f>
        <v>2317</v>
      </c>
      <c r="M74" s="6">
        <f t="shared" si="3"/>
        <v>0.25744444444444442</v>
      </c>
    </row>
    <row r="75" spans="1:13" x14ac:dyDescent="0.3">
      <c r="A75" t="s">
        <v>147</v>
      </c>
      <c r="B75" t="s">
        <v>148</v>
      </c>
      <c r="C75" t="s">
        <v>425</v>
      </c>
      <c r="D75" s="10">
        <v>2695</v>
      </c>
      <c r="E75" s="10">
        <v>2610.4503697712039</v>
      </c>
      <c r="F75" s="10">
        <v>2340</v>
      </c>
      <c r="G75" s="6">
        <v>0.89639704592625224</v>
      </c>
      <c r="H75" s="10">
        <v>1</v>
      </c>
      <c r="I75">
        <v>2341</v>
      </c>
      <c r="J75" s="6">
        <v>0.89678012158690446</v>
      </c>
      <c r="K75" s="17">
        <f t="shared" si="2"/>
        <v>4.2735042735038892E-4</v>
      </c>
      <c r="L75">
        <f>VLOOKUP(A75,[1]Sheet1!$A:$B,2,0)</f>
        <v>876</v>
      </c>
      <c r="M75" s="6">
        <f t="shared" si="3"/>
        <v>0.37419906023067068</v>
      </c>
    </row>
    <row r="76" spans="1:13" x14ac:dyDescent="0.3">
      <c r="A76" t="s">
        <v>149</v>
      </c>
      <c r="B76" t="s">
        <v>150</v>
      </c>
      <c r="C76" t="s">
        <v>425</v>
      </c>
      <c r="D76" s="10">
        <v>5497</v>
      </c>
      <c r="E76" s="10">
        <v>5280.2642528605984</v>
      </c>
      <c r="F76" s="10">
        <v>3844</v>
      </c>
      <c r="G76" s="6">
        <v>0.72799386847306025</v>
      </c>
      <c r="H76" s="10">
        <v>4</v>
      </c>
      <c r="I76">
        <v>3848</v>
      </c>
      <c r="J76" s="6">
        <v>0.72875140631746504</v>
      </c>
      <c r="K76" s="17">
        <f t="shared" si="2"/>
        <v>1.0405827263266733E-3</v>
      </c>
      <c r="L76">
        <f>VLOOKUP(A76,[1]Sheet1!$A:$B,2,0)</f>
        <v>933</v>
      </c>
      <c r="M76" s="6">
        <f t="shared" si="3"/>
        <v>0.24246361746361747</v>
      </c>
    </row>
    <row r="77" spans="1:13" x14ac:dyDescent="0.3">
      <c r="A77" t="s">
        <v>151</v>
      </c>
      <c r="B77" t="s">
        <v>152</v>
      </c>
      <c r="C77" t="s">
        <v>425</v>
      </c>
      <c r="D77" s="10">
        <v>5507</v>
      </c>
      <c r="E77" s="10">
        <v>5361.3506474450687</v>
      </c>
      <c r="F77" s="10">
        <v>4499</v>
      </c>
      <c r="G77" s="6">
        <v>0.83915421613842422</v>
      </c>
      <c r="H77" s="10">
        <v>4</v>
      </c>
      <c r="I77">
        <v>4503</v>
      </c>
      <c r="J77" s="6">
        <v>0.839900296792915</v>
      </c>
      <c r="K77" s="17">
        <f t="shared" si="2"/>
        <v>8.8908646365867285E-4</v>
      </c>
      <c r="L77">
        <f>VLOOKUP(A77,[1]Sheet1!$A:$B,2,0)</f>
        <v>810</v>
      </c>
      <c r="M77" s="6">
        <f t="shared" si="3"/>
        <v>0.17988007994670219</v>
      </c>
    </row>
    <row r="78" spans="1:13" x14ac:dyDescent="0.3">
      <c r="A78" t="s">
        <v>153</v>
      </c>
      <c r="B78" t="s">
        <v>154</v>
      </c>
      <c r="C78" t="s">
        <v>425</v>
      </c>
      <c r="D78" s="10">
        <v>2480</v>
      </c>
      <c r="E78" s="10">
        <v>2400.8860463302394</v>
      </c>
      <c r="F78" s="10">
        <v>2228</v>
      </c>
      <c r="G78" s="6">
        <v>0.92799073217385886</v>
      </c>
      <c r="H78" s="10">
        <v>2</v>
      </c>
      <c r="I78">
        <v>2230</v>
      </c>
      <c r="J78" s="6">
        <v>0.92882375796575634</v>
      </c>
      <c r="K78" s="17">
        <f t="shared" si="2"/>
        <v>8.9766606822255638E-4</v>
      </c>
      <c r="L78">
        <f>VLOOKUP(A78,[1]Sheet1!$A:$B,2,0)</f>
        <v>399</v>
      </c>
      <c r="M78" s="6">
        <f t="shared" si="3"/>
        <v>0.1789237668161435</v>
      </c>
    </row>
    <row r="79" spans="1:13" x14ac:dyDescent="0.3">
      <c r="A79" t="s">
        <v>155</v>
      </c>
      <c r="B79" t="s">
        <v>156</v>
      </c>
      <c r="C79" t="s">
        <v>425</v>
      </c>
      <c r="D79" s="10">
        <v>1379</v>
      </c>
      <c r="E79" s="10">
        <v>1332.5603716006374</v>
      </c>
      <c r="F79" s="10">
        <v>1168</v>
      </c>
      <c r="G79" s="6">
        <v>0.87650813043241582</v>
      </c>
      <c r="H79" s="10">
        <v>1</v>
      </c>
      <c r="I79">
        <v>1169</v>
      </c>
      <c r="J79" s="6">
        <v>0.87725856547559433</v>
      </c>
      <c r="K79" s="17">
        <f t="shared" si="2"/>
        <v>8.5616438356172586E-4</v>
      </c>
      <c r="L79">
        <f>VLOOKUP(A79,[1]Sheet1!$A:$B,2,0)</f>
        <v>174</v>
      </c>
      <c r="M79" s="6">
        <f t="shared" si="3"/>
        <v>0.14884516680923868</v>
      </c>
    </row>
    <row r="80" spans="1:13" x14ac:dyDescent="0.3">
      <c r="A80" t="s">
        <v>157</v>
      </c>
      <c r="B80" t="s">
        <v>158</v>
      </c>
      <c r="C80" t="s">
        <v>425</v>
      </c>
      <c r="D80" s="10">
        <v>2070</v>
      </c>
      <c r="E80" s="10">
        <v>2008.358329715436</v>
      </c>
      <c r="F80" s="10">
        <v>1756</v>
      </c>
      <c r="G80" s="6">
        <v>0.87434596407345666</v>
      </c>
      <c r="H80" s="10">
        <v>4</v>
      </c>
      <c r="I80">
        <v>1760</v>
      </c>
      <c r="J80" s="6">
        <v>0.87633764052920482</v>
      </c>
      <c r="K80" s="17">
        <f t="shared" si="2"/>
        <v>2.277904328018185E-3</v>
      </c>
      <c r="L80">
        <f>VLOOKUP(A80,[1]Sheet1!$A:$B,2,0)</f>
        <v>425</v>
      </c>
      <c r="M80" s="6">
        <f t="shared" si="3"/>
        <v>0.24147727272727273</v>
      </c>
    </row>
    <row r="81" spans="1:13" x14ac:dyDescent="0.3">
      <c r="A81" t="s">
        <v>159</v>
      </c>
      <c r="B81" t="s">
        <v>160</v>
      </c>
      <c r="C81" t="s">
        <v>425</v>
      </c>
      <c r="D81" s="10">
        <v>2792</v>
      </c>
      <c r="E81" s="10">
        <v>2703.9644980465432</v>
      </c>
      <c r="F81" s="10">
        <v>1696</v>
      </c>
      <c r="G81" s="6">
        <v>0.62722717004060557</v>
      </c>
      <c r="H81" s="10">
        <v>1</v>
      </c>
      <c r="I81">
        <v>1697</v>
      </c>
      <c r="J81" s="6">
        <v>0.62759699738143149</v>
      </c>
      <c r="K81" s="17">
        <f t="shared" si="2"/>
        <v>5.8962264150956708E-4</v>
      </c>
      <c r="L81">
        <f>VLOOKUP(A81,[1]Sheet1!$A:$B,2,0)</f>
        <v>239</v>
      </c>
      <c r="M81" s="6">
        <f t="shared" si="3"/>
        <v>0.1408367707719505</v>
      </c>
    </row>
    <row r="82" spans="1:13" x14ac:dyDescent="0.3">
      <c r="A82" t="s">
        <v>161</v>
      </c>
      <c r="B82" t="s">
        <v>162</v>
      </c>
      <c r="C82" t="s">
        <v>425</v>
      </c>
      <c r="D82" s="10">
        <v>9031</v>
      </c>
      <c r="E82" s="10">
        <v>8713.8956131111754</v>
      </c>
      <c r="F82" s="10">
        <v>6722</v>
      </c>
      <c r="G82" s="6">
        <v>0.77141158196638104</v>
      </c>
      <c r="H82" s="10">
        <v>4</v>
      </c>
      <c r="I82">
        <v>6726</v>
      </c>
      <c r="J82" s="6">
        <v>0.77187061890893771</v>
      </c>
      <c r="K82" s="17">
        <f t="shared" si="2"/>
        <v>5.9506099375193579E-4</v>
      </c>
      <c r="L82">
        <f>VLOOKUP(A82,[1]Sheet1!$A:$B,2,0)</f>
        <v>2670</v>
      </c>
      <c r="M82" s="6">
        <f t="shared" si="3"/>
        <v>0.39696699375557537</v>
      </c>
    </row>
    <row r="83" spans="1:13" x14ac:dyDescent="0.3">
      <c r="A83" t="s">
        <v>163</v>
      </c>
      <c r="B83" t="s">
        <v>164</v>
      </c>
      <c r="C83" t="s">
        <v>425</v>
      </c>
      <c r="D83" s="10">
        <v>7121</v>
      </c>
      <c r="E83" s="10">
        <v>6824.9229409460904</v>
      </c>
      <c r="F83" s="10">
        <v>4330</v>
      </c>
      <c r="G83" s="6">
        <v>0.63443939769959701</v>
      </c>
      <c r="H83" s="10">
        <v>150</v>
      </c>
      <c r="I83">
        <v>4480</v>
      </c>
      <c r="J83" s="6">
        <v>0.65641766782775857</v>
      </c>
      <c r="K83" s="17">
        <f t="shared" si="2"/>
        <v>3.4642032332563508E-2</v>
      </c>
      <c r="L83">
        <f>VLOOKUP(A83,[1]Sheet1!$A:$B,2,0)</f>
        <v>1333</v>
      </c>
      <c r="M83" s="6">
        <f t="shared" si="3"/>
        <v>0.29754464285714288</v>
      </c>
    </row>
    <row r="84" spans="1:13" x14ac:dyDescent="0.3">
      <c r="A84" t="s">
        <v>165</v>
      </c>
      <c r="B84" t="s">
        <v>166</v>
      </c>
      <c r="C84" t="s">
        <v>425</v>
      </c>
      <c r="D84" s="10">
        <v>6517</v>
      </c>
      <c r="E84" s="10">
        <v>6298.5738849191421</v>
      </c>
      <c r="F84" s="10">
        <v>3609</v>
      </c>
      <c r="G84" s="6">
        <v>0.57298684844217407</v>
      </c>
      <c r="H84" s="10">
        <v>0</v>
      </c>
      <c r="I84">
        <v>3609</v>
      </c>
      <c r="J84" s="6">
        <v>0.57298684844217407</v>
      </c>
      <c r="K84" s="17">
        <f t="shared" si="2"/>
        <v>0</v>
      </c>
      <c r="L84">
        <f>VLOOKUP(A84,[1]Sheet1!$A:$B,2,0)</f>
        <v>535</v>
      </c>
      <c r="M84" s="6">
        <f t="shared" si="3"/>
        <v>0.14824050983651982</v>
      </c>
    </row>
    <row r="85" spans="1:13" x14ac:dyDescent="0.3">
      <c r="A85" t="s">
        <v>167</v>
      </c>
      <c r="B85" t="s">
        <v>168</v>
      </c>
      <c r="C85" t="s">
        <v>425</v>
      </c>
      <c r="D85" s="10">
        <v>2623</v>
      </c>
      <c r="E85" s="10">
        <v>2537.2216136263837</v>
      </c>
      <c r="F85" s="10">
        <v>1005</v>
      </c>
      <c r="G85" s="6">
        <v>0.39610256928387905</v>
      </c>
      <c r="H85" s="10">
        <v>1</v>
      </c>
      <c r="I85">
        <v>1006</v>
      </c>
      <c r="J85" s="6">
        <v>0.39649670119361424</v>
      </c>
      <c r="K85" s="17">
        <f t="shared" si="2"/>
        <v>9.9502487562187249E-4</v>
      </c>
      <c r="L85">
        <f>VLOOKUP(A85,[1]Sheet1!$A:$B,2,0)</f>
        <v>233</v>
      </c>
      <c r="M85" s="6">
        <f t="shared" si="3"/>
        <v>0.23161033797216699</v>
      </c>
    </row>
    <row r="86" spans="1:13" x14ac:dyDescent="0.3">
      <c r="A86" t="s">
        <v>169</v>
      </c>
      <c r="B86" t="s">
        <v>170</v>
      </c>
      <c r="C86" t="s">
        <v>425</v>
      </c>
      <c r="D86" s="10">
        <v>8382</v>
      </c>
      <c r="E86" s="10">
        <v>8120.1884096983222</v>
      </c>
      <c r="F86" s="10">
        <v>6204</v>
      </c>
      <c r="G86" s="6">
        <v>0.76402168114600288</v>
      </c>
      <c r="H86" s="10">
        <v>880</v>
      </c>
      <c r="I86">
        <v>7084</v>
      </c>
      <c r="J86" s="6">
        <v>0.87239355081210257</v>
      </c>
      <c r="K86" s="17">
        <f t="shared" si="2"/>
        <v>0.14184397163120566</v>
      </c>
      <c r="L86">
        <f>VLOOKUP(A86,[1]Sheet1!$A:$B,2,0)</f>
        <v>1680</v>
      </c>
      <c r="M86" s="6">
        <f t="shared" si="3"/>
        <v>0.23715415019762845</v>
      </c>
    </row>
    <row r="87" spans="1:13" x14ac:dyDescent="0.3">
      <c r="A87" t="s">
        <v>171</v>
      </c>
      <c r="B87" t="s">
        <v>172</v>
      </c>
      <c r="C87" t="s">
        <v>425</v>
      </c>
      <c r="D87" s="10">
        <v>5984</v>
      </c>
      <c r="E87" s="10">
        <v>5743.8645114505607</v>
      </c>
      <c r="F87" s="10">
        <v>4035</v>
      </c>
      <c r="G87" s="6">
        <v>0.70248871503777821</v>
      </c>
      <c r="H87" s="10">
        <v>3</v>
      </c>
      <c r="I87">
        <v>4038</v>
      </c>
      <c r="J87" s="6">
        <v>0.70301101148018541</v>
      </c>
      <c r="K87" s="17">
        <f t="shared" si="2"/>
        <v>7.4349442379172137E-4</v>
      </c>
      <c r="L87">
        <f>VLOOKUP(A87,[1]Sheet1!$A:$B,2,0)</f>
        <v>1541</v>
      </c>
      <c r="M87" s="6">
        <f t="shared" si="3"/>
        <v>0.38162456661713717</v>
      </c>
    </row>
    <row r="88" spans="1:13" x14ac:dyDescent="0.3">
      <c r="A88" t="s">
        <v>173</v>
      </c>
      <c r="B88" t="s">
        <v>174</v>
      </c>
      <c r="C88" t="s">
        <v>425</v>
      </c>
      <c r="D88" s="10">
        <v>2268</v>
      </c>
      <c r="E88" s="10">
        <v>2170.3647366839778</v>
      </c>
      <c r="F88" s="10">
        <v>695</v>
      </c>
      <c r="G88" s="6">
        <v>0.32022267421367412</v>
      </c>
      <c r="H88" s="10">
        <v>0</v>
      </c>
      <c r="I88">
        <v>695</v>
      </c>
      <c r="J88" s="6">
        <v>0.32022267421367412</v>
      </c>
      <c r="K88" s="17">
        <f t="shared" si="2"/>
        <v>0</v>
      </c>
      <c r="L88">
        <f>VLOOKUP(A88,[1]Sheet1!$A:$B,2,0)</f>
        <v>56</v>
      </c>
      <c r="M88" s="6">
        <f t="shared" si="3"/>
        <v>8.0575539568345317E-2</v>
      </c>
    </row>
    <row r="89" spans="1:13" x14ac:dyDescent="0.3">
      <c r="A89" t="s">
        <v>175</v>
      </c>
      <c r="B89" t="s">
        <v>176</v>
      </c>
      <c r="C89" t="s">
        <v>425</v>
      </c>
      <c r="D89" s="10">
        <v>2967</v>
      </c>
      <c r="E89" s="10">
        <v>2870.1860991273306</v>
      </c>
      <c r="F89" s="10">
        <v>1135</v>
      </c>
      <c r="G89" s="6">
        <v>0.39544474149083658</v>
      </c>
      <c r="H89" s="10">
        <v>1</v>
      </c>
      <c r="I89">
        <v>1136</v>
      </c>
      <c r="J89" s="6">
        <v>0.39579315095470519</v>
      </c>
      <c r="K89" s="17">
        <f t="shared" si="2"/>
        <v>8.8105726872253194E-4</v>
      </c>
      <c r="L89">
        <f>VLOOKUP(A89,[1]Sheet1!$A:$B,2,0)</f>
        <v>221</v>
      </c>
      <c r="M89" s="6">
        <f t="shared" si="3"/>
        <v>0.19454225352112675</v>
      </c>
    </row>
    <row r="90" spans="1:13" x14ac:dyDescent="0.3">
      <c r="A90" t="s">
        <v>177</v>
      </c>
      <c r="B90" t="s">
        <v>178</v>
      </c>
      <c r="C90" t="s">
        <v>425</v>
      </c>
      <c r="D90" s="10">
        <v>4022</v>
      </c>
      <c r="E90" s="10">
        <v>3833.4613741461467</v>
      </c>
      <c r="F90" s="10">
        <v>3007</v>
      </c>
      <c r="G90" s="6">
        <v>0.78440858183154905</v>
      </c>
      <c r="H90" s="10">
        <v>6</v>
      </c>
      <c r="I90">
        <v>3013</v>
      </c>
      <c r="J90" s="6">
        <v>0.7859737469432847</v>
      </c>
      <c r="K90" s="17">
        <f t="shared" si="2"/>
        <v>1.9953441968738857E-3</v>
      </c>
      <c r="L90">
        <f>VLOOKUP(A90,[1]Sheet1!$A:$B,2,0)</f>
        <v>502</v>
      </c>
      <c r="M90" s="6">
        <f t="shared" si="3"/>
        <v>0.16661135081314304</v>
      </c>
    </row>
    <row r="91" spans="1:13" x14ac:dyDescent="0.3">
      <c r="A91" t="s">
        <v>179</v>
      </c>
      <c r="B91" t="s">
        <v>180</v>
      </c>
      <c r="C91" t="s">
        <v>425</v>
      </c>
      <c r="D91" s="10">
        <v>3709</v>
      </c>
      <c r="E91" s="10">
        <v>3557.9550904863008</v>
      </c>
      <c r="F91" s="10">
        <v>725</v>
      </c>
      <c r="G91" s="6">
        <v>0.20376873275848659</v>
      </c>
      <c r="H91" s="10">
        <v>0</v>
      </c>
      <c r="I91">
        <v>725</v>
      </c>
      <c r="J91" s="6">
        <v>0.20376873275848659</v>
      </c>
      <c r="K91" s="17">
        <f t="shared" si="2"/>
        <v>0</v>
      </c>
      <c r="L91">
        <f>VLOOKUP(A91,[1]Sheet1!$A:$B,2,0)</f>
        <v>135</v>
      </c>
      <c r="M91" s="6">
        <f t="shared" si="3"/>
        <v>0.18620689655172415</v>
      </c>
    </row>
    <row r="92" spans="1:13" x14ac:dyDescent="0.3">
      <c r="A92" t="s">
        <v>181</v>
      </c>
      <c r="B92" t="s">
        <v>182</v>
      </c>
      <c r="C92" t="s">
        <v>425</v>
      </c>
      <c r="D92" s="10">
        <v>3380</v>
      </c>
      <c r="E92" s="10">
        <v>3299.3811791334801</v>
      </c>
      <c r="F92" s="10">
        <v>1491</v>
      </c>
      <c r="G92" s="6">
        <v>0.45190292332078552</v>
      </c>
      <c r="H92" s="10">
        <v>0</v>
      </c>
      <c r="I92">
        <v>1491</v>
      </c>
      <c r="J92" s="6">
        <v>0.45190292332078552</v>
      </c>
      <c r="K92" s="17">
        <f t="shared" si="2"/>
        <v>0</v>
      </c>
      <c r="L92">
        <f>VLOOKUP(A92,[1]Sheet1!$A:$B,2,0)</f>
        <v>152</v>
      </c>
      <c r="M92" s="6">
        <f t="shared" si="3"/>
        <v>0.10194500335345406</v>
      </c>
    </row>
    <row r="93" spans="1:13" x14ac:dyDescent="0.3">
      <c r="A93" t="s">
        <v>183</v>
      </c>
      <c r="B93" t="s">
        <v>184</v>
      </c>
      <c r="C93" t="s">
        <v>425</v>
      </c>
      <c r="D93" s="10">
        <v>12552</v>
      </c>
      <c r="E93" s="10">
        <v>12091.062335828927</v>
      </c>
      <c r="F93" s="10">
        <v>5612</v>
      </c>
      <c r="G93" s="6">
        <v>0.46414449319066042</v>
      </c>
      <c r="H93" s="10">
        <v>2</v>
      </c>
      <c r="I93">
        <v>5614</v>
      </c>
      <c r="J93" s="6">
        <v>0.46430990462800564</v>
      </c>
      <c r="K93" s="17">
        <f t="shared" si="2"/>
        <v>3.5637918745547279E-4</v>
      </c>
      <c r="L93">
        <f>VLOOKUP(A93,[1]Sheet1!$A:$B,2,0)</f>
        <v>1331</v>
      </c>
      <c r="M93" s="6">
        <f t="shared" si="3"/>
        <v>0.2370858567866049</v>
      </c>
    </row>
    <row r="94" spans="1:13" x14ac:dyDescent="0.3">
      <c r="A94" t="s">
        <v>185</v>
      </c>
      <c r="B94" t="s">
        <v>186</v>
      </c>
      <c r="C94" t="s">
        <v>425</v>
      </c>
      <c r="D94" s="10">
        <v>5989</v>
      </c>
      <c r="E94" s="10">
        <v>5843.9838942758488</v>
      </c>
      <c r="F94" s="10">
        <v>165</v>
      </c>
      <c r="G94" s="6">
        <v>2.8234164054014015E-2</v>
      </c>
      <c r="H94" s="10">
        <v>3459</v>
      </c>
      <c r="I94">
        <v>3624</v>
      </c>
      <c r="J94" s="6">
        <v>0.62012491231361688</v>
      </c>
      <c r="K94" s="17">
        <f t="shared" si="2"/>
        <v>20.963636363636361</v>
      </c>
      <c r="L94">
        <f>VLOOKUP(A94,[1]Sheet1!$A:$B,2,0)</f>
        <v>1226</v>
      </c>
      <c r="M94" s="6">
        <f t="shared" si="3"/>
        <v>0.33830022075055188</v>
      </c>
    </row>
    <row r="95" spans="1:13" x14ac:dyDescent="0.3">
      <c r="A95" t="s">
        <v>187</v>
      </c>
      <c r="B95" t="s">
        <v>188</v>
      </c>
      <c r="C95" t="s">
        <v>425</v>
      </c>
      <c r="D95" s="10">
        <v>6314</v>
      </c>
      <c r="E95" s="10">
        <v>6118.8745157285393</v>
      </c>
      <c r="F95" s="10">
        <v>1359</v>
      </c>
      <c r="G95" s="6">
        <v>0.22209966824890698</v>
      </c>
      <c r="H95" s="10">
        <v>0</v>
      </c>
      <c r="I95">
        <v>1359</v>
      </c>
      <c r="J95" s="6">
        <v>0.22209966824890698</v>
      </c>
      <c r="K95" s="17">
        <f t="shared" si="2"/>
        <v>0</v>
      </c>
      <c r="L95">
        <f>VLOOKUP(A95,[1]Sheet1!$A:$B,2,0)</f>
        <v>234</v>
      </c>
      <c r="M95" s="6">
        <f t="shared" si="3"/>
        <v>0.17218543046357615</v>
      </c>
    </row>
    <row r="96" spans="1:13" x14ac:dyDescent="0.3">
      <c r="A96" t="s">
        <v>189</v>
      </c>
      <c r="B96" t="s">
        <v>190</v>
      </c>
      <c r="C96" t="s">
        <v>425</v>
      </c>
      <c r="D96" s="10">
        <v>4678</v>
      </c>
      <c r="E96" s="10">
        <v>4550.1038727605983</v>
      </c>
      <c r="F96" s="10">
        <v>2197</v>
      </c>
      <c r="G96" s="6">
        <v>0.48284611987705145</v>
      </c>
      <c r="H96" s="10">
        <v>4</v>
      </c>
      <c r="I96">
        <v>2201</v>
      </c>
      <c r="J96" s="6">
        <v>0.48372522068702334</v>
      </c>
      <c r="K96" s="17">
        <f t="shared" si="2"/>
        <v>1.8206645425580658E-3</v>
      </c>
      <c r="L96">
        <f>VLOOKUP(A96,[1]Sheet1!$A:$B,2,0)</f>
        <v>256</v>
      </c>
      <c r="M96" s="6">
        <f t="shared" si="3"/>
        <v>0.11631076783280327</v>
      </c>
    </row>
    <row r="97" spans="1:13" x14ac:dyDescent="0.3">
      <c r="A97" t="s">
        <v>191</v>
      </c>
      <c r="B97" t="s">
        <v>192</v>
      </c>
      <c r="C97" t="s">
        <v>425</v>
      </c>
      <c r="D97" s="10">
        <v>5704</v>
      </c>
      <c r="E97" s="10">
        <v>5598.4997310320359</v>
      </c>
      <c r="F97" s="10">
        <v>2770</v>
      </c>
      <c r="G97" s="6">
        <v>0.49477541003460473</v>
      </c>
      <c r="H97" s="10">
        <v>2</v>
      </c>
      <c r="I97">
        <v>2772</v>
      </c>
      <c r="J97" s="6">
        <v>0.49513264859780665</v>
      </c>
      <c r="K97" s="17">
        <f t="shared" si="2"/>
        <v>7.220216606498818E-4</v>
      </c>
      <c r="L97">
        <f>VLOOKUP(A97,[1]Sheet1!$A:$B,2,0)</f>
        <v>333</v>
      </c>
      <c r="M97" s="6">
        <f t="shared" si="3"/>
        <v>0.12012987012987013</v>
      </c>
    </row>
    <row r="98" spans="1:13" x14ac:dyDescent="0.3">
      <c r="A98" t="s">
        <v>193</v>
      </c>
      <c r="B98" t="s">
        <v>194</v>
      </c>
      <c r="C98" t="s">
        <v>425</v>
      </c>
      <c r="D98" s="10">
        <v>5114</v>
      </c>
      <c r="E98" s="10">
        <v>4960.6803699655657</v>
      </c>
      <c r="F98" s="10">
        <v>3581</v>
      </c>
      <c r="G98" s="6">
        <v>0.72187678562827007</v>
      </c>
      <c r="H98" s="10">
        <v>2</v>
      </c>
      <c r="I98">
        <v>3583</v>
      </c>
      <c r="J98" s="6">
        <v>0.72227995613127383</v>
      </c>
      <c r="K98" s="17">
        <f t="shared" si="2"/>
        <v>5.5850321139343348E-4</v>
      </c>
      <c r="L98">
        <f>VLOOKUP(A98,[1]Sheet1!$A:$B,2,0)</f>
        <v>617</v>
      </c>
      <c r="M98" s="6">
        <f t="shared" si="3"/>
        <v>0.17220206530840079</v>
      </c>
    </row>
    <row r="99" spans="1:13" x14ac:dyDescent="0.3">
      <c r="A99" t="s">
        <v>195</v>
      </c>
      <c r="B99" t="s">
        <v>196</v>
      </c>
      <c r="C99" t="s">
        <v>425</v>
      </c>
      <c r="D99" s="10">
        <v>2713</v>
      </c>
      <c r="E99" s="10">
        <v>2608.1702780561122</v>
      </c>
      <c r="F99" s="10">
        <v>1094</v>
      </c>
      <c r="G99" s="6">
        <v>0.41945114136311912</v>
      </c>
      <c r="H99" s="10">
        <v>2</v>
      </c>
      <c r="I99">
        <v>1096</v>
      </c>
      <c r="J99" s="6">
        <v>0.42021796246250326</v>
      </c>
      <c r="K99" s="17">
        <f t="shared" si="2"/>
        <v>1.8281535648994769E-3</v>
      </c>
      <c r="L99">
        <f>VLOOKUP(A99,[1]Sheet1!$A:$B,2,0)</f>
        <v>142</v>
      </c>
      <c r="M99" s="6">
        <f t="shared" si="3"/>
        <v>0.12956204379562045</v>
      </c>
    </row>
    <row r="100" spans="1:13" x14ac:dyDescent="0.3">
      <c r="A100" t="s">
        <v>197</v>
      </c>
      <c r="B100" t="s">
        <v>198</v>
      </c>
      <c r="C100" t="s">
        <v>425</v>
      </c>
      <c r="D100" s="10">
        <v>5677</v>
      </c>
      <c r="E100" s="10">
        <v>5405.3585248241325</v>
      </c>
      <c r="F100" s="10">
        <v>3791</v>
      </c>
      <c r="G100" s="6">
        <v>0.70134108266636086</v>
      </c>
      <c r="H100" s="10">
        <v>5</v>
      </c>
      <c r="I100">
        <v>3796</v>
      </c>
      <c r="J100" s="6">
        <v>0.7022660906888698</v>
      </c>
      <c r="K100" s="17">
        <f t="shared" si="2"/>
        <v>1.3189132155102699E-3</v>
      </c>
      <c r="L100">
        <f>VLOOKUP(A100,[1]Sheet1!$A:$B,2,0)</f>
        <v>880</v>
      </c>
      <c r="M100" s="6">
        <f t="shared" si="3"/>
        <v>0.23182297154899895</v>
      </c>
    </row>
    <row r="101" spans="1:13" x14ac:dyDescent="0.3">
      <c r="A101" t="s">
        <v>199</v>
      </c>
      <c r="B101" t="s">
        <v>200</v>
      </c>
      <c r="C101" t="s">
        <v>425</v>
      </c>
      <c r="D101" s="10">
        <v>2205</v>
      </c>
      <c r="E101" s="10">
        <v>2123.9118034225539</v>
      </c>
      <c r="F101" s="10">
        <v>1335</v>
      </c>
      <c r="G101" s="6">
        <v>0.62855717353645724</v>
      </c>
      <c r="H101" s="10">
        <v>70</v>
      </c>
      <c r="I101">
        <v>1405</v>
      </c>
      <c r="J101" s="6">
        <v>0.66151522757956727</v>
      </c>
      <c r="K101" s="17">
        <f t="shared" si="2"/>
        <v>5.2434456928838816E-2</v>
      </c>
      <c r="L101">
        <f>VLOOKUP(A101,[1]Sheet1!$A:$B,2,0)</f>
        <v>283</v>
      </c>
      <c r="M101" s="6">
        <f t="shared" si="3"/>
        <v>0.201423487544484</v>
      </c>
    </row>
    <row r="102" spans="1:13" x14ac:dyDescent="0.3">
      <c r="A102" t="s">
        <v>201</v>
      </c>
      <c r="B102" t="s">
        <v>202</v>
      </c>
      <c r="C102" t="s">
        <v>425</v>
      </c>
      <c r="D102" s="10">
        <v>5843</v>
      </c>
      <c r="E102" s="10">
        <v>5710.2599518055877</v>
      </c>
      <c r="F102" s="10">
        <v>2288</v>
      </c>
      <c r="G102" s="6">
        <v>0.40068228404847539</v>
      </c>
      <c r="H102" s="10">
        <v>0</v>
      </c>
      <c r="I102">
        <v>2288</v>
      </c>
      <c r="J102" s="6">
        <v>0.40068228404847539</v>
      </c>
      <c r="K102" s="17">
        <f t="shared" si="2"/>
        <v>0</v>
      </c>
      <c r="L102">
        <f>VLOOKUP(A102,[1]Sheet1!$A:$B,2,0)</f>
        <v>874</v>
      </c>
      <c r="M102" s="6">
        <f t="shared" si="3"/>
        <v>0.38199300699300698</v>
      </c>
    </row>
    <row r="103" spans="1:13" x14ac:dyDescent="0.3">
      <c r="A103" t="s">
        <v>203</v>
      </c>
      <c r="B103" t="s">
        <v>204</v>
      </c>
      <c r="C103" t="s">
        <v>425</v>
      </c>
      <c r="D103" s="10">
        <v>6022</v>
      </c>
      <c r="E103" s="10">
        <v>5813.7492190675257</v>
      </c>
      <c r="F103" s="10">
        <v>2878</v>
      </c>
      <c r="G103" s="6">
        <v>0.49503339266181934</v>
      </c>
      <c r="H103" s="10">
        <v>1</v>
      </c>
      <c r="I103">
        <v>2879</v>
      </c>
      <c r="J103" s="6">
        <v>0.49520539870513475</v>
      </c>
      <c r="K103" s="17">
        <f t="shared" si="2"/>
        <v>3.4746351633073484E-4</v>
      </c>
      <c r="L103">
        <f>VLOOKUP(A103,[1]Sheet1!$A:$B,2,0)</f>
        <v>770</v>
      </c>
      <c r="M103" s="6">
        <f t="shared" si="3"/>
        <v>0.26745397707537338</v>
      </c>
    </row>
    <row r="104" spans="1:13" x14ac:dyDescent="0.3">
      <c r="A104" t="s">
        <v>205</v>
      </c>
      <c r="B104" t="s">
        <v>206</v>
      </c>
      <c r="C104" t="s">
        <v>425</v>
      </c>
      <c r="D104" s="10">
        <v>1890</v>
      </c>
      <c r="E104" s="10">
        <v>1824.5133059474906</v>
      </c>
      <c r="F104" s="10">
        <v>980</v>
      </c>
      <c r="G104" s="6">
        <v>0.53712954397505741</v>
      </c>
      <c r="H104" s="10">
        <v>0</v>
      </c>
      <c r="I104">
        <v>980</v>
      </c>
      <c r="J104" s="6">
        <v>0.53712954397505741</v>
      </c>
      <c r="K104" s="17">
        <f t="shared" si="2"/>
        <v>0</v>
      </c>
      <c r="L104">
        <f>VLOOKUP(A104,[1]Sheet1!$A:$B,2,0)</f>
        <v>203</v>
      </c>
      <c r="M104" s="6">
        <f t="shared" si="3"/>
        <v>0.20714285714285716</v>
      </c>
    </row>
    <row r="105" spans="1:13" x14ac:dyDescent="0.3">
      <c r="A105" t="s">
        <v>207</v>
      </c>
      <c r="B105" t="s">
        <v>208</v>
      </c>
      <c r="C105" t="s">
        <v>425</v>
      </c>
      <c r="D105" s="10">
        <v>8085</v>
      </c>
      <c r="E105" s="10">
        <v>7759.2707477403455</v>
      </c>
      <c r="F105" s="10">
        <v>3009</v>
      </c>
      <c r="G105" s="6">
        <v>0.38779417522919674</v>
      </c>
      <c r="H105" s="10">
        <v>592</v>
      </c>
      <c r="I105">
        <v>3601</v>
      </c>
      <c r="J105" s="6">
        <v>0.46409000498515701</v>
      </c>
      <c r="K105" s="17">
        <f t="shared" si="2"/>
        <v>0.19674310402126952</v>
      </c>
      <c r="L105">
        <f>VLOOKUP(A105,[1]Sheet1!$A:$B,2,0)</f>
        <v>243</v>
      </c>
      <c r="M105" s="6">
        <f t="shared" si="3"/>
        <v>6.748125520688697E-2</v>
      </c>
    </row>
    <row r="106" spans="1:13" x14ac:dyDescent="0.3">
      <c r="A106" t="s">
        <v>209</v>
      </c>
      <c r="B106" t="s">
        <v>210</v>
      </c>
      <c r="C106" t="s">
        <v>425</v>
      </c>
      <c r="D106" s="10">
        <v>15592</v>
      </c>
      <c r="E106" s="10">
        <v>15105.788636988053</v>
      </c>
      <c r="F106" s="10">
        <v>11924</v>
      </c>
      <c r="G106" s="6">
        <v>0.78936626789566477</v>
      </c>
      <c r="H106" s="10">
        <v>996</v>
      </c>
      <c r="I106">
        <v>12920</v>
      </c>
      <c r="J106" s="6">
        <v>0.85530125639147847</v>
      </c>
      <c r="K106" s="17">
        <f t="shared" si="2"/>
        <v>8.3529017108352949E-2</v>
      </c>
      <c r="L106">
        <f>VLOOKUP(A106,[1]Sheet1!$A:$B,2,0)</f>
        <v>2621</v>
      </c>
      <c r="M106" s="6">
        <f t="shared" si="3"/>
        <v>0.20286377708978329</v>
      </c>
    </row>
    <row r="107" spans="1:13" x14ac:dyDescent="0.3">
      <c r="A107" t="s">
        <v>211</v>
      </c>
      <c r="B107" t="s">
        <v>212</v>
      </c>
      <c r="C107" t="s">
        <v>425</v>
      </c>
      <c r="D107" s="10">
        <v>13102</v>
      </c>
      <c r="E107" s="10">
        <v>12591.456490752031</v>
      </c>
      <c r="F107" s="10">
        <v>7619</v>
      </c>
      <c r="G107" s="6">
        <v>0.60509282667941389</v>
      </c>
      <c r="H107" s="10">
        <v>3</v>
      </c>
      <c r="I107">
        <v>7622</v>
      </c>
      <c r="J107" s="6">
        <v>0.60533108346902387</v>
      </c>
      <c r="K107" s="17">
        <f t="shared" si="2"/>
        <v>3.9375246095292474E-4</v>
      </c>
      <c r="L107">
        <f>VLOOKUP(A107,[1]Sheet1!$A:$B,2,0)</f>
        <v>1017</v>
      </c>
      <c r="M107" s="6">
        <f t="shared" si="3"/>
        <v>0.13342954605090526</v>
      </c>
    </row>
    <row r="108" spans="1:13" x14ac:dyDescent="0.3">
      <c r="A108" t="s">
        <v>213</v>
      </c>
      <c r="B108" t="s">
        <v>214</v>
      </c>
      <c r="C108" t="s">
        <v>425</v>
      </c>
      <c r="D108" s="10">
        <v>6496</v>
      </c>
      <c r="E108" s="10">
        <v>6304.8974065267366</v>
      </c>
      <c r="F108" s="10">
        <v>1939</v>
      </c>
      <c r="G108" s="6">
        <v>0.30753870760732377</v>
      </c>
      <c r="H108" s="10">
        <v>3</v>
      </c>
      <c r="I108">
        <v>1942</v>
      </c>
      <c r="J108" s="6">
        <v>0.30801452819671105</v>
      </c>
      <c r="K108" s="17">
        <f t="shared" si="2"/>
        <v>1.5471892728209722E-3</v>
      </c>
      <c r="L108">
        <f>VLOOKUP(A108,[1]Sheet1!$A:$B,2,0)</f>
        <v>132</v>
      </c>
      <c r="M108" s="6">
        <f t="shared" si="3"/>
        <v>6.7971163748712662E-2</v>
      </c>
    </row>
    <row r="109" spans="1:13" x14ac:dyDescent="0.3">
      <c r="A109" t="s">
        <v>215</v>
      </c>
      <c r="B109" t="s">
        <v>216</v>
      </c>
      <c r="C109" t="s">
        <v>425</v>
      </c>
      <c r="D109" s="10">
        <v>4643</v>
      </c>
      <c r="E109" s="10">
        <v>4529.3981193011286</v>
      </c>
      <c r="F109" s="10">
        <v>3273</v>
      </c>
      <c r="G109" s="6">
        <v>0.72261256656878137</v>
      </c>
      <c r="H109" s="10">
        <v>550</v>
      </c>
      <c r="I109">
        <v>3823</v>
      </c>
      <c r="J109" s="6">
        <v>0.84404150381681975</v>
      </c>
      <c r="K109" s="17">
        <f t="shared" si="2"/>
        <v>0.1680415520928811</v>
      </c>
      <c r="L109">
        <f>VLOOKUP(A109,[1]Sheet1!$A:$B,2,0)</f>
        <v>1116</v>
      </c>
      <c r="M109" s="6">
        <f t="shared" si="3"/>
        <v>0.29191734240125555</v>
      </c>
    </row>
    <row r="110" spans="1:13" x14ac:dyDescent="0.3">
      <c r="A110" t="s">
        <v>217</v>
      </c>
      <c r="B110" t="s">
        <v>218</v>
      </c>
      <c r="C110" t="s">
        <v>425</v>
      </c>
      <c r="D110" s="10">
        <v>12662</v>
      </c>
      <c r="E110" s="10">
        <v>12396.603483383253</v>
      </c>
      <c r="F110" s="10">
        <v>6730</v>
      </c>
      <c r="G110" s="6">
        <v>0.54289064008710741</v>
      </c>
      <c r="H110" s="10">
        <v>1</v>
      </c>
      <c r="I110">
        <v>6731</v>
      </c>
      <c r="J110" s="6">
        <v>0.54297130734417831</v>
      </c>
      <c r="K110" s="17">
        <f t="shared" si="2"/>
        <v>1.4858841010402331E-4</v>
      </c>
      <c r="L110">
        <f>VLOOKUP(A110,[1]Sheet1!$A:$B,2,0)</f>
        <v>704</v>
      </c>
      <c r="M110" s="6">
        <f t="shared" si="3"/>
        <v>0.10459069974743723</v>
      </c>
    </row>
    <row r="111" spans="1:13" x14ac:dyDescent="0.3">
      <c r="A111" t="s">
        <v>219</v>
      </c>
      <c r="B111" t="s">
        <v>220</v>
      </c>
      <c r="C111" t="s">
        <v>425</v>
      </c>
      <c r="D111" s="10">
        <v>3581</v>
      </c>
      <c r="E111" s="10">
        <v>3432.1191406598505</v>
      </c>
      <c r="F111" s="10">
        <v>1963</v>
      </c>
      <c r="G111" s="6">
        <v>0.57194984193427467</v>
      </c>
      <c r="H111" s="10">
        <v>0</v>
      </c>
      <c r="I111">
        <v>1963</v>
      </c>
      <c r="J111" s="6">
        <v>0.57194984193427467</v>
      </c>
      <c r="K111" s="17">
        <f t="shared" si="2"/>
        <v>0</v>
      </c>
      <c r="L111">
        <f>VLOOKUP(A111,[1]Sheet1!$A:$B,2,0)</f>
        <v>63</v>
      </c>
      <c r="M111" s="6">
        <f t="shared" si="3"/>
        <v>3.2093734080489045E-2</v>
      </c>
    </row>
    <row r="112" spans="1:13" x14ac:dyDescent="0.3">
      <c r="A112" t="s">
        <v>221</v>
      </c>
      <c r="B112" t="s">
        <v>222</v>
      </c>
      <c r="C112" t="s">
        <v>425</v>
      </c>
      <c r="D112" s="10">
        <v>4609</v>
      </c>
      <c r="E112" s="10">
        <v>4504.6144786662107</v>
      </c>
      <c r="F112" s="10">
        <v>3030</v>
      </c>
      <c r="G112" s="6">
        <v>0.67264357790217932</v>
      </c>
      <c r="H112" s="10">
        <v>1</v>
      </c>
      <c r="I112">
        <v>3031</v>
      </c>
      <c r="J112" s="6">
        <v>0.67286557248234502</v>
      </c>
      <c r="K112" s="17">
        <f t="shared" si="2"/>
        <v>3.3003300330027154E-4</v>
      </c>
      <c r="L112">
        <f>VLOOKUP(A112,[1]Sheet1!$A:$B,2,0)</f>
        <v>847</v>
      </c>
      <c r="M112" s="6">
        <f t="shared" si="3"/>
        <v>0.27944572748267898</v>
      </c>
    </row>
    <row r="113" spans="1:13" x14ac:dyDescent="0.3">
      <c r="A113" t="s">
        <v>223</v>
      </c>
      <c r="B113" t="s">
        <v>224</v>
      </c>
      <c r="C113" t="s">
        <v>425</v>
      </c>
      <c r="D113" s="10">
        <v>4819</v>
      </c>
      <c r="E113" s="10">
        <v>4689.4273849142301</v>
      </c>
      <c r="F113" s="10">
        <v>2479</v>
      </c>
      <c r="G113" s="6">
        <v>0.52863597120085082</v>
      </c>
      <c r="H113" s="10">
        <v>0</v>
      </c>
      <c r="I113">
        <v>2479</v>
      </c>
      <c r="J113" s="6">
        <v>0.52863597120085082</v>
      </c>
      <c r="K113" s="17">
        <f t="shared" si="2"/>
        <v>0</v>
      </c>
      <c r="L113">
        <f>VLOOKUP(A113,[1]Sheet1!$A:$B,2,0)</f>
        <v>69</v>
      </c>
      <c r="M113" s="6">
        <f t="shared" si="3"/>
        <v>2.7833803953206938E-2</v>
      </c>
    </row>
    <row r="114" spans="1:13" x14ac:dyDescent="0.3">
      <c r="A114" t="s">
        <v>225</v>
      </c>
      <c r="B114" t="s">
        <v>226</v>
      </c>
      <c r="C114" t="s">
        <v>425</v>
      </c>
      <c r="D114" s="10">
        <v>3635</v>
      </c>
      <c r="E114" s="10">
        <v>3565.6249194809975</v>
      </c>
      <c r="F114" s="10">
        <v>837</v>
      </c>
      <c r="G114" s="6">
        <v>0.23474146016508976</v>
      </c>
      <c r="H114" s="10">
        <v>1774</v>
      </c>
      <c r="I114">
        <v>2611</v>
      </c>
      <c r="J114" s="6">
        <v>0.73226995518643889</v>
      </c>
      <c r="K114" s="17">
        <f t="shared" si="2"/>
        <v>2.1194743130227001</v>
      </c>
      <c r="L114">
        <f>VLOOKUP(A114,[1]Sheet1!$A:$B,2,0)</f>
        <v>1302</v>
      </c>
      <c r="M114" s="6">
        <f t="shared" si="3"/>
        <v>0.49865951742627346</v>
      </c>
    </row>
    <row r="115" spans="1:13" x14ac:dyDescent="0.3">
      <c r="A115" t="s">
        <v>227</v>
      </c>
      <c r="B115" t="s">
        <v>228</v>
      </c>
      <c r="C115" t="s">
        <v>425</v>
      </c>
      <c r="D115" s="10">
        <v>3818</v>
      </c>
      <c r="E115" s="10">
        <v>3725.4785306061062</v>
      </c>
      <c r="F115" s="10">
        <v>2236</v>
      </c>
      <c r="G115" s="6">
        <v>0.60019135303840287</v>
      </c>
      <c r="H115" s="10">
        <v>11</v>
      </c>
      <c r="I115">
        <v>2247</v>
      </c>
      <c r="J115" s="6">
        <v>0.60314399386283157</v>
      </c>
      <c r="K115" s="17">
        <f t="shared" si="2"/>
        <v>4.9194991055457197E-3</v>
      </c>
      <c r="L115">
        <f>VLOOKUP(A115,[1]Sheet1!$A:$B,2,0)</f>
        <v>1218</v>
      </c>
      <c r="M115" s="6">
        <f t="shared" si="3"/>
        <v>0.54205607476635509</v>
      </c>
    </row>
    <row r="116" spans="1:13" x14ac:dyDescent="0.3">
      <c r="A116" t="s">
        <v>229</v>
      </c>
      <c r="B116" t="s">
        <v>230</v>
      </c>
      <c r="C116" t="s">
        <v>425</v>
      </c>
      <c r="D116" s="10">
        <v>4291</v>
      </c>
      <c r="E116" s="10">
        <v>4193.2838317828864</v>
      </c>
      <c r="F116" s="10">
        <v>2503</v>
      </c>
      <c r="G116" s="6">
        <v>0.59690688739659747</v>
      </c>
      <c r="H116" s="10">
        <v>10</v>
      </c>
      <c r="I116">
        <v>2513</v>
      </c>
      <c r="J116" s="6">
        <v>0.59929165322718714</v>
      </c>
      <c r="K116" s="17">
        <f t="shared" si="2"/>
        <v>3.9952057530962528E-3</v>
      </c>
      <c r="L116">
        <f>VLOOKUP(A116,[1]Sheet1!$A:$B,2,0)</f>
        <v>1285</v>
      </c>
      <c r="M116" s="6">
        <f t="shared" si="3"/>
        <v>0.51134102666136094</v>
      </c>
    </row>
    <row r="117" spans="1:13" x14ac:dyDescent="0.3">
      <c r="A117" t="s">
        <v>231</v>
      </c>
      <c r="B117" t="s">
        <v>232</v>
      </c>
      <c r="C117" t="s">
        <v>425</v>
      </c>
      <c r="D117" s="10">
        <v>3098</v>
      </c>
      <c r="E117" s="10">
        <v>2980.3162565367984</v>
      </c>
      <c r="F117" s="10">
        <v>1314</v>
      </c>
      <c r="G117" s="6">
        <v>0.44089280696904987</v>
      </c>
      <c r="H117" s="10">
        <v>0</v>
      </c>
      <c r="I117">
        <v>1314</v>
      </c>
      <c r="J117" s="6">
        <v>0.44089280696904987</v>
      </c>
      <c r="K117" s="17">
        <f t="shared" si="2"/>
        <v>0</v>
      </c>
      <c r="L117">
        <f>VLOOKUP(A117,[1]Sheet1!$A:$B,2,0)</f>
        <v>503</v>
      </c>
      <c r="M117" s="6">
        <f t="shared" si="3"/>
        <v>0.38280060882800609</v>
      </c>
    </row>
    <row r="118" spans="1:13" x14ac:dyDescent="0.3">
      <c r="A118" t="s">
        <v>233</v>
      </c>
      <c r="B118" t="s">
        <v>234</v>
      </c>
      <c r="C118" t="s">
        <v>425</v>
      </c>
      <c r="D118" s="10">
        <v>5995</v>
      </c>
      <c r="E118" s="10">
        <v>5778.051211773135</v>
      </c>
      <c r="F118" s="10">
        <v>4042</v>
      </c>
      <c r="G118" s="6">
        <v>0.69954381708562507</v>
      </c>
      <c r="H118" s="10">
        <v>20</v>
      </c>
      <c r="I118">
        <v>4062</v>
      </c>
      <c r="J118" s="6">
        <v>0.70300519173721154</v>
      </c>
      <c r="K118" s="17">
        <f t="shared" si="2"/>
        <v>4.9480455220188039E-3</v>
      </c>
      <c r="L118">
        <f>VLOOKUP(A118,[1]Sheet1!$A:$B,2,0)</f>
        <v>1461</v>
      </c>
      <c r="M118" s="6">
        <f t="shared" si="3"/>
        <v>0.35967503692762187</v>
      </c>
    </row>
    <row r="119" spans="1:13" x14ac:dyDescent="0.3">
      <c r="A119" t="s">
        <v>235</v>
      </c>
      <c r="B119" t="s">
        <v>236</v>
      </c>
      <c r="C119" t="s">
        <v>425</v>
      </c>
      <c r="D119" s="10">
        <v>3560</v>
      </c>
      <c r="E119" s="10">
        <v>3545.1975051975051</v>
      </c>
      <c r="F119" s="10">
        <v>3383</v>
      </c>
      <c r="G119" s="6">
        <v>0.95424866880908266</v>
      </c>
      <c r="H119" s="10">
        <v>4</v>
      </c>
      <c r="I119">
        <v>3387</v>
      </c>
      <c r="J119" s="6">
        <v>0.955376955736436</v>
      </c>
      <c r="K119" s="17">
        <f t="shared" si="2"/>
        <v>1.1823825007389939E-3</v>
      </c>
      <c r="L119">
        <f>VLOOKUP(A119,[1]Sheet1!$A:$B,2,0)</f>
        <v>1595</v>
      </c>
      <c r="M119" s="6">
        <f t="shared" si="3"/>
        <v>0.47091821671095363</v>
      </c>
    </row>
    <row r="120" spans="1:13" x14ac:dyDescent="0.3">
      <c r="A120" t="s">
        <v>237</v>
      </c>
      <c r="B120" t="s">
        <v>238</v>
      </c>
      <c r="C120" t="s">
        <v>425</v>
      </c>
      <c r="D120" s="10">
        <v>5389</v>
      </c>
      <c r="E120" s="10">
        <v>5228.5412348292748</v>
      </c>
      <c r="F120" s="10">
        <v>1645</v>
      </c>
      <c r="G120" s="6">
        <v>0.31461930318958525</v>
      </c>
      <c r="H120" s="10">
        <v>25</v>
      </c>
      <c r="I120">
        <v>1670</v>
      </c>
      <c r="J120" s="6">
        <v>0.31940075156632664</v>
      </c>
      <c r="K120" s="17">
        <f t="shared" si="2"/>
        <v>1.5197568389057638E-2</v>
      </c>
      <c r="L120">
        <f>VLOOKUP(A120,[1]Sheet1!$A:$B,2,0)</f>
        <v>419</v>
      </c>
      <c r="M120" s="6">
        <f t="shared" si="3"/>
        <v>0.25089820359281439</v>
      </c>
    </row>
    <row r="121" spans="1:13" x14ac:dyDescent="0.3">
      <c r="A121" t="s">
        <v>239</v>
      </c>
      <c r="B121" t="s">
        <v>240</v>
      </c>
      <c r="C121" t="s">
        <v>429</v>
      </c>
      <c r="D121" s="10">
        <v>5329</v>
      </c>
      <c r="E121" s="10">
        <v>5096.6094136974025</v>
      </c>
      <c r="F121" s="10">
        <v>2989</v>
      </c>
      <c r="G121" s="6">
        <v>0.5864683277409698</v>
      </c>
      <c r="H121" s="10">
        <v>5</v>
      </c>
      <c r="I121">
        <v>2994</v>
      </c>
      <c r="J121" s="6">
        <v>0.58744937211658199</v>
      </c>
      <c r="K121" s="17">
        <f t="shared" si="2"/>
        <v>1.6728002676480429E-3</v>
      </c>
      <c r="L121">
        <f>VLOOKUP(A121,[1]Sheet1!$A:$B,2,0)</f>
        <v>1787</v>
      </c>
      <c r="M121" s="6">
        <f t="shared" si="3"/>
        <v>0.59686038744154979</v>
      </c>
    </row>
    <row r="122" spans="1:13" x14ac:dyDescent="0.3">
      <c r="A122" t="s">
        <v>241</v>
      </c>
      <c r="B122" t="s">
        <v>242</v>
      </c>
      <c r="C122" t="s">
        <v>429</v>
      </c>
      <c r="D122" s="10">
        <v>8531</v>
      </c>
      <c r="E122" s="10">
        <v>8162.4430171255763</v>
      </c>
      <c r="F122" s="10">
        <v>3478</v>
      </c>
      <c r="G122" s="6">
        <v>0.426097921014925</v>
      </c>
      <c r="H122" s="10">
        <v>0</v>
      </c>
      <c r="I122">
        <v>3478</v>
      </c>
      <c r="J122" s="6">
        <v>0.426097921014925</v>
      </c>
      <c r="K122" s="17">
        <f t="shared" si="2"/>
        <v>0</v>
      </c>
      <c r="L122">
        <f>VLOOKUP(A122,[1]Sheet1!$A:$B,2,0)</f>
        <v>1148</v>
      </c>
      <c r="M122" s="6">
        <f t="shared" si="3"/>
        <v>0.33007475560667049</v>
      </c>
    </row>
    <row r="123" spans="1:13" x14ac:dyDescent="0.3">
      <c r="A123" t="s">
        <v>243</v>
      </c>
      <c r="B123" t="s">
        <v>244</v>
      </c>
      <c r="C123" t="s">
        <v>429</v>
      </c>
      <c r="D123" s="10">
        <v>6593</v>
      </c>
      <c r="E123" s="10">
        <v>6347.8200894392849</v>
      </c>
      <c r="F123" s="10">
        <v>4033</v>
      </c>
      <c r="G123" s="6">
        <v>0.63533621671313667</v>
      </c>
      <c r="H123" s="10">
        <v>2</v>
      </c>
      <c r="I123">
        <v>4035</v>
      </c>
      <c r="J123" s="6">
        <v>0.63565128550396888</v>
      </c>
      <c r="K123" s="17">
        <f t="shared" si="2"/>
        <v>4.9590875278949348E-4</v>
      </c>
      <c r="L123">
        <f>VLOOKUP(A123,[1]Sheet1!$A:$B,2,0)</f>
        <v>1089</v>
      </c>
      <c r="M123" s="6">
        <f t="shared" si="3"/>
        <v>0.26988847583643122</v>
      </c>
    </row>
    <row r="124" spans="1:13" x14ac:dyDescent="0.3">
      <c r="A124" t="s">
        <v>245</v>
      </c>
      <c r="B124" t="s">
        <v>246</v>
      </c>
      <c r="C124" t="s">
        <v>429</v>
      </c>
      <c r="D124" s="10">
        <v>7196</v>
      </c>
      <c r="E124" s="10">
        <v>6843.3846558066207</v>
      </c>
      <c r="F124" s="10">
        <v>2747</v>
      </c>
      <c r="G124" s="6">
        <v>0.40140955655169358</v>
      </c>
      <c r="H124" s="10">
        <v>3</v>
      </c>
      <c r="I124">
        <v>2750</v>
      </c>
      <c r="J124" s="6">
        <v>0.40184793611836817</v>
      </c>
      <c r="K124" s="17">
        <f t="shared" si="2"/>
        <v>1.0921004732435419E-3</v>
      </c>
      <c r="L124">
        <f>VLOOKUP(A124,[1]Sheet1!$A:$B,2,0)</f>
        <v>214</v>
      </c>
      <c r="M124" s="6">
        <f t="shared" si="3"/>
        <v>7.7818181818181814E-2</v>
      </c>
    </row>
    <row r="125" spans="1:13" x14ac:dyDescent="0.3">
      <c r="A125" t="s">
        <v>247</v>
      </c>
      <c r="B125" t="s">
        <v>248</v>
      </c>
      <c r="C125" t="s">
        <v>429</v>
      </c>
      <c r="D125" s="10">
        <v>9035</v>
      </c>
      <c r="E125" s="10">
        <v>8467.7156264664482</v>
      </c>
      <c r="F125" s="10">
        <v>7305</v>
      </c>
      <c r="G125" s="6">
        <v>0.86268839463239677</v>
      </c>
      <c r="H125" s="10">
        <v>6</v>
      </c>
      <c r="I125">
        <v>7311</v>
      </c>
      <c r="J125" s="6">
        <v>0.86339696826248502</v>
      </c>
      <c r="K125" s="17">
        <f t="shared" si="2"/>
        <v>8.2135523613967515E-4</v>
      </c>
      <c r="L125">
        <f>VLOOKUP(A125,[1]Sheet1!$A:$B,2,0)</f>
        <v>604</v>
      </c>
      <c r="M125" s="6">
        <f t="shared" si="3"/>
        <v>8.2615237313636986E-2</v>
      </c>
    </row>
    <row r="126" spans="1:13" x14ac:dyDescent="0.3">
      <c r="A126" t="s">
        <v>249</v>
      </c>
      <c r="B126" t="s">
        <v>250</v>
      </c>
      <c r="C126" t="s">
        <v>429</v>
      </c>
      <c r="D126" s="10">
        <v>5749</v>
      </c>
      <c r="E126" s="10">
        <v>5560.9286698317155</v>
      </c>
      <c r="F126" s="10">
        <v>2134</v>
      </c>
      <c r="G126" s="6">
        <v>0.38374885324047486</v>
      </c>
      <c r="H126" s="10">
        <v>2</v>
      </c>
      <c r="I126">
        <v>2136</v>
      </c>
      <c r="J126" s="6">
        <v>0.38410850539908825</v>
      </c>
      <c r="K126" s="17">
        <f t="shared" si="2"/>
        <v>9.3720712277415858E-4</v>
      </c>
      <c r="L126">
        <f>VLOOKUP(A126,[1]Sheet1!$A:$B,2,0)</f>
        <v>630</v>
      </c>
      <c r="M126" s="6">
        <f t="shared" si="3"/>
        <v>0.2949438202247191</v>
      </c>
    </row>
    <row r="127" spans="1:13" x14ac:dyDescent="0.3">
      <c r="A127" t="s">
        <v>251</v>
      </c>
      <c r="B127" t="s">
        <v>252</v>
      </c>
      <c r="C127" t="s">
        <v>429</v>
      </c>
      <c r="D127" s="10">
        <v>5877</v>
      </c>
      <c r="E127" s="10">
        <v>5355.7487630566247</v>
      </c>
      <c r="F127" s="10">
        <v>2336</v>
      </c>
      <c r="G127" s="6">
        <v>0.43616683742028289</v>
      </c>
      <c r="H127" s="10">
        <v>0</v>
      </c>
      <c r="I127">
        <v>2336</v>
      </c>
      <c r="J127" s="6">
        <v>0.43616683742028289</v>
      </c>
      <c r="K127" s="17">
        <f t="shared" si="2"/>
        <v>0</v>
      </c>
      <c r="L127">
        <f>VLOOKUP(A127,[1]Sheet1!$A:$B,2,0)</f>
        <v>765</v>
      </c>
      <c r="M127" s="6">
        <f t="shared" si="3"/>
        <v>0.32748287671232879</v>
      </c>
    </row>
    <row r="128" spans="1:13" x14ac:dyDescent="0.3">
      <c r="A128" t="s">
        <v>253</v>
      </c>
      <c r="B128" t="s">
        <v>254</v>
      </c>
      <c r="C128" t="s">
        <v>429</v>
      </c>
      <c r="D128" s="10">
        <v>6948</v>
      </c>
      <c r="E128" s="10">
        <v>6319.8881185667287</v>
      </c>
      <c r="F128" s="10">
        <v>2358</v>
      </c>
      <c r="G128" s="6">
        <v>0.3731078708612906</v>
      </c>
      <c r="H128" s="10">
        <v>287</v>
      </c>
      <c r="I128">
        <v>2645</v>
      </c>
      <c r="J128" s="6">
        <v>0.41852006718749518</v>
      </c>
      <c r="K128" s="17">
        <f t="shared" si="2"/>
        <v>0.12171331636980491</v>
      </c>
      <c r="L128">
        <f>VLOOKUP(A128,[1]Sheet1!$A:$B,2,0)</f>
        <v>207</v>
      </c>
      <c r="M128" s="6">
        <f t="shared" si="3"/>
        <v>7.8260869565217397E-2</v>
      </c>
    </row>
    <row r="129" spans="1:13" x14ac:dyDescent="0.3">
      <c r="A129" t="s">
        <v>255</v>
      </c>
      <c r="B129" t="s">
        <v>256</v>
      </c>
      <c r="C129" t="s">
        <v>429</v>
      </c>
      <c r="D129" s="10">
        <v>8353</v>
      </c>
      <c r="E129" s="10">
        <v>7939.4487670663129</v>
      </c>
      <c r="F129" s="10">
        <v>2905</v>
      </c>
      <c r="G129" s="6">
        <v>0.36589441978015558</v>
      </c>
      <c r="H129" s="10">
        <v>17</v>
      </c>
      <c r="I129">
        <v>2922</v>
      </c>
      <c r="J129" s="6">
        <v>0.36803562636750931</v>
      </c>
      <c r="K129" s="17">
        <f t="shared" si="2"/>
        <v>5.8519793459551883E-3</v>
      </c>
      <c r="L129">
        <f>VLOOKUP(A129,[1]Sheet1!$A:$B,2,0)</f>
        <v>1391</v>
      </c>
      <c r="M129" s="6">
        <f t="shared" si="3"/>
        <v>0.47604380561259413</v>
      </c>
    </row>
    <row r="130" spans="1:13" x14ac:dyDescent="0.3">
      <c r="A130" t="s">
        <v>257</v>
      </c>
      <c r="B130" t="s">
        <v>258</v>
      </c>
      <c r="C130" t="s">
        <v>429</v>
      </c>
      <c r="D130" s="10">
        <v>7028</v>
      </c>
      <c r="E130" s="10">
        <v>6643.4842130633888</v>
      </c>
      <c r="F130" s="10">
        <v>2738</v>
      </c>
      <c r="G130" s="6">
        <v>0.4121331386046112</v>
      </c>
      <c r="H130" s="10">
        <v>0</v>
      </c>
      <c r="I130">
        <v>2738</v>
      </c>
      <c r="J130" s="6">
        <v>0.4121331386046112</v>
      </c>
      <c r="K130" s="17">
        <f t="shared" si="2"/>
        <v>0</v>
      </c>
      <c r="L130">
        <f>VLOOKUP(A130,[1]Sheet1!$A:$B,2,0)</f>
        <v>409</v>
      </c>
      <c r="M130" s="6">
        <f t="shared" si="3"/>
        <v>0.14937910883856831</v>
      </c>
    </row>
    <row r="131" spans="1:13" x14ac:dyDescent="0.3">
      <c r="A131" t="s">
        <v>259</v>
      </c>
      <c r="B131" t="s">
        <v>260</v>
      </c>
      <c r="C131" t="s">
        <v>429</v>
      </c>
      <c r="D131" s="10">
        <v>4748</v>
      </c>
      <c r="E131" s="10">
        <v>4511.1180013091862</v>
      </c>
      <c r="F131" s="10">
        <v>1967</v>
      </c>
      <c r="G131" s="6">
        <v>0.43603381676762848</v>
      </c>
      <c r="H131" s="10">
        <v>176</v>
      </c>
      <c r="I131">
        <v>2143</v>
      </c>
      <c r="J131" s="6">
        <v>0.47504853550230186</v>
      </c>
      <c r="K131" s="17">
        <f t="shared" si="2"/>
        <v>8.9476359938993305E-2</v>
      </c>
      <c r="L131">
        <f>VLOOKUP(A131,[1]Sheet1!$A:$B,2,0)</f>
        <v>921</v>
      </c>
      <c r="M131" s="6">
        <f t="shared" si="3"/>
        <v>0.42977134857676152</v>
      </c>
    </row>
    <row r="132" spans="1:13" x14ac:dyDescent="0.3">
      <c r="A132" t="s">
        <v>261</v>
      </c>
      <c r="B132" t="s">
        <v>262</v>
      </c>
      <c r="C132" t="s">
        <v>429</v>
      </c>
      <c r="D132" s="10">
        <v>5515</v>
      </c>
      <c r="E132" s="10">
        <v>5256.486811229538</v>
      </c>
      <c r="F132" s="10">
        <v>2402</v>
      </c>
      <c r="G132" s="6">
        <v>0.45695919846475391</v>
      </c>
      <c r="H132" s="10">
        <v>2</v>
      </c>
      <c r="I132">
        <v>2404</v>
      </c>
      <c r="J132" s="6">
        <v>0.45733968072825498</v>
      </c>
      <c r="K132" s="17">
        <f t="shared" si="2"/>
        <v>8.3263946711079702E-4</v>
      </c>
      <c r="L132">
        <f>VLOOKUP(A132,[1]Sheet1!$A:$B,2,0)</f>
        <v>851</v>
      </c>
      <c r="M132" s="6">
        <f t="shared" si="3"/>
        <v>0.35399334442595676</v>
      </c>
    </row>
    <row r="133" spans="1:13" x14ac:dyDescent="0.3">
      <c r="A133" t="s">
        <v>263</v>
      </c>
      <c r="B133" t="s">
        <v>264</v>
      </c>
      <c r="C133" t="s">
        <v>429</v>
      </c>
      <c r="D133" s="10">
        <v>4116</v>
      </c>
      <c r="E133" s="10">
        <v>3934.4740175381617</v>
      </c>
      <c r="F133" s="10">
        <v>1242</v>
      </c>
      <c r="G133" s="6">
        <v>0.31567116581878746</v>
      </c>
      <c r="H133" s="10">
        <v>3</v>
      </c>
      <c r="I133">
        <v>1245</v>
      </c>
      <c r="J133" s="6">
        <v>0.31643365655748018</v>
      </c>
      <c r="K133" s="17">
        <f t="shared" ref="K133:K196" si="4">(J133-G133)/ABS(G133)</f>
        <v>2.4154589371980653E-3</v>
      </c>
      <c r="L133">
        <f>VLOOKUP(A133,[1]Sheet1!$A:$B,2,0)</f>
        <v>83</v>
      </c>
      <c r="M133" s="6">
        <f t="shared" si="3"/>
        <v>6.6666666666666666E-2</v>
      </c>
    </row>
    <row r="134" spans="1:13" x14ac:dyDescent="0.3">
      <c r="A134" t="s">
        <v>265</v>
      </c>
      <c r="B134" t="s">
        <v>266</v>
      </c>
      <c r="C134" t="s">
        <v>429</v>
      </c>
      <c r="D134" s="10">
        <v>5693</v>
      </c>
      <c r="E134" s="10">
        <v>5413.7140828979909</v>
      </c>
      <c r="F134" s="10">
        <v>2013</v>
      </c>
      <c r="G134" s="6">
        <v>0.37183345281552621</v>
      </c>
      <c r="H134" s="10">
        <v>1</v>
      </c>
      <c r="I134">
        <v>2014</v>
      </c>
      <c r="J134" s="6">
        <v>0.37201816888746642</v>
      </c>
      <c r="K134" s="17">
        <f t="shared" si="4"/>
        <v>4.9677098857441005E-4</v>
      </c>
      <c r="L134">
        <f>VLOOKUP(A134,[1]Sheet1!$A:$B,2,0)</f>
        <v>164</v>
      </c>
      <c r="M134" s="6">
        <f t="shared" ref="M134:M197" si="5">L134/I134</f>
        <v>8.1429990069513403E-2</v>
      </c>
    </row>
    <row r="135" spans="1:13" x14ac:dyDescent="0.3">
      <c r="A135" t="s">
        <v>267</v>
      </c>
      <c r="B135" t="s">
        <v>268</v>
      </c>
      <c r="C135" t="s">
        <v>429</v>
      </c>
      <c r="D135" s="10">
        <v>4540</v>
      </c>
      <c r="E135" s="10">
        <v>4251.3280089673535</v>
      </c>
      <c r="F135" s="10">
        <v>1753</v>
      </c>
      <c r="G135" s="6">
        <v>0.41234174269837232</v>
      </c>
      <c r="H135" s="10">
        <v>0</v>
      </c>
      <c r="I135">
        <v>1753</v>
      </c>
      <c r="J135" s="6">
        <v>0.41234174269837232</v>
      </c>
      <c r="K135" s="17">
        <f t="shared" si="4"/>
        <v>0</v>
      </c>
      <c r="L135">
        <f>VLOOKUP(A135,[1]Sheet1!$A:$B,2,0)</f>
        <v>291</v>
      </c>
      <c r="M135" s="6">
        <f t="shared" si="5"/>
        <v>0.16600114090131204</v>
      </c>
    </row>
    <row r="136" spans="1:13" x14ac:dyDescent="0.3">
      <c r="A136" t="s">
        <v>269</v>
      </c>
      <c r="B136" t="s">
        <v>270</v>
      </c>
      <c r="C136" t="s">
        <v>429</v>
      </c>
      <c r="D136" s="10">
        <v>6551</v>
      </c>
      <c r="E136" s="10">
        <v>6298.2142058340905</v>
      </c>
      <c r="F136" s="10">
        <v>3879</v>
      </c>
      <c r="G136" s="6">
        <v>0.61588886519719332</v>
      </c>
      <c r="H136" s="10">
        <v>9</v>
      </c>
      <c r="I136">
        <v>3888</v>
      </c>
      <c r="J136" s="6">
        <v>0.61731784168256965</v>
      </c>
      <c r="K136" s="17">
        <f t="shared" si="4"/>
        <v>2.3201856148491917E-3</v>
      </c>
      <c r="L136">
        <f>VLOOKUP(A136,[1]Sheet1!$A:$B,2,0)</f>
        <v>1737</v>
      </c>
      <c r="M136" s="6">
        <f t="shared" si="5"/>
        <v>0.44675925925925924</v>
      </c>
    </row>
    <row r="137" spans="1:13" x14ac:dyDescent="0.3">
      <c r="A137" t="s">
        <v>271</v>
      </c>
      <c r="B137" t="s">
        <v>272</v>
      </c>
      <c r="C137" t="s">
        <v>429</v>
      </c>
      <c r="D137" s="10">
        <v>6378</v>
      </c>
      <c r="E137" s="10">
        <v>6034.4028305182146</v>
      </c>
      <c r="F137" s="10">
        <v>2469</v>
      </c>
      <c r="G137" s="6">
        <v>0.40915399076663406</v>
      </c>
      <c r="H137" s="10">
        <v>412</v>
      </c>
      <c r="I137">
        <v>2881</v>
      </c>
      <c r="J137" s="6">
        <v>0.47742918080140651</v>
      </c>
      <c r="K137" s="17">
        <f t="shared" si="4"/>
        <v>0.1668691778047792</v>
      </c>
      <c r="L137">
        <f>VLOOKUP(A137,[1]Sheet1!$A:$B,2,0)</f>
        <v>1036</v>
      </c>
      <c r="M137" s="6">
        <f t="shared" si="5"/>
        <v>0.35959736202707393</v>
      </c>
    </row>
    <row r="138" spans="1:13" x14ac:dyDescent="0.3">
      <c r="A138" t="s">
        <v>273</v>
      </c>
      <c r="B138" t="s">
        <v>274</v>
      </c>
      <c r="C138" t="s">
        <v>429</v>
      </c>
      <c r="D138" s="10">
        <v>5125</v>
      </c>
      <c r="E138" s="10">
        <v>4927.7388478053435</v>
      </c>
      <c r="F138" s="10">
        <v>1979</v>
      </c>
      <c r="G138" s="6">
        <v>0.40160407463179243</v>
      </c>
      <c r="H138" s="10">
        <v>0</v>
      </c>
      <c r="I138">
        <v>1979</v>
      </c>
      <c r="J138" s="6">
        <v>0.40160407463179243</v>
      </c>
      <c r="K138" s="17">
        <f t="shared" si="4"/>
        <v>0</v>
      </c>
      <c r="L138">
        <f>VLOOKUP(A138,[1]Sheet1!$A:$B,2,0)</f>
        <v>576</v>
      </c>
      <c r="M138" s="6">
        <f t="shared" si="5"/>
        <v>0.29105608893380497</v>
      </c>
    </row>
    <row r="139" spans="1:13" x14ac:dyDescent="0.3">
      <c r="A139" t="s">
        <v>275</v>
      </c>
      <c r="B139" t="s">
        <v>276</v>
      </c>
      <c r="C139" t="s">
        <v>429</v>
      </c>
      <c r="D139" s="10">
        <v>3781</v>
      </c>
      <c r="E139" s="10">
        <v>3569.4729519361745</v>
      </c>
      <c r="F139" s="10">
        <v>1452</v>
      </c>
      <c r="G139" s="6">
        <v>0.40678274343342413</v>
      </c>
      <c r="H139" s="10">
        <v>1</v>
      </c>
      <c r="I139">
        <v>1453</v>
      </c>
      <c r="J139" s="6">
        <v>0.40706289683799263</v>
      </c>
      <c r="K139" s="17">
        <f t="shared" si="4"/>
        <v>6.8870523415983146E-4</v>
      </c>
      <c r="L139">
        <f>VLOOKUP(A139,[1]Sheet1!$A:$B,2,0)</f>
        <v>606</v>
      </c>
      <c r="M139" s="6">
        <f t="shared" si="5"/>
        <v>0.41706813489332417</v>
      </c>
    </row>
    <row r="140" spans="1:13" x14ac:dyDescent="0.3">
      <c r="A140" t="s">
        <v>277</v>
      </c>
      <c r="B140" t="s">
        <v>278</v>
      </c>
      <c r="C140" t="s">
        <v>429</v>
      </c>
      <c r="D140" s="10">
        <v>7223</v>
      </c>
      <c r="E140" s="10">
        <v>6575.1460449422566</v>
      </c>
      <c r="F140" s="10">
        <v>2969</v>
      </c>
      <c r="G140" s="6">
        <v>0.45154890548534943</v>
      </c>
      <c r="H140" s="10">
        <v>1</v>
      </c>
      <c r="I140">
        <v>2970</v>
      </c>
      <c r="J140" s="6">
        <v>0.45170099336190223</v>
      </c>
      <c r="K140" s="17">
        <f t="shared" si="4"/>
        <v>3.3681374200060434E-4</v>
      </c>
      <c r="L140">
        <f>VLOOKUP(A140,[1]Sheet1!$A:$B,2,0)</f>
        <v>510</v>
      </c>
      <c r="M140" s="6">
        <f t="shared" si="5"/>
        <v>0.17171717171717171</v>
      </c>
    </row>
    <row r="141" spans="1:13" x14ac:dyDescent="0.3">
      <c r="A141" t="s">
        <v>279</v>
      </c>
      <c r="B141" t="s">
        <v>280</v>
      </c>
      <c r="C141" t="s">
        <v>429</v>
      </c>
      <c r="D141" s="10">
        <v>7434</v>
      </c>
      <c r="E141" s="10">
        <v>6943.1851101694083</v>
      </c>
      <c r="F141" s="10">
        <v>3459</v>
      </c>
      <c r="G141" s="6">
        <v>0.49818634317177279</v>
      </c>
      <c r="H141" s="10">
        <v>1</v>
      </c>
      <c r="I141">
        <v>3460</v>
      </c>
      <c r="J141" s="6">
        <v>0.49833036929006475</v>
      </c>
      <c r="K141" s="17">
        <f t="shared" si="4"/>
        <v>2.8910089621282821E-4</v>
      </c>
      <c r="L141">
        <f>VLOOKUP(A141,[1]Sheet1!$A:$B,2,0)</f>
        <v>725</v>
      </c>
      <c r="M141" s="6">
        <f t="shared" si="5"/>
        <v>0.20953757225433525</v>
      </c>
    </row>
    <row r="142" spans="1:13" x14ac:dyDescent="0.3">
      <c r="A142" t="s">
        <v>281</v>
      </c>
      <c r="B142" t="s">
        <v>282</v>
      </c>
      <c r="C142" t="s">
        <v>429</v>
      </c>
      <c r="D142" s="10">
        <v>8328</v>
      </c>
      <c r="E142" s="10">
        <v>7776.0241086035185</v>
      </c>
      <c r="F142" s="10">
        <v>2722</v>
      </c>
      <c r="G142" s="6">
        <v>0.35005035503790882</v>
      </c>
      <c r="H142" s="10">
        <v>1</v>
      </c>
      <c r="I142">
        <v>2723</v>
      </c>
      <c r="J142" s="6">
        <v>0.35017895546224309</v>
      </c>
      <c r="K142" s="17">
        <f t="shared" si="4"/>
        <v>3.6737692872884485E-4</v>
      </c>
      <c r="L142">
        <f>VLOOKUP(A142,[1]Sheet1!$A:$B,2,0)</f>
        <v>659</v>
      </c>
      <c r="M142" s="6">
        <f t="shared" si="5"/>
        <v>0.24201248622842453</v>
      </c>
    </row>
    <row r="143" spans="1:13" x14ac:dyDescent="0.3">
      <c r="A143" t="s">
        <v>283</v>
      </c>
      <c r="B143" t="s">
        <v>284</v>
      </c>
      <c r="C143" t="s">
        <v>429</v>
      </c>
      <c r="D143" s="10">
        <v>8297</v>
      </c>
      <c r="E143" s="10">
        <v>7870.8828388388056</v>
      </c>
      <c r="F143" s="10">
        <v>3811</v>
      </c>
      <c r="G143" s="6">
        <v>0.48418964911974705</v>
      </c>
      <c r="H143" s="10">
        <v>1</v>
      </c>
      <c r="I143">
        <v>3812</v>
      </c>
      <c r="J143" s="6">
        <v>0.48431669967055258</v>
      </c>
      <c r="K143" s="17">
        <f t="shared" si="4"/>
        <v>2.6239832065081656E-4</v>
      </c>
      <c r="L143">
        <f>VLOOKUP(A143,[1]Sheet1!$A:$B,2,0)</f>
        <v>1433</v>
      </c>
      <c r="M143" s="6">
        <f t="shared" si="5"/>
        <v>0.37591815320041971</v>
      </c>
    </row>
    <row r="144" spans="1:13" x14ac:dyDescent="0.3">
      <c r="A144" t="s">
        <v>285</v>
      </c>
      <c r="B144" t="s">
        <v>286</v>
      </c>
      <c r="C144" t="s">
        <v>429</v>
      </c>
      <c r="D144" s="10">
        <v>4013</v>
      </c>
      <c r="E144" s="10">
        <v>3817.2659382863194</v>
      </c>
      <c r="F144" s="10">
        <v>1219</v>
      </c>
      <c r="G144" s="6">
        <v>0.31933850554495141</v>
      </c>
      <c r="H144" s="10">
        <v>1</v>
      </c>
      <c r="I144">
        <v>1220</v>
      </c>
      <c r="J144" s="6">
        <v>0.31960047314589068</v>
      </c>
      <c r="K144" s="17">
        <f t="shared" si="4"/>
        <v>8.2034454470883336E-4</v>
      </c>
      <c r="L144">
        <f>VLOOKUP(A144,[1]Sheet1!$A:$B,2,0)</f>
        <v>616</v>
      </c>
      <c r="M144" s="6">
        <f t="shared" si="5"/>
        <v>0.5049180327868853</v>
      </c>
    </row>
    <row r="145" spans="1:13" x14ac:dyDescent="0.3">
      <c r="A145" t="s">
        <v>287</v>
      </c>
      <c r="B145" t="s">
        <v>288</v>
      </c>
      <c r="C145" t="s">
        <v>429</v>
      </c>
      <c r="D145" s="10">
        <v>6941</v>
      </c>
      <c r="E145" s="10">
        <v>6424.7352392667253</v>
      </c>
      <c r="F145" s="10">
        <v>2911</v>
      </c>
      <c r="G145" s="6">
        <v>0.45309260095397197</v>
      </c>
      <c r="H145" s="10">
        <v>7</v>
      </c>
      <c r="I145">
        <v>2918</v>
      </c>
      <c r="J145" s="6">
        <v>0.45418214001500867</v>
      </c>
      <c r="K145" s="17">
        <f t="shared" si="4"/>
        <v>2.4046719340433155E-3</v>
      </c>
      <c r="L145">
        <f>VLOOKUP(A145,[1]Sheet1!$A:$B,2,0)</f>
        <v>542</v>
      </c>
      <c r="M145" s="6">
        <f t="shared" si="5"/>
        <v>0.18574366004112405</v>
      </c>
    </row>
    <row r="146" spans="1:13" x14ac:dyDescent="0.3">
      <c r="A146" t="s">
        <v>289</v>
      </c>
      <c r="B146" t="s">
        <v>290</v>
      </c>
      <c r="C146" t="s">
        <v>429</v>
      </c>
      <c r="D146" s="10">
        <v>5080</v>
      </c>
      <c r="E146" s="10">
        <v>4795.6221716748469</v>
      </c>
      <c r="F146" s="10">
        <v>996</v>
      </c>
      <c r="G146" s="6">
        <v>0.20768942263275758</v>
      </c>
      <c r="H146" s="10">
        <v>0</v>
      </c>
      <c r="I146">
        <v>996</v>
      </c>
      <c r="J146" s="6">
        <v>0.20768942263275758</v>
      </c>
      <c r="K146" s="17">
        <f t="shared" si="4"/>
        <v>0</v>
      </c>
      <c r="L146">
        <f>VLOOKUP(A146,[1]Sheet1!$A:$B,2,0)</f>
        <v>57</v>
      </c>
      <c r="M146" s="6">
        <f t="shared" si="5"/>
        <v>5.7228915662650599E-2</v>
      </c>
    </row>
    <row r="147" spans="1:13" x14ac:dyDescent="0.3">
      <c r="A147" t="s">
        <v>291</v>
      </c>
      <c r="B147" t="s">
        <v>292</v>
      </c>
      <c r="C147" t="s">
        <v>429</v>
      </c>
      <c r="D147" s="10">
        <v>4012</v>
      </c>
      <c r="E147" s="10">
        <v>3738.7097806152701</v>
      </c>
      <c r="F147" s="10">
        <v>736</v>
      </c>
      <c r="G147" s="6">
        <v>0.19685935608483585</v>
      </c>
      <c r="H147" s="10">
        <v>1</v>
      </c>
      <c r="I147">
        <v>737</v>
      </c>
      <c r="J147" s="6">
        <v>0.19712682803603807</v>
      </c>
      <c r="K147" s="17">
        <f t="shared" si="4"/>
        <v>1.358695652173897E-3</v>
      </c>
      <c r="L147">
        <f>VLOOKUP(A147,[1]Sheet1!$A:$B,2,0)</f>
        <v>83</v>
      </c>
      <c r="M147" s="6">
        <f t="shared" si="5"/>
        <v>0.11261872455902307</v>
      </c>
    </row>
    <row r="148" spans="1:13" x14ac:dyDescent="0.3">
      <c r="A148" t="s">
        <v>293</v>
      </c>
      <c r="B148" t="s">
        <v>294</v>
      </c>
      <c r="C148" t="s">
        <v>429</v>
      </c>
      <c r="D148" s="10">
        <v>6928</v>
      </c>
      <c r="E148" s="10">
        <v>6498.4464544138937</v>
      </c>
      <c r="F148" s="10">
        <v>2197</v>
      </c>
      <c r="G148" s="6">
        <v>0.33808080368312449</v>
      </c>
      <c r="H148" s="10">
        <v>1</v>
      </c>
      <c r="I148">
        <v>2198</v>
      </c>
      <c r="J148" s="6">
        <v>0.33823468661607081</v>
      </c>
      <c r="K148" s="17">
        <f t="shared" si="4"/>
        <v>4.551661356394443E-4</v>
      </c>
      <c r="L148">
        <f>VLOOKUP(A148,[1]Sheet1!$A:$B,2,0)</f>
        <v>981</v>
      </c>
      <c r="M148" s="6">
        <f t="shared" si="5"/>
        <v>0.44631483166515012</v>
      </c>
    </row>
    <row r="149" spans="1:13" x14ac:dyDescent="0.3">
      <c r="A149" t="s">
        <v>295</v>
      </c>
      <c r="B149" t="s">
        <v>296</v>
      </c>
      <c r="C149" t="s">
        <v>429</v>
      </c>
      <c r="D149" s="10">
        <v>7126</v>
      </c>
      <c r="E149" s="10">
        <v>6758.4914045140922</v>
      </c>
      <c r="F149" s="10">
        <v>3257</v>
      </c>
      <c r="G149" s="6">
        <v>0.48191227968783146</v>
      </c>
      <c r="H149" s="10">
        <v>0</v>
      </c>
      <c r="I149">
        <v>3257</v>
      </c>
      <c r="J149" s="6">
        <v>0.48191227968783146</v>
      </c>
      <c r="K149" s="17">
        <f t="shared" si="4"/>
        <v>0</v>
      </c>
      <c r="L149">
        <f>VLOOKUP(A149,[1]Sheet1!$A:$B,2,0)</f>
        <v>847</v>
      </c>
      <c r="M149" s="6">
        <f t="shared" si="5"/>
        <v>0.26005526558182379</v>
      </c>
    </row>
    <row r="150" spans="1:13" x14ac:dyDescent="0.3">
      <c r="A150" t="s">
        <v>297</v>
      </c>
      <c r="B150" t="s">
        <v>298</v>
      </c>
      <c r="C150" t="s">
        <v>429</v>
      </c>
      <c r="D150" s="10">
        <v>9480</v>
      </c>
      <c r="E150" s="10">
        <v>9067.1987026288843</v>
      </c>
      <c r="F150" s="10">
        <v>2575</v>
      </c>
      <c r="G150" s="6">
        <v>0.28399068824348378</v>
      </c>
      <c r="H150" s="10">
        <v>1</v>
      </c>
      <c r="I150">
        <v>2576</v>
      </c>
      <c r="J150" s="6">
        <v>0.28410097588940358</v>
      </c>
      <c r="K150" s="17">
        <f t="shared" si="4"/>
        <v>3.8834951456312374E-4</v>
      </c>
      <c r="L150">
        <f>VLOOKUP(A150,[1]Sheet1!$A:$B,2,0)</f>
        <v>414</v>
      </c>
      <c r="M150" s="6">
        <f t="shared" si="5"/>
        <v>0.16071428571428573</v>
      </c>
    </row>
    <row r="151" spans="1:13" x14ac:dyDescent="0.3">
      <c r="A151" t="s">
        <v>299</v>
      </c>
      <c r="B151" t="s">
        <v>300</v>
      </c>
      <c r="C151" t="s">
        <v>429</v>
      </c>
      <c r="D151" s="10">
        <v>4637</v>
      </c>
      <c r="E151" s="10">
        <v>4431.8936251577452</v>
      </c>
      <c r="F151" s="10">
        <v>961</v>
      </c>
      <c r="G151" s="6">
        <v>0.21683733439468439</v>
      </c>
      <c r="H151" s="10">
        <v>0</v>
      </c>
      <c r="I151">
        <v>961</v>
      </c>
      <c r="J151" s="6">
        <v>0.21683733439468439</v>
      </c>
      <c r="K151" s="17">
        <f t="shared" si="4"/>
        <v>0</v>
      </c>
      <c r="L151">
        <f>VLOOKUP(A151,[1]Sheet1!$A:$B,2,0)</f>
        <v>236</v>
      </c>
      <c r="M151" s="6">
        <f t="shared" si="5"/>
        <v>0.24557752341311134</v>
      </c>
    </row>
    <row r="152" spans="1:13" x14ac:dyDescent="0.3">
      <c r="A152" t="s">
        <v>301</v>
      </c>
      <c r="B152" t="s">
        <v>302</v>
      </c>
      <c r="C152" t="s">
        <v>429</v>
      </c>
      <c r="D152" s="10">
        <v>3227</v>
      </c>
      <c r="E152" s="10">
        <v>3113.7608216614344</v>
      </c>
      <c r="F152" s="10">
        <v>1124</v>
      </c>
      <c r="G152" s="6">
        <v>0.36097827173516117</v>
      </c>
      <c r="H152" s="10">
        <v>1</v>
      </c>
      <c r="I152">
        <v>1125</v>
      </c>
      <c r="J152" s="6">
        <v>0.36129942678118887</v>
      </c>
      <c r="K152" s="17">
        <f t="shared" si="4"/>
        <v>8.8967971530242351E-4</v>
      </c>
      <c r="L152">
        <f>VLOOKUP(A152,[1]Sheet1!$A:$B,2,0)</f>
        <v>108</v>
      </c>
      <c r="M152" s="6">
        <f t="shared" si="5"/>
        <v>9.6000000000000002E-2</v>
      </c>
    </row>
    <row r="153" spans="1:13" x14ac:dyDescent="0.3">
      <c r="A153" t="s">
        <v>303</v>
      </c>
      <c r="B153" t="s">
        <v>304</v>
      </c>
      <c r="C153" t="s">
        <v>427</v>
      </c>
      <c r="D153" s="10">
        <v>2117</v>
      </c>
      <c r="E153" s="10">
        <v>2032.939393939394</v>
      </c>
      <c r="F153" s="10">
        <v>567</v>
      </c>
      <c r="G153" s="6">
        <v>0.27890649455185057</v>
      </c>
      <c r="H153" s="10">
        <v>0</v>
      </c>
      <c r="I153">
        <v>567</v>
      </c>
      <c r="J153" s="6">
        <v>0.27890649455185057</v>
      </c>
      <c r="K153" s="17">
        <f t="shared" si="4"/>
        <v>0</v>
      </c>
      <c r="L153">
        <f>VLOOKUP(A153,[1]Sheet1!$A:$B,2,0)</f>
        <v>69</v>
      </c>
      <c r="M153" s="6">
        <f t="shared" si="5"/>
        <v>0.12169312169312169</v>
      </c>
    </row>
    <row r="154" spans="1:13" x14ac:dyDescent="0.3">
      <c r="A154" t="s">
        <v>305</v>
      </c>
      <c r="B154" t="s">
        <v>306</v>
      </c>
      <c r="C154" t="s">
        <v>427</v>
      </c>
      <c r="D154" s="10">
        <v>4819</v>
      </c>
      <c r="E154" s="10">
        <v>4505.3856402269921</v>
      </c>
      <c r="F154" s="10">
        <v>667</v>
      </c>
      <c r="G154" s="6">
        <v>0.14804504059421536</v>
      </c>
      <c r="H154" s="10">
        <v>5</v>
      </c>
      <c r="I154">
        <v>672</v>
      </c>
      <c r="J154" s="6">
        <v>0.14915482350721548</v>
      </c>
      <c r="K154" s="17">
        <f t="shared" si="4"/>
        <v>7.4962518740630249E-3</v>
      </c>
      <c r="L154">
        <f>VLOOKUP(A154,[1]Sheet1!$A:$B,2,0)</f>
        <v>58</v>
      </c>
      <c r="M154" s="6">
        <f t="shared" si="5"/>
        <v>8.6309523809523808E-2</v>
      </c>
    </row>
    <row r="155" spans="1:13" x14ac:dyDescent="0.3">
      <c r="A155" t="s">
        <v>307</v>
      </c>
      <c r="B155" t="s">
        <v>308</v>
      </c>
      <c r="C155" t="s">
        <v>427</v>
      </c>
      <c r="D155" s="10">
        <v>4362</v>
      </c>
      <c r="E155" s="10">
        <v>4220.6105059732954</v>
      </c>
      <c r="F155" s="10">
        <v>820</v>
      </c>
      <c r="G155" s="6">
        <v>0.19428468910824159</v>
      </c>
      <c r="H155" s="10">
        <v>0</v>
      </c>
      <c r="I155">
        <v>820</v>
      </c>
      <c r="J155" s="6">
        <v>0.19428468910824159</v>
      </c>
      <c r="K155" s="17">
        <f t="shared" si="4"/>
        <v>0</v>
      </c>
      <c r="L155">
        <f>VLOOKUP(A155,[1]Sheet1!$A:$B,2,0)</f>
        <v>119</v>
      </c>
      <c r="M155" s="6">
        <f t="shared" si="5"/>
        <v>0.14512195121951219</v>
      </c>
    </row>
    <row r="156" spans="1:13" x14ac:dyDescent="0.3">
      <c r="A156" t="s">
        <v>309</v>
      </c>
      <c r="B156" t="s">
        <v>310</v>
      </c>
      <c r="C156" t="s">
        <v>427</v>
      </c>
      <c r="D156" s="10">
        <v>3939</v>
      </c>
      <c r="E156" s="10">
        <v>3734.6498188060273</v>
      </c>
      <c r="F156" s="10">
        <v>1171</v>
      </c>
      <c r="G156" s="6">
        <v>0.31355014708564305</v>
      </c>
      <c r="H156" s="10">
        <v>0</v>
      </c>
      <c r="I156">
        <v>1171</v>
      </c>
      <c r="J156" s="6">
        <v>0.31355014708564305</v>
      </c>
      <c r="K156" s="17">
        <f t="shared" si="4"/>
        <v>0</v>
      </c>
      <c r="L156">
        <v>0</v>
      </c>
      <c r="M156" s="6">
        <f t="shared" si="5"/>
        <v>0</v>
      </c>
    </row>
    <row r="157" spans="1:13" x14ac:dyDescent="0.3">
      <c r="A157" t="s">
        <v>311</v>
      </c>
      <c r="B157" t="s">
        <v>312</v>
      </c>
      <c r="C157" t="s">
        <v>427</v>
      </c>
      <c r="D157" s="10">
        <v>9419</v>
      </c>
      <c r="E157" s="10">
        <v>9139.7531693314195</v>
      </c>
      <c r="F157" s="10">
        <v>2963</v>
      </c>
      <c r="G157" s="6">
        <v>0.32418818595040305</v>
      </c>
      <c r="H157" s="10">
        <v>0</v>
      </c>
      <c r="I157">
        <v>2963</v>
      </c>
      <c r="J157" s="6">
        <v>0.32418818595040305</v>
      </c>
      <c r="K157" s="17">
        <f t="shared" si="4"/>
        <v>0</v>
      </c>
      <c r="L157">
        <f>VLOOKUP(A157,[1]Sheet1!$A:$B,2,0)</f>
        <v>588</v>
      </c>
      <c r="M157" s="6">
        <f t="shared" si="5"/>
        <v>0.19844751940600741</v>
      </c>
    </row>
    <row r="158" spans="1:13" x14ac:dyDescent="0.3">
      <c r="A158" t="s">
        <v>313</v>
      </c>
      <c r="B158" t="s">
        <v>314</v>
      </c>
      <c r="C158" t="s">
        <v>427</v>
      </c>
      <c r="D158" s="10">
        <v>2578</v>
      </c>
      <c r="E158" s="10">
        <v>2495.3758310944663</v>
      </c>
      <c r="F158" s="10">
        <v>3</v>
      </c>
      <c r="G158" s="6">
        <v>1.2022237142066919E-3</v>
      </c>
      <c r="H158" s="10">
        <v>0</v>
      </c>
      <c r="I158">
        <v>3</v>
      </c>
      <c r="J158" s="6">
        <v>1.2022237142066919E-3</v>
      </c>
      <c r="K158" s="17">
        <f t="shared" si="4"/>
        <v>0</v>
      </c>
      <c r="L158">
        <f>VLOOKUP(A158,[1]Sheet1!$A:$B,2,0)</f>
        <v>1</v>
      </c>
      <c r="M158" s="6">
        <f t="shared" si="5"/>
        <v>0.33333333333333331</v>
      </c>
    </row>
    <row r="159" spans="1:13" x14ac:dyDescent="0.3">
      <c r="A159" t="s">
        <v>315</v>
      </c>
      <c r="B159" t="s">
        <v>316</v>
      </c>
      <c r="C159" t="s">
        <v>427</v>
      </c>
      <c r="D159" s="10">
        <v>4575</v>
      </c>
      <c r="E159" s="10">
        <v>4497.4663094333591</v>
      </c>
      <c r="F159" s="10">
        <v>814</v>
      </c>
      <c r="G159" s="6">
        <v>0.18099079437074356</v>
      </c>
      <c r="H159" s="10">
        <v>6</v>
      </c>
      <c r="I159">
        <v>820</v>
      </c>
      <c r="J159" s="6">
        <v>0.18232487885013479</v>
      </c>
      <c r="K159" s="17">
        <f t="shared" si="4"/>
        <v>7.3710073710073938E-3</v>
      </c>
      <c r="L159">
        <f>VLOOKUP(A159,[1]Sheet1!$A:$B,2,0)</f>
        <v>331</v>
      </c>
      <c r="M159" s="6">
        <f t="shared" si="5"/>
        <v>0.40365853658536588</v>
      </c>
    </row>
    <row r="160" spans="1:13" x14ac:dyDescent="0.3">
      <c r="A160" t="s">
        <v>317</v>
      </c>
      <c r="B160" t="s">
        <v>318</v>
      </c>
      <c r="C160" t="s">
        <v>427</v>
      </c>
      <c r="D160" s="10">
        <v>3731</v>
      </c>
      <c r="E160" s="10">
        <v>3570.4264981859124</v>
      </c>
      <c r="F160" s="10">
        <v>984</v>
      </c>
      <c r="G160" s="6">
        <v>0.27559732723806463</v>
      </c>
      <c r="H160" s="10">
        <v>0</v>
      </c>
      <c r="I160">
        <v>984</v>
      </c>
      <c r="J160" s="6">
        <v>0.27559732723806463</v>
      </c>
      <c r="K160" s="17">
        <f t="shared" si="4"/>
        <v>0</v>
      </c>
      <c r="L160">
        <f>VLOOKUP(A160,[1]Sheet1!$A:$B,2,0)</f>
        <v>122</v>
      </c>
      <c r="M160" s="6">
        <f t="shared" si="5"/>
        <v>0.12398373983739837</v>
      </c>
    </row>
    <row r="161" spans="1:13" x14ac:dyDescent="0.3">
      <c r="A161" t="s">
        <v>319</v>
      </c>
      <c r="B161" t="s">
        <v>320</v>
      </c>
      <c r="C161" t="s">
        <v>427</v>
      </c>
      <c r="D161" s="10">
        <v>4829</v>
      </c>
      <c r="E161" s="10">
        <v>4685.0433243802809</v>
      </c>
      <c r="F161" s="10">
        <v>1156</v>
      </c>
      <c r="G161" s="6">
        <v>0.24674264888530378</v>
      </c>
      <c r="H161" s="10">
        <v>0</v>
      </c>
      <c r="I161">
        <v>1156</v>
      </c>
      <c r="J161" s="6">
        <v>0.24674264888530378</v>
      </c>
      <c r="K161" s="17">
        <f t="shared" si="4"/>
        <v>0</v>
      </c>
      <c r="L161">
        <f>VLOOKUP(A161,[1]Sheet1!$A:$B,2,0)</f>
        <v>516</v>
      </c>
      <c r="M161" s="6">
        <f t="shared" si="5"/>
        <v>0.44636678200692043</v>
      </c>
    </row>
    <row r="162" spans="1:13" x14ac:dyDescent="0.3">
      <c r="A162" t="s">
        <v>321</v>
      </c>
      <c r="B162" t="s">
        <v>322</v>
      </c>
      <c r="C162" t="s">
        <v>427</v>
      </c>
      <c r="D162" s="10">
        <v>4316</v>
      </c>
      <c r="E162" s="10">
        <v>4072.2372042785964</v>
      </c>
      <c r="F162" s="10">
        <v>557</v>
      </c>
      <c r="G162" s="6">
        <v>0.13677985148182778</v>
      </c>
      <c r="H162" s="10">
        <v>0</v>
      </c>
      <c r="I162">
        <v>557</v>
      </c>
      <c r="J162" s="6">
        <v>0.13677985148182778</v>
      </c>
      <c r="K162" s="17">
        <f t="shared" si="4"/>
        <v>0</v>
      </c>
      <c r="L162">
        <f>VLOOKUP(A162,[1]Sheet1!$A:$B,2,0)</f>
        <v>1</v>
      </c>
      <c r="M162" s="6">
        <f t="shared" si="5"/>
        <v>1.7953321364452424E-3</v>
      </c>
    </row>
    <row r="163" spans="1:13" x14ac:dyDescent="0.3">
      <c r="A163" t="s">
        <v>323</v>
      </c>
      <c r="B163" t="s">
        <v>324</v>
      </c>
      <c r="C163" t="s">
        <v>427</v>
      </c>
      <c r="D163" s="10">
        <v>6021</v>
      </c>
      <c r="E163" s="10">
        <v>5812.1607466977566</v>
      </c>
      <c r="F163" s="10">
        <v>2284</v>
      </c>
      <c r="G163" s="6">
        <v>0.39296917266055997</v>
      </c>
      <c r="H163" s="10">
        <v>3</v>
      </c>
      <c r="I163">
        <v>2287</v>
      </c>
      <c r="J163" s="6">
        <v>0.39348533181904582</v>
      </c>
      <c r="K163" s="17">
        <f t="shared" si="4"/>
        <v>1.3134851138353822E-3</v>
      </c>
      <c r="L163">
        <f>VLOOKUP(A163,[1]Sheet1!$A:$B,2,0)</f>
        <v>647</v>
      </c>
      <c r="M163" s="6">
        <f t="shared" si="5"/>
        <v>0.28290336685614342</v>
      </c>
    </row>
    <row r="164" spans="1:13" x14ac:dyDescent="0.3">
      <c r="A164" t="s">
        <v>325</v>
      </c>
      <c r="B164" t="s">
        <v>326</v>
      </c>
      <c r="C164" t="s">
        <v>427</v>
      </c>
      <c r="D164" s="10">
        <v>4784</v>
      </c>
      <c r="E164" s="10">
        <v>4624.0236046225718</v>
      </c>
      <c r="F164" s="10">
        <v>160</v>
      </c>
      <c r="G164" s="6">
        <v>3.4601899488586135E-2</v>
      </c>
      <c r="H164" s="10">
        <v>0</v>
      </c>
      <c r="I164">
        <v>160</v>
      </c>
      <c r="J164" s="6">
        <v>3.4601899488586135E-2</v>
      </c>
      <c r="K164" s="17">
        <f t="shared" si="4"/>
        <v>0</v>
      </c>
      <c r="L164">
        <f>VLOOKUP(A164,[1]Sheet1!$A:$B,2,0)</f>
        <v>40</v>
      </c>
      <c r="M164" s="6">
        <f t="shared" si="5"/>
        <v>0.25</v>
      </c>
    </row>
    <row r="165" spans="1:13" x14ac:dyDescent="0.3">
      <c r="A165" t="s">
        <v>327</v>
      </c>
      <c r="B165" t="s">
        <v>328</v>
      </c>
      <c r="C165" t="s">
        <v>427</v>
      </c>
      <c r="D165" s="10">
        <v>10314</v>
      </c>
      <c r="E165" s="10">
        <v>9987.4752060718147</v>
      </c>
      <c r="F165" s="10">
        <v>4625</v>
      </c>
      <c r="G165" s="6">
        <v>0.46307999815491546</v>
      </c>
      <c r="H165" s="10">
        <v>7</v>
      </c>
      <c r="I165">
        <v>4632</v>
      </c>
      <c r="J165" s="6">
        <v>0.46378087598996076</v>
      </c>
      <c r="K165" s="17">
        <f t="shared" si="4"/>
        <v>1.5135135135135606E-3</v>
      </c>
      <c r="L165">
        <f>VLOOKUP(A165,[1]Sheet1!$A:$B,2,0)</f>
        <v>51</v>
      </c>
      <c r="M165" s="6">
        <f t="shared" si="5"/>
        <v>1.1010362694300517E-2</v>
      </c>
    </row>
    <row r="166" spans="1:13" x14ac:dyDescent="0.3">
      <c r="A166" t="s">
        <v>329</v>
      </c>
      <c r="B166" t="s">
        <v>330</v>
      </c>
      <c r="C166" t="s">
        <v>427</v>
      </c>
      <c r="D166" s="10">
        <v>4219</v>
      </c>
      <c r="E166" s="10">
        <v>4078.8580919101214</v>
      </c>
      <c r="F166" s="10">
        <v>895</v>
      </c>
      <c r="G166" s="6">
        <v>0.21942415740697496</v>
      </c>
      <c r="H166" s="10">
        <v>8</v>
      </c>
      <c r="I166">
        <v>903</v>
      </c>
      <c r="J166" s="6">
        <v>0.2213854906575401</v>
      </c>
      <c r="K166" s="17">
        <f t="shared" si="4"/>
        <v>8.9385474860334945E-3</v>
      </c>
      <c r="L166">
        <f>VLOOKUP(A166,[1]Sheet1!$A:$B,2,0)</f>
        <v>94</v>
      </c>
      <c r="M166" s="6">
        <f t="shared" si="5"/>
        <v>0.10409745293466224</v>
      </c>
    </row>
    <row r="167" spans="1:13" x14ac:dyDescent="0.3">
      <c r="A167" t="s">
        <v>331</v>
      </c>
      <c r="B167" t="s">
        <v>332</v>
      </c>
      <c r="C167" t="s">
        <v>427</v>
      </c>
      <c r="D167" s="10">
        <v>1458</v>
      </c>
      <c r="E167" s="10">
        <v>1420.9584878137725</v>
      </c>
      <c r="F167" s="10">
        <v>602</v>
      </c>
      <c r="G167" s="6">
        <v>0.42365769666235087</v>
      </c>
      <c r="H167" s="10">
        <v>0</v>
      </c>
      <c r="I167">
        <v>602</v>
      </c>
      <c r="J167" s="6">
        <v>0.42365769666235087</v>
      </c>
      <c r="K167" s="17">
        <f t="shared" si="4"/>
        <v>0</v>
      </c>
      <c r="L167">
        <f>VLOOKUP(A167,[1]Sheet1!$A:$B,2,0)</f>
        <v>23</v>
      </c>
      <c r="M167" s="6">
        <f t="shared" si="5"/>
        <v>3.8205980066445183E-2</v>
      </c>
    </row>
    <row r="168" spans="1:13" x14ac:dyDescent="0.3">
      <c r="A168" t="s">
        <v>333</v>
      </c>
      <c r="B168" t="s">
        <v>334</v>
      </c>
      <c r="C168" t="s">
        <v>427</v>
      </c>
      <c r="D168" s="10">
        <v>2547</v>
      </c>
      <c r="E168" s="10">
        <v>2474.2775514541781</v>
      </c>
      <c r="F168" s="10">
        <v>1155</v>
      </c>
      <c r="G168" s="6">
        <v>0.46680292569489035</v>
      </c>
      <c r="H168" s="10">
        <v>1</v>
      </c>
      <c r="I168">
        <v>1156</v>
      </c>
      <c r="J168" s="6">
        <v>0.46720708407211536</v>
      </c>
      <c r="K168" s="17">
        <f t="shared" si="4"/>
        <v>8.6580086580087328E-4</v>
      </c>
      <c r="L168">
        <f>VLOOKUP(A168,[1]Sheet1!$A:$B,2,0)</f>
        <v>172</v>
      </c>
      <c r="M168" s="6">
        <f t="shared" si="5"/>
        <v>0.14878892733564014</v>
      </c>
    </row>
    <row r="169" spans="1:13" x14ac:dyDescent="0.3">
      <c r="A169" t="s">
        <v>335</v>
      </c>
      <c r="B169" t="s">
        <v>336</v>
      </c>
      <c r="C169" t="s">
        <v>427</v>
      </c>
      <c r="D169" s="10">
        <v>2926</v>
      </c>
      <c r="E169" s="10">
        <v>2799.7095399814757</v>
      </c>
      <c r="F169" s="10">
        <v>949</v>
      </c>
      <c r="G169" s="6">
        <v>0.33896373407588526</v>
      </c>
      <c r="H169" s="10">
        <v>15</v>
      </c>
      <c r="I169">
        <v>964</v>
      </c>
      <c r="J169" s="6">
        <v>0.34432143271775911</v>
      </c>
      <c r="K169" s="17">
        <f t="shared" si="4"/>
        <v>1.5806111696522681E-2</v>
      </c>
      <c r="L169">
        <f>VLOOKUP(A169,[1]Sheet1!$A:$B,2,0)</f>
        <v>121</v>
      </c>
      <c r="M169" s="6">
        <f t="shared" si="5"/>
        <v>0.12551867219917012</v>
      </c>
    </row>
    <row r="170" spans="1:13" x14ac:dyDescent="0.3">
      <c r="A170" t="s">
        <v>337</v>
      </c>
      <c r="B170" t="s">
        <v>338</v>
      </c>
      <c r="C170" t="s">
        <v>427</v>
      </c>
      <c r="D170" s="10">
        <v>2356</v>
      </c>
      <c r="E170" s="10">
        <v>2275.8829876051636</v>
      </c>
      <c r="F170" s="10">
        <v>1453</v>
      </c>
      <c r="G170" s="6">
        <v>0.63843352576265089</v>
      </c>
      <c r="H170" s="10">
        <v>2</v>
      </c>
      <c r="I170">
        <v>1455</v>
      </c>
      <c r="J170" s="6">
        <v>0.63931230556411356</v>
      </c>
      <c r="K170" s="17">
        <f t="shared" si="4"/>
        <v>1.3764624913970643E-3</v>
      </c>
      <c r="L170">
        <f>VLOOKUP(A170,[1]Sheet1!$A:$B,2,0)</f>
        <v>344</v>
      </c>
      <c r="M170" s="6">
        <f t="shared" si="5"/>
        <v>0.23642611683848797</v>
      </c>
    </row>
    <row r="171" spans="1:13" x14ac:dyDescent="0.3">
      <c r="A171" t="s">
        <v>339</v>
      </c>
      <c r="B171" t="s">
        <v>340</v>
      </c>
      <c r="C171" t="s">
        <v>427</v>
      </c>
      <c r="D171" s="10">
        <v>5722</v>
      </c>
      <c r="E171" s="10">
        <v>5425.3704297982704</v>
      </c>
      <c r="F171" s="10">
        <v>2023</v>
      </c>
      <c r="G171" s="6">
        <v>0.37287776497045944</v>
      </c>
      <c r="H171" s="10">
        <v>5</v>
      </c>
      <c r="I171">
        <v>2028</v>
      </c>
      <c r="J171" s="6">
        <v>0.37379936102822131</v>
      </c>
      <c r="K171" s="17">
        <f t="shared" si="4"/>
        <v>2.4715768660405028E-3</v>
      </c>
      <c r="L171">
        <f>VLOOKUP(A171,[1]Sheet1!$A:$B,2,0)</f>
        <v>253</v>
      </c>
      <c r="M171" s="6">
        <f t="shared" si="5"/>
        <v>0.1247534516765286</v>
      </c>
    </row>
    <row r="172" spans="1:13" x14ac:dyDescent="0.3">
      <c r="A172" t="s">
        <v>341</v>
      </c>
      <c r="B172" t="s">
        <v>342</v>
      </c>
      <c r="C172" t="s">
        <v>427</v>
      </c>
      <c r="D172" s="10">
        <v>4040</v>
      </c>
      <c r="E172" s="10">
        <v>3862.8997579644438</v>
      </c>
      <c r="F172" s="10">
        <v>2205</v>
      </c>
      <c r="G172" s="6">
        <v>0.57081470867934858</v>
      </c>
      <c r="H172" s="10">
        <v>0</v>
      </c>
      <c r="I172">
        <v>2205</v>
      </c>
      <c r="J172" s="6">
        <v>0.57081470867934858</v>
      </c>
      <c r="K172" s="17">
        <f t="shared" si="4"/>
        <v>0</v>
      </c>
      <c r="L172">
        <f>VLOOKUP(A172,[1]Sheet1!$A:$B,2,0)</f>
        <v>166</v>
      </c>
      <c r="M172" s="6">
        <f t="shared" si="5"/>
        <v>7.5283446712018143E-2</v>
      </c>
    </row>
    <row r="173" spans="1:13" x14ac:dyDescent="0.3">
      <c r="A173" t="s">
        <v>343</v>
      </c>
      <c r="B173" t="s">
        <v>344</v>
      </c>
      <c r="C173" t="s">
        <v>427</v>
      </c>
      <c r="D173" s="10">
        <v>3648</v>
      </c>
      <c r="E173" s="10">
        <v>3550.9920518104209</v>
      </c>
      <c r="F173" s="10">
        <v>908</v>
      </c>
      <c r="G173" s="6">
        <v>0.25570319132003394</v>
      </c>
      <c r="H173" s="10">
        <v>0</v>
      </c>
      <c r="I173">
        <v>908</v>
      </c>
      <c r="J173" s="6">
        <v>0.25570319132003394</v>
      </c>
      <c r="K173" s="17">
        <f t="shared" si="4"/>
        <v>0</v>
      </c>
      <c r="L173">
        <f>VLOOKUP(A173,[1]Sheet1!$A:$B,2,0)</f>
        <v>116</v>
      </c>
      <c r="M173" s="6">
        <f t="shared" si="5"/>
        <v>0.1277533039647577</v>
      </c>
    </row>
    <row r="174" spans="1:13" x14ac:dyDescent="0.3">
      <c r="A174" t="s">
        <v>345</v>
      </c>
      <c r="B174" t="s">
        <v>346</v>
      </c>
      <c r="C174" t="s">
        <v>427</v>
      </c>
      <c r="D174" s="10">
        <v>2709</v>
      </c>
      <c r="E174" s="10">
        <v>2561.2296367112813</v>
      </c>
      <c r="F174" s="10">
        <v>789</v>
      </c>
      <c r="G174" s="6">
        <v>0.30805515783938325</v>
      </c>
      <c r="H174" s="10">
        <v>0</v>
      </c>
      <c r="I174">
        <v>789</v>
      </c>
      <c r="J174" s="6">
        <v>0.30805515783938325</v>
      </c>
      <c r="K174" s="17">
        <f t="shared" si="4"/>
        <v>0</v>
      </c>
      <c r="L174">
        <f>VLOOKUP(A174,[1]Sheet1!$A:$B,2,0)</f>
        <v>1</v>
      </c>
      <c r="M174" s="6">
        <f t="shared" si="5"/>
        <v>1.2674271229404308E-3</v>
      </c>
    </row>
    <row r="175" spans="1:13" x14ac:dyDescent="0.3">
      <c r="A175" t="s">
        <v>347</v>
      </c>
      <c r="B175" t="s">
        <v>348</v>
      </c>
      <c r="C175" t="s">
        <v>427</v>
      </c>
      <c r="D175" s="10">
        <v>2289</v>
      </c>
      <c r="E175" s="10">
        <v>2221.2445215881971</v>
      </c>
      <c r="F175" s="10">
        <v>1169</v>
      </c>
      <c r="G175" s="6">
        <v>0.52628154561036855</v>
      </c>
      <c r="H175" s="10">
        <v>0</v>
      </c>
      <c r="I175">
        <v>1169</v>
      </c>
      <c r="J175" s="6">
        <v>0.52628154561036855</v>
      </c>
      <c r="K175" s="17">
        <f t="shared" si="4"/>
        <v>0</v>
      </c>
      <c r="L175">
        <f>VLOOKUP(A175,[1]Sheet1!$A:$B,2,0)</f>
        <v>154</v>
      </c>
      <c r="M175" s="6">
        <f t="shared" si="5"/>
        <v>0.1317365269461078</v>
      </c>
    </row>
    <row r="176" spans="1:13" x14ac:dyDescent="0.3">
      <c r="A176" t="s">
        <v>349</v>
      </c>
      <c r="B176" t="s">
        <v>350</v>
      </c>
      <c r="C176" t="s">
        <v>427</v>
      </c>
      <c r="D176" s="10">
        <v>2470</v>
      </c>
      <c r="E176" s="10">
        <v>2401.3369894099847</v>
      </c>
      <c r="F176" s="10">
        <v>1460</v>
      </c>
      <c r="G176" s="6">
        <v>0.60799463233968098</v>
      </c>
      <c r="H176" s="10">
        <v>0</v>
      </c>
      <c r="I176">
        <v>1460</v>
      </c>
      <c r="J176" s="6">
        <v>0.60799463233968098</v>
      </c>
      <c r="K176" s="17">
        <f t="shared" si="4"/>
        <v>0</v>
      </c>
      <c r="L176">
        <f>VLOOKUP(A176,[1]Sheet1!$A:$B,2,0)</f>
        <v>144</v>
      </c>
      <c r="M176" s="6">
        <f t="shared" si="5"/>
        <v>9.8630136986301367E-2</v>
      </c>
    </row>
    <row r="177" spans="1:13" x14ac:dyDescent="0.3">
      <c r="A177" t="s">
        <v>351</v>
      </c>
      <c r="B177" t="s">
        <v>352</v>
      </c>
      <c r="C177" t="s">
        <v>427</v>
      </c>
      <c r="D177" s="10">
        <v>12087</v>
      </c>
      <c r="E177" s="10">
        <v>11704.819027109084</v>
      </c>
      <c r="F177" s="10">
        <v>7625</v>
      </c>
      <c r="G177" s="6">
        <v>0.65144108442343518</v>
      </c>
      <c r="H177" s="10">
        <v>3</v>
      </c>
      <c r="I177">
        <v>7628</v>
      </c>
      <c r="J177" s="6">
        <v>0.65169738911238873</v>
      </c>
      <c r="K177" s="17">
        <f t="shared" si="4"/>
        <v>3.9344262295091663E-4</v>
      </c>
      <c r="L177">
        <f>VLOOKUP(A177,[1]Sheet1!$A:$B,2,0)</f>
        <v>678</v>
      </c>
      <c r="M177" s="6">
        <f t="shared" si="5"/>
        <v>8.8883062401678023E-2</v>
      </c>
    </row>
    <row r="178" spans="1:13" x14ac:dyDescent="0.3">
      <c r="A178" t="s">
        <v>353</v>
      </c>
      <c r="B178" t="s">
        <v>354</v>
      </c>
      <c r="C178" t="s">
        <v>427</v>
      </c>
      <c r="D178" s="10">
        <v>3729</v>
      </c>
      <c r="E178" s="10">
        <v>3613.3743564647157</v>
      </c>
      <c r="F178" s="10">
        <v>1245</v>
      </c>
      <c r="G178" s="6">
        <v>0.34455328376716932</v>
      </c>
      <c r="H178" s="10">
        <v>0</v>
      </c>
      <c r="I178">
        <v>1245</v>
      </c>
      <c r="J178" s="6">
        <v>0.34455328376716932</v>
      </c>
      <c r="K178" s="17">
        <f t="shared" si="4"/>
        <v>0</v>
      </c>
      <c r="L178">
        <f>VLOOKUP(A178,[1]Sheet1!$A:$B,2,0)</f>
        <v>69</v>
      </c>
      <c r="M178" s="6">
        <f t="shared" si="5"/>
        <v>5.5421686746987948E-2</v>
      </c>
    </row>
    <row r="179" spans="1:13" x14ac:dyDescent="0.3">
      <c r="A179" t="s">
        <v>355</v>
      </c>
      <c r="B179" t="s">
        <v>356</v>
      </c>
      <c r="C179" t="s">
        <v>427</v>
      </c>
      <c r="D179" s="10">
        <v>3881</v>
      </c>
      <c r="E179" s="10">
        <v>3720.1875577100645</v>
      </c>
      <c r="F179" s="10">
        <v>1928</v>
      </c>
      <c r="G179" s="6">
        <v>0.51825344020739827</v>
      </c>
      <c r="H179" s="10">
        <v>1</v>
      </c>
      <c r="I179">
        <v>1929</v>
      </c>
      <c r="J179" s="6">
        <v>0.51852224385895818</v>
      </c>
      <c r="K179" s="17">
        <f t="shared" si="4"/>
        <v>5.1867219917021588E-4</v>
      </c>
      <c r="L179">
        <f>VLOOKUP(A179,[1]Sheet1!$A:$B,2,0)</f>
        <v>753</v>
      </c>
      <c r="M179" s="6">
        <f t="shared" si="5"/>
        <v>0.39035769828926903</v>
      </c>
    </row>
    <row r="180" spans="1:13" x14ac:dyDescent="0.3">
      <c r="A180" t="s">
        <v>357</v>
      </c>
      <c r="B180" t="s">
        <v>358</v>
      </c>
      <c r="C180" t="s">
        <v>427</v>
      </c>
      <c r="D180" s="10">
        <v>4054</v>
      </c>
      <c r="E180" s="10">
        <v>3921.9305059126882</v>
      </c>
      <c r="F180" s="10">
        <v>862</v>
      </c>
      <c r="G180" s="6">
        <v>0.21978971802291039</v>
      </c>
      <c r="H180" s="10">
        <v>0</v>
      </c>
      <c r="I180">
        <v>862</v>
      </c>
      <c r="J180" s="6">
        <v>0.21978971802291039</v>
      </c>
      <c r="K180" s="17">
        <f t="shared" si="4"/>
        <v>0</v>
      </c>
      <c r="L180">
        <f>VLOOKUP(A180,[1]Sheet1!$A:$B,2,0)</f>
        <v>66</v>
      </c>
      <c r="M180" s="6">
        <f t="shared" si="5"/>
        <v>7.6566125290023199E-2</v>
      </c>
    </row>
    <row r="181" spans="1:13" x14ac:dyDescent="0.3">
      <c r="A181" t="s">
        <v>359</v>
      </c>
      <c r="B181" t="s">
        <v>360</v>
      </c>
      <c r="C181" t="s">
        <v>427</v>
      </c>
      <c r="D181" s="10">
        <v>2503</v>
      </c>
      <c r="E181" s="10">
        <v>2427.7825378967314</v>
      </c>
      <c r="F181" s="10">
        <v>1255</v>
      </c>
      <c r="G181" s="6">
        <v>0.51693262489944758</v>
      </c>
      <c r="H181" s="10">
        <v>1</v>
      </c>
      <c r="I181">
        <v>1256</v>
      </c>
      <c r="J181" s="6">
        <v>0.51734452340534354</v>
      </c>
      <c r="K181" s="17">
        <f t="shared" si="4"/>
        <v>7.9681274900395254E-4</v>
      </c>
      <c r="L181">
        <f>VLOOKUP(A181,[1]Sheet1!$A:$B,2,0)</f>
        <v>220</v>
      </c>
      <c r="M181" s="6">
        <f t="shared" si="5"/>
        <v>0.1751592356687898</v>
      </c>
    </row>
    <row r="182" spans="1:13" x14ac:dyDescent="0.3">
      <c r="A182" t="s">
        <v>361</v>
      </c>
      <c r="B182" t="s">
        <v>362</v>
      </c>
      <c r="C182" t="s">
        <v>427</v>
      </c>
      <c r="D182" s="10">
        <v>4252</v>
      </c>
      <c r="E182" s="10">
        <v>4184.7192458865002</v>
      </c>
      <c r="F182" s="10">
        <v>2372</v>
      </c>
      <c r="G182" s="6">
        <v>0.56682416683786641</v>
      </c>
      <c r="H182" s="10">
        <v>40</v>
      </c>
      <c r="I182">
        <v>2412</v>
      </c>
      <c r="J182" s="6">
        <v>0.57638275312518283</v>
      </c>
      <c r="K182" s="17">
        <f t="shared" si="4"/>
        <v>1.6863406408094368E-2</v>
      </c>
      <c r="L182">
        <f>VLOOKUP(A182,[1]Sheet1!$A:$B,2,0)</f>
        <v>472</v>
      </c>
      <c r="M182" s="6">
        <f t="shared" si="5"/>
        <v>0.19568822553897181</v>
      </c>
    </row>
    <row r="183" spans="1:13" x14ac:dyDescent="0.3">
      <c r="A183" t="s">
        <v>363</v>
      </c>
      <c r="B183" t="s">
        <v>364</v>
      </c>
      <c r="C183" t="s">
        <v>427</v>
      </c>
      <c r="D183" s="10">
        <v>3167</v>
      </c>
      <c r="E183" s="10">
        <v>3033.1592870488448</v>
      </c>
      <c r="F183" s="10">
        <v>1645</v>
      </c>
      <c r="G183" s="6">
        <v>0.54233881056755384</v>
      </c>
      <c r="H183" s="10">
        <v>0</v>
      </c>
      <c r="I183">
        <v>1645</v>
      </c>
      <c r="J183" s="6">
        <v>0.54233881056755384</v>
      </c>
      <c r="K183" s="17">
        <f t="shared" si="4"/>
        <v>0</v>
      </c>
      <c r="L183">
        <f>VLOOKUP(A183,[1]Sheet1!$A:$B,2,0)</f>
        <v>146</v>
      </c>
      <c r="M183" s="6">
        <f t="shared" si="5"/>
        <v>8.8753799392097266E-2</v>
      </c>
    </row>
    <row r="184" spans="1:13" x14ac:dyDescent="0.3">
      <c r="A184" t="s">
        <v>365</v>
      </c>
      <c r="B184" t="s">
        <v>366</v>
      </c>
      <c r="C184" t="s">
        <v>427</v>
      </c>
      <c r="D184" s="10">
        <v>9104</v>
      </c>
      <c r="E184" s="10">
        <v>8863.4206608260101</v>
      </c>
      <c r="F184" s="10">
        <v>5818</v>
      </c>
      <c r="G184" s="6">
        <v>0.65640571768347078</v>
      </c>
      <c r="H184" s="10">
        <v>15</v>
      </c>
      <c r="I184">
        <v>5833</v>
      </c>
      <c r="J184" s="6">
        <v>0.65809806656027592</v>
      </c>
      <c r="K184" s="17">
        <f t="shared" si="4"/>
        <v>2.5782055689240906E-3</v>
      </c>
      <c r="L184">
        <f>VLOOKUP(A184,[1]Sheet1!$A:$B,2,0)</f>
        <v>758</v>
      </c>
      <c r="M184" s="6">
        <f t="shared" si="5"/>
        <v>0.12995028287330704</v>
      </c>
    </row>
    <row r="185" spans="1:13" x14ac:dyDescent="0.3">
      <c r="A185" t="s">
        <v>367</v>
      </c>
      <c r="B185" t="s">
        <v>368</v>
      </c>
      <c r="C185" t="s">
        <v>427</v>
      </c>
      <c r="D185" s="10">
        <v>3211</v>
      </c>
      <c r="E185" s="10">
        <v>3113.3126601195559</v>
      </c>
      <c r="F185" s="10">
        <v>1543</v>
      </c>
      <c r="G185" s="6">
        <v>0.49561356935501188</v>
      </c>
      <c r="H185" s="10">
        <v>0</v>
      </c>
      <c r="I185">
        <v>1543</v>
      </c>
      <c r="J185" s="6">
        <v>0.49561356935501188</v>
      </c>
      <c r="K185" s="17">
        <f t="shared" si="4"/>
        <v>0</v>
      </c>
      <c r="L185">
        <f>VLOOKUP(A185,[1]Sheet1!$A:$B,2,0)</f>
        <v>642</v>
      </c>
      <c r="M185" s="6">
        <f t="shared" si="5"/>
        <v>0.41607258587167856</v>
      </c>
    </row>
    <row r="186" spans="1:13" x14ac:dyDescent="0.3">
      <c r="A186" t="s">
        <v>369</v>
      </c>
      <c r="B186" t="s">
        <v>370</v>
      </c>
      <c r="C186" t="s">
        <v>427</v>
      </c>
      <c r="D186" s="10">
        <v>3395</v>
      </c>
      <c r="E186" s="10">
        <v>3305.2339508144364</v>
      </c>
      <c r="F186" s="10">
        <v>2002</v>
      </c>
      <c r="G186" s="6">
        <v>0.60570598928608099</v>
      </c>
      <c r="H186" s="10">
        <v>4</v>
      </c>
      <c r="I186">
        <v>2006</v>
      </c>
      <c r="J186" s="6">
        <v>0.60691619106287631</v>
      </c>
      <c r="K186" s="17">
        <f t="shared" si="4"/>
        <v>1.9980019980019156E-3</v>
      </c>
      <c r="L186">
        <f>VLOOKUP(A186,[1]Sheet1!$A:$B,2,0)</f>
        <v>207</v>
      </c>
      <c r="M186" s="6">
        <f t="shared" si="5"/>
        <v>0.10319042871385843</v>
      </c>
    </row>
    <row r="187" spans="1:13" x14ac:dyDescent="0.3">
      <c r="A187" t="s">
        <v>371</v>
      </c>
      <c r="B187" t="s">
        <v>372</v>
      </c>
      <c r="C187" t="s">
        <v>427</v>
      </c>
      <c r="D187" s="10">
        <v>3796</v>
      </c>
      <c r="E187" s="10">
        <v>3601.9923164126462</v>
      </c>
      <c r="F187" s="10">
        <v>2125</v>
      </c>
      <c r="G187" s="6">
        <v>0.5899512862138373</v>
      </c>
      <c r="H187" s="10">
        <v>6</v>
      </c>
      <c r="I187">
        <v>2131</v>
      </c>
      <c r="J187" s="6">
        <v>0.5916170310219705</v>
      </c>
      <c r="K187" s="17">
        <f t="shared" si="4"/>
        <v>2.8235294117647199E-3</v>
      </c>
      <c r="L187">
        <f>VLOOKUP(A187,[1]Sheet1!$A:$B,2,0)</f>
        <v>163</v>
      </c>
      <c r="M187" s="6">
        <f t="shared" si="5"/>
        <v>7.6489910839981232E-2</v>
      </c>
    </row>
    <row r="188" spans="1:13" x14ac:dyDescent="0.3">
      <c r="A188" t="s">
        <v>373</v>
      </c>
      <c r="B188" t="s">
        <v>374</v>
      </c>
      <c r="C188" t="s">
        <v>427</v>
      </c>
      <c r="D188" s="10">
        <v>7581</v>
      </c>
      <c r="E188" s="10">
        <v>7173.3886493952205</v>
      </c>
      <c r="F188" s="10">
        <v>4280</v>
      </c>
      <c r="G188" s="6">
        <v>0.59664967412031156</v>
      </c>
      <c r="H188" s="10">
        <v>0</v>
      </c>
      <c r="I188">
        <v>4280</v>
      </c>
      <c r="J188" s="6">
        <v>0.59664967412031156</v>
      </c>
      <c r="K188" s="17">
        <f t="shared" si="4"/>
        <v>0</v>
      </c>
      <c r="L188">
        <f>VLOOKUP(A188,[1]Sheet1!$A:$B,2,0)</f>
        <v>1256</v>
      </c>
      <c r="M188" s="6">
        <f t="shared" si="5"/>
        <v>0.29345794392523367</v>
      </c>
    </row>
    <row r="189" spans="1:13" x14ac:dyDescent="0.3">
      <c r="A189" t="s">
        <v>375</v>
      </c>
      <c r="B189" t="s">
        <v>376</v>
      </c>
      <c r="C189" t="s">
        <v>427</v>
      </c>
      <c r="D189" s="10">
        <v>15836</v>
      </c>
      <c r="E189" s="10">
        <v>15104.002640684404</v>
      </c>
      <c r="F189" s="10">
        <v>12420</v>
      </c>
      <c r="G189" s="6">
        <v>0.82229858504826214</v>
      </c>
      <c r="H189" s="10">
        <v>18</v>
      </c>
      <c r="I189">
        <v>12438</v>
      </c>
      <c r="J189" s="6">
        <v>0.82349032212804218</v>
      </c>
      <c r="K189" s="17">
        <f t="shared" si="4"/>
        <v>1.4492753623187821E-3</v>
      </c>
      <c r="L189">
        <f>VLOOKUP(A189,[1]Sheet1!$A:$B,2,0)</f>
        <v>3221</v>
      </c>
      <c r="M189" s="6">
        <f t="shared" si="5"/>
        <v>0.25896446374015114</v>
      </c>
    </row>
    <row r="190" spans="1:13" x14ac:dyDescent="0.3">
      <c r="A190" t="s">
        <v>377</v>
      </c>
      <c r="B190" t="s">
        <v>378</v>
      </c>
      <c r="C190" t="s">
        <v>427</v>
      </c>
      <c r="D190" s="10">
        <v>15470</v>
      </c>
      <c r="E190" s="10">
        <v>14846.093787080545</v>
      </c>
      <c r="F190" s="10">
        <v>4916</v>
      </c>
      <c r="G190" s="6">
        <v>0.33113087324546142</v>
      </c>
      <c r="H190" s="10">
        <v>14</v>
      </c>
      <c r="I190">
        <v>4930</v>
      </c>
      <c r="J190" s="6">
        <v>0.33207388224168527</v>
      </c>
      <c r="K190" s="17">
        <f t="shared" si="4"/>
        <v>2.847843775427164E-3</v>
      </c>
      <c r="L190">
        <f>VLOOKUP(A190,[1]Sheet1!$A:$B,2,0)</f>
        <v>1710</v>
      </c>
      <c r="M190" s="6">
        <f t="shared" si="5"/>
        <v>0.34685598377281945</v>
      </c>
    </row>
    <row r="191" spans="1:13" x14ac:dyDescent="0.3">
      <c r="A191" t="s">
        <v>379</v>
      </c>
      <c r="B191" t="s">
        <v>380</v>
      </c>
      <c r="C191" t="s">
        <v>427</v>
      </c>
      <c r="D191" s="10">
        <v>9968</v>
      </c>
      <c r="E191" s="10">
        <v>9501.2302925956647</v>
      </c>
      <c r="F191" s="10">
        <v>8814</v>
      </c>
      <c r="G191" s="6">
        <v>0.92766933634571247</v>
      </c>
      <c r="H191" s="10">
        <v>40</v>
      </c>
      <c r="I191">
        <v>8854</v>
      </c>
      <c r="J191" s="6">
        <v>0.93187931745007246</v>
      </c>
      <c r="K191" s="17">
        <f t="shared" si="4"/>
        <v>4.5382346267302618E-3</v>
      </c>
      <c r="L191">
        <f>VLOOKUP(A191,[1]Sheet1!$A:$B,2,0)</f>
        <v>1769</v>
      </c>
      <c r="M191" s="6">
        <f t="shared" si="5"/>
        <v>0.1997967020555681</v>
      </c>
    </row>
    <row r="192" spans="1:13" x14ac:dyDescent="0.3">
      <c r="A192" t="s">
        <v>381</v>
      </c>
      <c r="B192" t="s">
        <v>382</v>
      </c>
      <c r="C192" t="s">
        <v>427</v>
      </c>
      <c r="D192" s="10">
        <v>4383</v>
      </c>
      <c r="E192" s="10">
        <v>4182.8349524286432</v>
      </c>
      <c r="F192" s="10">
        <v>3880</v>
      </c>
      <c r="G192" s="6">
        <v>0.92760054941856818</v>
      </c>
      <c r="H192" s="10">
        <v>4</v>
      </c>
      <c r="I192">
        <v>3884</v>
      </c>
      <c r="J192" s="6">
        <v>0.9285568386447729</v>
      </c>
      <c r="K192" s="17">
        <f t="shared" si="4"/>
        <v>1.0309278350515586E-3</v>
      </c>
      <c r="L192">
        <f>VLOOKUP(A192,[1]Sheet1!$A:$B,2,0)</f>
        <v>599</v>
      </c>
      <c r="M192" s="6">
        <f t="shared" si="5"/>
        <v>0.15422245108135943</v>
      </c>
    </row>
    <row r="193" spans="1:13" x14ac:dyDescent="0.3">
      <c r="A193" t="s">
        <v>383</v>
      </c>
      <c r="B193" t="s">
        <v>384</v>
      </c>
      <c r="C193" t="s">
        <v>427</v>
      </c>
      <c r="D193" s="10">
        <v>10433</v>
      </c>
      <c r="E193" s="10">
        <v>10158.625456614509</v>
      </c>
      <c r="F193" s="10">
        <v>7735</v>
      </c>
      <c r="G193" s="6">
        <v>0.76142191018210714</v>
      </c>
      <c r="H193" s="10">
        <v>320</v>
      </c>
      <c r="I193">
        <v>8055</v>
      </c>
      <c r="J193" s="6">
        <v>0.79292223484381041</v>
      </c>
      <c r="K193" s="17">
        <f t="shared" si="4"/>
        <v>4.1370394311570871E-2</v>
      </c>
      <c r="L193">
        <f>VLOOKUP(A193,[1]Sheet1!$A:$B,2,0)</f>
        <v>2279</v>
      </c>
      <c r="M193" s="6">
        <f t="shared" si="5"/>
        <v>0.28292985723153319</v>
      </c>
    </row>
    <row r="194" spans="1:13" x14ac:dyDescent="0.3">
      <c r="A194" t="s">
        <v>385</v>
      </c>
      <c r="B194" t="s">
        <v>386</v>
      </c>
      <c r="C194" t="s">
        <v>427</v>
      </c>
      <c r="D194" s="10">
        <v>4418</v>
      </c>
      <c r="E194" s="10">
        <v>4193.0596999588979</v>
      </c>
      <c r="F194" s="10">
        <v>2476</v>
      </c>
      <c r="G194" s="6">
        <v>0.5904995819697656</v>
      </c>
      <c r="H194" s="10">
        <v>1</v>
      </c>
      <c r="I194">
        <v>2477</v>
      </c>
      <c r="J194" s="6">
        <v>0.59073807130012501</v>
      </c>
      <c r="K194" s="17">
        <f t="shared" si="4"/>
        <v>4.0387722132481689E-4</v>
      </c>
      <c r="L194">
        <f>VLOOKUP(A194,[1]Sheet1!$A:$B,2,0)</f>
        <v>737</v>
      </c>
      <c r="M194" s="6">
        <f t="shared" si="5"/>
        <v>0.297537343560759</v>
      </c>
    </row>
    <row r="195" spans="1:13" x14ac:dyDescent="0.3">
      <c r="A195" t="s">
        <v>387</v>
      </c>
      <c r="B195" t="s">
        <v>388</v>
      </c>
      <c r="C195" t="s">
        <v>427</v>
      </c>
      <c r="D195" s="10">
        <v>4398</v>
      </c>
      <c r="E195" s="10">
        <v>4207.1420236681051</v>
      </c>
      <c r="F195" s="10">
        <v>2632</v>
      </c>
      <c r="G195" s="6">
        <v>0.62560284040642467</v>
      </c>
      <c r="H195" s="10">
        <v>6</v>
      </c>
      <c r="I195">
        <v>2638</v>
      </c>
      <c r="J195" s="6">
        <v>0.62702898669914442</v>
      </c>
      <c r="K195" s="17">
        <f t="shared" si="4"/>
        <v>2.2796352583585688E-3</v>
      </c>
      <c r="L195">
        <f>VLOOKUP(A195,[1]Sheet1!$A:$B,2,0)</f>
        <v>458</v>
      </c>
      <c r="M195" s="6">
        <f t="shared" si="5"/>
        <v>0.17361637604245642</v>
      </c>
    </row>
    <row r="196" spans="1:13" x14ac:dyDescent="0.3">
      <c r="A196" t="s">
        <v>389</v>
      </c>
      <c r="B196" t="s">
        <v>390</v>
      </c>
      <c r="C196" t="s">
        <v>426</v>
      </c>
      <c r="D196" s="10">
        <v>5541</v>
      </c>
      <c r="E196" s="10">
        <v>5308.4240493296111</v>
      </c>
      <c r="F196" s="10">
        <v>5350</v>
      </c>
      <c r="G196" s="6">
        <v>1.0078320703628867</v>
      </c>
      <c r="H196" s="10">
        <v>0</v>
      </c>
      <c r="I196">
        <v>5350</v>
      </c>
      <c r="J196" s="6">
        <v>1.0078320703628867</v>
      </c>
      <c r="K196" s="17">
        <f t="shared" si="4"/>
        <v>0</v>
      </c>
      <c r="L196">
        <f>VLOOKUP(A196,[1]Sheet1!$A:$B,2,0)</f>
        <v>1423</v>
      </c>
      <c r="M196" s="6">
        <f t="shared" si="5"/>
        <v>0.26598130841121498</v>
      </c>
    </row>
    <row r="197" spans="1:13" x14ac:dyDescent="0.3">
      <c r="A197" t="s">
        <v>391</v>
      </c>
      <c r="B197" t="s">
        <v>392</v>
      </c>
      <c r="C197" t="s">
        <v>425</v>
      </c>
      <c r="D197" s="10">
        <v>15561</v>
      </c>
      <c r="E197" s="10">
        <v>15081.209555741827</v>
      </c>
      <c r="F197" s="10">
        <v>7419</v>
      </c>
      <c r="G197" s="6">
        <v>0.49193666944143644</v>
      </c>
      <c r="H197" s="10">
        <v>3</v>
      </c>
      <c r="I197">
        <v>7422</v>
      </c>
      <c r="J197" s="6">
        <v>0.49213559247800803</v>
      </c>
      <c r="K197" s="17">
        <f t="shared" ref="K197:K211" si="6">(J197-G197)/ABS(G197)</f>
        <v>4.0436716538627091E-4</v>
      </c>
      <c r="L197">
        <f>VLOOKUP(A197,[1]Sheet1!$A:$B,2,0)</f>
        <v>2629</v>
      </c>
      <c r="M197" s="6">
        <f t="shared" si="5"/>
        <v>0.35421719213150094</v>
      </c>
    </row>
    <row r="198" spans="1:13" x14ac:dyDescent="0.3">
      <c r="A198" t="s">
        <v>453</v>
      </c>
      <c r="B198" t="s">
        <v>454</v>
      </c>
      <c r="C198" t="s">
        <v>426</v>
      </c>
      <c r="D198" s="10">
        <v>11281</v>
      </c>
      <c r="E198" s="10">
        <v>10773.355</v>
      </c>
      <c r="F198" s="10">
        <v>7693</v>
      </c>
      <c r="G198" s="6">
        <v>0.71407653419013861</v>
      </c>
      <c r="H198" s="10">
        <v>446</v>
      </c>
      <c r="I198">
        <v>8139</v>
      </c>
      <c r="J198" s="6">
        <v>0.75547496578363937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v>10840</v>
      </c>
      <c r="E199" s="10">
        <v>10408.687932651066</v>
      </c>
      <c r="F199" s="10">
        <v>5692</v>
      </c>
      <c r="G199" s="6">
        <v>0.54685086504944935</v>
      </c>
      <c r="H199" s="10">
        <v>8</v>
      </c>
      <c r="I199">
        <v>5700</v>
      </c>
      <c r="J199" s="6">
        <v>0.54761945375647603</v>
      </c>
      <c r="K199" s="17">
        <f t="shared" si="6"/>
        <v>1.4054813773718246E-3</v>
      </c>
      <c r="L199">
        <f>VLOOKUP(A199,[1]Sheet1!$A:$B,2,0)</f>
        <v>2068</v>
      </c>
      <c r="M199" s="6">
        <f t="shared" ref="M199:M211" si="7">L199/I199</f>
        <v>0.36280701754385963</v>
      </c>
    </row>
    <row r="200" spans="1:13" x14ac:dyDescent="0.3">
      <c r="A200" t="s">
        <v>395</v>
      </c>
      <c r="B200" t="s">
        <v>396</v>
      </c>
      <c r="C200" t="s">
        <v>426</v>
      </c>
      <c r="D200" s="10">
        <v>4578</v>
      </c>
      <c r="E200" s="10">
        <v>4326.9991514088051</v>
      </c>
      <c r="F200" s="10">
        <v>2097</v>
      </c>
      <c r="G200" s="6">
        <v>0.48463147937462586</v>
      </c>
      <c r="H200" s="10">
        <v>768</v>
      </c>
      <c r="I200">
        <v>2865</v>
      </c>
      <c r="J200" s="6">
        <v>0.66212169213557615</v>
      </c>
      <c r="K200" s="17">
        <f t="shared" si="6"/>
        <v>0.3662374821173105</v>
      </c>
      <c r="L200">
        <f>VLOOKUP(A200,[1]Sheet1!$A:$B,2,0)</f>
        <v>935</v>
      </c>
      <c r="M200" s="6">
        <f t="shared" si="7"/>
        <v>0.32635253054101221</v>
      </c>
    </row>
    <row r="201" spans="1:13" x14ac:dyDescent="0.3">
      <c r="A201" t="s">
        <v>397</v>
      </c>
      <c r="B201" t="s">
        <v>398</v>
      </c>
      <c r="C201" t="s">
        <v>425</v>
      </c>
      <c r="D201" s="10">
        <v>3397</v>
      </c>
      <c r="E201" s="10">
        <v>3281.1948175770158</v>
      </c>
      <c r="F201" s="10">
        <v>2349</v>
      </c>
      <c r="G201" s="6">
        <v>0.7158977538964324</v>
      </c>
      <c r="H201" s="10">
        <v>1</v>
      </c>
      <c r="I201">
        <v>2350</v>
      </c>
      <c r="J201" s="6">
        <v>0.71620252092661396</v>
      </c>
      <c r="K201" s="17">
        <f t="shared" si="6"/>
        <v>4.257130693912655E-4</v>
      </c>
      <c r="L201">
        <f>VLOOKUP(A201,[1]Sheet1!$A:$B,2,0)</f>
        <v>215</v>
      </c>
      <c r="M201" s="6">
        <f t="shared" si="7"/>
        <v>9.1489361702127653E-2</v>
      </c>
    </row>
    <row r="202" spans="1:13" x14ac:dyDescent="0.3">
      <c r="A202" t="s">
        <v>399</v>
      </c>
      <c r="B202" t="s">
        <v>400</v>
      </c>
      <c r="C202" t="s">
        <v>425</v>
      </c>
      <c r="D202" s="10">
        <v>5216</v>
      </c>
      <c r="E202" s="10">
        <v>5051.1934357969503</v>
      </c>
      <c r="F202" s="10">
        <v>2083</v>
      </c>
      <c r="G202" s="6">
        <v>0.41237779278816222</v>
      </c>
      <c r="H202" s="10">
        <v>3</v>
      </c>
      <c r="I202">
        <v>2086</v>
      </c>
      <c r="J202" s="6">
        <v>0.41297171183682496</v>
      </c>
      <c r="K202" s="17">
        <f t="shared" si="6"/>
        <v>1.4402304368698973E-3</v>
      </c>
      <c r="L202">
        <f>VLOOKUP(A202,[1]Sheet1!$A:$B,2,0)</f>
        <v>595</v>
      </c>
      <c r="M202" s="6">
        <f t="shared" si="7"/>
        <v>0.28523489932885904</v>
      </c>
    </row>
    <row r="203" spans="1:13" x14ac:dyDescent="0.3">
      <c r="A203" t="s">
        <v>401</v>
      </c>
      <c r="B203" t="s">
        <v>402</v>
      </c>
      <c r="C203" t="s">
        <v>425</v>
      </c>
      <c r="D203" s="10">
        <v>3877</v>
      </c>
      <c r="E203" s="10">
        <v>3742.6873104997189</v>
      </c>
      <c r="F203" s="10">
        <v>2337</v>
      </c>
      <c r="G203" s="6">
        <v>0.62441764596358085</v>
      </c>
      <c r="H203" s="10">
        <v>1</v>
      </c>
      <c r="I203">
        <v>2338</v>
      </c>
      <c r="J203" s="6">
        <v>0.62468483365975691</v>
      </c>
      <c r="K203" s="17">
        <f t="shared" si="6"/>
        <v>4.2789901583218076E-4</v>
      </c>
      <c r="L203">
        <f>VLOOKUP(A203,[1]Sheet1!$A:$B,2,0)</f>
        <v>239</v>
      </c>
      <c r="M203" s="6">
        <f t="shared" si="7"/>
        <v>0.10222412318220701</v>
      </c>
    </row>
    <row r="204" spans="1:13" x14ac:dyDescent="0.3">
      <c r="A204" t="s">
        <v>403</v>
      </c>
      <c r="B204" t="s">
        <v>404</v>
      </c>
      <c r="C204" t="s">
        <v>425</v>
      </c>
      <c r="D204" s="10">
        <v>4165</v>
      </c>
      <c r="E204" s="10">
        <v>4034.7474225916935</v>
      </c>
      <c r="F204" s="10">
        <v>2546</v>
      </c>
      <c r="G204" s="6">
        <v>0.631018433953071</v>
      </c>
      <c r="H204" s="10">
        <v>1</v>
      </c>
      <c r="I204">
        <v>2547</v>
      </c>
      <c r="J204" s="6">
        <v>0.63126628094205495</v>
      </c>
      <c r="K204" s="17">
        <f t="shared" si="6"/>
        <v>3.9277297721920237E-4</v>
      </c>
      <c r="L204">
        <f>VLOOKUP(A204,[1]Sheet1!$A:$B,2,0)</f>
        <v>221</v>
      </c>
      <c r="M204" s="6">
        <f t="shared" si="7"/>
        <v>8.6768747546132702E-2</v>
      </c>
    </row>
    <row r="205" spans="1:13" x14ac:dyDescent="0.3">
      <c r="A205" t="s">
        <v>405</v>
      </c>
      <c r="B205" t="s">
        <v>406</v>
      </c>
      <c r="C205" t="s">
        <v>427</v>
      </c>
      <c r="D205" s="10">
        <v>6846</v>
      </c>
      <c r="E205" s="10">
        <v>6632.9282872625008</v>
      </c>
      <c r="F205" s="10">
        <v>2302</v>
      </c>
      <c r="G205" s="6">
        <v>0.3470563679122885</v>
      </c>
      <c r="H205" s="10">
        <v>3</v>
      </c>
      <c r="I205">
        <v>2305</v>
      </c>
      <c r="J205" s="6">
        <v>0.34750865683658771</v>
      </c>
      <c r="K205" s="17">
        <f t="shared" si="6"/>
        <v>1.3032145960033862E-3</v>
      </c>
      <c r="L205">
        <f>VLOOKUP(A205,[1]Sheet1!$A:$B,2,0)</f>
        <v>5</v>
      </c>
      <c r="M205" s="6">
        <f t="shared" si="7"/>
        <v>2.1691973969631237E-3</v>
      </c>
    </row>
    <row r="206" spans="1:13" x14ac:dyDescent="0.3">
      <c r="A206" t="s">
        <v>407</v>
      </c>
      <c r="B206" t="s">
        <v>408</v>
      </c>
      <c r="C206" t="s">
        <v>427</v>
      </c>
      <c r="D206" s="10">
        <v>10479</v>
      </c>
      <c r="E206" s="10">
        <v>10182.306350461617</v>
      </c>
      <c r="F206" s="10">
        <v>3326</v>
      </c>
      <c r="G206" s="6">
        <v>0.32664505324466253</v>
      </c>
      <c r="H206" s="10">
        <v>2</v>
      </c>
      <c r="I206">
        <v>3328</v>
      </c>
      <c r="J206" s="6">
        <v>0.32684147239874828</v>
      </c>
      <c r="K206" s="17">
        <f t="shared" si="6"/>
        <v>6.0132291040276744E-4</v>
      </c>
      <c r="L206">
        <f>VLOOKUP(A206,[1]Sheet1!$A:$B,2,0)</f>
        <v>263</v>
      </c>
      <c r="M206" s="6">
        <f t="shared" si="7"/>
        <v>7.9026442307692304E-2</v>
      </c>
    </row>
    <row r="207" spans="1:13" x14ac:dyDescent="0.3">
      <c r="A207" t="s">
        <v>409</v>
      </c>
      <c r="B207" t="s">
        <v>410</v>
      </c>
      <c r="C207" t="s">
        <v>427</v>
      </c>
      <c r="D207" s="10">
        <v>3176</v>
      </c>
      <c r="E207" s="10">
        <v>3023.5714176538017</v>
      </c>
      <c r="F207" s="10">
        <v>129</v>
      </c>
      <c r="G207" s="6">
        <v>4.2664776908130725E-2</v>
      </c>
      <c r="H207" s="10">
        <v>0</v>
      </c>
      <c r="I207">
        <v>129</v>
      </c>
      <c r="J207" s="6">
        <v>4.2664776908130725E-2</v>
      </c>
      <c r="K207" s="17">
        <f t="shared" si="6"/>
        <v>0</v>
      </c>
      <c r="L207">
        <f>VLOOKUP(A207,[1]Sheet1!$A:$B,2,0)</f>
        <v>4</v>
      </c>
      <c r="M207" s="6">
        <f t="shared" si="7"/>
        <v>3.1007751937984496E-2</v>
      </c>
    </row>
    <row r="208" spans="1:13" x14ac:dyDescent="0.3">
      <c r="A208" t="s">
        <v>411</v>
      </c>
      <c r="B208" t="s">
        <v>412</v>
      </c>
      <c r="C208" t="s">
        <v>427</v>
      </c>
      <c r="D208" s="10">
        <v>3491</v>
      </c>
      <c r="E208" s="10">
        <v>3364.1470814765912</v>
      </c>
      <c r="F208" s="10">
        <v>1106</v>
      </c>
      <c r="G208" s="6">
        <v>0.32876089338952286</v>
      </c>
      <c r="H208" s="10">
        <v>3</v>
      </c>
      <c r="I208">
        <v>1109</v>
      </c>
      <c r="J208" s="6">
        <v>0.32965264988153781</v>
      </c>
      <c r="K208" s="17">
        <f t="shared" si="6"/>
        <v>2.712477396021607E-3</v>
      </c>
      <c r="L208">
        <f>VLOOKUP(A208,[1]Sheet1!$A:$B,2,0)</f>
        <v>115</v>
      </c>
      <c r="M208" s="6">
        <f t="shared" si="7"/>
        <v>0.1036970243462579</v>
      </c>
    </row>
    <row r="209" spans="1:13" x14ac:dyDescent="0.3">
      <c r="A209" t="s">
        <v>413</v>
      </c>
      <c r="B209" t="s">
        <v>414</v>
      </c>
      <c r="C209" t="s">
        <v>427</v>
      </c>
      <c r="D209" s="10">
        <v>8779</v>
      </c>
      <c r="E209" s="10">
        <v>8338.6698290273325</v>
      </c>
      <c r="F209" s="10">
        <v>5852</v>
      </c>
      <c r="G209" s="6">
        <v>0.70179058770607405</v>
      </c>
      <c r="H209" s="10">
        <v>4</v>
      </c>
      <c r="I209">
        <v>5856</v>
      </c>
      <c r="J209" s="6">
        <v>0.70227028052063734</v>
      </c>
      <c r="K209" s="17">
        <f t="shared" si="6"/>
        <v>6.8352699931647988E-4</v>
      </c>
      <c r="L209">
        <f>VLOOKUP(A209,[1]Sheet1!$A:$B,2,0)</f>
        <v>1098</v>
      </c>
      <c r="M209" s="6">
        <f t="shared" si="7"/>
        <v>0.1875</v>
      </c>
    </row>
    <row r="210" spans="1:13" x14ac:dyDescent="0.3">
      <c r="A210" t="s">
        <v>415</v>
      </c>
      <c r="B210" t="s">
        <v>416</v>
      </c>
      <c r="C210" t="s">
        <v>427</v>
      </c>
      <c r="D210" s="10">
        <v>15578</v>
      </c>
      <c r="E210" s="10">
        <v>15234.508293386796</v>
      </c>
      <c r="F210" s="10">
        <v>14780</v>
      </c>
      <c r="G210" s="6">
        <v>0.9701658704938908</v>
      </c>
      <c r="H210" s="10">
        <v>51</v>
      </c>
      <c r="I210">
        <v>14831</v>
      </c>
      <c r="J210" s="6">
        <v>0.97351353351115666</v>
      </c>
      <c r="K210" s="17">
        <f t="shared" si="6"/>
        <v>3.4506089309878857E-3</v>
      </c>
      <c r="L210">
        <f>VLOOKUP(A210,[1]Sheet1!$A:$B,2,0)</f>
        <v>3486</v>
      </c>
      <c r="M210" s="6">
        <f t="shared" si="7"/>
        <v>0.23504820983075989</v>
      </c>
    </row>
    <row r="211" spans="1:13" x14ac:dyDescent="0.3">
      <c r="A211" t="s">
        <v>417</v>
      </c>
      <c r="B211" t="s">
        <v>418</v>
      </c>
      <c r="C211" t="s">
        <v>427</v>
      </c>
      <c r="D211" s="10">
        <v>4441</v>
      </c>
      <c r="E211" s="10">
        <v>4433.6389531158593</v>
      </c>
      <c r="F211" s="10">
        <v>3487</v>
      </c>
      <c r="G211" s="6">
        <v>0.78648713548256266</v>
      </c>
      <c r="H211" s="10">
        <v>11</v>
      </c>
      <c r="I211">
        <v>3498</v>
      </c>
      <c r="J211" s="6">
        <v>0.78896816745569376</v>
      </c>
      <c r="K211" s="17">
        <f t="shared" si="6"/>
        <v>3.1545741324920953E-3</v>
      </c>
      <c r="L211">
        <f>VLOOKUP(A211,[1]Sheet1!$A:$B,2,0)</f>
        <v>1162</v>
      </c>
      <c r="M211" s="6">
        <f t="shared" si="7"/>
        <v>0.33218982275586051</v>
      </c>
    </row>
  </sheetData>
  <autoFilter ref="A4:K211" xr:uid="{00000000-0009-0000-0000-00000600000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9E090-E4FF-4971-B54B-EC1F6DE3CDFF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45170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6345</v>
      </c>
      <c r="D5">
        <v>4963</v>
      </c>
      <c r="E5">
        <v>78.219070133963697</v>
      </c>
      <c r="F5">
        <v>4</v>
      </c>
      <c r="G5">
        <v>4967</v>
      </c>
      <c r="H5" s="36">
        <v>78.282111899133099</v>
      </c>
    </row>
    <row r="6" spans="1:8" x14ac:dyDescent="0.3">
      <c r="A6" t="s">
        <v>15</v>
      </c>
      <c r="B6" t="s">
        <v>570</v>
      </c>
      <c r="C6">
        <v>5175</v>
      </c>
      <c r="D6">
        <v>3026</v>
      </c>
      <c r="E6">
        <v>58.473429951690797</v>
      </c>
      <c r="F6">
        <v>0</v>
      </c>
      <c r="G6">
        <v>3026</v>
      </c>
      <c r="H6" s="36">
        <v>58.473429951690797</v>
      </c>
    </row>
    <row r="7" spans="1:8" x14ac:dyDescent="0.3">
      <c r="A7" t="s">
        <v>17</v>
      </c>
      <c r="B7" t="s">
        <v>584</v>
      </c>
      <c r="C7">
        <v>9121</v>
      </c>
      <c r="D7">
        <v>5668</v>
      </c>
      <c r="E7">
        <v>62.142308957351098</v>
      </c>
      <c r="F7">
        <v>549</v>
      </c>
      <c r="G7">
        <v>6217</v>
      </c>
      <c r="H7" s="36">
        <v>68.161385812959097</v>
      </c>
    </row>
    <row r="8" spans="1:8" x14ac:dyDescent="0.3">
      <c r="A8" t="s">
        <v>19</v>
      </c>
      <c r="B8" t="s">
        <v>617</v>
      </c>
      <c r="C8">
        <v>1837</v>
      </c>
      <c r="D8">
        <v>2120</v>
      </c>
      <c r="E8">
        <v>115.405552531301</v>
      </c>
      <c r="F8">
        <v>3</v>
      </c>
      <c r="G8">
        <v>2123</v>
      </c>
      <c r="H8" s="36">
        <v>115.56886227544901</v>
      </c>
    </row>
    <row r="9" spans="1:8" x14ac:dyDescent="0.3">
      <c r="A9" t="s">
        <v>21</v>
      </c>
      <c r="B9" t="s">
        <v>560</v>
      </c>
      <c r="C9">
        <v>4401</v>
      </c>
      <c r="D9">
        <v>1562</v>
      </c>
      <c r="E9">
        <v>35.4919336514428</v>
      </c>
      <c r="F9">
        <v>8</v>
      </c>
      <c r="G9">
        <v>1570</v>
      </c>
      <c r="H9" s="36">
        <v>35.673710520336201</v>
      </c>
    </row>
    <row r="10" spans="1:8" x14ac:dyDescent="0.3">
      <c r="A10" t="s">
        <v>23</v>
      </c>
      <c r="B10" t="s">
        <v>614</v>
      </c>
      <c r="C10">
        <v>5663</v>
      </c>
      <c r="D10">
        <v>4606</v>
      </c>
      <c r="E10">
        <v>81.334981458590804</v>
      </c>
      <c r="F10">
        <v>58</v>
      </c>
      <c r="G10">
        <v>4664</v>
      </c>
      <c r="H10" s="36">
        <v>82.359173582906493</v>
      </c>
    </row>
    <row r="11" spans="1:8" x14ac:dyDescent="0.3">
      <c r="A11" t="s">
        <v>25</v>
      </c>
      <c r="B11" t="s">
        <v>567</v>
      </c>
      <c r="C11">
        <v>2699</v>
      </c>
      <c r="D11">
        <v>1451</v>
      </c>
      <c r="E11">
        <v>53.760652093367902</v>
      </c>
      <c r="F11">
        <v>9</v>
      </c>
      <c r="G11">
        <v>1460</v>
      </c>
      <c r="H11" s="36">
        <v>54.094108929233002</v>
      </c>
    </row>
    <row r="12" spans="1:8" x14ac:dyDescent="0.3">
      <c r="A12" t="s">
        <v>29</v>
      </c>
      <c r="B12" t="s">
        <v>580</v>
      </c>
      <c r="C12">
        <v>3357</v>
      </c>
      <c r="D12">
        <v>3482</v>
      </c>
      <c r="E12">
        <v>103.723562704795</v>
      </c>
      <c r="F12">
        <v>9</v>
      </c>
      <c r="G12">
        <v>3491</v>
      </c>
      <c r="H12" s="36">
        <v>103.99165921954101</v>
      </c>
    </row>
    <row r="13" spans="1:8" x14ac:dyDescent="0.3">
      <c r="A13" t="s">
        <v>31</v>
      </c>
      <c r="B13" t="s">
        <v>625</v>
      </c>
      <c r="C13">
        <v>3950</v>
      </c>
      <c r="D13">
        <v>2764</v>
      </c>
      <c r="E13">
        <v>69.974683544303801</v>
      </c>
      <c r="F13">
        <v>0</v>
      </c>
      <c r="G13">
        <v>2764</v>
      </c>
      <c r="H13" s="36">
        <v>69.974683544303801</v>
      </c>
    </row>
    <row r="14" spans="1:8" x14ac:dyDescent="0.3">
      <c r="A14" t="s">
        <v>33</v>
      </c>
      <c r="B14" t="s">
        <v>577</v>
      </c>
      <c r="C14">
        <v>4189</v>
      </c>
      <c r="D14">
        <v>4156</v>
      </c>
      <c r="E14">
        <v>99.212222487467102</v>
      </c>
      <c r="F14">
        <v>8</v>
      </c>
      <c r="G14">
        <v>4164</v>
      </c>
      <c r="H14" s="36">
        <v>99.403198854141806</v>
      </c>
    </row>
    <row r="15" spans="1:8" x14ac:dyDescent="0.3">
      <c r="A15" t="s">
        <v>37</v>
      </c>
      <c r="B15" t="s">
        <v>545</v>
      </c>
      <c r="C15">
        <v>4099</v>
      </c>
      <c r="D15">
        <v>1869</v>
      </c>
      <c r="E15">
        <v>45.596486948036102</v>
      </c>
      <c r="F15">
        <v>2</v>
      </c>
      <c r="G15">
        <v>1871</v>
      </c>
      <c r="H15" s="36">
        <v>45.645279336423499</v>
      </c>
    </row>
    <row r="16" spans="1:8" x14ac:dyDescent="0.3">
      <c r="A16" t="s">
        <v>39</v>
      </c>
      <c r="B16" t="s">
        <v>558</v>
      </c>
      <c r="C16">
        <v>3743</v>
      </c>
      <c r="D16">
        <v>3741</v>
      </c>
      <c r="E16">
        <v>99.946566924926501</v>
      </c>
      <c r="F16">
        <v>13</v>
      </c>
      <c r="G16">
        <v>3754</v>
      </c>
      <c r="H16" s="36">
        <v>100.293881912904</v>
      </c>
    </row>
    <row r="17" spans="1:8" x14ac:dyDescent="0.3">
      <c r="A17" t="s">
        <v>41</v>
      </c>
      <c r="B17" t="s">
        <v>644</v>
      </c>
      <c r="C17">
        <v>2278</v>
      </c>
      <c r="D17">
        <v>828</v>
      </c>
      <c r="E17">
        <v>36.347673397717202</v>
      </c>
      <c r="F17">
        <v>0</v>
      </c>
      <c r="G17">
        <v>828</v>
      </c>
      <c r="H17" s="36">
        <v>36.347673397717202</v>
      </c>
    </row>
    <row r="18" spans="1:8" x14ac:dyDescent="0.3">
      <c r="A18" t="s">
        <v>43</v>
      </c>
      <c r="B18" t="s">
        <v>566</v>
      </c>
      <c r="C18">
        <v>4059</v>
      </c>
      <c r="D18">
        <v>2090</v>
      </c>
      <c r="E18">
        <v>51.490514905148999</v>
      </c>
      <c r="F18">
        <v>9</v>
      </c>
      <c r="G18">
        <v>2099</v>
      </c>
      <c r="H18" s="36">
        <v>51.712244395171197</v>
      </c>
    </row>
    <row r="19" spans="1:8" x14ac:dyDescent="0.3">
      <c r="A19" t="s">
        <v>45</v>
      </c>
      <c r="B19" t="s">
        <v>594</v>
      </c>
      <c r="C19">
        <v>5456</v>
      </c>
      <c r="D19">
        <v>2527</v>
      </c>
      <c r="E19">
        <v>46.315982404692001</v>
      </c>
      <c r="F19">
        <v>1</v>
      </c>
      <c r="G19">
        <v>2528</v>
      </c>
      <c r="H19" s="36">
        <v>46.334310850439799</v>
      </c>
    </row>
    <row r="20" spans="1:8" x14ac:dyDescent="0.3">
      <c r="A20" t="s">
        <v>47</v>
      </c>
      <c r="B20" t="s">
        <v>601</v>
      </c>
      <c r="C20">
        <v>3442</v>
      </c>
      <c r="D20">
        <v>1455</v>
      </c>
      <c r="E20">
        <v>42.271934921557197</v>
      </c>
      <c r="F20">
        <v>2</v>
      </c>
      <c r="G20">
        <v>1457</v>
      </c>
      <c r="H20" s="36">
        <v>42.330040674026698</v>
      </c>
    </row>
    <row r="21" spans="1:8" x14ac:dyDescent="0.3">
      <c r="A21" t="s">
        <v>49</v>
      </c>
      <c r="B21" t="s">
        <v>572</v>
      </c>
      <c r="C21">
        <v>5448</v>
      </c>
      <c r="D21">
        <v>1467</v>
      </c>
      <c r="E21">
        <v>26.9273127753303</v>
      </c>
      <c r="F21">
        <v>13</v>
      </c>
      <c r="G21">
        <v>1480</v>
      </c>
      <c r="H21" s="36">
        <v>27.165932452276</v>
      </c>
    </row>
    <row r="22" spans="1:8" x14ac:dyDescent="0.3">
      <c r="A22" t="s">
        <v>57</v>
      </c>
      <c r="B22" t="s">
        <v>596</v>
      </c>
      <c r="C22">
        <v>2722</v>
      </c>
      <c r="D22">
        <v>1253</v>
      </c>
      <c r="E22">
        <v>46.032329169728101</v>
      </c>
      <c r="F22">
        <v>0</v>
      </c>
      <c r="G22">
        <v>1253</v>
      </c>
      <c r="H22" s="36">
        <v>46.032329169728101</v>
      </c>
    </row>
    <row r="23" spans="1:8" x14ac:dyDescent="0.3">
      <c r="A23" t="s">
        <v>59</v>
      </c>
      <c r="B23" t="s">
        <v>547</v>
      </c>
      <c r="C23">
        <v>2192</v>
      </c>
      <c r="D23">
        <v>1074</v>
      </c>
      <c r="E23">
        <v>48.996350364963497</v>
      </c>
      <c r="F23">
        <v>1</v>
      </c>
      <c r="G23">
        <v>1075</v>
      </c>
      <c r="H23" s="36">
        <v>49.0419708029197</v>
      </c>
    </row>
    <row r="24" spans="1:8" x14ac:dyDescent="0.3">
      <c r="A24" t="s">
        <v>61</v>
      </c>
      <c r="B24" t="s">
        <v>561</v>
      </c>
      <c r="C24">
        <v>6453</v>
      </c>
      <c r="D24">
        <v>1578</v>
      </c>
      <c r="E24">
        <v>24.4537424453742</v>
      </c>
      <c r="F24">
        <v>1</v>
      </c>
      <c r="G24">
        <v>1579</v>
      </c>
      <c r="H24" s="36">
        <v>24.469239113590501</v>
      </c>
    </row>
    <row r="25" spans="1:8" x14ac:dyDescent="0.3">
      <c r="A25" t="s">
        <v>63</v>
      </c>
      <c r="B25" t="s">
        <v>632</v>
      </c>
      <c r="C25">
        <v>4268</v>
      </c>
      <c r="D25">
        <v>1799</v>
      </c>
      <c r="E25">
        <v>42.150890346766602</v>
      </c>
      <c r="F25">
        <v>0</v>
      </c>
      <c r="G25">
        <v>1799</v>
      </c>
      <c r="H25" s="36">
        <v>42.150890346766602</v>
      </c>
    </row>
    <row r="26" spans="1:8" x14ac:dyDescent="0.3">
      <c r="A26" t="s">
        <v>65</v>
      </c>
      <c r="B26" t="s">
        <v>624</v>
      </c>
      <c r="C26">
        <v>3646</v>
      </c>
      <c r="D26">
        <v>2423</v>
      </c>
      <c r="E26">
        <v>66.456390565002707</v>
      </c>
      <c r="F26">
        <v>0</v>
      </c>
      <c r="G26">
        <v>2423</v>
      </c>
      <c r="H26" s="36">
        <v>66.456390565002707</v>
      </c>
    </row>
    <row r="27" spans="1:8" x14ac:dyDescent="0.3">
      <c r="A27" t="s">
        <v>67</v>
      </c>
      <c r="B27" t="s">
        <v>612</v>
      </c>
      <c r="C27">
        <v>4577</v>
      </c>
      <c r="D27">
        <v>238</v>
      </c>
      <c r="E27">
        <v>5.1999126065108099</v>
      </c>
      <c r="F27">
        <v>0</v>
      </c>
      <c r="G27">
        <v>238</v>
      </c>
      <c r="H27" s="36">
        <v>5.1999126065108099</v>
      </c>
    </row>
    <row r="28" spans="1:8" x14ac:dyDescent="0.3">
      <c r="A28" t="s">
        <v>71</v>
      </c>
      <c r="B28" t="s">
        <v>631</v>
      </c>
      <c r="C28">
        <v>3756</v>
      </c>
      <c r="D28">
        <v>827</v>
      </c>
      <c r="E28">
        <v>22.018104366347099</v>
      </c>
      <c r="F28">
        <v>7</v>
      </c>
      <c r="G28">
        <v>834</v>
      </c>
      <c r="H28" s="36">
        <v>22.2044728434504</v>
      </c>
    </row>
    <row r="29" spans="1:8" x14ac:dyDescent="0.3">
      <c r="A29" t="s">
        <v>75</v>
      </c>
      <c r="B29" t="s">
        <v>569</v>
      </c>
      <c r="C29">
        <v>2131</v>
      </c>
      <c r="D29">
        <v>1412</v>
      </c>
      <c r="E29">
        <v>66.2599718442046</v>
      </c>
      <c r="F29">
        <v>2</v>
      </c>
      <c r="G29">
        <v>1414</v>
      </c>
      <c r="H29" s="36">
        <v>66.353824495542</v>
      </c>
    </row>
    <row r="30" spans="1:8" x14ac:dyDescent="0.3">
      <c r="A30" t="s">
        <v>77</v>
      </c>
      <c r="B30" t="s">
        <v>630</v>
      </c>
      <c r="C30">
        <v>7256</v>
      </c>
      <c r="D30">
        <v>5144</v>
      </c>
      <c r="E30">
        <v>70.893054024255704</v>
      </c>
      <c r="F30">
        <v>47</v>
      </c>
      <c r="G30">
        <v>5191</v>
      </c>
      <c r="H30" s="36">
        <v>71.540793825799298</v>
      </c>
    </row>
    <row r="31" spans="1:8" x14ac:dyDescent="0.3">
      <c r="A31" t="s">
        <v>79</v>
      </c>
      <c r="B31" t="s">
        <v>579</v>
      </c>
      <c r="C31">
        <v>3242</v>
      </c>
      <c r="D31">
        <v>2108</v>
      </c>
      <c r="E31">
        <v>65.021591610117198</v>
      </c>
      <c r="F31">
        <v>23</v>
      </c>
      <c r="G31">
        <v>2131</v>
      </c>
      <c r="H31" s="36">
        <v>65.731030228254099</v>
      </c>
    </row>
    <row r="32" spans="1:8" x14ac:dyDescent="0.3">
      <c r="A32" t="s">
        <v>83</v>
      </c>
      <c r="B32" t="s">
        <v>648</v>
      </c>
      <c r="C32">
        <v>5148</v>
      </c>
      <c r="D32">
        <v>1115</v>
      </c>
      <c r="E32">
        <v>21.658896658896602</v>
      </c>
      <c r="F32">
        <v>2</v>
      </c>
      <c r="G32">
        <v>1117</v>
      </c>
      <c r="H32" s="36">
        <v>21.697746697746599</v>
      </c>
    </row>
    <row r="33" spans="1:8" x14ac:dyDescent="0.3">
      <c r="A33" t="s">
        <v>85</v>
      </c>
      <c r="B33" t="s">
        <v>565</v>
      </c>
      <c r="C33">
        <v>2299</v>
      </c>
      <c r="D33">
        <v>958</v>
      </c>
      <c r="E33">
        <v>41.670291431056903</v>
      </c>
      <c r="F33">
        <v>0</v>
      </c>
      <c r="G33">
        <v>958</v>
      </c>
      <c r="H33" s="36">
        <v>41.670291431056903</v>
      </c>
    </row>
    <row r="34" spans="1:8" x14ac:dyDescent="0.3">
      <c r="A34" t="s">
        <v>89</v>
      </c>
      <c r="B34" t="s">
        <v>549</v>
      </c>
      <c r="C34">
        <v>2583</v>
      </c>
      <c r="D34">
        <v>2533</v>
      </c>
      <c r="E34">
        <v>98.064266356949204</v>
      </c>
      <c r="F34">
        <v>10</v>
      </c>
      <c r="G34">
        <v>2543</v>
      </c>
      <c r="H34" s="36">
        <v>98.451413085559395</v>
      </c>
    </row>
    <row r="35" spans="1:8" x14ac:dyDescent="0.3">
      <c r="A35" t="s">
        <v>95</v>
      </c>
      <c r="B35" t="s">
        <v>590</v>
      </c>
      <c r="C35">
        <v>5426</v>
      </c>
      <c r="D35">
        <v>2598</v>
      </c>
      <c r="E35">
        <v>47.880575009214802</v>
      </c>
      <c r="F35">
        <v>4</v>
      </c>
      <c r="G35">
        <v>2602</v>
      </c>
      <c r="H35" s="36">
        <v>47.9542941393291</v>
      </c>
    </row>
    <row r="36" spans="1:8" x14ac:dyDescent="0.3">
      <c r="A36" t="s">
        <v>97</v>
      </c>
      <c r="B36" t="s">
        <v>546</v>
      </c>
      <c r="C36">
        <v>5739</v>
      </c>
      <c r="D36">
        <v>1690</v>
      </c>
      <c r="E36">
        <v>29.447638961491499</v>
      </c>
      <c r="F36">
        <v>2</v>
      </c>
      <c r="G36">
        <v>1692</v>
      </c>
      <c r="H36" s="36">
        <v>29.482488238369001</v>
      </c>
    </row>
    <row r="37" spans="1:8" x14ac:dyDescent="0.3">
      <c r="A37" t="s">
        <v>107</v>
      </c>
      <c r="B37" t="s">
        <v>650</v>
      </c>
      <c r="C37">
        <v>4367</v>
      </c>
      <c r="D37">
        <v>1028</v>
      </c>
      <c r="E37">
        <v>23.540187771925801</v>
      </c>
      <c r="F37">
        <v>0</v>
      </c>
      <c r="G37">
        <v>1028</v>
      </c>
      <c r="H37" s="36">
        <v>23.540187771925801</v>
      </c>
    </row>
    <row r="38" spans="1:8" x14ac:dyDescent="0.3">
      <c r="A38" t="s">
        <v>111</v>
      </c>
      <c r="B38" t="s">
        <v>593</v>
      </c>
      <c r="C38">
        <v>2644</v>
      </c>
      <c r="D38">
        <v>684</v>
      </c>
      <c r="E38">
        <v>25.8698940998487</v>
      </c>
      <c r="F38">
        <v>0</v>
      </c>
      <c r="G38">
        <v>684</v>
      </c>
      <c r="H38" s="36">
        <v>25.8698940998487</v>
      </c>
    </row>
    <row r="39" spans="1:8" x14ac:dyDescent="0.3">
      <c r="A39" t="s">
        <v>115</v>
      </c>
      <c r="B39" t="s">
        <v>633</v>
      </c>
      <c r="C39">
        <v>3100</v>
      </c>
      <c r="D39">
        <v>688</v>
      </c>
      <c r="E39">
        <v>22.193548387096701</v>
      </c>
      <c r="F39">
        <v>1</v>
      </c>
      <c r="G39">
        <v>689</v>
      </c>
      <c r="H39" s="36">
        <v>22.2258064516129</v>
      </c>
    </row>
    <row r="40" spans="1:8" x14ac:dyDescent="0.3">
      <c r="A40" t="s">
        <v>117</v>
      </c>
      <c r="B40" t="s">
        <v>647</v>
      </c>
      <c r="C40">
        <v>5145</v>
      </c>
      <c r="D40">
        <v>2316</v>
      </c>
      <c r="E40">
        <v>45.014577259475203</v>
      </c>
      <c r="F40">
        <v>7</v>
      </c>
      <c r="G40">
        <v>2323</v>
      </c>
      <c r="H40" s="36">
        <v>45.150631681243901</v>
      </c>
    </row>
    <row r="41" spans="1:8" x14ac:dyDescent="0.3">
      <c r="A41" t="s">
        <v>121</v>
      </c>
      <c r="B41" t="s">
        <v>555</v>
      </c>
      <c r="C41">
        <v>7935</v>
      </c>
      <c r="D41">
        <v>3378</v>
      </c>
      <c r="E41">
        <v>42.570888468809002</v>
      </c>
      <c r="F41">
        <v>34</v>
      </c>
      <c r="G41">
        <v>3412</v>
      </c>
      <c r="H41" s="36">
        <v>42.9993698802772</v>
      </c>
    </row>
    <row r="42" spans="1:8" x14ac:dyDescent="0.3">
      <c r="A42" t="s">
        <v>123</v>
      </c>
      <c r="B42" t="s">
        <v>573</v>
      </c>
      <c r="C42">
        <v>5901</v>
      </c>
      <c r="D42">
        <v>2623</v>
      </c>
      <c r="E42">
        <v>44.450093204541602</v>
      </c>
      <c r="F42">
        <v>19</v>
      </c>
      <c r="G42">
        <v>2642</v>
      </c>
      <c r="H42" s="36">
        <v>44.772072530079598</v>
      </c>
    </row>
    <row r="43" spans="1:8" x14ac:dyDescent="0.3">
      <c r="A43" t="s">
        <v>125</v>
      </c>
      <c r="B43" t="s">
        <v>623</v>
      </c>
      <c r="C43">
        <v>8249</v>
      </c>
      <c r="D43">
        <v>3808</v>
      </c>
      <c r="E43">
        <v>46.163171293490102</v>
      </c>
      <c r="F43">
        <v>0</v>
      </c>
      <c r="G43">
        <v>3808</v>
      </c>
      <c r="H43" s="36">
        <v>46.163171293490102</v>
      </c>
    </row>
    <row r="44" spans="1:8" x14ac:dyDescent="0.3">
      <c r="A44" t="s">
        <v>131</v>
      </c>
      <c r="B44" t="s">
        <v>586</v>
      </c>
      <c r="C44">
        <v>5070</v>
      </c>
      <c r="D44">
        <v>2534</v>
      </c>
      <c r="E44">
        <v>49.980276134122199</v>
      </c>
      <c r="F44">
        <v>5</v>
      </c>
      <c r="G44">
        <v>2539</v>
      </c>
      <c r="H44" s="36">
        <v>50.078895463510797</v>
      </c>
    </row>
    <row r="45" spans="1:8" x14ac:dyDescent="0.3">
      <c r="A45" t="s">
        <v>137</v>
      </c>
      <c r="B45" t="s">
        <v>605</v>
      </c>
      <c r="C45">
        <v>4555</v>
      </c>
      <c r="D45">
        <v>2063</v>
      </c>
      <c r="E45">
        <v>45.290889132821</v>
      </c>
      <c r="F45">
        <v>0</v>
      </c>
      <c r="G45">
        <v>2063</v>
      </c>
      <c r="H45" s="36">
        <v>45.290889132821</v>
      </c>
    </row>
    <row r="46" spans="1:8" x14ac:dyDescent="0.3">
      <c r="A46" t="s">
        <v>163</v>
      </c>
      <c r="B46" t="s">
        <v>548</v>
      </c>
      <c r="C46">
        <v>5427</v>
      </c>
      <c r="D46">
        <v>2647</v>
      </c>
      <c r="E46">
        <v>48.774645292058203</v>
      </c>
      <c r="F46">
        <v>1</v>
      </c>
      <c r="G46">
        <v>2648</v>
      </c>
      <c r="H46" s="36">
        <v>48.793071678643798</v>
      </c>
    </row>
    <row r="47" spans="1:8" x14ac:dyDescent="0.3">
      <c r="A47" t="s">
        <v>167</v>
      </c>
      <c r="B47" t="s">
        <v>583</v>
      </c>
      <c r="C47">
        <v>2230</v>
      </c>
      <c r="D47">
        <v>973</v>
      </c>
      <c r="E47">
        <v>43.632286995515699</v>
      </c>
      <c r="F47">
        <v>0</v>
      </c>
      <c r="G47">
        <v>973</v>
      </c>
      <c r="H47" s="36">
        <v>43.632286995515699</v>
      </c>
    </row>
    <row r="48" spans="1:8" x14ac:dyDescent="0.3">
      <c r="A48" t="s">
        <v>173</v>
      </c>
      <c r="B48" t="s">
        <v>634</v>
      </c>
      <c r="C48">
        <v>2512</v>
      </c>
      <c r="D48">
        <v>906</v>
      </c>
      <c r="E48">
        <v>36.066878980891701</v>
      </c>
      <c r="F48">
        <v>2</v>
      </c>
      <c r="G48">
        <v>908</v>
      </c>
      <c r="H48" s="36">
        <v>36.146496815286604</v>
      </c>
    </row>
    <row r="49" spans="1:8" x14ac:dyDescent="0.3">
      <c r="A49" t="s">
        <v>177</v>
      </c>
      <c r="B49" t="s">
        <v>582</v>
      </c>
      <c r="C49">
        <v>3311</v>
      </c>
      <c r="D49">
        <v>2041</v>
      </c>
      <c r="E49">
        <v>61.643008154636</v>
      </c>
      <c r="F49">
        <v>2</v>
      </c>
      <c r="G49">
        <v>2043</v>
      </c>
      <c r="H49" s="36">
        <v>61.7034128662035</v>
      </c>
    </row>
    <row r="50" spans="1:8" x14ac:dyDescent="0.3">
      <c r="A50" t="s">
        <v>189</v>
      </c>
      <c r="B50" t="s">
        <v>639</v>
      </c>
      <c r="C50">
        <v>3592</v>
      </c>
      <c r="D50">
        <v>902</v>
      </c>
      <c r="E50">
        <v>25.1113585746102</v>
      </c>
      <c r="F50">
        <v>1</v>
      </c>
      <c r="G50">
        <v>903</v>
      </c>
      <c r="H50" s="36">
        <v>25.139198218262798</v>
      </c>
    </row>
    <row r="51" spans="1:8" x14ac:dyDescent="0.3">
      <c r="A51" t="s">
        <v>195</v>
      </c>
      <c r="B51" t="s">
        <v>621</v>
      </c>
      <c r="C51">
        <v>2322</v>
      </c>
      <c r="D51">
        <v>1292</v>
      </c>
      <c r="E51">
        <v>55.641688199827698</v>
      </c>
      <c r="F51">
        <v>0</v>
      </c>
      <c r="G51">
        <v>1292</v>
      </c>
      <c r="H51" s="36">
        <v>55.641688199827698</v>
      </c>
    </row>
    <row r="52" spans="1:8" x14ac:dyDescent="0.3">
      <c r="A52" t="s">
        <v>197</v>
      </c>
      <c r="B52" t="s">
        <v>629</v>
      </c>
      <c r="C52">
        <v>4141</v>
      </c>
      <c r="D52">
        <v>2346</v>
      </c>
      <c r="E52">
        <v>56.652982371407802</v>
      </c>
      <c r="F52">
        <v>3</v>
      </c>
      <c r="G52">
        <v>2349</v>
      </c>
      <c r="H52" s="36">
        <v>56.725428640425001</v>
      </c>
    </row>
    <row r="53" spans="1:8" x14ac:dyDescent="0.3">
      <c r="A53" t="s">
        <v>209</v>
      </c>
      <c r="B53" t="s">
        <v>568</v>
      </c>
      <c r="C53">
        <v>14843</v>
      </c>
      <c r="D53">
        <v>8610</v>
      </c>
      <c r="E53">
        <v>58.007141413460801</v>
      </c>
      <c r="F53">
        <v>2081</v>
      </c>
      <c r="G53">
        <v>10691</v>
      </c>
      <c r="H53" s="36">
        <v>72.027218217341499</v>
      </c>
    </row>
    <row r="54" spans="1:8" x14ac:dyDescent="0.3">
      <c r="A54" t="s">
        <v>211</v>
      </c>
      <c r="B54" t="s">
        <v>597</v>
      </c>
      <c r="C54">
        <v>12705</v>
      </c>
      <c r="D54">
        <v>8109</v>
      </c>
      <c r="E54">
        <v>63.825265643447402</v>
      </c>
      <c r="F54">
        <v>113</v>
      </c>
      <c r="G54">
        <v>8222</v>
      </c>
      <c r="H54" s="36">
        <v>64.714679260133806</v>
      </c>
    </row>
    <row r="55" spans="1:8" x14ac:dyDescent="0.3">
      <c r="A55" t="s">
        <v>213</v>
      </c>
      <c r="B55" t="s">
        <v>556</v>
      </c>
      <c r="C55">
        <v>6338</v>
      </c>
      <c r="D55">
        <v>2538</v>
      </c>
      <c r="E55">
        <v>40.044177974124302</v>
      </c>
      <c r="F55">
        <v>25</v>
      </c>
      <c r="G55">
        <v>2563</v>
      </c>
      <c r="H55" s="36">
        <v>40.438624171662902</v>
      </c>
    </row>
    <row r="56" spans="1:8" x14ac:dyDescent="0.3">
      <c r="A56" t="s">
        <v>217</v>
      </c>
      <c r="B56" t="s">
        <v>599</v>
      </c>
      <c r="C56">
        <v>12423</v>
      </c>
      <c r="D56">
        <v>6026</v>
      </c>
      <c r="E56">
        <v>48.506801899702097</v>
      </c>
      <c r="F56">
        <v>5</v>
      </c>
      <c r="G56">
        <v>6031</v>
      </c>
      <c r="H56" s="36">
        <v>48.5470498269339</v>
      </c>
    </row>
    <row r="57" spans="1:8" x14ac:dyDescent="0.3">
      <c r="A57" t="s">
        <v>221</v>
      </c>
      <c r="B57" t="s">
        <v>554</v>
      </c>
      <c r="C57">
        <v>7238</v>
      </c>
      <c r="D57">
        <v>2161</v>
      </c>
      <c r="E57">
        <v>29.856313898867</v>
      </c>
      <c r="F57">
        <v>11</v>
      </c>
      <c r="G57">
        <v>2172</v>
      </c>
      <c r="H57" s="36">
        <v>30.008289582757602</v>
      </c>
    </row>
    <row r="58" spans="1:8" x14ac:dyDescent="0.3">
      <c r="A58" t="s">
        <v>223</v>
      </c>
      <c r="B58" t="s">
        <v>636</v>
      </c>
      <c r="C58">
        <v>3365</v>
      </c>
      <c r="D58">
        <v>1928</v>
      </c>
      <c r="E58">
        <v>57.295690936106901</v>
      </c>
      <c r="F58">
        <v>16</v>
      </c>
      <c r="G58">
        <v>1944</v>
      </c>
      <c r="H58" s="36">
        <v>57.771173848439801</v>
      </c>
    </row>
    <row r="59" spans="1:8" x14ac:dyDescent="0.3">
      <c r="A59" t="s">
        <v>231</v>
      </c>
      <c r="B59" t="s">
        <v>608</v>
      </c>
      <c r="C59">
        <v>2755</v>
      </c>
      <c r="D59">
        <v>991</v>
      </c>
      <c r="E59">
        <v>35.970961887477301</v>
      </c>
      <c r="F59">
        <v>12</v>
      </c>
      <c r="G59">
        <v>1003</v>
      </c>
      <c r="H59" s="36">
        <v>36.406533575317603</v>
      </c>
    </row>
    <row r="60" spans="1:8" x14ac:dyDescent="0.3">
      <c r="A60" t="s">
        <v>233</v>
      </c>
      <c r="B60" t="s">
        <v>638</v>
      </c>
      <c r="C60">
        <v>5041</v>
      </c>
      <c r="D60">
        <v>3159</v>
      </c>
      <c r="E60">
        <v>62.666137671096998</v>
      </c>
      <c r="F60">
        <v>290</v>
      </c>
      <c r="G60">
        <v>3449</v>
      </c>
      <c r="H60" s="36">
        <v>68.418964491172304</v>
      </c>
    </row>
    <row r="61" spans="1:8" x14ac:dyDescent="0.3">
      <c r="A61" t="s">
        <v>237</v>
      </c>
      <c r="B61" t="s">
        <v>645</v>
      </c>
      <c r="C61">
        <v>4589</v>
      </c>
      <c r="D61">
        <v>1438</v>
      </c>
      <c r="E61">
        <v>31.3358030071911</v>
      </c>
      <c r="F61">
        <v>136</v>
      </c>
      <c r="G61">
        <v>1574</v>
      </c>
      <c r="H61" s="36">
        <v>34.299411636522102</v>
      </c>
    </row>
    <row r="62" spans="1:8" x14ac:dyDescent="0.3">
      <c r="A62" t="s">
        <v>305</v>
      </c>
      <c r="B62" t="s">
        <v>587</v>
      </c>
      <c r="C62">
        <v>4283</v>
      </c>
      <c r="D62">
        <v>238</v>
      </c>
      <c r="E62">
        <v>5.5568526733597903</v>
      </c>
      <c r="F62">
        <v>0</v>
      </c>
      <c r="G62">
        <v>238</v>
      </c>
      <c r="H62" s="36">
        <v>5.5568526733597903</v>
      </c>
    </row>
    <row r="63" spans="1:8" x14ac:dyDescent="0.3">
      <c r="A63" t="s">
        <v>351</v>
      </c>
      <c r="B63" t="s">
        <v>622</v>
      </c>
      <c r="C63">
        <v>18811</v>
      </c>
      <c r="D63">
        <v>5200</v>
      </c>
      <c r="E63">
        <v>27.643400138217</v>
      </c>
      <c r="F63">
        <v>3</v>
      </c>
      <c r="G63">
        <v>5203</v>
      </c>
      <c r="H63" s="36">
        <v>27.659348253681301</v>
      </c>
    </row>
    <row r="64" spans="1:8" x14ac:dyDescent="0.3">
      <c r="A64" t="s">
        <v>353</v>
      </c>
      <c r="B64" t="s">
        <v>607</v>
      </c>
      <c r="C64">
        <v>3550</v>
      </c>
      <c r="D64">
        <v>1955</v>
      </c>
      <c r="E64">
        <v>55.0704225352112</v>
      </c>
      <c r="F64">
        <v>0</v>
      </c>
      <c r="G64">
        <v>1955</v>
      </c>
      <c r="H64" s="36">
        <v>55.0704225352112</v>
      </c>
    </row>
    <row r="65" spans="1:8" x14ac:dyDescent="0.3">
      <c r="A65" t="s">
        <v>375</v>
      </c>
      <c r="B65" t="s">
        <v>550</v>
      </c>
      <c r="C65">
        <v>14019</v>
      </c>
      <c r="D65">
        <v>9770</v>
      </c>
      <c r="E65">
        <v>69.691133461730502</v>
      </c>
      <c r="F65">
        <v>6</v>
      </c>
      <c r="G65">
        <v>9776</v>
      </c>
      <c r="H65" s="36">
        <v>69.7339325201512</v>
      </c>
    </row>
    <row r="66" spans="1:8" x14ac:dyDescent="0.3">
      <c r="A66" t="s">
        <v>377</v>
      </c>
      <c r="B66" t="s">
        <v>588</v>
      </c>
      <c r="C66">
        <v>8709</v>
      </c>
      <c r="D66">
        <v>6886</v>
      </c>
      <c r="E66">
        <v>79.067631186129205</v>
      </c>
      <c r="F66">
        <v>75</v>
      </c>
      <c r="G66">
        <v>6961</v>
      </c>
      <c r="H66" s="36">
        <v>79.928809277758603</v>
      </c>
    </row>
    <row r="67" spans="1:8" x14ac:dyDescent="0.3">
      <c r="A67" t="s">
        <v>379</v>
      </c>
      <c r="B67" t="s">
        <v>619</v>
      </c>
      <c r="C67">
        <v>10061</v>
      </c>
      <c r="D67">
        <v>895</v>
      </c>
      <c r="E67">
        <v>8.8957360103369396</v>
      </c>
      <c r="F67">
        <v>10</v>
      </c>
      <c r="G67">
        <v>905</v>
      </c>
      <c r="H67" s="36">
        <v>8.9951297087764601</v>
      </c>
    </row>
    <row r="68" spans="1:8" x14ac:dyDescent="0.3">
      <c r="A68" t="s">
        <v>383</v>
      </c>
      <c r="B68" t="s">
        <v>613</v>
      </c>
      <c r="C68">
        <v>9502</v>
      </c>
      <c r="D68">
        <v>9109</v>
      </c>
      <c r="E68">
        <v>95.864028625552507</v>
      </c>
      <c r="F68">
        <v>13</v>
      </c>
      <c r="G68">
        <v>9122</v>
      </c>
      <c r="H68" s="36">
        <v>96.000841928015106</v>
      </c>
    </row>
    <row r="69" spans="1:8" x14ac:dyDescent="0.3">
      <c r="A69" t="s">
        <v>389</v>
      </c>
      <c r="B69" t="s">
        <v>649</v>
      </c>
      <c r="C69">
        <v>3908</v>
      </c>
      <c r="D69">
        <v>3813</v>
      </c>
      <c r="E69">
        <v>97.569089048106406</v>
      </c>
      <c r="F69">
        <v>7</v>
      </c>
      <c r="G69">
        <v>3820</v>
      </c>
      <c r="H69" s="36">
        <v>97.748208802456503</v>
      </c>
    </row>
    <row r="70" spans="1:8" x14ac:dyDescent="0.3">
      <c r="A70" t="s">
        <v>5</v>
      </c>
      <c r="B70" t="s">
        <v>552</v>
      </c>
      <c r="C70">
        <v>10071</v>
      </c>
      <c r="D70">
        <v>6682</v>
      </c>
      <c r="E70">
        <v>66.348922649190698</v>
      </c>
      <c r="F70">
        <v>2</v>
      </c>
      <c r="G70">
        <v>6684</v>
      </c>
      <c r="H70" s="36">
        <v>66.368781650282997</v>
      </c>
    </row>
    <row r="71" spans="1:8" x14ac:dyDescent="0.3">
      <c r="A71" t="s">
        <v>453</v>
      </c>
      <c r="B71" t="s">
        <v>564</v>
      </c>
      <c r="C71">
        <v>12638</v>
      </c>
      <c r="D71">
        <v>2849</v>
      </c>
      <c r="E71">
        <v>22.5431239120113</v>
      </c>
      <c r="F71">
        <v>4</v>
      </c>
      <c r="G71">
        <v>2853</v>
      </c>
      <c r="H71" s="36">
        <v>22.5747744896344</v>
      </c>
    </row>
    <row r="72" spans="1:8" x14ac:dyDescent="0.3">
      <c r="A72" t="s">
        <v>461</v>
      </c>
      <c r="B72" t="s">
        <v>618</v>
      </c>
      <c r="C72">
        <v>9014</v>
      </c>
      <c r="D72">
        <v>4344</v>
      </c>
      <c r="E72">
        <v>48.191701797204303</v>
      </c>
      <c r="F72">
        <v>5</v>
      </c>
      <c r="G72">
        <v>4349</v>
      </c>
      <c r="H72" s="36">
        <v>48.247171067228699</v>
      </c>
    </row>
    <row r="73" spans="1:8" x14ac:dyDescent="0.3">
      <c r="A73" t="s">
        <v>463</v>
      </c>
      <c r="B73" t="s">
        <v>559</v>
      </c>
      <c r="C73">
        <v>10274</v>
      </c>
      <c r="D73">
        <v>1141</v>
      </c>
      <c r="E73">
        <v>11.105703718123401</v>
      </c>
      <c r="F73">
        <v>0</v>
      </c>
      <c r="G73">
        <v>1141</v>
      </c>
      <c r="H73" s="36">
        <v>11.105703718123401</v>
      </c>
    </row>
    <row r="74" spans="1:8" x14ac:dyDescent="0.3">
      <c r="A74" t="s">
        <v>465</v>
      </c>
      <c r="B74" t="s">
        <v>603</v>
      </c>
      <c r="C74">
        <v>14843</v>
      </c>
      <c r="D74">
        <v>11857</v>
      </c>
      <c r="E74">
        <v>79.882773024321196</v>
      </c>
      <c r="F74">
        <v>9</v>
      </c>
      <c r="G74">
        <v>11866</v>
      </c>
      <c r="H74" s="36">
        <v>79.9434076669137</v>
      </c>
    </row>
    <row r="75" spans="1:8" x14ac:dyDescent="0.3">
      <c r="A75" t="s">
        <v>469</v>
      </c>
      <c r="B75" t="s">
        <v>574</v>
      </c>
      <c r="C75">
        <v>28735</v>
      </c>
      <c r="D75">
        <v>2488</v>
      </c>
      <c r="E75">
        <v>8.6584304854706797</v>
      </c>
      <c r="F75">
        <v>0</v>
      </c>
      <c r="G75">
        <v>2488</v>
      </c>
      <c r="H75" s="36">
        <v>8.6584304854706797</v>
      </c>
    </row>
    <row r="76" spans="1:8" x14ac:dyDescent="0.3">
      <c r="A76" t="s">
        <v>471</v>
      </c>
      <c r="B76" t="s">
        <v>620</v>
      </c>
      <c r="C76">
        <v>15748</v>
      </c>
      <c r="D76">
        <v>3801</v>
      </c>
      <c r="E76">
        <v>24.136398272796502</v>
      </c>
      <c r="F76">
        <v>4</v>
      </c>
      <c r="G76">
        <v>3805</v>
      </c>
      <c r="H76" s="36">
        <v>24.161798323596599</v>
      </c>
    </row>
    <row r="77" spans="1:8" x14ac:dyDescent="0.3">
      <c r="A77" t="s">
        <v>476</v>
      </c>
      <c r="B77" t="s">
        <v>592</v>
      </c>
      <c r="C77">
        <v>12885</v>
      </c>
      <c r="D77">
        <v>10213</v>
      </c>
      <c r="E77">
        <v>79.2627085758634</v>
      </c>
      <c r="F77">
        <v>27</v>
      </c>
      <c r="G77">
        <v>10240</v>
      </c>
      <c r="H77" s="36">
        <v>79.4722545595653</v>
      </c>
    </row>
    <row r="78" spans="1:8" x14ac:dyDescent="0.3">
      <c r="A78" t="s">
        <v>474</v>
      </c>
      <c r="B78" t="s">
        <v>626</v>
      </c>
      <c r="C78">
        <v>23001</v>
      </c>
      <c r="D78">
        <v>3658</v>
      </c>
      <c r="E78">
        <v>15.9036563627668</v>
      </c>
      <c r="F78">
        <v>5</v>
      </c>
      <c r="G78">
        <v>3663</v>
      </c>
      <c r="H78" s="36">
        <v>15.9253945480631</v>
      </c>
    </row>
    <row r="79" spans="1:8" x14ac:dyDescent="0.3">
      <c r="A79" t="s">
        <v>478</v>
      </c>
      <c r="B79" t="s">
        <v>646</v>
      </c>
      <c r="C79">
        <v>11411</v>
      </c>
      <c r="D79">
        <v>8718</v>
      </c>
      <c r="E79">
        <v>76.399964946104603</v>
      </c>
      <c r="F79">
        <v>35</v>
      </c>
      <c r="G79">
        <v>8753</v>
      </c>
      <c r="H79" s="36">
        <v>76.706686530540694</v>
      </c>
    </row>
    <row r="80" spans="1:8" x14ac:dyDescent="0.3">
      <c r="A80" t="s">
        <v>481</v>
      </c>
      <c r="B80" t="s">
        <v>628</v>
      </c>
      <c r="C80">
        <v>13041</v>
      </c>
      <c r="D80">
        <v>8452</v>
      </c>
      <c r="E80">
        <v>64.810980753009702</v>
      </c>
      <c r="F80">
        <v>2</v>
      </c>
      <c r="G80">
        <v>8454</v>
      </c>
      <c r="H80" s="36">
        <v>64.826317000230006</v>
      </c>
    </row>
    <row r="81" spans="1:8" x14ac:dyDescent="0.3">
      <c r="A81" t="s">
        <v>484</v>
      </c>
      <c r="B81" t="s">
        <v>611</v>
      </c>
      <c r="C81">
        <v>18843</v>
      </c>
      <c r="D81">
        <v>11691</v>
      </c>
      <c r="E81">
        <v>62.044260468078299</v>
      </c>
      <c r="F81">
        <v>915</v>
      </c>
      <c r="G81">
        <v>12606</v>
      </c>
      <c r="H81" s="36">
        <v>66.900175131348504</v>
      </c>
    </row>
    <row r="82" spans="1:8" x14ac:dyDescent="0.3">
      <c r="A82" t="s">
        <v>487</v>
      </c>
      <c r="B82" t="s">
        <v>591</v>
      </c>
      <c r="C82">
        <v>13814</v>
      </c>
      <c r="D82">
        <v>4445</v>
      </c>
      <c r="E82">
        <v>32.1775010858549</v>
      </c>
      <c r="F82">
        <v>2</v>
      </c>
      <c r="G82">
        <v>4447</v>
      </c>
      <c r="H82" s="36">
        <v>32.191979151585301</v>
      </c>
    </row>
    <row r="83" spans="1:8" x14ac:dyDescent="0.3">
      <c r="A83" t="s">
        <v>490</v>
      </c>
      <c r="B83" t="s">
        <v>640</v>
      </c>
      <c r="C83">
        <v>9554</v>
      </c>
      <c r="D83">
        <v>4503</v>
      </c>
      <c r="E83">
        <v>47.1320912706719</v>
      </c>
      <c r="F83">
        <v>18</v>
      </c>
      <c r="G83">
        <v>4521</v>
      </c>
      <c r="H83" s="36">
        <v>47.320494033912397</v>
      </c>
    </row>
    <row r="84" spans="1:8" x14ac:dyDescent="0.3">
      <c r="A84" t="s">
        <v>492</v>
      </c>
      <c r="B84" t="s">
        <v>642</v>
      </c>
      <c r="C84">
        <v>31624</v>
      </c>
      <c r="D84">
        <v>16011</v>
      </c>
      <c r="E84">
        <v>50.629268909688797</v>
      </c>
      <c r="F84">
        <v>1367</v>
      </c>
      <c r="G84">
        <v>17378</v>
      </c>
      <c r="H84" s="36">
        <v>54.951935239058898</v>
      </c>
    </row>
    <row r="85" spans="1:8" x14ac:dyDescent="0.3">
      <c r="A85" t="s">
        <v>494</v>
      </c>
      <c r="B85" t="s">
        <v>589</v>
      </c>
      <c r="C85">
        <v>8700</v>
      </c>
      <c r="D85">
        <v>5788</v>
      </c>
      <c r="E85">
        <v>66.528735632183896</v>
      </c>
      <c r="F85">
        <v>30</v>
      </c>
      <c r="G85">
        <v>5818</v>
      </c>
      <c r="H85" s="36">
        <v>66.8735632183908</v>
      </c>
    </row>
    <row r="86" spans="1:8" x14ac:dyDescent="0.3">
      <c r="A86" t="s">
        <v>496</v>
      </c>
      <c r="B86" t="s">
        <v>609</v>
      </c>
      <c r="C86">
        <v>13241</v>
      </c>
      <c r="D86">
        <v>10928</v>
      </c>
      <c r="E86">
        <v>82.531530851144097</v>
      </c>
      <c r="F86">
        <v>37</v>
      </c>
      <c r="G86">
        <v>10965</v>
      </c>
      <c r="H86" s="36">
        <v>82.810965939128394</v>
      </c>
    </row>
    <row r="87" spans="1:8" x14ac:dyDescent="0.3">
      <c r="A87" t="s">
        <v>498</v>
      </c>
      <c r="B87" t="s">
        <v>563</v>
      </c>
      <c r="C87">
        <v>15202</v>
      </c>
      <c r="D87">
        <v>8908</v>
      </c>
      <c r="E87">
        <v>58.597552953558697</v>
      </c>
      <c r="F87">
        <v>20</v>
      </c>
      <c r="G87">
        <v>8928</v>
      </c>
      <c r="H87" s="36">
        <v>58.729114590185503</v>
      </c>
    </row>
    <row r="88" spans="1:8" x14ac:dyDescent="0.3">
      <c r="A88" t="s">
        <v>500</v>
      </c>
      <c r="B88" t="s">
        <v>595</v>
      </c>
      <c r="C88">
        <v>12563</v>
      </c>
      <c r="D88">
        <v>6346</v>
      </c>
      <c r="E88">
        <v>50.513412401496403</v>
      </c>
      <c r="F88">
        <v>25</v>
      </c>
      <c r="G88">
        <v>6371</v>
      </c>
      <c r="H88" s="36">
        <v>50.712409456339998</v>
      </c>
    </row>
    <row r="89" spans="1:8" x14ac:dyDescent="0.3">
      <c r="A89" t="s">
        <v>502</v>
      </c>
      <c r="B89" t="s">
        <v>576</v>
      </c>
      <c r="C89">
        <v>31040</v>
      </c>
      <c r="D89">
        <v>24761</v>
      </c>
      <c r="E89">
        <v>79.771262886597896</v>
      </c>
      <c r="F89">
        <v>456</v>
      </c>
      <c r="G89">
        <v>25217</v>
      </c>
      <c r="H89" s="36">
        <v>81.240335051546296</v>
      </c>
    </row>
    <row r="90" spans="1:8" x14ac:dyDescent="0.3">
      <c r="A90" t="s">
        <v>504</v>
      </c>
      <c r="B90" t="s">
        <v>557</v>
      </c>
      <c r="C90">
        <v>13207</v>
      </c>
      <c r="D90">
        <v>6301</v>
      </c>
      <c r="E90">
        <v>47.709547966987202</v>
      </c>
      <c r="F90">
        <v>22</v>
      </c>
      <c r="G90">
        <v>6323</v>
      </c>
      <c r="H90" s="36">
        <v>47.8761262966608</v>
      </c>
    </row>
    <row r="91" spans="1:8" x14ac:dyDescent="0.3">
      <c r="A91" t="s">
        <v>506</v>
      </c>
      <c r="B91" t="s">
        <v>553</v>
      </c>
      <c r="C91">
        <v>14083</v>
      </c>
      <c r="D91">
        <v>8327</v>
      </c>
      <c r="E91">
        <v>59.128026698856701</v>
      </c>
      <c r="F91">
        <v>551</v>
      </c>
      <c r="G91">
        <v>8878</v>
      </c>
      <c r="H91" s="36">
        <v>63.040545338351201</v>
      </c>
    </row>
    <row r="92" spans="1:8" x14ac:dyDescent="0.3">
      <c r="A92" t="s">
        <v>508</v>
      </c>
      <c r="B92" t="s">
        <v>604</v>
      </c>
      <c r="C92">
        <v>38678</v>
      </c>
      <c r="D92">
        <v>20445</v>
      </c>
      <c r="E92">
        <v>52.859506696313098</v>
      </c>
      <c r="F92">
        <v>45</v>
      </c>
      <c r="G92">
        <v>20490</v>
      </c>
      <c r="H92" s="36">
        <v>52.975851905475899</v>
      </c>
    </row>
    <row r="93" spans="1:8" x14ac:dyDescent="0.3">
      <c r="A93" t="s">
        <v>510</v>
      </c>
      <c r="B93" t="s">
        <v>635</v>
      </c>
      <c r="C93">
        <v>22391</v>
      </c>
      <c r="D93">
        <v>10066</v>
      </c>
      <c r="E93">
        <v>44.955562502791302</v>
      </c>
      <c r="F93">
        <v>50</v>
      </c>
      <c r="G93">
        <v>10116</v>
      </c>
      <c r="H93" s="36">
        <v>45.178866508865099</v>
      </c>
    </row>
    <row r="94" spans="1:8" x14ac:dyDescent="0.3">
      <c r="A94" t="s">
        <v>512</v>
      </c>
      <c r="B94" t="s">
        <v>627</v>
      </c>
      <c r="C94">
        <v>14929</v>
      </c>
      <c r="D94">
        <v>10852</v>
      </c>
      <c r="E94">
        <v>72.690736151115203</v>
      </c>
      <c r="F94">
        <v>3</v>
      </c>
      <c r="G94">
        <v>10855</v>
      </c>
      <c r="H94" s="36">
        <v>72.710831268001797</v>
      </c>
    </row>
    <row r="95" spans="1:8" x14ac:dyDescent="0.3">
      <c r="A95" t="s">
        <v>514</v>
      </c>
      <c r="B95" t="s">
        <v>551</v>
      </c>
      <c r="C95">
        <v>36263</v>
      </c>
      <c r="D95">
        <v>15608</v>
      </c>
      <c r="E95">
        <v>43.041116289330702</v>
      </c>
      <c r="F95">
        <v>48</v>
      </c>
      <c r="G95">
        <v>15656</v>
      </c>
      <c r="H95" s="36">
        <v>43.173482613131803</v>
      </c>
    </row>
    <row r="96" spans="1:8" x14ac:dyDescent="0.3">
      <c r="A96" t="s">
        <v>516</v>
      </c>
      <c r="B96" t="s">
        <v>606</v>
      </c>
      <c r="C96">
        <v>8850</v>
      </c>
      <c r="D96">
        <v>2497</v>
      </c>
      <c r="E96">
        <v>28.214689265536698</v>
      </c>
      <c r="F96">
        <v>0</v>
      </c>
      <c r="G96">
        <v>2497</v>
      </c>
      <c r="H96" s="36">
        <v>28.214689265536698</v>
      </c>
    </row>
    <row r="97" spans="1:8" x14ac:dyDescent="0.3">
      <c r="A97" t="s">
        <v>393</v>
      </c>
      <c r="B97" t="s">
        <v>643</v>
      </c>
      <c r="C97">
        <v>9633</v>
      </c>
      <c r="D97">
        <v>4089</v>
      </c>
      <c r="E97">
        <v>42.447835565244397</v>
      </c>
      <c r="F97">
        <v>12</v>
      </c>
      <c r="G97">
        <v>4101</v>
      </c>
      <c r="H97" s="36">
        <v>42.572407349735201</v>
      </c>
    </row>
    <row r="98" spans="1:8" x14ac:dyDescent="0.3">
      <c r="A98" t="s">
        <v>395</v>
      </c>
      <c r="B98" t="s">
        <v>571</v>
      </c>
      <c r="C98">
        <v>3855</v>
      </c>
      <c r="D98">
        <v>3857</v>
      </c>
      <c r="E98">
        <v>100.051880674448</v>
      </c>
      <c r="F98">
        <v>3</v>
      </c>
      <c r="G98">
        <v>3860</v>
      </c>
      <c r="H98" s="36">
        <v>100.129701686121</v>
      </c>
    </row>
    <row r="99" spans="1:8" x14ac:dyDescent="0.3">
      <c r="A99" t="s">
        <v>399</v>
      </c>
      <c r="B99" t="s">
        <v>581</v>
      </c>
      <c r="C99">
        <v>9458</v>
      </c>
      <c r="D99">
        <v>1262</v>
      </c>
      <c r="E99">
        <v>13.3432015225206</v>
      </c>
      <c r="F99">
        <v>17</v>
      </c>
      <c r="G99">
        <v>1279</v>
      </c>
      <c r="H99" s="36">
        <v>13.5229435398604</v>
      </c>
    </row>
    <row r="100" spans="1:8" x14ac:dyDescent="0.3">
      <c r="A100" t="s">
        <v>401</v>
      </c>
      <c r="B100" t="s">
        <v>610</v>
      </c>
      <c r="C100">
        <v>4710</v>
      </c>
      <c r="D100">
        <v>2430</v>
      </c>
      <c r="E100">
        <v>51.592356687897997</v>
      </c>
      <c r="F100">
        <v>7</v>
      </c>
      <c r="G100">
        <v>2437</v>
      </c>
      <c r="H100" s="36">
        <v>51.740976645435197</v>
      </c>
    </row>
    <row r="101" spans="1:8" x14ac:dyDescent="0.3">
      <c r="A101" t="s">
        <v>403</v>
      </c>
      <c r="B101" t="s">
        <v>602</v>
      </c>
      <c r="C101">
        <v>4942</v>
      </c>
      <c r="D101">
        <v>2226</v>
      </c>
      <c r="E101">
        <v>45.042492917846999</v>
      </c>
      <c r="F101">
        <v>5</v>
      </c>
      <c r="G101">
        <v>2231</v>
      </c>
      <c r="H101" s="36">
        <v>45.143666531768503</v>
      </c>
    </row>
    <row r="102" spans="1:8" x14ac:dyDescent="0.3">
      <c r="A102" t="s">
        <v>524</v>
      </c>
      <c r="B102" t="s">
        <v>598</v>
      </c>
      <c r="C102">
        <v>44101</v>
      </c>
      <c r="D102">
        <v>23232</v>
      </c>
      <c r="E102">
        <v>52.6790775719371</v>
      </c>
      <c r="F102">
        <v>51</v>
      </c>
      <c r="G102">
        <v>23283</v>
      </c>
      <c r="H102" s="36">
        <v>52.794721208135797</v>
      </c>
    </row>
    <row r="103" spans="1:8" x14ac:dyDescent="0.3">
      <c r="A103" t="s">
        <v>532</v>
      </c>
      <c r="B103" t="s">
        <v>616</v>
      </c>
      <c r="C103">
        <v>17174</v>
      </c>
      <c r="D103">
        <v>7470</v>
      </c>
      <c r="E103">
        <v>43.495982298823797</v>
      </c>
      <c r="F103">
        <v>76</v>
      </c>
      <c r="G103">
        <v>7546</v>
      </c>
      <c r="H103" s="36">
        <v>43.9385117037382</v>
      </c>
    </row>
    <row r="104" spans="1:8" x14ac:dyDescent="0.3">
      <c r="A104" t="s">
        <v>530</v>
      </c>
      <c r="B104" t="s">
        <v>578</v>
      </c>
      <c r="C104">
        <v>23175</v>
      </c>
      <c r="D104">
        <v>5774</v>
      </c>
      <c r="E104">
        <v>24.9147788565264</v>
      </c>
      <c r="F104">
        <v>0</v>
      </c>
      <c r="G104">
        <v>5774</v>
      </c>
      <c r="H104" s="36">
        <v>24.9147788565264</v>
      </c>
    </row>
    <row r="105" spans="1:8" x14ac:dyDescent="0.3">
      <c r="A105" t="s">
        <v>522</v>
      </c>
      <c r="B105" t="s">
        <v>585</v>
      </c>
      <c r="C105">
        <v>12318</v>
      </c>
      <c r="D105">
        <v>1151</v>
      </c>
      <c r="E105">
        <v>9.3440493586621205</v>
      </c>
      <c r="F105">
        <v>4</v>
      </c>
      <c r="G105">
        <v>1155</v>
      </c>
      <c r="H105" s="36">
        <v>9.3765221626887403</v>
      </c>
    </row>
    <row r="106" spans="1:8" x14ac:dyDescent="0.3">
      <c r="A106" t="s">
        <v>520</v>
      </c>
      <c r="B106" t="s">
        <v>615</v>
      </c>
      <c r="C106">
        <v>22814</v>
      </c>
      <c r="D106">
        <v>14916</v>
      </c>
      <c r="E106">
        <v>65.380906460944999</v>
      </c>
      <c r="F106">
        <v>22</v>
      </c>
      <c r="G106">
        <v>14938</v>
      </c>
      <c r="H106" s="36">
        <v>65.477338476374101</v>
      </c>
    </row>
    <row r="107" spans="1:8" x14ac:dyDescent="0.3">
      <c r="A107" t="s">
        <v>518</v>
      </c>
      <c r="B107" t="s">
        <v>575</v>
      </c>
      <c r="C107">
        <v>16527</v>
      </c>
      <c r="D107">
        <v>11104</v>
      </c>
      <c r="E107">
        <v>67.187027288679104</v>
      </c>
      <c r="F107">
        <v>94</v>
      </c>
      <c r="G107">
        <v>11198</v>
      </c>
      <c r="H107" s="36">
        <v>67.755793549948507</v>
      </c>
    </row>
    <row r="108" spans="1:8" x14ac:dyDescent="0.3">
      <c r="A108" t="s">
        <v>528</v>
      </c>
      <c r="B108" t="s">
        <v>562</v>
      </c>
      <c r="C108">
        <v>7455</v>
      </c>
      <c r="D108">
        <v>6141</v>
      </c>
      <c r="E108">
        <v>82.374245472837003</v>
      </c>
      <c r="F108">
        <v>5</v>
      </c>
      <c r="G108">
        <v>6146</v>
      </c>
      <c r="H108" s="36">
        <v>82.441314553990594</v>
      </c>
    </row>
    <row r="109" spans="1:8" x14ac:dyDescent="0.3">
      <c r="A109" t="s">
        <v>543</v>
      </c>
      <c r="B109" t="s">
        <v>544</v>
      </c>
      <c r="C109">
        <v>7906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43033</v>
      </c>
      <c r="D110">
        <v>24068</v>
      </c>
      <c r="E110">
        <v>55.929170636488202</v>
      </c>
      <c r="F110">
        <v>45</v>
      </c>
      <c r="G110">
        <v>24113</v>
      </c>
      <c r="H110" s="36">
        <v>56.033741547184697</v>
      </c>
    </row>
    <row r="111" spans="1:8" x14ac:dyDescent="0.3">
      <c r="A111" t="s">
        <v>541</v>
      </c>
      <c r="B111" t="s">
        <v>542</v>
      </c>
      <c r="C111">
        <v>35326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7484</v>
      </c>
      <c r="D112">
        <v>3911</v>
      </c>
      <c r="E112">
        <v>52.258150721539202</v>
      </c>
      <c r="F112">
        <v>16</v>
      </c>
      <c r="G112">
        <v>3927</v>
      </c>
      <c r="H112" s="36">
        <v>52.471940138963099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8:A112"/>
  </sortState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7"/>
  <dimension ref="A1:M211"/>
  <sheetViews>
    <sheetView zoomScale="80" zoomScaleNormal="80" workbookViewId="0">
      <pane ySplit="4" topLeftCell="A194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42979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1977</v>
      </c>
      <c r="E5" s="10">
        <v>1932.0096240601504</v>
      </c>
      <c r="F5" s="10">
        <v>1404</v>
      </c>
      <c r="G5" s="6">
        <v>0.7267044545303406</v>
      </c>
      <c r="H5" s="10">
        <v>15</v>
      </c>
      <c r="I5">
        <v>1419</v>
      </c>
      <c r="J5" s="6">
        <v>0.73446839101036565</v>
      </c>
      <c r="K5" s="17">
        <v>1.0683760683760739E-2</v>
      </c>
      <c r="L5">
        <v>356</v>
      </c>
      <c r="M5" s="6">
        <v>0.25088090204369273</v>
      </c>
    </row>
    <row r="6" spans="1:13" x14ac:dyDescent="0.3">
      <c r="A6" t="s">
        <v>3</v>
      </c>
      <c r="B6" t="s">
        <v>4</v>
      </c>
      <c r="C6" t="s">
        <v>426</v>
      </c>
      <c r="D6" s="10">
        <v>5364</v>
      </c>
      <c r="E6" s="10">
        <v>5193.9962157048249</v>
      </c>
      <c r="F6" s="10">
        <v>3680</v>
      </c>
      <c r="G6" s="6">
        <v>0.70851033523531826</v>
      </c>
      <c r="H6" s="10">
        <v>263</v>
      </c>
      <c r="I6">
        <v>3943</v>
      </c>
      <c r="J6" s="6">
        <v>0.75914572060675545</v>
      </c>
      <c r="K6" s="17">
        <v>7.1467391304347885E-2</v>
      </c>
      <c r="L6">
        <v>943</v>
      </c>
      <c r="M6" s="6">
        <v>0.23915800152168401</v>
      </c>
    </row>
    <row r="7" spans="1:13" x14ac:dyDescent="0.3">
      <c r="A7" t="s">
        <v>5</v>
      </c>
      <c r="B7" t="s">
        <v>6</v>
      </c>
      <c r="C7" t="s">
        <v>426</v>
      </c>
      <c r="D7" s="10">
        <v>10051</v>
      </c>
      <c r="E7" s="10">
        <v>9578.8977378763539</v>
      </c>
      <c r="F7" s="10">
        <v>6187</v>
      </c>
      <c r="G7" s="6">
        <v>0.64589895093416672</v>
      </c>
      <c r="H7" s="10">
        <v>369</v>
      </c>
      <c r="I7">
        <v>6556</v>
      </c>
      <c r="J7" s="6">
        <v>0.68442112854766401</v>
      </c>
      <c r="K7" s="17">
        <v>5.9641183125909235E-2</v>
      </c>
      <c r="L7">
        <v>1709</v>
      </c>
      <c r="M7" s="6">
        <v>0.26067724222086636</v>
      </c>
    </row>
    <row r="8" spans="1:13" x14ac:dyDescent="0.3">
      <c r="A8" t="s">
        <v>7</v>
      </c>
      <c r="B8" t="s">
        <v>8</v>
      </c>
      <c r="C8" t="s">
        <v>426</v>
      </c>
      <c r="D8" s="10">
        <v>4639</v>
      </c>
      <c r="E8" s="10">
        <v>4426.6462722383121</v>
      </c>
      <c r="F8" s="10">
        <v>2534</v>
      </c>
      <c r="G8" s="6">
        <v>0.57244239637848793</v>
      </c>
      <c r="H8" s="10">
        <v>773</v>
      </c>
      <c r="I8">
        <v>3307</v>
      </c>
      <c r="J8" s="6">
        <v>0.74706669487910804</v>
      </c>
      <c r="K8" s="17">
        <v>0.30505130228887151</v>
      </c>
      <c r="L8">
        <v>715</v>
      </c>
      <c r="M8" s="6">
        <v>0.21620804354399759</v>
      </c>
    </row>
    <row r="9" spans="1:13" x14ac:dyDescent="0.3">
      <c r="A9" t="s">
        <v>9</v>
      </c>
      <c r="B9" t="s">
        <v>10</v>
      </c>
      <c r="C9" t="s">
        <v>426</v>
      </c>
      <c r="D9" s="10">
        <v>4843</v>
      </c>
      <c r="E9" s="10">
        <v>4695.6489996443761</v>
      </c>
      <c r="F9" s="10">
        <v>2875</v>
      </c>
      <c r="G9" s="6">
        <v>0.61226893241333358</v>
      </c>
      <c r="H9" s="10">
        <v>17</v>
      </c>
      <c r="I9">
        <v>2892</v>
      </c>
      <c r="J9" s="6">
        <v>0.61588930523108198</v>
      </c>
      <c r="K9" s="17">
        <v>5.9130434782608699E-3</v>
      </c>
      <c r="L9">
        <v>561</v>
      </c>
      <c r="M9" s="6">
        <v>0.19398340248962656</v>
      </c>
    </row>
    <row r="10" spans="1:13" x14ac:dyDescent="0.3">
      <c r="A10" t="s">
        <v>11</v>
      </c>
      <c r="B10" t="s">
        <v>12</v>
      </c>
      <c r="C10" t="s">
        <v>426</v>
      </c>
      <c r="D10" s="10">
        <v>5503</v>
      </c>
      <c r="E10" s="10">
        <v>5109.1443188213025</v>
      </c>
      <c r="F10" s="10">
        <v>3628</v>
      </c>
      <c r="G10" s="6">
        <v>0.71009933828547489</v>
      </c>
      <c r="H10" s="10">
        <v>195</v>
      </c>
      <c r="I10">
        <v>3823</v>
      </c>
      <c r="J10" s="6">
        <v>0.74826619908086278</v>
      </c>
      <c r="K10" s="17">
        <v>5.3748621830209349E-2</v>
      </c>
      <c r="L10">
        <v>684</v>
      </c>
      <c r="M10" s="6">
        <v>0.17891708082657598</v>
      </c>
    </row>
    <row r="11" spans="1:13" x14ac:dyDescent="0.3">
      <c r="A11" t="s">
        <v>13</v>
      </c>
      <c r="B11" t="s">
        <v>14</v>
      </c>
      <c r="C11" t="s">
        <v>426</v>
      </c>
      <c r="D11" s="10">
        <v>5062</v>
      </c>
      <c r="E11" s="10">
        <v>4871.8454253696009</v>
      </c>
      <c r="F11" s="10">
        <v>4157</v>
      </c>
      <c r="G11" s="6">
        <v>0.85327009316692981</v>
      </c>
      <c r="H11" s="10">
        <v>20</v>
      </c>
      <c r="I11">
        <v>4177</v>
      </c>
      <c r="J11" s="6">
        <v>0.85737531372582765</v>
      </c>
      <c r="K11" s="17">
        <v>4.8111618955977067E-3</v>
      </c>
      <c r="L11">
        <v>801</v>
      </c>
      <c r="M11" s="6">
        <v>0.19176442422791476</v>
      </c>
    </row>
    <row r="12" spans="1:13" x14ac:dyDescent="0.3">
      <c r="A12" t="s">
        <v>15</v>
      </c>
      <c r="B12" t="s">
        <v>16</v>
      </c>
      <c r="C12" t="s">
        <v>426</v>
      </c>
      <c r="D12" s="10">
        <v>3331</v>
      </c>
      <c r="E12" s="10">
        <v>3210.6779487003987</v>
      </c>
      <c r="F12" s="10">
        <v>2557</v>
      </c>
      <c r="G12" s="6">
        <v>0.79640500880351728</v>
      </c>
      <c r="H12" s="10">
        <v>115</v>
      </c>
      <c r="I12">
        <v>2672</v>
      </c>
      <c r="J12" s="6">
        <v>0.83222298925420346</v>
      </c>
      <c r="K12" s="17">
        <v>4.4974579585451743E-2</v>
      </c>
      <c r="L12">
        <v>435</v>
      </c>
      <c r="M12" s="6">
        <v>0.1627994011976048</v>
      </c>
    </row>
    <row r="13" spans="1:13" x14ac:dyDescent="0.3">
      <c r="A13" t="s">
        <v>17</v>
      </c>
      <c r="B13" t="s">
        <v>18</v>
      </c>
      <c r="C13" t="s">
        <v>426</v>
      </c>
      <c r="D13" s="10">
        <v>6311</v>
      </c>
      <c r="E13" s="10">
        <v>6089.2393160604406</v>
      </c>
      <c r="F13" s="10">
        <v>4776</v>
      </c>
      <c r="G13" s="6">
        <v>0.78433442210150017</v>
      </c>
      <c r="H13" s="10">
        <v>10</v>
      </c>
      <c r="I13">
        <v>4786</v>
      </c>
      <c r="J13" s="6">
        <v>0.78597666335380656</v>
      </c>
      <c r="K13" s="17">
        <v>2.0938023450587069E-3</v>
      </c>
      <c r="L13">
        <v>744</v>
      </c>
      <c r="M13" s="6">
        <v>0.1554534057668199</v>
      </c>
    </row>
    <row r="14" spans="1:13" x14ac:dyDescent="0.3">
      <c r="A14" t="s">
        <v>19</v>
      </c>
      <c r="B14" t="s">
        <v>20</v>
      </c>
      <c r="C14" t="s">
        <v>426</v>
      </c>
      <c r="D14" s="10">
        <v>2835</v>
      </c>
      <c r="E14" s="10">
        <v>2751.091506536181</v>
      </c>
      <c r="F14" s="10">
        <v>1582</v>
      </c>
      <c r="G14" s="6">
        <v>0.57504448552198473</v>
      </c>
      <c r="H14" s="10">
        <v>6</v>
      </c>
      <c r="I14">
        <v>1588</v>
      </c>
      <c r="J14" s="6">
        <v>0.5772254380587305</v>
      </c>
      <c r="K14" s="17">
        <v>3.7926675094815633E-3</v>
      </c>
      <c r="L14">
        <v>601</v>
      </c>
      <c r="M14" s="6">
        <v>0.37846347607052899</v>
      </c>
    </row>
    <row r="15" spans="1:13" x14ac:dyDescent="0.3">
      <c r="A15" t="s">
        <v>21</v>
      </c>
      <c r="B15" t="s">
        <v>22</v>
      </c>
      <c r="C15" t="s">
        <v>426</v>
      </c>
      <c r="D15" s="10">
        <v>3109</v>
      </c>
      <c r="E15" s="10">
        <v>2924.7055324651333</v>
      </c>
      <c r="F15" s="10">
        <v>2438</v>
      </c>
      <c r="G15" s="6">
        <v>0.83358819304625653</v>
      </c>
      <c r="H15" s="10">
        <v>2</v>
      </c>
      <c r="I15">
        <v>2440</v>
      </c>
      <c r="J15" s="6">
        <v>0.83427202257295563</v>
      </c>
      <c r="K15" s="17">
        <v>8.2034454470872244E-4</v>
      </c>
      <c r="L15">
        <v>791</v>
      </c>
      <c r="M15" s="6">
        <v>0.32418032786885248</v>
      </c>
    </row>
    <row r="16" spans="1:13" x14ac:dyDescent="0.3">
      <c r="A16" t="s">
        <v>23</v>
      </c>
      <c r="B16" t="s">
        <v>24</v>
      </c>
      <c r="C16" t="s">
        <v>426</v>
      </c>
      <c r="D16" s="10">
        <v>5525</v>
      </c>
      <c r="E16" s="10">
        <v>5348.1948998528806</v>
      </c>
      <c r="F16" s="10">
        <v>4044</v>
      </c>
      <c r="G16" s="6">
        <v>0.7561429745410444</v>
      </c>
      <c r="H16" s="10">
        <v>182</v>
      </c>
      <c r="I16">
        <v>4226</v>
      </c>
      <c r="J16" s="6">
        <v>0.79017314797488958</v>
      </c>
      <c r="K16" s="17">
        <v>4.5004945598417348E-2</v>
      </c>
      <c r="L16">
        <v>638</v>
      </c>
      <c r="M16" s="6">
        <v>0.150970184571699</v>
      </c>
    </row>
    <row r="17" spans="1:13" x14ac:dyDescent="0.3">
      <c r="A17" t="s">
        <v>25</v>
      </c>
      <c r="B17" t="s">
        <v>26</v>
      </c>
      <c r="C17" t="s">
        <v>426</v>
      </c>
      <c r="D17" s="10">
        <v>4492</v>
      </c>
      <c r="E17" s="10">
        <v>4264.54414284426</v>
      </c>
      <c r="F17" s="10">
        <v>3143</v>
      </c>
      <c r="G17" s="6">
        <v>0.73700726143820838</v>
      </c>
      <c r="H17" s="10">
        <v>75</v>
      </c>
      <c r="I17">
        <v>3218</v>
      </c>
      <c r="J17" s="6">
        <v>0.75459413531917108</v>
      </c>
      <c r="K17" s="17">
        <v>2.3862551702195405E-2</v>
      </c>
      <c r="L17">
        <v>1413</v>
      </c>
      <c r="M17" s="6">
        <v>0.43909260410192669</v>
      </c>
    </row>
    <row r="18" spans="1:13" x14ac:dyDescent="0.3">
      <c r="A18" t="s">
        <v>29</v>
      </c>
      <c r="B18" t="s">
        <v>30</v>
      </c>
      <c r="C18" t="s">
        <v>426</v>
      </c>
      <c r="D18" s="10">
        <v>3161</v>
      </c>
      <c r="E18" s="10">
        <v>2942.1277187607088</v>
      </c>
      <c r="F18" s="10">
        <v>2542</v>
      </c>
      <c r="G18" s="6">
        <v>0.86400056115536283</v>
      </c>
      <c r="H18" s="10">
        <v>6</v>
      </c>
      <c r="I18">
        <v>2548</v>
      </c>
      <c r="J18" s="6">
        <v>0.86603990158295219</v>
      </c>
      <c r="K18" s="17">
        <v>2.3603461841069837E-3</v>
      </c>
      <c r="L18">
        <v>861</v>
      </c>
      <c r="M18" s="6">
        <v>0.33791208791208793</v>
      </c>
    </row>
    <row r="19" spans="1:13" x14ac:dyDescent="0.3">
      <c r="A19" t="s">
        <v>31</v>
      </c>
      <c r="B19" t="s">
        <v>32</v>
      </c>
      <c r="C19" t="s">
        <v>426</v>
      </c>
      <c r="D19" s="10">
        <v>4074</v>
      </c>
      <c r="E19" s="10">
        <v>3887.8438640565009</v>
      </c>
      <c r="F19" s="10">
        <v>3597</v>
      </c>
      <c r="G19" s="6">
        <v>0.92519147521705258</v>
      </c>
      <c r="H19" s="10">
        <v>2</v>
      </c>
      <c r="I19">
        <v>3599</v>
      </c>
      <c r="J19" s="6">
        <v>0.92570589916768753</v>
      </c>
      <c r="K19" s="17">
        <v>5.5601890464269618E-4</v>
      </c>
      <c r="L19">
        <v>1547</v>
      </c>
      <c r="M19" s="6">
        <v>0.42984162267296472</v>
      </c>
    </row>
    <row r="20" spans="1:13" x14ac:dyDescent="0.3">
      <c r="A20" t="s">
        <v>33</v>
      </c>
      <c r="B20" t="s">
        <v>34</v>
      </c>
      <c r="C20" t="s">
        <v>426</v>
      </c>
      <c r="D20" s="10">
        <v>6941</v>
      </c>
      <c r="E20" s="10">
        <v>6743.1087388036849</v>
      </c>
      <c r="F20" s="10">
        <v>3946</v>
      </c>
      <c r="G20" s="6">
        <v>0.58519002923569519</v>
      </c>
      <c r="H20" s="10">
        <v>6</v>
      </c>
      <c r="I20">
        <v>3952</v>
      </c>
      <c r="J20" s="6">
        <v>0.58607982654320001</v>
      </c>
      <c r="K20" s="17">
        <v>1.5205271160668461E-3</v>
      </c>
      <c r="L20">
        <v>1211</v>
      </c>
      <c r="M20" s="6">
        <v>0.30642712550607287</v>
      </c>
    </row>
    <row r="21" spans="1:13" x14ac:dyDescent="0.3">
      <c r="A21" t="s">
        <v>35</v>
      </c>
      <c r="B21" t="s">
        <v>36</v>
      </c>
      <c r="C21" t="s">
        <v>426</v>
      </c>
      <c r="D21" s="10">
        <v>3689</v>
      </c>
      <c r="E21" s="10">
        <v>3527.8045489748501</v>
      </c>
      <c r="F21" s="10">
        <v>2654</v>
      </c>
      <c r="G21" s="6">
        <v>0.75230925159139828</v>
      </c>
      <c r="H21" s="10">
        <v>15</v>
      </c>
      <c r="I21">
        <v>2669</v>
      </c>
      <c r="J21" s="6">
        <v>0.75656118782872728</v>
      </c>
      <c r="K21" s="17">
        <v>5.6518462697815602E-3</v>
      </c>
      <c r="L21">
        <v>367</v>
      </c>
      <c r="M21" s="6">
        <v>0.13750468340202324</v>
      </c>
    </row>
    <row r="22" spans="1:13" x14ac:dyDescent="0.3">
      <c r="A22" t="s">
        <v>37</v>
      </c>
      <c r="B22" t="s">
        <v>38</v>
      </c>
      <c r="C22" t="s">
        <v>426</v>
      </c>
      <c r="D22" s="10">
        <v>4616</v>
      </c>
      <c r="E22" s="10">
        <v>4446.3411393567121</v>
      </c>
      <c r="F22" s="10">
        <v>5130</v>
      </c>
      <c r="G22" s="6">
        <v>1.1537576266004184</v>
      </c>
      <c r="H22" s="10">
        <v>23</v>
      </c>
      <c r="I22">
        <v>5153</v>
      </c>
      <c r="J22" s="6">
        <v>1.1589304190783538</v>
      </c>
      <c r="K22" s="17">
        <v>4.4834307992201441E-3</v>
      </c>
      <c r="L22">
        <v>1697</v>
      </c>
      <c r="M22" s="6">
        <v>0.3293227246264312</v>
      </c>
    </row>
    <row r="23" spans="1:13" x14ac:dyDescent="0.3">
      <c r="A23" t="s">
        <v>39</v>
      </c>
      <c r="B23" t="s">
        <v>40</v>
      </c>
      <c r="C23" t="s">
        <v>426</v>
      </c>
      <c r="D23" s="10">
        <v>3634</v>
      </c>
      <c r="E23" s="10">
        <v>3427.8556082761538</v>
      </c>
      <c r="F23" s="10">
        <v>3264</v>
      </c>
      <c r="G23" s="6">
        <v>0.9521988009411646</v>
      </c>
      <c r="H23" s="10">
        <v>5</v>
      </c>
      <c r="I23">
        <v>3269</v>
      </c>
      <c r="J23" s="6">
        <v>0.95365743881025333</v>
      </c>
      <c r="K23" s="17">
        <v>1.5318627450979724E-3</v>
      </c>
      <c r="L23">
        <v>1195</v>
      </c>
      <c r="M23" s="6">
        <v>0.36555521566228205</v>
      </c>
    </row>
    <row r="24" spans="1:13" x14ac:dyDescent="0.3">
      <c r="A24" t="s">
        <v>41</v>
      </c>
      <c r="B24" t="s">
        <v>42</v>
      </c>
      <c r="C24" t="s">
        <v>426</v>
      </c>
      <c r="D24" s="10">
        <v>2589</v>
      </c>
      <c r="E24" s="10">
        <v>2477.0505732409938</v>
      </c>
      <c r="F24" s="10">
        <v>1200</v>
      </c>
      <c r="G24" s="6">
        <v>0.48444711341921043</v>
      </c>
      <c r="H24" s="10">
        <v>0</v>
      </c>
      <c r="I24">
        <v>1200</v>
      </c>
      <c r="J24" s="6">
        <v>0.48444711341921043</v>
      </c>
      <c r="K24" s="17">
        <v>0</v>
      </c>
      <c r="L24">
        <v>176</v>
      </c>
      <c r="M24" s="6">
        <v>0.14666666666666667</v>
      </c>
    </row>
    <row r="25" spans="1:13" x14ac:dyDescent="0.3">
      <c r="A25" t="s">
        <v>43</v>
      </c>
      <c r="B25" t="s">
        <v>44</v>
      </c>
      <c r="C25" t="s">
        <v>426</v>
      </c>
      <c r="D25" s="10">
        <v>4524</v>
      </c>
      <c r="E25" s="10">
        <v>4333.0226740995349</v>
      </c>
      <c r="F25" s="10">
        <v>4524</v>
      </c>
      <c r="G25" s="6">
        <v>1.0440748503445467</v>
      </c>
      <c r="H25" s="10">
        <v>115</v>
      </c>
      <c r="I25">
        <v>4639</v>
      </c>
      <c r="J25" s="6">
        <v>1.070615214577443</v>
      </c>
      <c r="K25" s="17">
        <v>2.5419982316534036E-2</v>
      </c>
      <c r="L25">
        <v>1213</v>
      </c>
      <c r="M25" s="6">
        <v>0.26147876697564132</v>
      </c>
    </row>
    <row r="26" spans="1:13" x14ac:dyDescent="0.3">
      <c r="A26" t="s">
        <v>45</v>
      </c>
      <c r="B26" t="s">
        <v>46</v>
      </c>
      <c r="C26" t="s">
        <v>426</v>
      </c>
      <c r="D26" s="10">
        <v>6610</v>
      </c>
      <c r="E26" s="10">
        <v>6342.3715114447423</v>
      </c>
      <c r="F26" s="10">
        <v>2956</v>
      </c>
      <c r="G26" s="6">
        <v>0.46607172012328973</v>
      </c>
      <c r="H26" s="10">
        <v>2</v>
      </c>
      <c r="I26">
        <v>2958</v>
      </c>
      <c r="J26" s="6">
        <v>0.46638705958210114</v>
      </c>
      <c r="K26" s="17">
        <v>6.765899864681486E-4</v>
      </c>
      <c r="L26">
        <v>1262</v>
      </c>
      <c r="M26" s="6">
        <v>0.4266396213657877</v>
      </c>
    </row>
    <row r="27" spans="1:13" x14ac:dyDescent="0.3">
      <c r="A27" t="s">
        <v>47</v>
      </c>
      <c r="B27" t="s">
        <v>48</v>
      </c>
      <c r="C27" t="s">
        <v>426</v>
      </c>
      <c r="D27" s="10">
        <v>3285</v>
      </c>
      <c r="E27" s="10">
        <v>3128.4962287608787</v>
      </c>
      <c r="F27" s="10">
        <v>1470</v>
      </c>
      <c r="G27" s="6">
        <v>0.46987430781792289</v>
      </c>
      <c r="H27" s="10">
        <v>3</v>
      </c>
      <c r="I27">
        <v>1473</v>
      </c>
      <c r="J27" s="6">
        <v>0.47083323497673496</v>
      </c>
      <c r="K27" s="17">
        <v>2.0408163265305812E-3</v>
      </c>
      <c r="L27">
        <v>508</v>
      </c>
      <c r="M27" s="6">
        <v>0.34487440597420232</v>
      </c>
    </row>
    <row r="28" spans="1:13" x14ac:dyDescent="0.3">
      <c r="A28" t="s">
        <v>49</v>
      </c>
      <c r="B28" t="s">
        <v>50</v>
      </c>
      <c r="C28" t="s">
        <v>426</v>
      </c>
      <c r="D28" s="10">
        <v>5862</v>
      </c>
      <c r="E28" s="10">
        <v>5670.1500284864214</v>
      </c>
      <c r="F28" s="10">
        <v>2764</v>
      </c>
      <c r="G28" s="6">
        <v>0.48746505579462007</v>
      </c>
      <c r="H28" s="10">
        <v>7</v>
      </c>
      <c r="I28">
        <v>2771</v>
      </c>
      <c r="J28" s="6">
        <v>0.48869959102998994</v>
      </c>
      <c r="K28" s="17">
        <v>2.5325615050651108E-3</v>
      </c>
      <c r="L28">
        <v>158</v>
      </c>
      <c r="M28" s="6">
        <v>5.7019126669072537E-2</v>
      </c>
    </row>
    <row r="29" spans="1:13" x14ac:dyDescent="0.3">
      <c r="A29" t="s">
        <v>55</v>
      </c>
      <c r="B29" t="s">
        <v>56</v>
      </c>
      <c r="C29" t="s">
        <v>426</v>
      </c>
      <c r="D29" s="10">
        <v>3531</v>
      </c>
      <c r="E29" s="10">
        <v>3419.3478260869565</v>
      </c>
      <c r="F29" s="10">
        <v>2403</v>
      </c>
      <c r="G29" s="6">
        <v>0.70276559221819568</v>
      </c>
      <c r="H29" s="10">
        <v>2</v>
      </c>
      <c r="I29">
        <v>2405</v>
      </c>
      <c r="J29" s="6">
        <v>0.70335049907813596</v>
      </c>
      <c r="K29" s="17">
        <v>8.322929671244904E-4</v>
      </c>
      <c r="L29">
        <v>122</v>
      </c>
      <c r="M29" s="6">
        <v>5.072765072765073E-2</v>
      </c>
    </row>
    <row r="30" spans="1:13" x14ac:dyDescent="0.3">
      <c r="A30" t="s">
        <v>57</v>
      </c>
      <c r="B30" t="s">
        <v>58</v>
      </c>
      <c r="C30" t="s">
        <v>426</v>
      </c>
      <c r="D30" s="10">
        <v>3788</v>
      </c>
      <c r="E30" s="10">
        <v>3628.6167299835138</v>
      </c>
      <c r="F30" s="10">
        <v>774</v>
      </c>
      <c r="G30" s="6">
        <v>0.21330442358499421</v>
      </c>
      <c r="H30" s="10">
        <v>0</v>
      </c>
      <c r="I30">
        <v>774</v>
      </c>
      <c r="J30" s="6">
        <v>0.21330442358499421</v>
      </c>
      <c r="K30" s="17">
        <v>0</v>
      </c>
      <c r="L30">
        <v>410</v>
      </c>
      <c r="M30" s="6">
        <v>0.52971576227390182</v>
      </c>
    </row>
    <row r="31" spans="1:13" x14ac:dyDescent="0.3">
      <c r="A31" t="s">
        <v>59</v>
      </c>
      <c r="B31" t="s">
        <v>60</v>
      </c>
      <c r="C31" t="s">
        <v>426</v>
      </c>
      <c r="D31" s="10">
        <v>2572</v>
      </c>
      <c r="E31" s="10">
        <v>2458.0290647542533</v>
      </c>
      <c r="F31" s="10">
        <v>1222</v>
      </c>
      <c r="G31" s="6">
        <v>0.49714627769146091</v>
      </c>
      <c r="H31" s="10">
        <v>2</v>
      </c>
      <c r="I31">
        <v>1224</v>
      </c>
      <c r="J31" s="6">
        <v>0.49795993772041586</v>
      </c>
      <c r="K31" s="17">
        <v>1.6366612111293275E-3</v>
      </c>
      <c r="L31">
        <v>163</v>
      </c>
      <c r="M31" s="6">
        <v>0.13316993464052287</v>
      </c>
    </row>
    <row r="32" spans="1:13" x14ac:dyDescent="0.3">
      <c r="A32" t="s">
        <v>61</v>
      </c>
      <c r="B32" t="s">
        <v>62</v>
      </c>
      <c r="C32" t="s">
        <v>426</v>
      </c>
      <c r="D32" s="10">
        <v>6421</v>
      </c>
      <c r="E32" s="10">
        <v>6068.3884413838177</v>
      </c>
      <c r="F32" s="10">
        <v>3667</v>
      </c>
      <c r="G32" s="6">
        <v>0.6042790496060908</v>
      </c>
      <c r="H32" s="10">
        <v>60</v>
      </c>
      <c r="I32">
        <v>3727</v>
      </c>
      <c r="J32" s="6">
        <v>0.61416635339021008</v>
      </c>
      <c r="K32" s="17">
        <v>1.6362148895554932E-2</v>
      </c>
      <c r="L32">
        <v>992</v>
      </c>
      <c r="M32" s="6">
        <v>0.26616581701100078</v>
      </c>
    </row>
    <row r="33" spans="1:13" x14ac:dyDescent="0.3">
      <c r="A33" t="s">
        <v>63</v>
      </c>
      <c r="B33" t="s">
        <v>64</v>
      </c>
      <c r="C33" t="s">
        <v>426</v>
      </c>
      <c r="D33" s="10">
        <v>4035</v>
      </c>
      <c r="E33" s="10">
        <v>3816.3197123545569</v>
      </c>
      <c r="F33" s="10">
        <v>2198</v>
      </c>
      <c r="G33" s="6">
        <v>0.57594755305338363</v>
      </c>
      <c r="H33" s="10">
        <v>1</v>
      </c>
      <c r="I33">
        <v>2199</v>
      </c>
      <c r="J33" s="6">
        <v>0.57620958560709312</v>
      </c>
      <c r="K33" s="17">
        <v>4.5495905368522841E-4</v>
      </c>
      <c r="L33">
        <v>411</v>
      </c>
      <c r="M33" s="6">
        <v>0.1869031377899045</v>
      </c>
    </row>
    <row r="34" spans="1:13" x14ac:dyDescent="0.3">
      <c r="A34" t="s">
        <v>65</v>
      </c>
      <c r="B34" t="s">
        <v>66</v>
      </c>
      <c r="C34" t="s">
        <v>426</v>
      </c>
      <c r="D34" s="10">
        <v>5032</v>
      </c>
      <c r="E34" s="10">
        <v>4798.0731149296598</v>
      </c>
      <c r="F34" s="10">
        <v>818</v>
      </c>
      <c r="G34" s="6">
        <v>0.17048510525083818</v>
      </c>
      <c r="H34" s="10">
        <v>21</v>
      </c>
      <c r="I34">
        <v>839</v>
      </c>
      <c r="J34" s="6">
        <v>0.17486186223160541</v>
      </c>
      <c r="K34" s="17">
        <v>2.5672371638141737E-2</v>
      </c>
      <c r="L34">
        <v>187</v>
      </c>
      <c r="M34" s="6">
        <v>0.22288438617401668</v>
      </c>
    </row>
    <row r="35" spans="1:13" x14ac:dyDescent="0.3">
      <c r="A35" t="s">
        <v>67</v>
      </c>
      <c r="B35" t="s">
        <v>68</v>
      </c>
      <c r="C35" t="s">
        <v>426</v>
      </c>
      <c r="D35" s="10">
        <v>5028</v>
      </c>
      <c r="E35" s="10">
        <v>4849.0753899844431</v>
      </c>
      <c r="F35" s="10">
        <v>2885</v>
      </c>
      <c r="G35" s="6">
        <v>0.59495878450536022</v>
      </c>
      <c r="H35" s="10">
        <v>212</v>
      </c>
      <c r="I35">
        <v>3097</v>
      </c>
      <c r="J35" s="6">
        <v>0.63867845948461033</v>
      </c>
      <c r="K35" s="17">
        <v>7.3483535528596308E-2</v>
      </c>
      <c r="L35">
        <v>933</v>
      </c>
      <c r="M35" s="6">
        <v>0.3012592831772683</v>
      </c>
    </row>
    <row r="36" spans="1:13" x14ac:dyDescent="0.3">
      <c r="A36" t="s">
        <v>69</v>
      </c>
      <c r="B36" t="s">
        <v>70</v>
      </c>
      <c r="C36" t="s">
        <v>426</v>
      </c>
      <c r="D36" s="10">
        <v>2054</v>
      </c>
      <c r="E36" s="10">
        <v>1984.3157533201038</v>
      </c>
      <c r="F36" s="10">
        <v>1450</v>
      </c>
      <c r="G36" s="6">
        <v>0.73073047854097761</v>
      </c>
      <c r="H36" s="10">
        <v>3</v>
      </c>
      <c r="I36">
        <v>1453</v>
      </c>
      <c r="J36" s="6">
        <v>0.73224233470347622</v>
      </c>
      <c r="K36" s="17">
        <v>2.0689655172414197E-3</v>
      </c>
      <c r="L36">
        <v>172</v>
      </c>
      <c r="M36" s="6">
        <v>0.11837577426015142</v>
      </c>
    </row>
    <row r="37" spans="1:13" x14ac:dyDescent="0.3">
      <c r="A37" t="s">
        <v>71</v>
      </c>
      <c r="B37" t="s">
        <v>72</v>
      </c>
      <c r="C37" t="s">
        <v>426</v>
      </c>
      <c r="D37" s="10">
        <v>4340</v>
      </c>
      <c r="E37" s="10">
        <v>4205.3906020077829</v>
      </c>
      <c r="F37" s="10">
        <v>2519</v>
      </c>
      <c r="G37" s="6">
        <v>0.59899311107923048</v>
      </c>
      <c r="H37" s="10">
        <v>16</v>
      </c>
      <c r="I37">
        <v>2535</v>
      </c>
      <c r="J37" s="6">
        <v>0.60279775172125816</v>
      </c>
      <c r="K37" s="17">
        <v>6.351726875744367E-3</v>
      </c>
      <c r="L37">
        <v>1316</v>
      </c>
      <c r="M37" s="6">
        <v>0.51913214990138068</v>
      </c>
    </row>
    <row r="38" spans="1:13" x14ac:dyDescent="0.3">
      <c r="A38" t="s">
        <v>73</v>
      </c>
      <c r="B38" t="s">
        <v>74</v>
      </c>
      <c r="C38" t="s">
        <v>426</v>
      </c>
      <c r="D38" s="10">
        <v>4743</v>
      </c>
      <c r="E38" s="10">
        <v>4562.4713573396812</v>
      </c>
      <c r="F38" s="10">
        <v>2426</v>
      </c>
      <c r="G38" s="6">
        <v>0.53172936551092553</v>
      </c>
      <c r="H38" s="10">
        <v>0</v>
      </c>
      <c r="I38">
        <v>2426</v>
      </c>
      <c r="J38" s="6">
        <v>0.53172936551092553</v>
      </c>
      <c r="K38" s="17">
        <v>0</v>
      </c>
      <c r="L38">
        <v>545</v>
      </c>
      <c r="M38" s="6">
        <v>0.22464962901896127</v>
      </c>
    </row>
    <row r="39" spans="1:13" x14ac:dyDescent="0.3">
      <c r="A39" t="s">
        <v>75</v>
      </c>
      <c r="B39" t="s">
        <v>76</v>
      </c>
      <c r="C39" t="s">
        <v>426</v>
      </c>
      <c r="D39" s="10">
        <v>2371</v>
      </c>
      <c r="E39" s="10">
        <v>2247.531113079704</v>
      </c>
      <c r="F39" s="10">
        <v>1716</v>
      </c>
      <c r="G39" s="6">
        <v>0.7635044471747634</v>
      </c>
      <c r="H39" s="10">
        <v>1</v>
      </c>
      <c r="I39">
        <v>1717</v>
      </c>
      <c r="J39" s="6">
        <v>0.76394937983628708</v>
      </c>
      <c r="K39" s="17">
        <v>5.8275058275048224E-4</v>
      </c>
      <c r="L39">
        <v>420</v>
      </c>
      <c r="M39" s="6">
        <v>0.24461269656377402</v>
      </c>
    </row>
    <row r="40" spans="1:13" x14ac:dyDescent="0.3">
      <c r="A40" t="s">
        <v>77</v>
      </c>
      <c r="B40" t="s">
        <v>78</v>
      </c>
      <c r="C40" t="s">
        <v>426</v>
      </c>
      <c r="D40" s="10">
        <v>6822</v>
      </c>
      <c r="E40" s="10">
        <v>6577.8724690938288</v>
      </c>
      <c r="F40" s="10">
        <v>3771</v>
      </c>
      <c r="G40" s="6">
        <v>0.57328566610527409</v>
      </c>
      <c r="H40" s="10">
        <v>29</v>
      </c>
      <c r="I40">
        <v>3800</v>
      </c>
      <c r="J40" s="6">
        <v>0.57769438642271065</v>
      </c>
      <c r="K40" s="17">
        <v>7.6902678334660616E-3</v>
      </c>
      <c r="L40">
        <v>1526</v>
      </c>
      <c r="M40" s="6">
        <v>0.40157894736842104</v>
      </c>
    </row>
    <row r="41" spans="1:13" x14ac:dyDescent="0.3">
      <c r="A41" t="s">
        <v>79</v>
      </c>
      <c r="B41" t="s">
        <v>80</v>
      </c>
      <c r="C41" t="s">
        <v>426</v>
      </c>
      <c r="D41" s="10">
        <v>2731</v>
      </c>
      <c r="E41" s="10">
        <v>2564.071041856233</v>
      </c>
      <c r="F41" s="10">
        <v>2050</v>
      </c>
      <c r="G41" s="6">
        <v>0.79950982891485078</v>
      </c>
      <c r="H41" s="10">
        <v>1</v>
      </c>
      <c r="I41">
        <v>2051</v>
      </c>
      <c r="J41" s="6">
        <v>0.7998998337094434</v>
      </c>
      <c r="K41" s="17">
        <v>4.8780487804878439E-4</v>
      </c>
      <c r="L41">
        <v>704</v>
      </c>
      <c r="M41" s="6">
        <v>0.34324719648951729</v>
      </c>
    </row>
    <row r="42" spans="1:13" x14ac:dyDescent="0.3">
      <c r="A42" t="s">
        <v>81</v>
      </c>
      <c r="B42" t="s">
        <v>82</v>
      </c>
      <c r="C42" t="s">
        <v>426</v>
      </c>
      <c r="D42" s="10">
        <v>3203</v>
      </c>
      <c r="E42" s="10">
        <v>3054.604995017186</v>
      </c>
      <c r="F42" s="10">
        <v>1821</v>
      </c>
      <c r="G42" s="6">
        <v>0.59614909389937487</v>
      </c>
      <c r="H42" s="10">
        <v>1</v>
      </c>
      <c r="I42">
        <v>1822</v>
      </c>
      <c r="J42" s="6">
        <v>0.59647646847043445</v>
      </c>
      <c r="K42" s="17">
        <v>5.4914881933014914E-4</v>
      </c>
      <c r="L42">
        <v>174</v>
      </c>
      <c r="M42" s="6">
        <v>9.5499451152579587E-2</v>
      </c>
    </row>
    <row r="43" spans="1:13" x14ac:dyDescent="0.3">
      <c r="A43" t="s">
        <v>83</v>
      </c>
      <c r="B43" t="s">
        <v>84</v>
      </c>
      <c r="C43" t="s">
        <v>426</v>
      </c>
      <c r="D43" s="10">
        <v>4906</v>
      </c>
      <c r="E43" s="10">
        <v>4692.2683757128625</v>
      </c>
      <c r="F43" s="10">
        <v>3550</v>
      </c>
      <c r="G43" s="6">
        <v>0.75656371625603658</v>
      </c>
      <c r="H43" s="10">
        <v>7</v>
      </c>
      <c r="I43">
        <v>3557</v>
      </c>
      <c r="J43" s="6">
        <v>0.75805553203456966</v>
      </c>
      <c r="K43" s="17">
        <v>1.9718309859155575E-3</v>
      </c>
      <c r="L43">
        <v>1732</v>
      </c>
      <c r="M43" s="6">
        <v>0.48692718583075628</v>
      </c>
    </row>
    <row r="44" spans="1:13" x14ac:dyDescent="0.3">
      <c r="A44" t="s">
        <v>85</v>
      </c>
      <c r="B44" t="s">
        <v>86</v>
      </c>
      <c r="C44" t="s">
        <v>426</v>
      </c>
      <c r="D44" s="10">
        <v>2352</v>
      </c>
      <c r="E44" s="10">
        <v>2212.4718781725887</v>
      </c>
      <c r="F44" s="10">
        <v>1310</v>
      </c>
      <c r="G44" s="6">
        <v>0.59209792129968508</v>
      </c>
      <c r="H44" s="10">
        <v>4</v>
      </c>
      <c r="I44">
        <v>1314</v>
      </c>
      <c r="J44" s="6">
        <v>0.59390585388380635</v>
      </c>
      <c r="K44" s="17">
        <v>3.0534351145039646E-3</v>
      </c>
      <c r="L44">
        <v>690</v>
      </c>
      <c r="M44" s="6">
        <v>0.52511415525114158</v>
      </c>
    </row>
    <row r="45" spans="1:13" x14ac:dyDescent="0.3">
      <c r="A45" t="s">
        <v>87</v>
      </c>
      <c r="B45" t="s">
        <v>88</v>
      </c>
      <c r="C45" t="s">
        <v>426</v>
      </c>
      <c r="D45" s="10">
        <v>4457</v>
      </c>
      <c r="E45" s="10">
        <v>4157.5460024437762</v>
      </c>
      <c r="F45" s="10">
        <v>2571</v>
      </c>
      <c r="G45" s="6">
        <v>0.6183936385764065</v>
      </c>
      <c r="H45" s="10">
        <v>1</v>
      </c>
      <c r="I45">
        <v>2572</v>
      </c>
      <c r="J45" s="6">
        <v>0.6186341650791588</v>
      </c>
      <c r="K45" s="17">
        <v>3.8895371450782529E-4</v>
      </c>
      <c r="L45">
        <v>433</v>
      </c>
      <c r="M45" s="6">
        <v>0.16835147744945567</v>
      </c>
    </row>
    <row r="46" spans="1:13" x14ac:dyDescent="0.3">
      <c r="A46" t="s">
        <v>89</v>
      </c>
      <c r="B46" t="s">
        <v>90</v>
      </c>
      <c r="C46" t="s">
        <v>426</v>
      </c>
      <c r="D46" s="10">
        <v>4924</v>
      </c>
      <c r="E46" s="10">
        <v>4664.5011022061217</v>
      </c>
      <c r="F46" s="10">
        <v>3009</v>
      </c>
      <c r="G46" s="6">
        <v>0.64508506570549717</v>
      </c>
      <c r="H46" s="10">
        <v>6</v>
      </c>
      <c r="I46">
        <v>3015</v>
      </c>
      <c r="J46" s="6">
        <v>0.6463713769033147</v>
      </c>
      <c r="K46" s="17">
        <v>1.9940179461614888E-3</v>
      </c>
      <c r="L46">
        <v>596</v>
      </c>
      <c r="M46" s="6">
        <v>0.19767827529021559</v>
      </c>
    </row>
    <row r="47" spans="1:13" x14ac:dyDescent="0.3">
      <c r="A47" t="s">
        <v>91</v>
      </c>
      <c r="B47" t="s">
        <v>92</v>
      </c>
      <c r="C47" t="s">
        <v>426</v>
      </c>
      <c r="D47" s="10">
        <v>3242</v>
      </c>
      <c r="E47" s="10">
        <v>3101.8806533167462</v>
      </c>
      <c r="F47" s="10">
        <v>2131</v>
      </c>
      <c r="G47" s="6">
        <v>0.68700257623431993</v>
      </c>
      <c r="H47" s="10">
        <v>10</v>
      </c>
      <c r="I47">
        <v>2141</v>
      </c>
      <c r="J47" s="6">
        <v>0.69022642689708069</v>
      </c>
      <c r="K47" s="17">
        <v>4.6926325668700053E-3</v>
      </c>
      <c r="L47">
        <v>765</v>
      </c>
      <c r="M47" s="6">
        <v>0.35730966837926204</v>
      </c>
    </row>
    <row r="48" spans="1:13" x14ac:dyDescent="0.3">
      <c r="A48" t="s">
        <v>93</v>
      </c>
      <c r="B48" t="s">
        <v>94</v>
      </c>
      <c r="C48" t="s">
        <v>426</v>
      </c>
      <c r="D48" s="10">
        <v>1545</v>
      </c>
      <c r="E48" s="10">
        <v>1409.8029723729649</v>
      </c>
      <c r="F48" s="10">
        <v>830</v>
      </c>
      <c r="G48" s="6">
        <v>0.58873474965296257</v>
      </c>
      <c r="H48" s="10">
        <v>0</v>
      </c>
      <c r="I48">
        <v>830</v>
      </c>
      <c r="J48" s="6">
        <v>0.58873474965296257</v>
      </c>
      <c r="K48" s="17">
        <v>0</v>
      </c>
      <c r="L48">
        <v>170</v>
      </c>
      <c r="M48" s="6">
        <v>0.20481927710843373</v>
      </c>
    </row>
    <row r="49" spans="1:13" x14ac:dyDescent="0.3">
      <c r="A49" t="s">
        <v>95</v>
      </c>
      <c r="B49" t="s">
        <v>96</v>
      </c>
      <c r="C49" t="s">
        <v>426</v>
      </c>
      <c r="D49" s="10">
        <v>5779</v>
      </c>
      <c r="E49" s="10">
        <v>5441.6659871471365</v>
      </c>
      <c r="F49" s="10">
        <v>1880</v>
      </c>
      <c r="G49" s="6">
        <v>0.34548243211553936</v>
      </c>
      <c r="H49" s="10">
        <v>11</v>
      </c>
      <c r="I49">
        <v>1891</v>
      </c>
      <c r="J49" s="6">
        <v>0.34750387187791748</v>
      </c>
      <c r="K49" s="17">
        <v>5.8510638297871271E-3</v>
      </c>
      <c r="L49">
        <v>635</v>
      </c>
      <c r="M49" s="6">
        <v>0.33580116340560551</v>
      </c>
    </row>
    <row r="50" spans="1:13" x14ac:dyDescent="0.3">
      <c r="A50" t="s">
        <v>97</v>
      </c>
      <c r="B50" t="s">
        <v>98</v>
      </c>
      <c r="C50" t="s">
        <v>426</v>
      </c>
      <c r="D50" s="10">
        <v>6200</v>
      </c>
      <c r="E50" s="10">
        <v>5980.2600372176748</v>
      </c>
      <c r="F50" s="10">
        <v>3268</v>
      </c>
      <c r="G50" s="6">
        <v>0.54646453158589436</v>
      </c>
      <c r="H50" s="10">
        <v>2</v>
      </c>
      <c r="I50">
        <v>3270</v>
      </c>
      <c r="J50" s="6">
        <v>0.54679896520375604</v>
      </c>
      <c r="K50" s="17">
        <v>6.1199510403925762E-4</v>
      </c>
      <c r="L50">
        <v>550</v>
      </c>
      <c r="M50" s="6">
        <v>0.16819571865443425</v>
      </c>
    </row>
    <row r="51" spans="1:13" x14ac:dyDescent="0.3">
      <c r="A51" t="s">
        <v>99</v>
      </c>
      <c r="B51" t="s">
        <v>100</v>
      </c>
      <c r="C51" t="s">
        <v>426</v>
      </c>
      <c r="D51" s="10">
        <v>3916</v>
      </c>
      <c r="E51" s="10">
        <v>3673.4508624275977</v>
      </c>
      <c r="F51" s="10">
        <v>2754</v>
      </c>
      <c r="G51" s="6">
        <v>0.74970378076053013</v>
      </c>
      <c r="H51" s="10">
        <v>3</v>
      </c>
      <c r="I51">
        <v>2757</v>
      </c>
      <c r="J51" s="6">
        <v>0.75052045154567226</v>
      </c>
      <c r="K51" s="17">
        <v>1.0893246187363135E-3</v>
      </c>
      <c r="L51">
        <v>392</v>
      </c>
      <c r="M51" s="6">
        <v>0.142183532825535</v>
      </c>
    </row>
    <row r="52" spans="1:13" x14ac:dyDescent="0.3">
      <c r="A52" t="s">
        <v>101</v>
      </c>
      <c r="B52" t="s">
        <v>102</v>
      </c>
      <c r="C52" t="s">
        <v>426</v>
      </c>
      <c r="D52" s="10">
        <v>5498</v>
      </c>
      <c r="E52" s="10">
        <v>5272.3208515271199</v>
      </c>
      <c r="F52" s="10">
        <v>3161</v>
      </c>
      <c r="G52" s="6">
        <v>0.59954621295182009</v>
      </c>
      <c r="H52" s="10">
        <v>20</v>
      </c>
      <c r="I52">
        <v>3181</v>
      </c>
      <c r="J52" s="6">
        <v>0.60333960879460291</v>
      </c>
      <c r="K52" s="17">
        <v>6.3271116735210877E-3</v>
      </c>
      <c r="L52">
        <v>1028</v>
      </c>
      <c r="M52" s="6">
        <v>0.32316881483810123</v>
      </c>
    </row>
    <row r="53" spans="1:13" x14ac:dyDescent="0.3">
      <c r="A53" t="s">
        <v>103</v>
      </c>
      <c r="B53" t="s">
        <v>104</v>
      </c>
      <c r="C53" t="s">
        <v>426</v>
      </c>
      <c r="D53" s="10">
        <v>2301</v>
      </c>
      <c r="E53" s="10">
        <v>2223.0904985278707</v>
      </c>
      <c r="F53" s="10">
        <v>1766</v>
      </c>
      <c r="G53" s="6">
        <v>0.7943896126448492</v>
      </c>
      <c r="H53" s="10">
        <v>8</v>
      </c>
      <c r="I53">
        <v>1774</v>
      </c>
      <c r="J53" s="6">
        <v>0.79798820658661529</v>
      </c>
      <c r="K53" s="17">
        <v>4.5300113250284022E-3</v>
      </c>
      <c r="L53">
        <v>266</v>
      </c>
      <c r="M53" s="6">
        <v>0.14994363021420518</v>
      </c>
    </row>
    <row r="54" spans="1:13" x14ac:dyDescent="0.3">
      <c r="A54" t="s">
        <v>105</v>
      </c>
      <c r="B54" t="s">
        <v>106</v>
      </c>
      <c r="C54" t="s">
        <v>426</v>
      </c>
      <c r="D54" s="10">
        <v>2830</v>
      </c>
      <c r="E54" s="10">
        <v>2713.6313940724476</v>
      </c>
      <c r="F54" s="10">
        <v>1062</v>
      </c>
      <c r="G54" s="6">
        <v>0.39135750062436336</v>
      </c>
      <c r="H54" s="10">
        <v>1073</v>
      </c>
      <c r="I54">
        <v>2135</v>
      </c>
      <c r="J54" s="6">
        <v>0.78676861001225595</v>
      </c>
      <c r="K54" s="17">
        <v>1.0103578154425612</v>
      </c>
      <c r="L54">
        <v>685</v>
      </c>
      <c r="M54" s="6">
        <v>0.32084309133489464</v>
      </c>
    </row>
    <row r="55" spans="1:13" x14ac:dyDescent="0.3">
      <c r="A55" t="s">
        <v>107</v>
      </c>
      <c r="B55" t="s">
        <v>108</v>
      </c>
      <c r="C55" t="s">
        <v>426</v>
      </c>
      <c r="D55" s="10">
        <v>5872</v>
      </c>
      <c r="E55" s="10">
        <v>5620.9766799708814</v>
      </c>
      <c r="F55" s="10">
        <v>3957</v>
      </c>
      <c r="G55" s="6">
        <v>0.70397018619555962</v>
      </c>
      <c r="H55" s="10">
        <v>14</v>
      </c>
      <c r="I55">
        <v>3971</v>
      </c>
      <c r="J55" s="6">
        <v>0.70646085655359292</v>
      </c>
      <c r="K55" s="17">
        <v>3.5380338640383859E-3</v>
      </c>
      <c r="L55">
        <v>997</v>
      </c>
      <c r="M55" s="6">
        <v>0.2510702593805087</v>
      </c>
    </row>
    <row r="56" spans="1:13" x14ac:dyDescent="0.3">
      <c r="A56" t="s">
        <v>109</v>
      </c>
      <c r="B56" t="s">
        <v>110</v>
      </c>
      <c r="C56" t="s">
        <v>426</v>
      </c>
      <c r="D56" s="10">
        <v>4762</v>
      </c>
      <c r="E56" s="10">
        <v>4572.9708900992737</v>
      </c>
      <c r="F56" s="10">
        <v>2591</v>
      </c>
      <c r="G56" s="6">
        <v>0.56659009258284443</v>
      </c>
      <c r="H56" s="10">
        <v>1</v>
      </c>
      <c r="I56">
        <v>2592</v>
      </c>
      <c r="J56" s="6">
        <v>0.56680876880537734</v>
      </c>
      <c r="K56" s="17">
        <v>3.8595137012731269E-4</v>
      </c>
      <c r="L56">
        <v>941</v>
      </c>
      <c r="M56" s="6">
        <v>0.3630401234567901</v>
      </c>
    </row>
    <row r="57" spans="1:13" x14ac:dyDescent="0.3">
      <c r="A57" t="s">
        <v>111</v>
      </c>
      <c r="B57" t="s">
        <v>112</v>
      </c>
      <c r="C57" t="s">
        <v>426</v>
      </c>
      <c r="D57" s="10">
        <v>2376</v>
      </c>
      <c r="E57" s="10">
        <v>2297.0993893573714</v>
      </c>
      <c r="F57" s="10">
        <v>719</v>
      </c>
      <c r="G57" s="6">
        <v>0.31300343525890928</v>
      </c>
      <c r="H57" s="10">
        <v>1</v>
      </c>
      <c r="I57">
        <v>720</v>
      </c>
      <c r="J57" s="6">
        <v>0.31343876687957534</v>
      </c>
      <c r="K57" s="17">
        <v>1.390820584144583E-3</v>
      </c>
      <c r="L57">
        <v>353</v>
      </c>
      <c r="M57" s="6">
        <v>0.49027777777777776</v>
      </c>
    </row>
    <row r="58" spans="1:13" x14ac:dyDescent="0.3">
      <c r="A58" t="s">
        <v>113</v>
      </c>
      <c r="B58" t="s">
        <v>114</v>
      </c>
      <c r="C58" t="s">
        <v>426</v>
      </c>
      <c r="D58" s="10">
        <v>3845</v>
      </c>
      <c r="E58" s="10">
        <v>3678.080731150038</v>
      </c>
      <c r="F58" s="10">
        <v>2548</v>
      </c>
      <c r="G58" s="6">
        <v>0.692752602850919</v>
      </c>
      <c r="H58" s="10">
        <v>2</v>
      </c>
      <c r="I58">
        <v>2550</v>
      </c>
      <c r="J58" s="6">
        <v>0.69329636470559008</v>
      </c>
      <c r="K58" s="17">
        <v>7.8492935635798063E-4</v>
      </c>
      <c r="L58">
        <v>787</v>
      </c>
      <c r="M58" s="6">
        <v>0.30862745098039218</v>
      </c>
    </row>
    <row r="59" spans="1:13" x14ac:dyDescent="0.3">
      <c r="A59" t="s">
        <v>115</v>
      </c>
      <c r="B59" t="s">
        <v>116</v>
      </c>
      <c r="C59" t="s">
        <v>426</v>
      </c>
      <c r="D59" s="10">
        <v>2701</v>
      </c>
      <c r="E59" s="10">
        <v>2541.3292839421679</v>
      </c>
      <c r="F59" s="10">
        <v>363</v>
      </c>
      <c r="G59" s="6">
        <v>0.14283863263752508</v>
      </c>
      <c r="H59" s="10">
        <v>0</v>
      </c>
      <c r="I59">
        <v>363</v>
      </c>
      <c r="J59" s="6">
        <v>0.14283863263752508</v>
      </c>
      <c r="K59" s="17">
        <v>0</v>
      </c>
      <c r="L59">
        <v>361</v>
      </c>
      <c r="M59" s="6">
        <v>0.99449035812672182</v>
      </c>
    </row>
    <row r="60" spans="1:13" x14ac:dyDescent="0.3">
      <c r="A60" t="s">
        <v>117</v>
      </c>
      <c r="B60" t="s">
        <v>118</v>
      </c>
      <c r="C60" t="s">
        <v>426</v>
      </c>
      <c r="D60" s="10">
        <v>4612</v>
      </c>
      <c r="E60" s="10">
        <v>4318.1155834077636</v>
      </c>
      <c r="F60" s="10">
        <v>3579</v>
      </c>
      <c r="G60" s="6">
        <v>0.82883376576398415</v>
      </c>
      <c r="H60" s="10">
        <v>75</v>
      </c>
      <c r="I60">
        <v>3654</v>
      </c>
      <c r="J60" s="6">
        <v>0.8462024532276049</v>
      </c>
      <c r="K60" s="17">
        <v>2.0955574182732552E-2</v>
      </c>
      <c r="L60">
        <v>1065</v>
      </c>
      <c r="M60" s="6">
        <v>0.2914614121510673</v>
      </c>
    </row>
    <row r="61" spans="1:13" x14ac:dyDescent="0.3">
      <c r="A61" t="s">
        <v>119</v>
      </c>
      <c r="B61" t="s">
        <v>120</v>
      </c>
      <c r="C61" t="s">
        <v>426</v>
      </c>
      <c r="D61" s="10">
        <v>2529</v>
      </c>
      <c r="E61" s="10">
        <v>2443.9791495841632</v>
      </c>
      <c r="F61" s="10">
        <v>1812</v>
      </c>
      <c r="G61" s="6">
        <v>0.74141385384090008</v>
      </c>
      <c r="H61" s="10">
        <v>6</v>
      </c>
      <c r="I61">
        <v>1818</v>
      </c>
      <c r="J61" s="6">
        <v>0.74386886660196261</v>
      </c>
      <c r="K61" s="17">
        <v>3.3112582781456169E-3</v>
      </c>
      <c r="L61">
        <v>104</v>
      </c>
      <c r="M61" s="6">
        <v>5.7205720572057209E-2</v>
      </c>
    </row>
    <row r="62" spans="1:13" x14ac:dyDescent="0.3">
      <c r="A62" t="s">
        <v>121</v>
      </c>
      <c r="B62" t="s">
        <v>122</v>
      </c>
      <c r="C62" t="s">
        <v>426</v>
      </c>
      <c r="D62" s="10">
        <v>10715</v>
      </c>
      <c r="E62" s="10">
        <v>9976.172058040087</v>
      </c>
      <c r="F62" s="10">
        <v>2912</v>
      </c>
      <c r="G62" s="6">
        <v>0.29189552696749399</v>
      </c>
      <c r="H62" s="10">
        <v>1097</v>
      </c>
      <c r="I62">
        <v>4009</v>
      </c>
      <c r="J62" s="6">
        <v>0.40185754382303684</v>
      </c>
      <c r="K62" s="17">
        <v>0.37671703296703285</v>
      </c>
      <c r="L62">
        <v>1705</v>
      </c>
      <c r="M62" s="6">
        <v>0.4252930905462709</v>
      </c>
    </row>
    <row r="63" spans="1:13" x14ac:dyDescent="0.3">
      <c r="A63" t="s">
        <v>123</v>
      </c>
      <c r="B63" t="s">
        <v>124</v>
      </c>
      <c r="C63" t="s">
        <v>426</v>
      </c>
      <c r="D63" s="10">
        <v>5661</v>
      </c>
      <c r="E63" s="10">
        <v>5371.315848971286</v>
      </c>
      <c r="F63" s="10">
        <v>3868</v>
      </c>
      <c r="G63" s="6">
        <v>0.72012149513434387</v>
      </c>
      <c r="H63" s="10">
        <v>50</v>
      </c>
      <c r="I63">
        <v>3918</v>
      </c>
      <c r="J63" s="6">
        <v>0.7294302011210857</v>
      </c>
      <c r="K63" s="17">
        <v>1.2926577042399244E-2</v>
      </c>
      <c r="L63">
        <v>322</v>
      </c>
      <c r="M63" s="6">
        <v>8.2184788157223077E-2</v>
      </c>
    </row>
    <row r="64" spans="1:13" x14ac:dyDescent="0.3">
      <c r="A64" t="s">
        <v>125</v>
      </c>
      <c r="B64" t="s">
        <v>126</v>
      </c>
      <c r="C64" t="s">
        <v>426</v>
      </c>
      <c r="D64" s="10">
        <v>8509</v>
      </c>
      <c r="E64" s="10">
        <v>8193.0896023396108</v>
      </c>
      <c r="F64" s="10">
        <v>5321</v>
      </c>
      <c r="G64" s="6">
        <v>0.64944975073634492</v>
      </c>
      <c r="H64" s="10">
        <v>7</v>
      </c>
      <c r="I64">
        <v>5328</v>
      </c>
      <c r="J64" s="6">
        <v>0.65030412928457926</v>
      </c>
      <c r="K64" s="17">
        <v>1.3155421913175623E-3</v>
      </c>
      <c r="L64">
        <v>1840</v>
      </c>
      <c r="M64" s="6">
        <v>0.34534534534534533</v>
      </c>
    </row>
    <row r="65" spans="1:13" x14ac:dyDescent="0.3">
      <c r="A65" t="s">
        <v>127</v>
      </c>
      <c r="B65" t="s">
        <v>128</v>
      </c>
      <c r="C65" t="s">
        <v>425</v>
      </c>
      <c r="D65" s="10">
        <v>5212</v>
      </c>
      <c r="E65" s="10">
        <v>5038.1001389322682</v>
      </c>
      <c r="F65" s="10">
        <v>3085</v>
      </c>
      <c r="G65" s="6">
        <v>0.61233399792124987</v>
      </c>
      <c r="H65" s="10">
        <v>4</v>
      </c>
      <c r="I65">
        <v>3089</v>
      </c>
      <c r="J65" s="6">
        <v>0.6131279479995918</v>
      </c>
      <c r="K65" s="17">
        <v>1.2965964343597315E-3</v>
      </c>
      <c r="L65">
        <v>731</v>
      </c>
      <c r="M65" s="6">
        <v>0.2366461638070573</v>
      </c>
    </row>
    <row r="66" spans="1:13" x14ac:dyDescent="0.3">
      <c r="A66" t="s">
        <v>129</v>
      </c>
      <c r="B66" t="s">
        <v>130</v>
      </c>
      <c r="C66" t="s">
        <v>425</v>
      </c>
      <c r="D66" s="10">
        <v>1087</v>
      </c>
      <c r="E66" s="10">
        <v>997.0846667594268</v>
      </c>
      <c r="F66" s="10">
        <v>1185</v>
      </c>
      <c r="G66" s="6">
        <v>1.1884647708517142</v>
      </c>
      <c r="H66" s="10">
        <v>3</v>
      </c>
      <c r="I66">
        <v>1188</v>
      </c>
      <c r="J66" s="6">
        <v>1.1914735424234908</v>
      </c>
      <c r="K66" s="17">
        <v>2.5316455696203373E-3</v>
      </c>
      <c r="L66">
        <v>157</v>
      </c>
      <c r="M66" s="6">
        <v>0.13215488215488216</v>
      </c>
    </row>
    <row r="67" spans="1:13" x14ac:dyDescent="0.3">
      <c r="A67" t="s">
        <v>131</v>
      </c>
      <c r="B67" t="s">
        <v>132</v>
      </c>
      <c r="C67" t="s">
        <v>425</v>
      </c>
      <c r="D67" s="10">
        <v>5606</v>
      </c>
      <c r="E67" s="10">
        <v>5366.7985426022542</v>
      </c>
      <c r="F67" s="10">
        <v>3854</v>
      </c>
      <c r="G67" s="6">
        <v>0.71811899951274705</v>
      </c>
      <c r="H67" s="10">
        <v>6</v>
      </c>
      <c r="I67">
        <v>3860</v>
      </c>
      <c r="J67" s="6">
        <v>0.71923698446268913</v>
      </c>
      <c r="K67" s="17">
        <v>1.556824078879201E-3</v>
      </c>
      <c r="L67">
        <v>1390</v>
      </c>
      <c r="M67" s="6">
        <v>0.36010362694300518</v>
      </c>
    </row>
    <row r="68" spans="1:13" x14ac:dyDescent="0.3">
      <c r="A68" t="s">
        <v>133</v>
      </c>
      <c r="B68" t="s">
        <v>134</v>
      </c>
      <c r="C68" t="s">
        <v>425</v>
      </c>
      <c r="D68" s="10">
        <v>1448</v>
      </c>
      <c r="E68" s="10">
        <v>1405.9265554566596</v>
      </c>
      <c r="F68" s="10">
        <v>1076</v>
      </c>
      <c r="G68" s="6">
        <v>0.7653315856534938</v>
      </c>
      <c r="H68" s="10">
        <v>1</v>
      </c>
      <c r="I68">
        <v>1077</v>
      </c>
      <c r="J68" s="6">
        <v>0.76604286036135028</v>
      </c>
      <c r="K68" s="17">
        <v>9.2936802973987199E-4</v>
      </c>
      <c r="L68">
        <v>201</v>
      </c>
      <c r="M68" s="6">
        <v>0.18662952646239556</v>
      </c>
    </row>
    <row r="69" spans="1:13" x14ac:dyDescent="0.3">
      <c r="A69" t="s">
        <v>135</v>
      </c>
      <c r="B69" t="s">
        <v>136</v>
      </c>
      <c r="C69" t="s">
        <v>425</v>
      </c>
      <c r="D69" s="10">
        <v>1730</v>
      </c>
      <c r="E69" s="10">
        <v>1678.8052623030696</v>
      </c>
      <c r="F69" s="10">
        <v>1323</v>
      </c>
      <c r="G69" s="6">
        <v>0.78806043184844554</v>
      </c>
      <c r="H69" s="10">
        <v>0</v>
      </c>
      <c r="I69">
        <v>1323</v>
      </c>
      <c r="J69" s="6">
        <v>0.78806043184844554</v>
      </c>
      <c r="K69" s="17">
        <v>0</v>
      </c>
      <c r="L69">
        <v>412</v>
      </c>
      <c r="M69" s="6">
        <v>0.31141345427059713</v>
      </c>
    </row>
    <row r="70" spans="1:13" x14ac:dyDescent="0.3">
      <c r="A70" t="s">
        <v>137</v>
      </c>
      <c r="B70" t="s">
        <v>138</v>
      </c>
      <c r="C70" t="s">
        <v>425</v>
      </c>
      <c r="D70" s="10">
        <v>6051</v>
      </c>
      <c r="E70" s="10">
        <v>5817.4404515786855</v>
      </c>
      <c r="F70" s="10">
        <v>3990</v>
      </c>
      <c r="G70" s="6">
        <v>0.68586864501848555</v>
      </c>
      <c r="H70" s="10">
        <v>6</v>
      </c>
      <c r="I70">
        <v>3996</v>
      </c>
      <c r="J70" s="6">
        <v>0.68690002643956605</v>
      </c>
      <c r="K70" s="17">
        <v>1.5037593984963461E-3</v>
      </c>
      <c r="L70">
        <v>2098</v>
      </c>
      <c r="M70" s="6">
        <v>0.52502502502502502</v>
      </c>
    </row>
    <row r="71" spans="1:13" x14ac:dyDescent="0.3">
      <c r="A71" t="s">
        <v>139</v>
      </c>
      <c r="B71" t="s">
        <v>140</v>
      </c>
      <c r="C71" t="s">
        <v>425</v>
      </c>
      <c r="D71" s="10">
        <v>4437</v>
      </c>
      <c r="E71" s="10">
        <v>4313.6786334684421</v>
      </c>
      <c r="F71" s="10">
        <v>2918</v>
      </c>
      <c r="G71" s="6">
        <v>0.67645280233909377</v>
      </c>
      <c r="H71" s="10">
        <v>3</v>
      </c>
      <c r="I71">
        <v>2921</v>
      </c>
      <c r="J71" s="6">
        <v>0.67714826443882548</v>
      </c>
      <c r="K71" s="17">
        <v>1.0281014393419279E-3</v>
      </c>
      <c r="L71">
        <v>699</v>
      </c>
      <c r="M71" s="6">
        <v>0.23930160903800068</v>
      </c>
    </row>
    <row r="72" spans="1:13" x14ac:dyDescent="0.3">
      <c r="A72" t="s">
        <v>141</v>
      </c>
      <c r="B72" t="s">
        <v>142</v>
      </c>
      <c r="C72" t="s">
        <v>425</v>
      </c>
      <c r="D72" s="10">
        <v>2965</v>
      </c>
      <c r="E72" s="10">
        <v>2839.7430125371761</v>
      </c>
      <c r="F72" s="10">
        <v>2967</v>
      </c>
      <c r="G72" s="6">
        <v>1.0448128534522305</v>
      </c>
      <c r="H72" s="10">
        <v>2</v>
      </c>
      <c r="I72">
        <v>2969</v>
      </c>
      <c r="J72" s="6">
        <v>1.0455171425344363</v>
      </c>
      <c r="K72" s="17">
        <v>6.7408156386924403E-4</v>
      </c>
      <c r="L72">
        <v>1120</v>
      </c>
      <c r="M72" s="6">
        <v>0.37723139104075448</v>
      </c>
    </row>
    <row r="73" spans="1:13" x14ac:dyDescent="0.3">
      <c r="A73" t="s">
        <v>143</v>
      </c>
      <c r="B73" t="s">
        <v>144</v>
      </c>
      <c r="C73" t="s">
        <v>425</v>
      </c>
      <c r="D73" s="10">
        <v>4951</v>
      </c>
      <c r="E73" s="10">
        <v>4676.0136582228934</v>
      </c>
      <c r="F73" s="10">
        <v>4064</v>
      </c>
      <c r="G73" s="6">
        <v>0.86911636642749079</v>
      </c>
      <c r="H73" s="10">
        <v>55</v>
      </c>
      <c r="I73">
        <v>4119</v>
      </c>
      <c r="J73" s="6">
        <v>0.8808785219770755</v>
      </c>
      <c r="K73" s="17">
        <v>1.3533464566929207E-2</v>
      </c>
      <c r="L73">
        <v>1030</v>
      </c>
      <c r="M73" s="6">
        <v>0.2500606943432872</v>
      </c>
    </row>
    <row r="74" spans="1:13" x14ac:dyDescent="0.3">
      <c r="A74" t="s">
        <v>145</v>
      </c>
      <c r="B74" t="s">
        <v>146</v>
      </c>
      <c r="C74" t="s">
        <v>425</v>
      </c>
      <c r="D74" s="10">
        <v>9799</v>
      </c>
      <c r="E74" s="10">
        <v>9309.0222793595312</v>
      </c>
      <c r="F74" s="10">
        <v>8366</v>
      </c>
      <c r="G74" s="6">
        <v>0.89869803175243745</v>
      </c>
      <c r="H74" s="10">
        <v>10</v>
      </c>
      <c r="I74">
        <v>8376</v>
      </c>
      <c r="J74" s="6">
        <v>0.89977225842199571</v>
      </c>
      <c r="K74" s="17">
        <v>1.1953143676786961E-3</v>
      </c>
      <c r="L74">
        <v>2317</v>
      </c>
      <c r="M74" s="6">
        <v>0.27662368672397325</v>
      </c>
    </row>
    <row r="75" spans="1:13" x14ac:dyDescent="0.3">
      <c r="A75" t="s">
        <v>147</v>
      </c>
      <c r="B75" t="s">
        <v>148</v>
      </c>
      <c r="C75" t="s">
        <v>425</v>
      </c>
      <c r="D75" s="10">
        <v>2277</v>
      </c>
      <c r="E75" s="10">
        <v>2205.5641899699563</v>
      </c>
      <c r="F75" s="10">
        <v>2029</v>
      </c>
      <c r="G75" s="6">
        <v>0.9199460207175556</v>
      </c>
      <c r="H75" s="10">
        <v>1</v>
      </c>
      <c r="I75">
        <v>2030</v>
      </c>
      <c r="J75" s="6">
        <v>0.92039941944634684</v>
      </c>
      <c r="K75" s="17">
        <v>4.928536224740593E-4</v>
      </c>
      <c r="L75">
        <v>876</v>
      </c>
      <c r="M75" s="6">
        <v>0.43152709359605912</v>
      </c>
    </row>
    <row r="76" spans="1:13" x14ac:dyDescent="0.3">
      <c r="A76" t="s">
        <v>149</v>
      </c>
      <c r="B76" t="s">
        <v>150</v>
      </c>
      <c r="C76" t="s">
        <v>425</v>
      </c>
      <c r="D76" s="10">
        <v>4958</v>
      </c>
      <c r="E76" s="10">
        <v>4762.5159479139247</v>
      </c>
      <c r="F76" s="10">
        <v>3550</v>
      </c>
      <c r="G76" s="6">
        <v>0.74540432805374002</v>
      </c>
      <c r="H76" s="10">
        <v>3</v>
      </c>
      <c r="I76">
        <v>3553</v>
      </c>
      <c r="J76" s="6">
        <v>0.74603424720420797</v>
      </c>
      <c r="K76" s="17">
        <v>8.4507042253521251E-4</v>
      </c>
      <c r="L76">
        <v>933</v>
      </c>
      <c r="M76" s="6">
        <v>0.2625949901491697</v>
      </c>
    </row>
    <row r="77" spans="1:13" x14ac:dyDescent="0.3">
      <c r="A77" t="s">
        <v>151</v>
      </c>
      <c r="B77" t="s">
        <v>152</v>
      </c>
      <c r="C77" t="s">
        <v>425</v>
      </c>
      <c r="D77" s="10">
        <v>5339</v>
      </c>
      <c r="E77" s="10">
        <v>5197.7939180514286</v>
      </c>
      <c r="F77" s="10">
        <v>4300</v>
      </c>
      <c r="G77" s="6">
        <v>0.8272740450648729</v>
      </c>
      <c r="H77" s="10">
        <v>24</v>
      </c>
      <c r="I77">
        <v>4324</v>
      </c>
      <c r="J77" s="6">
        <v>0.83189138857221179</v>
      </c>
      <c r="K77" s="17">
        <v>5.5813953488372866E-3</v>
      </c>
      <c r="L77">
        <v>810</v>
      </c>
      <c r="M77" s="6">
        <v>0.18732654949121183</v>
      </c>
    </row>
    <row r="78" spans="1:13" x14ac:dyDescent="0.3">
      <c r="A78" t="s">
        <v>153</v>
      </c>
      <c r="B78" t="s">
        <v>154</v>
      </c>
      <c r="C78" t="s">
        <v>425</v>
      </c>
      <c r="D78" s="10">
        <v>2119</v>
      </c>
      <c r="E78" s="10">
        <v>2051.4022307152327</v>
      </c>
      <c r="F78" s="10">
        <v>2026</v>
      </c>
      <c r="G78" s="6">
        <v>0.98761713800692508</v>
      </c>
      <c r="H78" s="10">
        <v>1</v>
      </c>
      <c r="I78">
        <v>2027</v>
      </c>
      <c r="J78" s="6">
        <v>0.98810460944720491</v>
      </c>
      <c r="K78" s="17">
        <v>4.9358341559724089E-4</v>
      </c>
      <c r="L78">
        <v>399</v>
      </c>
      <c r="M78" s="6">
        <v>0.19684262456832757</v>
      </c>
    </row>
    <row r="79" spans="1:13" x14ac:dyDescent="0.3">
      <c r="A79" t="s">
        <v>155</v>
      </c>
      <c r="B79" t="s">
        <v>156</v>
      </c>
      <c r="C79" t="s">
        <v>425</v>
      </c>
      <c r="D79" s="10">
        <v>1266</v>
      </c>
      <c r="E79" s="10">
        <v>1223.3657943773799</v>
      </c>
      <c r="F79" s="10">
        <v>1105</v>
      </c>
      <c r="G79" s="6">
        <v>0.90324578721965898</v>
      </c>
      <c r="H79" s="10">
        <v>1</v>
      </c>
      <c r="I79">
        <v>1106</v>
      </c>
      <c r="J79" s="6">
        <v>0.90406320422166775</v>
      </c>
      <c r="K79" s="17">
        <v>9.0497737556564169E-4</v>
      </c>
      <c r="L79">
        <v>174</v>
      </c>
      <c r="M79" s="6">
        <v>0.15732368896925858</v>
      </c>
    </row>
    <row r="80" spans="1:13" x14ac:dyDescent="0.3">
      <c r="A80" t="s">
        <v>157</v>
      </c>
      <c r="B80" t="s">
        <v>158</v>
      </c>
      <c r="C80" t="s">
        <v>425</v>
      </c>
      <c r="D80" s="10">
        <v>1741</v>
      </c>
      <c r="E80" s="10">
        <v>1689.1554840746735</v>
      </c>
      <c r="F80" s="10">
        <v>1497</v>
      </c>
      <c r="G80" s="6">
        <v>0.88624168355944033</v>
      </c>
      <c r="H80" s="10">
        <v>2</v>
      </c>
      <c r="I80">
        <v>1499</v>
      </c>
      <c r="J80" s="6">
        <v>0.88742570718477021</v>
      </c>
      <c r="K80" s="17">
        <v>1.3360053440213354E-3</v>
      </c>
      <c r="L80">
        <v>425</v>
      </c>
      <c r="M80" s="6">
        <v>0.28352234823215477</v>
      </c>
    </row>
    <row r="81" spans="1:13" x14ac:dyDescent="0.3">
      <c r="A81" t="s">
        <v>159</v>
      </c>
      <c r="B81" t="s">
        <v>160</v>
      </c>
      <c r="C81" t="s">
        <v>425</v>
      </c>
      <c r="D81" s="10">
        <v>2763</v>
      </c>
      <c r="E81" s="10">
        <v>2675.8789069135382</v>
      </c>
      <c r="F81" s="10">
        <v>1794</v>
      </c>
      <c r="G81" s="6">
        <v>0.67043392560288484</v>
      </c>
      <c r="H81" s="10">
        <v>0</v>
      </c>
      <c r="I81">
        <v>1794</v>
      </c>
      <c r="J81" s="6">
        <v>0.67043392560288484</v>
      </c>
      <c r="K81" s="17">
        <v>0</v>
      </c>
      <c r="L81">
        <v>239</v>
      </c>
      <c r="M81" s="6">
        <v>0.13322185061315497</v>
      </c>
    </row>
    <row r="82" spans="1:13" x14ac:dyDescent="0.3">
      <c r="A82" t="s">
        <v>161</v>
      </c>
      <c r="B82" t="s">
        <v>162</v>
      </c>
      <c r="C82" t="s">
        <v>425</v>
      </c>
      <c r="D82" s="10">
        <v>8485</v>
      </c>
      <c r="E82" s="10">
        <v>8187.0672436328568</v>
      </c>
      <c r="F82" s="10">
        <v>6286</v>
      </c>
      <c r="G82" s="6">
        <v>0.76779630763246376</v>
      </c>
      <c r="H82" s="10">
        <v>2</v>
      </c>
      <c r="I82">
        <v>6288</v>
      </c>
      <c r="J82" s="6">
        <v>0.76804059535363223</v>
      </c>
      <c r="K82" s="17">
        <v>3.1816735602928429E-4</v>
      </c>
      <c r="L82">
        <v>2670</v>
      </c>
      <c r="M82" s="6">
        <v>0.42461832061068705</v>
      </c>
    </row>
    <row r="83" spans="1:13" x14ac:dyDescent="0.3">
      <c r="A83" t="s">
        <v>163</v>
      </c>
      <c r="B83" t="s">
        <v>164</v>
      </c>
      <c r="C83" t="s">
        <v>425</v>
      </c>
      <c r="D83" s="10">
        <v>6607</v>
      </c>
      <c r="E83" s="10">
        <v>6332.2940416838674</v>
      </c>
      <c r="F83" s="10">
        <v>3969</v>
      </c>
      <c r="G83" s="6">
        <v>0.6267870654573352</v>
      </c>
      <c r="H83" s="10">
        <v>106</v>
      </c>
      <c r="I83">
        <v>4075</v>
      </c>
      <c r="J83" s="6">
        <v>0.64352665450709023</v>
      </c>
      <c r="K83" s="17">
        <v>2.6706979087931546E-2</v>
      </c>
      <c r="L83">
        <v>1333</v>
      </c>
      <c r="M83" s="6">
        <v>0.3271165644171779</v>
      </c>
    </row>
    <row r="84" spans="1:13" x14ac:dyDescent="0.3">
      <c r="A84" t="s">
        <v>165</v>
      </c>
      <c r="B84" t="s">
        <v>166</v>
      </c>
      <c r="C84" t="s">
        <v>425</v>
      </c>
      <c r="D84" s="10">
        <v>6104</v>
      </c>
      <c r="E84" s="10">
        <v>5899.4161414065438</v>
      </c>
      <c r="F84" s="10">
        <v>3180</v>
      </c>
      <c r="G84" s="6">
        <v>0.53903639339499476</v>
      </c>
      <c r="H84" s="10">
        <v>0</v>
      </c>
      <c r="I84">
        <v>3180</v>
      </c>
      <c r="J84" s="6">
        <v>0.53903639339499476</v>
      </c>
      <c r="K84" s="17">
        <v>0</v>
      </c>
      <c r="L84">
        <v>535</v>
      </c>
      <c r="M84" s="6">
        <v>0.16823899371069181</v>
      </c>
    </row>
    <row r="85" spans="1:13" x14ac:dyDescent="0.3">
      <c r="A85" t="s">
        <v>167</v>
      </c>
      <c r="B85" t="s">
        <v>168</v>
      </c>
      <c r="C85" t="s">
        <v>425</v>
      </c>
      <c r="D85" s="10">
        <v>2460</v>
      </c>
      <c r="E85" s="10">
        <v>2379.5521042778896</v>
      </c>
      <c r="F85" s="10">
        <v>976</v>
      </c>
      <c r="G85" s="6">
        <v>0.41016122246088899</v>
      </c>
      <c r="H85" s="10">
        <v>2</v>
      </c>
      <c r="I85">
        <v>978</v>
      </c>
      <c r="J85" s="6">
        <v>0.41100171676921049</v>
      </c>
      <c r="K85" s="17">
        <v>2.0491803278688782E-3</v>
      </c>
      <c r="L85">
        <v>233</v>
      </c>
      <c r="M85" s="6">
        <v>0.23824130879345604</v>
      </c>
    </row>
    <row r="86" spans="1:13" x14ac:dyDescent="0.3">
      <c r="A86" t="s">
        <v>169</v>
      </c>
      <c r="B86" t="s">
        <v>170</v>
      </c>
      <c r="C86" t="s">
        <v>425</v>
      </c>
      <c r="D86" s="10">
        <v>7846</v>
      </c>
      <c r="E86" s="10">
        <v>7600.9303582072334</v>
      </c>
      <c r="F86" s="10">
        <v>5808</v>
      </c>
      <c r="G86" s="6">
        <v>0.7641169865118832</v>
      </c>
      <c r="H86" s="10">
        <v>704</v>
      </c>
      <c r="I86">
        <v>6512</v>
      </c>
      <c r="J86" s="6">
        <v>0.85673722730120239</v>
      </c>
      <c r="K86" s="17">
        <v>0.12121212121212123</v>
      </c>
      <c r="L86">
        <v>1680</v>
      </c>
      <c r="M86" s="6">
        <v>0.25798525798525801</v>
      </c>
    </row>
    <row r="87" spans="1:13" x14ac:dyDescent="0.3">
      <c r="A87" t="s">
        <v>171</v>
      </c>
      <c r="B87" t="s">
        <v>172</v>
      </c>
      <c r="C87" t="s">
        <v>425</v>
      </c>
      <c r="D87" s="10">
        <v>5858</v>
      </c>
      <c r="E87" s="10">
        <v>5622.9208402535733</v>
      </c>
      <c r="F87" s="10">
        <v>3852</v>
      </c>
      <c r="G87" s="6">
        <v>0.68505321512338568</v>
      </c>
      <c r="H87" s="10">
        <v>0</v>
      </c>
      <c r="I87">
        <v>3852</v>
      </c>
      <c r="J87" s="6">
        <v>0.68505321512338568</v>
      </c>
      <c r="K87" s="17">
        <v>0</v>
      </c>
      <c r="L87">
        <v>1541</v>
      </c>
      <c r="M87" s="6">
        <v>0.40005192107995846</v>
      </c>
    </row>
    <row r="88" spans="1:13" x14ac:dyDescent="0.3">
      <c r="A88" t="s">
        <v>173</v>
      </c>
      <c r="B88" t="s">
        <v>174</v>
      </c>
      <c r="C88" t="s">
        <v>425</v>
      </c>
      <c r="D88" s="10">
        <v>2220</v>
      </c>
      <c r="E88" s="10">
        <v>2124.4310914631528</v>
      </c>
      <c r="F88" s="10">
        <v>530</v>
      </c>
      <c r="G88" s="6">
        <v>0.24947855551999795</v>
      </c>
      <c r="H88" s="10">
        <v>0</v>
      </c>
      <c r="I88">
        <v>530</v>
      </c>
      <c r="J88" s="6">
        <v>0.24947855551999795</v>
      </c>
      <c r="K88" s="17">
        <v>0</v>
      </c>
      <c r="L88">
        <v>56</v>
      </c>
      <c r="M88" s="6">
        <v>0.10566037735849057</v>
      </c>
    </row>
    <row r="89" spans="1:13" x14ac:dyDescent="0.3">
      <c r="A89" t="s">
        <v>175</v>
      </c>
      <c r="B89" t="s">
        <v>176</v>
      </c>
      <c r="C89" t="s">
        <v>425</v>
      </c>
      <c r="D89" s="10">
        <v>2856</v>
      </c>
      <c r="E89" s="10">
        <v>2762.808054973932</v>
      </c>
      <c r="F89" s="10">
        <v>1169</v>
      </c>
      <c r="G89" s="6">
        <v>0.42312023735975024</v>
      </c>
      <c r="H89" s="10">
        <v>0</v>
      </c>
      <c r="I89">
        <v>1169</v>
      </c>
      <c r="J89" s="6">
        <v>0.42312023735975024</v>
      </c>
      <c r="K89" s="17">
        <v>0</v>
      </c>
      <c r="L89">
        <v>221</v>
      </c>
      <c r="M89" s="6">
        <v>0.18905047048759624</v>
      </c>
    </row>
    <row r="90" spans="1:13" x14ac:dyDescent="0.3">
      <c r="A90" t="s">
        <v>177</v>
      </c>
      <c r="B90" t="s">
        <v>178</v>
      </c>
      <c r="C90" t="s">
        <v>425</v>
      </c>
      <c r="D90" s="10">
        <v>3703</v>
      </c>
      <c r="E90" s="10">
        <v>3529.415084152954</v>
      </c>
      <c r="F90" s="10">
        <v>2778</v>
      </c>
      <c r="G90" s="6">
        <v>0.78709925972527239</v>
      </c>
      <c r="H90" s="10">
        <v>1</v>
      </c>
      <c r="I90">
        <v>2779</v>
      </c>
      <c r="J90" s="6">
        <v>0.78738259279212808</v>
      </c>
      <c r="K90" s="17">
        <v>3.5997120230373285E-4</v>
      </c>
      <c r="L90">
        <v>502</v>
      </c>
      <c r="M90" s="6">
        <v>0.18064051817200433</v>
      </c>
    </row>
    <row r="91" spans="1:13" x14ac:dyDescent="0.3">
      <c r="A91" t="s">
        <v>179</v>
      </c>
      <c r="B91" t="s">
        <v>180</v>
      </c>
      <c r="C91" t="s">
        <v>425</v>
      </c>
      <c r="D91" s="10">
        <v>3224</v>
      </c>
      <c r="E91" s="10">
        <v>3092.7061773329292</v>
      </c>
      <c r="F91" s="10">
        <v>704</v>
      </c>
      <c r="G91" s="6">
        <v>0.22763235808165638</v>
      </c>
      <c r="H91" s="10">
        <v>0</v>
      </c>
      <c r="I91">
        <v>704</v>
      </c>
      <c r="J91" s="6">
        <v>0.22763235808165638</v>
      </c>
      <c r="K91" s="17">
        <v>0</v>
      </c>
      <c r="L91">
        <v>135</v>
      </c>
      <c r="M91" s="6">
        <v>0.19176136363636365</v>
      </c>
    </row>
    <row r="92" spans="1:13" x14ac:dyDescent="0.3">
      <c r="A92" t="s">
        <v>181</v>
      </c>
      <c r="B92" t="s">
        <v>182</v>
      </c>
      <c r="C92" t="s">
        <v>425</v>
      </c>
      <c r="D92" s="10">
        <v>2955</v>
      </c>
      <c r="E92" s="10">
        <v>2884.5181610471695</v>
      </c>
      <c r="F92" s="10">
        <v>1317</v>
      </c>
      <c r="G92" s="6">
        <v>0.45657538849465523</v>
      </c>
      <c r="H92" s="10">
        <v>0</v>
      </c>
      <c r="I92">
        <v>1317</v>
      </c>
      <c r="J92" s="6">
        <v>0.45657538849465523</v>
      </c>
      <c r="K92" s="17">
        <v>0</v>
      </c>
      <c r="L92">
        <v>152</v>
      </c>
      <c r="M92" s="6">
        <v>0.11541381928625664</v>
      </c>
    </row>
    <row r="93" spans="1:13" x14ac:dyDescent="0.3">
      <c r="A93" t="s">
        <v>183</v>
      </c>
      <c r="B93" t="s">
        <v>184</v>
      </c>
      <c r="C93" t="s">
        <v>425</v>
      </c>
      <c r="D93" s="10">
        <v>12010</v>
      </c>
      <c r="E93" s="10">
        <v>11568.965794559068</v>
      </c>
      <c r="F93" s="10">
        <v>4330</v>
      </c>
      <c r="G93" s="6">
        <v>0.37427718923989012</v>
      </c>
      <c r="H93" s="10">
        <v>5</v>
      </c>
      <c r="I93">
        <v>4335</v>
      </c>
      <c r="J93" s="6">
        <v>0.37470937998958975</v>
      </c>
      <c r="K93" s="17">
        <v>1.1547344110854304E-3</v>
      </c>
      <c r="L93">
        <v>1331</v>
      </c>
      <c r="M93" s="6">
        <v>0.30703575547866208</v>
      </c>
    </row>
    <row r="94" spans="1:13" x14ac:dyDescent="0.3">
      <c r="A94" t="s">
        <v>185</v>
      </c>
      <c r="B94" t="s">
        <v>186</v>
      </c>
      <c r="C94" t="s">
        <v>425</v>
      </c>
      <c r="D94" s="10">
        <v>5319</v>
      </c>
      <c r="E94" s="10">
        <v>5190.2071019624718</v>
      </c>
      <c r="F94" s="10">
        <v>168</v>
      </c>
      <c r="G94" s="6">
        <v>3.2368650556637214E-2</v>
      </c>
      <c r="H94" s="10">
        <v>3384</v>
      </c>
      <c r="I94">
        <v>3552</v>
      </c>
      <c r="J94" s="6">
        <v>0.68436575462604399</v>
      </c>
      <c r="K94" s="17">
        <v>20.142857142857146</v>
      </c>
      <c r="L94">
        <v>1226</v>
      </c>
      <c r="M94" s="6">
        <v>0.34515765765765766</v>
      </c>
    </row>
    <row r="95" spans="1:13" x14ac:dyDescent="0.3">
      <c r="A95" t="s">
        <v>187</v>
      </c>
      <c r="B95" t="s">
        <v>188</v>
      </c>
      <c r="C95" t="s">
        <v>425</v>
      </c>
      <c r="D95" s="10">
        <v>5719</v>
      </c>
      <c r="E95" s="10">
        <v>5542.2621722286212</v>
      </c>
      <c r="F95" s="10">
        <v>1243</v>
      </c>
      <c r="G95" s="6">
        <v>0.22427665118919704</v>
      </c>
      <c r="H95" s="10">
        <v>1</v>
      </c>
      <c r="I95">
        <v>1244</v>
      </c>
      <c r="J95" s="6">
        <v>0.22445708292788505</v>
      </c>
      <c r="K95" s="17">
        <v>8.0450522928398065E-4</v>
      </c>
      <c r="L95">
        <v>234</v>
      </c>
      <c r="M95" s="6">
        <v>0.18810289389067525</v>
      </c>
    </row>
    <row r="96" spans="1:13" x14ac:dyDescent="0.3">
      <c r="A96" t="s">
        <v>189</v>
      </c>
      <c r="B96" t="s">
        <v>190</v>
      </c>
      <c r="C96" t="s">
        <v>425</v>
      </c>
      <c r="D96" s="10">
        <v>4590</v>
      </c>
      <c r="E96" s="10">
        <v>4464.5097853721991</v>
      </c>
      <c r="F96" s="10">
        <v>1830</v>
      </c>
      <c r="G96" s="6">
        <v>0.40989942635940169</v>
      </c>
      <c r="H96" s="10">
        <v>1</v>
      </c>
      <c r="I96">
        <v>1831</v>
      </c>
      <c r="J96" s="6">
        <v>0.41012341511697514</v>
      </c>
      <c r="K96" s="17">
        <v>5.4644808743172608E-4</v>
      </c>
      <c r="L96">
        <v>256</v>
      </c>
      <c r="M96" s="6">
        <v>0.13981430912069906</v>
      </c>
    </row>
    <row r="97" spans="1:13" x14ac:dyDescent="0.3">
      <c r="A97" t="s">
        <v>191</v>
      </c>
      <c r="B97" t="s">
        <v>192</v>
      </c>
      <c r="C97" t="s">
        <v>425</v>
      </c>
      <c r="D97" s="10">
        <v>5374</v>
      </c>
      <c r="E97" s="10">
        <v>5274.6033580936464</v>
      </c>
      <c r="F97" s="10">
        <v>2499</v>
      </c>
      <c r="G97" s="6">
        <v>0.47377970064145103</v>
      </c>
      <c r="H97" s="10">
        <v>0</v>
      </c>
      <c r="I97">
        <v>2499</v>
      </c>
      <c r="J97" s="6">
        <v>0.47377970064145103</v>
      </c>
      <c r="K97" s="17">
        <v>0</v>
      </c>
      <c r="L97">
        <v>333</v>
      </c>
      <c r="M97" s="6">
        <v>0.13325330132052821</v>
      </c>
    </row>
    <row r="98" spans="1:13" x14ac:dyDescent="0.3">
      <c r="A98" t="s">
        <v>193</v>
      </c>
      <c r="B98" t="s">
        <v>194</v>
      </c>
      <c r="C98" t="s">
        <v>425</v>
      </c>
      <c r="D98" s="10">
        <v>5050</v>
      </c>
      <c r="E98" s="10">
        <v>4898.5991138690079</v>
      </c>
      <c r="F98" s="10">
        <v>3240</v>
      </c>
      <c r="G98" s="6">
        <v>0.66141358471789413</v>
      </c>
      <c r="H98" s="10">
        <v>0</v>
      </c>
      <c r="I98">
        <v>3240</v>
      </c>
      <c r="J98" s="6">
        <v>0.66141358471789413</v>
      </c>
      <c r="K98" s="17">
        <v>0</v>
      </c>
      <c r="L98">
        <v>617</v>
      </c>
      <c r="M98" s="6">
        <v>0.1904320987654321</v>
      </c>
    </row>
    <row r="99" spans="1:13" x14ac:dyDescent="0.3">
      <c r="A99" t="s">
        <v>195</v>
      </c>
      <c r="B99" t="s">
        <v>196</v>
      </c>
      <c r="C99" t="s">
        <v>425</v>
      </c>
      <c r="D99" s="10">
        <v>2345</v>
      </c>
      <c r="E99" s="10">
        <v>2254.3897169338679</v>
      </c>
      <c r="F99" s="10">
        <v>922</v>
      </c>
      <c r="G99" s="6">
        <v>0.40897986407336273</v>
      </c>
      <c r="H99" s="10">
        <v>0</v>
      </c>
      <c r="I99">
        <v>922</v>
      </c>
      <c r="J99" s="6">
        <v>0.40897986407336273</v>
      </c>
      <c r="K99" s="17">
        <v>0</v>
      </c>
      <c r="L99">
        <v>142</v>
      </c>
      <c r="M99" s="6">
        <v>0.15401301518438179</v>
      </c>
    </row>
    <row r="100" spans="1:13" x14ac:dyDescent="0.3">
      <c r="A100" t="s">
        <v>197</v>
      </c>
      <c r="B100" t="s">
        <v>198</v>
      </c>
      <c r="C100" t="s">
        <v>425</v>
      </c>
      <c r="D100" s="10">
        <v>5046</v>
      </c>
      <c r="E100" s="10">
        <v>4804.5515441716707</v>
      </c>
      <c r="F100" s="10">
        <v>3649</v>
      </c>
      <c r="G100" s="6">
        <v>0.7594881575214959</v>
      </c>
      <c r="H100" s="10">
        <v>3</v>
      </c>
      <c r="I100">
        <v>3652</v>
      </c>
      <c r="J100" s="6">
        <v>0.76011256543395533</v>
      </c>
      <c r="K100" s="17">
        <v>8.2214305289119946E-4</v>
      </c>
      <c r="L100">
        <v>880</v>
      </c>
      <c r="M100" s="6">
        <v>0.24096385542168675</v>
      </c>
    </row>
    <row r="101" spans="1:13" x14ac:dyDescent="0.3">
      <c r="A101" t="s">
        <v>199</v>
      </c>
      <c r="B101" t="s">
        <v>200</v>
      </c>
      <c r="C101" t="s">
        <v>425</v>
      </c>
      <c r="D101" s="10">
        <v>2439</v>
      </c>
      <c r="E101" s="10">
        <v>2349.3065254184166</v>
      </c>
      <c r="F101" s="10">
        <v>1596</v>
      </c>
      <c r="G101" s="6">
        <v>0.67934940916905207</v>
      </c>
      <c r="H101" s="10">
        <v>56</v>
      </c>
      <c r="I101">
        <v>1652</v>
      </c>
      <c r="J101" s="6">
        <v>0.70318623054340479</v>
      </c>
      <c r="K101" s="17">
        <v>3.508771929824564E-2</v>
      </c>
      <c r="L101">
        <v>283</v>
      </c>
      <c r="M101" s="6">
        <v>0.17130750605326878</v>
      </c>
    </row>
    <row r="102" spans="1:13" x14ac:dyDescent="0.3">
      <c r="A102" t="s">
        <v>201</v>
      </c>
      <c r="B102" t="s">
        <v>202</v>
      </c>
      <c r="C102" t="s">
        <v>425</v>
      </c>
      <c r="D102" s="10">
        <v>5902</v>
      </c>
      <c r="E102" s="10">
        <v>5767.919602183224</v>
      </c>
      <c r="F102" s="10">
        <v>2402</v>
      </c>
      <c r="G102" s="6">
        <v>0.4164413108481636</v>
      </c>
      <c r="H102" s="10">
        <v>0</v>
      </c>
      <c r="I102">
        <v>2402</v>
      </c>
      <c r="J102" s="6">
        <v>0.4164413108481636</v>
      </c>
      <c r="K102" s="17">
        <v>0</v>
      </c>
      <c r="L102">
        <v>874</v>
      </c>
      <c r="M102" s="6">
        <v>0.36386344712739382</v>
      </c>
    </row>
    <row r="103" spans="1:13" x14ac:dyDescent="0.3">
      <c r="A103" t="s">
        <v>203</v>
      </c>
      <c r="B103" t="s">
        <v>204</v>
      </c>
      <c r="C103" t="s">
        <v>425</v>
      </c>
      <c r="D103" s="10">
        <v>6041</v>
      </c>
      <c r="E103" s="10">
        <v>5832.0921674505025</v>
      </c>
      <c r="F103" s="10">
        <v>2989</v>
      </c>
      <c r="G103" s="6">
        <v>0.51250904721326451</v>
      </c>
      <c r="H103" s="10">
        <v>2</v>
      </c>
      <c r="I103">
        <v>2991</v>
      </c>
      <c r="J103" s="6">
        <v>0.51285197732180476</v>
      </c>
      <c r="K103" s="17">
        <v>6.6912010705940154E-4</v>
      </c>
      <c r="L103">
        <v>770</v>
      </c>
      <c r="M103" s="6">
        <v>0.25743898361751921</v>
      </c>
    </row>
    <row r="104" spans="1:13" x14ac:dyDescent="0.3">
      <c r="A104" t="s">
        <v>205</v>
      </c>
      <c r="B104" t="s">
        <v>206</v>
      </c>
      <c r="C104" t="s">
        <v>425</v>
      </c>
      <c r="D104" s="10">
        <v>1806</v>
      </c>
      <c r="E104" s="10">
        <v>1743.4238256831577</v>
      </c>
      <c r="F104" s="10">
        <v>926</v>
      </c>
      <c r="G104" s="6">
        <v>0.53113877782251162</v>
      </c>
      <c r="H104" s="10">
        <v>0</v>
      </c>
      <c r="I104">
        <v>926</v>
      </c>
      <c r="J104" s="6">
        <v>0.53113877782251162</v>
      </c>
      <c r="K104" s="17">
        <v>0</v>
      </c>
      <c r="L104">
        <v>203</v>
      </c>
      <c r="M104" s="6">
        <v>0.21922246220302377</v>
      </c>
    </row>
    <row r="105" spans="1:13" x14ac:dyDescent="0.3">
      <c r="A105" t="s">
        <v>207</v>
      </c>
      <c r="B105" t="s">
        <v>208</v>
      </c>
      <c r="C105" t="s">
        <v>425</v>
      </c>
      <c r="D105" s="10">
        <v>7032</v>
      </c>
      <c r="E105" s="10">
        <v>6748.6941123203596</v>
      </c>
      <c r="F105" s="10">
        <v>2096</v>
      </c>
      <c r="G105" s="6">
        <v>0.31057860455900049</v>
      </c>
      <c r="H105" s="10">
        <v>99</v>
      </c>
      <c r="I105">
        <v>2195</v>
      </c>
      <c r="J105" s="6">
        <v>0.32524810925906783</v>
      </c>
      <c r="K105" s="17">
        <v>4.7232824427481057E-2</v>
      </c>
      <c r="L105">
        <v>243</v>
      </c>
      <c r="M105" s="6">
        <v>0.11070615034168566</v>
      </c>
    </row>
    <row r="106" spans="1:13" x14ac:dyDescent="0.3">
      <c r="A106" t="s">
        <v>209</v>
      </c>
      <c r="B106" t="s">
        <v>210</v>
      </c>
      <c r="C106" t="s">
        <v>425</v>
      </c>
      <c r="D106" s="10">
        <v>14310</v>
      </c>
      <c r="E106" s="10">
        <v>13863.765738538932</v>
      </c>
      <c r="F106" s="10">
        <v>10905</v>
      </c>
      <c r="G106" s="6">
        <v>0.78658282357483422</v>
      </c>
      <c r="H106" s="10">
        <v>818</v>
      </c>
      <c r="I106">
        <v>11723</v>
      </c>
      <c r="J106" s="6">
        <v>0.84558555165224958</v>
      </c>
      <c r="K106" s="17">
        <v>7.5011462631820278E-2</v>
      </c>
      <c r="L106">
        <v>2621</v>
      </c>
      <c r="M106" s="6">
        <v>0.2235775825300691</v>
      </c>
    </row>
    <row r="107" spans="1:13" x14ac:dyDescent="0.3">
      <c r="A107" t="s">
        <v>211</v>
      </c>
      <c r="B107" t="s">
        <v>212</v>
      </c>
      <c r="C107" t="s">
        <v>425</v>
      </c>
      <c r="D107" s="10">
        <v>5319</v>
      </c>
      <c r="E107" s="10">
        <v>5111.7353895825108</v>
      </c>
      <c r="F107" s="10">
        <v>4208</v>
      </c>
      <c r="G107" s="6">
        <v>0.82320380052843045</v>
      </c>
      <c r="H107" s="10">
        <v>5</v>
      </c>
      <c r="I107">
        <v>4213</v>
      </c>
      <c r="J107" s="6">
        <v>0.82418194192639671</v>
      </c>
      <c r="K107" s="17">
        <v>1.1882129277566151E-3</v>
      </c>
      <c r="L107">
        <v>1017</v>
      </c>
      <c r="M107" s="6">
        <v>0.24139568003797768</v>
      </c>
    </row>
    <row r="108" spans="1:13" x14ac:dyDescent="0.3">
      <c r="A108" t="s">
        <v>213</v>
      </c>
      <c r="B108" t="s">
        <v>214</v>
      </c>
      <c r="C108" t="s">
        <v>425</v>
      </c>
      <c r="D108" s="10">
        <v>6816</v>
      </c>
      <c r="E108" s="10">
        <v>6615.4834856659845</v>
      </c>
      <c r="F108" s="10">
        <v>2059</v>
      </c>
      <c r="G108" s="6">
        <v>0.31123953441366942</v>
      </c>
      <c r="H108" s="10">
        <v>2</v>
      </c>
      <c r="I108">
        <v>2061</v>
      </c>
      <c r="J108" s="6">
        <v>0.31154185547672303</v>
      </c>
      <c r="K108" s="17">
        <v>9.7134531325893938E-4</v>
      </c>
      <c r="L108">
        <v>132</v>
      </c>
      <c r="M108" s="6">
        <v>6.4046579330422126E-2</v>
      </c>
    </row>
    <row r="109" spans="1:13" x14ac:dyDescent="0.3">
      <c r="A109" t="s">
        <v>215</v>
      </c>
      <c r="B109" t="s">
        <v>216</v>
      </c>
      <c r="C109" t="s">
        <v>425</v>
      </c>
      <c r="D109" s="10">
        <v>4445</v>
      </c>
      <c r="E109" s="10">
        <v>4336.2426535200339</v>
      </c>
      <c r="F109" s="10">
        <v>2932</v>
      </c>
      <c r="G109" s="6">
        <v>0.67616142229030674</v>
      </c>
      <c r="H109" s="10">
        <v>452</v>
      </c>
      <c r="I109">
        <v>3384</v>
      </c>
      <c r="J109" s="6">
        <v>0.7803991313200539</v>
      </c>
      <c r="K109" s="17">
        <v>0.15416098226466576</v>
      </c>
      <c r="L109">
        <v>1116</v>
      </c>
      <c r="M109" s="6">
        <v>0.32978723404255317</v>
      </c>
    </row>
    <row r="110" spans="1:13" x14ac:dyDescent="0.3">
      <c r="A110" t="s">
        <v>217</v>
      </c>
      <c r="B110" t="s">
        <v>218</v>
      </c>
      <c r="C110" t="s">
        <v>425</v>
      </c>
      <c r="D110" s="10">
        <v>11036</v>
      </c>
      <c r="E110" s="10">
        <v>10804.684571364522</v>
      </c>
      <c r="F110" s="10">
        <v>6066</v>
      </c>
      <c r="G110" s="6">
        <v>0.56142314566744689</v>
      </c>
      <c r="H110" s="10">
        <v>0</v>
      </c>
      <c r="I110">
        <v>6066</v>
      </c>
      <c r="J110" s="6">
        <v>0.56142314566744689</v>
      </c>
      <c r="K110" s="17">
        <v>0</v>
      </c>
      <c r="L110">
        <v>704</v>
      </c>
      <c r="M110" s="6">
        <v>0.11605670952851961</v>
      </c>
    </row>
    <row r="111" spans="1:13" x14ac:dyDescent="0.3">
      <c r="A111" t="s">
        <v>219</v>
      </c>
      <c r="B111" t="s">
        <v>220</v>
      </c>
      <c r="C111" t="s">
        <v>425</v>
      </c>
      <c r="D111" s="10">
        <v>3413</v>
      </c>
      <c r="E111" s="10">
        <v>3271.1037774565962</v>
      </c>
      <c r="F111" s="10">
        <v>1662</v>
      </c>
      <c r="G111" s="6">
        <v>0.50808537823042299</v>
      </c>
      <c r="H111" s="10">
        <v>0</v>
      </c>
      <c r="I111">
        <v>1662</v>
      </c>
      <c r="J111" s="6">
        <v>0.50808537823042299</v>
      </c>
      <c r="K111" s="17">
        <v>0</v>
      </c>
      <c r="L111">
        <v>63</v>
      </c>
      <c r="M111" s="6">
        <v>3.7906137184115521E-2</v>
      </c>
    </row>
    <row r="112" spans="1:13" x14ac:dyDescent="0.3">
      <c r="A112" t="s">
        <v>221</v>
      </c>
      <c r="B112" t="s">
        <v>222</v>
      </c>
      <c r="C112" t="s">
        <v>425</v>
      </c>
      <c r="D112" s="10">
        <v>4701</v>
      </c>
      <c r="E112" s="10">
        <v>4594.5308449142676</v>
      </c>
      <c r="F112" s="10">
        <v>3135</v>
      </c>
      <c r="G112" s="6">
        <v>0.68233299673462044</v>
      </c>
      <c r="H112" s="10">
        <v>0</v>
      </c>
      <c r="I112">
        <v>3135</v>
      </c>
      <c r="J112" s="6">
        <v>0.68233299673462044</v>
      </c>
      <c r="K112" s="17">
        <v>0</v>
      </c>
      <c r="L112">
        <v>847</v>
      </c>
      <c r="M112" s="6">
        <v>0.27017543859649124</v>
      </c>
    </row>
    <row r="113" spans="1:13" x14ac:dyDescent="0.3">
      <c r="A113" t="s">
        <v>223</v>
      </c>
      <c r="B113" t="s">
        <v>224</v>
      </c>
      <c r="C113" t="s">
        <v>425</v>
      </c>
      <c r="D113" s="10">
        <v>4353</v>
      </c>
      <c r="E113" s="10">
        <v>4235.9571293902563</v>
      </c>
      <c r="F113" s="10">
        <v>2210</v>
      </c>
      <c r="G113" s="6">
        <v>0.52172388258285274</v>
      </c>
      <c r="H113" s="10">
        <v>0</v>
      </c>
      <c r="I113">
        <v>2210</v>
      </c>
      <c r="J113" s="6">
        <v>0.52172388258285274</v>
      </c>
      <c r="K113" s="17">
        <v>0</v>
      </c>
      <c r="L113">
        <v>69</v>
      </c>
      <c r="M113" s="6">
        <v>3.1221719457013575E-2</v>
      </c>
    </row>
    <row r="114" spans="1:13" x14ac:dyDescent="0.3">
      <c r="A114" t="s">
        <v>225</v>
      </c>
      <c r="B114" t="s">
        <v>226</v>
      </c>
      <c r="C114" t="s">
        <v>425</v>
      </c>
      <c r="D114" s="10">
        <v>3416</v>
      </c>
      <c r="E114" s="10">
        <v>3350.8046010858561</v>
      </c>
      <c r="F114" s="10">
        <v>774</v>
      </c>
      <c r="G114" s="6">
        <v>0.23098929724197551</v>
      </c>
      <c r="H114" s="10">
        <v>1634</v>
      </c>
      <c r="I114">
        <v>2408</v>
      </c>
      <c r="J114" s="6">
        <v>0.71863336919725718</v>
      </c>
      <c r="K114" s="17">
        <v>2.1111111111111116</v>
      </c>
      <c r="L114">
        <v>1302</v>
      </c>
      <c r="M114" s="6">
        <v>0.54069767441860461</v>
      </c>
    </row>
    <row r="115" spans="1:13" x14ac:dyDescent="0.3">
      <c r="A115" t="s">
        <v>227</v>
      </c>
      <c r="B115" t="s">
        <v>228</v>
      </c>
      <c r="C115" t="s">
        <v>425</v>
      </c>
      <c r="D115" s="10">
        <v>3487</v>
      </c>
      <c r="E115" s="10">
        <v>3402.4996428034292</v>
      </c>
      <c r="F115" s="10">
        <v>2009</v>
      </c>
      <c r="G115" s="6">
        <v>0.59044826183867583</v>
      </c>
      <c r="H115" s="10">
        <v>5</v>
      </c>
      <c r="I115">
        <v>2014</v>
      </c>
      <c r="J115" s="6">
        <v>0.59191776970786114</v>
      </c>
      <c r="K115" s="17">
        <v>2.4888003982079967E-3</v>
      </c>
      <c r="L115">
        <v>1218</v>
      </c>
      <c r="M115" s="6">
        <v>0.60476663356504468</v>
      </c>
    </row>
    <row r="116" spans="1:13" x14ac:dyDescent="0.3">
      <c r="A116" t="s">
        <v>229</v>
      </c>
      <c r="B116" t="s">
        <v>230</v>
      </c>
      <c r="C116" t="s">
        <v>425</v>
      </c>
      <c r="D116" s="10">
        <v>4279</v>
      </c>
      <c r="E116" s="10">
        <v>4181.5571000230648</v>
      </c>
      <c r="F116" s="10">
        <v>2370</v>
      </c>
      <c r="G116" s="6">
        <v>0.56677451564321035</v>
      </c>
      <c r="H116" s="10">
        <v>5</v>
      </c>
      <c r="I116">
        <v>2375</v>
      </c>
      <c r="J116" s="6">
        <v>0.56797024246946193</v>
      </c>
      <c r="K116" s="17">
        <v>2.1097046413503461E-3</v>
      </c>
      <c r="L116">
        <v>1285</v>
      </c>
      <c r="M116" s="6">
        <v>0.54105263157894734</v>
      </c>
    </row>
    <row r="117" spans="1:13" x14ac:dyDescent="0.3">
      <c r="A117" t="s">
        <v>231</v>
      </c>
      <c r="B117" t="s">
        <v>232</v>
      </c>
      <c r="C117" t="s">
        <v>425</v>
      </c>
      <c r="D117" s="10">
        <v>2837</v>
      </c>
      <c r="E117" s="10">
        <v>2729.2308650080363</v>
      </c>
      <c r="F117" s="10">
        <v>1403</v>
      </c>
      <c r="G117" s="6">
        <v>0.51406424351567959</v>
      </c>
      <c r="H117" s="10">
        <v>0</v>
      </c>
      <c r="I117">
        <v>1403</v>
      </c>
      <c r="J117" s="6">
        <v>0.51406424351567959</v>
      </c>
      <c r="K117" s="17">
        <v>0</v>
      </c>
      <c r="L117">
        <v>503</v>
      </c>
      <c r="M117" s="6">
        <v>0.3585174625801853</v>
      </c>
    </row>
    <row r="118" spans="1:13" x14ac:dyDescent="0.3">
      <c r="A118" t="s">
        <v>233</v>
      </c>
      <c r="B118" t="s">
        <v>234</v>
      </c>
      <c r="C118" t="s">
        <v>425</v>
      </c>
      <c r="D118" s="10">
        <v>5773</v>
      </c>
      <c r="E118" s="10">
        <v>5564.0850117708605</v>
      </c>
      <c r="F118" s="10">
        <v>4066</v>
      </c>
      <c r="G118" s="6">
        <v>0.73075806559359691</v>
      </c>
      <c r="H118" s="10">
        <v>20</v>
      </c>
      <c r="I118">
        <v>4086</v>
      </c>
      <c r="J118" s="6">
        <v>0.73435254697871055</v>
      </c>
      <c r="K118" s="17">
        <v>4.9188391539597143E-3</v>
      </c>
      <c r="L118">
        <v>1461</v>
      </c>
      <c r="M118" s="6">
        <v>0.35756240822320118</v>
      </c>
    </row>
    <row r="119" spans="1:13" x14ac:dyDescent="0.3">
      <c r="A119" t="s">
        <v>235</v>
      </c>
      <c r="B119" t="s">
        <v>236</v>
      </c>
      <c r="C119" t="s">
        <v>425</v>
      </c>
      <c r="D119" s="10">
        <v>3434</v>
      </c>
      <c r="E119" s="10">
        <v>3419.7214137214137</v>
      </c>
      <c r="F119" s="10">
        <v>3212</v>
      </c>
      <c r="G119" s="6">
        <v>0.93925779658894293</v>
      </c>
      <c r="H119" s="10">
        <v>128</v>
      </c>
      <c r="I119">
        <v>3340</v>
      </c>
      <c r="J119" s="6">
        <v>0.97668774614167786</v>
      </c>
      <c r="K119" s="17">
        <v>3.9850560398505569E-2</v>
      </c>
      <c r="L119">
        <v>1595</v>
      </c>
      <c r="M119" s="6">
        <v>0.47754491017964074</v>
      </c>
    </row>
    <row r="120" spans="1:13" x14ac:dyDescent="0.3">
      <c r="A120" t="s">
        <v>237</v>
      </c>
      <c r="B120" t="s">
        <v>238</v>
      </c>
      <c r="C120" t="s">
        <v>425</v>
      </c>
      <c r="D120" s="10">
        <v>6583</v>
      </c>
      <c r="E120" s="10">
        <v>6386.9895989758988</v>
      </c>
      <c r="F120" s="10">
        <v>1575</v>
      </c>
      <c r="G120" s="6">
        <v>0.24659504694551848</v>
      </c>
      <c r="H120" s="10">
        <v>20</v>
      </c>
      <c r="I120">
        <v>1595</v>
      </c>
      <c r="J120" s="6">
        <v>0.24972641262101714</v>
      </c>
      <c r="K120" s="17">
        <v>1.2698412698412726E-2</v>
      </c>
      <c r="L120">
        <v>419</v>
      </c>
      <c r="M120" s="6">
        <v>0.26269592476489029</v>
      </c>
    </row>
    <row r="121" spans="1:13" x14ac:dyDescent="0.3">
      <c r="A121" t="s">
        <v>239</v>
      </c>
      <c r="B121" t="s">
        <v>240</v>
      </c>
      <c r="C121" t="s">
        <v>429</v>
      </c>
      <c r="D121" s="10">
        <v>5103</v>
      </c>
      <c r="E121" s="10">
        <v>4880.4649724334486</v>
      </c>
      <c r="F121" s="10">
        <v>3104</v>
      </c>
      <c r="G121" s="6">
        <v>0.63600497443019544</v>
      </c>
      <c r="H121" s="10">
        <v>14</v>
      </c>
      <c r="I121">
        <v>3118</v>
      </c>
      <c r="J121" s="6">
        <v>0.63887355356744502</v>
      </c>
      <c r="K121" s="17">
        <v>4.5103092783504994E-3</v>
      </c>
      <c r="L121">
        <v>1787</v>
      </c>
      <c r="M121" s="6">
        <v>0.57312379730596541</v>
      </c>
    </row>
    <row r="122" spans="1:13" x14ac:dyDescent="0.3">
      <c r="A122" t="s">
        <v>241</v>
      </c>
      <c r="B122" t="s">
        <v>242</v>
      </c>
      <c r="C122" t="s">
        <v>429</v>
      </c>
      <c r="D122" s="10">
        <v>7174</v>
      </c>
      <c r="E122" s="10">
        <v>6864.0682457928597</v>
      </c>
      <c r="F122" s="10">
        <v>2967</v>
      </c>
      <c r="G122" s="6">
        <v>0.43225094707042583</v>
      </c>
      <c r="H122" s="10">
        <v>0</v>
      </c>
      <c r="I122">
        <v>2967</v>
      </c>
      <c r="J122" s="6">
        <v>0.43225094707042583</v>
      </c>
      <c r="K122" s="17">
        <v>0</v>
      </c>
      <c r="L122">
        <v>1148</v>
      </c>
      <c r="M122" s="6">
        <v>0.38692281766093695</v>
      </c>
    </row>
    <row r="123" spans="1:13" x14ac:dyDescent="0.3">
      <c r="A123" t="s">
        <v>243</v>
      </c>
      <c r="B123" t="s">
        <v>244</v>
      </c>
      <c r="C123" t="s">
        <v>429</v>
      </c>
      <c r="D123" s="10">
        <v>6268</v>
      </c>
      <c r="E123" s="10">
        <v>6034.9061611717634</v>
      </c>
      <c r="F123" s="10">
        <v>4057</v>
      </c>
      <c r="G123" s="6">
        <v>0.67225568909463795</v>
      </c>
      <c r="H123" s="10">
        <v>4</v>
      </c>
      <c r="I123">
        <v>4061</v>
      </c>
      <c r="J123" s="6">
        <v>0.67291849973214801</v>
      </c>
      <c r="K123" s="17">
        <v>9.8595020951432969E-4</v>
      </c>
      <c r="L123">
        <v>1089</v>
      </c>
      <c r="M123" s="6">
        <v>0.26816055158827873</v>
      </c>
    </row>
    <row r="124" spans="1:13" x14ac:dyDescent="0.3">
      <c r="A124" t="s">
        <v>245</v>
      </c>
      <c r="B124" t="s">
        <v>246</v>
      </c>
      <c r="C124" t="s">
        <v>429</v>
      </c>
      <c r="D124" s="10">
        <v>7514</v>
      </c>
      <c r="E124" s="10">
        <v>7145.8021544929061</v>
      </c>
      <c r="F124" s="10">
        <v>3075</v>
      </c>
      <c r="G124" s="6">
        <v>0.43032257730038065</v>
      </c>
      <c r="H124" s="10">
        <v>2</v>
      </c>
      <c r="I124">
        <v>3077</v>
      </c>
      <c r="J124" s="6">
        <v>0.43060246190350282</v>
      </c>
      <c r="K124" s="17">
        <v>6.5040650406497679E-4</v>
      </c>
      <c r="L124">
        <v>214</v>
      </c>
      <c r="M124" s="6">
        <v>6.9548261293467667E-2</v>
      </c>
    </row>
    <row r="125" spans="1:13" x14ac:dyDescent="0.3">
      <c r="A125" t="s">
        <v>247</v>
      </c>
      <c r="B125" t="s">
        <v>248</v>
      </c>
      <c r="C125" t="s">
        <v>429</v>
      </c>
      <c r="D125" s="10">
        <v>8239</v>
      </c>
      <c r="E125" s="10">
        <v>7721.6944157672451</v>
      </c>
      <c r="F125" s="10">
        <v>5971</v>
      </c>
      <c r="G125" s="6">
        <v>0.77327587424433297</v>
      </c>
      <c r="H125" s="10">
        <v>3</v>
      </c>
      <c r="I125">
        <v>5974</v>
      </c>
      <c r="J125" s="6">
        <v>0.77366439000764442</v>
      </c>
      <c r="K125" s="17">
        <v>5.024284039523622E-4</v>
      </c>
      <c r="L125">
        <v>604</v>
      </c>
      <c r="M125" s="6">
        <v>0.10110478741211919</v>
      </c>
    </row>
    <row r="126" spans="1:13" x14ac:dyDescent="0.3">
      <c r="A126" t="s">
        <v>249</v>
      </c>
      <c r="B126" t="s">
        <v>250</v>
      </c>
      <c r="C126" t="s">
        <v>429</v>
      </c>
      <c r="D126" s="10">
        <v>4851</v>
      </c>
      <c r="E126" s="10">
        <v>4692.3056144292314</v>
      </c>
      <c r="F126" s="10">
        <v>1993</v>
      </c>
      <c r="G126" s="6">
        <v>0.42473789300325165</v>
      </c>
      <c r="H126" s="10">
        <v>1</v>
      </c>
      <c r="I126">
        <v>1994</v>
      </c>
      <c r="J126" s="6">
        <v>0.42495100785172296</v>
      </c>
      <c r="K126" s="17">
        <v>5.0175614651287053E-4</v>
      </c>
      <c r="L126">
        <v>630</v>
      </c>
      <c r="M126" s="6">
        <v>0.3159478435305918</v>
      </c>
    </row>
    <row r="127" spans="1:13" x14ac:dyDescent="0.3">
      <c r="A127" t="s">
        <v>251</v>
      </c>
      <c r="B127" t="s">
        <v>252</v>
      </c>
      <c r="C127" t="s">
        <v>429</v>
      </c>
      <c r="D127" s="10">
        <v>5492</v>
      </c>
      <c r="E127" s="10">
        <v>5004.8957302547187</v>
      </c>
      <c r="F127" s="10">
        <v>2227</v>
      </c>
      <c r="G127" s="6">
        <v>0.4449643149482076</v>
      </c>
      <c r="H127" s="10">
        <v>0</v>
      </c>
      <c r="I127">
        <v>2227</v>
      </c>
      <c r="J127" s="6">
        <v>0.4449643149482076</v>
      </c>
      <c r="K127" s="17">
        <v>0</v>
      </c>
      <c r="L127">
        <v>765</v>
      </c>
      <c r="M127" s="6">
        <v>0.34351145038167941</v>
      </c>
    </row>
    <row r="128" spans="1:13" x14ac:dyDescent="0.3">
      <c r="A128" t="s">
        <v>253</v>
      </c>
      <c r="B128" t="s">
        <v>254</v>
      </c>
      <c r="C128" t="s">
        <v>429</v>
      </c>
      <c r="D128" s="10">
        <v>6282</v>
      </c>
      <c r="E128" s="10">
        <v>5714.0957341445292</v>
      </c>
      <c r="F128" s="10">
        <v>2177</v>
      </c>
      <c r="G128" s="6">
        <v>0.38098766651586802</v>
      </c>
      <c r="H128" s="10">
        <v>231</v>
      </c>
      <c r="I128">
        <v>2408</v>
      </c>
      <c r="J128" s="6">
        <v>0.42141401055131383</v>
      </c>
      <c r="K128" s="17">
        <v>0.10610932475884248</v>
      </c>
      <c r="L128">
        <v>207</v>
      </c>
      <c r="M128" s="6">
        <v>8.5963455149501655E-2</v>
      </c>
    </row>
    <row r="129" spans="1:13" x14ac:dyDescent="0.3">
      <c r="A129" t="s">
        <v>255</v>
      </c>
      <c r="B129" t="s">
        <v>256</v>
      </c>
      <c r="C129" t="s">
        <v>429</v>
      </c>
      <c r="D129" s="10">
        <v>7604</v>
      </c>
      <c r="E129" s="10">
        <v>7227.5312372527533</v>
      </c>
      <c r="F129" s="10">
        <v>2693</v>
      </c>
      <c r="G129" s="6">
        <v>0.37260302468421186</v>
      </c>
      <c r="H129" s="10">
        <v>10</v>
      </c>
      <c r="I129">
        <v>2703</v>
      </c>
      <c r="J129" s="6">
        <v>0.37398662299347368</v>
      </c>
      <c r="K129" s="17">
        <v>3.7133308577794026E-3</v>
      </c>
      <c r="L129">
        <v>1391</v>
      </c>
      <c r="M129" s="6">
        <v>0.51461339252682203</v>
      </c>
    </row>
    <row r="130" spans="1:13" x14ac:dyDescent="0.3">
      <c r="A130" t="s">
        <v>257</v>
      </c>
      <c r="B130" t="s">
        <v>258</v>
      </c>
      <c r="C130" t="s">
        <v>429</v>
      </c>
      <c r="D130" s="10">
        <v>7192</v>
      </c>
      <c r="E130" s="10">
        <v>6798.5114485418171</v>
      </c>
      <c r="F130" s="10">
        <v>1873</v>
      </c>
      <c r="G130" s="6">
        <v>0.27550148502018507</v>
      </c>
      <c r="H130" s="10">
        <v>1</v>
      </c>
      <c r="I130">
        <v>1874</v>
      </c>
      <c r="J130" s="6">
        <v>0.27564857604261972</v>
      </c>
      <c r="K130" s="17">
        <v>5.3390282968484345E-4</v>
      </c>
      <c r="L130">
        <v>409</v>
      </c>
      <c r="M130" s="6">
        <v>0.21824973319103522</v>
      </c>
    </row>
    <row r="131" spans="1:13" x14ac:dyDescent="0.3">
      <c r="A131" t="s">
        <v>259</v>
      </c>
      <c r="B131" t="s">
        <v>260</v>
      </c>
      <c r="C131" t="s">
        <v>429</v>
      </c>
      <c r="D131" s="10">
        <v>4610</v>
      </c>
      <c r="E131" s="10">
        <v>4380.0029456687753</v>
      </c>
      <c r="F131" s="10">
        <v>1673</v>
      </c>
      <c r="G131" s="6">
        <v>0.38196321343901574</v>
      </c>
      <c r="H131" s="10">
        <v>276</v>
      </c>
      <c r="I131">
        <v>1949</v>
      </c>
      <c r="J131" s="6">
        <v>0.44497686969076011</v>
      </c>
      <c r="K131" s="17">
        <v>0.16497310221159595</v>
      </c>
      <c r="L131">
        <v>921</v>
      </c>
      <c r="M131" s="6">
        <v>0.47255002565418164</v>
      </c>
    </row>
    <row r="132" spans="1:13" x14ac:dyDescent="0.3">
      <c r="A132" t="s">
        <v>261</v>
      </c>
      <c r="B132" t="s">
        <v>262</v>
      </c>
      <c r="C132" t="s">
        <v>429</v>
      </c>
      <c r="D132" s="10">
        <v>5697</v>
      </c>
      <c r="E132" s="10">
        <v>5429.9556416273217</v>
      </c>
      <c r="F132" s="10">
        <v>2725</v>
      </c>
      <c r="G132" s="6">
        <v>0.50184572026878205</v>
      </c>
      <c r="H132" s="10">
        <v>2</v>
      </c>
      <c r="I132">
        <v>2727</v>
      </c>
      <c r="J132" s="6">
        <v>0.5022140474029243</v>
      </c>
      <c r="K132" s="17">
        <v>7.3394495412849837E-4</v>
      </c>
      <c r="L132">
        <v>851</v>
      </c>
      <c r="M132" s="6">
        <v>0.31206453978731208</v>
      </c>
    </row>
    <row r="133" spans="1:13" x14ac:dyDescent="0.3">
      <c r="A133" t="s">
        <v>263</v>
      </c>
      <c r="B133" t="s">
        <v>264</v>
      </c>
      <c r="C133" t="s">
        <v>429</v>
      </c>
      <c r="D133" s="10">
        <v>3632</v>
      </c>
      <c r="E133" s="10">
        <v>3471.8196384107396</v>
      </c>
      <c r="F133" s="10">
        <v>966</v>
      </c>
      <c r="G133" s="6">
        <v>0.27824026032705901</v>
      </c>
      <c r="H133" s="10">
        <v>0</v>
      </c>
      <c r="I133">
        <v>966</v>
      </c>
      <c r="J133" s="6">
        <v>0.27824026032705901</v>
      </c>
      <c r="K133" s="17">
        <v>0</v>
      </c>
      <c r="L133">
        <v>83</v>
      </c>
      <c r="M133" s="6">
        <v>8.5921325051759839E-2</v>
      </c>
    </row>
    <row r="134" spans="1:13" x14ac:dyDescent="0.3">
      <c r="A134" t="s">
        <v>265</v>
      </c>
      <c r="B134" t="s">
        <v>266</v>
      </c>
      <c r="C134" t="s">
        <v>429</v>
      </c>
      <c r="D134" s="10">
        <v>5321</v>
      </c>
      <c r="E134" s="10">
        <v>5059.9635754611299</v>
      </c>
      <c r="F134" s="10">
        <v>1720</v>
      </c>
      <c r="G134" s="6">
        <v>0.33992339556382106</v>
      </c>
      <c r="H134" s="10">
        <v>0</v>
      </c>
      <c r="I134">
        <v>1720</v>
      </c>
      <c r="J134" s="6">
        <v>0.33992339556382106</v>
      </c>
      <c r="K134" s="17">
        <v>0</v>
      </c>
      <c r="L134">
        <v>164</v>
      </c>
      <c r="M134" s="6">
        <v>9.5348837209302331E-2</v>
      </c>
    </row>
    <row r="135" spans="1:13" x14ac:dyDescent="0.3">
      <c r="A135" t="s">
        <v>267</v>
      </c>
      <c r="B135" t="s">
        <v>268</v>
      </c>
      <c r="C135" t="s">
        <v>429</v>
      </c>
      <c r="D135" s="10">
        <v>4821</v>
      </c>
      <c r="E135" s="10">
        <v>4514.4608659100459</v>
      </c>
      <c r="F135" s="10">
        <v>1739</v>
      </c>
      <c r="G135" s="6">
        <v>0.38520657319939894</v>
      </c>
      <c r="H135" s="10">
        <v>0</v>
      </c>
      <c r="I135">
        <v>1739</v>
      </c>
      <c r="J135" s="6">
        <v>0.38520657319939894</v>
      </c>
      <c r="K135" s="17">
        <v>0</v>
      </c>
      <c r="L135">
        <v>291</v>
      </c>
      <c r="M135" s="6">
        <v>0.16733755031627373</v>
      </c>
    </row>
    <row r="136" spans="1:13" x14ac:dyDescent="0.3">
      <c r="A136" t="s">
        <v>269</v>
      </c>
      <c r="B136" t="s">
        <v>270</v>
      </c>
      <c r="C136" t="s">
        <v>429</v>
      </c>
      <c r="D136" s="10">
        <v>6121</v>
      </c>
      <c r="E136" s="10">
        <v>5884.8067705557123</v>
      </c>
      <c r="F136" s="10">
        <v>3470</v>
      </c>
      <c r="G136" s="6">
        <v>0.58965402523697852</v>
      </c>
      <c r="H136" s="10">
        <v>8</v>
      </c>
      <c r="I136">
        <v>3478</v>
      </c>
      <c r="J136" s="6">
        <v>0.59101345814818773</v>
      </c>
      <c r="K136" s="17">
        <v>2.3054755043228352E-3</v>
      </c>
      <c r="L136">
        <v>1737</v>
      </c>
      <c r="M136" s="6">
        <v>0.49942495687176536</v>
      </c>
    </row>
    <row r="137" spans="1:13" x14ac:dyDescent="0.3">
      <c r="A137" t="s">
        <v>271</v>
      </c>
      <c r="B137" t="s">
        <v>272</v>
      </c>
      <c r="C137" t="s">
        <v>429</v>
      </c>
      <c r="D137" s="10">
        <v>5991</v>
      </c>
      <c r="E137" s="10">
        <v>5668.2513887793384</v>
      </c>
      <c r="F137" s="10">
        <v>2256</v>
      </c>
      <c r="G137" s="6">
        <v>0.39800634186160028</v>
      </c>
      <c r="H137" s="10">
        <v>416</v>
      </c>
      <c r="I137">
        <v>2672</v>
      </c>
      <c r="J137" s="6">
        <v>0.4713975822048741</v>
      </c>
      <c r="K137" s="17">
        <v>0.18439716312056742</v>
      </c>
      <c r="L137">
        <v>1036</v>
      </c>
      <c r="M137" s="6">
        <v>0.38772455089820357</v>
      </c>
    </row>
    <row r="138" spans="1:13" x14ac:dyDescent="0.3">
      <c r="A138" t="s">
        <v>273</v>
      </c>
      <c r="B138" t="s">
        <v>274</v>
      </c>
      <c r="C138" t="s">
        <v>429</v>
      </c>
      <c r="D138" s="10">
        <v>4874</v>
      </c>
      <c r="E138" s="10">
        <v>4686.3998330152672</v>
      </c>
      <c r="F138" s="10">
        <v>1851</v>
      </c>
      <c r="G138" s="6">
        <v>0.39497270099744175</v>
      </c>
      <c r="H138" s="10">
        <v>0</v>
      </c>
      <c r="I138">
        <v>1851</v>
      </c>
      <c r="J138" s="6">
        <v>0.39497270099744175</v>
      </c>
      <c r="K138" s="17">
        <v>0</v>
      </c>
      <c r="L138">
        <v>576</v>
      </c>
      <c r="M138" s="6">
        <v>0.31118314424635335</v>
      </c>
    </row>
    <row r="139" spans="1:13" x14ac:dyDescent="0.3">
      <c r="A139" t="s">
        <v>275</v>
      </c>
      <c r="B139" t="s">
        <v>276</v>
      </c>
      <c r="C139" t="s">
        <v>429</v>
      </c>
      <c r="D139" s="10">
        <v>3601</v>
      </c>
      <c r="E139" s="10">
        <v>3399.543004475579</v>
      </c>
      <c r="F139" s="10">
        <v>1334</v>
      </c>
      <c r="G139" s="6">
        <v>0.39240568460047642</v>
      </c>
      <c r="H139" s="10">
        <v>1</v>
      </c>
      <c r="I139">
        <v>1335</v>
      </c>
      <c r="J139" s="6">
        <v>0.39269984178533435</v>
      </c>
      <c r="K139" s="17">
        <v>7.4962518740628544E-4</v>
      </c>
      <c r="L139">
        <v>606</v>
      </c>
      <c r="M139" s="6">
        <v>0.45393258426966293</v>
      </c>
    </row>
    <row r="140" spans="1:13" x14ac:dyDescent="0.3">
      <c r="A140" t="s">
        <v>277</v>
      </c>
      <c r="B140" t="s">
        <v>278</v>
      </c>
      <c r="C140" t="s">
        <v>429</v>
      </c>
      <c r="D140" s="10">
        <v>6432</v>
      </c>
      <c r="E140" s="10">
        <v>5855.0933630165582</v>
      </c>
      <c r="F140" s="10">
        <v>2570</v>
      </c>
      <c r="G140" s="6">
        <v>0.43893407682160851</v>
      </c>
      <c r="H140" s="10">
        <v>1</v>
      </c>
      <c r="I140">
        <v>2571</v>
      </c>
      <c r="J140" s="6">
        <v>0.43910486829118889</v>
      </c>
      <c r="K140" s="17">
        <v>3.8910505836572604E-4</v>
      </c>
      <c r="L140">
        <v>510</v>
      </c>
      <c r="M140" s="6">
        <v>0.1983663943990665</v>
      </c>
    </row>
    <row r="141" spans="1:13" x14ac:dyDescent="0.3">
      <c r="A141" t="s">
        <v>279</v>
      </c>
      <c r="B141" t="s">
        <v>280</v>
      </c>
      <c r="C141" t="s">
        <v>429</v>
      </c>
      <c r="D141" s="10">
        <v>7180</v>
      </c>
      <c r="E141" s="10">
        <v>6705.9549490202244</v>
      </c>
      <c r="F141" s="10">
        <v>3208</v>
      </c>
      <c r="G141" s="6">
        <v>0.47838078609053375</v>
      </c>
      <c r="H141" s="10">
        <v>1</v>
      </c>
      <c r="I141">
        <v>3209</v>
      </c>
      <c r="J141" s="6">
        <v>0.47852990728320532</v>
      </c>
      <c r="K141" s="17">
        <v>3.1172069825428559E-4</v>
      </c>
      <c r="L141">
        <v>725</v>
      </c>
      <c r="M141" s="6">
        <v>0.22592708008725459</v>
      </c>
    </row>
    <row r="142" spans="1:13" x14ac:dyDescent="0.3">
      <c r="A142" t="s">
        <v>281</v>
      </c>
      <c r="B142" t="s">
        <v>282</v>
      </c>
      <c r="C142" t="s">
        <v>429</v>
      </c>
      <c r="D142" s="10">
        <v>8504</v>
      </c>
      <c r="E142" s="10">
        <v>7940.3589120514316</v>
      </c>
      <c r="F142" s="10">
        <v>2672</v>
      </c>
      <c r="G142" s="6">
        <v>0.33650871825763295</v>
      </c>
      <c r="H142" s="10">
        <v>0</v>
      </c>
      <c r="I142">
        <v>2672</v>
      </c>
      <c r="J142" s="6">
        <v>0.33650871825763295</v>
      </c>
      <c r="K142" s="17">
        <v>0</v>
      </c>
      <c r="L142">
        <v>659</v>
      </c>
      <c r="M142" s="6">
        <v>0.24663173652694612</v>
      </c>
    </row>
    <row r="143" spans="1:13" x14ac:dyDescent="0.3">
      <c r="A143" t="s">
        <v>283</v>
      </c>
      <c r="B143" t="s">
        <v>284</v>
      </c>
      <c r="C143" t="s">
        <v>429</v>
      </c>
      <c r="D143" s="10">
        <v>7468</v>
      </c>
      <c r="E143" s="10">
        <v>7084.4586043688323</v>
      </c>
      <c r="F143" s="10">
        <v>3610</v>
      </c>
      <c r="G143" s="6">
        <v>0.50956610823779691</v>
      </c>
      <c r="H143" s="10">
        <v>1</v>
      </c>
      <c r="I143">
        <v>3611</v>
      </c>
      <c r="J143" s="6">
        <v>0.50970726228440022</v>
      </c>
      <c r="K143" s="17">
        <v>2.7700831024938822E-4</v>
      </c>
      <c r="L143">
        <v>1433</v>
      </c>
      <c r="M143" s="6">
        <v>0.39684297978399335</v>
      </c>
    </row>
    <row r="144" spans="1:13" x14ac:dyDescent="0.3">
      <c r="A144" t="s">
        <v>285</v>
      </c>
      <c r="B144" t="s">
        <v>286</v>
      </c>
      <c r="C144" t="s">
        <v>429</v>
      </c>
      <c r="D144" s="10">
        <v>4074</v>
      </c>
      <c r="E144" s="10">
        <v>3875.2906634882797</v>
      </c>
      <c r="F144" s="10">
        <v>1212</v>
      </c>
      <c r="G144" s="6">
        <v>0.31275073413694288</v>
      </c>
      <c r="H144" s="10">
        <v>1</v>
      </c>
      <c r="I144">
        <v>1213</v>
      </c>
      <c r="J144" s="6">
        <v>0.3130087792971219</v>
      </c>
      <c r="K144" s="17">
        <v>8.2508250825090652E-4</v>
      </c>
      <c r="L144">
        <v>616</v>
      </c>
      <c r="M144" s="6">
        <v>0.50783182192910137</v>
      </c>
    </row>
    <row r="145" spans="1:13" x14ac:dyDescent="0.3">
      <c r="A145" t="s">
        <v>287</v>
      </c>
      <c r="B145" t="s">
        <v>288</v>
      </c>
      <c r="C145" t="s">
        <v>429</v>
      </c>
      <c r="D145" s="10">
        <v>6503</v>
      </c>
      <c r="E145" s="10">
        <v>6019.313248948496</v>
      </c>
      <c r="F145" s="10">
        <v>2493</v>
      </c>
      <c r="G145" s="6">
        <v>0.41416684875728937</v>
      </c>
      <c r="H145" s="10">
        <v>7</v>
      </c>
      <c r="I145">
        <v>2500</v>
      </c>
      <c r="J145" s="6">
        <v>0.41532977211922323</v>
      </c>
      <c r="K145" s="17">
        <v>2.8078620136382576E-3</v>
      </c>
      <c r="L145">
        <v>542</v>
      </c>
      <c r="M145" s="6">
        <v>0.21679999999999999</v>
      </c>
    </row>
    <row r="146" spans="1:13" x14ac:dyDescent="0.3">
      <c r="A146" t="s">
        <v>289</v>
      </c>
      <c r="B146" t="s">
        <v>290</v>
      </c>
      <c r="C146" t="s">
        <v>429</v>
      </c>
      <c r="D146" s="10">
        <v>4701</v>
      </c>
      <c r="E146" s="10">
        <v>4437.8385490243027</v>
      </c>
      <c r="F146" s="10">
        <v>809</v>
      </c>
      <c r="G146" s="6">
        <v>0.18229595129770226</v>
      </c>
      <c r="H146" s="10">
        <v>0</v>
      </c>
      <c r="I146">
        <v>809</v>
      </c>
      <c r="J146" s="6">
        <v>0.18229595129770226</v>
      </c>
      <c r="K146" s="17">
        <v>0</v>
      </c>
      <c r="L146">
        <v>57</v>
      </c>
      <c r="M146" s="6">
        <v>7.0457354758961685E-2</v>
      </c>
    </row>
    <row r="147" spans="1:13" x14ac:dyDescent="0.3">
      <c r="A147" t="s">
        <v>291</v>
      </c>
      <c r="B147" t="s">
        <v>292</v>
      </c>
      <c r="C147" t="s">
        <v>429</v>
      </c>
      <c r="D147" s="10">
        <v>3795</v>
      </c>
      <c r="E147" s="10">
        <v>3536.4914300685318</v>
      </c>
      <c r="F147" s="10">
        <v>550</v>
      </c>
      <c r="G147" s="6">
        <v>0.15552137220627785</v>
      </c>
      <c r="H147" s="10">
        <v>0</v>
      </c>
      <c r="I147">
        <v>550</v>
      </c>
      <c r="J147" s="6">
        <v>0.15552137220627785</v>
      </c>
      <c r="K147" s="17">
        <v>0</v>
      </c>
      <c r="L147">
        <v>83</v>
      </c>
      <c r="M147" s="6">
        <v>0.15090909090909091</v>
      </c>
    </row>
    <row r="148" spans="1:13" x14ac:dyDescent="0.3">
      <c r="A148" t="s">
        <v>293</v>
      </c>
      <c r="B148" t="s">
        <v>294</v>
      </c>
      <c r="C148" t="s">
        <v>429</v>
      </c>
      <c r="D148" s="10">
        <v>6355</v>
      </c>
      <c r="E148" s="10">
        <v>5960.9739055716354</v>
      </c>
      <c r="F148" s="10">
        <v>2151</v>
      </c>
      <c r="G148" s="6">
        <v>0.36084707533939908</v>
      </c>
      <c r="H148" s="10">
        <v>0</v>
      </c>
      <c r="I148">
        <v>2151</v>
      </c>
      <c r="J148" s="6">
        <v>0.36084707533939908</v>
      </c>
      <c r="K148" s="17">
        <v>0</v>
      </c>
      <c r="L148">
        <v>981</v>
      </c>
      <c r="M148" s="6">
        <v>0.45606694560669458</v>
      </c>
    </row>
    <row r="149" spans="1:13" x14ac:dyDescent="0.3">
      <c r="A149" t="s">
        <v>295</v>
      </c>
      <c r="B149" t="s">
        <v>296</v>
      </c>
      <c r="C149" t="s">
        <v>429</v>
      </c>
      <c r="D149" s="10">
        <v>6772</v>
      </c>
      <c r="E149" s="10">
        <v>6422.748216582856</v>
      </c>
      <c r="F149" s="10">
        <v>3089</v>
      </c>
      <c r="G149" s="6">
        <v>0.48094676855376783</v>
      </c>
      <c r="H149" s="10">
        <v>1</v>
      </c>
      <c r="I149">
        <v>3090</v>
      </c>
      <c r="J149" s="6">
        <v>0.48110246514442945</v>
      </c>
      <c r="K149" s="17">
        <v>3.2372936225312727E-4</v>
      </c>
      <c r="L149">
        <v>847</v>
      </c>
      <c r="M149" s="6">
        <v>0.27411003236245957</v>
      </c>
    </row>
    <row r="150" spans="1:13" x14ac:dyDescent="0.3">
      <c r="A150" t="s">
        <v>297</v>
      </c>
      <c r="B150" t="s">
        <v>298</v>
      </c>
      <c r="C150" t="s">
        <v>429</v>
      </c>
      <c r="D150" s="10">
        <v>8676</v>
      </c>
      <c r="E150" s="10">
        <v>8298.2084329122572</v>
      </c>
      <c r="F150" s="10">
        <v>2299</v>
      </c>
      <c r="G150" s="6">
        <v>0.27704775296818684</v>
      </c>
      <c r="H150" s="10">
        <v>0</v>
      </c>
      <c r="I150">
        <v>2299</v>
      </c>
      <c r="J150" s="6">
        <v>0.27704775296818684</v>
      </c>
      <c r="K150" s="17">
        <v>0</v>
      </c>
      <c r="L150">
        <v>414</v>
      </c>
      <c r="M150" s="6">
        <v>0.1800782949108308</v>
      </c>
    </row>
    <row r="151" spans="1:13" x14ac:dyDescent="0.3">
      <c r="A151" t="s">
        <v>299</v>
      </c>
      <c r="B151" t="s">
        <v>300</v>
      </c>
      <c r="C151" t="s">
        <v>429</v>
      </c>
      <c r="D151" s="10">
        <v>4349</v>
      </c>
      <c r="E151" s="10">
        <v>4156.6326020726838</v>
      </c>
      <c r="F151" s="10">
        <v>937</v>
      </c>
      <c r="G151" s="6">
        <v>0.22542285780387944</v>
      </c>
      <c r="H151" s="10">
        <v>0</v>
      </c>
      <c r="I151">
        <v>937</v>
      </c>
      <c r="J151" s="6">
        <v>0.22542285780387944</v>
      </c>
      <c r="K151" s="17">
        <v>0</v>
      </c>
      <c r="L151">
        <v>236</v>
      </c>
      <c r="M151" s="6">
        <v>0.2518676627534685</v>
      </c>
    </row>
    <row r="152" spans="1:13" x14ac:dyDescent="0.3">
      <c r="A152" t="s">
        <v>301</v>
      </c>
      <c r="B152" t="s">
        <v>302</v>
      </c>
      <c r="C152" t="s">
        <v>429</v>
      </c>
      <c r="D152" s="10">
        <v>2750</v>
      </c>
      <c r="E152" s="10">
        <v>2653.4993057232555</v>
      </c>
      <c r="F152" s="10">
        <v>924</v>
      </c>
      <c r="G152" s="6">
        <v>0.34821942406657175</v>
      </c>
      <c r="H152" s="10">
        <v>1</v>
      </c>
      <c r="I152">
        <v>925</v>
      </c>
      <c r="J152" s="6">
        <v>0.34859628491512862</v>
      </c>
      <c r="K152" s="17">
        <v>1.082251082251009E-3</v>
      </c>
      <c r="L152">
        <v>108</v>
      </c>
      <c r="M152" s="6">
        <v>0.11675675675675676</v>
      </c>
    </row>
    <row r="153" spans="1:13" x14ac:dyDescent="0.3">
      <c r="A153" t="s">
        <v>303</v>
      </c>
      <c r="B153" t="s">
        <v>304</v>
      </c>
      <c r="C153" t="s">
        <v>427</v>
      </c>
      <c r="D153" s="10">
        <v>1870</v>
      </c>
      <c r="E153" s="10">
        <v>1795.7471264367816</v>
      </c>
      <c r="F153" s="10">
        <v>435</v>
      </c>
      <c r="G153" s="6">
        <v>0.24223900659284389</v>
      </c>
      <c r="H153" s="10">
        <v>0</v>
      </c>
      <c r="I153">
        <v>435</v>
      </c>
      <c r="J153" s="6">
        <v>0.24223900659284389</v>
      </c>
      <c r="K153" s="17">
        <v>0</v>
      </c>
      <c r="L153">
        <v>69</v>
      </c>
      <c r="M153" s="6">
        <v>0.15862068965517243</v>
      </c>
    </row>
    <row r="154" spans="1:13" x14ac:dyDescent="0.3">
      <c r="A154" t="s">
        <v>305</v>
      </c>
      <c r="B154" t="s">
        <v>306</v>
      </c>
      <c r="C154" t="s">
        <v>427</v>
      </c>
      <c r="D154" s="10">
        <v>4451</v>
      </c>
      <c r="E154" s="10">
        <v>4161.3346098050097</v>
      </c>
      <c r="F154" s="10">
        <v>428</v>
      </c>
      <c r="G154" s="6">
        <v>0.10285161856283773</v>
      </c>
      <c r="H154" s="10">
        <v>2</v>
      </c>
      <c r="I154">
        <v>430</v>
      </c>
      <c r="J154" s="6">
        <v>0.10333223360285099</v>
      </c>
      <c r="K154" s="17">
        <v>4.672897196261681E-3</v>
      </c>
      <c r="L154">
        <v>58</v>
      </c>
      <c r="M154" s="6">
        <v>0.13488372093023257</v>
      </c>
    </row>
    <row r="155" spans="1:13" x14ac:dyDescent="0.3">
      <c r="A155" t="s">
        <v>307</v>
      </c>
      <c r="B155" t="s">
        <v>308</v>
      </c>
      <c r="C155" t="s">
        <v>427</v>
      </c>
      <c r="D155" s="10">
        <v>3905</v>
      </c>
      <c r="E155" s="10">
        <v>3778.4236647926914</v>
      </c>
      <c r="F155" s="10">
        <v>744</v>
      </c>
      <c r="G155" s="6">
        <v>0.19690751117525107</v>
      </c>
      <c r="H155" s="10">
        <v>0</v>
      </c>
      <c r="I155">
        <v>744</v>
      </c>
      <c r="J155" s="6">
        <v>0.19690751117525107</v>
      </c>
      <c r="K155" s="17">
        <v>0</v>
      </c>
      <c r="L155">
        <v>119</v>
      </c>
      <c r="M155" s="6">
        <v>0.15994623655913978</v>
      </c>
    </row>
    <row r="156" spans="1:13" x14ac:dyDescent="0.3">
      <c r="A156" t="s">
        <v>309</v>
      </c>
      <c r="B156" t="s">
        <v>310</v>
      </c>
      <c r="C156" t="s">
        <v>427</v>
      </c>
      <c r="D156" s="10">
        <v>3626</v>
      </c>
      <c r="E156" s="10">
        <v>3437.8878504672898</v>
      </c>
      <c r="F156" s="10">
        <v>790</v>
      </c>
      <c r="G156" s="6">
        <v>0.2297922545357669</v>
      </c>
      <c r="H156" s="10">
        <v>0</v>
      </c>
      <c r="I156">
        <v>790</v>
      </c>
      <c r="J156" s="6">
        <v>0.2297922545357669</v>
      </c>
      <c r="K156" s="17">
        <v>0</v>
      </c>
      <c r="L156">
        <v>0</v>
      </c>
      <c r="M156" s="6">
        <v>0</v>
      </c>
    </row>
    <row r="157" spans="1:13" x14ac:dyDescent="0.3">
      <c r="A157" t="s">
        <v>311</v>
      </c>
      <c r="B157" t="s">
        <v>312</v>
      </c>
      <c r="C157" t="s">
        <v>427</v>
      </c>
      <c r="D157" s="10">
        <v>8552</v>
      </c>
      <c r="E157" s="10">
        <v>8298.457278280317</v>
      </c>
      <c r="F157" s="10">
        <v>2336</v>
      </c>
      <c r="G157" s="6">
        <v>0.28149810520975382</v>
      </c>
      <c r="H157" s="10">
        <v>1</v>
      </c>
      <c r="I157">
        <v>2337</v>
      </c>
      <c r="J157" s="6">
        <v>0.28161860953561418</v>
      </c>
      <c r="K157" s="17">
        <v>4.2808219178089351E-4</v>
      </c>
      <c r="L157">
        <v>588</v>
      </c>
      <c r="M157" s="6">
        <v>0.251604621309371</v>
      </c>
    </row>
    <row r="158" spans="1:13" x14ac:dyDescent="0.3">
      <c r="A158" t="s">
        <v>313</v>
      </c>
      <c r="B158" t="s">
        <v>314</v>
      </c>
      <c r="C158" t="s">
        <v>427</v>
      </c>
      <c r="D158" s="10">
        <v>2499</v>
      </c>
      <c r="E158" s="10">
        <v>2418.9077586908734</v>
      </c>
      <c r="F158" s="10">
        <v>2</v>
      </c>
      <c r="G158" s="6">
        <v>8.2681945717616423E-4</v>
      </c>
      <c r="H158" s="10">
        <v>0</v>
      </c>
      <c r="I158">
        <v>2</v>
      </c>
      <c r="J158" s="6">
        <v>8.2681945717616423E-4</v>
      </c>
      <c r="K158" s="17">
        <v>0</v>
      </c>
      <c r="L158">
        <v>1</v>
      </c>
      <c r="M158" s="6">
        <v>0.5</v>
      </c>
    </row>
    <row r="159" spans="1:13" x14ac:dyDescent="0.3">
      <c r="A159" t="s">
        <v>315</v>
      </c>
      <c r="B159" t="s">
        <v>316</v>
      </c>
      <c r="C159" t="s">
        <v>427</v>
      </c>
      <c r="D159" s="10">
        <v>4385</v>
      </c>
      <c r="E159" s="10">
        <v>4310.6862878394049</v>
      </c>
      <c r="F159" s="10">
        <v>803</v>
      </c>
      <c r="G159" s="6">
        <v>0.18628124302742483</v>
      </c>
      <c r="H159" s="10">
        <v>15</v>
      </c>
      <c r="I159">
        <v>818</v>
      </c>
      <c r="J159" s="6">
        <v>0.18976096736791223</v>
      </c>
      <c r="K159" s="17">
        <v>1.8679950186799597E-2</v>
      </c>
      <c r="L159">
        <v>331</v>
      </c>
      <c r="M159" s="6">
        <v>0.40464547677261614</v>
      </c>
    </row>
    <row r="160" spans="1:13" x14ac:dyDescent="0.3">
      <c r="A160" t="s">
        <v>317</v>
      </c>
      <c r="B160" t="s">
        <v>318</v>
      </c>
      <c r="C160" t="s">
        <v>427</v>
      </c>
      <c r="D160" s="10">
        <v>3603</v>
      </c>
      <c r="E160" s="10">
        <v>3447.9353184036031</v>
      </c>
      <c r="F160" s="10">
        <v>916</v>
      </c>
      <c r="G160" s="6">
        <v>0.26566623657665039</v>
      </c>
      <c r="H160" s="10">
        <v>0</v>
      </c>
      <c r="I160">
        <v>916</v>
      </c>
      <c r="J160" s="6">
        <v>0.26566623657665039</v>
      </c>
      <c r="K160" s="17">
        <v>0</v>
      </c>
      <c r="L160">
        <v>122</v>
      </c>
      <c r="M160" s="6">
        <v>0.1331877729257642</v>
      </c>
    </row>
    <row r="161" spans="1:13" x14ac:dyDescent="0.3">
      <c r="A161" t="s">
        <v>319</v>
      </c>
      <c r="B161" t="s">
        <v>320</v>
      </c>
      <c r="C161" t="s">
        <v>427</v>
      </c>
      <c r="D161" s="10">
        <v>4470</v>
      </c>
      <c r="E161" s="10">
        <v>4336.7454255497732</v>
      </c>
      <c r="F161" s="10">
        <v>944</v>
      </c>
      <c r="G161" s="6">
        <v>0.21767475546027198</v>
      </c>
      <c r="H161" s="10">
        <v>0</v>
      </c>
      <c r="I161">
        <v>944</v>
      </c>
      <c r="J161" s="6">
        <v>0.21767475546027198</v>
      </c>
      <c r="K161" s="17">
        <v>0</v>
      </c>
      <c r="L161">
        <v>516</v>
      </c>
      <c r="M161" s="6">
        <v>0.54661016949152541</v>
      </c>
    </row>
    <row r="162" spans="1:13" x14ac:dyDescent="0.3">
      <c r="A162" t="s">
        <v>321</v>
      </c>
      <c r="B162" t="s">
        <v>322</v>
      </c>
      <c r="C162" t="s">
        <v>427</v>
      </c>
      <c r="D162" s="10">
        <v>3856</v>
      </c>
      <c r="E162" s="10">
        <v>3638.2174837113689</v>
      </c>
      <c r="F162" s="10">
        <v>508</v>
      </c>
      <c r="G162" s="6">
        <v>0.13962881610963673</v>
      </c>
      <c r="H162" s="10">
        <v>0</v>
      </c>
      <c r="I162">
        <v>508</v>
      </c>
      <c r="J162" s="6">
        <v>0.13962881610963673</v>
      </c>
      <c r="K162" s="17">
        <v>0</v>
      </c>
      <c r="L162">
        <v>1</v>
      </c>
      <c r="M162" s="6">
        <v>1.968503937007874E-3</v>
      </c>
    </row>
    <row r="163" spans="1:13" x14ac:dyDescent="0.3">
      <c r="A163" t="s">
        <v>323</v>
      </c>
      <c r="B163" t="s">
        <v>324</v>
      </c>
      <c r="C163" t="s">
        <v>427</v>
      </c>
      <c r="D163" s="10">
        <v>6110</v>
      </c>
      <c r="E163" s="10">
        <v>5898.0737688628624</v>
      </c>
      <c r="F163" s="10">
        <v>2240</v>
      </c>
      <c r="G163" s="6">
        <v>0.37978500910338187</v>
      </c>
      <c r="H163" s="10">
        <v>4</v>
      </c>
      <c r="I163">
        <v>2244</v>
      </c>
      <c r="J163" s="6">
        <v>0.3804631966196379</v>
      </c>
      <c r="K163" s="17">
        <v>1.7857142857142742E-3</v>
      </c>
      <c r="L163">
        <v>647</v>
      </c>
      <c r="M163" s="6">
        <v>0.28832442067736186</v>
      </c>
    </row>
    <row r="164" spans="1:13" x14ac:dyDescent="0.3">
      <c r="A164" t="s">
        <v>325</v>
      </c>
      <c r="B164" t="s">
        <v>326</v>
      </c>
      <c r="C164" t="s">
        <v>427</v>
      </c>
      <c r="D164" s="10">
        <v>4378</v>
      </c>
      <c r="E164" s="10">
        <v>4231.600196705188</v>
      </c>
      <c r="F164" s="10">
        <v>108</v>
      </c>
      <c r="G164" s="6">
        <v>2.5522259896880391E-2</v>
      </c>
      <c r="H164" s="10">
        <v>0</v>
      </c>
      <c r="I164">
        <v>108</v>
      </c>
      <c r="J164" s="6">
        <v>2.5522259896880391E-2</v>
      </c>
      <c r="K164" s="17">
        <v>0</v>
      </c>
      <c r="L164">
        <v>40</v>
      </c>
      <c r="M164" s="6">
        <v>0.37037037037037035</v>
      </c>
    </row>
    <row r="165" spans="1:13" x14ac:dyDescent="0.3">
      <c r="A165" t="s">
        <v>327</v>
      </c>
      <c r="B165" t="s">
        <v>328</v>
      </c>
      <c r="C165" t="s">
        <v>427</v>
      </c>
      <c r="D165" s="10">
        <v>9627</v>
      </c>
      <c r="E165" s="10">
        <v>9322.224530623751</v>
      </c>
      <c r="F165" s="10">
        <v>3839</v>
      </c>
      <c r="G165" s="6">
        <v>0.41181157859787487</v>
      </c>
      <c r="H165" s="10">
        <v>137</v>
      </c>
      <c r="I165">
        <v>3976</v>
      </c>
      <c r="J165" s="6">
        <v>0.42650764170491023</v>
      </c>
      <c r="K165" s="17">
        <v>3.5686376660588631E-2</v>
      </c>
      <c r="L165">
        <v>51</v>
      </c>
      <c r="M165" s="6">
        <v>1.2826961770623743E-2</v>
      </c>
    </row>
    <row r="166" spans="1:13" x14ac:dyDescent="0.3">
      <c r="A166" t="s">
        <v>329</v>
      </c>
      <c r="B166" t="s">
        <v>330</v>
      </c>
      <c r="C166" t="s">
        <v>427</v>
      </c>
      <c r="D166" s="10">
        <v>4121</v>
      </c>
      <c r="E166" s="10">
        <v>3984.1133436268333</v>
      </c>
      <c r="F166" s="10">
        <v>893</v>
      </c>
      <c r="G166" s="6">
        <v>0.22414020962242023</v>
      </c>
      <c r="H166" s="10">
        <v>10</v>
      </c>
      <c r="I166">
        <v>903</v>
      </c>
      <c r="J166" s="6">
        <v>0.22665017837519089</v>
      </c>
      <c r="K166" s="17">
        <v>1.1198208286674085E-2</v>
      </c>
      <c r="L166">
        <v>94</v>
      </c>
      <c r="M166" s="6">
        <v>0.10409745293466224</v>
      </c>
    </row>
    <row r="167" spans="1:13" x14ac:dyDescent="0.3">
      <c r="A167" t="s">
        <v>331</v>
      </c>
      <c r="B167" t="s">
        <v>332</v>
      </c>
      <c r="C167" t="s">
        <v>427</v>
      </c>
      <c r="D167" s="10">
        <v>1431</v>
      </c>
      <c r="E167" s="10">
        <v>1394.6444417431471</v>
      </c>
      <c r="F167" s="10">
        <v>421</v>
      </c>
      <c r="G167" s="6">
        <v>0.30186905522227431</v>
      </c>
      <c r="H167" s="10">
        <v>0</v>
      </c>
      <c r="I167">
        <v>421</v>
      </c>
      <c r="J167" s="6">
        <v>0.30186905522227431</v>
      </c>
      <c r="K167" s="17">
        <v>0</v>
      </c>
      <c r="L167">
        <v>23</v>
      </c>
      <c r="M167" s="6">
        <v>5.4631828978622329E-2</v>
      </c>
    </row>
    <row r="168" spans="1:13" x14ac:dyDescent="0.3">
      <c r="A168" t="s">
        <v>333</v>
      </c>
      <c r="B168" t="s">
        <v>334</v>
      </c>
      <c r="C168" t="s">
        <v>427</v>
      </c>
      <c r="D168" s="10">
        <v>2457</v>
      </c>
      <c r="E168" s="10">
        <v>2386.8472492826527</v>
      </c>
      <c r="F168" s="10">
        <v>1136</v>
      </c>
      <c r="G168" s="6">
        <v>0.4759416424077475</v>
      </c>
      <c r="H168" s="10">
        <v>4</v>
      </c>
      <c r="I168">
        <v>1140</v>
      </c>
      <c r="J168" s="6">
        <v>0.47761749326129588</v>
      </c>
      <c r="K168" s="17">
        <v>3.5211267605633188E-3</v>
      </c>
      <c r="L168">
        <v>172</v>
      </c>
      <c r="M168" s="6">
        <v>0.15087719298245614</v>
      </c>
    </row>
    <row r="169" spans="1:13" x14ac:dyDescent="0.3">
      <c r="A169" t="s">
        <v>335</v>
      </c>
      <c r="B169" t="s">
        <v>336</v>
      </c>
      <c r="C169" t="s">
        <v>427</v>
      </c>
      <c r="D169" s="10">
        <v>2681</v>
      </c>
      <c r="E169" s="10">
        <v>2565.284100030874</v>
      </c>
      <c r="F169" s="10">
        <v>961</v>
      </c>
      <c r="G169" s="6">
        <v>0.37461737668293116</v>
      </c>
      <c r="H169" s="10">
        <v>16</v>
      </c>
      <c r="I169">
        <v>977</v>
      </c>
      <c r="J169" s="6">
        <v>0.3808545026214607</v>
      </c>
      <c r="K169" s="17">
        <v>1.6649323621227865E-2</v>
      </c>
      <c r="L169">
        <v>121</v>
      </c>
      <c r="M169" s="6">
        <v>0.12384851586489252</v>
      </c>
    </row>
    <row r="170" spans="1:13" x14ac:dyDescent="0.3">
      <c r="A170" t="s">
        <v>337</v>
      </c>
      <c r="B170" t="s">
        <v>338</v>
      </c>
      <c r="C170" t="s">
        <v>427</v>
      </c>
      <c r="D170" s="10">
        <v>2152</v>
      </c>
      <c r="E170" s="10">
        <v>2078.8201143150732</v>
      </c>
      <c r="F170" s="10">
        <v>1307</v>
      </c>
      <c r="G170" s="6">
        <v>0.62872202890466478</v>
      </c>
      <c r="H170" s="10">
        <v>1</v>
      </c>
      <c r="I170">
        <v>1308</v>
      </c>
      <c r="J170" s="6">
        <v>0.62920307100788186</v>
      </c>
      <c r="K170" s="17">
        <v>7.6511094108654284E-4</v>
      </c>
      <c r="L170">
        <v>344</v>
      </c>
      <c r="M170" s="6">
        <v>0.26299694189602446</v>
      </c>
    </row>
    <row r="171" spans="1:13" x14ac:dyDescent="0.3">
      <c r="A171" t="s">
        <v>339</v>
      </c>
      <c r="B171" t="s">
        <v>340</v>
      </c>
      <c r="C171" t="s">
        <v>427</v>
      </c>
      <c r="D171" s="10">
        <v>5668</v>
      </c>
      <c r="E171" s="10">
        <v>5374.1698000867873</v>
      </c>
      <c r="F171" s="10">
        <v>1774</v>
      </c>
      <c r="G171" s="6">
        <v>0.33009749710017566</v>
      </c>
      <c r="H171" s="10">
        <v>0</v>
      </c>
      <c r="I171">
        <v>1774</v>
      </c>
      <c r="J171" s="6">
        <v>0.33009749710017566</v>
      </c>
      <c r="K171" s="17">
        <v>0</v>
      </c>
      <c r="L171">
        <v>253</v>
      </c>
      <c r="M171" s="6">
        <v>0.14261555806087936</v>
      </c>
    </row>
    <row r="172" spans="1:13" x14ac:dyDescent="0.3">
      <c r="A172" t="s">
        <v>341</v>
      </c>
      <c r="B172" t="s">
        <v>342</v>
      </c>
      <c r="C172" t="s">
        <v>427</v>
      </c>
      <c r="D172" s="10">
        <v>3970</v>
      </c>
      <c r="E172" s="10">
        <v>3795.968326514565</v>
      </c>
      <c r="F172" s="10">
        <v>1895</v>
      </c>
      <c r="G172" s="6">
        <v>0.49921385981109528</v>
      </c>
      <c r="H172" s="10">
        <v>0</v>
      </c>
      <c r="I172">
        <v>1895</v>
      </c>
      <c r="J172" s="6">
        <v>0.49921385981109528</v>
      </c>
      <c r="K172" s="17">
        <v>0</v>
      </c>
      <c r="L172">
        <v>166</v>
      </c>
      <c r="M172" s="6">
        <v>8.7598944591029029E-2</v>
      </c>
    </row>
    <row r="173" spans="1:13" x14ac:dyDescent="0.3">
      <c r="A173" t="s">
        <v>343</v>
      </c>
      <c r="B173" t="s">
        <v>344</v>
      </c>
      <c r="C173" t="s">
        <v>427</v>
      </c>
      <c r="D173" s="10">
        <v>3165</v>
      </c>
      <c r="E173" s="10">
        <v>3080.8360317927581</v>
      </c>
      <c r="F173" s="10">
        <v>737</v>
      </c>
      <c r="G173" s="6">
        <v>0.23922078046170311</v>
      </c>
      <c r="H173" s="10">
        <v>0</v>
      </c>
      <c r="I173">
        <v>737</v>
      </c>
      <c r="J173" s="6">
        <v>0.23922078046170311</v>
      </c>
      <c r="K173" s="17">
        <v>0</v>
      </c>
      <c r="L173">
        <v>116</v>
      </c>
      <c r="M173" s="6">
        <v>0.15739484396200815</v>
      </c>
    </row>
    <row r="174" spans="1:13" x14ac:dyDescent="0.3">
      <c r="A174" t="s">
        <v>345</v>
      </c>
      <c r="B174" t="s">
        <v>346</v>
      </c>
      <c r="C174" t="s">
        <v>427</v>
      </c>
      <c r="D174" s="10">
        <v>2510</v>
      </c>
      <c r="E174" s="10">
        <v>2373.0846763179461</v>
      </c>
      <c r="F174" s="10">
        <v>578</v>
      </c>
      <c r="G174" s="6">
        <v>0.24356484442721987</v>
      </c>
      <c r="H174" s="10">
        <v>0</v>
      </c>
      <c r="I174">
        <v>578</v>
      </c>
      <c r="J174" s="6">
        <v>0.24356484442721987</v>
      </c>
      <c r="K174" s="17">
        <v>0</v>
      </c>
      <c r="L174">
        <v>1</v>
      </c>
      <c r="M174" s="6">
        <v>1.7301038062283738E-3</v>
      </c>
    </row>
    <row r="175" spans="1:13" x14ac:dyDescent="0.3">
      <c r="A175" t="s">
        <v>347</v>
      </c>
      <c r="B175" t="s">
        <v>348</v>
      </c>
      <c r="C175" t="s">
        <v>427</v>
      </c>
      <c r="D175" s="10">
        <v>2116</v>
      </c>
      <c r="E175" s="10">
        <v>2053.3654030933267</v>
      </c>
      <c r="F175" s="10">
        <v>1084</v>
      </c>
      <c r="G175" s="6">
        <v>0.52791383275815895</v>
      </c>
      <c r="H175" s="10">
        <v>1</v>
      </c>
      <c r="I175">
        <v>1085</v>
      </c>
      <c r="J175" s="6">
        <v>0.52840083813893213</v>
      </c>
      <c r="K175" s="17">
        <v>9.2250922509218693E-4</v>
      </c>
      <c r="L175">
        <v>154</v>
      </c>
      <c r="M175" s="6">
        <v>0.14193548387096774</v>
      </c>
    </row>
    <row r="176" spans="1:13" x14ac:dyDescent="0.3">
      <c r="A176" t="s">
        <v>349</v>
      </c>
      <c r="B176" t="s">
        <v>350</v>
      </c>
      <c r="C176" t="s">
        <v>427</v>
      </c>
      <c r="D176" s="10">
        <v>2238</v>
      </c>
      <c r="E176" s="10">
        <v>2175.7863086232978</v>
      </c>
      <c r="F176" s="10">
        <v>1346</v>
      </c>
      <c r="G176" s="6">
        <v>0.61862692795951324</v>
      </c>
      <c r="H176" s="10">
        <v>3</v>
      </c>
      <c r="I176">
        <v>1349</v>
      </c>
      <c r="J176" s="6">
        <v>0.62000573983460872</v>
      </c>
      <c r="K176" s="17">
        <v>2.2288261515601431E-3</v>
      </c>
      <c r="L176">
        <v>144</v>
      </c>
      <c r="M176" s="6">
        <v>0.1067457375833951</v>
      </c>
    </row>
    <row r="177" spans="1:13" x14ac:dyDescent="0.3">
      <c r="A177" t="s">
        <v>351</v>
      </c>
      <c r="B177" t="s">
        <v>352</v>
      </c>
      <c r="C177" t="s">
        <v>427</v>
      </c>
      <c r="D177" s="10">
        <v>11082</v>
      </c>
      <c r="E177" s="10">
        <v>10731.596298372042</v>
      </c>
      <c r="F177" s="10">
        <v>7411</v>
      </c>
      <c r="G177" s="6">
        <v>0.69057759851851974</v>
      </c>
      <c r="H177" s="10">
        <v>68</v>
      </c>
      <c r="I177">
        <v>7479</v>
      </c>
      <c r="J177" s="6">
        <v>0.6969140277047644</v>
      </c>
      <c r="K177" s="17">
        <v>9.1755498583186868E-3</v>
      </c>
      <c r="L177">
        <v>678</v>
      </c>
      <c r="M177" s="6">
        <v>9.0653830726032891E-2</v>
      </c>
    </row>
    <row r="178" spans="1:13" x14ac:dyDescent="0.3">
      <c r="A178" t="s">
        <v>353</v>
      </c>
      <c r="B178" t="s">
        <v>354</v>
      </c>
      <c r="C178" t="s">
        <v>427</v>
      </c>
      <c r="D178" s="10">
        <v>3770</v>
      </c>
      <c r="E178" s="10">
        <v>3653.1030635215816</v>
      </c>
      <c r="F178" s="10">
        <v>1018</v>
      </c>
      <c r="G178" s="6">
        <v>0.27866719944622936</v>
      </c>
      <c r="H178" s="10">
        <v>2</v>
      </c>
      <c r="I178">
        <v>1020</v>
      </c>
      <c r="J178" s="6">
        <v>0.27921467920938497</v>
      </c>
      <c r="K178" s="17">
        <v>1.9646365422395233E-3</v>
      </c>
      <c r="L178">
        <v>69</v>
      </c>
      <c r="M178" s="6">
        <v>6.7647058823529407E-2</v>
      </c>
    </row>
    <row r="179" spans="1:13" x14ac:dyDescent="0.3">
      <c r="A179" t="s">
        <v>355</v>
      </c>
      <c r="B179" t="s">
        <v>356</v>
      </c>
      <c r="C179" t="s">
        <v>427</v>
      </c>
      <c r="D179" s="10">
        <v>3839</v>
      </c>
      <c r="E179" s="10">
        <v>3679.9278624192057</v>
      </c>
      <c r="F179" s="10">
        <v>2043</v>
      </c>
      <c r="G179" s="6">
        <v>0.55517392633259943</v>
      </c>
      <c r="H179" s="10">
        <v>0</v>
      </c>
      <c r="I179">
        <v>2043</v>
      </c>
      <c r="J179" s="6">
        <v>0.55517392633259943</v>
      </c>
      <c r="K179" s="17">
        <v>0</v>
      </c>
      <c r="L179">
        <v>753</v>
      </c>
      <c r="M179" s="6">
        <v>0.36857562408223199</v>
      </c>
    </row>
    <row r="180" spans="1:13" x14ac:dyDescent="0.3">
      <c r="A180" t="s">
        <v>357</v>
      </c>
      <c r="B180" t="s">
        <v>358</v>
      </c>
      <c r="C180" t="s">
        <v>427</v>
      </c>
      <c r="D180" s="10">
        <v>3807</v>
      </c>
      <c r="E180" s="10">
        <v>3682.9771672445986</v>
      </c>
      <c r="F180" s="10">
        <v>724</v>
      </c>
      <c r="G180" s="6">
        <v>0.19658009461450371</v>
      </c>
      <c r="H180" s="10">
        <v>1</v>
      </c>
      <c r="I180">
        <v>725</v>
      </c>
      <c r="J180" s="6">
        <v>0.19685161408220328</v>
      </c>
      <c r="K180" s="17">
        <v>1.3812154696131609E-3</v>
      </c>
      <c r="L180">
        <v>66</v>
      </c>
      <c r="M180" s="6">
        <v>9.1034482758620694E-2</v>
      </c>
    </row>
    <row r="181" spans="1:13" x14ac:dyDescent="0.3">
      <c r="A181" t="s">
        <v>359</v>
      </c>
      <c r="B181" t="s">
        <v>360</v>
      </c>
      <c r="C181" t="s">
        <v>427</v>
      </c>
      <c r="D181" s="10">
        <v>2338</v>
      </c>
      <c r="E181" s="10">
        <v>2267.740940312648</v>
      </c>
      <c r="F181" s="10">
        <v>1259</v>
      </c>
      <c r="G181" s="6">
        <v>0.55517805302153456</v>
      </c>
      <c r="H181" s="10">
        <v>0</v>
      </c>
      <c r="I181">
        <v>1259</v>
      </c>
      <c r="J181" s="6">
        <v>0.55517805302153456</v>
      </c>
      <c r="K181" s="17">
        <v>0</v>
      </c>
      <c r="L181">
        <v>220</v>
      </c>
      <c r="M181" s="6">
        <v>0.17474185861795075</v>
      </c>
    </row>
    <row r="182" spans="1:13" x14ac:dyDescent="0.3">
      <c r="A182" t="s">
        <v>361</v>
      </c>
      <c r="B182" t="s">
        <v>362</v>
      </c>
      <c r="C182" t="s">
        <v>427</v>
      </c>
      <c r="D182" s="10">
        <v>3933</v>
      </c>
      <c r="E182" s="10">
        <v>3870.7668847769528</v>
      </c>
      <c r="F182" s="10">
        <v>2197</v>
      </c>
      <c r="G182" s="6">
        <v>0.56758778438464363</v>
      </c>
      <c r="H182" s="10">
        <v>17</v>
      </c>
      <c r="I182">
        <v>2214</v>
      </c>
      <c r="J182" s="6">
        <v>0.57197967893837098</v>
      </c>
      <c r="K182" s="17">
        <v>7.7378243058716786E-3</v>
      </c>
      <c r="L182">
        <v>472</v>
      </c>
      <c r="M182" s="6">
        <v>0.21318879855465223</v>
      </c>
    </row>
    <row r="183" spans="1:13" x14ac:dyDescent="0.3">
      <c r="A183" t="s">
        <v>363</v>
      </c>
      <c r="B183" t="s">
        <v>364</v>
      </c>
      <c r="C183" t="s">
        <v>427</v>
      </c>
      <c r="D183" s="10">
        <v>3457</v>
      </c>
      <c r="E183" s="10">
        <v>3310.9035855155844</v>
      </c>
      <c r="F183" s="10">
        <v>1505</v>
      </c>
      <c r="G183" s="6">
        <v>0.45455869104253505</v>
      </c>
      <c r="H183" s="10">
        <v>0</v>
      </c>
      <c r="I183">
        <v>1505</v>
      </c>
      <c r="J183" s="6">
        <v>0.45455869104253505</v>
      </c>
      <c r="K183" s="17">
        <v>0</v>
      </c>
      <c r="L183">
        <v>146</v>
      </c>
      <c r="M183" s="6">
        <v>9.700996677740864E-2</v>
      </c>
    </row>
    <row r="184" spans="1:13" x14ac:dyDescent="0.3">
      <c r="A184" t="s">
        <v>365</v>
      </c>
      <c r="B184" t="s">
        <v>366</v>
      </c>
      <c r="C184" t="s">
        <v>427</v>
      </c>
      <c r="D184" s="10">
        <v>8587</v>
      </c>
      <c r="E184" s="10">
        <v>8360.0827344588033</v>
      </c>
      <c r="F184" s="10">
        <v>5011</v>
      </c>
      <c r="G184" s="6">
        <v>0.5993959819734237</v>
      </c>
      <c r="H184" s="10">
        <v>23</v>
      </c>
      <c r="I184">
        <v>5034</v>
      </c>
      <c r="J184" s="6">
        <v>0.60214715091882165</v>
      </c>
      <c r="K184" s="17">
        <v>4.5899022151268528E-3</v>
      </c>
      <c r="L184">
        <v>758</v>
      </c>
      <c r="M184" s="6">
        <v>0.15057608263806119</v>
      </c>
    </row>
    <row r="185" spans="1:13" x14ac:dyDescent="0.3">
      <c r="A185" t="s">
        <v>367</v>
      </c>
      <c r="B185" t="s">
        <v>368</v>
      </c>
      <c r="C185" t="s">
        <v>427</v>
      </c>
      <c r="D185" s="10">
        <v>3244</v>
      </c>
      <c r="E185" s="10">
        <v>3145.308710503843</v>
      </c>
      <c r="F185" s="10">
        <v>1663</v>
      </c>
      <c r="G185" s="6">
        <v>0.52872393556993846</v>
      </c>
      <c r="H185" s="10">
        <v>1</v>
      </c>
      <c r="I185">
        <v>1664</v>
      </c>
      <c r="J185" s="6">
        <v>0.52904186938567499</v>
      </c>
      <c r="K185" s="17">
        <v>6.0132291040277818E-4</v>
      </c>
      <c r="L185">
        <v>642</v>
      </c>
      <c r="M185" s="6">
        <v>0.38581730769230771</v>
      </c>
    </row>
    <row r="186" spans="1:13" x14ac:dyDescent="0.3">
      <c r="A186" t="s">
        <v>369</v>
      </c>
      <c r="B186" t="s">
        <v>370</v>
      </c>
      <c r="C186" t="s">
        <v>427</v>
      </c>
      <c r="D186" s="10">
        <v>3265</v>
      </c>
      <c r="E186" s="10">
        <v>3178.6712369393622</v>
      </c>
      <c r="F186" s="10">
        <v>1875</v>
      </c>
      <c r="G186" s="6">
        <v>0.5898691183317768</v>
      </c>
      <c r="H186" s="10">
        <v>2</v>
      </c>
      <c r="I186">
        <v>1877</v>
      </c>
      <c r="J186" s="6">
        <v>0.59049831205799741</v>
      </c>
      <c r="K186" s="17">
        <v>1.0666666666667509E-3</v>
      </c>
      <c r="L186">
        <v>207</v>
      </c>
      <c r="M186" s="6">
        <v>0.11028236547682473</v>
      </c>
    </row>
    <row r="187" spans="1:13" x14ac:dyDescent="0.3">
      <c r="A187" t="s">
        <v>371</v>
      </c>
      <c r="B187" t="s">
        <v>372</v>
      </c>
      <c r="C187" t="s">
        <v>427</v>
      </c>
      <c r="D187" s="10">
        <v>3208</v>
      </c>
      <c r="E187" s="10">
        <v>3044.0440861569468</v>
      </c>
      <c r="F187" s="10">
        <v>1735</v>
      </c>
      <c r="G187" s="6">
        <v>0.56996546399904724</v>
      </c>
      <c r="H187" s="10">
        <v>1</v>
      </c>
      <c r="I187">
        <v>1736</v>
      </c>
      <c r="J187" s="6">
        <v>0.57029397435293716</v>
      </c>
      <c r="K187" s="17">
        <v>5.7636887608065773E-4</v>
      </c>
      <c r="L187">
        <v>163</v>
      </c>
      <c r="M187" s="6">
        <v>9.3894009216589858E-2</v>
      </c>
    </row>
    <row r="188" spans="1:13" x14ac:dyDescent="0.3">
      <c r="A188" t="s">
        <v>373</v>
      </c>
      <c r="B188" t="s">
        <v>374</v>
      </c>
      <c r="C188" t="s">
        <v>427</v>
      </c>
      <c r="D188" s="10">
        <v>6821</v>
      </c>
      <c r="E188" s="10">
        <v>6454.251942688933</v>
      </c>
      <c r="F188" s="10">
        <v>4248</v>
      </c>
      <c r="G188" s="6">
        <v>0.65817077450965178</v>
      </c>
      <c r="H188" s="10">
        <v>1</v>
      </c>
      <c r="I188">
        <v>4249</v>
      </c>
      <c r="J188" s="6">
        <v>0.65832571113265315</v>
      </c>
      <c r="K188" s="17">
        <v>2.3540489642190129E-4</v>
      </c>
      <c r="L188">
        <v>1256</v>
      </c>
      <c r="M188" s="6">
        <v>0.29559896446222639</v>
      </c>
    </row>
    <row r="189" spans="1:13" x14ac:dyDescent="0.3">
      <c r="A189" t="s">
        <v>375</v>
      </c>
      <c r="B189" t="s">
        <v>376</v>
      </c>
      <c r="C189" t="s">
        <v>427</v>
      </c>
      <c r="D189" s="10">
        <v>15249</v>
      </c>
      <c r="E189" s="10">
        <v>14544.135909812861</v>
      </c>
      <c r="F189" s="10">
        <v>12008</v>
      </c>
      <c r="G189" s="6">
        <v>0.82562484801164826</v>
      </c>
      <c r="H189" s="10">
        <v>11</v>
      </c>
      <c r="I189">
        <v>12019</v>
      </c>
      <c r="J189" s="6">
        <v>0.82638116657661564</v>
      </c>
      <c r="K189" s="17">
        <v>9.1605596269156105E-4</v>
      </c>
      <c r="L189">
        <v>3221</v>
      </c>
      <c r="M189" s="6">
        <v>0.26799234545303269</v>
      </c>
    </row>
    <row r="190" spans="1:13" x14ac:dyDescent="0.3">
      <c r="A190" t="s">
        <v>377</v>
      </c>
      <c r="B190" t="s">
        <v>378</v>
      </c>
      <c r="C190" t="s">
        <v>427</v>
      </c>
      <c r="D190" s="10">
        <v>15110</v>
      </c>
      <c r="E190" s="10">
        <v>14500.612612979123</v>
      </c>
      <c r="F190" s="10">
        <v>5167</v>
      </c>
      <c r="G190" s="6">
        <v>0.35632977294870649</v>
      </c>
      <c r="H190" s="10">
        <v>14</v>
      </c>
      <c r="I190">
        <v>5181</v>
      </c>
      <c r="J190" s="6">
        <v>0.35729524939950613</v>
      </c>
      <c r="K190" s="17">
        <v>2.7095026127345817E-3</v>
      </c>
      <c r="L190">
        <v>1710</v>
      </c>
      <c r="M190" s="6">
        <v>0.33005211349160396</v>
      </c>
    </row>
    <row r="191" spans="1:13" x14ac:dyDescent="0.3">
      <c r="A191" t="s">
        <v>379</v>
      </c>
      <c r="B191" t="s">
        <v>380</v>
      </c>
      <c r="C191" t="s">
        <v>427</v>
      </c>
      <c r="D191" s="10">
        <v>9367</v>
      </c>
      <c r="E191" s="10">
        <v>8928.3732093442613</v>
      </c>
      <c r="F191" s="10">
        <v>7847</v>
      </c>
      <c r="G191" s="6">
        <v>0.87888351170037149</v>
      </c>
      <c r="H191" s="10">
        <v>28</v>
      </c>
      <c r="I191">
        <v>7875</v>
      </c>
      <c r="J191" s="6">
        <v>0.88201958132285274</v>
      </c>
      <c r="K191" s="17">
        <v>3.5682426404995519E-3</v>
      </c>
      <c r="L191">
        <v>1769</v>
      </c>
      <c r="M191" s="6">
        <v>0.22463492063492063</v>
      </c>
    </row>
    <row r="192" spans="1:13" x14ac:dyDescent="0.3">
      <c r="A192" t="s">
        <v>381</v>
      </c>
      <c r="B192" t="s">
        <v>382</v>
      </c>
      <c r="C192" t="s">
        <v>427</v>
      </c>
      <c r="D192" s="10">
        <v>4092</v>
      </c>
      <c r="E192" s="10">
        <v>3905.1244867300952</v>
      </c>
      <c r="F192" s="10">
        <v>3849</v>
      </c>
      <c r="G192" s="6">
        <v>0.9856279903698818</v>
      </c>
      <c r="H192" s="10">
        <v>3</v>
      </c>
      <c r="I192">
        <v>3852</v>
      </c>
      <c r="J192" s="6">
        <v>0.98639621171857228</v>
      </c>
      <c r="K192" s="17">
        <v>7.7942322681216097E-4</v>
      </c>
      <c r="L192">
        <v>599</v>
      </c>
      <c r="M192" s="6">
        <v>0.15550363447559709</v>
      </c>
    </row>
    <row r="193" spans="1:13" x14ac:dyDescent="0.3">
      <c r="A193" t="s">
        <v>383</v>
      </c>
      <c r="B193" t="s">
        <v>384</v>
      </c>
      <c r="C193" t="s">
        <v>427</v>
      </c>
      <c r="D193" s="10">
        <v>9322</v>
      </c>
      <c r="E193" s="10">
        <v>9076.8433342816497</v>
      </c>
      <c r="F193" s="10">
        <v>6793</v>
      </c>
      <c r="G193" s="6">
        <v>0.74838793067453602</v>
      </c>
      <c r="H193" s="10">
        <v>278</v>
      </c>
      <c r="I193">
        <v>7071</v>
      </c>
      <c r="J193" s="6">
        <v>0.77901531838652205</v>
      </c>
      <c r="K193" s="17">
        <v>4.0924481083468293E-2</v>
      </c>
      <c r="L193">
        <v>2279</v>
      </c>
      <c r="M193" s="6">
        <v>0.32230236175929855</v>
      </c>
    </row>
    <row r="194" spans="1:13" x14ac:dyDescent="0.3">
      <c r="A194" t="s">
        <v>385</v>
      </c>
      <c r="B194" t="s">
        <v>386</v>
      </c>
      <c r="C194" t="s">
        <v>427</v>
      </c>
      <c r="D194" s="10">
        <v>3757</v>
      </c>
      <c r="E194" s="10">
        <v>3565.7141903000411</v>
      </c>
      <c r="F194" s="10">
        <v>2357</v>
      </c>
      <c r="G194" s="6">
        <v>0.66101764589316891</v>
      </c>
      <c r="H194" s="10">
        <v>1</v>
      </c>
      <c r="I194">
        <v>2358</v>
      </c>
      <c r="J194" s="6">
        <v>0.6612980946186221</v>
      </c>
      <c r="K194" s="17">
        <v>4.2426813746287078E-4</v>
      </c>
      <c r="L194">
        <v>737</v>
      </c>
      <c r="M194" s="6">
        <v>0.31255301102629346</v>
      </c>
    </row>
    <row r="195" spans="1:13" x14ac:dyDescent="0.3">
      <c r="A195" t="s">
        <v>387</v>
      </c>
      <c r="B195" t="s">
        <v>388</v>
      </c>
      <c r="C195" t="s">
        <v>427</v>
      </c>
      <c r="D195" s="10">
        <v>3943</v>
      </c>
      <c r="E195" s="10">
        <v>3771.8874486865252</v>
      </c>
      <c r="F195" s="10">
        <v>2308</v>
      </c>
      <c r="G195" s="6">
        <v>0.61189524645113924</v>
      </c>
      <c r="H195" s="10">
        <v>2</v>
      </c>
      <c r="I195">
        <v>2310</v>
      </c>
      <c r="J195" s="6">
        <v>0.61242548496626148</v>
      </c>
      <c r="K195" s="17">
        <v>8.6655112651635741E-4</v>
      </c>
      <c r="L195">
        <v>458</v>
      </c>
      <c r="M195" s="6">
        <v>0.19826839826839826</v>
      </c>
    </row>
    <row r="196" spans="1:13" x14ac:dyDescent="0.3">
      <c r="A196" t="s">
        <v>389</v>
      </c>
      <c r="B196" t="s">
        <v>390</v>
      </c>
      <c r="C196" t="s">
        <v>426</v>
      </c>
      <c r="D196" s="10">
        <v>4581</v>
      </c>
      <c r="E196" s="10">
        <v>4388.7187457099708</v>
      </c>
      <c r="F196" s="10">
        <v>5278</v>
      </c>
      <c r="G196" s="6">
        <v>1.2026289005553872</v>
      </c>
      <c r="H196" s="10">
        <v>0</v>
      </c>
      <c r="I196">
        <v>5278</v>
      </c>
      <c r="J196" s="6">
        <v>1.2026289005553872</v>
      </c>
      <c r="K196" s="17">
        <v>0</v>
      </c>
      <c r="L196">
        <v>1423</v>
      </c>
      <c r="M196" s="6">
        <v>0.26960970064418338</v>
      </c>
    </row>
    <row r="197" spans="1:13" x14ac:dyDescent="0.3">
      <c r="A197" t="s">
        <v>391</v>
      </c>
      <c r="B197" t="s">
        <v>392</v>
      </c>
      <c r="C197" t="s">
        <v>425</v>
      </c>
      <c r="D197" s="10">
        <v>14959</v>
      </c>
      <c r="E197" s="10">
        <v>14497.770949446822</v>
      </c>
      <c r="F197" s="10">
        <v>6881</v>
      </c>
      <c r="G197" s="6">
        <v>0.47462468706353456</v>
      </c>
      <c r="H197" s="10">
        <v>1</v>
      </c>
      <c r="I197">
        <v>6882</v>
      </c>
      <c r="J197" s="6">
        <v>0.47469366318431111</v>
      </c>
      <c r="K197" s="17">
        <v>1.4532771399503806E-4</v>
      </c>
      <c r="L197">
        <v>2629</v>
      </c>
      <c r="M197" s="6">
        <v>0.38201104330136587</v>
      </c>
    </row>
    <row r="198" spans="1:13" x14ac:dyDescent="0.3">
      <c r="A198" t="s">
        <v>453</v>
      </c>
      <c r="B198" t="s">
        <v>454</v>
      </c>
      <c r="C198" t="s">
        <v>426</v>
      </c>
      <c r="D198" s="10">
        <v>10235</v>
      </c>
      <c r="E198" s="10">
        <v>9774.4249999999993</v>
      </c>
      <c r="F198" s="10">
        <v>7293</v>
      </c>
      <c r="G198" s="6">
        <v>0.7461308465715375</v>
      </c>
      <c r="H198" s="10">
        <v>425</v>
      </c>
      <c r="I198">
        <v>7718</v>
      </c>
      <c r="J198" s="6">
        <v>0.78961166513631242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v>10409</v>
      </c>
      <c r="E199" s="10">
        <v>9994.8369641111567</v>
      </c>
      <c r="F199" s="10">
        <v>5305</v>
      </c>
      <c r="G199" s="6">
        <v>0.53077404054201849</v>
      </c>
      <c r="H199" s="10">
        <v>2</v>
      </c>
      <c r="I199">
        <v>5307</v>
      </c>
      <c r="J199" s="6">
        <v>0.53097414385607766</v>
      </c>
      <c r="K199" s="17">
        <v>3.7700282752116529E-4</v>
      </c>
      <c r="L199">
        <v>2068</v>
      </c>
      <c r="M199" s="6">
        <v>0.38967401545129077</v>
      </c>
    </row>
    <row r="200" spans="1:13" x14ac:dyDescent="0.3">
      <c r="A200" t="s">
        <v>395</v>
      </c>
      <c r="B200" t="s">
        <v>396</v>
      </c>
      <c r="C200" t="s">
        <v>426</v>
      </c>
      <c r="D200" s="10">
        <v>4334</v>
      </c>
      <c r="E200" s="10">
        <v>4096.3770909143204</v>
      </c>
      <c r="F200" s="10">
        <v>1773</v>
      </c>
      <c r="G200" s="6">
        <v>0.43282148118943375</v>
      </c>
      <c r="H200" s="10">
        <v>1084</v>
      </c>
      <c r="I200">
        <v>2857</v>
      </c>
      <c r="J200" s="6">
        <v>0.69744555654721507</v>
      </c>
      <c r="K200" s="17">
        <v>0.61139311900733229</v>
      </c>
      <c r="L200">
        <v>935</v>
      </c>
      <c r="M200" s="6">
        <v>0.32726636331816589</v>
      </c>
    </row>
    <row r="201" spans="1:13" x14ac:dyDescent="0.3">
      <c r="A201" t="s">
        <v>397</v>
      </c>
      <c r="B201" t="s">
        <v>398</v>
      </c>
      <c r="C201" t="s">
        <v>425</v>
      </c>
      <c r="D201" s="10">
        <v>3267</v>
      </c>
      <c r="E201" s="10">
        <v>3155.6265731598796</v>
      </c>
      <c r="F201" s="10">
        <v>2166</v>
      </c>
      <c r="G201" s="6">
        <v>0.68639300303238371</v>
      </c>
      <c r="H201" s="10">
        <v>1</v>
      </c>
      <c r="I201">
        <v>2167</v>
      </c>
      <c r="J201" s="6">
        <v>0.68670989730894538</v>
      </c>
      <c r="K201" s="17">
        <v>4.6168051708231578E-4</v>
      </c>
      <c r="L201">
        <v>215</v>
      </c>
      <c r="M201" s="6">
        <v>9.9215505306875867E-2</v>
      </c>
    </row>
    <row r="202" spans="1:13" x14ac:dyDescent="0.3">
      <c r="A202" t="s">
        <v>399</v>
      </c>
      <c r="B202" t="s">
        <v>400</v>
      </c>
      <c r="C202" t="s">
        <v>425</v>
      </c>
      <c r="D202" s="10">
        <v>4904</v>
      </c>
      <c r="E202" s="10">
        <v>4749.0514971526545</v>
      </c>
      <c r="F202" s="10">
        <v>1999</v>
      </c>
      <c r="G202" s="6">
        <v>0.42092615782299314</v>
      </c>
      <c r="H202" s="10">
        <v>3</v>
      </c>
      <c r="I202">
        <v>2002</v>
      </c>
      <c r="J202" s="6">
        <v>0.42155786291227226</v>
      </c>
      <c r="K202" s="17">
        <v>1.5007503751875767E-3</v>
      </c>
      <c r="L202">
        <v>595</v>
      </c>
      <c r="M202" s="6">
        <v>0.29720279720279719</v>
      </c>
    </row>
    <row r="203" spans="1:13" x14ac:dyDescent="0.3">
      <c r="A203" t="s">
        <v>401</v>
      </c>
      <c r="B203" t="s">
        <v>402</v>
      </c>
      <c r="C203" t="s">
        <v>425</v>
      </c>
      <c r="D203" s="10">
        <v>3819</v>
      </c>
      <c r="E203" s="10">
        <v>3686.6966311061201</v>
      </c>
      <c r="F203" s="10">
        <v>2494</v>
      </c>
      <c r="G203" s="6">
        <v>0.67648636423109343</v>
      </c>
      <c r="H203" s="10">
        <v>0</v>
      </c>
      <c r="I203">
        <v>2494</v>
      </c>
      <c r="J203" s="6">
        <v>0.67648636423109343</v>
      </c>
      <c r="K203" s="17">
        <v>0</v>
      </c>
      <c r="L203">
        <v>239</v>
      </c>
      <c r="M203" s="6">
        <v>9.5829991980753815E-2</v>
      </c>
    </row>
    <row r="204" spans="1:13" x14ac:dyDescent="0.3">
      <c r="A204" t="s">
        <v>403</v>
      </c>
      <c r="B204" t="s">
        <v>404</v>
      </c>
      <c r="C204" t="s">
        <v>425</v>
      </c>
      <c r="D204" s="10">
        <v>4244</v>
      </c>
      <c r="E204" s="10">
        <v>4111.2768454931929</v>
      </c>
      <c r="F204" s="10">
        <v>2561</v>
      </c>
      <c r="G204" s="6">
        <v>0.62292083365959261</v>
      </c>
      <c r="H204" s="10">
        <v>1</v>
      </c>
      <c r="I204">
        <v>2562</v>
      </c>
      <c r="J204" s="6">
        <v>0.62316406709717942</v>
      </c>
      <c r="K204" s="17">
        <v>3.9047247169088779E-4</v>
      </c>
      <c r="L204">
        <v>221</v>
      </c>
      <c r="M204" s="6">
        <v>8.6260733801717407E-2</v>
      </c>
    </row>
    <row r="205" spans="1:13" x14ac:dyDescent="0.3">
      <c r="A205" t="s">
        <v>405</v>
      </c>
      <c r="B205" t="s">
        <v>406</v>
      </c>
      <c r="C205" t="s">
        <v>427</v>
      </c>
      <c r="D205" s="10">
        <v>6339</v>
      </c>
      <c r="E205" s="10">
        <v>6141.7079189244805</v>
      </c>
      <c r="F205" s="10">
        <v>2064</v>
      </c>
      <c r="G205" s="6">
        <v>0.33606287163871545</v>
      </c>
      <c r="H205" s="10">
        <v>0</v>
      </c>
      <c r="I205">
        <v>2064</v>
      </c>
      <c r="J205" s="6">
        <v>0.33606287163871545</v>
      </c>
      <c r="K205" s="17">
        <v>0</v>
      </c>
      <c r="L205">
        <v>5</v>
      </c>
      <c r="M205" s="6">
        <v>2.4224806201550387E-3</v>
      </c>
    </row>
    <row r="206" spans="1:13" x14ac:dyDescent="0.3">
      <c r="A206" t="s">
        <v>407</v>
      </c>
      <c r="B206" t="s">
        <v>408</v>
      </c>
      <c r="C206" t="s">
        <v>427</v>
      </c>
      <c r="D206" s="10">
        <v>10023</v>
      </c>
      <c r="E206" s="10">
        <v>9739.2171534189129</v>
      </c>
      <c r="F206" s="10">
        <v>3840</v>
      </c>
      <c r="G206" s="6">
        <v>0.39428220353953025</v>
      </c>
      <c r="H206" s="10">
        <v>7</v>
      </c>
      <c r="I206">
        <v>3847</v>
      </c>
      <c r="J206" s="6">
        <v>0.39500094713973249</v>
      </c>
      <c r="K206" s="17">
        <v>1.8229166666666014E-3</v>
      </c>
      <c r="L206">
        <v>263</v>
      </c>
      <c r="M206" s="6">
        <v>6.8364959708864054E-2</v>
      </c>
    </row>
    <row r="207" spans="1:13" x14ac:dyDescent="0.3">
      <c r="A207" t="s">
        <v>409</v>
      </c>
      <c r="B207" t="s">
        <v>410</v>
      </c>
      <c r="C207" t="s">
        <v>427</v>
      </c>
      <c r="D207" s="10">
        <v>2978</v>
      </c>
      <c r="E207" s="10">
        <v>2835.0742071073746</v>
      </c>
      <c r="F207" s="10">
        <v>115</v>
      </c>
      <c r="G207" s="6">
        <v>4.0563312138956135E-2</v>
      </c>
      <c r="H207" s="10">
        <v>0</v>
      </c>
      <c r="I207">
        <v>115</v>
      </c>
      <c r="J207" s="6">
        <v>4.0563312138956135E-2</v>
      </c>
      <c r="K207" s="17">
        <v>0</v>
      </c>
      <c r="L207">
        <v>4</v>
      </c>
      <c r="M207" s="6">
        <v>3.4782608695652174E-2</v>
      </c>
    </row>
    <row r="208" spans="1:13" x14ac:dyDescent="0.3">
      <c r="A208" t="s">
        <v>411</v>
      </c>
      <c r="B208" t="s">
        <v>412</v>
      </c>
      <c r="C208" t="s">
        <v>427</v>
      </c>
      <c r="D208" s="10">
        <v>3216</v>
      </c>
      <c r="E208" s="10">
        <v>3099.1397920448917</v>
      </c>
      <c r="F208" s="10">
        <v>659</v>
      </c>
      <c r="G208" s="6">
        <v>0.21263964978010075</v>
      </c>
      <c r="H208" s="10">
        <v>3</v>
      </c>
      <c r="I208">
        <v>662</v>
      </c>
      <c r="J208" s="6">
        <v>0.21360766032538192</v>
      </c>
      <c r="K208" s="17">
        <v>4.5523520485583543E-3</v>
      </c>
      <c r="L208">
        <v>115</v>
      </c>
      <c r="M208" s="6">
        <v>0.17371601208459214</v>
      </c>
    </row>
    <row r="209" spans="1:13" x14ac:dyDescent="0.3">
      <c r="A209" t="s">
        <v>413</v>
      </c>
      <c r="B209" t="s">
        <v>414</v>
      </c>
      <c r="C209" t="s">
        <v>427</v>
      </c>
      <c r="D209" s="10">
        <v>7545</v>
      </c>
      <c r="E209" s="10">
        <v>7166.5638295946264</v>
      </c>
      <c r="F209" s="10">
        <v>4574</v>
      </c>
      <c r="G209" s="6">
        <v>0.63824171649898309</v>
      </c>
      <c r="H209" s="10">
        <v>5</v>
      </c>
      <c r="I209">
        <v>4579</v>
      </c>
      <c r="J209" s="6">
        <v>0.63893940092891199</v>
      </c>
      <c r="K209" s="17">
        <v>1.0931351114997412E-3</v>
      </c>
      <c r="L209">
        <v>1098</v>
      </c>
      <c r="M209" s="6">
        <v>0.23979034723738807</v>
      </c>
    </row>
    <row r="210" spans="1:13" x14ac:dyDescent="0.3">
      <c r="A210" t="s">
        <v>415</v>
      </c>
      <c r="B210" t="s">
        <v>416</v>
      </c>
      <c r="C210" t="s">
        <v>427</v>
      </c>
      <c r="D210" s="10">
        <v>14569</v>
      </c>
      <c r="E210" s="10">
        <v>14247.756536548481</v>
      </c>
      <c r="F210" s="10">
        <v>14739</v>
      </c>
      <c r="G210" s="6">
        <v>1.0344786536877844</v>
      </c>
      <c r="H210" s="10">
        <v>24</v>
      </c>
      <c r="I210">
        <v>14763</v>
      </c>
      <c r="J210" s="6">
        <v>1.0361631294112734</v>
      </c>
      <c r="K210" s="17">
        <v>1.6283329940971949E-3</v>
      </c>
      <c r="L210">
        <v>3486</v>
      </c>
      <c r="M210" s="6">
        <v>0.23613086770981509</v>
      </c>
    </row>
    <row r="211" spans="1:13" x14ac:dyDescent="0.3">
      <c r="A211" t="s">
        <v>417</v>
      </c>
      <c r="B211" t="s">
        <v>418</v>
      </c>
      <c r="C211" t="s">
        <v>427</v>
      </c>
      <c r="D211" s="10">
        <v>4284</v>
      </c>
      <c r="E211" s="10">
        <v>4276.8991837758031</v>
      </c>
      <c r="F211" s="10">
        <v>3211</v>
      </c>
      <c r="G211" s="6">
        <v>0.7507775755343411</v>
      </c>
      <c r="H211" s="10">
        <v>9</v>
      </c>
      <c r="I211">
        <v>3220</v>
      </c>
      <c r="J211" s="6">
        <v>0.75288190383699116</v>
      </c>
      <c r="K211" s="17">
        <v>2.802865151043402E-3</v>
      </c>
      <c r="L211">
        <v>1162</v>
      </c>
      <c r="M211" s="6">
        <v>0.36086956521739133</v>
      </c>
    </row>
  </sheetData>
  <autoFilter ref="A4:K211" xr:uid="{00000000-0009-0000-0000-000007000000}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J211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</cols>
  <sheetData>
    <row r="1" spans="1:10" ht="18" x14ac:dyDescent="0.4">
      <c r="A1" s="1" t="s">
        <v>446</v>
      </c>
      <c r="B1" s="9">
        <v>42948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1925</v>
      </c>
      <c r="E5" s="10">
        <v>1881.1929824561405</v>
      </c>
      <c r="F5" s="10">
        <v>1361</v>
      </c>
      <c r="G5" s="6">
        <v>0.72347707688290364</v>
      </c>
      <c r="H5" s="10">
        <v>3</v>
      </c>
      <c r="I5">
        <v>1364</v>
      </c>
      <c r="J5" s="6">
        <v>0.7250718096019696</v>
      </c>
    </row>
    <row r="6" spans="1:10" x14ac:dyDescent="0.3">
      <c r="A6" t="s">
        <v>3</v>
      </c>
      <c r="B6" t="s">
        <v>4</v>
      </c>
      <c r="C6" t="s">
        <v>426</v>
      </c>
      <c r="D6" s="10">
        <v>5323</v>
      </c>
      <c r="E6" s="10">
        <v>5154.295648060549</v>
      </c>
      <c r="F6" s="10">
        <v>3659</v>
      </c>
      <c r="G6" s="6">
        <v>0.70989331032588388</v>
      </c>
      <c r="H6" s="10">
        <v>293</v>
      </c>
      <c r="I6">
        <v>3952</v>
      </c>
      <c r="J6" s="6">
        <v>0.76673909877231294</v>
      </c>
    </row>
    <row r="7" spans="1:10" x14ac:dyDescent="0.3">
      <c r="A7" t="s">
        <v>5</v>
      </c>
      <c r="B7" t="s">
        <v>6</v>
      </c>
      <c r="C7" t="s">
        <v>426</v>
      </c>
      <c r="D7" s="10">
        <v>10487</v>
      </c>
      <c r="E7" s="10">
        <v>9994.4185232423952</v>
      </c>
      <c r="F7" s="10">
        <v>6491</v>
      </c>
      <c r="G7" s="6">
        <v>0.64946249598262629</v>
      </c>
      <c r="H7" s="10">
        <v>249</v>
      </c>
      <c r="I7">
        <v>6740</v>
      </c>
      <c r="J7" s="6">
        <v>0.67437640162115253</v>
      </c>
    </row>
    <row r="8" spans="1:10" x14ac:dyDescent="0.3">
      <c r="A8" t="s">
        <v>7</v>
      </c>
      <c r="B8" t="s">
        <v>8</v>
      </c>
      <c r="C8" t="s">
        <v>426</v>
      </c>
      <c r="D8" s="10">
        <v>4861</v>
      </c>
      <c r="E8" s="10">
        <v>4638.4840546131563</v>
      </c>
      <c r="F8" s="10">
        <v>2521</v>
      </c>
      <c r="G8" s="6">
        <v>0.54349653255631347</v>
      </c>
      <c r="H8" s="10">
        <v>836</v>
      </c>
      <c r="I8">
        <v>3357</v>
      </c>
      <c r="J8" s="6">
        <v>0.72372783014341302</v>
      </c>
    </row>
    <row r="9" spans="1:10" x14ac:dyDescent="0.3">
      <c r="A9" t="s">
        <v>9</v>
      </c>
      <c r="B9" t="s">
        <v>10</v>
      </c>
      <c r="C9" t="s">
        <v>426</v>
      </c>
      <c r="D9" s="10">
        <v>4931</v>
      </c>
      <c r="E9" s="10">
        <v>4780.9715501231512</v>
      </c>
      <c r="F9" s="10">
        <v>3034</v>
      </c>
      <c r="G9" s="6">
        <v>0.63459904920828247</v>
      </c>
      <c r="H9" s="10">
        <v>10</v>
      </c>
      <c r="I9">
        <v>3044</v>
      </c>
      <c r="J9" s="6">
        <v>0.63669067428807247</v>
      </c>
    </row>
    <row r="10" spans="1:10" x14ac:dyDescent="0.3">
      <c r="A10" t="s">
        <v>11</v>
      </c>
      <c r="B10" t="s">
        <v>12</v>
      </c>
      <c r="C10" t="s">
        <v>426</v>
      </c>
      <c r="D10" s="10">
        <v>5953</v>
      </c>
      <c r="E10" s="10">
        <v>5526.9373305366553</v>
      </c>
      <c r="F10" s="10">
        <v>3800</v>
      </c>
      <c r="G10" s="6">
        <v>0.68754172025884486</v>
      </c>
      <c r="H10" s="10">
        <v>157</v>
      </c>
      <c r="I10">
        <v>3957</v>
      </c>
      <c r="J10" s="6">
        <v>0.71594804922743405</v>
      </c>
    </row>
    <row r="11" spans="1:10" x14ac:dyDescent="0.3">
      <c r="A11" t="s">
        <v>13</v>
      </c>
      <c r="B11" t="s">
        <v>14</v>
      </c>
      <c r="C11" t="s">
        <v>426</v>
      </c>
      <c r="D11" s="10">
        <v>4939</v>
      </c>
      <c r="E11" s="10">
        <v>4753.4659336034092</v>
      </c>
      <c r="F11" s="10">
        <v>4111</v>
      </c>
      <c r="G11" s="6">
        <v>0.86484263428466779</v>
      </c>
      <c r="H11" s="10">
        <v>38</v>
      </c>
      <c r="I11">
        <v>4149</v>
      </c>
      <c r="J11" s="6">
        <v>0.87283680117905293</v>
      </c>
    </row>
    <row r="12" spans="1:10" x14ac:dyDescent="0.3">
      <c r="A12" t="s">
        <v>15</v>
      </c>
      <c r="B12" t="s">
        <v>16</v>
      </c>
      <c r="C12" t="s">
        <v>426</v>
      </c>
      <c r="D12" s="10">
        <v>3452</v>
      </c>
      <c r="E12" s="10">
        <v>3327.3071987132321</v>
      </c>
      <c r="F12" s="10">
        <v>2669</v>
      </c>
      <c r="G12" s="6">
        <v>0.80215015945392154</v>
      </c>
      <c r="H12" s="10">
        <v>157</v>
      </c>
      <c r="I12">
        <v>2826</v>
      </c>
      <c r="J12" s="6">
        <v>0.84933546295121098</v>
      </c>
    </row>
    <row r="13" spans="1:10" x14ac:dyDescent="0.3">
      <c r="A13" t="s">
        <v>17</v>
      </c>
      <c r="B13" t="s">
        <v>18</v>
      </c>
      <c r="C13" t="s">
        <v>426</v>
      </c>
      <c r="D13" s="10">
        <v>6282</v>
      </c>
      <c r="E13" s="10">
        <v>6061.2583399606547</v>
      </c>
      <c r="F13" s="10">
        <v>4641</v>
      </c>
      <c r="G13" s="6">
        <v>0.7656825925736942</v>
      </c>
      <c r="H13" s="10">
        <v>13</v>
      </c>
      <c r="I13">
        <v>4654</v>
      </c>
      <c r="J13" s="6">
        <v>0.76782736174056732</v>
      </c>
    </row>
    <row r="14" spans="1:10" x14ac:dyDescent="0.3">
      <c r="A14" t="s">
        <v>19</v>
      </c>
      <c r="B14" t="s">
        <v>20</v>
      </c>
      <c r="C14" t="s">
        <v>426</v>
      </c>
      <c r="D14" s="10">
        <v>2792</v>
      </c>
      <c r="E14" s="10">
        <v>2709.3641926804294</v>
      </c>
      <c r="F14" s="10">
        <v>1587</v>
      </c>
      <c r="G14" s="6">
        <v>0.5857462810970232</v>
      </c>
      <c r="H14" s="10">
        <v>4</v>
      </c>
      <c r="I14">
        <v>1591</v>
      </c>
      <c r="J14" s="6">
        <v>0.58722264223400367</v>
      </c>
    </row>
    <row r="15" spans="1:10" x14ac:dyDescent="0.3">
      <c r="A15" t="s">
        <v>21</v>
      </c>
      <c r="B15" t="s">
        <v>22</v>
      </c>
      <c r="C15" t="s">
        <v>426</v>
      </c>
      <c r="D15" s="10">
        <v>3118</v>
      </c>
      <c r="E15" s="10">
        <v>2933.172032880761</v>
      </c>
      <c r="F15" s="10">
        <v>2519</v>
      </c>
      <c r="G15" s="6">
        <v>0.8587972242207732</v>
      </c>
      <c r="H15" s="10">
        <v>0</v>
      </c>
      <c r="I15">
        <v>2519</v>
      </c>
      <c r="J15" s="6">
        <v>0.8587972242207732</v>
      </c>
    </row>
    <row r="16" spans="1:10" x14ac:dyDescent="0.3">
      <c r="A16" t="s">
        <v>23</v>
      </c>
      <c r="B16" t="s">
        <v>24</v>
      </c>
      <c r="C16" t="s">
        <v>426</v>
      </c>
      <c r="D16" s="10">
        <v>5414</v>
      </c>
      <c r="E16" s="10">
        <v>5240.7470023173746</v>
      </c>
      <c r="F16" s="10">
        <v>3901</v>
      </c>
      <c r="G16" s="6">
        <v>0.74435953467607574</v>
      </c>
      <c r="H16" s="10">
        <v>171</v>
      </c>
      <c r="I16">
        <v>4072</v>
      </c>
      <c r="J16" s="6">
        <v>0.77698847095641643</v>
      </c>
    </row>
    <row r="17" spans="1:10" x14ac:dyDescent="0.3">
      <c r="A17" t="s">
        <v>25</v>
      </c>
      <c r="B17" t="s">
        <v>26</v>
      </c>
      <c r="C17" t="s">
        <v>426</v>
      </c>
      <c r="D17" s="10">
        <v>4475</v>
      </c>
      <c r="E17" s="10">
        <v>4248.4049508521957</v>
      </c>
      <c r="F17" s="10">
        <v>3221</v>
      </c>
      <c r="G17" s="6">
        <v>0.7581668972855079</v>
      </c>
      <c r="H17" s="10">
        <v>90</v>
      </c>
      <c r="I17">
        <v>3311</v>
      </c>
      <c r="J17" s="6">
        <v>0.77935131850739425</v>
      </c>
    </row>
    <row r="18" spans="1:10" x14ac:dyDescent="0.3">
      <c r="A18" t="s">
        <v>29</v>
      </c>
      <c r="B18" t="s">
        <v>30</v>
      </c>
      <c r="C18" t="s">
        <v>426</v>
      </c>
      <c r="D18" s="10">
        <v>3319</v>
      </c>
      <c r="E18" s="10">
        <v>3089.1875667721583</v>
      </c>
      <c r="F18" s="10">
        <v>2599</v>
      </c>
      <c r="G18" s="6">
        <v>0.84132152671961347</v>
      </c>
      <c r="H18" s="10">
        <v>8</v>
      </c>
      <c r="I18">
        <v>2607</v>
      </c>
      <c r="J18" s="6">
        <v>0.84391120437015477</v>
      </c>
    </row>
    <row r="19" spans="1:10" x14ac:dyDescent="0.3">
      <c r="A19" t="s">
        <v>31</v>
      </c>
      <c r="B19" t="s">
        <v>32</v>
      </c>
      <c r="C19" t="s">
        <v>426</v>
      </c>
      <c r="D19" s="10">
        <v>4214</v>
      </c>
      <c r="E19" s="10">
        <v>4021.4467459828411</v>
      </c>
      <c r="F19" s="10">
        <v>3687</v>
      </c>
      <c r="G19" s="6">
        <v>0.91683422233132117</v>
      </c>
      <c r="H19" s="10">
        <v>4</v>
      </c>
      <c r="I19">
        <v>3691</v>
      </c>
      <c r="J19" s="6">
        <v>0.91782888923919348</v>
      </c>
    </row>
    <row r="20" spans="1:10" x14ac:dyDescent="0.3">
      <c r="A20" t="s">
        <v>33</v>
      </c>
      <c r="B20" t="s">
        <v>34</v>
      </c>
      <c r="C20" t="s">
        <v>426</v>
      </c>
      <c r="D20" s="10">
        <v>6975</v>
      </c>
      <c r="E20" s="10">
        <v>6776.1393823880862</v>
      </c>
      <c r="F20" s="10">
        <v>3911</v>
      </c>
      <c r="G20" s="6">
        <v>0.57717230701675193</v>
      </c>
      <c r="H20" s="10">
        <v>11</v>
      </c>
      <c r="I20">
        <v>3922</v>
      </c>
      <c r="J20" s="6">
        <v>0.57879565024794188</v>
      </c>
    </row>
    <row r="21" spans="1:10" x14ac:dyDescent="0.3">
      <c r="A21" t="s">
        <v>35</v>
      </c>
      <c r="B21" t="s">
        <v>36</v>
      </c>
      <c r="C21" t="s">
        <v>426</v>
      </c>
      <c r="D21" s="10">
        <v>3686</v>
      </c>
      <c r="E21" s="10">
        <v>3524.9356377124691</v>
      </c>
      <c r="F21" s="10">
        <v>2595</v>
      </c>
      <c r="G21" s="6">
        <v>0.73618365459973134</v>
      </c>
      <c r="H21" s="10">
        <v>15</v>
      </c>
      <c r="I21">
        <v>2610</v>
      </c>
      <c r="J21" s="6">
        <v>0.74043905144712863</v>
      </c>
    </row>
    <row r="22" spans="1:10" x14ac:dyDescent="0.3">
      <c r="A22" t="s">
        <v>37</v>
      </c>
      <c r="B22" t="s">
        <v>38</v>
      </c>
      <c r="C22" t="s">
        <v>426</v>
      </c>
      <c r="D22" s="10">
        <v>4575</v>
      </c>
      <c r="E22" s="10">
        <v>4406.8480746440555</v>
      </c>
      <c r="F22" s="10">
        <v>5287</v>
      </c>
      <c r="G22" s="6">
        <v>1.1997236824251163</v>
      </c>
      <c r="H22" s="10">
        <v>36</v>
      </c>
      <c r="I22">
        <v>5323</v>
      </c>
      <c r="J22" s="6">
        <v>1.2078927863720246</v>
      </c>
    </row>
    <row r="23" spans="1:10" x14ac:dyDescent="0.3">
      <c r="A23" t="s">
        <v>39</v>
      </c>
      <c r="B23" t="s">
        <v>40</v>
      </c>
      <c r="C23" t="s">
        <v>426</v>
      </c>
      <c r="D23" s="10">
        <v>3815</v>
      </c>
      <c r="E23" s="10">
        <v>3598.5880972959626</v>
      </c>
      <c r="F23" s="10">
        <v>3228</v>
      </c>
      <c r="G23" s="6">
        <v>0.89701847300211202</v>
      </c>
      <c r="H23" s="10">
        <v>8</v>
      </c>
      <c r="I23">
        <v>3236</v>
      </c>
      <c r="J23" s="6">
        <v>0.8992415671111631</v>
      </c>
    </row>
    <row r="24" spans="1:10" x14ac:dyDescent="0.3">
      <c r="A24" t="s">
        <v>41</v>
      </c>
      <c r="B24" t="s">
        <v>42</v>
      </c>
      <c r="C24" t="s">
        <v>426</v>
      </c>
      <c r="D24" s="10">
        <v>2816</v>
      </c>
      <c r="E24" s="10">
        <v>2694.2349997090146</v>
      </c>
      <c r="F24" s="10">
        <v>1336</v>
      </c>
      <c r="G24" s="6">
        <v>0.49587359682592347</v>
      </c>
      <c r="H24" s="10">
        <v>1</v>
      </c>
      <c r="I24">
        <v>1337</v>
      </c>
      <c r="J24" s="6">
        <v>0.49624475969779919</v>
      </c>
    </row>
    <row r="25" spans="1:10" x14ac:dyDescent="0.3">
      <c r="A25" t="s">
        <v>43</v>
      </c>
      <c r="B25" t="s">
        <v>44</v>
      </c>
      <c r="C25" t="s">
        <v>426</v>
      </c>
      <c r="D25" s="10">
        <v>4794</v>
      </c>
      <c r="E25" s="10">
        <v>4591.6248230842557</v>
      </c>
      <c r="F25" s="10">
        <v>4280</v>
      </c>
      <c r="G25" s="6">
        <v>0.93213190644027111</v>
      </c>
      <c r="H25" s="10">
        <v>131</v>
      </c>
      <c r="I25">
        <v>4411</v>
      </c>
      <c r="J25" s="6">
        <v>0.96066211198785889</v>
      </c>
    </row>
    <row r="26" spans="1:10" x14ac:dyDescent="0.3">
      <c r="A26" t="s">
        <v>45</v>
      </c>
      <c r="B26" t="s">
        <v>46</v>
      </c>
      <c r="C26" t="s">
        <v>426</v>
      </c>
      <c r="D26" s="10">
        <v>6658</v>
      </c>
      <c r="E26" s="10">
        <v>6388.4280670497874</v>
      </c>
      <c r="F26" s="10">
        <v>2931</v>
      </c>
      <c r="G26" s="6">
        <v>0.45879830988745129</v>
      </c>
      <c r="H26" s="10">
        <v>1</v>
      </c>
      <c r="I26">
        <v>2932</v>
      </c>
      <c r="J26" s="6">
        <v>0.45895484291709565</v>
      </c>
    </row>
    <row r="27" spans="1:10" x14ac:dyDescent="0.3">
      <c r="A27" t="s">
        <v>47</v>
      </c>
      <c r="B27" t="s">
        <v>48</v>
      </c>
      <c r="C27" t="s">
        <v>426</v>
      </c>
      <c r="D27" s="10">
        <v>3415</v>
      </c>
      <c r="E27" s="10">
        <v>3252.3027766266059</v>
      </c>
      <c r="F27" s="10">
        <v>1483</v>
      </c>
      <c r="G27" s="6">
        <v>0.45598460594072232</v>
      </c>
      <c r="H27" s="10">
        <v>3</v>
      </c>
      <c r="I27">
        <v>1486</v>
      </c>
      <c r="J27" s="6">
        <v>0.45690702928382559</v>
      </c>
    </row>
    <row r="28" spans="1:10" x14ac:dyDescent="0.3">
      <c r="A28" t="s">
        <v>49</v>
      </c>
      <c r="B28" t="s">
        <v>50</v>
      </c>
      <c r="C28" t="s">
        <v>426</v>
      </c>
      <c r="D28" s="10">
        <v>6389</v>
      </c>
      <c r="E28" s="10">
        <v>6179.9025131354047</v>
      </c>
      <c r="F28" s="10">
        <v>2974</v>
      </c>
      <c r="G28" s="6">
        <v>0.48123736477699325</v>
      </c>
      <c r="H28" s="10">
        <v>4</v>
      </c>
      <c r="I28">
        <v>2978</v>
      </c>
      <c r="J28" s="6">
        <v>0.48188462417817279</v>
      </c>
    </row>
    <row r="29" spans="1:10" x14ac:dyDescent="0.3">
      <c r="A29" t="s">
        <v>55</v>
      </c>
      <c r="B29" t="s">
        <v>56</v>
      </c>
      <c r="C29" t="s">
        <v>426</v>
      </c>
      <c r="D29" s="10">
        <v>3675</v>
      </c>
      <c r="E29" s="10">
        <v>3558.794466403162</v>
      </c>
      <c r="F29" s="10">
        <v>2410</v>
      </c>
      <c r="G29" s="6">
        <v>0.67719561293905317</v>
      </c>
      <c r="H29" s="10">
        <v>1</v>
      </c>
      <c r="I29">
        <v>2411</v>
      </c>
      <c r="J29" s="6">
        <v>0.67747660696931833</v>
      </c>
    </row>
    <row r="30" spans="1:10" x14ac:dyDescent="0.3">
      <c r="A30" t="s">
        <v>57</v>
      </c>
      <c r="B30" t="s">
        <v>58</v>
      </c>
      <c r="C30" t="s">
        <v>426</v>
      </c>
      <c r="D30" s="10">
        <v>3782</v>
      </c>
      <c r="E30" s="10">
        <v>3622.8691850046594</v>
      </c>
      <c r="F30" s="10">
        <v>774</v>
      </c>
      <c r="G30" s="6">
        <v>0.21364282298782603</v>
      </c>
      <c r="H30" s="10">
        <v>1</v>
      </c>
      <c r="I30">
        <v>775</v>
      </c>
      <c r="J30" s="6">
        <v>0.21391884730693175</v>
      </c>
    </row>
    <row r="31" spans="1:10" x14ac:dyDescent="0.3">
      <c r="A31" t="s">
        <v>59</v>
      </c>
      <c r="B31" t="s">
        <v>60</v>
      </c>
      <c r="C31" t="s">
        <v>426</v>
      </c>
      <c r="D31" s="10">
        <v>2657</v>
      </c>
      <c r="E31" s="10">
        <v>2539.2625291804243</v>
      </c>
      <c r="F31" s="10">
        <v>1280</v>
      </c>
      <c r="G31" s="6">
        <v>0.50408336487095506</v>
      </c>
      <c r="H31" s="10">
        <v>1</v>
      </c>
      <c r="I31">
        <v>1281</v>
      </c>
      <c r="J31" s="6">
        <v>0.50447717999976049</v>
      </c>
    </row>
    <row r="32" spans="1:10" x14ac:dyDescent="0.3">
      <c r="A32" t="s">
        <v>61</v>
      </c>
      <c r="B32" t="s">
        <v>62</v>
      </c>
      <c r="C32" t="s">
        <v>426</v>
      </c>
      <c r="D32" s="10">
        <v>6723</v>
      </c>
      <c r="E32" s="10">
        <v>6353.8040011561134</v>
      </c>
      <c r="F32" s="10">
        <v>3740</v>
      </c>
      <c r="G32" s="6">
        <v>0.58862375976965675</v>
      </c>
      <c r="H32" s="10">
        <v>54</v>
      </c>
      <c r="I32">
        <v>3794</v>
      </c>
      <c r="J32" s="6">
        <v>0.59712260549895124</v>
      </c>
    </row>
    <row r="33" spans="1:10" x14ac:dyDescent="0.3">
      <c r="A33" t="s">
        <v>63</v>
      </c>
      <c r="B33" t="s">
        <v>64</v>
      </c>
      <c r="C33" t="s">
        <v>426</v>
      </c>
      <c r="D33" s="10">
        <v>3974</v>
      </c>
      <c r="E33" s="10">
        <v>3758.625659701861</v>
      </c>
      <c r="F33" s="10">
        <v>2159</v>
      </c>
      <c r="G33" s="6">
        <v>0.57441208448815162</v>
      </c>
      <c r="H33" s="10">
        <v>0</v>
      </c>
      <c r="I33">
        <v>2159</v>
      </c>
      <c r="J33" s="6">
        <v>0.57441208448815162</v>
      </c>
    </row>
    <row r="34" spans="1:10" x14ac:dyDescent="0.3">
      <c r="A34" t="s">
        <v>65</v>
      </c>
      <c r="B34" t="s">
        <v>66</v>
      </c>
      <c r="C34" t="s">
        <v>426</v>
      </c>
      <c r="D34" s="10">
        <v>5326</v>
      </c>
      <c r="E34" s="10">
        <v>5078.4056856350098</v>
      </c>
      <c r="F34" s="10">
        <v>861</v>
      </c>
      <c r="G34" s="6">
        <v>0.16954139808788032</v>
      </c>
      <c r="H34" s="10">
        <v>16</v>
      </c>
      <c r="I34">
        <v>877</v>
      </c>
      <c r="J34" s="6">
        <v>0.17269199317429854</v>
      </c>
    </row>
    <row r="35" spans="1:10" x14ac:dyDescent="0.3">
      <c r="A35" t="s">
        <v>67</v>
      </c>
      <c r="B35" t="s">
        <v>68</v>
      </c>
      <c r="C35" t="s">
        <v>426</v>
      </c>
      <c r="D35" s="10">
        <v>5325</v>
      </c>
      <c r="E35" s="10">
        <v>5135.5064541899674</v>
      </c>
      <c r="F35" s="10">
        <v>2955</v>
      </c>
      <c r="G35" s="6">
        <v>0.57540576111808184</v>
      </c>
      <c r="H35" s="10">
        <v>218</v>
      </c>
      <c r="I35">
        <v>3173</v>
      </c>
      <c r="J35" s="6">
        <v>0.61785532319041414</v>
      </c>
    </row>
    <row r="36" spans="1:10" x14ac:dyDescent="0.3">
      <c r="A36" t="s">
        <v>69</v>
      </c>
      <c r="B36" t="s">
        <v>70</v>
      </c>
      <c r="C36" t="s">
        <v>426</v>
      </c>
      <c r="D36" s="10">
        <v>2044</v>
      </c>
      <c r="E36" s="10">
        <v>1974.6550145016029</v>
      </c>
      <c r="F36" s="10">
        <v>1371</v>
      </c>
      <c r="G36" s="6">
        <v>0.69429849261342313</v>
      </c>
      <c r="H36" s="10">
        <v>2</v>
      </c>
      <c r="I36">
        <v>1373</v>
      </c>
      <c r="J36" s="6">
        <v>0.69531132775946747</v>
      </c>
    </row>
    <row r="37" spans="1:10" x14ac:dyDescent="0.3">
      <c r="A37" t="s">
        <v>71</v>
      </c>
      <c r="B37" t="s">
        <v>72</v>
      </c>
      <c r="C37" t="s">
        <v>426</v>
      </c>
      <c r="D37" s="10">
        <v>4547</v>
      </c>
      <c r="E37" s="10">
        <v>4405.9702920113796</v>
      </c>
      <c r="F37" s="10">
        <v>2944</v>
      </c>
      <c r="G37" s="6">
        <v>0.66818426019300914</v>
      </c>
      <c r="H37" s="10">
        <v>17</v>
      </c>
      <c r="I37">
        <v>2961</v>
      </c>
      <c r="J37" s="6">
        <v>0.67204266115200406</v>
      </c>
    </row>
    <row r="38" spans="1:10" x14ac:dyDescent="0.3">
      <c r="A38" t="s">
        <v>73</v>
      </c>
      <c r="B38" t="s">
        <v>74</v>
      </c>
      <c r="C38" t="s">
        <v>426</v>
      </c>
      <c r="D38" s="10">
        <v>5243</v>
      </c>
      <c r="E38" s="10">
        <v>5043.440296549009</v>
      </c>
      <c r="F38" s="10">
        <v>2722</v>
      </c>
      <c r="G38" s="6">
        <v>0.53971095917652434</v>
      </c>
      <c r="H38" s="10">
        <v>0</v>
      </c>
      <c r="I38">
        <v>2722</v>
      </c>
      <c r="J38" s="6">
        <v>0.53971095917652434</v>
      </c>
    </row>
    <row r="39" spans="1:10" x14ac:dyDescent="0.3">
      <c r="A39" t="s">
        <v>75</v>
      </c>
      <c r="B39" t="s">
        <v>76</v>
      </c>
      <c r="C39" t="s">
        <v>426</v>
      </c>
      <c r="D39" s="10">
        <v>2482</v>
      </c>
      <c r="E39" s="10">
        <v>2352.7508319965523</v>
      </c>
      <c r="F39" s="10">
        <v>1765</v>
      </c>
      <c r="G39" s="6">
        <v>0.7501856873225351</v>
      </c>
      <c r="H39" s="10">
        <v>3</v>
      </c>
      <c r="I39">
        <v>1768</v>
      </c>
      <c r="J39" s="6">
        <v>0.75146079047379155</v>
      </c>
    </row>
    <row r="40" spans="1:10" x14ac:dyDescent="0.3">
      <c r="A40" t="s">
        <v>77</v>
      </c>
      <c r="B40" t="s">
        <v>78</v>
      </c>
      <c r="C40" t="s">
        <v>426</v>
      </c>
      <c r="D40" s="10">
        <v>6982</v>
      </c>
      <c r="E40" s="10">
        <v>6732.1468160675922</v>
      </c>
      <c r="F40" s="10">
        <v>3980</v>
      </c>
      <c r="G40" s="6">
        <v>0.59119328629330359</v>
      </c>
      <c r="H40" s="10">
        <v>19</v>
      </c>
      <c r="I40">
        <v>3999</v>
      </c>
      <c r="J40" s="6">
        <v>0.59401556580073389</v>
      </c>
    </row>
    <row r="41" spans="1:10" x14ac:dyDescent="0.3">
      <c r="A41" t="s">
        <v>79</v>
      </c>
      <c r="B41" t="s">
        <v>80</v>
      </c>
      <c r="C41" t="s">
        <v>426</v>
      </c>
      <c r="D41" s="10">
        <v>2902</v>
      </c>
      <c r="E41" s="10">
        <v>2724.6188808007278</v>
      </c>
      <c r="F41" s="10">
        <v>2309</v>
      </c>
      <c r="G41" s="6">
        <v>0.8474579752311695</v>
      </c>
      <c r="H41" s="10">
        <v>0</v>
      </c>
      <c r="I41">
        <v>2309</v>
      </c>
      <c r="J41" s="6">
        <v>0.8474579752311695</v>
      </c>
    </row>
    <row r="42" spans="1:10" x14ac:dyDescent="0.3">
      <c r="A42" t="s">
        <v>81</v>
      </c>
      <c r="B42" t="s">
        <v>82</v>
      </c>
      <c r="C42" t="s">
        <v>426</v>
      </c>
      <c r="D42" s="10">
        <v>3246</v>
      </c>
      <c r="E42" s="10">
        <v>3095.6128048160426</v>
      </c>
      <c r="F42" s="10">
        <v>1700</v>
      </c>
      <c r="G42" s="6">
        <v>0.5491642873925322</v>
      </c>
      <c r="H42" s="10">
        <v>2</v>
      </c>
      <c r="I42">
        <v>1702</v>
      </c>
      <c r="J42" s="6">
        <v>0.54981036302475872</v>
      </c>
    </row>
    <row r="43" spans="1:10" x14ac:dyDescent="0.3">
      <c r="A43" t="s">
        <v>83</v>
      </c>
      <c r="B43" t="s">
        <v>84</v>
      </c>
      <c r="C43" t="s">
        <v>426</v>
      </c>
      <c r="D43" s="10">
        <v>5138</v>
      </c>
      <c r="E43" s="10">
        <v>4914.1612137000993</v>
      </c>
      <c r="F43" s="10">
        <v>3689</v>
      </c>
      <c r="G43" s="6">
        <v>0.75068762288780944</v>
      </c>
      <c r="H43" s="10">
        <v>6</v>
      </c>
      <c r="I43">
        <v>3695</v>
      </c>
      <c r="J43" s="6">
        <v>0.75190858405271233</v>
      </c>
    </row>
    <row r="44" spans="1:10" x14ac:dyDescent="0.3">
      <c r="A44" t="s">
        <v>85</v>
      </c>
      <c r="B44" t="s">
        <v>86</v>
      </c>
      <c r="C44" t="s">
        <v>426</v>
      </c>
      <c r="D44" s="10">
        <v>2382</v>
      </c>
      <c r="E44" s="10">
        <v>2240.6921827411165</v>
      </c>
      <c r="F44" s="10">
        <v>1201</v>
      </c>
      <c r="G44" s="6">
        <v>0.53599508636245385</v>
      </c>
      <c r="H44" s="10">
        <v>6</v>
      </c>
      <c r="I44">
        <v>1207</v>
      </c>
      <c r="J44" s="6">
        <v>0.5386728303409507</v>
      </c>
    </row>
    <row r="45" spans="1:10" x14ac:dyDescent="0.3">
      <c r="A45" t="s">
        <v>87</v>
      </c>
      <c r="B45" t="s">
        <v>88</v>
      </c>
      <c r="C45" t="s">
        <v>426</v>
      </c>
      <c r="D45" s="10">
        <v>4952</v>
      </c>
      <c r="E45" s="10">
        <v>4619.2882665697962</v>
      </c>
      <c r="F45" s="10">
        <v>2926</v>
      </c>
      <c r="G45" s="6">
        <v>0.63343091644133243</v>
      </c>
      <c r="H45" s="10">
        <v>0</v>
      </c>
      <c r="I45">
        <v>2926</v>
      </c>
      <c r="J45" s="6">
        <v>0.63343091644133243</v>
      </c>
    </row>
    <row r="46" spans="1:10" x14ac:dyDescent="0.3">
      <c r="A46" t="s">
        <v>89</v>
      </c>
      <c r="B46" t="s">
        <v>90</v>
      </c>
      <c r="C46" t="s">
        <v>426</v>
      </c>
      <c r="D46" s="10">
        <v>5094</v>
      </c>
      <c r="E46" s="10">
        <v>4825.5419607307031</v>
      </c>
      <c r="F46" s="10">
        <v>2890</v>
      </c>
      <c r="G46" s="6">
        <v>0.59889646044283584</v>
      </c>
      <c r="H46" s="10">
        <v>3</v>
      </c>
      <c r="I46">
        <v>2893</v>
      </c>
      <c r="J46" s="6">
        <v>0.59951815227028515</v>
      </c>
    </row>
    <row r="47" spans="1:10" x14ac:dyDescent="0.3">
      <c r="A47" t="s">
        <v>91</v>
      </c>
      <c r="B47" t="s">
        <v>92</v>
      </c>
      <c r="C47" t="s">
        <v>426</v>
      </c>
      <c r="D47" s="10">
        <v>3584</v>
      </c>
      <c r="E47" s="10">
        <v>3429.0994020626831</v>
      </c>
      <c r="F47" s="10">
        <v>2306</v>
      </c>
      <c r="G47" s="6">
        <v>0.6724797766471533</v>
      </c>
      <c r="H47" s="10">
        <v>10</v>
      </c>
      <c r="I47">
        <v>2316</v>
      </c>
      <c r="J47" s="6">
        <v>0.67539599423885821</v>
      </c>
    </row>
    <row r="48" spans="1:10" x14ac:dyDescent="0.3">
      <c r="A48" t="s">
        <v>93</v>
      </c>
      <c r="B48" t="s">
        <v>94</v>
      </c>
      <c r="C48" t="s">
        <v>426</v>
      </c>
      <c r="D48" s="10">
        <v>1523</v>
      </c>
      <c r="E48" s="10">
        <v>1389.7281080414405</v>
      </c>
      <c r="F48" s="10">
        <v>954</v>
      </c>
      <c r="G48" s="6">
        <v>0.68646521177763542</v>
      </c>
      <c r="H48" s="10">
        <v>0</v>
      </c>
      <c r="I48">
        <v>954</v>
      </c>
      <c r="J48" s="6">
        <v>0.68646521177763542</v>
      </c>
    </row>
    <row r="49" spans="1:10" x14ac:dyDescent="0.3">
      <c r="A49" t="s">
        <v>95</v>
      </c>
      <c r="B49" t="s">
        <v>96</v>
      </c>
      <c r="C49" t="s">
        <v>426</v>
      </c>
      <c r="D49" s="10">
        <v>6001</v>
      </c>
      <c r="E49" s="10">
        <v>5650.7073176795229</v>
      </c>
      <c r="F49" s="10">
        <v>1871</v>
      </c>
      <c r="G49" s="6">
        <v>0.33110899128435672</v>
      </c>
      <c r="H49" s="10">
        <v>29</v>
      </c>
      <c r="I49">
        <v>1900</v>
      </c>
      <c r="J49" s="6">
        <v>0.33624109216476633</v>
      </c>
    </row>
    <row r="50" spans="1:10" x14ac:dyDescent="0.3">
      <c r="A50" t="s">
        <v>97</v>
      </c>
      <c r="B50" t="s">
        <v>98</v>
      </c>
      <c r="C50" t="s">
        <v>426</v>
      </c>
      <c r="D50" s="10">
        <v>6355</v>
      </c>
      <c r="E50" s="10">
        <v>6129.7665381481165</v>
      </c>
      <c r="F50" s="10">
        <v>3050</v>
      </c>
      <c r="G50" s="6">
        <v>0.49757196803802667</v>
      </c>
      <c r="H50" s="10">
        <v>2</v>
      </c>
      <c r="I50">
        <v>3052</v>
      </c>
      <c r="J50" s="6">
        <v>0.49789824473837946</v>
      </c>
    </row>
    <row r="51" spans="1:10" x14ac:dyDescent="0.3">
      <c r="A51" t="s">
        <v>99</v>
      </c>
      <c r="B51" t="s">
        <v>100</v>
      </c>
      <c r="C51" t="s">
        <v>426</v>
      </c>
      <c r="D51" s="10">
        <v>4027</v>
      </c>
      <c r="E51" s="10">
        <v>3777.5757464238859</v>
      </c>
      <c r="F51" s="10">
        <v>2818</v>
      </c>
      <c r="G51" s="6">
        <v>0.74598107070856579</v>
      </c>
      <c r="H51" s="10">
        <v>5</v>
      </c>
      <c r="I51">
        <v>2823</v>
      </c>
      <c r="J51" s="6">
        <v>0.74730467090499686</v>
      </c>
    </row>
    <row r="52" spans="1:10" x14ac:dyDescent="0.3">
      <c r="A52" t="s">
        <v>101</v>
      </c>
      <c r="B52" t="s">
        <v>102</v>
      </c>
      <c r="C52" t="s">
        <v>426</v>
      </c>
      <c r="D52" s="10">
        <v>5980</v>
      </c>
      <c r="E52" s="10">
        <v>5734.5359570993414</v>
      </c>
      <c r="F52" s="10">
        <v>3252</v>
      </c>
      <c r="G52" s="6">
        <v>0.56709034947701953</v>
      </c>
      <c r="H52" s="10">
        <v>28</v>
      </c>
      <c r="I52">
        <v>3280</v>
      </c>
      <c r="J52" s="6">
        <v>0.57197304621298395</v>
      </c>
    </row>
    <row r="53" spans="1:10" x14ac:dyDescent="0.3">
      <c r="A53" t="s">
        <v>103</v>
      </c>
      <c r="B53" t="s">
        <v>104</v>
      </c>
      <c r="C53" t="s">
        <v>426</v>
      </c>
      <c r="D53" s="10">
        <v>2719</v>
      </c>
      <c r="E53" s="10">
        <v>2626.937446978392</v>
      </c>
      <c r="F53" s="10">
        <v>1990</v>
      </c>
      <c r="G53" s="6">
        <v>0.75753611959393141</v>
      </c>
      <c r="H53" s="10">
        <v>3</v>
      </c>
      <c r="I53">
        <v>1993</v>
      </c>
      <c r="J53" s="6">
        <v>0.7586781338445755</v>
      </c>
    </row>
    <row r="54" spans="1:10" x14ac:dyDescent="0.3">
      <c r="A54" t="s">
        <v>105</v>
      </c>
      <c r="B54" t="s">
        <v>106</v>
      </c>
      <c r="C54" t="s">
        <v>426</v>
      </c>
      <c r="D54" s="10">
        <v>2878</v>
      </c>
      <c r="E54" s="10">
        <v>2759.6576509330407</v>
      </c>
      <c r="F54" s="10">
        <v>1166</v>
      </c>
      <c r="G54" s="6">
        <v>0.42251617681844528</v>
      </c>
      <c r="H54" s="10">
        <v>986</v>
      </c>
      <c r="I54">
        <v>2152</v>
      </c>
      <c r="J54" s="6">
        <v>0.77980687179527808</v>
      </c>
    </row>
    <row r="55" spans="1:10" x14ac:dyDescent="0.3">
      <c r="A55" t="s">
        <v>107</v>
      </c>
      <c r="B55" t="s">
        <v>108</v>
      </c>
      <c r="C55" t="s">
        <v>426</v>
      </c>
      <c r="D55" s="10">
        <v>5682</v>
      </c>
      <c r="E55" s="10">
        <v>5439.0990285413063</v>
      </c>
      <c r="F55" s="10">
        <v>3740</v>
      </c>
      <c r="G55" s="6">
        <v>0.68761388244166943</v>
      </c>
      <c r="H55" s="10">
        <v>10</v>
      </c>
      <c r="I55">
        <v>3750</v>
      </c>
      <c r="J55" s="6">
        <v>0.68945242223429415</v>
      </c>
    </row>
    <row r="56" spans="1:10" x14ac:dyDescent="0.3">
      <c r="A56" t="s">
        <v>109</v>
      </c>
      <c r="B56" t="s">
        <v>110</v>
      </c>
      <c r="C56" t="s">
        <v>426</v>
      </c>
      <c r="D56" s="10">
        <v>5256</v>
      </c>
      <c r="E56" s="10">
        <v>5047.361402427925</v>
      </c>
      <c r="F56" s="10">
        <v>2721</v>
      </c>
      <c r="G56" s="6">
        <v>0.53909355464245556</v>
      </c>
      <c r="H56" s="10">
        <v>6</v>
      </c>
      <c r="I56">
        <v>2727</v>
      </c>
      <c r="J56" s="6">
        <v>0.54028229456448973</v>
      </c>
    </row>
    <row r="57" spans="1:10" x14ac:dyDescent="0.3">
      <c r="A57" t="s">
        <v>111</v>
      </c>
      <c r="B57" t="s">
        <v>112</v>
      </c>
      <c r="C57" t="s">
        <v>426</v>
      </c>
      <c r="D57" s="10">
        <v>2428</v>
      </c>
      <c r="E57" s="10">
        <v>2347.372608316371</v>
      </c>
      <c r="F57" s="10">
        <v>740</v>
      </c>
      <c r="G57" s="6">
        <v>0.31524607443159924</v>
      </c>
      <c r="H57" s="10">
        <v>0</v>
      </c>
      <c r="I57">
        <v>740</v>
      </c>
      <c r="J57" s="6">
        <v>0.31524607443159924</v>
      </c>
    </row>
    <row r="58" spans="1:10" x14ac:dyDescent="0.3">
      <c r="A58" t="s">
        <v>113</v>
      </c>
      <c r="B58" t="s">
        <v>114</v>
      </c>
      <c r="C58" t="s">
        <v>426</v>
      </c>
      <c r="D58" s="10">
        <v>3957</v>
      </c>
      <c r="E58" s="10">
        <v>3785.2185833968015</v>
      </c>
      <c r="F58" s="10">
        <v>2477</v>
      </c>
      <c r="G58" s="6">
        <v>0.65438757245484491</v>
      </c>
      <c r="H58" s="10">
        <v>0</v>
      </c>
      <c r="I58">
        <v>2477</v>
      </c>
      <c r="J58" s="6">
        <v>0.65438757245484491</v>
      </c>
    </row>
    <row r="59" spans="1:10" x14ac:dyDescent="0.3">
      <c r="A59" t="s">
        <v>115</v>
      </c>
      <c r="B59" t="s">
        <v>116</v>
      </c>
      <c r="C59" t="s">
        <v>426</v>
      </c>
      <c r="D59" s="10">
        <v>2710</v>
      </c>
      <c r="E59" s="10">
        <v>2549.7972452733338</v>
      </c>
      <c r="F59" s="10">
        <v>322</v>
      </c>
      <c r="G59" s="6">
        <v>0.12628455089788215</v>
      </c>
      <c r="H59" s="10">
        <v>0</v>
      </c>
      <c r="I59">
        <v>322</v>
      </c>
      <c r="J59" s="6">
        <v>0.12628455089788215</v>
      </c>
    </row>
    <row r="60" spans="1:10" x14ac:dyDescent="0.3">
      <c r="A60" t="s">
        <v>117</v>
      </c>
      <c r="B60" t="s">
        <v>118</v>
      </c>
      <c r="C60" t="s">
        <v>426</v>
      </c>
      <c r="D60" s="10">
        <v>4588</v>
      </c>
      <c r="E60" s="10">
        <v>4295.6449038757191</v>
      </c>
      <c r="F60" s="10">
        <v>3642</v>
      </c>
      <c r="G60" s="6">
        <v>0.84783544298878799</v>
      </c>
      <c r="H60" s="10">
        <v>50</v>
      </c>
      <c r="I60">
        <v>3692</v>
      </c>
      <c r="J60" s="6">
        <v>0.85947513880137438</v>
      </c>
    </row>
    <row r="61" spans="1:10" x14ac:dyDescent="0.3">
      <c r="A61" t="s">
        <v>119</v>
      </c>
      <c r="B61" t="s">
        <v>120</v>
      </c>
      <c r="C61" t="s">
        <v>426</v>
      </c>
      <c r="D61" s="10">
        <v>2757</v>
      </c>
      <c r="E61" s="10">
        <v>2664.3141618835657</v>
      </c>
      <c r="F61" s="10">
        <v>1950</v>
      </c>
      <c r="G61" s="6">
        <v>0.73189567052461502</v>
      </c>
      <c r="H61" s="10">
        <v>5</v>
      </c>
      <c r="I61">
        <v>1955</v>
      </c>
      <c r="J61" s="6">
        <v>0.73377232609006271</v>
      </c>
    </row>
    <row r="62" spans="1:10" x14ac:dyDescent="0.3">
      <c r="A62" t="s">
        <v>121</v>
      </c>
      <c r="B62" t="s">
        <v>122</v>
      </c>
      <c r="C62" t="s">
        <v>426</v>
      </c>
      <c r="D62" s="10">
        <v>11396</v>
      </c>
      <c r="E62" s="10">
        <v>10610.215284500684</v>
      </c>
      <c r="F62" s="10">
        <v>2997</v>
      </c>
      <c r="G62" s="6">
        <v>0.28246363713071809</v>
      </c>
      <c r="H62" s="10">
        <v>1218</v>
      </c>
      <c r="I62">
        <v>4215</v>
      </c>
      <c r="J62" s="6">
        <v>0.39725866883749639</v>
      </c>
    </row>
    <row r="63" spans="1:10" x14ac:dyDescent="0.3">
      <c r="A63" t="s">
        <v>123</v>
      </c>
      <c r="B63" t="s">
        <v>124</v>
      </c>
      <c r="C63" t="s">
        <v>426</v>
      </c>
      <c r="D63" s="10">
        <v>5507</v>
      </c>
      <c r="E63" s="10">
        <v>5225.1963222548793</v>
      </c>
      <c r="F63" s="10">
        <v>3506</v>
      </c>
      <c r="G63" s="6">
        <v>0.67097957354586479</v>
      </c>
      <c r="H63" s="10">
        <v>59</v>
      </c>
      <c r="I63">
        <v>3565</v>
      </c>
      <c r="J63" s="6">
        <v>0.68227101531403533</v>
      </c>
    </row>
    <row r="64" spans="1:10" x14ac:dyDescent="0.3">
      <c r="A64" t="s">
        <v>125</v>
      </c>
      <c r="B64" t="s">
        <v>126</v>
      </c>
      <c r="C64" t="s">
        <v>426</v>
      </c>
      <c r="D64" s="10">
        <v>8880</v>
      </c>
      <c r="E64" s="10">
        <v>8550.3156268393177</v>
      </c>
      <c r="F64" s="10">
        <v>5219</v>
      </c>
      <c r="G64" s="6">
        <v>0.61038682403929445</v>
      </c>
      <c r="H64" s="10">
        <v>5</v>
      </c>
      <c r="I64">
        <v>5224</v>
      </c>
      <c r="J64" s="6">
        <v>0.61097159777376397</v>
      </c>
    </row>
    <row r="65" spans="1:10" x14ac:dyDescent="0.3">
      <c r="A65" t="s">
        <v>127</v>
      </c>
      <c r="B65" t="s">
        <v>128</v>
      </c>
      <c r="C65" t="s">
        <v>425</v>
      </c>
      <c r="D65" s="10">
        <v>5351</v>
      </c>
      <c r="E65" s="10">
        <v>5172.4623644333396</v>
      </c>
      <c r="F65" s="10">
        <v>3184</v>
      </c>
      <c r="G65" s="6">
        <v>0.61556755287262832</v>
      </c>
      <c r="H65" s="10">
        <v>7</v>
      </c>
      <c r="I65">
        <v>3191</v>
      </c>
      <c r="J65" s="6">
        <v>0.61692087349766234</v>
      </c>
    </row>
    <row r="66" spans="1:10" x14ac:dyDescent="0.3">
      <c r="A66" t="s">
        <v>129</v>
      </c>
      <c r="B66" t="s">
        <v>130</v>
      </c>
      <c r="C66" t="s">
        <v>425</v>
      </c>
      <c r="D66" s="10">
        <v>1139</v>
      </c>
      <c r="E66" s="10">
        <v>1044.7832892722972</v>
      </c>
      <c r="F66" s="10">
        <v>1239</v>
      </c>
      <c r="G66" s="6">
        <v>1.185891861711319</v>
      </c>
      <c r="H66" s="10">
        <v>3</v>
      </c>
      <c r="I66">
        <v>1242</v>
      </c>
      <c r="J66" s="6">
        <v>1.188763270577448</v>
      </c>
    </row>
    <row r="67" spans="1:10" x14ac:dyDescent="0.3">
      <c r="A67" t="s">
        <v>131</v>
      </c>
      <c r="B67" t="s">
        <v>132</v>
      </c>
      <c r="C67" t="s">
        <v>425</v>
      </c>
      <c r="D67" s="10">
        <v>6046</v>
      </c>
      <c r="E67" s="10">
        <v>5788.0242576834153</v>
      </c>
      <c r="F67" s="10">
        <v>4238</v>
      </c>
      <c r="G67" s="6">
        <v>0.7322014924823772</v>
      </c>
      <c r="H67" s="10">
        <v>7</v>
      </c>
      <c r="I67">
        <v>4245</v>
      </c>
      <c r="J67" s="6">
        <v>0.73341088616981853</v>
      </c>
    </row>
    <row r="68" spans="1:10" x14ac:dyDescent="0.3">
      <c r="A68" t="s">
        <v>133</v>
      </c>
      <c r="B68" t="s">
        <v>134</v>
      </c>
      <c r="C68" t="s">
        <v>425</v>
      </c>
      <c r="D68" s="10">
        <v>1548</v>
      </c>
      <c r="E68" s="10">
        <v>1503.0209308335009</v>
      </c>
      <c r="F68" s="10">
        <v>1223</v>
      </c>
      <c r="G68" s="6">
        <v>0.81369458994944588</v>
      </c>
      <c r="H68" s="10">
        <v>1</v>
      </c>
      <c r="I68">
        <v>1224</v>
      </c>
      <c r="J68" s="6">
        <v>0.81435991667875862</v>
      </c>
    </row>
    <row r="69" spans="1:10" x14ac:dyDescent="0.3">
      <c r="A69" t="s">
        <v>135</v>
      </c>
      <c r="B69" t="s">
        <v>136</v>
      </c>
      <c r="C69" t="s">
        <v>425</v>
      </c>
      <c r="D69" s="10">
        <v>1664</v>
      </c>
      <c r="E69" s="10">
        <v>1614.7583563423746</v>
      </c>
      <c r="F69" s="10">
        <v>1314</v>
      </c>
      <c r="G69" s="6">
        <v>0.81374404711326032</v>
      </c>
      <c r="H69" s="10">
        <v>1</v>
      </c>
      <c r="I69">
        <v>1315</v>
      </c>
      <c r="J69" s="6">
        <v>0.81436333482034806</v>
      </c>
    </row>
    <row r="70" spans="1:10" x14ac:dyDescent="0.3">
      <c r="A70" t="s">
        <v>137</v>
      </c>
      <c r="B70" t="s">
        <v>138</v>
      </c>
      <c r="C70" t="s">
        <v>425</v>
      </c>
      <c r="D70" s="10">
        <v>6230</v>
      </c>
      <c r="E70" s="10">
        <v>5989.5313193414659</v>
      </c>
      <c r="F70" s="10">
        <v>4195</v>
      </c>
      <c r="G70" s="6">
        <v>0.70038869092368816</v>
      </c>
      <c r="H70" s="10">
        <v>10</v>
      </c>
      <c r="I70">
        <v>4205</v>
      </c>
      <c r="J70" s="6">
        <v>0.70205827063983517</v>
      </c>
    </row>
    <row r="71" spans="1:10" x14ac:dyDescent="0.3">
      <c r="A71" t="s">
        <v>139</v>
      </c>
      <c r="B71" t="s">
        <v>140</v>
      </c>
      <c r="C71" t="s">
        <v>425</v>
      </c>
      <c r="D71" s="10">
        <v>4550</v>
      </c>
      <c r="E71" s="10">
        <v>4423.5379270411113</v>
      </c>
      <c r="F71" s="10">
        <v>2934</v>
      </c>
      <c r="G71" s="6">
        <v>0.66326999980365087</v>
      </c>
      <c r="H71" s="10">
        <v>7</v>
      </c>
      <c r="I71">
        <v>2941</v>
      </c>
      <c r="J71" s="6">
        <v>0.66485244356596362</v>
      </c>
    </row>
    <row r="72" spans="1:10" x14ac:dyDescent="0.3">
      <c r="A72" t="s">
        <v>141</v>
      </c>
      <c r="B72" t="s">
        <v>142</v>
      </c>
      <c r="C72" t="s">
        <v>425</v>
      </c>
      <c r="D72" s="10">
        <v>2848</v>
      </c>
      <c r="E72" s="10">
        <v>2727.6856997321674</v>
      </c>
      <c r="F72" s="10">
        <v>3158</v>
      </c>
      <c r="G72" s="6">
        <v>1.1577580218681667</v>
      </c>
      <c r="H72" s="10">
        <v>3</v>
      </c>
      <c r="I72">
        <v>3161</v>
      </c>
      <c r="J72" s="6">
        <v>1.1588578553278259</v>
      </c>
    </row>
    <row r="73" spans="1:10" x14ac:dyDescent="0.3">
      <c r="A73" t="s">
        <v>143</v>
      </c>
      <c r="B73" t="s">
        <v>144</v>
      </c>
      <c r="C73" t="s">
        <v>425</v>
      </c>
      <c r="D73" s="10">
        <v>4967</v>
      </c>
      <c r="E73" s="10">
        <v>4691.1249930101212</v>
      </c>
      <c r="F73" s="10">
        <v>3479</v>
      </c>
      <c r="G73" s="6">
        <v>0.74161315360042335</v>
      </c>
      <c r="H73" s="10">
        <v>50</v>
      </c>
      <c r="I73">
        <v>3529</v>
      </c>
      <c r="J73" s="6">
        <v>0.75227157776829379</v>
      </c>
    </row>
    <row r="74" spans="1:10" x14ac:dyDescent="0.3">
      <c r="A74" t="s">
        <v>145</v>
      </c>
      <c r="B74" t="s">
        <v>146</v>
      </c>
      <c r="C74" t="s">
        <v>425</v>
      </c>
      <c r="D74" s="10">
        <v>9996</v>
      </c>
      <c r="E74" s="10">
        <v>9496.1717220612172</v>
      </c>
      <c r="F74" s="10">
        <v>8705</v>
      </c>
      <c r="G74" s="6">
        <v>0.91668519217873967</v>
      </c>
      <c r="H74" s="10">
        <v>15</v>
      </c>
      <c r="I74">
        <v>8720</v>
      </c>
      <c r="J74" s="6">
        <v>0.91826477608255141</v>
      </c>
    </row>
    <row r="75" spans="1:10" x14ac:dyDescent="0.3">
      <c r="A75" t="s">
        <v>147</v>
      </c>
      <c r="B75" t="s">
        <v>148</v>
      </c>
      <c r="C75" t="s">
        <v>425</v>
      </c>
      <c r="D75" s="10">
        <v>2418</v>
      </c>
      <c r="E75" s="10">
        <v>2342.1406286110468</v>
      </c>
      <c r="F75" s="10">
        <v>2488</v>
      </c>
      <c r="G75" s="6">
        <v>1.0622760946149727</v>
      </c>
      <c r="H75" s="10">
        <v>1</v>
      </c>
      <c r="I75">
        <v>2489</v>
      </c>
      <c r="J75" s="6">
        <v>1.0627030544600751</v>
      </c>
    </row>
    <row r="76" spans="1:10" x14ac:dyDescent="0.3">
      <c r="A76" t="s">
        <v>149</v>
      </c>
      <c r="B76" t="s">
        <v>150</v>
      </c>
      <c r="C76" t="s">
        <v>425</v>
      </c>
      <c r="D76" s="10">
        <v>5095</v>
      </c>
      <c r="E76" s="10">
        <v>4894.1143111378478</v>
      </c>
      <c r="F76" s="10">
        <v>3571</v>
      </c>
      <c r="G76" s="6">
        <v>0.72965193965192998</v>
      </c>
      <c r="H76" s="10">
        <v>5</v>
      </c>
      <c r="I76">
        <v>3576</v>
      </c>
      <c r="J76" s="6">
        <v>0.73067357496368013</v>
      </c>
    </row>
    <row r="77" spans="1:10" x14ac:dyDescent="0.3">
      <c r="A77" t="s">
        <v>151</v>
      </c>
      <c r="B77" t="s">
        <v>152</v>
      </c>
      <c r="C77" t="s">
        <v>425</v>
      </c>
      <c r="D77" s="10">
        <v>5750</v>
      </c>
      <c r="E77" s="10">
        <v>5597.923773889439</v>
      </c>
      <c r="F77" s="10">
        <v>5012</v>
      </c>
      <c r="G77" s="6">
        <v>0.89533194849447928</v>
      </c>
      <c r="H77" s="10">
        <v>7</v>
      </c>
      <c r="I77">
        <v>5019</v>
      </c>
      <c r="J77" s="6">
        <v>0.89658241210969503</v>
      </c>
    </row>
    <row r="78" spans="1:10" x14ac:dyDescent="0.3">
      <c r="A78" t="s">
        <v>153</v>
      </c>
      <c r="B78" t="s">
        <v>154</v>
      </c>
      <c r="C78" t="s">
        <v>425</v>
      </c>
      <c r="D78" s="10">
        <v>2256</v>
      </c>
      <c r="E78" s="10">
        <v>2184.0318227907337</v>
      </c>
      <c r="F78" s="10">
        <v>2181</v>
      </c>
      <c r="G78" s="6">
        <v>0.99861182297844919</v>
      </c>
      <c r="H78" s="10">
        <v>1</v>
      </c>
      <c r="I78">
        <v>2182</v>
      </c>
      <c r="J78" s="6">
        <v>0.99906969176477589</v>
      </c>
    </row>
    <row r="79" spans="1:10" x14ac:dyDescent="0.3">
      <c r="A79" t="s">
        <v>155</v>
      </c>
      <c r="B79" t="s">
        <v>156</v>
      </c>
      <c r="C79" t="s">
        <v>425</v>
      </c>
      <c r="D79" s="10">
        <v>1433</v>
      </c>
      <c r="E79" s="10">
        <v>1384.741850981663</v>
      </c>
      <c r="F79" s="10">
        <v>1313</v>
      </c>
      <c r="G79" s="6">
        <v>0.9481911730111976</v>
      </c>
      <c r="H79" s="10">
        <v>2</v>
      </c>
      <c r="I79">
        <v>1315</v>
      </c>
      <c r="J79" s="6">
        <v>0.94963548553672872</v>
      </c>
    </row>
    <row r="80" spans="1:10" x14ac:dyDescent="0.3">
      <c r="A80" t="s">
        <v>157</v>
      </c>
      <c r="B80" t="s">
        <v>158</v>
      </c>
      <c r="C80" t="s">
        <v>425</v>
      </c>
      <c r="D80" s="10">
        <v>1968</v>
      </c>
      <c r="E80" s="10">
        <v>1909.3957453526464</v>
      </c>
      <c r="F80" s="10">
        <v>1942</v>
      </c>
      <c r="G80" s="6">
        <v>1.0170756925203748</v>
      </c>
      <c r="H80" s="10">
        <v>1</v>
      </c>
      <c r="I80">
        <v>1943</v>
      </c>
      <c r="J80" s="6">
        <v>1.0175994184176562</v>
      </c>
    </row>
    <row r="81" spans="1:10" x14ac:dyDescent="0.3">
      <c r="A81" t="s">
        <v>159</v>
      </c>
      <c r="B81" t="s">
        <v>160</v>
      </c>
      <c r="C81" t="s">
        <v>425</v>
      </c>
      <c r="D81" s="10">
        <v>2586</v>
      </c>
      <c r="E81" s="10">
        <v>2504.4599541362327</v>
      </c>
      <c r="F81" s="10">
        <v>1627</v>
      </c>
      <c r="G81" s="6">
        <v>0.64964105228072566</v>
      </c>
      <c r="H81" s="10">
        <v>0</v>
      </c>
      <c r="I81">
        <v>1627</v>
      </c>
      <c r="J81" s="6">
        <v>0.64964105228072566</v>
      </c>
    </row>
    <row r="82" spans="1:10" x14ac:dyDescent="0.3">
      <c r="A82" t="s">
        <v>161</v>
      </c>
      <c r="B82" t="s">
        <v>162</v>
      </c>
      <c r="C82" t="s">
        <v>425</v>
      </c>
      <c r="D82" s="10">
        <v>8994</v>
      </c>
      <c r="E82" s="10">
        <v>8678.1947895384692</v>
      </c>
      <c r="F82" s="10">
        <v>6775</v>
      </c>
      <c r="G82" s="6">
        <v>0.7806923172740069</v>
      </c>
      <c r="H82" s="10">
        <v>12</v>
      </c>
      <c r="I82">
        <v>6787</v>
      </c>
      <c r="J82" s="6">
        <v>0.78207509333412317</v>
      </c>
    </row>
    <row r="83" spans="1:10" x14ac:dyDescent="0.3">
      <c r="A83" t="s">
        <v>163</v>
      </c>
      <c r="B83" t="s">
        <v>164</v>
      </c>
      <c r="C83" t="s">
        <v>425</v>
      </c>
      <c r="D83" s="10">
        <v>6805</v>
      </c>
      <c r="E83" s="10">
        <v>6522.0615943179537</v>
      </c>
      <c r="F83" s="10">
        <v>4123</v>
      </c>
      <c r="G83" s="6">
        <v>0.6321620764195135</v>
      </c>
      <c r="H83" s="10">
        <v>139</v>
      </c>
      <c r="I83">
        <v>4262</v>
      </c>
      <c r="J83" s="6">
        <v>0.65347435597864811</v>
      </c>
    </row>
    <row r="84" spans="1:10" x14ac:dyDescent="0.3">
      <c r="A84" t="s">
        <v>165</v>
      </c>
      <c r="B84" t="s">
        <v>166</v>
      </c>
      <c r="C84" t="s">
        <v>425</v>
      </c>
      <c r="D84" s="10">
        <v>6032</v>
      </c>
      <c r="E84" s="10">
        <v>5829.8293192929668</v>
      </c>
      <c r="F84" s="10">
        <v>3140</v>
      </c>
      <c r="G84" s="6">
        <v>0.53860925046443975</v>
      </c>
      <c r="H84" s="10">
        <v>1</v>
      </c>
      <c r="I84">
        <v>3141</v>
      </c>
      <c r="J84" s="6">
        <v>0.53878078207286795</v>
      </c>
    </row>
    <row r="85" spans="1:10" x14ac:dyDescent="0.3">
      <c r="A85" t="s">
        <v>167</v>
      </c>
      <c r="B85" t="s">
        <v>168</v>
      </c>
      <c r="C85" t="s">
        <v>425</v>
      </c>
      <c r="D85" s="10">
        <v>2578</v>
      </c>
      <c r="E85" s="10">
        <v>2493.693221474959</v>
      </c>
      <c r="F85" s="10">
        <v>876</v>
      </c>
      <c r="G85" s="6">
        <v>0.35128619368900049</v>
      </c>
      <c r="H85" s="10">
        <v>0</v>
      </c>
      <c r="I85">
        <v>876</v>
      </c>
      <c r="J85" s="6">
        <v>0.35128619368900049</v>
      </c>
    </row>
    <row r="86" spans="1:10" x14ac:dyDescent="0.3">
      <c r="A86" t="s">
        <v>169</v>
      </c>
      <c r="B86" t="s">
        <v>170</v>
      </c>
      <c r="C86" t="s">
        <v>425</v>
      </c>
      <c r="D86" s="10">
        <v>8263</v>
      </c>
      <c r="E86" s="10">
        <v>8004.9053721471291</v>
      </c>
      <c r="F86" s="10">
        <v>6097</v>
      </c>
      <c r="G86" s="6">
        <v>0.76165797302418603</v>
      </c>
      <c r="H86" s="10">
        <v>783</v>
      </c>
      <c r="I86">
        <v>6880</v>
      </c>
      <c r="J86" s="6">
        <v>0.8594729956382483</v>
      </c>
    </row>
    <row r="87" spans="1:10" x14ac:dyDescent="0.3">
      <c r="A87" t="s">
        <v>171</v>
      </c>
      <c r="B87" t="s">
        <v>172</v>
      </c>
      <c r="C87" t="s">
        <v>425</v>
      </c>
      <c r="D87" s="10">
        <v>6291</v>
      </c>
      <c r="E87" s="10">
        <v>6038.5447261924255</v>
      </c>
      <c r="F87" s="10">
        <v>4354</v>
      </c>
      <c r="G87" s="6">
        <v>0.72103465278883394</v>
      </c>
      <c r="H87" s="10">
        <v>1</v>
      </c>
      <c r="I87">
        <v>4355</v>
      </c>
      <c r="J87" s="6">
        <v>0.72120025560297929</v>
      </c>
    </row>
    <row r="88" spans="1:10" x14ac:dyDescent="0.3">
      <c r="A88" t="s">
        <v>173</v>
      </c>
      <c r="B88" t="s">
        <v>174</v>
      </c>
      <c r="C88" t="s">
        <v>425</v>
      </c>
      <c r="D88" s="10">
        <v>2250</v>
      </c>
      <c r="E88" s="10">
        <v>2153.1396197261683</v>
      </c>
      <c r="F88" s="10">
        <v>433</v>
      </c>
      <c r="G88" s="6">
        <v>0.20110168241438425</v>
      </c>
      <c r="H88" s="10">
        <v>0</v>
      </c>
      <c r="I88">
        <v>433</v>
      </c>
      <c r="J88" s="6">
        <v>0.20110168241438425</v>
      </c>
    </row>
    <row r="89" spans="1:10" x14ac:dyDescent="0.3">
      <c r="A89" t="s">
        <v>175</v>
      </c>
      <c r="B89" t="s">
        <v>176</v>
      </c>
      <c r="C89" t="s">
        <v>425</v>
      </c>
      <c r="D89" s="10">
        <v>3198</v>
      </c>
      <c r="E89" s="10">
        <v>3093.6485153384579</v>
      </c>
      <c r="F89" s="10">
        <v>1149</v>
      </c>
      <c r="G89" s="6">
        <v>0.37140612267463574</v>
      </c>
      <c r="H89" s="10">
        <v>1</v>
      </c>
      <c r="I89">
        <v>1150</v>
      </c>
      <c r="J89" s="6">
        <v>0.37172936560124553</v>
      </c>
    </row>
    <row r="90" spans="1:10" x14ac:dyDescent="0.3">
      <c r="A90" t="s">
        <v>177</v>
      </c>
      <c r="B90" t="s">
        <v>178</v>
      </c>
      <c r="C90" t="s">
        <v>425</v>
      </c>
      <c r="D90" s="10">
        <v>3764</v>
      </c>
      <c r="E90" s="10">
        <v>3587.5555972864486</v>
      </c>
      <c r="F90" s="10">
        <v>2770</v>
      </c>
      <c r="G90" s="6">
        <v>0.77211346971045403</v>
      </c>
      <c r="H90" s="10">
        <v>4</v>
      </c>
      <c r="I90">
        <v>2774</v>
      </c>
      <c r="J90" s="6">
        <v>0.77322843500967486</v>
      </c>
    </row>
    <row r="91" spans="1:10" x14ac:dyDescent="0.3">
      <c r="A91" t="s">
        <v>179</v>
      </c>
      <c r="B91" t="s">
        <v>180</v>
      </c>
      <c r="C91" t="s">
        <v>425</v>
      </c>
      <c r="D91" s="10">
        <v>3454</v>
      </c>
      <c r="E91" s="10">
        <v>3313.3396825396826</v>
      </c>
      <c r="F91" s="10">
        <v>752</v>
      </c>
      <c r="G91" s="6">
        <v>0.2269613357069355</v>
      </c>
      <c r="H91" s="10">
        <v>0</v>
      </c>
      <c r="I91">
        <v>752</v>
      </c>
      <c r="J91" s="6">
        <v>0.2269613357069355</v>
      </c>
    </row>
    <row r="92" spans="1:10" x14ac:dyDescent="0.3">
      <c r="A92" t="s">
        <v>181</v>
      </c>
      <c r="B92" t="s">
        <v>182</v>
      </c>
      <c r="C92" t="s">
        <v>425</v>
      </c>
      <c r="D92" s="10">
        <v>3008</v>
      </c>
      <c r="E92" s="10">
        <v>2936.2540197732274</v>
      </c>
      <c r="F92" s="10">
        <v>1308</v>
      </c>
      <c r="G92" s="6">
        <v>0.44546554596152393</v>
      </c>
      <c r="H92" s="10">
        <v>0</v>
      </c>
      <c r="I92">
        <v>1308</v>
      </c>
      <c r="J92" s="6">
        <v>0.44546554596152393</v>
      </c>
    </row>
    <row r="93" spans="1:10" x14ac:dyDescent="0.3">
      <c r="A93" t="s">
        <v>183</v>
      </c>
      <c r="B93" t="s">
        <v>184</v>
      </c>
      <c r="C93" t="s">
        <v>425</v>
      </c>
      <c r="D93" s="10">
        <v>12104</v>
      </c>
      <c r="E93" s="10">
        <v>11659.513903192585</v>
      </c>
      <c r="F93" s="10">
        <v>4012</v>
      </c>
      <c r="G93" s="6">
        <v>0.34409667789850501</v>
      </c>
      <c r="H93" s="10">
        <v>0</v>
      </c>
      <c r="I93">
        <v>4012</v>
      </c>
      <c r="J93" s="6">
        <v>0.34409667789850501</v>
      </c>
    </row>
    <row r="94" spans="1:10" x14ac:dyDescent="0.3">
      <c r="A94" t="s">
        <v>185</v>
      </c>
      <c r="B94" t="s">
        <v>186</v>
      </c>
      <c r="C94" t="s">
        <v>425</v>
      </c>
      <c r="D94" s="10">
        <v>4915</v>
      </c>
      <c r="E94" s="10">
        <v>4795.9894540600762</v>
      </c>
      <c r="F94" s="10">
        <v>175</v>
      </c>
      <c r="G94" s="6">
        <v>3.6488820852567265E-2</v>
      </c>
      <c r="H94" s="10">
        <v>2868</v>
      </c>
      <c r="I94">
        <v>3043</v>
      </c>
      <c r="J94" s="6">
        <v>0.63448846773921252</v>
      </c>
    </row>
    <row r="95" spans="1:10" x14ac:dyDescent="0.3">
      <c r="A95" t="s">
        <v>187</v>
      </c>
      <c r="B95" t="s">
        <v>188</v>
      </c>
      <c r="C95" t="s">
        <v>425</v>
      </c>
      <c r="D95" s="10">
        <v>6176</v>
      </c>
      <c r="E95" s="10">
        <v>5985.1392158915833</v>
      </c>
      <c r="F95" s="10">
        <v>1279</v>
      </c>
      <c r="G95" s="6">
        <v>0.21369594822523644</v>
      </c>
      <c r="H95" s="10">
        <v>0</v>
      </c>
      <c r="I95">
        <v>1279</v>
      </c>
      <c r="J95" s="6">
        <v>0.21369594822523644</v>
      </c>
    </row>
    <row r="96" spans="1:10" x14ac:dyDescent="0.3">
      <c r="A96" t="s">
        <v>189</v>
      </c>
      <c r="B96" t="s">
        <v>190</v>
      </c>
      <c r="C96" t="s">
        <v>425</v>
      </c>
      <c r="D96" s="10">
        <v>4416</v>
      </c>
      <c r="E96" s="10">
        <v>4295.2669307633187</v>
      </c>
      <c r="F96" s="10">
        <v>1707</v>
      </c>
      <c r="G96" s="6">
        <v>0.39741418345253954</v>
      </c>
      <c r="H96" s="10">
        <v>0</v>
      </c>
      <c r="I96">
        <v>1707</v>
      </c>
      <c r="J96" s="6">
        <v>0.39741418345253954</v>
      </c>
    </row>
    <row r="97" spans="1:10" x14ac:dyDescent="0.3">
      <c r="A97" t="s">
        <v>191</v>
      </c>
      <c r="B97" t="s">
        <v>192</v>
      </c>
      <c r="C97" t="s">
        <v>425</v>
      </c>
      <c r="D97" s="10">
        <v>5451</v>
      </c>
      <c r="E97" s="10">
        <v>5350.1791784459374</v>
      </c>
      <c r="F97" s="10">
        <v>2362</v>
      </c>
      <c r="G97" s="6">
        <v>0.44148054134629722</v>
      </c>
      <c r="H97" s="10">
        <v>1</v>
      </c>
      <c r="I97">
        <v>2363</v>
      </c>
      <c r="J97" s="6">
        <v>0.44166745097430155</v>
      </c>
    </row>
    <row r="98" spans="1:10" x14ac:dyDescent="0.3">
      <c r="A98" t="s">
        <v>193</v>
      </c>
      <c r="B98" t="s">
        <v>194</v>
      </c>
      <c r="C98" t="s">
        <v>425</v>
      </c>
      <c r="D98" s="10">
        <v>4914</v>
      </c>
      <c r="E98" s="10">
        <v>4766.6764446638226</v>
      </c>
      <c r="F98" s="10">
        <v>3272</v>
      </c>
      <c r="G98" s="6">
        <v>0.68643215833600868</v>
      </c>
      <c r="H98" s="10">
        <v>0</v>
      </c>
      <c r="I98">
        <v>3272</v>
      </c>
      <c r="J98" s="6">
        <v>0.68643215833600868</v>
      </c>
    </row>
    <row r="99" spans="1:10" x14ac:dyDescent="0.3">
      <c r="A99" t="s">
        <v>195</v>
      </c>
      <c r="B99" t="s">
        <v>196</v>
      </c>
      <c r="C99" t="s">
        <v>425</v>
      </c>
      <c r="D99" s="10">
        <v>2490</v>
      </c>
      <c r="E99" s="10">
        <v>2393.7869488977958</v>
      </c>
      <c r="F99" s="10">
        <v>790</v>
      </c>
      <c r="G99" s="6">
        <v>0.33002101559779601</v>
      </c>
      <c r="H99" s="10">
        <v>1</v>
      </c>
      <c r="I99">
        <v>791</v>
      </c>
      <c r="J99" s="6">
        <v>0.33043876371880587</v>
      </c>
    </row>
    <row r="100" spans="1:10" x14ac:dyDescent="0.3">
      <c r="A100" t="s">
        <v>197</v>
      </c>
      <c r="B100" t="s">
        <v>198</v>
      </c>
      <c r="C100" t="s">
        <v>425</v>
      </c>
      <c r="D100" s="10">
        <v>5129</v>
      </c>
      <c r="E100" s="10">
        <v>4883.580037664784</v>
      </c>
      <c r="F100" s="10">
        <v>3617</v>
      </c>
      <c r="G100" s="6">
        <v>0.74064517671539309</v>
      </c>
      <c r="H100" s="10">
        <v>15</v>
      </c>
      <c r="I100">
        <v>3632</v>
      </c>
      <c r="J100" s="6">
        <v>0.74371669389834327</v>
      </c>
    </row>
    <row r="101" spans="1:10" x14ac:dyDescent="0.3">
      <c r="A101" t="s">
        <v>199</v>
      </c>
      <c r="B101" t="s">
        <v>200</v>
      </c>
      <c r="C101" t="s">
        <v>425</v>
      </c>
      <c r="D101" s="10">
        <v>2164</v>
      </c>
      <c r="E101" s="10">
        <v>2084.4195658078938</v>
      </c>
      <c r="F101" s="10">
        <v>1175</v>
      </c>
      <c r="G101" s="6">
        <v>0.56370608838752922</v>
      </c>
      <c r="H101" s="10">
        <v>26</v>
      </c>
      <c r="I101">
        <v>1201</v>
      </c>
      <c r="J101" s="6">
        <v>0.57617958481142351</v>
      </c>
    </row>
    <row r="102" spans="1:10" x14ac:dyDescent="0.3">
      <c r="A102" t="s">
        <v>201</v>
      </c>
      <c r="B102" t="s">
        <v>202</v>
      </c>
      <c r="C102" t="s">
        <v>425</v>
      </c>
      <c r="D102" s="10">
        <v>6163</v>
      </c>
      <c r="E102" s="10">
        <v>6022.990258938531</v>
      </c>
      <c r="F102" s="10">
        <v>2328</v>
      </c>
      <c r="G102" s="6">
        <v>0.38651897146024572</v>
      </c>
      <c r="H102" s="10">
        <v>0</v>
      </c>
      <c r="I102">
        <v>2328</v>
      </c>
      <c r="J102" s="6">
        <v>0.38651897146024572</v>
      </c>
    </row>
    <row r="103" spans="1:10" x14ac:dyDescent="0.3">
      <c r="A103" t="s">
        <v>203</v>
      </c>
      <c r="B103" t="s">
        <v>204</v>
      </c>
      <c r="C103" t="s">
        <v>425</v>
      </c>
      <c r="D103" s="10">
        <v>5850</v>
      </c>
      <c r="E103" s="10">
        <v>5647.6972652847935</v>
      </c>
      <c r="F103" s="10">
        <v>2737</v>
      </c>
      <c r="G103" s="6">
        <v>0.48462229319970157</v>
      </c>
      <c r="H103" s="10">
        <v>1</v>
      </c>
      <c r="I103">
        <v>2738</v>
      </c>
      <c r="J103" s="6">
        <v>0.48479935651471789</v>
      </c>
    </row>
    <row r="104" spans="1:10" x14ac:dyDescent="0.3">
      <c r="A104" t="s">
        <v>205</v>
      </c>
      <c r="B104" t="s">
        <v>206</v>
      </c>
      <c r="C104" t="s">
        <v>425</v>
      </c>
      <c r="D104" s="10">
        <v>1828</v>
      </c>
      <c r="E104" s="10">
        <v>1764.6615467047689</v>
      </c>
      <c r="F104" s="10">
        <v>854</v>
      </c>
      <c r="G104" s="6">
        <v>0.48394549175433232</v>
      </c>
      <c r="H104" s="10">
        <v>1</v>
      </c>
      <c r="I104">
        <v>855</v>
      </c>
      <c r="J104" s="6">
        <v>0.48451217265802587</v>
      </c>
    </row>
    <row r="105" spans="1:10" x14ac:dyDescent="0.3">
      <c r="A105" t="s">
        <v>207</v>
      </c>
      <c r="B105" t="s">
        <v>208</v>
      </c>
      <c r="C105" t="s">
        <v>425</v>
      </c>
      <c r="D105" s="10">
        <v>7722</v>
      </c>
      <c r="E105" s="10">
        <v>7410.8953264132278</v>
      </c>
      <c r="F105" s="10">
        <v>2136</v>
      </c>
      <c r="G105" s="6">
        <v>0.2882242841006088</v>
      </c>
      <c r="H105" s="10">
        <v>112</v>
      </c>
      <c r="I105">
        <v>2248</v>
      </c>
      <c r="J105" s="6">
        <v>0.30333716791112758</v>
      </c>
    </row>
    <row r="106" spans="1:10" x14ac:dyDescent="0.3">
      <c r="A106" t="s">
        <v>209</v>
      </c>
      <c r="B106" t="s">
        <v>210</v>
      </c>
      <c r="C106" t="s">
        <v>425</v>
      </c>
      <c r="D106" s="10">
        <v>15896</v>
      </c>
      <c r="E106" s="10">
        <v>15400.308887478328</v>
      </c>
      <c r="F106" s="10">
        <v>11100</v>
      </c>
      <c r="G106" s="6">
        <v>0.72076476394737643</v>
      </c>
      <c r="H106" s="10">
        <v>956</v>
      </c>
      <c r="I106">
        <v>12056</v>
      </c>
      <c r="J106" s="6">
        <v>0.78284144091437569</v>
      </c>
    </row>
    <row r="107" spans="1:10" x14ac:dyDescent="0.3">
      <c r="A107" t="s">
        <v>211</v>
      </c>
      <c r="B107" t="s">
        <v>212</v>
      </c>
      <c r="C107" t="s">
        <v>425</v>
      </c>
      <c r="D107" s="10">
        <v>11600</v>
      </c>
      <c r="E107" s="10">
        <v>11147.984681172611</v>
      </c>
      <c r="F107" s="10">
        <v>6874</v>
      </c>
      <c r="G107" s="6">
        <v>0.61661369266224642</v>
      </c>
      <c r="H107" s="10">
        <v>1</v>
      </c>
      <c r="I107">
        <v>6875</v>
      </c>
      <c r="J107" s="6">
        <v>0.61670339497424276</v>
      </c>
    </row>
    <row r="108" spans="1:10" x14ac:dyDescent="0.3">
      <c r="A108" t="s">
        <v>213</v>
      </c>
      <c r="B108" t="s">
        <v>214</v>
      </c>
      <c r="C108" t="s">
        <v>425</v>
      </c>
      <c r="D108" s="10">
        <v>6154</v>
      </c>
      <c r="E108" s="10">
        <v>5972.958534446665</v>
      </c>
      <c r="F108" s="10">
        <v>1829</v>
      </c>
      <c r="G108" s="6">
        <v>0.30621340989594509</v>
      </c>
      <c r="H108" s="10">
        <v>2</v>
      </c>
      <c r="I108">
        <v>1831</v>
      </c>
      <c r="J108" s="6">
        <v>0.30654825233432226</v>
      </c>
    </row>
    <row r="109" spans="1:10" x14ac:dyDescent="0.3">
      <c r="A109" t="s">
        <v>215</v>
      </c>
      <c r="B109" t="s">
        <v>216</v>
      </c>
      <c r="C109" t="s">
        <v>425</v>
      </c>
      <c r="D109" s="10">
        <v>4841</v>
      </c>
      <c r="E109" s="10">
        <v>4722.5535850822234</v>
      </c>
      <c r="F109" s="10">
        <v>3373</v>
      </c>
      <c r="G109" s="6">
        <v>0.71423223458062113</v>
      </c>
      <c r="H109" s="10">
        <v>535</v>
      </c>
      <c r="I109">
        <v>3908</v>
      </c>
      <c r="J109" s="6">
        <v>0.82751840282865918</v>
      </c>
    </row>
    <row r="110" spans="1:10" x14ac:dyDescent="0.3">
      <c r="A110" t="s">
        <v>217</v>
      </c>
      <c r="B110" t="s">
        <v>218</v>
      </c>
      <c r="C110" t="s">
        <v>425</v>
      </c>
      <c r="D110" s="10">
        <v>11733</v>
      </c>
      <c r="E110" s="10">
        <v>11487.075396504162</v>
      </c>
      <c r="F110" s="10">
        <v>6001</v>
      </c>
      <c r="G110" s="6">
        <v>0.52241321597194978</v>
      </c>
      <c r="H110" s="10">
        <v>0</v>
      </c>
      <c r="I110">
        <v>6001</v>
      </c>
      <c r="J110" s="6">
        <v>0.52241321597194978</v>
      </c>
    </row>
    <row r="111" spans="1:10" x14ac:dyDescent="0.3">
      <c r="A111" t="s">
        <v>219</v>
      </c>
      <c r="B111" t="s">
        <v>220</v>
      </c>
      <c r="C111" t="s">
        <v>425</v>
      </c>
      <c r="D111" s="10">
        <v>3584</v>
      </c>
      <c r="E111" s="10">
        <v>3434.9944150027659</v>
      </c>
      <c r="F111" s="10">
        <v>1839</v>
      </c>
      <c r="G111" s="6">
        <v>0.53537204950550676</v>
      </c>
      <c r="H111" s="10">
        <v>0</v>
      </c>
      <c r="I111">
        <v>1839</v>
      </c>
      <c r="J111" s="6">
        <v>0.53537204950550676</v>
      </c>
    </row>
    <row r="112" spans="1:10" x14ac:dyDescent="0.3">
      <c r="A112" t="s">
        <v>221</v>
      </c>
      <c r="B112" t="s">
        <v>222</v>
      </c>
      <c r="C112" t="s">
        <v>425</v>
      </c>
      <c r="D112" s="10">
        <v>4731</v>
      </c>
      <c r="E112" s="10">
        <v>4623.8513991255904</v>
      </c>
      <c r="F112" s="10">
        <v>3109</v>
      </c>
      <c r="G112" s="6">
        <v>0.67238319998517648</v>
      </c>
      <c r="H112" s="10">
        <v>0</v>
      </c>
      <c r="I112">
        <v>3109</v>
      </c>
      <c r="J112" s="6">
        <v>0.67238319998517648</v>
      </c>
    </row>
    <row r="113" spans="1:10" x14ac:dyDescent="0.3">
      <c r="A113" t="s">
        <v>223</v>
      </c>
      <c r="B113" t="s">
        <v>224</v>
      </c>
      <c r="C113" t="s">
        <v>425</v>
      </c>
      <c r="D113" s="10">
        <v>4321</v>
      </c>
      <c r="E113" s="10">
        <v>4204.8175410280946</v>
      </c>
      <c r="F113" s="10">
        <v>2302</v>
      </c>
      <c r="G113" s="6">
        <v>0.54746727474818135</v>
      </c>
      <c r="H113" s="10">
        <v>0</v>
      </c>
      <c r="I113">
        <v>2302</v>
      </c>
      <c r="J113" s="6">
        <v>0.54746727474818135</v>
      </c>
    </row>
    <row r="114" spans="1:10" x14ac:dyDescent="0.3">
      <c r="A114" t="s">
        <v>225</v>
      </c>
      <c r="B114" t="s">
        <v>226</v>
      </c>
      <c r="C114" t="s">
        <v>425</v>
      </c>
      <c r="D114" s="10">
        <v>3436</v>
      </c>
      <c r="E114" s="10">
        <v>3370.4228950032207</v>
      </c>
      <c r="F114" s="10">
        <v>849</v>
      </c>
      <c r="G114" s="6">
        <v>0.2518971732771797</v>
      </c>
      <c r="H114" s="10">
        <v>1545</v>
      </c>
      <c r="I114">
        <v>2394</v>
      </c>
      <c r="J114" s="6">
        <v>0.71029662288052797</v>
      </c>
    </row>
    <row r="115" spans="1:10" x14ac:dyDescent="0.3">
      <c r="A115" t="s">
        <v>227</v>
      </c>
      <c r="B115" t="s">
        <v>228</v>
      </c>
      <c r="C115" t="s">
        <v>425</v>
      </c>
      <c r="D115" s="10">
        <v>3782</v>
      </c>
      <c r="E115" s="10">
        <v>3690.3509174311926</v>
      </c>
      <c r="F115" s="10">
        <v>2186</v>
      </c>
      <c r="G115" s="6">
        <v>0.59235559135434401</v>
      </c>
      <c r="H115" s="10">
        <v>5</v>
      </c>
      <c r="I115">
        <v>2191</v>
      </c>
      <c r="J115" s="6">
        <v>0.59371047605552041</v>
      </c>
    </row>
    <row r="116" spans="1:10" x14ac:dyDescent="0.3">
      <c r="A116" t="s">
        <v>229</v>
      </c>
      <c r="B116" t="s">
        <v>230</v>
      </c>
      <c r="C116" t="s">
        <v>425</v>
      </c>
      <c r="D116" s="10">
        <v>4260</v>
      </c>
      <c r="E116" s="10">
        <v>4162.9897747366804</v>
      </c>
      <c r="F116" s="10">
        <v>2384</v>
      </c>
      <c r="G116" s="6">
        <v>0.57266535086572345</v>
      </c>
      <c r="H116" s="10">
        <v>6</v>
      </c>
      <c r="I116">
        <v>2390</v>
      </c>
      <c r="J116" s="6">
        <v>0.57410662272192914</v>
      </c>
    </row>
    <row r="117" spans="1:10" x14ac:dyDescent="0.3">
      <c r="A117" t="s">
        <v>231</v>
      </c>
      <c r="B117" t="s">
        <v>232</v>
      </c>
      <c r="C117" t="s">
        <v>425</v>
      </c>
      <c r="D117" s="10">
        <v>2903</v>
      </c>
      <c r="E117" s="10">
        <v>2792.7237226359994</v>
      </c>
      <c r="F117" s="10">
        <v>1398</v>
      </c>
      <c r="G117" s="6">
        <v>0.50058657384141603</v>
      </c>
      <c r="H117" s="10">
        <v>0</v>
      </c>
      <c r="I117">
        <v>1398</v>
      </c>
      <c r="J117" s="6">
        <v>0.50058657384141603</v>
      </c>
    </row>
    <row r="118" spans="1:10" x14ac:dyDescent="0.3">
      <c r="A118" t="s">
        <v>233</v>
      </c>
      <c r="B118" t="s">
        <v>234</v>
      </c>
      <c r="C118" t="s">
        <v>425</v>
      </c>
      <c r="D118" s="10">
        <v>6050</v>
      </c>
      <c r="E118" s="10">
        <v>5831.0608559178427</v>
      </c>
      <c r="F118" s="10">
        <v>4351</v>
      </c>
      <c r="G118" s="6">
        <v>0.74617640040306654</v>
      </c>
      <c r="H118" s="10">
        <v>12</v>
      </c>
      <c r="I118">
        <v>4363</v>
      </c>
      <c r="J118" s="6">
        <v>0.74823434496864616</v>
      </c>
    </row>
    <row r="119" spans="1:10" x14ac:dyDescent="0.3">
      <c r="A119" t="s">
        <v>235</v>
      </c>
      <c r="B119" t="s">
        <v>236</v>
      </c>
      <c r="C119" t="s">
        <v>425</v>
      </c>
      <c r="D119" s="10">
        <v>3758</v>
      </c>
      <c r="E119" s="10">
        <v>3742.3742203742204</v>
      </c>
      <c r="F119" s="10">
        <v>3441</v>
      </c>
      <c r="G119" s="6">
        <v>0.91946977971003541</v>
      </c>
      <c r="H119" s="10">
        <v>9</v>
      </c>
      <c r="I119">
        <v>3450</v>
      </c>
      <c r="J119" s="6">
        <v>0.92187467015391522</v>
      </c>
    </row>
    <row r="120" spans="1:10" x14ac:dyDescent="0.3">
      <c r="A120" t="s">
        <v>237</v>
      </c>
      <c r="B120" t="s">
        <v>238</v>
      </c>
      <c r="C120" t="s">
        <v>425</v>
      </c>
      <c r="D120" s="10">
        <v>6304</v>
      </c>
      <c r="E120" s="10">
        <v>6116.2968907707836</v>
      </c>
      <c r="F120" s="10">
        <v>1570</v>
      </c>
      <c r="G120" s="6">
        <v>0.25669126728773733</v>
      </c>
      <c r="H120" s="10">
        <v>8</v>
      </c>
      <c r="I120">
        <v>1578</v>
      </c>
      <c r="J120" s="6">
        <v>0.25799924826754744</v>
      </c>
    </row>
    <row r="121" spans="1:10" x14ac:dyDescent="0.3">
      <c r="A121" t="s">
        <v>239</v>
      </c>
      <c r="B121" t="s">
        <v>240</v>
      </c>
      <c r="C121" t="s">
        <v>429</v>
      </c>
      <c r="D121" s="10">
        <v>5087</v>
      </c>
      <c r="E121" s="10">
        <v>4865.1627111050266</v>
      </c>
      <c r="F121" s="10">
        <v>2994</v>
      </c>
      <c r="G121" s="6">
        <v>0.61539565638082672</v>
      </c>
      <c r="H121" s="10">
        <v>2</v>
      </c>
      <c r="I121">
        <v>2996</v>
      </c>
      <c r="J121" s="6">
        <v>0.61580674232363286</v>
      </c>
    </row>
    <row r="122" spans="1:10" x14ac:dyDescent="0.3">
      <c r="A122" t="s">
        <v>241</v>
      </c>
      <c r="B122" t="s">
        <v>242</v>
      </c>
      <c r="C122" t="s">
        <v>429</v>
      </c>
      <c r="D122" s="10">
        <v>7486</v>
      </c>
      <c r="E122" s="10">
        <v>7162.589195428679</v>
      </c>
      <c r="F122" s="10">
        <v>3172</v>
      </c>
      <c r="G122" s="6">
        <v>0.44285661420097078</v>
      </c>
      <c r="H122" s="10">
        <v>0</v>
      </c>
      <c r="I122">
        <v>3172</v>
      </c>
      <c r="J122" s="6">
        <v>0.44285661420097078</v>
      </c>
    </row>
    <row r="123" spans="1:10" x14ac:dyDescent="0.3">
      <c r="A123" t="s">
        <v>243</v>
      </c>
      <c r="B123" t="s">
        <v>244</v>
      </c>
      <c r="C123" t="s">
        <v>429</v>
      </c>
      <c r="D123" s="10">
        <v>6242</v>
      </c>
      <c r="E123" s="10">
        <v>6009.8730469103612</v>
      </c>
      <c r="F123" s="10">
        <v>3735</v>
      </c>
      <c r="G123" s="6">
        <v>0.62147735415478378</v>
      </c>
      <c r="H123" s="10">
        <v>0</v>
      </c>
      <c r="I123">
        <v>3735</v>
      </c>
      <c r="J123" s="6">
        <v>0.62147735415478378</v>
      </c>
    </row>
    <row r="124" spans="1:10" x14ac:dyDescent="0.3">
      <c r="A124" t="s">
        <v>245</v>
      </c>
      <c r="B124" t="s">
        <v>246</v>
      </c>
      <c r="C124" t="s">
        <v>429</v>
      </c>
      <c r="D124" s="10">
        <v>7613</v>
      </c>
      <c r="E124" s="10">
        <v>7239.9509984235419</v>
      </c>
      <c r="F124" s="10">
        <v>3092</v>
      </c>
      <c r="G124" s="6">
        <v>0.42707471372019856</v>
      </c>
      <c r="H124" s="10">
        <v>0</v>
      </c>
      <c r="I124">
        <v>3092</v>
      </c>
      <c r="J124" s="6">
        <v>0.42707471372019856</v>
      </c>
    </row>
    <row r="125" spans="1:10" x14ac:dyDescent="0.3">
      <c r="A125" t="s">
        <v>247</v>
      </c>
      <c r="B125" t="s">
        <v>248</v>
      </c>
      <c r="C125" t="s">
        <v>429</v>
      </c>
      <c r="D125" s="10">
        <v>8648</v>
      </c>
      <c r="E125" s="10">
        <v>8105.0143594556548</v>
      </c>
      <c r="F125" s="10">
        <v>5507</v>
      </c>
      <c r="G125" s="6">
        <v>0.67945592145377254</v>
      </c>
      <c r="H125" s="10">
        <v>2</v>
      </c>
      <c r="I125">
        <v>5509</v>
      </c>
      <c r="J125" s="6">
        <v>0.67970268227507413</v>
      </c>
    </row>
    <row r="126" spans="1:10" x14ac:dyDescent="0.3">
      <c r="A126" t="s">
        <v>249</v>
      </c>
      <c r="B126" t="s">
        <v>250</v>
      </c>
      <c r="C126" t="s">
        <v>429</v>
      </c>
      <c r="D126" s="10">
        <v>5103</v>
      </c>
      <c r="E126" s="10">
        <v>4936.0617502437372</v>
      </c>
      <c r="F126" s="10">
        <v>2184</v>
      </c>
      <c r="G126" s="6">
        <v>0.44245799799651142</v>
      </c>
      <c r="H126" s="10">
        <v>1</v>
      </c>
      <c r="I126">
        <v>2185</v>
      </c>
      <c r="J126" s="6">
        <v>0.44266058865493468</v>
      </c>
    </row>
    <row r="127" spans="1:10" x14ac:dyDescent="0.3">
      <c r="A127" t="s">
        <v>251</v>
      </c>
      <c r="B127" t="s">
        <v>252</v>
      </c>
      <c r="C127" t="s">
        <v>429</v>
      </c>
      <c r="D127" s="10">
        <v>5962</v>
      </c>
      <c r="E127" s="10">
        <v>5433.2098222466557</v>
      </c>
      <c r="F127" s="10">
        <v>2292</v>
      </c>
      <c r="G127" s="6">
        <v>0.42185008033653448</v>
      </c>
      <c r="H127" s="10">
        <v>0</v>
      </c>
      <c r="I127">
        <v>2292</v>
      </c>
      <c r="J127" s="6">
        <v>0.42185008033653448</v>
      </c>
    </row>
    <row r="128" spans="1:10" x14ac:dyDescent="0.3">
      <c r="A128" t="s">
        <v>253</v>
      </c>
      <c r="B128" t="s">
        <v>254</v>
      </c>
      <c r="C128" t="s">
        <v>429</v>
      </c>
      <c r="D128" s="10">
        <v>6535</v>
      </c>
      <c r="E128" s="10">
        <v>5944.224072370981</v>
      </c>
      <c r="F128" s="10">
        <v>1881</v>
      </c>
      <c r="G128" s="6">
        <v>0.31644163764669841</v>
      </c>
      <c r="H128" s="10">
        <v>295</v>
      </c>
      <c r="I128">
        <v>2176</v>
      </c>
      <c r="J128" s="6">
        <v>0.36606964567741401</v>
      </c>
    </row>
    <row r="129" spans="1:10" x14ac:dyDescent="0.3">
      <c r="A129" t="s">
        <v>255</v>
      </c>
      <c r="B129" t="s">
        <v>256</v>
      </c>
      <c r="C129" t="s">
        <v>429</v>
      </c>
      <c r="D129" s="10">
        <v>7732</v>
      </c>
      <c r="E129" s="10">
        <v>7349.1940460860451</v>
      </c>
      <c r="F129" s="10">
        <v>2976</v>
      </c>
      <c r="G129" s="6">
        <v>0.40494236256898486</v>
      </c>
      <c r="H129" s="10">
        <v>6</v>
      </c>
      <c r="I129">
        <v>2982</v>
      </c>
      <c r="J129" s="6">
        <v>0.40575877862255133</v>
      </c>
    </row>
    <row r="130" spans="1:10" x14ac:dyDescent="0.3">
      <c r="A130" t="s">
        <v>257</v>
      </c>
      <c r="B130" t="s">
        <v>258</v>
      </c>
      <c r="C130" t="s">
        <v>429</v>
      </c>
      <c r="D130" s="10">
        <v>6655</v>
      </c>
      <c r="E130" s="10">
        <v>6290.8917811520841</v>
      </c>
      <c r="F130" s="10">
        <v>2596</v>
      </c>
      <c r="G130" s="6">
        <v>0.41266009499285661</v>
      </c>
      <c r="H130" s="10">
        <v>0</v>
      </c>
      <c r="I130">
        <v>2596</v>
      </c>
      <c r="J130" s="6">
        <v>0.41266009499285661</v>
      </c>
    </row>
    <row r="131" spans="1:10" x14ac:dyDescent="0.3">
      <c r="A131" t="s">
        <v>259</v>
      </c>
      <c r="B131" t="s">
        <v>260</v>
      </c>
      <c r="C131" t="s">
        <v>429</v>
      </c>
      <c r="D131" s="10">
        <v>5083</v>
      </c>
      <c r="E131" s="10">
        <v>4829.4045494217762</v>
      </c>
      <c r="F131" s="10">
        <v>1682</v>
      </c>
      <c r="G131" s="6">
        <v>0.34828310256207168</v>
      </c>
      <c r="H131" s="10">
        <v>382</v>
      </c>
      <c r="I131">
        <v>2064</v>
      </c>
      <c r="J131" s="6">
        <v>0.42738188090851126</v>
      </c>
    </row>
    <row r="132" spans="1:10" x14ac:dyDescent="0.3">
      <c r="A132" t="s">
        <v>261</v>
      </c>
      <c r="B132" t="s">
        <v>262</v>
      </c>
      <c r="C132" t="s">
        <v>429</v>
      </c>
      <c r="D132" s="10">
        <v>5608</v>
      </c>
      <c r="E132" s="10">
        <v>5345.1274773119221</v>
      </c>
      <c r="F132" s="10">
        <v>2646</v>
      </c>
      <c r="G132" s="6">
        <v>0.49503028903076413</v>
      </c>
      <c r="H132" s="10">
        <v>1</v>
      </c>
      <c r="I132">
        <v>2647</v>
      </c>
      <c r="J132" s="6">
        <v>0.49521737530779769</v>
      </c>
    </row>
    <row r="133" spans="1:10" x14ac:dyDescent="0.3">
      <c r="A133" t="s">
        <v>263</v>
      </c>
      <c r="B133" t="s">
        <v>264</v>
      </c>
      <c r="C133" t="s">
        <v>429</v>
      </c>
      <c r="D133" s="10">
        <v>3780</v>
      </c>
      <c r="E133" s="10">
        <v>3613.2924650860668</v>
      </c>
      <c r="F133" s="10">
        <v>964</v>
      </c>
      <c r="G133" s="6">
        <v>0.26679268542881096</v>
      </c>
      <c r="H133" s="10">
        <v>0</v>
      </c>
      <c r="I133">
        <v>964</v>
      </c>
      <c r="J133" s="6">
        <v>0.26679268542881096</v>
      </c>
    </row>
    <row r="134" spans="1:10" x14ac:dyDescent="0.3">
      <c r="A134" t="s">
        <v>265</v>
      </c>
      <c r="B134" t="s">
        <v>266</v>
      </c>
      <c r="C134" t="s">
        <v>429</v>
      </c>
      <c r="D134" s="10">
        <v>5419</v>
      </c>
      <c r="E134" s="10">
        <v>5153.1559134418085</v>
      </c>
      <c r="F134" s="10">
        <v>1761</v>
      </c>
      <c r="G134" s="6">
        <v>0.34173233443344869</v>
      </c>
      <c r="H134" s="10">
        <v>0</v>
      </c>
      <c r="I134">
        <v>1761</v>
      </c>
      <c r="J134" s="6">
        <v>0.34173233443344869</v>
      </c>
    </row>
    <row r="135" spans="1:10" x14ac:dyDescent="0.3">
      <c r="A135" t="s">
        <v>267</v>
      </c>
      <c r="B135" t="s">
        <v>268</v>
      </c>
      <c r="C135" t="s">
        <v>429</v>
      </c>
      <c r="D135" s="10">
        <v>5121</v>
      </c>
      <c r="E135" s="10">
        <v>4795.3856242118536</v>
      </c>
      <c r="F135" s="10">
        <v>1492</v>
      </c>
      <c r="G135" s="6">
        <v>0.3111324337435778</v>
      </c>
      <c r="H135" s="10">
        <v>1</v>
      </c>
      <c r="I135">
        <v>1493</v>
      </c>
      <c r="J135" s="6">
        <v>0.31134096754635499</v>
      </c>
    </row>
    <row r="136" spans="1:10" x14ac:dyDescent="0.3">
      <c r="A136" t="s">
        <v>269</v>
      </c>
      <c r="B136" t="s">
        <v>270</v>
      </c>
      <c r="C136" t="s">
        <v>429</v>
      </c>
      <c r="D136" s="10">
        <v>6304</v>
      </c>
      <c r="E136" s="10">
        <v>6060.7452837090686</v>
      </c>
      <c r="F136" s="10">
        <v>3837</v>
      </c>
      <c r="G136" s="6">
        <v>0.63309045676505049</v>
      </c>
      <c r="H136" s="10">
        <v>7</v>
      </c>
      <c r="I136">
        <v>3844</v>
      </c>
      <c r="J136" s="6">
        <v>0.63424543023321711</v>
      </c>
    </row>
    <row r="137" spans="1:10" x14ac:dyDescent="0.3">
      <c r="A137" t="s">
        <v>271</v>
      </c>
      <c r="B137" t="s">
        <v>272</v>
      </c>
      <c r="C137" t="s">
        <v>429</v>
      </c>
      <c r="D137" s="10">
        <v>6223</v>
      </c>
      <c r="E137" s="10">
        <v>5887.7530282713778</v>
      </c>
      <c r="F137" s="10">
        <v>2595</v>
      </c>
      <c r="G137" s="6">
        <v>0.44074538920697259</v>
      </c>
      <c r="H137" s="10">
        <v>346</v>
      </c>
      <c r="I137">
        <v>2941</v>
      </c>
      <c r="J137" s="6">
        <v>0.49951144110123563</v>
      </c>
    </row>
    <row r="138" spans="1:10" x14ac:dyDescent="0.3">
      <c r="A138" t="s">
        <v>273</v>
      </c>
      <c r="B138" t="s">
        <v>274</v>
      </c>
      <c r="C138" t="s">
        <v>429</v>
      </c>
      <c r="D138" s="10">
        <v>5022</v>
      </c>
      <c r="E138" s="10">
        <v>4828.7033158396944</v>
      </c>
      <c r="F138" s="10">
        <v>1839</v>
      </c>
      <c r="G138" s="6">
        <v>0.38084758572088923</v>
      </c>
      <c r="H138" s="10">
        <v>0</v>
      </c>
      <c r="I138">
        <v>1839</v>
      </c>
      <c r="J138" s="6">
        <v>0.38084758572088923</v>
      </c>
    </row>
    <row r="139" spans="1:10" x14ac:dyDescent="0.3">
      <c r="A139" t="s">
        <v>275</v>
      </c>
      <c r="B139" t="s">
        <v>276</v>
      </c>
      <c r="C139" t="s">
        <v>429</v>
      </c>
      <c r="D139" s="10">
        <v>3386</v>
      </c>
      <c r="E139" s="10">
        <v>3196.5711227865345</v>
      </c>
      <c r="F139" s="10">
        <v>1250</v>
      </c>
      <c r="G139" s="6">
        <v>0.39104401309561426</v>
      </c>
      <c r="H139" s="10">
        <v>0</v>
      </c>
      <c r="I139">
        <v>1250</v>
      </c>
      <c r="J139" s="6">
        <v>0.39104401309561426</v>
      </c>
    </row>
    <row r="140" spans="1:10" x14ac:dyDescent="0.3">
      <c r="A140" t="s">
        <v>277</v>
      </c>
      <c r="B140" t="s">
        <v>278</v>
      </c>
      <c r="C140" t="s">
        <v>429</v>
      </c>
      <c r="D140" s="10">
        <v>6759</v>
      </c>
      <c r="E140" s="10">
        <v>6152.763687908724</v>
      </c>
      <c r="F140" s="10">
        <v>1863</v>
      </c>
      <c r="G140" s="6">
        <v>0.30279076111132414</v>
      </c>
      <c r="H140" s="10">
        <v>2</v>
      </c>
      <c r="I140">
        <v>1865</v>
      </c>
      <c r="J140" s="6">
        <v>0.30311581828911405</v>
      </c>
    </row>
    <row r="141" spans="1:10" x14ac:dyDescent="0.3">
      <c r="A141" t="s">
        <v>279</v>
      </c>
      <c r="B141" t="s">
        <v>280</v>
      </c>
      <c r="C141" t="s">
        <v>429</v>
      </c>
      <c r="D141" s="10">
        <v>7408</v>
      </c>
      <c r="E141" s="10">
        <v>6918.9017078470506</v>
      </c>
      <c r="F141" s="10">
        <v>3450</v>
      </c>
      <c r="G141" s="6">
        <v>0.49863405287102047</v>
      </c>
      <c r="H141" s="10">
        <v>0</v>
      </c>
      <c r="I141">
        <v>3450</v>
      </c>
      <c r="J141" s="6">
        <v>0.49863405287102047</v>
      </c>
    </row>
    <row r="142" spans="1:10" x14ac:dyDescent="0.3">
      <c r="A142" t="s">
        <v>281</v>
      </c>
      <c r="B142" t="s">
        <v>282</v>
      </c>
      <c r="C142" t="s">
        <v>429</v>
      </c>
      <c r="D142" s="10">
        <v>8735</v>
      </c>
      <c r="E142" s="10">
        <v>8156.0483415768176</v>
      </c>
      <c r="F142" s="10">
        <v>2750</v>
      </c>
      <c r="G142" s="6">
        <v>0.33717308736161067</v>
      </c>
      <c r="H142" s="10">
        <v>0</v>
      </c>
      <c r="I142">
        <v>2750</v>
      </c>
      <c r="J142" s="6">
        <v>0.33717308736161067</v>
      </c>
    </row>
    <row r="143" spans="1:10" x14ac:dyDescent="0.3">
      <c r="A143" t="s">
        <v>283</v>
      </c>
      <c r="B143" t="s">
        <v>284</v>
      </c>
      <c r="C143" t="s">
        <v>429</v>
      </c>
      <c r="D143" s="10">
        <v>7763</v>
      </c>
      <c r="E143" s="10">
        <v>7364.3080002296792</v>
      </c>
      <c r="F143" s="10">
        <v>4025</v>
      </c>
      <c r="G143" s="6">
        <v>0.54655508703254507</v>
      </c>
      <c r="H143" s="10">
        <v>3</v>
      </c>
      <c r="I143">
        <v>4028</v>
      </c>
      <c r="J143" s="6">
        <v>0.54696245728374937</v>
      </c>
    </row>
    <row r="144" spans="1:10" x14ac:dyDescent="0.3">
      <c r="A144" t="s">
        <v>285</v>
      </c>
      <c r="B144" t="s">
        <v>286</v>
      </c>
      <c r="C144" t="s">
        <v>429</v>
      </c>
      <c r="D144" s="10">
        <v>4260</v>
      </c>
      <c r="E144" s="10">
        <v>4052.2185141040918</v>
      </c>
      <c r="F144" s="10">
        <v>1165</v>
      </c>
      <c r="G144" s="6">
        <v>0.28749683560872108</v>
      </c>
      <c r="H144" s="10">
        <v>0</v>
      </c>
      <c r="I144">
        <v>1165</v>
      </c>
      <c r="J144" s="6">
        <v>0.28749683560872108</v>
      </c>
    </row>
    <row r="145" spans="1:10" x14ac:dyDescent="0.3">
      <c r="A145" t="s">
        <v>287</v>
      </c>
      <c r="B145" t="s">
        <v>288</v>
      </c>
      <c r="C145" t="s">
        <v>429</v>
      </c>
      <c r="D145" s="10">
        <v>6733</v>
      </c>
      <c r="E145" s="10">
        <v>6232.2060749146895</v>
      </c>
      <c r="F145" s="10">
        <v>2020</v>
      </c>
      <c r="G145" s="6">
        <v>0.32412278665346461</v>
      </c>
      <c r="H145" s="10">
        <v>6</v>
      </c>
      <c r="I145">
        <v>2026</v>
      </c>
      <c r="J145" s="6">
        <v>0.32508552760392045</v>
      </c>
    </row>
    <row r="146" spans="1:10" x14ac:dyDescent="0.3">
      <c r="A146" t="s">
        <v>289</v>
      </c>
      <c r="B146" t="s">
        <v>290</v>
      </c>
      <c r="C146" t="s">
        <v>429</v>
      </c>
      <c r="D146" s="10">
        <v>4748</v>
      </c>
      <c r="E146" s="10">
        <v>4482.2074943134203</v>
      </c>
      <c r="F146" s="10">
        <v>737</v>
      </c>
      <c r="G146" s="6">
        <v>0.16442790766269352</v>
      </c>
      <c r="H146" s="10">
        <v>0</v>
      </c>
      <c r="I146">
        <v>737</v>
      </c>
      <c r="J146" s="6">
        <v>0.16442790766269352</v>
      </c>
    </row>
    <row r="147" spans="1:10" x14ac:dyDescent="0.3">
      <c r="A147" t="s">
        <v>291</v>
      </c>
      <c r="B147" t="s">
        <v>292</v>
      </c>
      <c r="C147" t="s">
        <v>429</v>
      </c>
      <c r="D147" s="10">
        <v>3700</v>
      </c>
      <c r="E147" s="10">
        <v>3447.9626590918492</v>
      </c>
      <c r="F147" s="10">
        <v>551</v>
      </c>
      <c r="G147" s="6">
        <v>0.15980451486244535</v>
      </c>
      <c r="H147" s="10">
        <v>1</v>
      </c>
      <c r="I147">
        <v>552</v>
      </c>
      <c r="J147" s="6">
        <v>0.16009454120520841</v>
      </c>
    </row>
    <row r="148" spans="1:10" x14ac:dyDescent="0.3">
      <c r="A148" t="s">
        <v>293</v>
      </c>
      <c r="B148" t="s">
        <v>294</v>
      </c>
      <c r="C148" t="s">
        <v>429</v>
      </c>
      <c r="D148" s="10">
        <v>6423</v>
      </c>
      <c r="E148" s="10">
        <v>6024.7577333574536</v>
      </c>
      <c r="F148" s="10">
        <v>2202</v>
      </c>
      <c r="G148" s="6">
        <v>0.3654918749360031</v>
      </c>
      <c r="H148" s="10">
        <v>0</v>
      </c>
      <c r="I148">
        <v>2202</v>
      </c>
      <c r="J148" s="6">
        <v>0.3654918749360031</v>
      </c>
    </row>
    <row r="149" spans="1:10" x14ac:dyDescent="0.3">
      <c r="A149" t="s">
        <v>295</v>
      </c>
      <c r="B149" t="s">
        <v>296</v>
      </c>
      <c r="C149" t="s">
        <v>429</v>
      </c>
      <c r="D149" s="10">
        <v>6818</v>
      </c>
      <c r="E149" s="10">
        <v>6466.3758624722259</v>
      </c>
      <c r="F149" s="10">
        <v>3078</v>
      </c>
      <c r="G149" s="6">
        <v>0.47600078706578902</v>
      </c>
      <c r="H149" s="10">
        <v>0</v>
      </c>
      <c r="I149">
        <v>3078</v>
      </c>
      <c r="J149" s="6">
        <v>0.47600078706578902</v>
      </c>
    </row>
    <row r="150" spans="1:10" x14ac:dyDescent="0.3">
      <c r="A150" t="s">
        <v>297</v>
      </c>
      <c r="B150" t="s">
        <v>298</v>
      </c>
      <c r="C150" t="s">
        <v>429</v>
      </c>
      <c r="D150" s="10">
        <v>9132</v>
      </c>
      <c r="E150" s="10">
        <v>8734.3521679754176</v>
      </c>
      <c r="F150" s="10">
        <v>2306</v>
      </c>
      <c r="G150" s="6">
        <v>0.26401500141647255</v>
      </c>
      <c r="H150" s="10">
        <v>1</v>
      </c>
      <c r="I150">
        <v>2307</v>
      </c>
      <c r="J150" s="6">
        <v>0.26412949187675722</v>
      </c>
    </row>
    <row r="151" spans="1:10" x14ac:dyDescent="0.3">
      <c r="A151" t="s">
        <v>299</v>
      </c>
      <c r="B151" t="s">
        <v>300</v>
      </c>
      <c r="C151" t="s">
        <v>429</v>
      </c>
      <c r="D151" s="10">
        <v>4289</v>
      </c>
      <c r="E151" s="10">
        <v>4099.2865555966291</v>
      </c>
      <c r="F151" s="10">
        <v>951</v>
      </c>
      <c r="G151" s="6">
        <v>0.23199158856109464</v>
      </c>
      <c r="H151" s="10">
        <v>0</v>
      </c>
      <c r="I151">
        <v>951</v>
      </c>
      <c r="J151" s="6">
        <v>0.23199158856109464</v>
      </c>
    </row>
    <row r="152" spans="1:10" x14ac:dyDescent="0.3">
      <c r="A152" t="s">
        <v>301</v>
      </c>
      <c r="B152" t="s">
        <v>302</v>
      </c>
      <c r="C152" t="s">
        <v>429</v>
      </c>
      <c r="D152" s="10">
        <v>2857</v>
      </c>
      <c r="E152" s="10">
        <v>2756.744551436851</v>
      </c>
      <c r="F152" s="10">
        <v>987</v>
      </c>
      <c r="G152" s="6">
        <v>0.35803099691829005</v>
      </c>
      <c r="H152" s="10">
        <v>0</v>
      </c>
      <c r="I152">
        <v>987</v>
      </c>
      <c r="J152" s="6">
        <v>0.35803099691829005</v>
      </c>
    </row>
    <row r="153" spans="1:10" x14ac:dyDescent="0.3">
      <c r="A153" t="s">
        <v>303</v>
      </c>
      <c r="B153" t="s">
        <v>304</v>
      </c>
      <c r="C153" t="s">
        <v>427</v>
      </c>
      <c r="D153" s="10">
        <v>1947</v>
      </c>
      <c r="E153" s="10">
        <v>1869.6896551724137</v>
      </c>
      <c r="F153" s="10">
        <v>479</v>
      </c>
      <c r="G153" s="6">
        <v>0.25619225023514874</v>
      </c>
      <c r="H153" s="10">
        <v>0</v>
      </c>
      <c r="I153">
        <v>479</v>
      </c>
      <c r="J153" s="6">
        <v>0.25619225023514874</v>
      </c>
    </row>
    <row r="154" spans="1:10" x14ac:dyDescent="0.3">
      <c r="A154" t="s">
        <v>305</v>
      </c>
      <c r="B154" t="s">
        <v>306</v>
      </c>
      <c r="C154" t="s">
        <v>427</v>
      </c>
      <c r="D154" s="10">
        <v>5144</v>
      </c>
      <c r="E154" s="10">
        <v>4809.235055681188</v>
      </c>
      <c r="F154" s="10">
        <v>692</v>
      </c>
      <c r="G154" s="6">
        <v>0.14388982696583624</v>
      </c>
      <c r="H154" s="10">
        <v>3</v>
      </c>
      <c r="I154">
        <v>695</v>
      </c>
      <c r="J154" s="6">
        <v>0.14451362679372282</v>
      </c>
    </row>
    <row r="155" spans="1:10" x14ac:dyDescent="0.3">
      <c r="A155" t="s">
        <v>307</v>
      </c>
      <c r="B155" t="s">
        <v>308</v>
      </c>
      <c r="C155" t="s">
        <v>427</v>
      </c>
      <c r="D155" s="10">
        <v>4021</v>
      </c>
      <c r="E155" s="10">
        <v>3890.6636507378776</v>
      </c>
      <c r="F155" s="10">
        <v>761</v>
      </c>
      <c r="G155" s="6">
        <v>0.19559645045535451</v>
      </c>
      <c r="H155" s="10">
        <v>1</v>
      </c>
      <c r="I155">
        <v>762</v>
      </c>
      <c r="J155" s="6">
        <v>0.19585347601442857</v>
      </c>
    </row>
    <row r="156" spans="1:10" x14ac:dyDescent="0.3">
      <c r="A156" t="s">
        <v>309</v>
      </c>
      <c r="B156" t="s">
        <v>310</v>
      </c>
      <c r="C156" t="s">
        <v>427</v>
      </c>
      <c r="D156" s="10">
        <v>3934</v>
      </c>
      <c r="E156" s="10">
        <v>3729.9092122830443</v>
      </c>
      <c r="F156" s="10">
        <v>783</v>
      </c>
      <c r="G156" s="6">
        <v>0.20992468058511607</v>
      </c>
      <c r="H156" s="10">
        <v>0</v>
      </c>
      <c r="I156">
        <v>783</v>
      </c>
      <c r="J156" s="6">
        <v>0.20992468058511607</v>
      </c>
    </row>
    <row r="157" spans="1:10" x14ac:dyDescent="0.3">
      <c r="A157" t="s">
        <v>311</v>
      </c>
      <c r="B157" t="s">
        <v>312</v>
      </c>
      <c r="C157" t="s">
        <v>427</v>
      </c>
      <c r="D157" s="10">
        <v>8999</v>
      </c>
      <c r="E157" s="10">
        <v>8732.2049868153154</v>
      </c>
      <c r="F157" s="10">
        <v>2487</v>
      </c>
      <c r="G157" s="6">
        <v>0.28480778952797153</v>
      </c>
      <c r="H157" s="10">
        <v>0</v>
      </c>
      <c r="I157">
        <v>2487</v>
      </c>
      <c r="J157" s="6">
        <v>0.28480778952797153</v>
      </c>
    </row>
    <row r="158" spans="1:10" x14ac:dyDescent="0.3">
      <c r="A158" t="s">
        <v>313</v>
      </c>
      <c r="B158" t="s">
        <v>314</v>
      </c>
      <c r="C158" t="s">
        <v>427</v>
      </c>
      <c r="D158" s="10">
        <v>2402</v>
      </c>
      <c r="E158" s="10">
        <v>2325.0165811826641</v>
      </c>
      <c r="F158" s="10">
        <v>5</v>
      </c>
      <c r="G158" s="6">
        <v>2.1505222975470801E-3</v>
      </c>
      <c r="H158" s="10">
        <v>0</v>
      </c>
      <c r="I158">
        <v>5</v>
      </c>
      <c r="J158" s="6">
        <v>2.1505222975470801E-3</v>
      </c>
    </row>
    <row r="159" spans="1:10" x14ac:dyDescent="0.3">
      <c r="A159" t="s">
        <v>315</v>
      </c>
      <c r="B159" t="s">
        <v>316</v>
      </c>
      <c r="C159" t="s">
        <v>427</v>
      </c>
      <c r="D159" s="10">
        <v>4613</v>
      </c>
      <c r="E159" s="10">
        <v>4534.8223137521491</v>
      </c>
      <c r="F159" s="10">
        <v>657</v>
      </c>
      <c r="G159" s="6">
        <v>0.14487888489205056</v>
      </c>
      <c r="H159" s="10">
        <v>12</v>
      </c>
      <c r="I159">
        <v>669</v>
      </c>
      <c r="J159" s="6">
        <v>0.14752507457044417</v>
      </c>
    </row>
    <row r="160" spans="1:10" x14ac:dyDescent="0.3">
      <c r="A160" t="s">
        <v>317</v>
      </c>
      <c r="B160" t="s">
        <v>318</v>
      </c>
      <c r="C160" t="s">
        <v>427</v>
      </c>
      <c r="D160" s="10">
        <v>3859</v>
      </c>
      <c r="E160" s="10">
        <v>3692.9176779682221</v>
      </c>
      <c r="F160" s="10">
        <v>866</v>
      </c>
      <c r="G160" s="6">
        <v>0.23450292573986048</v>
      </c>
      <c r="H160" s="10">
        <v>0</v>
      </c>
      <c r="I160">
        <v>866</v>
      </c>
      <c r="J160" s="6">
        <v>0.23450292573986048</v>
      </c>
    </row>
    <row r="161" spans="1:10" x14ac:dyDescent="0.3">
      <c r="A161" t="s">
        <v>319</v>
      </c>
      <c r="B161" t="s">
        <v>320</v>
      </c>
      <c r="C161" t="s">
        <v>427</v>
      </c>
      <c r="D161" s="10">
        <v>4690</v>
      </c>
      <c r="E161" s="10">
        <v>4550.1870348609482</v>
      </c>
      <c r="F161" s="10">
        <v>1721</v>
      </c>
      <c r="G161" s="6">
        <v>0.37822621066225975</v>
      </c>
      <c r="H161" s="10">
        <v>1</v>
      </c>
      <c r="I161">
        <v>1722</v>
      </c>
      <c r="J161" s="6">
        <v>0.37844598184800188</v>
      </c>
    </row>
    <row r="162" spans="1:10" x14ac:dyDescent="0.3">
      <c r="A162" t="s">
        <v>321</v>
      </c>
      <c r="B162" t="s">
        <v>322</v>
      </c>
      <c r="C162" t="s">
        <v>427</v>
      </c>
      <c r="D162" s="10">
        <v>3920</v>
      </c>
      <c r="E162" s="10">
        <v>3698.6028361381136</v>
      </c>
      <c r="F162" s="10">
        <v>538</v>
      </c>
      <c r="G162" s="6">
        <v>0.14546033295149671</v>
      </c>
      <c r="H162" s="10">
        <v>0</v>
      </c>
      <c r="I162">
        <v>538</v>
      </c>
      <c r="J162" s="6">
        <v>0.14546033295149671</v>
      </c>
    </row>
    <row r="163" spans="1:10" x14ac:dyDescent="0.3">
      <c r="A163" t="s">
        <v>323</v>
      </c>
      <c r="B163" t="s">
        <v>324</v>
      </c>
      <c r="C163" t="s">
        <v>427</v>
      </c>
      <c r="D163" s="10">
        <v>5972</v>
      </c>
      <c r="E163" s="10">
        <v>5764.8603187641593</v>
      </c>
      <c r="F163" s="10">
        <v>2131</v>
      </c>
      <c r="G163" s="6">
        <v>0.36965336229635354</v>
      </c>
      <c r="H163" s="10">
        <v>1</v>
      </c>
      <c r="I163">
        <v>2132</v>
      </c>
      <c r="J163" s="6">
        <v>0.36982682703699005</v>
      </c>
    </row>
    <row r="164" spans="1:10" x14ac:dyDescent="0.3">
      <c r="A164" t="s">
        <v>325</v>
      </c>
      <c r="B164" t="s">
        <v>326</v>
      </c>
      <c r="C164" t="s">
        <v>427</v>
      </c>
      <c r="D164" s="10">
        <v>4427</v>
      </c>
      <c r="E164" s="10">
        <v>4278.9616424883206</v>
      </c>
      <c r="F164" s="10">
        <v>126</v>
      </c>
      <c r="G164" s="6">
        <v>2.944639623521559E-2</v>
      </c>
      <c r="H164" s="10">
        <v>1</v>
      </c>
      <c r="I164">
        <v>127</v>
      </c>
      <c r="J164" s="6">
        <v>2.9680097792637937E-2</v>
      </c>
    </row>
    <row r="165" spans="1:10" x14ac:dyDescent="0.3">
      <c r="A165" t="s">
        <v>327</v>
      </c>
      <c r="B165" t="s">
        <v>328</v>
      </c>
      <c r="C165" t="s">
        <v>427</v>
      </c>
      <c r="D165" s="10">
        <v>10387</v>
      </c>
      <c r="E165" s="10">
        <v>10058.164142473137</v>
      </c>
      <c r="F165" s="10">
        <v>4063</v>
      </c>
      <c r="G165" s="6">
        <v>0.40395045680781416</v>
      </c>
      <c r="H165" s="10">
        <v>115</v>
      </c>
      <c r="I165">
        <v>4178</v>
      </c>
      <c r="J165" s="6">
        <v>0.41538395484692286</v>
      </c>
    </row>
    <row r="166" spans="1:10" x14ac:dyDescent="0.3">
      <c r="A166" t="s">
        <v>329</v>
      </c>
      <c r="B166" t="s">
        <v>330</v>
      </c>
      <c r="C166" t="s">
        <v>427</v>
      </c>
      <c r="D166" s="10">
        <v>4281</v>
      </c>
      <c r="E166" s="10">
        <v>4138.7986469464868</v>
      </c>
      <c r="F166" s="10">
        <v>882</v>
      </c>
      <c r="G166" s="6">
        <v>0.21310531756617826</v>
      </c>
      <c r="H166" s="10">
        <v>9</v>
      </c>
      <c r="I166">
        <v>891</v>
      </c>
      <c r="J166" s="6">
        <v>0.21527986162297599</v>
      </c>
    </row>
    <row r="167" spans="1:10" x14ac:dyDescent="0.3">
      <c r="A167" t="s">
        <v>331</v>
      </c>
      <c r="B167" t="s">
        <v>332</v>
      </c>
      <c r="C167" t="s">
        <v>427</v>
      </c>
      <c r="D167" s="10">
        <v>1520</v>
      </c>
      <c r="E167" s="10">
        <v>1481.3833343463198</v>
      </c>
      <c r="F167" s="10">
        <v>303</v>
      </c>
      <c r="G167" s="6">
        <v>0.20453855053911674</v>
      </c>
      <c r="H167" s="10">
        <v>0</v>
      </c>
      <c r="I167">
        <v>303</v>
      </c>
      <c r="J167" s="6">
        <v>0.20453855053911674</v>
      </c>
    </row>
    <row r="168" spans="1:10" x14ac:dyDescent="0.3">
      <c r="A168" t="s">
        <v>333</v>
      </c>
      <c r="B168" t="s">
        <v>334</v>
      </c>
      <c r="C168" t="s">
        <v>427</v>
      </c>
      <c r="D168" s="10">
        <v>2268</v>
      </c>
      <c r="E168" s="10">
        <v>2203.2436147224485</v>
      </c>
      <c r="F168" s="10">
        <v>1112</v>
      </c>
      <c r="G168" s="6">
        <v>0.50471041539366179</v>
      </c>
      <c r="H168" s="10">
        <v>5</v>
      </c>
      <c r="I168">
        <v>1117</v>
      </c>
      <c r="J168" s="6">
        <v>0.50697979675784199</v>
      </c>
    </row>
    <row r="169" spans="1:10" x14ac:dyDescent="0.3">
      <c r="A169" t="s">
        <v>335</v>
      </c>
      <c r="B169" t="s">
        <v>336</v>
      </c>
      <c r="C169" t="s">
        <v>427</v>
      </c>
      <c r="D169" s="10">
        <v>2778</v>
      </c>
      <c r="E169" s="10">
        <v>2658.0974374807042</v>
      </c>
      <c r="F169" s="10">
        <v>699</v>
      </c>
      <c r="G169" s="6">
        <v>0.26297004396592</v>
      </c>
      <c r="H169" s="10">
        <v>14</v>
      </c>
      <c r="I169">
        <v>713</v>
      </c>
      <c r="J169" s="6">
        <v>0.2682369690238926</v>
      </c>
    </row>
    <row r="170" spans="1:10" x14ac:dyDescent="0.3">
      <c r="A170" t="s">
        <v>337</v>
      </c>
      <c r="B170" t="s">
        <v>338</v>
      </c>
      <c r="C170" t="s">
        <v>427</v>
      </c>
      <c r="D170" s="10">
        <v>2170</v>
      </c>
      <c r="E170" s="10">
        <v>2096.2080148994928</v>
      </c>
      <c r="F170" s="10">
        <v>1315</v>
      </c>
      <c r="G170" s="6">
        <v>0.62732323827272962</v>
      </c>
      <c r="H170" s="10">
        <v>2</v>
      </c>
      <c r="I170">
        <v>1317</v>
      </c>
      <c r="J170" s="6">
        <v>0.62827734205717478</v>
      </c>
    </row>
    <row r="171" spans="1:10" x14ac:dyDescent="0.3">
      <c r="A171" t="s">
        <v>339</v>
      </c>
      <c r="B171" t="s">
        <v>340</v>
      </c>
      <c r="C171" t="s">
        <v>427</v>
      </c>
      <c r="D171" s="10">
        <v>5914</v>
      </c>
      <c r="E171" s="10">
        <v>5607.4171132168776</v>
      </c>
      <c r="F171" s="10">
        <v>1735</v>
      </c>
      <c r="G171" s="6">
        <v>0.30941161767876063</v>
      </c>
      <c r="H171" s="10">
        <v>0</v>
      </c>
      <c r="I171">
        <v>1735</v>
      </c>
      <c r="J171" s="6">
        <v>0.30941161767876063</v>
      </c>
    </row>
    <row r="172" spans="1:10" x14ac:dyDescent="0.3">
      <c r="A172" t="s">
        <v>341</v>
      </c>
      <c r="B172" t="s">
        <v>342</v>
      </c>
      <c r="C172" t="s">
        <v>427</v>
      </c>
      <c r="D172" s="10">
        <v>3975</v>
      </c>
      <c r="E172" s="10">
        <v>3800.7491430466989</v>
      </c>
      <c r="F172" s="10">
        <v>1919</v>
      </c>
      <c r="G172" s="6">
        <v>0.50490046245507281</v>
      </c>
      <c r="H172" s="10">
        <v>0</v>
      </c>
      <c r="I172">
        <v>1919</v>
      </c>
      <c r="J172" s="6">
        <v>0.50490046245507281</v>
      </c>
    </row>
    <row r="173" spans="1:10" x14ac:dyDescent="0.3">
      <c r="A173" t="s">
        <v>343</v>
      </c>
      <c r="B173" t="s">
        <v>344</v>
      </c>
      <c r="C173" t="s">
        <v>427</v>
      </c>
      <c r="D173" s="10">
        <v>3168</v>
      </c>
      <c r="E173" s="10">
        <v>3083.7562555195759</v>
      </c>
      <c r="F173" s="10">
        <v>628</v>
      </c>
      <c r="G173" s="6">
        <v>0.20364774254643209</v>
      </c>
      <c r="H173" s="10">
        <v>0</v>
      </c>
      <c r="I173">
        <v>628</v>
      </c>
      <c r="J173" s="6">
        <v>0.20364774254643209</v>
      </c>
    </row>
    <row r="174" spans="1:10" x14ac:dyDescent="0.3">
      <c r="A174" t="s">
        <v>345</v>
      </c>
      <c r="B174" t="s">
        <v>346</v>
      </c>
      <c r="C174" t="s">
        <v>427</v>
      </c>
      <c r="D174" s="10">
        <v>2467</v>
      </c>
      <c r="E174" s="10">
        <v>2332.4302376399892</v>
      </c>
      <c r="F174" s="10">
        <v>388</v>
      </c>
      <c r="G174" s="6">
        <v>0.16635009859612696</v>
      </c>
      <c r="H174" s="10">
        <v>0</v>
      </c>
      <c r="I174">
        <v>388</v>
      </c>
      <c r="J174" s="6">
        <v>0.16635009859612696</v>
      </c>
    </row>
    <row r="175" spans="1:10" x14ac:dyDescent="0.3">
      <c r="A175" t="s">
        <v>347</v>
      </c>
      <c r="B175" t="s">
        <v>348</v>
      </c>
      <c r="C175" t="s">
        <v>427</v>
      </c>
      <c r="D175" s="10">
        <v>2174</v>
      </c>
      <c r="E175" s="10">
        <v>2109.6485757679075</v>
      </c>
      <c r="F175" s="10">
        <v>1093</v>
      </c>
      <c r="G175" s="6">
        <v>0.51809576843960869</v>
      </c>
      <c r="H175" s="10">
        <v>1</v>
      </c>
      <c r="I175">
        <v>1094</v>
      </c>
      <c r="J175" s="6">
        <v>0.51856978103653417</v>
      </c>
    </row>
    <row r="176" spans="1:10" x14ac:dyDescent="0.3">
      <c r="A176" t="s">
        <v>349</v>
      </c>
      <c r="B176" t="s">
        <v>350</v>
      </c>
      <c r="C176" t="s">
        <v>427</v>
      </c>
      <c r="D176" s="10">
        <v>2264</v>
      </c>
      <c r="E176" s="10">
        <v>2201.0635400907713</v>
      </c>
      <c r="F176" s="10">
        <v>1256</v>
      </c>
      <c r="G176" s="6">
        <v>0.57063323121885112</v>
      </c>
      <c r="H176" s="10">
        <v>2</v>
      </c>
      <c r="I176">
        <v>1258</v>
      </c>
      <c r="J176" s="6">
        <v>0.57154188286091934</v>
      </c>
    </row>
    <row r="177" spans="1:10" x14ac:dyDescent="0.3">
      <c r="A177" t="s">
        <v>351</v>
      </c>
      <c r="B177" t="s">
        <v>352</v>
      </c>
      <c r="C177" t="s">
        <v>427</v>
      </c>
      <c r="D177" s="10">
        <v>12359</v>
      </c>
      <c r="E177" s="10">
        <v>11968.218611404085</v>
      </c>
      <c r="F177" s="10">
        <v>9746</v>
      </c>
      <c r="G177" s="6">
        <v>0.81432336059715582</v>
      </c>
      <c r="H177" s="10">
        <v>206</v>
      </c>
      <c r="I177">
        <v>9952</v>
      </c>
      <c r="J177" s="6">
        <v>0.83153561303744039</v>
      </c>
    </row>
    <row r="178" spans="1:10" x14ac:dyDescent="0.3">
      <c r="A178" t="s">
        <v>353</v>
      </c>
      <c r="B178" t="s">
        <v>354</v>
      </c>
      <c r="C178" t="s">
        <v>427</v>
      </c>
      <c r="D178" s="10">
        <v>3841</v>
      </c>
      <c r="E178" s="10">
        <v>3721.9015562298127</v>
      </c>
      <c r="F178" s="10">
        <v>1008</v>
      </c>
      <c r="G178" s="6">
        <v>0.27082930184243703</v>
      </c>
      <c r="H178" s="10">
        <v>0</v>
      </c>
      <c r="I178">
        <v>1008</v>
      </c>
      <c r="J178" s="6">
        <v>0.27082930184243703</v>
      </c>
    </row>
    <row r="179" spans="1:10" x14ac:dyDescent="0.3">
      <c r="A179" t="s">
        <v>355</v>
      </c>
      <c r="B179" t="s">
        <v>356</v>
      </c>
      <c r="C179" t="s">
        <v>427</v>
      </c>
      <c r="D179" s="10">
        <v>3841</v>
      </c>
      <c r="E179" s="10">
        <v>3681.8449907663894</v>
      </c>
      <c r="F179" s="10">
        <v>1886</v>
      </c>
      <c r="G179" s="6">
        <v>0.51224318371084443</v>
      </c>
      <c r="H179" s="10">
        <v>0</v>
      </c>
      <c r="I179">
        <v>1886</v>
      </c>
      <c r="J179" s="6">
        <v>0.51224318371084443</v>
      </c>
    </row>
    <row r="180" spans="1:10" x14ac:dyDescent="0.3">
      <c r="A180" t="s">
        <v>357</v>
      </c>
      <c r="B180" t="s">
        <v>358</v>
      </c>
      <c r="C180" t="s">
        <v>427</v>
      </c>
      <c r="D180" s="10">
        <v>3876</v>
      </c>
      <c r="E180" s="10">
        <v>3749.7293144838627</v>
      </c>
      <c r="F180" s="10">
        <v>722</v>
      </c>
      <c r="G180" s="6">
        <v>0.19254723193249507</v>
      </c>
      <c r="H180" s="10">
        <v>0</v>
      </c>
      <c r="I180">
        <v>722</v>
      </c>
      <c r="J180" s="6">
        <v>0.19254723193249507</v>
      </c>
    </row>
    <row r="181" spans="1:10" x14ac:dyDescent="0.3">
      <c r="A181" t="s">
        <v>359</v>
      </c>
      <c r="B181" t="s">
        <v>360</v>
      </c>
      <c r="C181" t="s">
        <v>427</v>
      </c>
      <c r="D181" s="10">
        <v>2376</v>
      </c>
      <c r="E181" s="10">
        <v>2304.5990052108004</v>
      </c>
      <c r="F181" s="10">
        <v>1124</v>
      </c>
      <c r="G181" s="6">
        <v>0.48772042227675455</v>
      </c>
      <c r="H181" s="10">
        <v>0</v>
      </c>
      <c r="I181">
        <v>1124</v>
      </c>
      <c r="J181" s="6">
        <v>0.48772042227675455</v>
      </c>
    </row>
    <row r="182" spans="1:10" x14ac:dyDescent="0.3">
      <c r="A182" t="s">
        <v>361</v>
      </c>
      <c r="B182" t="s">
        <v>362</v>
      </c>
      <c r="C182" t="s">
        <v>427</v>
      </c>
      <c r="D182" s="10">
        <v>3989</v>
      </c>
      <c r="E182" s="10">
        <v>3925.8807788902277</v>
      </c>
      <c r="F182" s="10">
        <v>2222</v>
      </c>
      <c r="G182" s="6">
        <v>0.56598764077296237</v>
      </c>
      <c r="H182" s="10">
        <v>9</v>
      </c>
      <c r="I182">
        <v>2231</v>
      </c>
      <c r="J182" s="6">
        <v>0.56828011996601224</v>
      </c>
    </row>
    <row r="183" spans="1:10" x14ac:dyDescent="0.3">
      <c r="A183" t="s">
        <v>363</v>
      </c>
      <c r="B183" t="s">
        <v>364</v>
      </c>
      <c r="C183" t="s">
        <v>427</v>
      </c>
      <c r="D183" s="10">
        <v>3511</v>
      </c>
      <c r="E183" s="10">
        <v>3362.6214893680121</v>
      </c>
      <c r="F183" s="10">
        <v>1261</v>
      </c>
      <c r="G183" s="6">
        <v>0.37500503817841202</v>
      </c>
      <c r="H183" s="10">
        <v>2</v>
      </c>
      <c r="I183">
        <v>1263</v>
      </c>
      <c r="J183" s="6">
        <v>0.37559981222786232</v>
      </c>
    </row>
    <row r="184" spans="1:10" x14ac:dyDescent="0.3">
      <c r="A184" t="s">
        <v>365</v>
      </c>
      <c r="B184" t="s">
        <v>366</v>
      </c>
      <c r="C184" t="s">
        <v>427</v>
      </c>
      <c r="D184" s="10">
        <v>8772</v>
      </c>
      <c r="E184" s="10">
        <v>8540.1939847062567</v>
      </c>
      <c r="F184" s="10">
        <v>5159</v>
      </c>
      <c r="G184" s="6">
        <v>0.60408463897175113</v>
      </c>
      <c r="H184" s="10">
        <v>25</v>
      </c>
      <c r="I184">
        <v>5184</v>
      </c>
      <c r="J184" s="6">
        <v>0.60701197294622178</v>
      </c>
    </row>
    <row r="185" spans="1:10" x14ac:dyDescent="0.3">
      <c r="A185" t="s">
        <v>367</v>
      </c>
      <c r="B185" t="s">
        <v>368</v>
      </c>
      <c r="C185" t="s">
        <v>427</v>
      </c>
      <c r="D185" s="10">
        <v>3251</v>
      </c>
      <c r="E185" s="10">
        <v>3152.0957514944494</v>
      </c>
      <c r="F185" s="10">
        <v>1492</v>
      </c>
      <c r="G185" s="6">
        <v>0.47333587480412787</v>
      </c>
      <c r="H185" s="10">
        <v>3</v>
      </c>
      <c r="I185">
        <v>1495</v>
      </c>
      <c r="J185" s="6">
        <v>0.47428762254166967</v>
      </c>
    </row>
    <row r="186" spans="1:10" x14ac:dyDescent="0.3">
      <c r="A186" t="s">
        <v>369</v>
      </c>
      <c r="B186" t="s">
        <v>370</v>
      </c>
      <c r="C186" t="s">
        <v>427</v>
      </c>
      <c r="D186" s="10">
        <v>3300</v>
      </c>
      <c r="E186" s="10">
        <v>3212.745813751882</v>
      </c>
      <c r="F186" s="10">
        <v>1818</v>
      </c>
      <c r="G186" s="6">
        <v>0.565871097619428</v>
      </c>
      <c r="H186" s="10">
        <v>1</v>
      </c>
      <c r="I186">
        <v>1819</v>
      </c>
      <c r="J186" s="6">
        <v>0.56618235784914173</v>
      </c>
    </row>
    <row r="187" spans="1:10" x14ac:dyDescent="0.3">
      <c r="A187" t="s">
        <v>371</v>
      </c>
      <c r="B187" t="s">
        <v>372</v>
      </c>
      <c r="C187" t="s">
        <v>427</v>
      </c>
      <c r="D187" s="10">
        <v>3515</v>
      </c>
      <c r="E187" s="10">
        <v>3335.3537914094973</v>
      </c>
      <c r="F187" s="10">
        <v>1934</v>
      </c>
      <c r="G187" s="6">
        <v>0.5798485321051069</v>
      </c>
      <c r="H187" s="10">
        <v>1</v>
      </c>
      <c r="I187">
        <v>1935</v>
      </c>
      <c r="J187" s="6">
        <v>0.58014835037403412</v>
      </c>
    </row>
    <row r="188" spans="1:10" x14ac:dyDescent="0.3">
      <c r="A188" t="s">
        <v>373</v>
      </c>
      <c r="B188" t="s">
        <v>374</v>
      </c>
      <c r="C188" t="s">
        <v>427</v>
      </c>
      <c r="D188" s="10">
        <v>6881</v>
      </c>
      <c r="E188" s="10">
        <v>6511.025893218376</v>
      </c>
      <c r="F188" s="10">
        <v>4262</v>
      </c>
      <c r="G188" s="6">
        <v>0.65458194605540254</v>
      </c>
      <c r="H188" s="10">
        <v>3</v>
      </c>
      <c r="I188">
        <v>4265</v>
      </c>
      <c r="J188" s="6">
        <v>0.65504270293906419</v>
      </c>
    </row>
    <row r="189" spans="1:10" x14ac:dyDescent="0.3">
      <c r="A189" t="s">
        <v>375</v>
      </c>
      <c r="B189" t="s">
        <v>376</v>
      </c>
      <c r="C189" t="s">
        <v>427</v>
      </c>
      <c r="D189" s="10">
        <v>15900</v>
      </c>
      <c r="E189" s="10">
        <v>15165.044328547741</v>
      </c>
      <c r="F189" s="10">
        <v>12579</v>
      </c>
      <c r="G189" s="6">
        <v>0.82947334194865552</v>
      </c>
      <c r="H189" s="10">
        <v>6</v>
      </c>
      <c r="I189">
        <v>12585</v>
      </c>
      <c r="J189" s="6">
        <v>0.82986898866554015</v>
      </c>
    </row>
    <row r="190" spans="1:10" x14ac:dyDescent="0.3">
      <c r="A190" t="s">
        <v>377</v>
      </c>
      <c r="B190" t="s">
        <v>378</v>
      </c>
      <c r="C190" t="s">
        <v>427</v>
      </c>
      <c r="D190" s="10">
        <v>16221</v>
      </c>
      <c r="E190" s="10">
        <v>15566.805903053233</v>
      </c>
      <c r="F190" s="10">
        <v>5453</v>
      </c>
      <c r="G190" s="6">
        <v>0.35029665263125448</v>
      </c>
      <c r="H190" s="10">
        <v>3</v>
      </c>
      <c r="I190">
        <v>5456</v>
      </c>
      <c r="J190" s="6">
        <v>0.35048937039356765</v>
      </c>
    </row>
    <row r="191" spans="1:10" x14ac:dyDescent="0.3">
      <c r="A191" t="s">
        <v>379</v>
      </c>
      <c r="B191" t="s">
        <v>380</v>
      </c>
      <c r="C191" t="s">
        <v>427</v>
      </c>
      <c r="D191" s="10">
        <v>9864</v>
      </c>
      <c r="E191" s="10">
        <v>9402.1002815172196</v>
      </c>
      <c r="F191" s="10">
        <v>8436</v>
      </c>
      <c r="G191" s="6">
        <v>0.89724633299047096</v>
      </c>
      <c r="H191" s="10">
        <v>96</v>
      </c>
      <c r="I191">
        <v>8532</v>
      </c>
      <c r="J191" s="6">
        <v>0.90745681757642227</v>
      </c>
    </row>
    <row r="192" spans="1:10" x14ac:dyDescent="0.3">
      <c r="A192" t="s">
        <v>381</v>
      </c>
      <c r="B192" t="s">
        <v>382</v>
      </c>
      <c r="C192" t="s">
        <v>427</v>
      </c>
      <c r="D192" s="10">
        <v>4286</v>
      </c>
      <c r="E192" s="10">
        <v>4090.264797195794</v>
      </c>
      <c r="F192" s="10">
        <v>3966</v>
      </c>
      <c r="G192" s="6">
        <v>0.96961937591889225</v>
      </c>
      <c r="H192" s="10">
        <v>1</v>
      </c>
      <c r="I192">
        <v>3967</v>
      </c>
      <c r="J192" s="6">
        <v>0.9698638588679388</v>
      </c>
    </row>
    <row r="193" spans="1:10" x14ac:dyDescent="0.3">
      <c r="A193" t="s">
        <v>383</v>
      </c>
      <c r="B193" t="s">
        <v>384</v>
      </c>
      <c r="C193" t="s">
        <v>427</v>
      </c>
      <c r="D193" s="10">
        <v>9942</v>
      </c>
      <c r="E193" s="10">
        <v>9680.5381280227593</v>
      </c>
      <c r="F193" s="10">
        <v>7353</v>
      </c>
      <c r="G193" s="6">
        <v>0.75956521246632835</v>
      </c>
      <c r="H193" s="10">
        <v>225</v>
      </c>
      <c r="I193">
        <v>7578</v>
      </c>
      <c r="J193" s="6">
        <v>0.78280772202772153</v>
      </c>
    </row>
    <row r="194" spans="1:10" x14ac:dyDescent="0.3">
      <c r="A194" t="s">
        <v>385</v>
      </c>
      <c r="B194" t="s">
        <v>386</v>
      </c>
      <c r="C194" t="s">
        <v>427</v>
      </c>
      <c r="D194" s="10">
        <v>4142</v>
      </c>
      <c r="E194" s="10">
        <v>3931.1121043978624</v>
      </c>
      <c r="F194" s="10">
        <v>2487</v>
      </c>
      <c r="G194" s="6">
        <v>0.63264540261207824</v>
      </c>
      <c r="H194" s="10">
        <v>2</v>
      </c>
      <c r="I194">
        <v>2489</v>
      </c>
      <c r="J194" s="6">
        <v>0.63315416449596418</v>
      </c>
    </row>
    <row r="195" spans="1:10" x14ac:dyDescent="0.3">
      <c r="A195" t="s">
        <v>387</v>
      </c>
      <c r="B195" t="s">
        <v>388</v>
      </c>
      <c r="C195" t="s">
        <v>427</v>
      </c>
      <c r="D195" s="10">
        <v>4306</v>
      </c>
      <c r="E195" s="10">
        <v>4119.1345052102906</v>
      </c>
      <c r="F195" s="10">
        <v>2476</v>
      </c>
      <c r="G195" s="6">
        <v>0.60109714719636109</v>
      </c>
      <c r="H195" s="10">
        <v>3</v>
      </c>
      <c r="I195">
        <v>2479</v>
      </c>
      <c r="J195" s="6">
        <v>0.60182545553302869</v>
      </c>
    </row>
    <row r="196" spans="1:10" x14ac:dyDescent="0.3">
      <c r="A196" t="s">
        <v>389</v>
      </c>
      <c r="B196" t="s">
        <v>390</v>
      </c>
      <c r="C196" t="s">
        <v>426</v>
      </c>
      <c r="D196" s="10">
        <v>4461</v>
      </c>
      <c r="E196" s="10">
        <v>4273.7555827575161</v>
      </c>
      <c r="F196" s="10">
        <v>4446</v>
      </c>
      <c r="G196" s="6">
        <v>1.0403028235721772</v>
      </c>
      <c r="H196" s="10">
        <v>0</v>
      </c>
      <c r="I196">
        <v>4446</v>
      </c>
      <c r="J196" s="6">
        <v>1.0403028235721772</v>
      </c>
    </row>
    <row r="197" spans="1:10" x14ac:dyDescent="0.3">
      <c r="A197" t="s">
        <v>391</v>
      </c>
      <c r="B197" t="s">
        <v>392</v>
      </c>
      <c r="C197" t="s">
        <v>425</v>
      </c>
      <c r="D197" s="10">
        <v>15143</v>
      </c>
      <c r="E197" s="10">
        <v>14676.097699543634</v>
      </c>
      <c r="F197" s="10">
        <v>6802</v>
      </c>
      <c r="G197" s="6">
        <v>0.46347470146723774</v>
      </c>
      <c r="H197" s="10">
        <v>3</v>
      </c>
      <c r="I197">
        <v>6805</v>
      </c>
      <c r="J197" s="6">
        <v>0.46367911547846996</v>
      </c>
    </row>
    <row r="198" spans="1:10" x14ac:dyDescent="0.3">
      <c r="A198" t="s">
        <v>453</v>
      </c>
      <c r="B198" t="s">
        <v>454</v>
      </c>
      <c r="C198" t="s">
        <v>426</v>
      </c>
      <c r="D198" s="10">
        <v>11201</v>
      </c>
      <c r="E198" s="10">
        <v>10696.955</v>
      </c>
      <c r="F198" s="10">
        <v>7330</v>
      </c>
      <c r="G198" s="6">
        <v>0.68524173468057037</v>
      </c>
      <c r="H198" s="10">
        <v>464</v>
      </c>
      <c r="I198">
        <v>7794</v>
      </c>
      <c r="J198" s="6">
        <v>0.72861856481587517</v>
      </c>
    </row>
    <row r="199" spans="1:10" x14ac:dyDescent="0.3">
      <c r="A199" t="s">
        <v>393</v>
      </c>
      <c r="B199" t="s">
        <v>394</v>
      </c>
      <c r="C199" t="s">
        <v>426</v>
      </c>
      <c r="D199" s="10">
        <v>11019</v>
      </c>
      <c r="E199" s="10">
        <v>10580.565713088754</v>
      </c>
      <c r="F199" s="10">
        <v>5512</v>
      </c>
      <c r="G199" s="6">
        <v>0.52095513127255066</v>
      </c>
      <c r="H199" s="10">
        <v>4</v>
      </c>
      <c r="I199">
        <v>5516</v>
      </c>
      <c r="J199" s="6">
        <v>0.52133318289176145</v>
      </c>
    </row>
    <row r="200" spans="1:10" x14ac:dyDescent="0.3">
      <c r="A200" t="s">
        <v>395</v>
      </c>
      <c r="B200" t="s">
        <v>396</v>
      </c>
      <c r="C200" t="s">
        <v>426</v>
      </c>
      <c r="D200" s="10">
        <v>4143</v>
      </c>
      <c r="E200" s="10">
        <v>3915.8491665108518</v>
      </c>
      <c r="F200" s="10">
        <v>1745</v>
      </c>
      <c r="G200" s="6">
        <v>0.44562492726318453</v>
      </c>
      <c r="H200" s="10">
        <v>894</v>
      </c>
      <c r="I200">
        <v>2639</v>
      </c>
      <c r="J200" s="6">
        <v>0.67392789859458102</v>
      </c>
    </row>
    <row r="201" spans="1:10" x14ac:dyDescent="0.3">
      <c r="A201" t="s">
        <v>397</v>
      </c>
      <c r="B201" t="s">
        <v>398</v>
      </c>
      <c r="C201" t="s">
        <v>425</v>
      </c>
      <c r="D201" s="10">
        <v>3353</v>
      </c>
      <c r="E201" s="10">
        <v>3238.6947963896773</v>
      </c>
      <c r="F201" s="10">
        <v>2194</v>
      </c>
      <c r="G201" s="6">
        <v>0.67743339151492543</v>
      </c>
      <c r="H201" s="10">
        <v>1</v>
      </c>
      <c r="I201">
        <v>2195</v>
      </c>
      <c r="J201" s="6">
        <v>0.67774215787386571</v>
      </c>
    </row>
    <row r="202" spans="1:10" x14ac:dyDescent="0.3">
      <c r="A202" t="s">
        <v>399</v>
      </c>
      <c r="B202" t="s">
        <v>400</v>
      </c>
      <c r="C202" t="s">
        <v>425</v>
      </c>
      <c r="D202" s="10">
        <v>4971</v>
      </c>
      <c r="E202" s="10">
        <v>4813.9345416692186</v>
      </c>
      <c r="F202" s="10">
        <v>2080</v>
      </c>
      <c r="G202" s="6">
        <v>0.43207899525753951</v>
      </c>
      <c r="H202" s="10">
        <v>2</v>
      </c>
      <c r="I202">
        <v>2082</v>
      </c>
      <c r="J202" s="6">
        <v>0.43249445582990254</v>
      </c>
    </row>
    <row r="203" spans="1:10" x14ac:dyDescent="0.3">
      <c r="A203" t="s">
        <v>401</v>
      </c>
      <c r="B203" t="s">
        <v>402</v>
      </c>
      <c r="C203" t="s">
        <v>425</v>
      </c>
      <c r="D203" s="10">
        <v>3865</v>
      </c>
      <c r="E203" s="10">
        <v>3731.1030320044915</v>
      </c>
      <c r="F203" s="10">
        <v>2407</v>
      </c>
      <c r="G203" s="6">
        <v>0.64511753745563749</v>
      </c>
      <c r="H203" s="10">
        <v>1</v>
      </c>
      <c r="I203">
        <v>2408</v>
      </c>
      <c r="J203" s="6">
        <v>0.64538555471257786</v>
      </c>
    </row>
    <row r="204" spans="1:10" x14ac:dyDescent="0.3">
      <c r="A204" t="s">
        <v>403</v>
      </c>
      <c r="B204" t="s">
        <v>404</v>
      </c>
      <c r="C204" t="s">
        <v>425</v>
      </c>
      <c r="D204" s="10">
        <v>3860</v>
      </c>
      <c r="E204" s="10">
        <v>3739.2857265795769</v>
      </c>
      <c r="F204" s="10">
        <v>2259</v>
      </c>
      <c r="G204" s="6">
        <v>0.60412607251234762</v>
      </c>
      <c r="H204" s="10">
        <v>0</v>
      </c>
      <c r="I204">
        <v>2259</v>
      </c>
      <c r="J204" s="6">
        <v>0.60412607251234762</v>
      </c>
    </row>
    <row r="205" spans="1:10" x14ac:dyDescent="0.3">
      <c r="A205" t="s">
        <v>405</v>
      </c>
      <c r="B205" t="s">
        <v>406</v>
      </c>
      <c r="C205" t="s">
        <v>427</v>
      </c>
      <c r="D205" s="10">
        <v>6541</v>
      </c>
      <c r="E205" s="10">
        <v>6337.4209650867688</v>
      </c>
      <c r="F205" s="10">
        <v>2005</v>
      </c>
      <c r="G205" s="6">
        <v>0.3163747541856009</v>
      </c>
      <c r="H205" s="10">
        <v>0</v>
      </c>
      <c r="I205">
        <v>2005</v>
      </c>
      <c r="J205" s="6">
        <v>0.3163747541856009</v>
      </c>
    </row>
    <row r="206" spans="1:10" x14ac:dyDescent="0.3">
      <c r="A206" t="s">
        <v>407</v>
      </c>
      <c r="B206" t="s">
        <v>408</v>
      </c>
      <c r="C206" t="s">
        <v>427</v>
      </c>
      <c r="D206" s="10">
        <v>9542</v>
      </c>
      <c r="E206" s="10">
        <v>9271.8357854857095</v>
      </c>
      <c r="F206" s="10">
        <v>4150</v>
      </c>
      <c r="G206" s="6">
        <v>0.44759205145721853</v>
      </c>
      <c r="H206" s="10">
        <v>8</v>
      </c>
      <c r="I206">
        <v>4158</v>
      </c>
      <c r="J206" s="6">
        <v>0.44845487950822044</v>
      </c>
    </row>
    <row r="207" spans="1:10" x14ac:dyDescent="0.3">
      <c r="A207" t="s">
        <v>409</v>
      </c>
      <c r="B207" t="s">
        <v>410</v>
      </c>
      <c r="C207" t="s">
        <v>427</v>
      </c>
      <c r="D207" s="10">
        <v>3131</v>
      </c>
      <c r="E207" s="10">
        <v>2980.7311425296139</v>
      </c>
      <c r="F207" s="10">
        <v>122</v>
      </c>
      <c r="G207" s="6">
        <v>4.0929555255514935E-2</v>
      </c>
      <c r="H207" s="10">
        <v>1</v>
      </c>
      <c r="I207">
        <v>123</v>
      </c>
      <c r="J207" s="6">
        <v>4.1265043413347025E-2</v>
      </c>
    </row>
    <row r="208" spans="1:10" x14ac:dyDescent="0.3">
      <c r="A208" t="s">
        <v>411</v>
      </c>
      <c r="B208" t="s">
        <v>412</v>
      </c>
      <c r="C208" t="s">
        <v>427</v>
      </c>
      <c r="D208" s="10">
        <v>3371</v>
      </c>
      <c r="E208" s="10">
        <v>3248.5075369973042</v>
      </c>
      <c r="F208" s="10">
        <v>538</v>
      </c>
      <c r="G208" s="6">
        <v>0.16561451493423038</v>
      </c>
      <c r="H208" s="10">
        <v>4</v>
      </c>
      <c r="I208">
        <v>542</v>
      </c>
      <c r="J208" s="6">
        <v>0.16684584961775625</v>
      </c>
    </row>
    <row r="209" spans="1:10" x14ac:dyDescent="0.3">
      <c r="A209" t="s">
        <v>413</v>
      </c>
      <c r="B209" t="s">
        <v>414</v>
      </c>
      <c r="C209" t="s">
        <v>427</v>
      </c>
      <c r="D209" s="10">
        <v>7909</v>
      </c>
      <c r="E209" s="10">
        <v>7512.3066041436578</v>
      </c>
      <c r="F209" s="10">
        <v>4846</v>
      </c>
      <c r="G209" s="6">
        <v>0.6450748425692624</v>
      </c>
      <c r="H209" s="10">
        <v>6</v>
      </c>
      <c r="I209">
        <v>4852</v>
      </c>
      <c r="J209" s="6">
        <v>0.64587353201528286</v>
      </c>
    </row>
    <row r="210" spans="1:10" x14ac:dyDescent="0.3">
      <c r="A210" t="s">
        <v>415</v>
      </c>
      <c r="B210" t="s">
        <v>416</v>
      </c>
      <c r="C210" t="s">
        <v>427</v>
      </c>
      <c r="D210" s="10">
        <v>14896</v>
      </c>
      <c r="E210" s="10">
        <v>14567.546253581315</v>
      </c>
      <c r="F210" s="10">
        <v>14698</v>
      </c>
      <c r="G210" s="6">
        <v>1.0089550940252972</v>
      </c>
      <c r="H210" s="10">
        <v>41</v>
      </c>
      <c r="I210">
        <v>14739</v>
      </c>
      <c r="J210" s="6">
        <v>1.0117695693862332</v>
      </c>
    </row>
    <row r="211" spans="1:10" x14ac:dyDescent="0.3">
      <c r="A211" t="s">
        <v>417</v>
      </c>
      <c r="B211" t="s">
        <v>418</v>
      </c>
      <c r="C211" t="s">
        <v>427</v>
      </c>
      <c r="D211" s="10">
        <v>4468</v>
      </c>
      <c r="E211" s="10">
        <v>4460.594200072429</v>
      </c>
      <c r="F211" s="10">
        <v>3200</v>
      </c>
      <c r="G211" s="6">
        <v>0.71739321186133453</v>
      </c>
      <c r="H211" s="10">
        <v>14</v>
      </c>
      <c r="I211">
        <v>3214</v>
      </c>
      <c r="J211" s="6">
        <v>0.72053180716322784</v>
      </c>
    </row>
  </sheetData>
  <autoFilter ref="A4:J211" xr:uid="{00000000-0009-0000-0000-000008000000}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/>
  <dimension ref="A1:M214"/>
  <sheetViews>
    <sheetView zoomScale="80" zoomScaleNormal="80"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42917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f>VLOOKUP($A5,'[2]CCGs MAR'!$A:$BB,54,0)</f>
        <v>2001</v>
      </c>
      <c r="E5" s="10">
        <f>VLOOKUP($A5,'[2]CCGs adj MAR GDP'!$A:$BB,54,0)</f>
        <v>1955.4634586466166</v>
      </c>
      <c r="F5" s="10">
        <f>VLOOKUP(A5,[3]Sheet1!$A:$B,2,0)</f>
        <v>1469</v>
      </c>
      <c r="G5" s="6">
        <f>F5/E5</f>
        <v>0.75122856093496126</v>
      </c>
      <c r="H5" s="10">
        <f>IFERROR(VLOOKUP(A5,[4]July17_Orgs!$A$4:$B$151,2,0),0)</f>
        <v>2</v>
      </c>
      <c r="I5">
        <f>F5+H5</f>
        <v>1471</v>
      </c>
      <c r="J5" s="6">
        <f>I5/E5</f>
        <v>0.75225133637530839</v>
      </c>
      <c r="K5" s="17">
        <f t="shared" ref="K5:K68" si="0">(J5-G5)/ABS(G5)</f>
        <v>1.3614703880190622E-3</v>
      </c>
      <c r="L5">
        <f>VLOOKUP(A5,[1]Sheet1!$A:$B,2,0)</f>
        <v>356</v>
      </c>
      <c r="M5" s="6">
        <f>L5/I5</f>
        <v>0.24201223657375934</v>
      </c>
    </row>
    <row r="6" spans="1:13" x14ac:dyDescent="0.3">
      <c r="A6" t="s">
        <v>3</v>
      </c>
      <c r="B6" t="s">
        <v>4</v>
      </c>
      <c r="C6" t="s">
        <v>426</v>
      </c>
      <c r="D6" s="10">
        <f>VLOOKUP($A6,'[2]CCGs MAR'!$A:$BB,54,0)</f>
        <v>5258</v>
      </c>
      <c r="E6" s="10">
        <f>VLOOKUP($A6,'[2]CCGs adj MAR GDP'!$A:$BB,54,0)</f>
        <v>5091.355723746452</v>
      </c>
      <c r="F6" s="10">
        <f>VLOOKUP(A6,[3]Sheet1!$A:$B,2,0)</f>
        <v>3622</v>
      </c>
      <c r="G6" s="6">
        <f t="shared" ref="G6:G69" si="1">F6/E6</f>
        <v>0.7114018733962606</v>
      </c>
      <c r="H6" s="10">
        <f>IFERROR(VLOOKUP(A6,[4]July17_Orgs!$A$4:$B$151,2,0),0)</f>
        <v>179</v>
      </c>
      <c r="I6">
        <f t="shared" ref="I6:I69" si="2">F6+H6</f>
        <v>3801</v>
      </c>
      <c r="J6" s="6">
        <f t="shared" ref="J6:J69" si="3">I6/E6</f>
        <v>0.74655950325212217</v>
      </c>
      <c r="K6" s="17">
        <f t="shared" si="0"/>
        <v>4.9420209828823843E-2</v>
      </c>
      <c r="L6">
        <f>VLOOKUP(A6,[1]Sheet1!$A:$B,2,0)</f>
        <v>943</v>
      </c>
      <c r="M6" s="6">
        <f t="shared" ref="M6:M69" si="4">L6/I6</f>
        <v>0.2480926072086293</v>
      </c>
    </row>
    <row r="7" spans="1:13" x14ac:dyDescent="0.3">
      <c r="A7" t="s">
        <v>5</v>
      </c>
      <c r="B7" t="s">
        <v>6</v>
      </c>
      <c r="C7" t="s">
        <v>426</v>
      </c>
      <c r="D7" s="10">
        <f>VLOOKUP($A7,'[2]CCGs MAR'!$A:$BB,54,0)</f>
        <v>10422</v>
      </c>
      <c r="E7" s="10">
        <f>VLOOKUP($A7,'[2]CCGs adj MAR GDP'!$A:$BB,54,0)</f>
        <v>9932.4716171671826</v>
      </c>
      <c r="F7" s="10">
        <f>VLOOKUP(A7,[3]Sheet1!$A:$B,2,0)</f>
        <v>6303</v>
      </c>
      <c r="G7" s="6">
        <f t="shared" si="1"/>
        <v>0.6345852515808813</v>
      </c>
      <c r="H7" s="10">
        <f>IFERROR(VLOOKUP(A7,[4]July17_Orgs!$A$4:$B$151,2,0),0)</f>
        <v>279</v>
      </c>
      <c r="I7">
        <f t="shared" si="2"/>
        <v>6582</v>
      </c>
      <c r="J7" s="6">
        <f t="shared" si="3"/>
        <v>0.66267493668179611</v>
      </c>
      <c r="K7" s="17">
        <f t="shared" si="0"/>
        <v>4.4264635887672571E-2</v>
      </c>
      <c r="L7">
        <f>VLOOKUP(A7,[1]Sheet1!$A:$B,2,0)</f>
        <v>1709</v>
      </c>
      <c r="M7" s="6">
        <f t="shared" si="4"/>
        <v>0.25964752354907322</v>
      </c>
    </row>
    <row r="8" spans="1:13" x14ac:dyDescent="0.3">
      <c r="A8" t="s">
        <v>7</v>
      </c>
      <c r="B8" t="s">
        <v>8</v>
      </c>
      <c r="C8" t="s">
        <v>426</v>
      </c>
      <c r="D8" s="10">
        <f>VLOOKUP($A8,'[2]CCGs MAR'!$A:$BB,54,0)</f>
        <v>4774</v>
      </c>
      <c r="E8" s="10">
        <f>VLOOKUP($A8,'[2]CCGs adj MAR GDP'!$A:$BB,54,0)</f>
        <v>4555.4665453040961</v>
      </c>
      <c r="F8" s="10">
        <f>VLOOKUP(A8,[3]Sheet1!$A:$B,2,0)</f>
        <v>2485</v>
      </c>
      <c r="G8" s="6">
        <f t="shared" si="1"/>
        <v>0.54549846328288998</v>
      </c>
      <c r="H8" s="10">
        <f>IFERROR(VLOOKUP(A8,[4]July17_Orgs!$A$4:$B$151,2,0),0)</f>
        <v>768</v>
      </c>
      <c r="I8">
        <f t="shared" si="2"/>
        <v>3253</v>
      </c>
      <c r="J8" s="6">
        <f t="shared" si="3"/>
        <v>0.71408712316267242</v>
      </c>
      <c r="K8" s="17">
        <f t="shared" si="0"/>
        <v>0.30905432595573429</v>
      </c>
      <c r="L8">
        <f>VLOOKUP(A8,[1]Sheet1!$A:$B,2,0)</f>
        <v>715</v>
      </c>
      <c r="M8" s="6">
        <f t="shared" si="4"/>
        <v>0.21979711035966801</v>
      </c>
    </row>
    <row r="9" spans="1:13" x14ac:dyDescent="0.3">
      <c r="A9" t="s">
        <v>9</v>
      </c>
      <c r="B9" t="s">
        <v>10</v>
      </c>
      <c r="C9" t="s">
        <v>426</v>
      </c>
      <c r="D9" s="10">
        <f>VLOOKUP($A9,'[2]CCGs MAR'!$A:$BB,54,0)</f>
        <v>5311</v>
      </c>
      <c r="E9" s="10">
        <f>VLOOKUP($A9,'[2]CCGs adj MAR GDP'!$A:$BB,54,0)</f>
        <v>5149.4098362814957</v>
      </c>
      <c r="F9" s="10">
        <f>VLOOKUP(A9,[3]Sheet1!$A:$B,2,0)</f>
        <v>3148</v>
      </c>
      <c r="G9" s="6">
        <f t="shared" si="1"/>
        <v>0.61133219147172047</v>
      </c>
      <c r="H9" s="10">
        <f>IFERROR(VLOOKUP(A9,[4]July17_Orgs!$A$4:$B$151,2,0),0)</f>
        <v>5</v>
      </c>
      <c r="I9">
        <f t="shared" si="2"/>
        <v>3153</v>
      </c>
      <c r="J9" s="6">
        <f t="shared" si="3"/>
        <v>0.61230317652806054</v>
      </c>
      <c r="K9" s="17">
        <f t="shared" si="0"/>
        <v>1.5883100381194235E-3</v>
      </c>
      <c r="L9">
        <f>VLOOKUP(A9,[1]Sheet1!$A:$B,2,0)</f>
        <v>561</v>
      </c>
      <c r="M9" s="6">
        <f t="shared" si="4"/>
        <v>0.17792578496669839</v>
      </c>
    </row>
    <row r="10" spans="1:13" x14ac:dyDescent="0.3">
      <c r="A10" t="s">
        <v>11</v>
      </c>
      <c r="B10" t="s">
        <v>12</v>
      </c>
      <c r="C10" t="s">
        <v>426</v>
      </c>
      <c r="D10" s="10">
        <f>VLOOKUP($A10,'[2]CCGs MAR'!$A:$BB,54,0)</f>
        <v>5827</v>
      </c>
      <c r="E10" s="10">
        <f>VLOOKUP($A10,'[2]CCGs adj MAR GDP'!$A:$BB,54,0)</f>
        <v>5409.9552872563563</v>
      </c>
      <c r="F10" s="10">
        <f>VLOOKUP(A10,[3]Sheet1!$A:$B,2,0)</f>
        <v>3653</v>
      </c>
      <c r="G10" s="6">
        <f t="shared" si="1"/>
        <v>0.67523663432209413</v>
      </c>
      <c r="H10" s="10">
        <f>IFERROR(VLOOKUP(A10,[4]July17_Orgs!$A$4:$B$151,2,0),0)</f>
        <v>181</v>
      </c>
      <c r="I10">
        <f t="shared" si="2"/>
        <v>3834</v>
      </c>
      <c r="J10" s="6">
        <f t="shared" si="3"/>
        <v>0.70869347275962469</v>
      </c>
      <c r="K10" s="17">
        <f t="shared" si="0"/>
        <v>4.9548316452231074E-2</v>
      </c>
      <c r="L10">
        <f>VLOOKUP(A10,[1]Sheet1!$A:$B,2,0)</f>
        <v>684</v>
      </c>
      <c r="M10" s="6">
        <f t="shared" si="4"/>
        <v>0.17840375586854459</v>
      </c>
    </row>
    <row r="11" spans="1:13" x14ac:dyDescent="0.3">
      <c r="A11" t="s">
        <v>13</v>
      </c>
      <c r="B11" t="s">
        <v>14</v>
      </c>
      <c r="C11" t="s">
        <v>426</v>
      </c>
      <c r="D11" s="10">
        <f>VLOOKUP($A11,'[2]CCGs MAR'!$A:$BB,54,0)</f>
        <v>5305</v>
      </c>
      <c r="E11" s="10">
        <f>VLOOKUP($A11,'[2]CCGs adj MAR GDP'!$A:$BB,54,0)</f>
        <v>5105.7171042247592</v>
      </c>
      <c r="F11" s="10">
        <f>VLOOKUP(A11,[3]Sheet1!$A:$B,2,0)</f>
        <v>4092</v>
      </c>
      <c r="G11" s="6">
        <f t="shared" si="1"/>
        <v>0.80145451000684076</v>
      </c>
      <c r="H11" s="10">
        <f>IFERROR(VLOOKUP(A11,[4]July17_Orgs!$A$4:$B$151,2,0),0)</f>
        <v>18</v>
      </c>
      <c r="I11">
        <f t="shared" si="2"/>
        <v>4110</v>
      </c>
      <c r="J11" s="6">
        <f t="shared" si="3"/>
        <v>0.80497996972827845</v>
      </c>
      <c r="K11" s="17">
        <f t="shared" si="0"/>
        <v>4.398826979472116E-3</v>
      </c>
      <c r="L11">
        <f>VLOOKUP(A11,[1]Sheet1!$A:$B,2,0)</f>
        <v>801</v>
      </c>
      <c r="M11" s="6">
        <f t="shared" si="4"/>
        <v>0.19489051094890511</v>
      </c>
    </row>
    <row r="12" spans="1:13" x14ac:dyDescent="0.3">
      <c r="A12" t="s">
        <v>15</v>
      </c>
      <c r="B12" t="s">
        <v>16</v>
      </c>
      <c r="C12" t="s">
        <v>426</v>
      </c>
      <c r="D12" s="10">
        <f>VLOOKUP($A12,'[2]CCGs MAR'!$A:$BB,54,0)</f>
        <v>3482</v>
      </c>
      <c r="E12" s="10">
        <f>VLOOKUP($A12,'[2]CCGs adj MAR GDP'!$A:$BB,54,0)</f>
        <v>3356.2235416916205</v>
      </c>
      <c r="F12" s="10">
        <f>VLOOKUP(A12,[3]Sheet1!$A:$B,2,0)</f>
        <v>2681</v>
      </c>
      <c r="G12" s="6">
        <f t="shared" si="1"/>
        <v>0.79881449095870083</v>
      </c>
      <c r="H12" s="10">
        <f>IFERROR(VLOOKUP(A12,[4]July17_Orgs!$A$4:$B$151,2,0),0)</f>
        <v>117</v>
      </c>
      <c r="I12">
        <f t="shared" si="2"/>
        <v>2798</v>
      </c>
      <c r="J12" s="6">
        <f t="shared" si="3"/>
        <v>0.83367510097069941</v>
      </c>
      <c r="K12" s="17">
        <f t="shared" si="0"/>
        <v>4.3640432674375326E-2</v>
      </c>
      <c r="L12">
        <f>VLOOKUP(A12,[1]Sheet1!$A:$B,2,0)</f>
        <v>435</v>
      </c>
      <c r="M12" s="6">
        <f t="shared" si="4"/>
        <v>0.15546819156540387</v>
      </c>
    </row>
    <row r="13" spans="1:13" x14ac:dyDescent="0.3">
      <c r="A13" t="s">
        <v>17</v>
      </c>
      <c r="B13" t="s">
        <v>18</v>
      </c>
      <c r="C13" t="s">
        <v>426</v>
      </c>
      <c r="D13" s="10">
        <f>VLOOKUP($A13,'[2]CCGs MAR'!$A:$BB,54,0)</f>
        <v>6482</v>
      </c>
      <c r="E13" s="10">
        <f>VLOOKUP($A13,'[2]CCGs adj MAR GDP'!$A:$BB,54,0)</f>
        <v>6254.2305889247</v>
      </c>
      <c r="F13" s="10">
        <f>VLOOKUP(A13,[3]Sheet1!$A:$B,2,0)</f>
        <v>4678</v>
      </c>
      <c r="G13" s="6">
        <f t="shared" si="1"/>
        <v>0.74797370091918791</v>
      </c>
      <c r="H13" s="10">
        <f>IFERROR(VLOOKUP(A13,[4]July17_Orgs!$A$4:$B$151,2,0),0)</f>
        <v>14</v>
      </c>
      <c r="I13">
        <f t="shared" si="2"/>
        <v>4692</v>
      </c>
      <c r="J13" s="6">
        <f t="shared" si="3"/>
        <v>0.75021218570175918</v>
      </c>
      <c r="K13" s="17">
        <f t="shared" si="0"/>
        <v>2.9927319367250315E-3</v>
      </c>
      <c r="L13">
        <f>VLOOKUP(A13,[1]Sheet1!$A:$B,2,0)</f>
        <v>744</v>
      </c>
      <c r="M13" s="6">
        <f t="shared" si="4"/>
        <v>0.15856777493606139</v>
      </c>
    </row>
    <row r="14" spans="1:13" x14ac:dyDescent="0.3">
      <c r="A14" t="s">
        <v>19</v>
      </c>
      <c r="B14" t="s">
        <v>20</v>
      </c>
      <c r="C14" t="s">
        <v>426</v>
      </c>
      <c r="D14" s="10">
        <f>VLOOKUP($A14,'[2]CCGs MAR'!$A:$BB,54,0)</f>
        <v>2936</v>
      </c>
      <c r="E14" s="10">
        <f>VLOOKUP($A14,'[2]CCGs adj MAR GDP'!$A:$BB,54,0)</f>
        <v>2849.1021739648068</v>
      </c>
      <c r="F14" s="10">
        <f>VLOOKUP(A14,[3]Sheet1!$A:$B,2,0)</f>
        <v>1629</v>
      </c>
      <c r="G14" s="6">
        <f t="shared" si="1"/>
        <v>0.57175906672840937</v>
      </c>
      <c r="H14" s="10">
        <f>IFERROR(VLOOKUP(A14,[4]July17_Orgs!$A$4:$B$151,2,0),0)</f>
        <v>2</v>
      </c>
      <c r="I14">
        <f t="shared" si="2"/>
        <v>1631</v>
      </c>
      <c r="J14" s="6">
        <f t="shared" si="3"/>
        <v>0.57246104225539329</v>
      </c>
      <c r="K14" s="17">
        <f t="shared" si="0"/>
        <v>1.2277470841006652E-3</v>
      </c>
      <c r="L14">
        <f>VLOOKUP(A14,[1]Sheet1!$A:$B,2,0)</f>
        <v>601</v>
      </c>
      <c r="M14" s="6">
        <f t="shared" si="4"/>
        <v>0.36848559166155731</v>
      </c>
    </row>
    <row r="15" spans="1:13" x14ac:dyDescent="0.3">
      <c r="A15" t="s">
        <v>21</v>
      </c>
      <c r="B15" t="s">
        <v>22</v>
      </c>
      <c r="C15" t="s">
        <v>426</v>
      </c>
      <c r="D15" s="10">
        <f>VLOOKUP($A15,'[2]CCGs MAR'!$A:$BB,54,0)</f>
        <v>3161</v>
      </c>
      <c r="E15" s="10">
        <f>VLOOKUP($A15,'[2]CCGs adj MAR GDP'!$A:$BB,54,0)</f>
        <v>2973.6230904220929</v>
      </c>
      <c r="F15" s="10">
        <f>VLOOKUP(A15,[3]Sheet1!$A:$B,2,0)</f>
        <v>2425</v>
      </c>
      <c r="G15" s="6">
        <f t="shared" si="1"/>
        <v>0.81550348724786836</v>
      </c>
      <c r="H15" s="10">
        <f>IFERROR(VLOOKUP(A15,[4]July17_Orgs!$A$4:$B$151,2,0),0)</f>
        <v>3</v>
      </c>
      <c r="I15">
        <f t="shared" si="2"/>
        <v>2428</v>
      </c>
      <c r="J15" s="6">
        <f t="shared" si="3"/>
        <v>0.81651235754137086</v>
      </c>
      <c r="K15" s="17">
        <f t="shared" si="0"/>
        <v>1.2371134020618282E-3</v>
      </c>
      <c r="L15">
        <f>VLOOKUP(A15,[1]Sheet1!$A:$B,2,0)</f>
        <v>791</v>
      </c>
      <c r="M15" s="6">
        <f t="shared" si="4"/>
        <v>0.32578253706754529</v>
      </c>
    </row>
    <row r="16" spans="1:13" x14ac:dyDescent="0.3">
      <c r="A16" t="s">
        <v>23</v>
      </c>
      <c r="B16" t="s">
        <v>24</v>
      </c>
      <c r="C16" t="s">
        <v>426</v>
      </c>
      <c r="D16" s="10">
        <f>VLOOKUP($A16,'[2]CCGs MAR'!$A:$BB,54,0)</f>
        <v>5711</v>
      </c>
      <c r="E16" s="10">
        <f>VLOOKUP($A16,'[2]CCGs adj MAR GDP'!$A:$BB,54,0)</f>
        <v>5528.2427281556202</v>
      </c>
      <c r="F16" s="10">
        <f>VLOOKUP(A16,[3]Sheet1!$A:$B,2,0)</f>
        <v>4093</v>
      </c>
      <c r="G16" s="6">
        <f t="shared" si="1"/>
        <v>0.74037993649485467</v>
      </c>
      <c r="H16" s="10">
        <f>IFERROR(VLOOKUP(A16,[4]July17_Orgs!$A$4:$B$151,2,0),0)</f>
        <v>216</v>
      </c>
      <c r="I16">
        <f t="shared" si="2"/>
        <v>4309</v>
      </c>
      <c r="J16" s="6">
        <f t="shared" si="3"/>
        <v>0.77945202696221072</v>
      </c>
      <c r="K16" s="17">
        <f t="shared" si="0"/>
        <v>5.2773027119472168E-2</v>
      </c>
      <c r="L16">
        <f>VLOOKUP(A16,[1]Sheet1!$A:$B,2,0)</f>
        <v>638</v>
      </c>
      <c r="M16" s="6">
        <f t="shared" si="4"/>
        <v>0.14806219540496635</v>
      </c>
    </row>
    <row r="17" spans="1:13" x14ac:dyDescent="0.3">
      <c r="A17" t="s">
        <v>25</v>
      </c>
      <c r="B17" t="s">
        <v>26</v>
      </c>
      <c r="C17" t="s">
        <v>426</v>
      </c>
      <c r="D17" s="10">
        <f>VLOOKUP($A17,'[2]CCGs MAR'!$A:$BB,54,0)</f>
        <v>4547</v>
      </c>
      <c r="E17" s="10">
        <f>VLOOKUP($A17,'[2]CCGs adj MAR GDP'!$A:$BB,54,0)</f>
        <v>4316.759175759762</v>
      </c>
      <c r="F17" s="10">
        <f>VLOOKUP(A17,[3]Sheet1!$A:$B,2,0)</f>
        <v>3209</v>
      </c>
      <c r="G17" s="6">
        <f t="shared" si="1"/>
        <v>0.74338175222276714</v>
      </c>
      <c r="H17" s="10">
        <f>IFERROR(VLOOKUP(A17,[4]July17_Orgs!$A$4:$B$151,2,0),0)</f>
        <v>50</v>
      </c>
      <c r="I17">
        <f t="shared" si="2"/>
        <v>3259</v>
      </c>
      <c r="J17" s="6">
        <f t="shared" si="3"/>
        <v>0.75496451557930766</v>
      </c>
      <c r="K17" s="17">
        <f t="shared" si="0"/>
        <v>1.5581177937052106E-2</v>
      </c>
      <c r="L17">
        <f>VLOOKUP(A17,[1]Sheet1!$A:$B,2,0)</f>
        <v>1413</v>
      </c>
      <c r="M17" s="6">
        <f t="shared" si="4"/>
        <v>0.43356857931880943</v>
      </c>
    </row>
    <row r="18" spans="1:13" x14ac:dyDescent="0.3">
      <c r="A18" t="s">
        <v>29</v>
      </c>
      <c r="B18" t="s">
        <v>30</v>
      </c>
      <c r="C18" t="s">
        <v>426</v>
      </c>
      <c r="D18" s="10">
        <f>VLOOKUP($A18,'[2]CCGs MAR'!$A:$BB,54,0)</f>
        <v>3413</v>
      </c>
      <c r="E18" s="10">
        <f>VLOOKUP($A18,'[2]CCGs adj MAR GDP'!$A:$BB,54,0)</f>
        <v>3176.6788687536537</v>
      </c>
      <c r="F18" s="10">
        <f>VLOOKUP(A18,[3]Sheet1!$A:$B,2,0)</f>
        <v>2631</v>
      </c>
      <c r="G18" s="6">
        <f t="shared" si="1"/>
        <v>0.82822347133635621</v>
      </c>
      <c r="H18" s="10">
        <f>IFERROR(VLOOKUP(A18,[4]July17_Orgs!$A$4:$B$151,2,0),0)</f>
        <v>10</v>
      </c>
      <c r="I18">
        <f t="shared" si="2"/>
        <v>2641</v>
      </c>
      <c r="J18" s="6">
        <f t="shared" si="3"/>
        <v>0.83137141307461671</v>
      </c>
      <c r="K18" s="17">
        <f t="shared" si="0"/>
        <v>3.8008361839603805E-3</v>
      </c>
      <c r="L18">
        <f>VLOOKUP(A18,[1]Sheet1!$A:$B,2,0)</f>
        <v>861</v>
      </c>
      <c r="M18" s="6">
        <f t="shared" si="4"/>
        <v>0.32601287391139722</v>
      </c>
    </row>
    <row r="19" spans="1:13" x14ac:dyDescent="0.3">
      <c r="A19" t="s">
        <v>31</v>
      </c>
      <c r="B19" t="s">
        <v>32</v>
      </c>
      <c r="C19" t="s">
        <v>426</v>
      </c>
      <c r="D19" s="10">
        <f>VLOOKUP($A19,'[2]CCGs MAR'!$A:$BB,54,0)</f>
        <v>4120</v>
      </c>
      <c r="E19" s="10">
        <f>VLOOKUP($A19,'[2]CCGs adj MAR GDP'!$A:$BB,54,0)</f>
        <v>3931.7419538322983</v>
      </c>
      <c r="F19" s="10">
        <f>VLOOKUP(A19,[3]Sheet1!$A:$B,2,0)</f>
        <v>3408</v>
      </c>
      <c r="G19" s="6">
        <f t="shared" si="1"/>
        <v>0.86679137136103168</v>
      </c>
      <c r="H19" s="10">
        <f>IFERROR(VLOOKUP(A19,[4]July17_Orgs!$A$4:$B$151,2,0),0)</f>
        <v>0</v>
      </c>
      <c r="I19">
        <f t="shared" si="2"/>
        <v>3408</v>
      </c>
      <c r="J19" s="6">
        <f t="shared" si="3"/>
        <v>0.86679137136103168</v>
      </c>
      <c r="K19" s="17">
        <f t="shared" si="0"/>
        <v>0</v>
      </c>
      <c r="L19">
        <f>VLOOKUP(A19,[1]Sheet1!$A:$B,2,0)</f>
        <v>1547</v>
      </c>
      <c r="M19" s="6">
        <f t="shared" si="4"/>
        <v>0.45393192488262912</v>
      </c>
    </row>
    <row r="20" spans="1:13" x14ac:dyDescent="0.3">
      <c r="A20" t="s">
        <v>33</v>
      </c>
      <c r="B20" t="s">
        <v>34</v>
      </c>
      <c r="C20" t="s">
        <v>426</v>
      </c>
      <c r="D20" s="10">
        <f>VLOOKUP($A20,'[2]CCGs MAR'!$A:$BB,54,0)</f>
        <v>7518</v>
      </c>
      <c r="E20" s="10">
        <f>VLOOKUP($A20,'[2]CCGs adj MAR GDP'!$A:$BB,54,0)</f>
        <v>7303.6581902213093</v>
      </c>
      <c r="F20" s="10">
        <f>VLOOKUP(A20,[3]Sheet1!$A:$B,2,0)</f>
        <v>4243</v>
      </c>
      <c r="G20" s="6">
        <f t="shared" si="1"/>
        <v>0.58094175404879289</v>
      </c>
      <c r="H20" s="10">
        <f>IFERROR(VLOOKUP(A20,[4]July17_Orgs!$A$4:$B$151,2,0),0)</f>
        <v>4</v>
      </c>
      <c r="I20">
        <f t="shared" si="2"/>
        <v>4247</v>
      </c>
      <c r="J20" s="6">
        <f t="shared" si="3"/>
        <v>0.58148942480443644</v>
      </c>
      <c r="K20" s="17">
        <f t="shared" si="0"/>
        <v>9.4272920103716522E-4</v>
      </c>
      <c r="L20">
        <f>VLOOKUP(A20,[1]Sheet1!$A:$B,2,0)</f>
        <v>1211</v>
      </c>
      <c r="M20" s="6">
        <f t="shared" si="4"/>
        <v>0.28514245349658585</v>
      </c>
    </row>
    <row r="21" spans="1:13" x14ac:dyDescent="0.3">
      <c r="A21" t="s">
        <v>35</v>
      </c>
      <c r="B21" t="s">
        <v>36</v>
      </c>
      <c r="C21" t="s">
        <v>426</v>
      </c>
      <c r="D21" s="10">
        <f>VLOOKUP($A21,'[2]CCGs MAR'!$A:$BB,54,0)</f>
        <v>3646</v>
      </c>
      <c r="E21" s="10">
        <f>VLOOKUP($A21,'[2]CCGs adj MAR GDP'!$A:$BB,54,0)</f>
        <v>3486.6834875473851</v>
      </c>
      <c r="F21" s="10">
        <f>VLOOKUP(A21,[3]Sheet1!$A:$B,2,0)</f>
        <v>2563</v>
      </c>
      <c r="G21" s="6">
        <f t="shared" si="1"/>
        <v>0.73508249577390639</v>
      </c>
      <c r="H21" s="10">
        <f>IFERROR(VLOOKUP(A21,[4]July17_Orgs!$A$4:$B$151,2,0),0)</f>
        <v>25</v>
      </c>
      <c r="I21">
        <f t="shared" si="2"/>
        <v>2588</v>
      </c>
      <c r="J21" s="6">
        <f t="shared" si="3"/>
        <v>0.742252633266824</v>
      </c>
      <c r="K21" s="17">
        <f t="shared" si="0"/>
        <v>9.7541943035506281E-3</v>
      </c>
      <c r="L21">
        <f>VLOOKUP(A21,[1]Sheet1!$A:$B,2,0)</f>
        <v>367</v>
      </c>
      <c r="M21" s="6">
        <f t="shared" si="4"/>
        <v>0.14180834621329211</v>
      </c>
    </row>
    <row r="22" spans="1:13" x14ac:dyDescent="0.3">
      <c r="A22" t="s">
        <v>37</v>
      </c>
      <c r="B22" t="s">
        <v>38</v>
      </c>
      <c r="C22" t="s">
        <v>426</v>
      </c>
      <c r="D22" s="10">
        <f>VLOOKUP($A22,'[2]CCGs MAR'!$A:$BB,54,0)</f>
        <v>5837</v>
      </c>
      <c r="E22" s="10">
        <f>VLOOKUP($A22,'[2]CCGs adj MAR GDP'!$A:$BB,54,0)</f>
        <v>5622.4638714092571</v>
      </c>
      <c r="F22" s="10">
        <f>VLOOKUP(A22,[3]Sheet1!$A:$B,2,0)</f>
        <v>4469</v>
      </c>
      <c r="G22" s="6">
        <f t="shared" si="1"/>
        <v>0.79484725953069679</v>
      </c>
      <c r="H22" s="10">
        <f>IFERROR(VLOOKUP(A22,[4]July17_Orgs!$A$4:$B$151,2,0),0)</f>
        <v>31</v>
      </c>
      <c r="I22">
        <f t="shared" si="2"/>
        <v>4500</v>
      </c>
      <c r="J22" s="6">
        <f t="shared" si="3"/>
        <v>0.80036085654243361</v>
      </c>
      <c r="K22" s="17">
        <f t="shared" si="0"/>
        <v>6.9366748713359325E-3</v>
      </c>
      <c r="L22">
        <f>VLOOKUP(A22,[1]Sheet1!$A:$B,2,0)</f>
        <v>1697</v>
      </c>
      <c r="M22" s="6">
        <f t="shared" si="4"/>
        <v>0.37711111111111112</v>
      </c>
    </row>
    <row r="23" spans="1:13" x14ac:dyDescent="0.3">
      <c r="A23" t="s">
        <v>39</v>
      </c>
      <c r="B23" t="s">
        <v>40</v>
      </c>
      <c r="C23" t="s">
        <v>426</v>
      </c>
      <c r="D23" s="10">
        <f>VLOOKUP($A23,'[2]CCGs MAR'!$A:$BB,54,0)</f>
        <v>3720</v>
      </c>
      <c r="E23" s="10">
        <f>VLOOKUP($A23,'[2]CCGs adj MAR GDP'!$A:$BB,54,0)</f>
        <v>3508.9771223960629</v>
      </c>
      <c r="F23" s="10">
        <f>VLOOKUP(A23,[3]Sheet1!$A:$B,2,0)</f>
        <v>3082</v>
      </c>
      <c r="G23" s="6">
        <f t="shared" si="1"/>
        <v>0.87831863602903548</v>
      </c>
      <c r="H23" s="10">
        <f>IFERROR(VLOOKUP(A23,[4]July17_Orgs!$A$4:$B$151,2,0),0)</f>
        <v>4</v>
      </c>
      <c r="I23">
        <f t="shared" si="2"/>
        <v>3086</v>
      </c>
      <c r="J23" s="6">
        <f t="shared" si="3"/>
        <v>0.87945856936586753</v>
      </c>
      <c r="K23" s="17">
        <f t="shared" si="0"/>
        <v>1.2978585334199378E-3</v>
      </c>
      <c r="L23">
        <f>VLOOKUP(A23,[1]Sheet1!$A:$B,2,0)</f>
        <v>1195</v>
      </c>
      <c r="M23" s="6">
        <f t="shared" si="4"/>
        <v>0.38723266364225534</v>
      </c>
    </row>
    <row r="24" spans="1:13" x14ac:dyDescent="0.3">
      <c r="A24" t="s">
        <v>41</v>
      </c>
      <c r="B24" t="s">
        <v>42</v>
      </c>
      <c r="C24" t="s">
        <v>426</v>
      </c>
      <c r="D24" s="10">
        <f>VLOOKUP($A24,'[2]CCGs MAR'!$A:$BB,54,0)</f>
        <v>2814</v>
      </c>
      <c r="E24" s="10">
        <f>VLOOKUP($A24,'[2]CCGs adj MAR GDP'!$A:$BB,54,0)</f>
        <v>2692.3214805330849</v>
      </c>
      <c r="F24" s="10">
        <f>VLOOKUP(A24,[3]Sheet1!$A:$B,2,0)</f>
        <v>1291</v>
      </c>
      <c r="G24" s="6">
        <f t="shared" si="1"/>
        <v>0.47951182997075797</v>
      </c>
      <c r="H24" s="10">
        <f>IFERROR(VLOOKUP(A24,[4]July17_Orgs!$A$4:$B$151,2,0),0)</f>
        <v>0</v>
      </c>
      <c r="I24">
        <f t="shared" si="2"/>
        <v>1291</v>
      </c>
      <c r="J24" s="6">
        <f t="shared" si="3"/>
        <v>0.47951182997075797</v>
      </c>
      <c r="K24" s="17">
        <f t="shared" si="0"/>
        <v>0</v>
      </c>
      <c r="L24">
        <f>VLOOKUP(A24,[1]Sheet1!$A:$B,2,0)</f>
        <v>176</v>
      </c>
      <c r="M24" s="6">
        <f t="shared" si="4"/>
        <v>0.13632842757552285</v>
      </c>
    </row>
    <row r="25" spans="1:13" x14ac:dyDescent="0.3">
      <c r="A25" t="s">
        <v>43</v>
      </c>
      <c r="B25" t="s">
        <v>44</v>
      </c>
      <c r="C25" t="s">
        <v>426</v>
      </c>
      <c r="D25" s="10">
        <f>VLOOKUP($A25,'[2]CCGs MAR'!$A:$BB,54,0)</f>
        <v>4861</v>
      </c>
      <c r="E25" s="10">
        <f>VLOOKUP($A25,'[2]CCGs adj MAR GDP'!$A:$BB,54,0)</f>
        <v>4655.7964674619452</v>
      </c>
      <c r="F25" s="10">
        <f>VLOOKUP(A25,[3]Sheet1!$A:$B,2,0)</f>
        <v>4575</v>
      </c>
      <c r="G25" s="6">
        <f t="shared" si="1"/>
        <v>0.9826460482053696</v>
      </c>
      <c r="H25" s="10">
        <f>IFERROR(VLOOKUP(A25,[4]July17_Orgs!$A$4:$B$151,2,0),0)</f>
        <v>89</v>
      </c>
      <c r="I25">
        <f t="shared" si="2"/>
        <v>4664</v>
      </c>
      <c r="J25" s="6">
        <f t="shared" si="3"/>
        <v>1.0017620041158128</v>
      </c>
      <c r="K25" s="17">
        <f t="shared" si="0"/>
        <v>1.9453551912568288E-2</v>
      </c>
      <c r="L25">
        <f>VLOOKUP(A25,[1]Sheet1!$A:$B,2,0)</f>
        <v>1213</v>
      </c>
      <c r="M25" s="6">
        <f t="shared" si="4"/>
        <v>0.26007718696397941</v>
      </c>
    </row>
    <row r="26" spans="1:13" x14ac:dyDescent="0.3">
      <c r="A26" t="s">
        <v>45</v>
      </c>
      <c r="B26" t="s">
        <v>46</v>
      </c>
      <c r="C26" t="s">
        <v>426</v>
      </c>
      <c r="D26" s="10">
        <f>VLOOKUP($A26,'[2]CCGs MAR'!$A:$BB,54,0)</f>
        <v>6390</v>
      </c>
      <c r="E26" s="10">
        <f>VLOOKUP($A26,'[2]CCGs adj MAR GDP'!$A:$BB,54,0)</f>
        <v>6131.2789649216193</v>
      </c>
      <c r="F26" s="10">
        <f>VLOOKUP(A26,[3]Sheet1!$A:$B,2,0)</f>
        <v>2916</v>
      </c>
      <c r="G26" s="6">
        <f t="shared" si="1"/>
        <v>0.47559408349922916</v>
      </c>
      <c r="H26" s="10">
        <f>IFERROR(VLOOKUP(A26,[4]July17_Orgs!$A$4:$B$151,2,0),0)</f>
        <v>1</v>
      </c>
      <c r="I26">
        <f t="shared" si="2"/>
        <v>2917</v>
      </c>
      <c r="J26" s="6">
        <f t="shared" si="3"/>
        <v>0.47575718160742508</v>
      </c>
      <c r="K26" s="17">
        <f t="shared" si="0"/>
        <v>3.4293552812077654E-4</v>
      </c>
      <c r="L26">
        <f>VLOOKUP(A26,[1]Sheet1!$A:$B,2,0)</f>
        <v>1262</v>
      </c>
      <c r="M26" s="6">
        <f t="shared" si="4"/>
        <v>0.43263627014055539</v>
      </c>
    </row>
    <row r="27" spans="1:13" x14ac:dyDescent="0.3">
      <c r="A27" t="s">
        <v>47</v>
      </c>
      <c r="B27" t="s">
        <v>48</v>
      </c>
      <c r="C27" t="s">
        <v>426</v>
      </c>
      <c r="D27" s="10">
        <f>VLOOKUP($A27,'[2]CCGs MAR'!$A:$BB,54,0)</f>
        <v>3399</v>
      </c>
      <c r="E27" s="10">
        <f>VLOOKUP($A27,'[2]CCGs adj MAR GDP'!$A:$BB,54,0)</f>
        <v>3237.0650476585165</v>
      </c>
      <c r="F27" s="10">
        <f>VLOOKUP(A27,[3]Sheet1!$A:$B,2,0)</f>
        <v>1420</v>
      </c>
      <c r="G27" s="6">
        <f t="shared" si="1"/>
        <v>0.43866897300291702</v>
      </c>
      <c r="H27" s="10">
        <f>IFERROR(VLOOKUP(A27,[4]July17_Orgs!$A$4:$B$151,2,0),0)</f>
        <v>11</v>
      </c>
      <c r="I27">
        <f t="shared" si="2"/>
        <v>1431</v>
      </c>
      <c r="J27" s="6">
        <f t="shared" si="3"/>
        <v>0.44206711293462975</v>
      </c>
      <c r="K27" s="17">
        <f t="shared" si="0"/>
        <v>7.7464788732394176E-3</v>
      </c>
      <c r="L27">
        <f>VLOOKUP(A27,[1]Sheet1!$A:$B,2,0)</f>
        <v>508</v>
      </c>
      <c r="M27" s="6">
        <f t="shared" si="4"/>
        <v>0.35499650593990217</v>
      </c>
    </row>
    <row r="28" spans="1:13" x14ac:dyDescent="0.3">
      <c r="A28" t="s">
        <v>49</v>
      </c>
      <c r="B28" t="s">
        <v>50</v>
      </c>
      <c r="C28" t="s">
        <v>426</v>
      </c>
      <c r="D28" s="10">
        <f>VLOOKUP($A28,'[2]CCGs MAR'!$A:$BB,54,0)</f>
        <v>6044</v>
      </c>
      <c r="E28" s="10">
        <f>VLOOKUP($A28,'[2]CCGs adj MAR GDP'!$A:$BB,54,0)</f>
        <v>5846.1935810596942</v>
      </c>
      <c r="F28" s="10">
        <f>VLOOKUP(A28,[3]Sheet1!$A:$B,2,0)</f>
        <v>2621</v>
      </c>
      <c r="G28" s="6">
        <f t="shared" si="1"/>
        <v>0.44832590020478102</v>
      </c>
      <c r="H28" s="10">
        <f>IFERROR(VLOOKUP(A28,[4]July17_Orgs!$A$4:$B$151,2,0),0)</f>
        <v>7</v>
      </c>
      <c r="I28">
        <f t="shared" si="2"/>
        <v>2628</v>
      </c>
      <c r="J28" s="6">
        <f t="shared" si="3"/>
        <v>0.44952326048766295</v>
      </c>
      <c r="K28" s="17">
        <f t="shared" si="0"/>
        <v>2.670736360167915E-3</v>
      </c>
      <c r="L28">
        <f>VLOOKUP(A28,[1]Sheet1!$A:$B,2,0)</f>
        <v>158</v>
      </c>
      <c r="M28" s="6">
        <f t="shared" si="4"/>
        <v>6.0121765601217653E-2</v>
      </c>
    </row>
    <row r="29" spans="1:13" x14ac:dyDescent="0.3">
      <c r="A29" t="s">
        <v>55</v>
      </c>
      <c r="B29" t="s">
        <v>56</v>
      </c>
      <c r="C29" t="s">
        <v>426</v>
      </c>
      <c r="D29" s="10">
        <f>VLOOKUP($A29,'[2]CCGs MAR'!$A:$BB,54,0)</f>
        <v>3584</v>
      </c>
      <c r="E29" s="10">
        <f>VLOOKUP($A29,'[2]CCGs adj MAR GDP'!$A:$BB,54,0)</f>
        <v>3470.671936758893</v>
      </c>
      <c r="F29" s="10">
        <f>VLOOKUP(A29,[3]Sheet1!$A:$B,2,0)</f>
        <v>2453</v>
      </c>
      <c r="G29" s="6">
        <f t="shared" si="1"/>
        <v>0.70677956450437318</v>
      </c>
      <c r="H29" s="10">
        <f>IFERROR(VLOOKUP(A29,[4]July17_Orgs!$A$4:$B$151,2,0),0)</f>
        <v>1</v>
      </c>
      <c r="I29">
        <f t="shared" si="2"/>
        <v>2454</v>
      </c>
      <c r="J29" s="6">
        <f t="shared" si="3"/>
        <v>0.70706769314868811</v>
      </c>
      <c r="K29" s="17">
        <f t="shared" si="0"/>
        <v>4.0766408479422098E-4</v>
      </c>
      <c r="L29">
        <f>VLOOKUP(A29,[1]Sheet1!$A:$B,2,0)</f>
        <v>122</v>
      </c>
      <c r="M29" s="6">
        <f t="shared" si="4"/>
        <v>4.9714751426242869E-2</v>
      </c>
    </row>
    <row r="30" spans="1:13" x14ac:dyDescent="0.3">
      <c r="A30" t="s">
        <v>57</v>
      </c>
      <c r="B30" t="s">
        <v>58</v>
      </c>
      <c r="C30" t="s">
        <v>426</v>
      </c>
      <c r="D30" s="10">
        <f>VLOOKUP($A30,'[2]CCGs MAR'!$A:$BB,54,0)</f>
        <v>3707</v>
      </c>
      <c r="E30" s="10">
        <f>VLOOKUP($A30,'[2]CCGs adj MAR GDP'!$A:$BB,54,0)</f>
        <v>3551.0248727689773</v>
      </c>
      <c r="F30" s="10">
        <f>VLOOKUP(A30,[3]Sheet1!$A:$B,2,0)</f>
        <v>667</v>
      </c>
      <c r="G30" s="6">
        <f t="shared" si="1"/>
        <v>0.18783309717565971</v>
      </c>
      <c r="H30" s="10">
        <f>IFERROR(VLOOKUP(A30,[4]July17_Orgs!$A$4:$B$151,2,0),0)</f>
        <v>0</v>
      </c>
      <c r="I30">
        <f t="shared" si="2"/>
        <v>667</v>
      </c>
      <c r="J30" s="6">
        <f t="shared" si="3"/>
        <v>0.18783309717565971</v>
      </c>
      <c r="K30" s="17">
        <f t="shared" si="0"/>
        <v>0</v>
      </c>
      <c r="L30">
        <f>VLOOKUP(A30,[1]Sheet1!$A:$B,2,0)</f>
        <v>410</v>
      </c>
      <c r="M30" s="6">
        <f t="shared" si="4"/>
        <v>0.61469265367316339</v>
      </c>
    </row>
    <row r="31" spans="1:13" x14ac:dyDescent="0.3">
      <c r="A31" t="s">
        <v>59</v>
      </c>
      <c r="B31" t="s">
        <v>60</v>
      </c>
      <c r="C31" t="s">
        <v>426</v>
      </c>
      <c r="D31" s="10">
        <f>VLOOKUP($A31,'[2]CCGs MAR'!$A:$BB,54,0)</f>
        <v>2523</v>
      </c>
      <c r="E31" s="10">
        <f>VLOOKUP($A31,'[2]CCGs adj MAR GDP'!$A:$BB,54,0)</f>
        <v>2411.2003617321079</v>
      </c>
      <c r="F31" s="10">
        <f>VLOOKUP(A31,[3]Sheet1!$A:$B,2,0)</f>
        <v>1232</v>
      </c>
      <c r="G31" s="6">
        <f t="shared" si="1"/>
        <v>0.51094882845612277</v>
      </c>
      <c r="H31" s="10">
        <f>IFERROR(VLOOKUP(A31,[4]July17_Orgs!$A$4:$B$151,2,0),0)</f>
        <v>2</v>
      </c>
      <c r="I31">
        <f t="shared" si="2"/>
        <v>1234</v>
      </c>
      <c r="J31" s="6">
        <f t="shared" si="3"/>
        <v>0.51177829083998017</v>
      </c>
      <c r="K31" s="17">
        <f t="shared" si="0"/>
        <v>1.6233766233767234E-3</v>
      </c>
      <c r="L31">
        <f>VLOOKUP(A31,[1]Sheet1!$A:$B,2,0)</f>
        <v>163</v>
      </c>
      <c r="M31" s="6">
        <f t="shared" si="4"/>
        <v>0.13209076175040518</v>
      </c>
    </row>
    <row r="32" spans="1:13" x14ac:dyDescent="0.3">
      <c r="A32" t="s">
        <v>61</v>
      </c>
      <c r="B32" t="s">
        <v>62</v>
      </c>
      <c r="C32" t="s">
        <v>426</v>
      </c>
      <c r="D32" s="10">
        <f>VLOOKUP($A32,'[2]CCGs MAR'!$A:$BB,54,0)</f>
        <v>6747</v>
      </c>
      <c r="E32" s="10">
        <f>VLOOKUP($A32,'[2]CCGs adj MAR GDP'!$A:$BB,54,0)</f>
        <v>6376.4860323962957</v>
      </c>
      <c r="F32" s="10">
        <f>VLOOKUP(A32,[3]Sheet1!$A:$B,2,0)</f>
        <v>3922</v>
      </c>
      <c r="G32" s="6">
        <f t="shared" si="1"/>
        <v>0.61507231099918291</v>
      </c>
      <c r="H32" s="10">
        <f>IFERROR(VLOOKUP(A32,[4]July17_Orgs!$A$4:$B$151,2,0),0)</f>
        <v>40</v>
      </c>
      <c r="I32">
        <f t="shared" si="2"/>
        <v>3962</v>
      </c>
      <c r="J32" s="6">
        <f t="shared" si="3"/>
        <v>0.62134535853614548</v>
      </c>
      <c r="K32" s="17">
        <f t="shared" si="0"/>
        <v>1.0198878123406363E-2</v>
      </c>
      <c r="L32">
        <f>VLOOKUP(A32,[1]Sheet1!$A:$B,2,0)</f>
        <v>992</v>
      </c>
      <c r="M32" s="6">
        <f t="shared" si="4"/>
        <v>0.25037859666834933</v>
      </c>
    </row>
    <row r="33" spans="1:13" x14ac:dyDescent="0.3">
      <c r="A33" t="s">
        <v>63</v>
      </c>
      <c r="B33" t="s">
        <v>64</v>
      </c>
      <c r="C33" t="s">
        <v>426</v>
      </c>
      <c r="D33" s="10">
        <f>VLOOKUP($A33,'[2]CCGs MAR'!$A:$BB,54,0)</f>
        <v>3967</v>
      </c>
      <c r="E33" s="10">
        <f>VLOOKUP($A33,'[2]CCGs adj MAR GDP'!$A:$BB,54,0)</f>
        <v>3752.0050307089286</v>
      </c>
      <c r="F33" s="10">
        <f>VLOOKUP(A33,[3]Sheet1!$A:$B,2,0)</f>
        <v>2065</v>
      </c>
      <c r="G33" s="6">
        <f t="shared" si="1"/>
        <v>0.55037239638504032</v>
      </c>
      <c r="H33" s="10">
        <f>IFERROR(VLOOKUP(A33,[4]July17_Orgs!$A$4:$B$151,2,0),0)</f>
        <v>0</v>
      </c>
      <c r="I33">
        <f t="shared" si="2"/>
        <v>2065</v>
      </c>
      <c r="J33" s="6">
        <f t="shared" si="3"/>
        <v>0.55037239638504032</v>
      </c>
      <c r="K33" s="17">
        <f t="shared" si="0"/>
        <v>0</v>
      </c>
      <c r="L33">
        <f>VLOOKUP(A33,[1]Sheet1!$A:$B,2,0)</f>
        <v>411</v>
      </c>
      <c r="M33" s="6">
        <f t="shared" si="4"/>
        <v>0.1990314769975787</v>
      </c>
    </row>
    <row r="34" spans="1:13" x14ac:dyDescent="0.3">
      <c r="A34" t="s">
        <v>65</v>
      </c>
      <c r="B34" t="s">
        <v>66</v>
      </c>
      <c r="C34" t="s">
        <v>426</v>
      </c>
      <c r="D34" s="10">
        <f>VLOOKUP($A34,'[2]CCGs MAR'!$A:$BB,54,0)</f>
        <v>5442</v>
      </c>
      <c r="E34" s="10">
        <f>VLOOKUP($A34,'[2]CCGs adj MAR GDP'!$A:$BB,54,0)</f>
        <v>5189.0130944847397</v>
      </c>
      <c r="F34" s="10">
        <f>VLOOKUP(A34,[3]Sheet1!$A:$B,2,0)</f>
        <v>904</v>
      </c>
      <c r="G34" s="6">
        <f t="shared" si="1"/>
        <v>0.17421424527928767</v>
      </c>
      <c r="H34" s="10">
        <f>IFERROR(VLOOKUP(A34,[4]July17_Orgs!$A$4:$B$151,2,0),0)</f>
        <v>15</v>
      </c>
      <c r="I34">
        <f t="shared" si="2"/>
        <v>919</v>
      </c>
      <c r="J34" s="6">
        <f t="shared" si="3"/>
        <v>0.17710496837573603</v>
      </c>
      <c r="K34" s="17">
        <f t="shared" si="0"/>
        <v>1.6592920353982323E-2</v>
      </c>
      <c r="L34">
        <f>VLOOKUP(A34,[1]Sheet1!$A:$B,2,0)</f>
        <v>187</v>
      </c>
      <c r="M34" s="6">
        <f t="shared" si="4"/>
        <v>0.20348204570184983</v>
      </c>
    </row>
    <row r="35" spans="1:13" x14ac:dyDescent="0.3">
      <c r="A35" t="s">
        <v>67</v>
      </c>
      <c r="B35" t="s">
        <v>68</v>
      </c>
      <c r="C35" t="s">
        <v>426</v>
      </c>
      <c r="D35" s="10">
        <f>VLOOKUP($A35,'[2]CCGs MAR'!$A:$BB,54,0)</f>
        <v>5458</v>
      </c>
      <c r="E35" s="10">
        <f>VLOOKUP($A35,'[2]CCGs adj MAR GDP'!$A:$BB,54,0)</f>
        <v>5263.7735637500173</v>
      </c>
      <c r="F35" s="10">
        <f>VLOOKUP(A35,[3]Sheet1!$A:$B,2,0)</f>
        <v>2850</v>
      </c>
      <c r="G35" s="6">
        <f t="shared" si="1"/>
        <v>0.54143666430240645</v>
      </c>
      <c r="H35" s="10">
        <f>IFERROR(VLOOKUP(A35,[4]July17_Orgs!$A$4:$B$151,2,0),0)</f>
        <v>193</v>
      </c>
      <c r="I35">
        <f t="shared" si="2"/>
        <v>3043</v>
      </c>
      <c r="J35" s="6">
        <f t="shared" si="3"/>
        <v>0.57810237525341157</v>
      </c>
      <c r="K35" s="17">
        <f t="shared" si="0"/>
        <v>6.7719298245614137E-2</v>
      </c>
      <c r="L35">
        <f>VLOOKUP(A35,[1]Sheet1!$A:$B,2,0)</f>
        <v>933</v>
      </c>
      <c r="M35" s="6">
        <f t="shared" si="4"/>
        <v>0.30660532369372329</v>
      </c>
    </row>
    <row r="36" spans="1:13" x14ac:dyDescent="0.3">
      <c r="A36" t="s">
        <v>69</v>
      </c>
      <c r="B36" t="s">
        <v>70</v>
      </c>
      <c r="C36" t="s">
        <v>426</v>
      </c>
      <c r="D36" s="10">
        <f>VLOOKUP($A36,'[2]CCGs MAR'!$A:$BB,54,0)</f>
        <v>1945</v>
      </c>
      <c r="E36" s="10">
        <f>VLOOKUP($A36,'[2]CCGs adj MAR GDP'!$A:$BB,54,0)</f>
        <v>1879.0137001984431</v>
      </c>
      <c r="F36" s="10">
        <f>VLOOKUP(A36,[3]Sheet1!$A:$B,2,0)</f>
        <v>1369</v>
      </c>
      <c r="G36" s="6">
        <f t="shared" si="1"/>
        <v>0.72857371920993419</v>
      </c>
      <c r="H36" s="10">
        <f>IFERROR(VLOOKUP(A36,[4]July17_Orgs!$A$4:$B$151,2,0),0)</f>
        <v>0</v>
      </c>
      <c r="I36">
        <f t="shared" si="2"/>
        <v>1369</v>
      </c>
      <c r="J36" s="6">
        <f t="shared" si="3"/>
        <v>0.72857371920993419</v>
      </c>
      <c r="K36" s="17">
        <f t="shared" si="0"/>
        <v>0</v>
      </c>
      <c r="L36">
        <f>VLOOKUP(A36,[1]Sheet1!$A:$B,2,0)</f>
        <v>172</v>
      </c>
      <c r="M36" s="6">
        <f t="shared" si="4"/>
        <v>0.1256391526661797</v>
      </c>
    </row>
    <row r="37" spans="1:13" x14ac:dyDescent="0.3">
      <c r="A37" t="s">
        <v>71</v>
      </c>
      <c r="B37" t="s">
        <v>72</v>
      </c>
      <c r="C37" t="s">
        <v>426</v>
      </c>
      <c r="D37" s="10">
        <f>VLOOKUP($A37,'[2]CCGs MAR'!$A:$BB,54,0)</f>
        <v>4815</v>
      </c>
      <c r="E37" s="10">
        <f>VLOOKUP($A37,'[2]CCGs adj MAR GDP'!$A:$BB,54,0)</f>
        <v>4665.6580066054084</v>
      </c>
      <c r="F37" s="10">
        <f>VLOOKUP(A37,[3]Sheet1!$A:$B,2,0)</f>
        <v>2864</v>
      </c>
      <c r="G37" s="6">
        <f t="shared" si="1"/>
        <v>0.61384696348195478</v>
      </c>
      <c r="H37" s="10">
        <f>IFERROR(VLOOKUP(A37,[4]July17_Orgs!$A$4:$B$151,2,0),0)</f>
        <v>19</v>
      </c>
      <c r="I37">
        <f t="shared" si="2"/>
        <v>2883</v>
      </c>
      <c r="J37" s="6">
        <f t="shared" si="3"/>
        <v>0.61791927224807108</v>
      </c>
      <c r="K37" s="17">
        <f t="shared" si="0"/>
        <v>6.6340782122904802E-3</v>
      </c>
      <c r="L37">
        <f>VLOOKUP(A37,[1]Sheet1!$A:$B,2,0)</f>
        <v>1316</v>
      </c>
      <c r="M37" s="6">
        <f t="shared" si="4"/>
        <v>0.4564689559486646</v>
      </c>
    </row>
    <row r="38" spans="1:13" x14ac:dyDescent="0.3">
      <c r="A38" t="s">
        <v>73</v>
      </c>
      <c r="B38" t="s">
        <v>74</v>
      </c>
      <c r="C38" t="s">
        <v>426</v>
      </c>
      <c r="D38" s="10">
        <f>VLOOKUP($A38,'[2]CCGs MAR'!$A:$BB,54,0)</f>
        <v>5676</v>
      </c>
      <c r="E38" s="10">
        <f>VLOOKUP($A38,'[2]CCGs adj MAR GDP'!$A:$BB,54,0)</f>
        <v>5459.9593979042866</v>
      </c>
      <c r="F38" s="10">
        <f>VLOOKUP(A38,[3]Sheet1!$A:$B,2,0)</f>
        <v>3100</v>
      </c>
      <c r="G38" s="6">
        <f t="shared" si="1"/>
        <v>0.56776978986141957</v>
      </c>
      <c r="H38" s="10">
        <f>IFERROR(VLOOKUP(A38,[4]July17_Orgs!$A$4:$B$151,2,0),0)</f>
        <v>0</v>
      </c>
      <c r="I38">
        <f t="shared" si="2"/>
        <v>3100</v>
      </c>
      <c r="J38" s="6">
        <f t="shared" si="3"/>
        <v>0.56776978986141957</v>
      </c>
      <c r="K38" s="17">
        <f t="shared" si="0"/>
        <v>0</v>
      </c>
      <c r="L38">
        <f>VLOOKUP(A38,[1]Sheet1!$A:$B,2,0)</f>
        <v>545</v>
      </c>
      <c r="M38" s="6">
        <f t="shared" si="4"/>
        <v>0.17580645161290323</v>
      </c>
    </row>
    <row r="39" spans="1:13" x14ac:dyDescent="0.3">
      <c r="A39" t="s">
        <v>75</v>
      </c>
      <c r="B39" t="s">
        <v>76</v>
      </c>
      <c r="C39" t="s">
        <v>426</v>
      </c>
      <c r="D39" s="10">
        <f>VLOOKUP($A39,'[2]CCGs MAR'!$A:$BB,54,0)</f>
        <v>2289</v>
      </c>
      <c r="E39" s="10">
        <f>VLOOKUP($A39,'[2]CCGs adj MAR GDP'!$A:$BB,54,0)</f>
        <v>2169.8012306366268</v>
      </c>
      <c r="F39" s="10">
        <f>VLOOKUP(A39,[3]Sheet1!$A:$B,2,0)</f>
        <v>1597</v>
      </c>
      <c r="G39" s="6">
        <f t="shared" si="1"/>
        <v>0.73601211827658286</v>
      </c>
      <c r="H39" s="10">
        <f>IFERROR(VLOOKUP(A39,[4]July17_Orgs!$A$4:$B$151,2,0),0)</f>
        <v>3</v>
      </c>
      <c r="I39">
        <f t="shared" si="2"/>
        <v>1600</v>
      </c>
      <c r="J39" s="6">
        <f t="shared" si="3"/>
        <v>0.73739473340171102</v>
      </c>
      <c r="K39" s="17">
        <f t="shared" si="0"/>
        <v>1.8785222291796484E-3</v>
      </c>
      <c r="L39">
        <f>VLOOKUP(A39,[1]Sheet1!$A:$B,2,0)</f>
        <v>420</v>
      </c>
      <c r="M39" s="6">
        <f t="shared" si="4"/>
        <v>0.26250000000000001</v>
      </c>
    </row>
    <row r="40" spans="1:13" x14ac:dyDescent="0.3">
      <c r="A40" t="s">
        <v>77</v>
      </c>
      <c r="B40" t="s">
        <v>78</v>
      </c>
      <c r="C40" t="s">
        <v>426</v>
      </c>
      <c r="D40" s="10">
        <f>VLOOKUP($A40,'[2]CCGs MAR'!$A:$BB,54,0)</f>
        <v>7387</v>
      </c>
      <c r="E40" s="10">
        <f>VLOOKUP($A40,'[2]CCGs adj MAR GDP'!$A:$BB,54,0)</f>
        <v>7122.6537568449303</v>
      </c>
      <c r="F40" s="10">
        <f>VLOOKUP(A40,[3]Sheet1!$A:$B,2,0)</f>
        <v>3560</v>
      </c>
      <c r="G40" s="6">
        <f t="shared" si="1"/>
        <v>0.49981371010472186</v>
      </c>
      <c r="H40" s="10">
        <f>IFERROR(VLOOKUP(A40,[4]July17_Orgs!$A$4:$B$151,2,0),0)</f>
        <v>14</v>
      </c>
      <c r="I40">
        <f t="shared" si="2"/>
        <v>3574</v>
      </c>
      <c r="J40" s="6">
        <f t="shared" si="3"/>
        <v>0.50177926963884156</v>
      </c>
      <c r="K40" s="17">
        <f t="shared" si="0"/>
        <v>3.9325842696629329E-3</v>
      </c>
      <c r="L40">
        <f>VLOOKUP(A40,[1]Sheet1!$A:$B,2,0)</f>
        <v>1526</v>
      </c>
      <c r="M40" s="6">
        <f t="shared" si="4"/>
        <v>0.42697257974258535</v>
      </c>
    </row>
    <row r="41" spans="1:13" x14ac:dyDescent="0.3">
      <c r="A41" t="s">
        <v>79</v>
      </c>
      <c r="B41" t="s">
        <v>80</v>
      </c>
      <c r="C41" t="s">
        <v>426</v>
      </c>
      <c r="D41" s="10">
        <f>VLOOKUP($A41,'[2]CCGs MAR'!$A:$BB,54,0)</f>
        <v>2934</v>
      </c>
      <c r="E41" s="10">
        <f>VLOOKUP($A41,'[2]CCGs adj MAR GDP'!$A:$BB,54,0)</f>
        <v>2754.6629208371246</v>
      </c>
      <c r="F41" s="10">
        <f>VLOOKUP(A41,[3]Sheet1!$A:$B,2,0)</f>
        <v>2331</v>
      </c>
      <c r="G41" s="6">
        <f t="shared" si="1"/>
        <v>0.84620153789692132</v>
      </c>
      <c r="H41" s="10">
        <f>IFERROR(VLOOKUP(A41,[4]July17_Orgs!$A$4:$B$151,2,0),0)</f>
        <v>2</v>
      </c>
      <c r="I41">
        <f t="shared" si="2"/>
        <v>2333</v>
      </c>
      <c r="J41" s="6">
        <f t="shared" si="3"/>
        <v>0.84692757954247855</v>
      </c>
      <c r="K41" s="17">
        <f t="shared" si="0"/>
        <v>8.5800085800088793E-4</v>
      </c>
      <c r="L41">
        <f>VLOOKUP(A41,[1]Sheet1!$A:$B,2,0)</f>
        <v>704</v>
      </c>
      <c r="M41" s="6">
        <f t="shared" si="4"/>
        <v>0.30175739391341622</v>
      </c>
    </row>
    <row r="42" spans="1:13" x14ac:dyDescent="0.3">
      <c r="A42" t="s">
        <v>81</v>
      </c>
      <c r="B42" t="s">
        <v>82</v>
      </c>
      <c r="C42" t="s">
        <v>426</v>
      </c>
      <c r="D42" s="10">
        <f>VLOOKUP($A42,'[2]CCGs MAR'!$A:$BB,54,0)</f>
        <v>3261</v>
      </c>
      <c r="E42" s="10">
        <f>VLOOKUP($A42,'[2]CCGs adj MAR GDP'!$A:$BB,54,0)</f>
        <v>3109.9178547458764</v>
      </c>
      <c r="F42" s="10">
        <f>VLOOKUP(A42,[3]Sheet1!$A:$B,2,0)</f>
        <v>1899</v>
      </c>
      <c r="G42" s="6">
        <f t="shared" si="1"/>
        <v>0.61062706113026088</v>
      </c>
      <c r="H42" s="10">
        <f>IFERROR(VLOOKUP(A42,[4]July17_Orgs!$A$4:$B$151,2,0),0)</f>
        <v>1</v>
      </c>
      <c r="I42">
        <f t="shared" si="2"/>
        <v>1900</v>
      </c>
      <c r="J42" s="6">
        <f t="shared" si="3"/>
        <v>0.61094861303185655</v>
      </c>
      <c r="K42" s="17">
        <f t="shared" si="0"/>
        <v>5.2659294365447063E-4</v>
      </c>
      <c r="L42">
        <f>VLOOKUP(A42,[1]Sheet1!$A:$B,2,0)</f>
        <v>174</v>
      </c>
      <c r="M42" s="6">
        <f t="shared" si="4"/>
        <v>9.1578947368421051E-2</v>
      </c>
    </row>
    <row r="43" spans="1:13" x14ac:dyDescent="0.3">
      <c r="A43" t="s">
        <v>83</v>
      </c>
      <c r="B43" t="s">
        <v>84</v>
      </c>
      <c r="C43" t="s">
        <v>426</v>
      </c>
      <c r="D43" s="10">
        <f>VLOOKUP($A43,'[2]CCGs MAR'!$A:$BB,54,0)</f>
        <v>5173</v>
      </c>
      <c r="E43" s="10">
        <f>VLOOKUP($A43,'[2]CCGs adj MAR GDP'!$A:$BB,54,0)</f>
        <v>4947.6364263274845</v>
      </c>
      <c r="F43" s="10">
        <f>VLOOKUP(A43,[3]Sheet1!$A:$B,2,0)</f>
        <v>3347</v>
      </c>
      <c r="G43" s="6">
        <f t="shared" si="1"/>
        <v>0.67648463055811081</v>
      </c>
      <c r="H43" s="10">
        <f>IFERROR(VLOOKUP(A43,[4]July17_Orgs!$A$4:$B$151,2,0),0)</f>
        <v>2</v>
      </c>
      <c r="I43">
        <f t="shared" si="2"/>
        <v>3349</v>
      </c>
      <c r="J43" s="6">
        <f t="shared" si="3"/>
        <v>0.67688886397941828</v>
      </c>
      <c r="K43" s="17">
        <f t="shared" si="0"/>
        <v>5.9755004481619315E-4</v>
      </c>
      <c r="L43">
        <f>VLOOKUP(A43,[1]Sheet1!$A:$B,2,0)</f>
        <v>1732</v>
      </c>
      <c r="M43" s="6">
        <f t="shared" si="4"/>
        <v>0.51716930426993135</v>
      </c>
    </row>
    <row r="44" spans="1:13" x14ac:dyDescent="0.3">
      <c r="A44" t="s">
        <v>85</v>
      </c>
      <c r="B44" t="s">
        <v>86</v>
      </c>
      <c r="C44" t="s">
        <v>426</v>
      </c>
      <c r="D44" s="10">
        <f>VLOOKUP($A44,'[2]CCGs MAR'!$A:$BB,54,0)</f>
        <v>2510</v>
      </c>
      <c r="E44" s="10">
        <f>VLOOKUP($A44,'[2]CCGs adj MAR GDP'!$A:$BB,54,0)</f>
        <v>2361.0988155668356</v>
      </c>
      <c r="F44" s="10">
        <f>VLOOKUP(A44,[3]Sheet1!$A:$B,2,0)</f>
        <v>1267</v>
      </c>
      <c r="G44" s="6">
        <f t="shared" si="1"/>
        <v>0.53661455913941825</v>
      </c>
      <c r="H44" s="10">
        <f>IFERROR(VLOOKUP(A44,[4]July17_Orgs!$A$4:$B$151,2,0),0)</f>
        <v>2</v>
      </c>
      <c r="I44">
        <f t="shared" si="2"/>
        <v>1269</v>
      </c>
      <c r="J44" s="6">
        <f t="shared" si="3"/>
        <v>0.53746162237405026</v>
      </c>
      <c r="K44" s="17">
        <f t="shared" si="0"/>
        <v>1.5785319652721929E-3</v>
      </c>
      <c r="L44">
        <f>VLOOKUP(A44,[1]Sheet1!$A:$B,2,0)</f>
        <v>690</v>
      </c>
      <c r="M44" s="6">
        <f t="shared" si="4"/>
        <v>0.54373522458628842</v>
      </c>
    </row>
    <row r="45" spans="1:13" x14ac:dyDescent="0.3">
      <c r="A45" t="s">
        <v>87</v>
      </c>
      <c r="B45" t="s">
        <v>88</v>
      </c>
      <c r="C45" t="s">
        <v>426</v>
      </c>
      <c r="D45" s="10">
        <f>VLOOKUP($A45,'[2]CCGs MAR'!$A:$BB,54,0)</f>
        <v>5267</v>
      </c>
      <c r="E45" s="10">
        <f>VLOOKUP($A45,'[2]CCGs adj MAR GDP'!$A:$BB,54,0)</f>
        <v>4913.1242528318089</v>
      </c>
      <c r="F45" s="10">
        <f>VLOOKUP(A45,[3]Sheet1!$A:$B,2,0)</f>
        <v>2983</v>
      </c>
      <c r="G45" s="6">
        <f t="shared" si="1"/>
        <v>0.60714930998959959</v>
      </c>
      <c r="H45" s="10">
        <f>IFERROR(VLOOKUP(A45,[4]July17_Orgs!$A$4:$B$151,2,0),0)</f>
        <v>0</v>
      </c>
      <c r="I45">
        <f t="shared" si="2"/>
        <v>2983</v>
      </c>
      <c r="J45" s="6">
        <f t="shared" si="3"/>
        <v>0.60714930998959959</v>
      </c>
      <c r="K45" s="17">
        <f t="shared" si="0"/>
        <v>0</v>
      </c>
      <c r="L45">
        <f>VLOOKUP(A45,[1]Sheet1!$A:$B,2,0)</f>
        <v>433</v>
      </c>
      <c r="M45" s="6">
        <f t="shared" si="4"/>
        <v>0.14515588333892054</v>
      </c>
    </row>
    <row r="46" spans="1:13" x14ac:dyDescent="0.3">
      <c r="A46" t="s">
        <v>89</v>
      </c>
      <c r="B46" t="s">
        <v>90</v>
      </c>
      <c r="C46" t="s">
        <v>426</v>
      </c>
      <c r="D46" s="10">
        <f>VLOOKUP($A46,'[2]CCGs MAR'!$A:$BB,54,0)</f>
        <v>4777</v>
      </c>
      <c r="E46" s="10">
        <f>VLOOKUP($A46,'[2]CCGs adj MAR GDP'!$A:$BB,54,0)</f>
        <v>4525.248124540748</v>
      </c>
      <c r="F46" s="10">
        <f>VLOOKUP(A46,[3]Sheet1!$A:$B,2,0)</f>
        <v>2859</v>
      </c>
      <c r="G46" s="6">
        <f t="shared" si="1"/>
        <v>0.63178856082950152</v>
      </c>
      <c r="H46" s="10">
        <f>IFERROR(VLOOKUP(A46,[4]July17_Orgs!$A$4:$B$151,2,0),0)</f>
        <v>2</v>
      </c>
      <c r="I46">
        <f t="shared" si="2"/>
        <v>2861</v>
      </c>
      <c r="J46" s="6">
        <f t="shared" si="3"/>
        <v>0.63223052554501713</v>
      </c>
      <c r="K46" s="17">
        <f t="shared" si="0"/>
        <v>6.9954529555795407E-4</v>
      </c>
      <c r="L46">
        <f>VLOOKUP(A46,[1]Sheet1!$A:$B,2,0)</f>
        <v>596</v>
      </c>
      <c r="M46" s="6">
        <f t="shared" si="4"/>
        <v>0.20831876966095772</v>
      </c>
    </row>
    <row r="47" spans="1:13" x14ac:dyDescent="0.3">
      <c r="A47" t="s">
        <v>91</v>
      </c>
      <c r="B47" t="s">
        <v>92</v>
      </c>
      <c r="C47" t="s">
        <v>426</v>
      </c>
      <c r="D47" s="10">
        <f>VLOOKUP($A47,'[2]CCGs MAR'!$A:$BB,54,0)</f>
        <v>3573</v>
      </c>
      <c r="E47" s="10">
        <f>VLOOKUP($A47,'[2]CCGs adj MAR GDP'!$A:$BB,54,0)</f>
        <v>3418.5748224246558</v>
      </c>
      <c r="F47" s="10">
        <f>VLOOKUP(A47,[3]Sheet1!$A:$B,2,0)</f>
        <v>2137</v>
      </c>
      <c r="G47" s="6">
        <f t="shared" si="1"/>
        <v>0.62511429791795892</v>
      </c>
      <c r="H47" s="10">
        <f>IFERROR(VLOOKUP(A47,[4]July17_Orgs!$A$4:$B$151,2,0),0)</f>
        <v>7</v>
      </c>
      <c r="I47">
        <f t="shared" si="2"/>
        <v>2144</v>
      </c>
      <c r="J47" s="6">
        <f t="shared" si="3"/>
        <v>0.62716193483205618</v>
      </c>
      <c r="K47" s="17">
        <f t="shared" si="0"/>
        <v>3.2756200280768446E-3</v>
      </c>
      <c r="L47">
        <f>VLOOKUP(A47,[1]Sheet1!$A:$B,2,0)</f>
        <v>765</v>
      </c>
      <c r="M47" s="6">
        <f t="shared" si="4"/>
        <v>0.35680970149253732</v>
      </c>
    </row>
    <row r="48" spans="1:13" x14ac:dyDescent="0.3">
      <c r="A48" t="s">
        <v>93</v>
      </c>
      <c r="B48" t="s">
        <v>94</v>
      </c>
      <c r="C48" t="s">
        <v>426</v>
      </c>
      <c r="D48" s="10">
        <f>VLOOKUP($A48,'[2]CCGs MAR'!$A:$BB,54,0)</f>
        <v>1607</v>
      </c>
      <c r="E48" s="10">
        <f>VLOOKUP($A48,'[2]CCGs adj MAR GDP'!$A:$BB,54,0)</f>
        <v>1466.3775900345338</v>
      </c>
      <c r="F48" s="10">
        <f>VLOOKUP(A48,[3]Sheet1!$A:$B,2,0)</f>
        <v>886</v>
      </c>
      <c r="G48" s="6">
        <f t="shared" si="1"/>
        <v>0.60420999749398407</v>
      </c>
      <c r="H48" s="10">
        <f>IFERROR(VLOOKUP(A48,[4]July17_Orgs!$A$4:$B$151,2,0),0)</f>
        <v>0</v>
      </c>
      <c r="I48">
        <f t="shared" si="2"/>
        <v>886</v>
      </c>
      <c r="J48" s="6">
        <f t="shared" si="3"/>
        <v>0.60420999749398407</v>
      </c>
      <c r="K48" s="17">
        <f t="shared" si="0"/>
        <v>0</v>
      </c>
      <c r="L48">
        <f>VLOOKUP(A48,[1]Sheet1!$A:$B,2,0)</f>
        <v>170</v>
      </c>
      <c r="M48" s="6">
        <f t="shared" si="4"/>
        <v>0.19187358916478556</v>
      </c>
    </row>
    <row r="49" spans="1:13" x14ac:dyDescent="0.3">
      <c r="A49" t="s">
        <v>95</v>
      </c>
      <c r="B49" t="s">
        <v>96</v>
      </c>
      <c r="C49" t="s">
        <v>426</v>
      </c>
      <c r="D49" s="10">
        <f>VLOOKUP($A49,'[2]CCGs MAR'!$A:$BB,54,0)</f>
        <v>5936</v>
      </c>
      <c r="E49" s="10">
        <f>VLOOKUP($A49,'[2]CCGs adj MAR GDP'!$A:$BB,54,0)</f>
        <v>5589.5015227038248</v>
      </c>
      <c r="F49" s="10">
        <f>VLOOKUP(A49,[3]Sheet1!$A:$B,2,0)</f>
        <v>1711</v>
      </c>
      <c r="G49" s="6">
        <f t="shared" si="1"/>
        <v>0.3061095865257647</v>
      </c>
      <c r="H49" s="10">
        <f>IFERROR(VLOOKUP(A49,[4]July17_Orgs!$A$4:$B$151,2,0),0)</f>
        <v>20</v>
      </c>
      <c r="I49">
        <f t="shared" si="2"/>
        <v>1731</v>
      </c>
      <c r="J49" s="6">
        <f t="shared" si="3"/>
        <v>0.30968772313039084</v>
      </c>
      <c r="K49" s="17">
        <f t="shared" si="0"/>
        <v>1.1689070718877898E-2</v>
      </c>
      <c r="L49">
        <f>VLOOKUP(A49,[1]Sheet1!$A:$B,2,0)</f>
        <v>635</v>
      </c>
      <c r="M49" s="6">
        <f t="shared" si="4"/>
        <v>0.36683997689196995</v>
      </c>
    </row>
    <row r="50" spans="1:13" x14ac:dyDescent="0.3">
      <c r="A50" t="s">
        <v>97</v>
      </c>
      <c r="B50" t="s">
        <v>98</v>
      </c>
      <c r="C50" t="s">
        <v>426</v>
      </c>
      <c r="D50" s="10">
        <f>VLOOKUP($A50,'[2]CCGs MAR'!$A:$BB,54,0)</f>
        <v>6398</v>
      </c>
      <c r="E50" s="10">
        <f>VLOOKUP($A50,'[2]CCGs adj MAR GDP'!$A:$BB,54,0)</f>
        <v>6171.2425351804332</v>
      </c>
      <c r="F50" s="10">
        <f>VLOOKUP(A50,[3]Sheet1!$A:$B,2,0)</f>
        <v>3015</v>
      </c>
      <c r="G50" s="6">
        <f t="shared" si="1"/>
        <v>0.48855639408309987</v>
      </c>
      <c r="H50" s="10">
        <f>IFERROR(VLOOKUP(A50,[4]July17_Orgs!$A$4:$B$151,2,0),0)</f>
        <v>1</v>
      </c>
      <c r="I50">
        <f t="shared" si="2"/>
        <v>3016</v>
      </c>
      <c r="J50" s="6">
        <f t="shared" si="3"/>
        <v>0.48871843600485215</v>
      </c>
      <c r="K50" s="17">
        <f t="shared" si="0"/>
        <v>3.3167495854066157E-4</v>
      </c>
      <c r="L50">
        <f>VLOOKUP(A50,[1]Sheet1!$A:$B,2,0)</f>
        <v>550</v>
      </c>
      <c r="M50" s="6">
        <f t="shared" si="4"/>
        <v>0.18236074270557029</v>
      </c>
    </row>
    <row r="51" spans="1:13" x14ac:dyDescent="0.3">
      <c r="A51" t="s">
        <v>99</v>
      </c>
      <c r="B51" t="s">
        <v>100</v>
      </c>
      <c r="C51" t="s">
        <v>426</v>
      </c>
      <c r="D51" s="10">
        <f>VLOOKUP($A51,'[2]CCGs MAR'!$A:$BB,54,0)</f>
        <v>3815</v>
      </c>
      <c r="E51" s="10">
        <f>VLOOKUP($A51,'[2]CCGs adj MAR GDP'!$A:$BB,54,0)</f>
        <v>3578.7065986111556</v>
      </c>
      <c r="F51" s="10">
        <f>VLOOKUP(A51,[3]Sheet1!$A:$B,2,0)</f>
        <v>2660</v>
      </c>
      <c r="G51" s="6">
        <f t="shared" si="1"/>
        <v>0.74328529783143094</v>
      </c>
      <c r="H51" s="10">
        <f>IFERROR(VLOOKUP(A51,[4]July17_Orgs!$A$4:$B$151,2,0),0)</f>
        <v>1</v>
      </c>
      <c r="I51">
        <f t="shared" si="2"/>
        <v>2661</v>
      </c>
      <c r="J51" s="6">
        <f t="shared" si="3"/>
        <v>0.74356472839452548</v>
      </c>
      <c r="K51" s="17">
        <f t="shared" si="0"/>
        <v>3.759398496240837E-4</v>
      </c>
      <c r="L51">
        <f>VLOOKUP(A51,[1]Sheet1!$A:$B,2,0)</f>
        <v>392</v>
      </c>
      <c r="M51" s="6">
        <f t="shared" si="4"/>
        <v>0.14731304021044719</v>
      </c>
    </row>
    <row r="52" spans="1:13" x14ac:dyDescent="0.3">
      <c r="A52" t="s">
        <v>101</v>
      </c>
      <c r="B52" t="s">
        <v>102</v>
      </c>
      <c r="C52" t="s">
        <v>426</v>
      </c>
      <c r="D52" s="10">
        <f>VLOOKUP($A52,'[2]CCGs MAR'!$A:$BB,54,0)</f>
        <v>6024</v>
      </c>
      <c r="E52" s="10">
        <f>VLOOKUP($A52,'[2]CCGs adj MAR GDP'!$A:$BB,54,0)</f>
        <v>5776.7298671515773</v>
      </c>
      <c r="F52" s="10">
        <f>VLOOKUP(A52,[3]Sheet1!$A:$B,2,0)</f>
        <v>3065</v>
      </c>
      <c r="G52" s="6">
        <f t="shared" si="1"/>
        <v>0.5305769995285079</v>
      </c>
      <c r="H52" s="10">
        <f>IFERROR(VLOOKUP(A52,[4]July17_Orgs!$A$4:$B$151,2,0),0)</f>
        <v>21</v>
      </c>
      <c r="I52">
        <f t="shared" si="2"/>
        <v>3086</v>
      </c>
      <c r="J52" s="6">
        <f t="shared" si="3"/>
        <v>0.53421227423979623</v>
      </c>
      <c r="K52" s="17">
        <f t="shared" si="0"/>
        <v>6.8515497553018308E-3</v>
      </c>
      <c r="L52">
        <f>VLOOKUP(A52,[1]Sheet1!$A:$B,2,0)</f>
        <v>1028</v>
      </c>
      <c r="M52" s="6">
        <f t="shared" si="4"/>
        <v>0.33311730395333766</v>
      </c>
    </row>
    <row r="53" spans="1:13" x14ac:dyDescent="0.3">
      <c r="A53" t="s">
        <v>103</v>
      </c>
      <c r="B53" t="s">
        <v>104</v>
      </c>
      <c r="C53" t="s">
        <v>426</v>
      </c>
      <c r="D53" s="10">
        <f>VLOOKUP($A53,'[2]CCGs MAR'!$A:$BB,54,0)</f>
        <v>2678</v>
      </c>
      <c r="E53" s="10">
        <f>VLOOKUP($A53,'[2]CCGs adj MAR GDP'!$A:$BB,54,0)</f>
        <v>2587.3256649533409</v>
      </c>
      <c r="F53" s="10">
        <f>VLOOKUP(A53,[3]Sheet1!$A:$B,2,0)</f>
        <v>1850</v>
      </c>
      <c r="G53" s="6">
        <f t="shared" si="1"/>
        <v>0.71502402077141003</v>
      </c>
      <c r="H53" s="10">
        <f>IFERROR(VLOOKUP(A53,[4]July17_Orgs!$A$4:$B$151,2,0),0)</f>
        <v>7</v>
      </c>
      <c r="I53">
        <f t="shared" si="2"/>
        <v>1857</v>
      </c>
      <c r="J53" s="6">
        <f t="shared" si="3"/>
        <v>0.71772951706622079</v>
      </c>
      <c r="K53" s="17">
        <f t="shared" si="0"/>
        <v>3.7837837837838119E-3</v>
      </c>
      <c r="L53">
        <f>VLOOKUP(A53,[1]Sheet1!$A:$B,2,0)</f>
        <v>266</v>
      </c>
      <c r="M53" s="6">
        <f t="shared" si="4"/>
        <v>0.14324178782983307</v>
      </c>
    </row>
    <row r="54" spans="1:13" x14ac:dyDescent="0.3">
      <c r="A54" t="s">
        <v>105</v>
      </c>
      <c r="B54" t="s">
        <v>106</v>
      </c>
      <c r="C54" t="s">
        <v>426</v>
      </c>
      <c r="D54" s="10">
        <f>VLOOKUP($A54,'[2]CCGs MAR'!$A:$BB,54,0)</f>
        <v>2922</v>
      </c>
      <c r="E54" s="10">
        <f>VLOOKUP($A54,'[2]CCGs adj MAR GDP'!$A:$BB,54,0)</f>
        <v>2801.848386388584</v>
      </c>
      <c r="F54" s="10">
        <f>VLOOKUP(A54,[3]Sheet1!$A:$B,2,0)</f>
        <v>1200</v>
      </c>
      <c r="G54" s="6">
        <f t="shared" si="1"/>
        <v>0.42828869892804178</v>
      </c>
      <c r="H54" s="10">
        <f>IFERROR(VLOOKUP(A54,[4]July17_Orgs!$A$4:$B$151,2,0),0)</f>
        <v>1001</v>
      </c>
      <c r="I54">
        <f t="shared" si="2"/>
        <v>2201</v>
      </c>
      <c r="J54" s="6">
        <f t="shared" si="3"/>
        <v>0.78555285528384999</v>
      </c>
      <c r="K54" s="17">
        <f t="shared" si="0"/>
        <v>0.83416666666666672</v>
      </c>
      <c r="L54">
        <f>VLOOKUP(A54,[1]Sheet1!$A:$B,2,0)</f>
        <v>685</v>
      </c>
      <c r="M54" s="6">
        <f t="shared" si="4"/>
        <v>0.31122217174011813</v>
      </c>
    </row>
    <row r="55" spans="1:13" x14ac:dyDescent="0.3">
      <c r="A55" t="s">
        <v>107</v>
      </c>
      <c r="B55" t="s">
        <v>108</v>
      </c>
      <c r="C55" t="s">
        <v>426</v>
      </c>
      <c r="D55" s="10">
        <f>VLOOKUP($A55,'[2]CCGs MAR'!$A:$BB,54,0)</f>
        <v>5795</v>
      </c>
      <c r="E55" s="10">
        <f>VLOOKUP($A55,'[2]CCGs adj MAR GDP'!$A:$BB,54,0)</f>
        <v>5547.2683686020537</v>
      </c>
      <c r="F55" s="10">
        <f>VLOOKUP(A55,[3]Sheet1!$A:$B,2,0)</f>
        <v>3482</v>
      </c>
      <c r="G55" s="6">
        <f t="shared" si="1"/>
        <v>0.62769633063155472</v>
      </c>
      <c r="H55" s="10">
        <f>IFERROR(VLOOKUP(A55,[4]July17_Orgs!$A$4:$B$151,2,0),0)</f>
        <v>8</v>
      </c>
      <c r="I55">
        <f t="shared" si="2"/>
        <v>3490</v>
      </c>
      <c r="J55" s="6">
        <f t="shared" si="3"/>
        <v>0.6291384818794159</v>
      </c>
      <c r="K55" s="17">
        <f t="shared" si="0"/>
        <v>2.2975301550833705E-3</v>
      </c>
      <c r="L55">
        <f>VLOOKUP(A55,[1]Sheet1!$A:$B,2,0)</f>
        <v>997</v>
      </c>
      <c r="M55" s="6">
        <f t="shared" si="4"/>
        <v>0.2856733524355301</v>
      </c>
    </row>
    <row r="56" spans="1:13" x14ac:dyDescent="0.3">
      <c r="A56" t="s">
        <v>109</v>
      </c>
      <c r="B56" t="s">
        <v>110</v>
      </c>
      <c r="C56" t="s">
        <v>426</v>
      </c>
      <c r="D56" s="10">
        <f>VLOOKUP($A56,'[2]CCGs MAR'!$A:$BB,54,0)</f>
        <v>5001</v>
      </c>
      <c r="E56" s="10">
        <f>VLOOKUP($A56,'[2]CCGs adj MAR GDP'!$A:$BB,54,0)</f>
        <v>4802.4837088169816</v>
      </c>
      <c r="F56" s="10">
        <f>VLOOKUP(A56,[3]Sheet1!$A:$B,2,0)</f>
        <v>2316</v>
      </c>
      <c r="G56" s="6">
        <f t="shared" si="1"/>
        <v>0.48225046463937121</v>
      </c>
      <c r="H56" s="10">
        <f>IFERROR(VLOOKUP(A56,[4]July17_Orgs!$A$4:$B$151,2,0),0)</f>
        <v>6</v>
      </c>
      <c r="I56">
        <f t="shared" si="2"/>
        <v>2322</v>
      </c>
      <c r="J56" s="6">
        <f t="shared" si="3"/>
        <v>0.48349981817470633</v>
      </c>
      <c r="K56" s="17">
        <f t="shared" si="0"/>
        <v>2.5906735751294501E-3</v>
      </c>
      <c r="L56">
        <f>VLOOKUP(A56,[1]Sheet1!$A:$B,2,0)</f>
        <v>941</v>
      </c>
      <c r="M56" s="6">
        <f t="shared" si="4"/>
        <v>0.40525409130060291</v>
      </c>
    </row>
    <row r="57" spans="1:13" x14ac:dyDescent="0.3">
      <c r="A57" t="s">
        <v>111</v>
      </c>
      <c r="B57" t="s">
        <v>112</v>
      </c>
      <c r="C57" t="s">
        <v>426</v>
      </c>
      <c r="D57" s="10">
        <f>VLOOKUP($A57,'[2]CCGs MAR'!$A:$BB,54,0)</f>
        <v>2297</v>
      </c>
      <c r="E57" s="10">
        <f>VLOOKUP($A57,'[2]CCGs adj MAR GDP'!$A:$BB,54,0)</f>
        <v>2220.7227682465832</v>
      </c>
      <c r="F57" s="10">
        <f>VLOOKUP(A57,[3]Sheet1!$A:$B,2,0)</f>
        <v>697</v>
      </c>
      <c r="G57" s="6">
        <f t="shared" si="1"/>
        <v>0.31386177958193789</v>
      </c>
      <c r="H57" s="10">
        <f>IFERROR(VLOOKUP(A57,[4]July17_Orgs!$A$4:$B$151,2,0),0)</f>
        <v>0</v>
      </c>
      <c r="I57">
        <f t="shared" si="2"/>
        <v>697</v>
      </c>
      <c r="J57" s="6">
        <f t="shared" si="3"/>
        <v>0.31386177958193789</v>
      </c>
      <c r="K57" s="17">
        <f t="shared" si="0"/>
        <v>0</v>
      </c>
      <c r="L57">
        <f>VLOOKUP(A57,[1]Sheet1!$A:$B,2,0)</f>
        <v>353</v>
      </c>
      <c r="M57" s="6">
        <f t="shared" si="4"/>
        <v>0.50645624103299858</v>
      </c>
    </row>
    <row r="58" spans="1:13" x14ac:dyDescent="0.3">
      <c r="A58" t="s">
        <v>113</v>
      </c>
      <c r="B58" t="s">
        <v>114</v>
      </c>
      <c r="C58" t="s">
        <v>426</v>
      </c>
      <c r="D58" s="10">
        <f>VLOOKUP($A58,'[2]CCGs MAR'!$A:$BB,54,0)</f>
        <v>3798</v>
      </c>
      <c r="E58" s="10">
        <f>VLOOKUP($A58,'[2]CCGs adj MAR GDP'!$A:$BB,54,0)</f>
        <v>3633.1210967250572</v>
      </c>
      <c r="F58" s="10">
        <f>VLOOKUP(A58,[3]Sheet1!$A:$B,2,0)</f>
        <v>2312</v>
      </c>
      <c r="G58" s="6">
        <f t="shared" si="1"/>
        <v>0.63636744783543464</v>
      </c>
      <c r="H58" s="10">
        <f>IFERROR(VLOOKUP(A58,[4]July17_Orgs!$A$4:$B$151,2,0),0)</f>
        <v>1</v>
      </c>
      <c r="I58">
        <f t="shared" si="2"/>
        <v>2313</v>
      </c>
      <c r="J58" s="6">
        <f t="shared" si="3"/>
        <v>0.63664269327134959</v>
      </c>
      <c r="K58" s="17">
        <f t="shared" si="0"/>
        <v>4.3252595155704617E-4</v>
      </c>
      <c r="L58">
        <f>VLOOKUP(A58,[1]Sheet1!$A:$B,2,0)</f>
        <v>787</v>
      </c>
      <c r="M58" s="6">
        <f t="shared" si="4"/>
        <v>0.34025075659316906</v>
      </c>
    </row>
    <row r="59" spans="1:13" x14ac:dyDescent="0.3">
      <c r="A59" t="s">
        <v>115</v>
      </c>
      <c r="B59" t="s">
        <v>116</v>
      </c>
      <c r="C59" t="s">
        <v>426</v>
      </c>
      <c r="D59" s="10">
        <f>VLOOKUP($A59,'[2]CCGs MAR'!$A:$BB,54,0)</f>
        <v>2726</v>
      </c>
      <c r="E59" s="10">
        <f>VLOOKUP($A59,'[2]CCGs adj MAR GDP'!$A:$BB,54,0)</f>
        <v>2564.8513987509623</v>
      </c>
      <c r="F59" s="10">
        <f>VLOOKUP(A59,[3]Sheet1!$A:$B,2,0)</f>
        <v>299</v>
      </c>
      <c r="G59" s="6">
        <f t="shared" si="1"/>
        <v>0.11657595451557458</v>
      </c>
      <c r="H59" s="10">
        <f>IFERROR(VLOOKUP(A59,[4]July17_Orgs!$A$4:$B$151,2,0),0)</f>
        <v>0</v>
      </c>
      <c r="I59">
        <f t="shared" si="2"/>
        <v>299</v>
      </c>
      <c r="J59" s="6">
        <f t="shared" si="3"/>
        <v>0.11657595451557458</v>
      </c>
      <c r="K59" s="17">
        <f t="shared" si="0"/>
        <v>0</v>
      </c>
      <c r="L59">
        <f>VLOOKUP(A59,[1]Sheet1!$A:$B,2,0)</f>
        <v>361</v>
      </c>
      <c r="M59" s="6">
        <f t="shared" si="4"/>
        <v>1.2073578595317727</v>
      </c>
    </row>
    <row r="60" spans="1:13" x14ac:dyDescent="0.3">
      <c r="A60" t="s">
        <v>117</v>
      </c>
      <c r="B60" t="s">
        <v>118</v>
      </c>
      <c r="C60" t="s">
        <v>426</v>
      </c>
      <c r="D60" s="10">
        <f>VLOOKUP($A60,'[2]CCGs MAR'!$A:$BB,54,0)</f>
        <v>4818</v>
      </c>
      <c r="E60" s="10">
        <f>VLOOKUP($A60,'[2]CCGs adj MAR GDP'!$A:$BB,54,0)</f>
        <v>4510.9889160578059</v>
      </c>
      <c r="F60" s="10">
        <f>VLOOKUP(A60,[3]Sheet1!$A:$B,2,0)</f>
        <v>3722</v>
      </c>
      <c r="G60" s="6">
        <f t="shared" si="1"/>
        <v>0.825096241480613</v>
      </c>
      <c r="H60" s="10">
        <f>IFERROR(VLOOKUP(A60,[4]July17_Orgs!$A$4:$B$151,2,0),0)</f>
        <v>96</v>
      </c>
      <c r="I60">
        <f t="shared" si="2"/>
        <v>3818</v>
      </c>
      <c r="J60" s="6">
        <f t="shared" si="3"/>
        <v>0.84637760611847945</v>
      </c>
      <c r="K60" s="17">
        <f t="shared" si="0"/>
        <v>2.5792584631918351E-2</v>
      </c>
      <c r="L60">
        <f>VLOOKUP(A60,[1]Sheet1!$A:$B,2,0)</f>
        <v>1065</v>
      </c>
      <c r="M60" s="6">
        <f t="shared" si="4"/>
        <v>0.27894185437401781</v>
      </c>
    </row>
    <row r="61" spans="1:13" x14ac:dyDescent="0.3">
      <c r="A61" t="s">
        <v>119</v>
      </c>
      <c r="B61" t="s">
        <v>120</v>
      </c>
      <c r="C61" t="s">
        <v>426</v>
      </c>
      <c r="D61" s="10">
        <f>VLOOKUP($A61,'[2]CCGs MAR'!$A:$BB,54,0)</f>
        <v>2634</v>
      </c>
      <c r="E61" s="10">
        <f>VLOOKUP($A61,'[2]CCGs adj MAR GDP'!$A:$BB,54,0)</f>
        <v>2545.4492210378353</v>
      </c>
      <c r="F61" s="10">
        <f>VLOOKUP(A61,[3]Sheet1!$A:$B,2,0)</f>
        <v>1857</v>
      </c>
      <c r="G61" s="6">
        <f t="shared" si="1"/>
        <v>0.72953724028439293</v>
      </c>
      <c r="H61" s="10">
        <f>IFERROR(VLOOKUP(A61,[4]July17_Orgs!$A$4:$B$151,2,0),0)</f>
        <v>5</v>
      </c>
      <c r="I61">
        <f t="shared" si="2"/>
        <v>1862</v>
      </c>
      <c r="J61" s="6">
        <f t="shared" si="3"/>
        <v>0.73150153010745267</v>
      </c>
      <c r="K61" s="17">
        <f t="shared" si="0"/>
        <v>2.6925148088314276E-3</v>
      </c>
      <c r="L61">
        <f>VLOOKUP(A61,[1]Sheet1!$A:$B,2,0)</f>
        <v>104</v>
      </c>
      <c r="M61" s="6">
        <f t="shared" si="4"/>
        <v>5.5853920515574654E-2</v>
      </c>
    </row>
    <row r="62" spans="1:13" x14ac:dyDescent="0.3">
      <c r="A62" t="s">
        <v>121</v>
      </c>
      <c r="B62" t="s">
        <v>122</v>
      </c>
      <c r="C62" t="s">
        <v>426</v>
      </c>
      <c r="D62" s="10">
        <f>VLOOKUP($A62,'[2]CCGs MAR'!$A:$BB,54,0)</f>
        <v>11325</v>
      </c>
      <c r="E62" s="10">
        <f>VLOOKUP($A62,'[2]CCGs adj MAR GDP'!$A:$BB,54,0)</f>
        <v>10544.110924620063</v>
      </c>
      <c r="F62" s="10">
        <f>VLOOKUP(A62,[3]Sheet1!$A:$B,2,0)</f>
        <v>3123</v>
      </c>
      <c r="G62" s="6">
        <f t="shared" si="1"/>
        <v>0.29618428925173046</v>
      </c>
      <c r="H62" s="10">
        <f>IFERROR(VLOOKUP(A62,[4]July17_Orgs!$A$4:$B$151,2,0),0)</f>
        <v>1105</v>
      </c>
      <c r="I62">
        <f t="shared" si="2"/>
        <v>4228</v>
      </c>
      <c r="J62" s="6">
        <f t="shared" si="3"/>
        <v>0.40098212454573051</v>
      </c>
      <c r="K62" s="17">
        <f t="shared" si="0"/>
        <v>0.35382644892731346</v>
      </c>
      <c r="L62">
        <f>VLOOKUP(A62,[1]Sheet1!$A:$B,2,0)</f>
        <v>1705</v>
      </c>
      <c r="M62" s="6">
        <f t="shared" si="4"/>
        <v>0.40326395458845787</v>
      </c>
    </row>
    <row r="63" spans="1:13" x14ac:dyDescent="0.3">
      <c r="A63" t="s">
        <v>123</v>
      </c>
      <c r="B63" t="s">
        <v>124</v>
      </c>
      <c r="C63" t="s">
        <v>426</v>
      </c>
      <c r="D63" s="10">
        <f>VLOOKUP($A63,'[2]CCGs MAR'!$A:$BB,54,0)</f>
        <v>5886</v>
      </c>
      <c r="E63" s="10">
        <f>VLOOKUP($A63,'[2]CCGs adj MAR GDP'!$A:$BB,54,0)</f>
        <v>5584.8021704725297</v>
      </c>
      <c r="F63" s="10">
        <f>VLOOKUP(A63,[3]Sheet1!$A:$B,2,0)</f>
        <v>4022</v>
      </c>
      <c r="G63" s="6">
        <f t="shared" si="1"/>
        <v>0.72016875033904715</v>
      </c>
      <c r="H63" s="10">
        <f>IFERROR(VLOOKUP(A63,[4]July17_Orgs!$A$4:$B$151,2,0),0)</f>
        <v>22</v>
      </c>
      <c r="I63">
        <f t="shared" si="2"/>
        <v>4044</v>
      </c>
      <c r="J63" s="6">
        <f t="shared" si="3"/>
        <v>0.72410801252389523</v>
      </c>
      <c r="K63" s="17">
        <f t="shared" si="0"/>
        <v>5.469915464942794E-3</v>
      </c>
      <c r="L63">
        <f>VLOOKUP(A63,[1]Sheet1!$A:$B,2,0)</f>
        <v>322</v>
      </c>
      <c r="M63" s="6">
        <f t="shared" si="4"/>
        <v>7.962413452027696E-2</v>
      </c>
    </row>
    <row r="64" spans="1:13" x14ac:dyDescent="0.3">
      <c r="A64" t="s">
        <v>125</v>
      </c>
      <c r="B64" t="s">
        <v>126</v>
      </c>
      <c r="C64" t="s">
        <v>426</v>
      </c>
      <c r="D64" s="10">
        <f>VLOOKUP($A64,'[2]CCGs MAR'!$A:$BB,54,0)</f>
        <v>8512</v>
      </c>
      <c r="E64" s="10">
        <f>VLOOKUP($A64,'[2]CCGs adj MAR GDP'!$A:$BB,54,0)</f>
        <v>8195.9782224838145</v>
      </c>
      <c r="F64" s="10">
        <f>VLOOKUP(A64,[3]Sheet1!$A:$B,2,0)</f>
        <v>4789</v>
      </c>
      <c r="G64" s="6">
        <f t="shared" si="1"/>
        <v>0.58431097179619884</v>
      </c>
      <c r="H64" s="10">
        <f>IFERROR(VLOOKUP(A64,[4]July17_Orgs!$A$4:$B$151,2,0),0)</f>
        <v>5</v>
      </c>
      <c r="I64">
        <f t="shared" si="2"/>
        <v>4794</v>
      </c>
      <c r="J64" s="6">
        <f t="shared" si="3"/>
        <v>0.58492102710189542</v>
      </c>
      <c r="K64" s="17">
        <f t="shared" si="0"/>
        <v>1.0440593025683555E-3</v>
      </c>
      <c r="L64">
        <f>VLOOKUP(A64,[1]Sheet1!$A:$B,2,0)</f>
        <v>1840</v>
      </c>
      <c r="M64" s="6">
        <f t="shared" si="4"/>
        <v>0.38381309970796829</v>
      </c>
    </row>
    <row r="65" spans="1:13" x14ac:dyDescent="0.3">
      <c r="A65" t="s">
        <v>127</v>
      </c>
      <c r="B65" t="s">
        <v>128</v>
      </c>
      <c r="C65" t="s">
        <v>425</v>
      </c>
      <c r="D65" s="10">
        <f>VLOOKUP($A65,'[2]CCGs MAR'!$A:$BB,54,0)</f>
        <v>5289</v>
      </c>
      <c r="E65" s="10">
        <f>VLOOKUP($A65,'[2]CCGs adj MAR GDP'!$A:$BB,54,0)</f>
        <v>5112.5310120515669</v>
      </c>
      <c r="F65" s="10">
        <f>VLOOKUP(A65,[3]Sheet1!$A:$B,2,0)</f>
        <v>2988</v>
      </c>
      <c r="G65" s="6">
        <f t="shared" si="1"/>
        <v>0.58444633254184786</v>
      </c>
      <c r="H65" s="10">
        <f>IFERROR(VLOOKUP(A65,[4]July17_Orgs!$A$4:$B$151,2,0),0)</f>
        <v>2</v>
      </c>
      <c r="I65">
        <f t="shared" si="2"/>
        <v>2990</v>
      </c>
      <c r="J65" s="6">
        <f t="shared" si="3"/>
        <v>0.58483752821289325</v>
      </c>
      <c r="K65" s="17">
        <f t="shared" si="0"/>
        <v>6.6934404283798998E-4</v>
      </c>
      <c r="L65">
        <f>VLOOKUP(A65,[1]Sheet1!$A:$B,2,0)</f>
        <v>731</v>
      </c>
      <c r="M65" s="6">
        <f t="shared" si="4"/>
        <v>0.24448160535117056</v>
      </c>
    </row>
    <row r="66" spans="1:13" x14ac:dyDescent="0.3">
      <c r="A66" t="s">
        <v>129</v>
      </c>
      <c r="B66" t="s">
        <v>130</v>
      </c>
      <c r="C66" t="s">
        <v>425</v>
      </c>
      <c r="D66" s="10">
        <f>VLOOKUP($A66,'[2]CCGs MAR'!$A:$BB,54,0)</f>
        <v>1147</v>
      </c>
      <c r="E66" s="10">
        <f>VLOOKUP($A66,'[2]CCGs adj MAR GDP'!$A:$BB,54,0)</f>
        <v>1052.1215388896619</v>
      </c>
      <c r="F66" s="10">
        <f>VLOOKUP(A66,[3]Sheet1!$A:$B,2,0)</f>
        <v>1352</v>
      </c>
      <c r="G66" s="6">
        <f t="shared" si="1"/>
        <v>1.2850226423715359</v>
      </c>
      <c r="H66" s="10">
        <f>IFERROR(VLOOKUP(A66,[4]July17_Orgs!$A$4:$B$151,2,0),0)</f>
        <v>4</v>
      </c>
      <c r="I66">
        <f t="shared" si="2"/>
        <v>1356</v>
      </c>
      <c r="J66" s="6">
        <f t="shared" si="3"/>
        <v>1.2888244845087298</v>
      </c>
      <c r="K66" s="17">
        <f t="shared" si="0"/>
        <v>2.9585798816568276E-3</v>
      </c>
      <c r="L66">
        <f>VLOOKUP(A66,[1]Sheet1!$A:$B,2,0)</f>
        <v>157</v>
      </c>
      <c r="M66" s="6">
        <f t="shared" si="4"/>
        <v>0.11578171091445427</v>
      </c>
    </row>
    <row r="67" spans="1:13" x14ac:dyDescent="0.3">
      <c r="A67" t="s">
        <v>131</v>
      </c>
      <c r="B67" t="s">
        <v>132</v>
      </c>
      <c r="C67" t="s">
        <v>425</v>
      </c>
      <c r="D67" s="10">
        <f>VLOOKUP($A67,'[2]CCGs MAR'!$A:$BB,54,0)</f>
        <v>5871</v>
      </c>
      <c r="E67" s="10">
        <f>VLOOKUP($A67,'[2]CCGs adj MAR GDP'!$A:$BB,54,0)</f>
        <v>5620.4913028215897</v>
      </c>
      <c r="F67" s="10">
        <f>VLOOKUP(A67,[3]Sheet1!$A:$B,2,0)</f>
        <v>4100</v>
      </c>
      <c r="G67" s="6">
        <f t="shared" si="1"/>
        <v>0.72947359565198955</v>
      </c>
      <c r="H67" s="10">
        <f>IFERROR(VLOOKUP(A67,[4]July17_Orgs!$A$4:$B$151,2,0),0)</f>
        <v>2</v>
      </c>
      <c r="I67">
        <f t="shared" si="2"/>
        <v>4102</v>
      </c>
      <c r="J67" s="6">
        <f t="shared" si="3"/>
        <v>0.72982943643035636</v>
      </c>
      <c r="K67" s="17">
        <f t="shared" si="0"/>
        <v>4.8780487804876325E-4</v>
      </c>
      <c r="L67">
        <f>VLOOKUP(A67,[1]Sheet1!$A:$B,2,0)</f>
        <v>1390</v>
      </c>
      <c r="M67" s="6">
        <f t="shared" si="4"/>
        <v>0.33885909312530471</v>
      </c>
    </row>
    <row r="68" spans="1:13" x14ac:dyDescent="0.3">
      <c r="A68" t="s">
        <v>133</v>
      </c>
      <c r="B68" t="s">
        <v>134</v>
      </c>
      <c r="C68" t="s">
        <v>425</v>
      </c>
      <c r="D68" s="10">
        <f>VLOOKUP($A68,'[2]CCGs MAR'!$A:$BB,54,0)</f>
        <v>1560</v>
      </c>
      <c r="E68" s="10">
        <f>VLOOKUP($A68,'[2]CCGs adj MAR GDP'!$A:$BB,54,0)</f>
        <v>1514.6722558787217</v>
      </c>
      <c r="F68" s="10">
        <f>VLOOKUP(A68,[3]Sheet1!$A:$B,2,0)</f>
        <v>1153</v>
      </c>
      <c r="G68" s="6">
        <f t="shared" si="1"/>
        <v>0.76122078259834425</v>
      </c>
      <c r="H68" s="10">
        <f>IFERROR(VLOOKUP(A68,[4]July17_Orgs!$A$4:$B$151,2,0),0)</f>
        <v>1</v>
      </c>
      <c r="I68">
        <f t="shared" si="2"/>
        <v>1154</v>
      </c>
      <c r="J68" s="6">
        <f t="shared" si="3"/>
        <v>0.7618809914297392</v>
      </c>
      <c r="K68" s="17">
        <f t="shared" si="0"/>
        <v>8.6730268863837031E-4</v>
      </c>
      <c r="L68">
        <f>VLOOKUP(A68,[1]Sheet1!$A:$B,2,0)</f>
        <v>201</v>
      </c>
      <c r="M68" s="6">
        <f t="shared" si="4"/>
        <v>0.17417677642980936</v>
      </c>
    </row>
    <row r="69" spans="1:13" x14ac:dyDescent="0.3">
      <c r="A69" t="s">
        <v>135</v>
      </c>
      <c r="B69" t="s">
        <v>136</v>
      </c>
      <c r="C69" t="s">
        <v>425</v>
      </c>
      <c r="D69" s="10">
        <f>VLOOKUP($A69,'[2]CCGs MAR'!$A:$BB,54,0)</f>
        <v>1724</v>
      </c>
      <c r="E69" s="10">
        <f>VLOOKUP($A69,'[2]CCGs adj MAR GDP'!$A:$BB,54,0)</f>
        <v>1672.9828163066427</v>
      </c>
      <c r="F69" s="10">
        <f>VLOOKUP(A69,[3]Sheet1!$A:$B,2,0)</f>
        <v>1352</v>
      </c>
      <c r="G69" s="6">
        <f t="shared" si="1"/>
        <v>0.80813740991359384</v>
      </c>
      <c r="H69" s="10">
        <f>IFERROR(VLOOKUP(A69,[4]July17_Orgs!$A$4:$B$151,2,0),0)</f>
        <v>2</v>
      </c>
      <c r="I69">
        <f t="shared" si="2"/>
        <v>1354</v>
      </c>
      <c r="J69" s="6">
        <f t="shared" si="3"/>
        <v>0.80933287945488619</v>
      </c>
      <c r="K69" s="17">
        <f t="shared" ref="K69:K132" si="5">(J69-G69)/ABS(G69)</f>
        <v>1.4792899408284646E-3</v>
      </c>
      <c r="L69">
        <f>VLOOKUP(A69,[1]Sheet1!$A:$B,2,0)</f>
        <v>412</v>
      </c>
      <c r="M69" s="6">
        <f t="shared" si="4"/>
        <v>0.30428360413589367</v>
      </c>
    </row>
    <row r="70" spans="1:13" x14ac:dyDescent="0.3">
      <c r="A70" t="s">
        <v>137</v>
      </c>
      <c r="B70" t="s">
        <v>138</v>
      </c>
      <c r="C70" t="s">
        <v>425</v>
      </c>
      <c r="D70" s="10">
        <f>VLOOKUP($A70,'[2]CCGs MAR'!$A:$BB,54,0)</f>
        <v>6189</v>
      </c>
      <c r="E70" s="10">
        <f>VLOOKUP($A70,'[2]CCGs adj MAR GDP'!$A:$BB,54,0)</f>
        <v>5950.1138580103261</v>
      </c>
      <c r="F70" s="10">
        <f>VLOOKUP(A70,[3]Sheet1!$A:$B,2,0)</f>
        <v>4171</v>
      </c>
      <c r="G70" s="6">
        <f t="shared" ref="G70:G133" si="6">F70/E70</f>
        <v>0.70099498926139059</v>
      </c>
      <c r="H70" s="10">
        <f>IFERROR(VLOOKUP(A70,[4]July17_Orgs!$A$4:$B$151,2,0),0)</f>
        <v>8</v>
      </c>
      <c r="I70">
        <f t="shared" ref="I70:I133" si="7">F70+H70</f>
        <v>4179</v>
      </c>
      <c r="J70" s="6">
        <f t="shared" ref="J70:J133" si="8">I70/E70</f>
        <v>0.70233950134820222</v>
      </c>
      <c r="K70" s="17">
        <f t="shared" si="5"/>
        <v>1.9180052745145727E-3</v>
      </c>
      <c r="L70">
        <f>VLOOKUP(A70,[1]Sheet1!$A:$B,2,0)</f>
        <v>2098</v>
      </c>
      <c r="M70" s="6">
        <f t="shared" ref="M70:M133" si="9">L70/I70</f>
        <v>0.5020339794209141</v>
      </c>
    </row>
    <row r="71" spans="1:13" x14ac:dyDescent="0.3">
      <c r="A71" t="s">
        <v>139</v>
      </c>
      <c r="B71" t="s">
        <v>140</v>
      </c>
      <c r="C71" t="s">
        <v>425</v>
      </c>
      <c r="D71" s="10">
        <f>VLOOKUP($A71,'[2]CCGs MAR'!$A:$BB,54,0)</f>
        <v>4458</v>
      </c>
      <c r="E71" s="10">
        <f>VLOOKUP($A71,'[2]CCGs adj MAR GDP'!$A:$BB,54,0)</f>
        <v>4334.0949623624783</v>
      </c>
      <c r="F71" s="10">
        <f>VLOOKUP(A71,[3]Sheet1!$A:$B,2,0)</f>
        <v>2927</v>
      </c>
      <c r="G71" s="6">
        <f t="shared" si="6"/>
        <v>0.67534283983582055</v>
      </c>
      <c r="H71" s="10">
        <f>IFERROR(VLOOKUP(A71,[4]July17_Orgs!$A$4:$B$151,2,0),0)</f>
        <v>6</v>
      </c>
      <c r="I71">
        <f t="shared" si="7"/>
        <v>2933</v>
      </c>
      <c r="J71" s="6">
        <f t="shared" si="8"/>
        <v>0.67672721190244678</v>
      </c>
      <c r="K71" s="17">
        <f t="shared" si="5"/>
        <v>2.0498804236419761E-3</v>
      </c>
      <c r="L71">
        <f>VLOOKUP(A71,[1]Sheet1!$A:$B,2,0)</f>
        <v>699</v>
      </c>
      <c r="M71" s="6">
        <f t="shared" si="9"/>
        <v>0.23832253665189226</v>
      </c>
    </row>
    <row r="72" spans="1:13" x14ac:dyDescent="0.3">
      <c r="A72" t="s">
        <v>141</v>
      </c>
      <c r="B72" t="s">
        <v>142</v>
      </c>
      <c r="C72" t="s">
        <v>425</v>
      </c>
      <c r="D72" s="10">
        <f>VLOOKUP($A72,'[2]CCGs MAR'!$A:$BB,54,0)</f>
        <v>2860</v>
      </c>
      <c r="E72" s="10">
        <f>VLOOKUP($A72,'[2]CCGs adj MAR GDP'!$A:$BB,54,0)</f>
        <v>2739.1787574557584</v>
      </c>
      <c r="F72" s="10">
        <f>VLOOKUP(A72,[3]Sheet1!$A:$B,2,0)</f>
        <v>3113</v>
      </c>
      <c r="G72" s="6">
        <f t="shared" si="6"/>
        <v>1.1364720142950653</v>
      </c>
      <c r="H72" s="10">
        <f>IFERROR(VLOOKUP(A72,[4]July17_Orgs!$A$4:$B$151,2,0),0)</f>
        <v>8</v>
      </c>
      <c r="I72">
        <f t="shared" si="7"/>
        <v>3121</v>
      </c>
      <c r="J72" s="6">
        <f t="shared" si="8"/>
        <v>1.1393925976919046</v>
      </c>
      <c r="K72" s="17">
        <f t="shared" si="5"/>
        <v>2.5698682942499954E-3</v>
      </c>
      <c r="L72">
        <f>VLOOKUP(A72,[1]Sheet1!$A:$B,2,0)</f>
        <v>1120</v>
      </c>
      <c r="M72" s="6">
        <f t="shared" si="9"/>
        <v>0.35885933995514258</v>
      </c>
    </row>
    <row r="73" spans="1:13" x14ac:dyDescent="0.3">
      <c r="A73" t="s">
        <v>143</v>
      </c>
      <c r="B73" t="s">
        <v>144</v>
      </c>
      <c r="C73" t="s">
        <v>425</v>
      </c>
      <c r="D73" s="10">
        <f>VLOOKUP($A73,'[2]CCGs MAR'!$A:$BB,54,0)</f>
        <v>4555</v>
      </c>
      <c r="E73" s="10">
        <f>VLOOKUP($A73,'[2]CCGs adj MAR GDP'!$A:$BB,54,0)</f>
        <v>4302.0081222389981</v>
      </c>
      <c r="F73" s="10">
        <f>VLOOKUP(A73,[3]Sheet1!$A:$B,2,0)</f>
        <v>2936</v>
      </c>
      <c r="G73" s="6">
        <f t="shared" si="6"/>
        <v>0.68247197973023499</v>
      </c>
      <c r="H73" s="10">
        <f>IFERROR(VLOOKUP(A73,[4]July17_Orgs!$A$4:$B$151,2,0),0)</f>
        <v>36</v>
      </c>
      <c r="I73">
        <f t="shared" si="7"/>
        <v>2972</v>
      </c>
      <c r="J73" s="6">
        <f t="shared" si="8"/>
        <v>0.69084016476779919</v>
      </c>
      <c r="K73" s="17">
        <f t="shared" si="5"/>
        <v>1.2261580381471408E-2</v>
      </c>
      <c r="L73">
        <f>VLOOKUP(A73,[1]Sheet1!$A:$B,2,0)</f>
        <v>1030</v>
      </c>
      <c r="M73" s="6">
        <f t="shared" si="9"/>
        <v>0.3465679676985195</v>
      </c>
    </row>
    <row r="74" spans="1:13" x14ac:dyDescent="0.3">
      <c r="A74" t="s">
        <v>145</v>
      </c>
      <c r="B74" t="s">
        <v>146</v>
      </c>
      <c r="C74" t="s">
        <v>425</v>
      </c>
      <c r="D74" s="10">
        <f>VLOOKUP($A74,'[2]CCGs MAR'!$A:$BB,54,0)</f>
        <v>10172</v>
      </c>
      <c r="E74" s="10">
        <f>VLOOKUP($A74,'[2]CCGs adj MAR GDP'!$A:$BB,54,0)</f>
        <v>9663.3712241703397</v>
      </c>
      <c r="F74" s="10">
        <f>VLOOKUP(A74,[3]Sheet1!$A:$B,2,0)</f>
        <v>8587</v>
      </c>
      <c r="G74" s="6">
        <f t="shared" si="6"/>
        <v>0.88861328006544082</v>
      </c>
      <c r="H74" s="10">
        <f>IFERROR(VLOOKUP(A74,[4]July17_Orgs!$A$4:$B$151,2,0),0)</f>
        <v>17</v>
      </c>
      <c r="I74">
        <f t="shared" si="7"/>
        <v>8604</v>
      </c>
      <c r="J74" s="6">
        <f t="shared" si="8"/>
        <v>0.8903725004871379</v>
      </c>
      <c r="K74" s="17">
        <f t="shared" si="5"/>
        <v>1.9797368114592168E-3</v>
      </c>
      <c r="L74">
        <f>VLOOKUP(A74,[1]Sheet1!$A:$B,2,0)</f>
        <v>2317</v>
      </c>
      <c r="M74" s="6">
        <f t="shared" si="9"/>
        <v>0.26929335192933518</v>
      </c>
    </row>
    <row r="75" spans="1:13" x14ac:dyDescent="0.3">
      <c r="A75" t="s">
        <v>147</v>
      </c>
      <c r="B75" t="s">
        <v>148</v>
      </c>
      <c r="C75" t="s">
        <v>425</v>
      </c>
      <c r="D75" s="10">
        <f>VLOOKUP($A75,'[2]CCGs MAR'!$A:$BB,54,0)</f>
        <v>2292</v>
      </c>
      <c r="E75" s="10">
        <f>VLOOKUP($A75,'[2]CCGs adj MAR GDP'!$A:$BB,54,0)</f>
        <v>2220.0935983360296</v>
      </c>
      <c r="F75" s="10">
        <f>VLOOKUP(A75,[3]Sheet1!$A:$B,2,0)</f>
        <v>2404</v>
      </c>
      <c r="G75" s="6">
        <f t="shared" si="6"/>
        <v>1.0828372289356669</v>
      </c>
      <c r="H75" s="10">
        <f>IFERROR(VLOOKUP(A75,[4]July17_Orgs!$A$4:$B$151,2,0),0)</f>
        <v>3</v>
      </c>
      <c r="I75">
        <f t="shared" si="7"/>
        <v>2407</v>
      </c>
      <c r="J75" s="6">
        <f t="shared" si="8"/>
        <v>1.0841885233145385</v>
      </c>
      <c r="K75" s="17">
        <f t="shared" si="5"/>
        <v>1.2479201331116094E-3</v>
      </c>
      <c r="L75">
        <f>VLOOKUP(A75,[1]Sheet1!$A:$B,2,0)</f>
        <v>876</v>
      </c>
      <c r="M75" s="6">
        <f t="shared" si="9"/>
        <v>0.36393851267137517</v>
      </c>
    </row>
    <row r="76" spans="1:13" x14ac:dyDescent="0.3">
      <c r="A76" t="s">
        <v>149</v>
      </c>
      <c r="B76" t="s">
        <v>150</v>
      </c>
      <c r="C76" t="s">
        <v>425</v>
      </c>
      <c r="D76" s="10">
        <f>VLOOKUP($A76,'[2]CCGs MAR'!$A:$BB,54,0)</f>
        <v>5078</v>
      </c>
      <c r="E76" s="10">
        <f>VLOOKUP($A76,'[2]CCGs adj MAR GDP'!$A:$BB,54,0)</f>
        <v>4877.7845872341495</v>
      </c>
      <c r="F76" s="10">
        <f>VLOOKUP(A76,[3]Sheet1!$A:$B,2,0)</f>
        <v>3663</v>
      </c>
      <c r="G76" s="6">
        <f t="shared" si="6"/>
        <v>0.7509556714715504</v>
      </c>
      <c r="H76" s="10">
        <f>IFERROR(VLOOKUP(A76,[4]July17_Orgs!$A$4:$B$151,2,0),0)</f>
        <v>5</v>
      </c>
      <c r="I76">
        <f t="shared" si="7"/>
        <v>3668</v>
      </c>
      <c r="J76" s="6">
        <f t="shared" si="8"/>
        <v>0.75198072698816454</v>
      </c>
      <c r="K76" s="17">
        <f t="shared" si="5"/>
        <v>1.3650013650013042E-3</v>
      </c>
      <c r="L76">
        <f>VLOOKUP(A76,[1]Sheet1!$A:$B,2,0)</f>
        <v>933</v>
      </c>
      <c r="M76" s="6">
        <f t="shared" si="9"/>
        <v>0.25436205016357688</v>
      </c>
    </row>
    <row r="77" spans="1:13" x14ac:dyDescent="0.3">
      <c r="A77" t="s">
        <v>151</v>
      </c>
      <c r="B77" t="s">
        <v>152</v>
      </c>
      <c r="C77" t="s">
        <v>425</v>
      </c>
      <c r="D77" s="10">
        <f>VLOOKUP($A77,'[2]CCGs MAR'!$A:$BB,54,0)</f>
        <v>6019</v>
      </c>
      <c r="E77" s="10">
        <f>VLOOKUP($A77,'[2]CCGs adj MAR GDP'!$A:$BB,54,0)</f>
        <v>5859.8092513113979</v>
      </c>
      <c r="F77" s="10">
        <f>VLOOKUP(A77,[3]Sheet1!$A:$B,2,0)</f>
        <v>4968</v>
      </c>
      <c r="G77" s="6">
        <f t="shared" si="6"/>
        <v>0.84780916697726716</v>
      </c>
      <c r="H77" s="10">
        <f>IFERROR(VLOOKUP(A77,[4]July17_Orgs!$A$4:$B$151,2,0),0)</f>
        <v>27</v>
      </c>
      <c r="I77">
        <f t="shared" si="7"/>
        <v>4995</v>
      </c>
      <c r="J77" s="6">
        <f t="shared" si="8"/>
        <v>0.85241682549344799</v>
      </c>
      <c r="K77" s="17">
        <f t="shared" si="5"/>
        <v>5.4347826086956937E-3</v>
      </c>
      <c r="L77">
        <f>VLOOKUP(A77,[1]Sheet1!$A:$B,2,0)</f>
        <v>810</v>
      </c>
      <c r="M77" s="6">
        <f t="shared" si="9"/>
        <v>0.16216216216216217</v>
      </c>
    </row>
    <row r="78" spans="1:13" x14ac:dyDescent="0.3">
      <c r="A78" t="s">
        <v>153</v>
      </c>
      <c r="B78" t="s">
        <v>154</v>
      </c>
      <c r="C78" t="s">
        <v>425</v>
      </c>
      <c r="D78" s="10">
        <f>VLOOKUP($A78,'[2]CCGs MAR'!$A:$BB,54,0)</f>
        <v>2437</v>
      </c>
      <c r="E78" s="10">
        <f>VLOOKUP($A78,'[2]CCGs adj MAR GDP'!$A:$BB,54,0)</f>
        <v>2359.257780204352</v>
      </c>
      <c r="F78" s="10">
        <f>VLOOKUP(A78,[3]Sheet1!$A:$B,2,0)</f>
        <v>2262</v>
      </c>
      <c r="G78" s="6">
        <f t="shared" si="6"/>
        <v>0.95877611127516227</v>
      </c>
      <c r="H78" s="10">
        <f>IFERROR(VLOOKUP(A78,[4]July17_Orgs!$A$4:$B$151,2,0),0)</f>
        <v>2</v>
      </c>
      <c r="I78">
        <f t="shared" si="7"/>
        <v>2264</v>
      </c>
      <c r="J78" s="6">
        <f t="shared" si="8"/>
        <v>0.95962383551147978</v>
      </c>
      <c r="K78" s="17">
        <f t="shared" si="5"/>
        <v>8.8417329796635301E-4</v>
      </c>
      <c r="L78">
        <f>VLOOKUP(A78,[1]Sheet1!$A:$B,2,0)</f>
        <v>399</v>
      </c>
      <c r="M78" s="6">
        <f t="shared" si="9"/>
        <v>0.17623674911660778</v>
      </c>
    </row>
    <row r="79" spans="1:13" x14ac:dyDescent="0.3">
      <c r="A79" t="s">
        <v>155</v>
      </c>
      <c r="B79" t="s">
        <v>156</v>
      </c>
      <c r="C79" t="s">
        <v>425</v>
      </c>
      <c r="D79" s="10">
        <f>VLOOKUP($A79,'[2]CCGs MAR'!$A:$BB,54,0)</f>
        <v>1421</v>
      </c>
      <c r="E79" s="10">
        <f>VLOOKUP($A79,'[2]CCGs adj MAR GDP'!$A:$BB,54,0)</f>
        <v>1373.1459666747685</v>
      </c>
      <c r="F79" s="10">
        <f>VLOOKUP(A79,[3]Sheet1!$A:$B,2,0)</f>
        <v>1243</v>
      </c>
      <c r="G79" s="6">
        <f t="shared" si="6"/>
        <v>0.90522058846378006</v>
      </c>
      <c r="H79" s="10">
        <f>IFERROR(VLOOKUP(A79,[4]July17_Orgs!$A$4:$B$151,2,0),0)</f>
        <v>1</v>
      </c>
      <c r="I79">
        <f t="shared" si="7"/>
        <v>1244</v>
      </c>
      <c r="J79" s="6">
        <f t="shared" si="8"/>
        <v>0.90594884316085467</v>
      </c>
      <c r="K79" s="17">
        <f t="shared" si="5"/>
        <v>8.0450522928394834E-4</v>
      </c>
      <c r="L79">
        <f>VLOOKUP(A79,[1]Sheet1!$A:$B,2,0)</f>
        <v>174</v>
      </c>
      <c r="M79" s="6">
        <f t="shared" si="9"/>
        <v>0.13987138263665594</v>
      </c>
    </row>
    <row r="80" spans="1:13" x14ac:dyDescent="0.3">
      <c r="A80" t="s">
        <v>157</v>
      </c>
      <c r="B80" t="s">
        <v>158</v>
      </c>
      <c r="C80" t="s">
        <v>425</v>
      </c>
      <c r="D80" s="10">
        <f>VLOOKUP($A80,'[2]CCGs MAR'!$A:$BB,54,0)</f>
        <v>1946</v>
      </c>
      <c r="E80" s="10">
        <f>VLOOKUP($A80,'[2]CCGs adj MAR GDP'!$A:$BB,54,0)</f>
        <v>1888.0508742155741</v>
      </c>
      <c r="F80" s="10">
        <f>VLOOKUP(A80,[3]Sheet1!$A:$B,2,0)</f>
        <v>1835</v>
      </c>
      <c r="G80" s="6">
        <f t="shared" si="6"/>
        <v>0.97190177715014425</v>
      </c>
      <c r="H80" s="10">
        <f>IFERROR(VLOOKUP(A80,[4]July17_Orgs!$A$4:$B$151,2,0),0)</f>
        <v>7</v>
      </c>
      <c r="I80">
        <f t="shared" si="7"/>
        <v>1842</v>
      </c>
      <c r="J80" s="6">
        <f t="shared" si="8"/>
        <v>0.97560930436543092</v>
      </c>
      <c r="K80" s="17">
        <f t="shared" si="5"/>
        <v>3.8147138964577778E-3</v>
      </c>
      <c r="L80">
        <f>VLOOKUP(A80,[1]Sheet1!$A:$B,2,0)</f>
        <v>425</v>
      </c>
      <c r="M80" s="6">
        <f t="shared" si="9"/>
        <v>0.23072747014115091</v>
      </c>
    </row>
    <row r="81" spans="1:13" x14ac:dyDescent="0.3">
      <c r="A81" t="s">
        <v>159</v>
      </c>
      <c r="B81" t="s">
        <v>160</v>
      </c>
      <c r="C81" t="s">
        <v>425</v>
      </c>
      <c r="D81" s="10">
        <f>VLOOKUP($A81,'[2]CCGs MAR'!$A:$BB,54,0)</f>
        <v>2650</v>
      </c>
      <c r="E81" s="10">
        <f>VLOOKUP($A81,'[2]CCGs adj MAR GDP'!$A:$BB,54,0)</f>
        <v>2566.4419483607949</v>
      </c>
      <c r="F81" s="10">
        <f>VLOOKUP(A81,[3]Sheet1!$A:$B,2,0)</f>
        <v>1748</v>
      </c>
      <c r="G81" s="6">
        <f t="shared" si="6"/>
        <v>0.68109859298257669</v>
      </c>
      <c r="H81" s="10">
        <f>IFERROR(VLOOKUP(A81,[4]July17_Orgs!$A$4:$B$151,2,0),0)</f>
        <v>0</v>
      </c>
      <c r="I81">
        <f t="shared" si="7"/>
        <v>1748</v>
      </c>
      <c r="J81" s="6">
        <f t="shared" si="8"/>
        <v>0.68109859298257669</v>
      </c>
      <c r="K81" s="17">
        <f t="shared" si="5"/>
        <v>0</v>
      </c>
      <c r="L81">
        <f>VLOOKUP(A81,[1]Sheet1!$A:$B,2,0)</f>
        <v>239</v>
      </c>
      <c r="M81" s="6">
        <f t="shared" si="9"/>
        <v>0.13672768878718536</v>
      </c>
    </row>
    <row r="82" spans="1:13" x14ac:dyDescent="0.3">
      <c r="A82" t="s">
        <v>161</v>
      </c>
      <c r="B82" t="s">
        <v>162</v>
      </c>
      <c r="C82" t="s">
        <v>425</v>
      </c>
      <c r="D82" s="10">
        <f>VLOOKUP($A82,'[2]CCGs MAR'!$A:$BB,54,0)</f>
        <v>8519</v>
      </c>
      <c r="E82" s="10">
        <f>VLOOKUP($A82,'[2]CCGs adj MAR GDP'!$A:$BB,54,0)</f>
        <v>8219.8734058348036</v>
      </c>
      <c r="F82" s="10">
        <f>VLOOKUP(A82,[3]Sheet1!$A:$B,2,0)</f>
        <v>6188</v>
      </c>
      <c r="G82" s="6">
        <f t="shared" si="6"/>
        <v>0.75280964736117517</v>
      </c>
      <c r="H82" s="10">
        <f>IFERROR(VLOOKUP(A82,[4]July17_Orgs!$A$4:$B$151,2,0),0)</f>
        <v>7</v>
      </c>
      <c r="I82">
        <f t="shared" si="7"/>
        <v>6195</v>
      </c>
      <c r="J82" s="6">
        <f t="shared" si="8"/>
        <v>0.75366124198488682</v>
      </c>
      <c r="K82" s="17">
        <f t="shared" si="5"/>
        <v>1.1312217194568972E-3</v>
      </c>
      <c r="L82">
        <f>VLOOKUP(A82,[1]Sheet1!$A:$B,2,0)</f>
        <v>2670</v>
      </c>
      <c r="M82" s="6">
        <f t="shared" si="9"/>
        <v>0.43099273607748184</v>
      </c>
    </row>
    <row r="83" spans="1:13" x14ac:dyDescent="0.3">
      <c r="A83" t="s">
        <v>163</v>
      </c>
      <c r="B83" t="s">
        <v>164</v>
      </c>
      <c r="C83" t="s">
        <v>425</v>
      </c>
      <c r="D83" s="10">
        <f>VLOOKUP($A83,'[2]CCGs MAR'!$A:$BB,54,0)</f>
        <v>6652</v>
      </c>
      <c r="E83" s="10">
        <f>VLOOKUP($A83,'[2]CCGs adj MAR GDP'!$A:$BB,54,0)</f>
        <v>6375.423030918887</v>
      </c>
      <c r="F83" s="10">
        <f>VLOOKUP(A83,[3]Sheet1!$A:$B,2,0)</f>
        <v>3864</v>
      </c>
      <c r="G83" s="6">
        <f t="shared" si="6"/>
        <v>0.6060774290993336</v>
      </c>
      <c r="H83" s="10">
        <f>IFERROR(VLOOKUP(A83,[4]July17_Orgs!$A$4:$B$151,2,0),0)</f>
        <v>133</v>
      </c>
      <c r="I83">
        <f t="shared" si="7"/>
        <v>3997</v>
      </c>
      <c r="J83" s="6">
        <f t="shared" si="8"/>
        <v>0.62693878988354979</v>
      </c>
      <c r="K83" s="17">
        <f t="shared" si="5"/>
        <v>3.4420289855072457E-2</v>
      </c>
      <c r="L83">
        <f>VLOOKUP(A83,[1]Sheet1!$A:$B,2,0)</f>
        <v>1333</v>
      </c>
      <c r="M83" s="6">
        <f t="shared" si="9"/>
        <v>0.33350012509382038</v>
      </c>
    </row>
    <row r="84" spans="1:13" x14ac:dyDescent="0.3">
      <c r="A84" t="s">
        <v>165</v>
      </c>
      <c r="B84" t="s">
        <v>166</v>
      </c>
      <c r="C84" t="s">
        <v>425</v>
      </c>
      <c r="D84" s="10">
        <f>VLOOKUP($A84,'[2]CCGs MAR'!$A:$BB,54,0)</f>
        <v>6320</v>
      </c>
      <c r="E84" s="10">
        <f>VLOOKUP($A84,'[2]CCGs adj MAR GDP'!$A:$BB,54,0)</f>
        <v>6108.176607747273</v>
      </c>
      <c r="F84" s="10">
        <f>VLOOKUP(A84,[3]Sheet1!$A:$B,2,0)</f>
        <v>3094</v>
      </c>
      <c r="G84" s="6">
        <f t="shared" si="6"/>
        <v>0.50653414246008244</v>
      </c>
      <c r="H84" s="10">
        <f>IFERROR(VLOOKUP(A84,[4]July17_Orgs!$A$4:$B$151,2,0),0)</f>
        <v>1</v>
      </c>
      <c r="I84">
        <f t="shared" si="7"/>
        <v>3095</v>
      </c>
      <c r="J84" s="6">
        <f t="shared" si="8"/>
        <v>0.50669785743825302</v>
      </c>
      <c r="K84" s="17">
        <f t="shared" si="5"/>
        <v>3.2320620555895336E-4</v>
      </c>
      <c r="L84">
        <f>VLOOKUP(A84,[1]Sheet1!$A:$B,2,0)</f>
        <v>535</v>
      </c>
      <c r="M84" s="6">
        <f t="shared" si="9"/>
        <v>0.172859450726979</v>
      </c>
    </row>
    <row r="85" spans="1:13" x14ac:dyDescent="0.3">
      <c r="A85" t="s">
        <v>167</v>
      </c>
      <c r="B85" t="s">
        <v>168</v>
      </c>
      <c r="C85" t="s">
        <v>425</v>
      </c>
      <c r="D85" s="10">
        <f>VLOOKUP($A85,'[2]CCGs MAR'!$A:$BB,54,0)</f>
        <v>2738</v>
      </c>
      <c r="E85" s="10">
        <f>VLOOKUP($A85,'[2]CCGs adj MAR GDP'!$A:$BB,54,0)</f>
        <v>2648.4608380133582</v>
      </c>
      <c r="F85" s="10">
        <f>VLOOKUP(A85,[3]Sheet1!$A:$B,2,0)</f>
        <v>975</v>
      </c>
      <c r="G85" s="6">
        <f t="shared" si="6"/>
        <v>0.36813834888771058</v>
      </c>
      <c r="H85" s="10">
        <f>IFERROR(VLOOKUP(A85,[4]July17_Orgs!$A$4:$B$151,2,0),0)</f>
        <v>0</v>
      </c>
      <c r="I85">
        <f t="shared" si="7"/>
        <v>975</v>
      </c>
      <c r="J85" s="6">
        <f t="shared" si="8"/>
        <v>0.36813834888771058</v>
      </c>
      <c r="K85" s="17">
        <f t="shared" si="5"/>
        <v>0</v>
      </c>
      <c r="L85">
        <f>VLOOKUP(A85,[1]Sheet1!$A:$B,2,0)</f>
        <v>233</v>
      </c>
      <c r="M85" s="6">
        <f t="shared" si="9"/>
        <v>0.23897435897435898</v>
      </c>
    </row>
    <row r="86" spans="1:13" x14ac:dyDescent="0.3">
      <c r="A86" t="s">
        <v>169</v>
      </c>
      <c r="B86" t="s">
        <v>170</v>
      </c>
      <c r="C86" t="s">
        <v>425</v>
      </c>
      <c r="D86" s="10">
        <f>VLOOKUP($A86,'[2]CCGs MAR'!$A:$BB,54,0)</f>
        <v>8432</v>
      </c>
      <c r="E86" s="10">
        <f>VLOOKUP($A86,'[2]CCGs adj MAR GDP'!$A:$BB,54,0)</f>
        <v>8168.6266607702519</v>
      </c>
      <c r="F86" s="10">
        <f>VLOOKUP(A86,[3]Sheet1!$A:$B,2,0)</f>
        <v>6177</v>
      </c>
      <c r="G86" s="6">
        <f t="shared" si="6"/>
        <v>0.75618586287765865</v>
      </c>
      <c r="H86" s="10">
        <f>IFERROR(VLOOKUP(A86,[4]July17_Orgs!$A$4:$B$151,2,0),0)</f>
        <v>902</v>
      </c>
      <c r="I86">
        <f t="shared" si="7"/>
        <v>7079</v>
      </c>
      <c r="J86" s="6">
        <f t="shared" si="8"/>
        <v>0.86660834115443508</v>
      </c>
      <c r="K86" s="17">
        <f t="shared" si="5"/>
        <v>0.14602557875991579</v>
      </c>
      <c r="L86">
        <f>VLOOKUP(A86,[1]Sheet1!$A:$B,2,0)</f>
        <v>1680</v>
      </c>
      <c r="M86" s="6">
        <f t="shared" si="9"/>
        <v>0.2373216556010736</v>
      </c>
    </row>
    <row r="87" spans="1:13" x14ac:dyDescent="0.3">
      <c r="A87" t="s">
        <v>171</v>
      </c>
      <c r="B87" t="s">
        <v>172</v>
      </c>
      <c r="C87" t="s">
        <v>425</v>
      </c>
      <c r="D87" s="10">
        <f>VLOOKUP($A87,'[2]CCGs MAR'!$A:$BB,54,0)</f>
        <v>6359</v>
      </c>
      <c r="E87" s="10">
        <f>VLOOKUP($A87,'[2]CCGs adj MAR GDP'!$A:$BB,54,0)</f>
        <v>6103.8159138225456</v>
      </c>
      <c r="F87" s="10">
        <f>VLOOKUP(A87,[3]Sheet1!$A:$B,2,0)</f>
        <v>4243</v>
      </c>
      <c r="G87" s="6">
        <f t="shared" si="6"/>
        <v>0.69513891963737151</v>
      </c>
      <c r="H87" s="10">
        <f>IFERROR(VLOOKUP(A87,[4]July17_Orgs!$A$4:$B$151,2,0),0)</f>
        <v>0</v>
      </c>
      <c r="I87">
        <f t="shared" si="7"/>
        <v>4243</v>
      </c>
      <c r="J87" s="6">
        <f t="shared" si="8"/>
        <v>0.69513891963737151</v>
      </c>
      <c r="K87" s="17">
        <f t="shared" si="5"/>
        <v>0</v>
      </c>
      <c r="L87">
        <f>VLOOKUP(A87,[1]Sheet1!$A:$B,2,0)</f>
        <v>1541</v>
      </c>
      <c r="M87" s="6">
        <f t="shared" si="9"/>
        <v>0.36318642469950507</v>
      </c>
    </row>
    <row r="88" spans="1:13" x14ac:dyDescent="0.3">
      <c r="A88" t="s">
        <v>173</v>
      </c>
      <c r="B88" t="s">
        <v>174</v>
      </c>
      <c r="C88" t="s">
        <v>425</v>
      </c>
      <c r="D88" s="10">
        <f>VLOOKUP($A88,'[2]CCGs MAR'!$A:$BB,54,0)</f>
        <v>2123</v>
      </c>
      <c r="E88" s="10">
        <f>VLOOKUP($A88,'[2]CCGs adj MAR GDP'!$A:$BB,54,0)</f>
        <v>2031.6068500794026</v>
      </c>
      <c r="F88" s="10">
        <f>VLOOKUP(A88,[3]Sheet1!$A:$B,2,0)</f>
        <v>449</v>
      </c>
      <c r="G88" s="6">
        <f t="shared" si="6"/>
        <v>0.22100732727025971</v>
      </c>
      <c r="H88" s="10">
        <f>IFERROR(VLOOKUP(A88,[4]July17_Orgs!$A$4:$B$151,2,0),0)</f>
        <v>2</v>
      </c>
      <c r="I88">
        <f t="shared" si="7"/>
        <v>451</v>
      </c>
      <c r="J88" s="6">
        <f t="shared" si="8"/>
        <v>0.22199176970798914</v>
      </c>
      <c r="K88" s="17">
        <f t="shared" si="5"/>
        <v>4.454342984409782E-3</v>
      </c>
      <c r="L88">
        <f>VLOOKUP(A88,[1]Sheet1!$A:$B,2,0)</f>
        <v>56</v>
      </c>
      <c r="M88" s="6">
        <f t="shared" si="9"/>
        <v>0.12416851441241686</v>
      </c>
    </row>
    <row r="89" spans="1:13" x14ac:dyDescent="0.3">
      <c r="A89" t="s">
        <v>175</v>
      </c>
      <c r="B89" t="s">
        <v>176</v>
      </c>
      <c r="C89" t="s">
        <v>425</v>
      </c>
      <c r="D89" s="10">
        <f>VLOOKUP($A89,'[2]CCGs MAR'!$A:$BB,54,0)</f>
        <v>2721</v>
      </c>
      <c r="E89" s="10">
        <f>VLOOKUP($A89,'[2]CCGs adj MAR GDP'!$A:$BB,54,0)</f>
        <v>2632.2131364089878</v>
      </c>
      <c r="F89" s="10">
        <f>VLOOKUP(A89,[3]Sheet1!$A:$B,2,0)</f>
        <v>1013</v>
      </c>
      <c r="G89" s="6">
        <f t="shared" si="6"/>
        <v>0.38484725495367417</v>
      </c>
      <c r="H89" s="10">
        <f>IFERROR(VLOOKUP(A89,[4]July17_Orgs!$A$4:$B$151,2,0),0)</f>
        <v>1</v>
      </c>
      <c r="I89">
        <f t="shared" si="7"/>
        <v>1014</v>
      </c>
      <c r="J89" s="6">
        <f t="shared" si="8"/>
        <v>0.38522716339884067</v>
      </c>
      <c r="K89" s="17">
        <f t="shared" si="5"/>
        <v>9.8716683119444491E-4</v>
      </c>
      <c r="L89">
        <f>VLOOKUP(A89,[1]Sheet1!$A:$B,2,0)</f>
        <v>221</v>
      </c>
      <c r="M89" s="6">
        <f t="shared" si="9"/>
        <v>0.21794871794871795</v>
      </c>
    </row>
    <row r="90" spans="1:13" x14ac:dyDescent="0.3">
      <c r="A90" t="s">
        <v>177</v>
      </c>
      <c r="B90" t="s">
        <v>178</v>
      </c>
      <c r="C90" t="s">
        <v>425</v>
      </c>
      <c r="D90" s="10">
        <f>VLOOKUP($A90,'[2]CCGs MAR'!$A:$BB,54,0)</f>
        <v>3896</v>
      </c>
      <c r="E90" s="10">
        <f>VLOOKUP($A90,'[2]CCGs adj MAR GDP'!$A:$BB,54,0)</f>
        <v>3713.3678552146662</v>
      </c>
      <c r="F90" s="10">
        <f>VLOOKUP(A90,[3]Sheet1!$A:$B,2,0)</f>
        <v>2979</v>
      </c>
      <c r="G90" s="6">
        <f t="shared" si="6"/>
        <v>0.80223670698732508</v>
      </c>
      <c r="H90" s="10">
        <f>IFERROR(VLOOKUP(A90,[4]July17_Orgs!$A$4:$B$151,2,0),0)</f>
        <v>5</v>
      </c>
      <c r="I90">
        <f t="shared" si="7"/>
        <v>2984</v>
      </c>
      <c r="J90" s="6">
        <f t="shared" si="8"/>
        <v>0.80358319357172814</v>
      </c>
      <c r="K90" s="17">
        <f t="shared" si="5"/>
        <v>1.6784155756965821E-3</v>
      </c>
      <c r="L90">
        <f>VLOOKUP(A90,[1]Sheet1!$A:$B,2,0)</f>
        <v>502</v>
      </c>
      <c r="M90" s="6">
        <f t="shared" si="9"/>
        <v>0.16823056300268097</v>
      </c>
    </row>
    <row r="91" spans="1:13" x14ac:dyDescent="0.3">
      <c r="A91" t="s">
        <v>179</v>
      </c>
      <c r="B91" t="s">
        <v>180</v>
      </c>
      <c r="C91" t="s">
        <v>425</v>
      </c>
      <c r="D91" s="10">
        <f>VLOOKUP($A91,'[2]CCGs MAR'!$A:$BB,54,0)</f>
        <v>3382</v>
      </c>
      <c r="E91" s="10">
        <f>VLOOKUP($A91,'[2]CCGs adj MAR GDP'!$A:$BB,54,0)</f>
        <v>3244.2718026488728</v>
      </c>
      <c r="F91" s="10">
        <f>VLOOKUP(A91,[3]Sheet1!$A:$B,2,0)</f>
        <v>855</v>
      </c>
      <c r="G91" s="6">
        <f t="shared" si="6"/>
        <v>0.26354142069783187</v>
      </c>
      <c r="H91" s="10">
        <f>IFERROR(VLOOKUP(A91,[4]July17_Orgs!$A$4:$B$151,2,0),0)</f>
        <v>0</v>
      </c>
      <c r="I91">
        <f t="shared" si="7"/>
        <v>855</v>
      </c>
      <c r="J91" s="6">
        <f t="shared" si="8"/>
        <v>0.26354142069783187</v>
      </c>
      <c r="K91" s="17">
        <f t="shared" si="5"/>
        <v>0</v>
      </c>
      <c r="L91">
        <f>VLOOKUP(A91,[1]Sheet1!$A:$B,2,0)</f>
        <v>135</v>
      </c>
      <c r="M91" s="6">
        <f t="shared" si="9"/>
        <v>0.15789473684210525</v>
      </c>
    </row>
    <row r="92" spans="1:13" x14ac:dyDescent="0.3">
      <c r="A92" t="s">
        <v>181</v>
      </c>
      <c r="B92" t="s">
        <v>182</v>
      </c>
      <c r="C92" t="s">
        <v>425</v>
      </c>
      <c r="D92" s="10">
        <f>VLOOKUP($A92,'[2]CCGs MAR'!$A:$BB,54,0)</f>
        <v>2937</v>
      </c>
      <c r="E92" s="10">
        <f>VLOOKUP($A92,'[2]CCGs adj MAR GDP'!$A:$BB,54,0)</f>
        <v>2866.947492045867</v>
      </c>
      <c r="F92" s="10">
        <f>VLOOKUP(A92,[3]Sheet1!$A:$B,2,0)</f>
        <v>1232</v>
      </c>
      <c r="G92" s="6">
        <f>F92/E92</f>
        <v>0.42972534495943598</v>
      </c>
      <c r="H92" s="10">
        <f>IFERROR(VLOOKUP(A92,[4]July17_Orgs!$A$4:$B$151,2,0),0)</f>
        <v>1</v>
      </c>
      <c r="I92">
        <f t="shared" si="7"/>
        <v>1233</v>
      </c>
      <c r="J92" s="6">
        <f t="shared" si="8"/>
        <v>0.43007414799917576</v>
      </c>
      <c r="K92" s="17">
        <f t="shared" si="5"/>
        <v>8.1168831168825059E-4</v>
      </c>
      <c r="L92">
        <f>VLOOKUP(A92,[1]Sheet1!$A:$B,2,0)</f>
        <v>152</v>
      </c>
      <c r="M92" s="6">
        <f t="shared" si="9"/>
        <v>0.12327656123276562</v>
      </c>
    </row>
    <row r="93" spans="1:13" x14ac:dyDescent="0.3">
      <c r="A93" t="s">
        <v>183</v>
      </c>
      <c r="B93" t="s">
        <v>184</v>
      </c>
      <c r="C93" t="s">
        <v>425</v>
      </c>
      <c r="D93" s="10">
        <f>VLOOKUP($A93,'[2]CCGs MAR'!$A:$BB,54,0)</f>
        <v>12374</v>
      </c>
      <c r="E93" s="10">
        <f>VLOOKUP($A93,'[2]CCGs adj MAR GDP'!$A:$BB,54,0)</f>
        <v>11919.598896076095</v>
      </c>
      <c r="F93" s="10">
        <f>VLOOKUP(A93,[3]Sheet1!$A:$B,2,0)</f>
        <v>3551</v>
      </c>
      <c r="G93" s="6">
        <f t="shared" si="6"/>
        <v>0.29791270922455126</v>
      </c>
      <c r="H93" s="10">
        <f>IFERROR(VLOOKUP(A93,[4]July17_Orgs!$A$4:$B$151,2,0),0)</f>
        <v>2</v>
      </c>
      <c r="I93">
        <f t="shared" si="7"/>
        <v>3553</v>
      </c>
      <c r="J93" s="6">
        <f t="shared" si="8"/>
        <v>0.29808050010555637</v>
      </c>
      <c r="K93" s="17">
        <f t="shared" si="5"/>
        <v>5.6322162771052194E-4</v>
      </c>
      <c r="L93">
        <f>VLOOKUP(A93,[1]Sheet1!$A:$B,2,0)</f>
        <v>1331</v>
      </c>
      <c r="M93" s="6">
        <f t="shared" si="9"/>
        <v>0.37461300309597523</v>
      </c>
    </row>
    <row r="94" spans="1:13" x14ac:dyDescent="0.3">
      <c r="A94" t="s">
        <v>185</v>
      </c>
      <c r="B94" t="s">
        <v>186</v>
      </c>
      <c r="C94" t="s">
        <v>425</v>
      </c>
      <c r="D94" s="10">
        <f>VLOOKUP($A94,'[2]CCGs MAR'!$A:$BB,54,0)</f>
        <v>4471</v>
      </c>
      <c r="E94" s="10">
        <f>VLOOKUP($A94,'[2]CCGs adj MAR GDP'!$A:$BB,54,0)</f>
        <v>4362.7403558703163</v>
      </c>
      <c r="F94" s="10">
        <f>VLOOKUP(A94,[3]Sheet1!$A:$B,2,0)</f>
        <v>143</v>
      </c>
      <c r="G94" s="6">
        <f t="shared" si="6"/>
        <v>3.2777563718084969E-2</v>
      </c>
      <c r="H94" s="10">
        <f>IFERROR(VLOOKUP(A94,[4]July17_Orgs!$A$4:$B$151,2,0),0)</f>
        <v>2110</v>
      </c>
      <c r="I94">
        <f t="shared" si="7"/>
        <v>2253</v>
      </c>
      <c r="J94" s="6">
        <f t="shared" si="8"/>
        <v>0.51641853885905908</v>
      </c>
      <c r="K94" s="17">
        <f t="shared" si="5"/>
        <v>14.755244755244757</v>
      </c>
      <c r="L94">
        <f>VLOOKUP(A94,[1]Sheet1!$A:$B,2,0)</f>
        <v>1226</v>
      </c>
      <c r="M94" s="6">
        <f t="shared" si="9"/>
        <v>0.54416333777185977</v>
      </c>
    </row>
    <row r="95" spans="1:13" x14ac:dyDescent="0.3">
      <c r="A95" t="s">
        <v>187</v>
      </c>
      <c r="B95" t="s">
        <v>188</v>
      </c>
      <c r="C95" t="s">
        <v>425</v>
      </c>
      <c r="D95" s="10">
        <f>VLOOKUP($A95,'[2]CCGs MAR'!$A:$BB,54,0)</f>
        <v>6463</v>
      </c>
      <c r="E95" s="10">
        <f>VLOOKUP($A95,'[2]CCGs adj MAR GDP'!$A:$BB,54,0)</f>
        <v>6263.269875697426</v>
      </c>
      <c r="F95" s="10">
        <f>VLOOKUP(A95,[3]Sheet1!$A:$B,2,0)</f>
        <v>1354</v>
      </c>
      <c r="G95" s="6">
        <f t="shared" si="6"/>
        <v>0.21618100878165172</v>
      </c>
      <c r="H95" s="10">
        <f>IFERROR(VLOOKUP(A95,[4]July17_Orgs!$A$4:$B$151,2,0),0)</f>
        <v>1</v>
      </c>
      <c r="I95">
        <f t="shared" si="7"/>
        <v>1355</v>
      </c>
      <c r="J95" s="6">
        <f t="shared" si="8"/>
        <v>0.21634066979256875</v>
      </c>
      <c r="K95" s="17">
        <f t="shared" si="5"/>
        <v>7.3855243722303248E-4</v>
      </c>
      <c r="L95">
        <f>VLOOKUP(A95,[1]Sheet1!$A:$B,2,0)</f>
        <v>234</v>
      </c>
      <c r="M95" s="6">
        <f t="shared" si="9"/>
        <v>0.17269372693726937</v>
      </c>
    </row>
    <row r="96" spans="1:13" x14ac:dyDescent="0.3">
      <c r="A96" t="s">
        <v>189</v>
      </c>
      <c r="B96" t="s">
        <v>190</v>
      </c>
      <c r="C96" t="s">
        <v>425</v>
      </c>
      <c r="D96" s="10">
        <f>VLOOKUP($A96,'[2]CCGs MAR'!$A:$BB,54,0)</f>
        <v>4409</v>
      </c>
      <c r="E96" s="10">
        <f>VLOOKUP($A96,'[2]CCGs adj MAR GDP'!$A:$BB,54,0)</f>
        <v>4288.4583101756043</v>
      </c>
      <c r="F96" s="10">
        <f>VLOOKUP(A96,[3]Sheet1!$A:$B,2,0)</f>
        <v>1795</v>
      </c>
      <c r="G96" s="6">
        <f t="shared" si="6"/>
        <v>0.41856533751088237</v>
      </c>
      <c r="H96" s="10">
        <f>IFERROR(VLOOKUP(A96,[4]July17_Orgs!$A$4:$B$151,2,0),0)</f>
        <v>0</v>
      </c>
      <c r="I96">
        <f t="shared" si="7"/>
        <v>1795</v>
      </c>
      <c r="J96" s="6">
        <f t="shared" si="8"/>
        <v>0.41856533751088237</v>
      </c>
      <c r="K96" s="17">
        <f t="shared" si="5"/>
        <v>0</v>
      </c>
      <c r="L96">
        <f>VLOOKUP(A96,[1]Sheet1!$A:$B,2,0)</f>
        <v>256</v>
      </c>
      <c r="M96" s="6">
        <f t="shared" si="9"/>
        <v>0.14261838440111421</v>
      </c>
    </row>
    <row r="97" spans="1:13" x14ac:dyDescent="0.3">
      <c r="A97" t="s">
        <v>191</v>
      </c>
      <c r="B97" t="s">
        <v>192</v>
      </c>
      <c r="C97" t="s">
        <v>425</v>
      </c>
      <c r="D97" s="10">
        <f>VLOOKUP($A97,'[2]CCGs MAR'!$A:$BB,54,0)</f>
        <v>4978</v>
      </c>
      <c r="E97" s="10">
        <f>VLOOKUP($A97,'[2]CCGs adj MAR GDP'!$A:$BB,54,0)</f>
        <v>4885.9277105675792</v>
      </c>
      <c r="F97" s="10">
        <f>VLOOKUP(A97,[3]Sheet1!$A:$B,2,0)</f>
        <v>2227</v>
      </c>
      <c r="G97" s="6">
        <f t="shared" si="6"/>
        <v>0.45579880258631539</v>
      </c>
      <c r="H97" s="10">
        <f>IFERROR(VLOOKUP(A97,[4]July17_Orgs!$A$4:$B$151,2,0),0)</f>
        <v>0</v>
      </c>
      <c r="I97">
        <f t="shared" si="7"/>
        <v>2227</v>
      </c>
      <c r="J97" s="6">
        <f t="shared" si="8"/>
        <v>0.45579880258631539</v>
      </c>
      <c r="K97" s="17">
        <f t="shared" si="5"/>
        <v>0</v>
      </c>
      <c r="L97">
        <f>VLOOKUP(A97,[1]Sheet1!$A:$B,2,0)</f>
        <v>333</v>
      </c>
      <c r="M97" s="6">
        <f t="shared" si="9"/>
        <v>0.14952851369555456</v>
      </c>
    </row>
    <row r="98" spans="1:13" x14ac:dyDescent="0.3">
      <c r="A98" t="s">
        <v>193</v>
      </c>
      <c r="B98" t="s">
        <v>194</v>
      </c>
      <c r="C98" t="s">
        <v>425</v>
      </c>
      <c r="D98" s="10">
        <f>VLOOKUP($A98,'[2]CCGs MAR'!$A:$BB,54,0)</f>
        <v>5280</v>
      </c>
      <c r="E98" s="10">
        <f>VLOOKUP($A98,'[2]CCGs adj MAR GDP'!$A:$BB,54,0)</f>
        <v>5121.7036279660124</v>
      </c>
      <c r="F98" s="10">
        <f>VLOOKUP(A98,[3]Sheet1!$A:$B,2,0)</f>
        <v>3352</v>
      </c>
      <c r="G98" s="6">
        <f t="shared" si="6"/>
        <v>0.65446973184803026</v>
      </c>
      <c r="H98" s="10">
        <f>IFERROR(VLOOKUP(A98,[4]July17_Orgs!$A$4:$B$151,2,0),0)</f>
        <v>1</v>
      </c>
      <c r="I98">
        <f t="shared" si="7"/>
        <v>3353</v>
      </c>
      <c r="J98" s="6">
        <f t="shared" si="8"/>
        <v>0.65466497938139778</v>
      </c>
      <c r="K98" s="17">
        <f t="shared" si="5"/>
        <v>2.9832935560855449E-4</v>
      </c>
      <c r="L98">
        <f>VLOOKUP(A98,[1]Sheet1!$A:$B,2,0)</f>
        <v>617</v>
      </c>
      <c r="M98" s="6">
        <f t="shared" si="9"/>
        <v>0.1840143155383239</v>
      </c>
    </row>
    <row r="99" spans="1:13" x14ac:dyDescent="0.3">
      <c r="A99" t="s">
        <v>195</v>
      </c>
      <c r="B99" t="s">
        <v>196</v>
      </c>
      <c r="C99" t="s">
        <v>425</v>
      </c>
      <c r="D99" s="10">
        <f>VLOOKUP($A99,'[2]CCGs MAR'!$A:$BB,54,0)</f>
        <v>2602</v>
      </c>
      <c r="E99" s="10">
        <f>VLOOKUP($A99,'[2]CCGs adj MAR GDP'!$A:$BB,54,0)</f>
        <v>2501.4592935871742</v>
      </c>
      <c r="F99" s="10">
        <f>VLOOKUP(A99,[3]Sheet1!$A:$B,2,0)</f>
        <v>825</v>
      </c>
      <c r="G99" s="6">
        <f t="shared" si="6"/>
        <v>0.32980748562049278</v>
      </c>
      <c r="H99" s="10">
        <f>IFERROR(VLOOKUP(A99,[4]July17_Orgs!$A$4:$B$151,2,0),0)</f>
        <v>0</v>
      </c>
      <c r="I99">
        <f t="shared" si="7"/>
        <v>825</v>
      </c>
      <c r="J99" s="6">
        <f t="shared" si="8"/>
        <v>0.32980748562049278</v>
      </c>
      <c r="K99" s="17">
        <f t="shared" si="5"/>
        <v>0</v>
      </c>
      <c r="L99">
        <f>VLOOKUP(A99,[1]Sheet1!$A:$B,2,0)</f>
        <v>142</v>
      </c>
      <c r="M99" s="6">
        <f t="shared" si="9"/>
        <v>0.17212121212121212</v>
      </c>
    </row>
    <row r="100" spans="1:13" x14ac:dyDescent="0.3">
      <c r="A100" t="s">
        <v>197</v>
      </c>
      <c r="B100" t="s">
        <v>198</v>
      </c>
      <c r="C100" t="s">
        <v>425</v>
      </c>
      <c r="D100" s="10">
        <f>VLOOKUP($A100,'[2]CCGs MAR'!$A:$BB,54,0)</f>
        <v>5232</v>
      </c>
      <c r="E100" s="10">
        <f>VLOOKUP($A100,'[2]CCGs adj MAR GDP'!$A:$BB,54,0)</f>
        <v>4981.6515416381644</v>
      </c>
      <c r="F100" s="10">
        <f>VLOOKUP(A100,[3]Sheet1!$A:$B,2,0)</f>
        <v>3913</v>
      </c>
      <c r="G100" s="6">
        <f t="shared" si="6"/>
        <v>0.78548247851017905</v>
      </c>
      <c r="H100" s="10">
        <f>IFERROR(VLOOKUP(A100,[4]July17_Orgs!$A$4:$B$151,2,0),0)</f>
        <v>9</v>
      </c>
      <c r="I100">
        <f t="shared" si="7"/>
        <v>3922</v>
      </c>
      <c r="J100" s="6">
        <f t="shared" si="8"/>
        <v>0.78728910828441667</v>
      </c>
      <c r="K100" s="17">
        <f t="shared" si="5"/>
        <v>2.300025555839576E-3</v>
      </c>
      <c r="L100">
        <f>VLOOKUP(A100,[1]Sheet1!$A:$B,2,0)</f>
        <v>880</v>
      </c>
      <c r="M100" s="6">
        <f t="shared" si="9"/>
        <v>0.22437531871494135</v>
      </c>
    </row>
    <row r="101" spans="1:13" x14ac:dyDescent="0.3">
      <c r="A101" t="s">
        <v>199</v>
      </c>
      <c r="B101" t="s">
        <v>200</v>
      </c>
      <c r="C101" t="s">
        <v>425</v>
      </c>
      <c r="D101" s="10">
        <f>VLOOKUP($A101,'[2]CCGs MAR'!$A:$BB,54,0)</f>
        <v>2311</v>
      </c>
      <c r="E101" s="10">
        <f>VLOOKUP($A101,'[2]CCGs adj MAR GDP'!$A:$BB,54,0)</f>
        <v>2226.0136860360644</v>
      </c>
      <c r="F101" s="10">
        <f>VLOOKUP(A101,[3]Sheet1!$A:$B,2,0)</f>
        <v>1172</v>
      </c>
      <c r="G101" s="6">
        <f t="shared" si="6"/>
        <v>0.52650170452771061</v>
      </c>
      <c r="H101" s="10">
        <f>IFERROR(VLOOKUP(A101,[4]July17_Orgs!$A$4:$B$151,2,0),0)</f>
        <v>29</v>
      </c>
      <c r="I101">
        <f t="shared" si="7"/>
        <v>1201</v>
      </c>
      <c r="J101" s="6">
        <f t="shared" si="8"/>
        <v>0.53952947708001742</v>
      </c>
      <c r="K101" s="17">
        <f t="shared" si="5"/>
        <v>2.4744027303754211E-2</v>
      </c>
      <c r="L101">
        <f>VLOOKUP(A101,[1]Sheet1!$A:$B,2,0)</f>
        <v>283</v>
      </c>
      <c r="M101" s="6">
        <f t="shared" si="9"/>
        <v>0.23563696919233973</v>
      </c>
    </row>
    <row r="102" spans="1:13" x14ac:dyDescent="0.3">
      <c r="A102" t="s">
        <v>201</v>
      </c>
      <c r="B102" t="s">
        <v>202</v>
      </c>
      <c r="C102" t="s">
        <v>425</v>
      </c>
      <c r="D102" s="10">
        <f>VLOOKUP($A102,'[2]CCGs MAR'!$A:$BB,54,0)</f>
        <v>6173</v>
      </c>
      <c r="E102" s="10">
        <f>VLOOKUP($A102,'[2]CCGs adj MAR GDP'!$A:$BB,54,0)</f>
        <v>6032.7630810364353</v>
      </c>
      <c r="F102" s="10">
        <f>VLOOKUP(A102,[3]Sheet1!$A:$B,2,0)</f>
        <v>2409</v>
      </c>
      <c r="G102" s="6">
        <f t="shared" si="6"/>
        <v>0.39931951042011271</v>
      </c>
      <c r="H102" s="10">
        <f>IFERROR(VLOOKUP(A102,[4]July17_Orgs!$A$4:$B$151,2,0),0)</f>
        <v>0</v>
      </c>
      <c r="I102">
        <f t="shared" si="7"/>
        <v>2409</v>
      </c>
      <c r="J102" s="6">
        <f t="shared" si="8"/>
        <v>0.39931951042011271</v>
      </c>
      <c r="K102" s="17">
        <f t="shared" si="5"/>
        <v>0</v>
      </c>
      <c r="L102">
        <f>VLOOKUP(A102,[1]Sheet1!$A:$B,2,0)</f>
        <v>874</v>
      </c>
      <c r="M102" s="6">
        <f t="shared" si="9"/>
        <v>0.36280614362806146</v>
      </c>
    </row>
    <row r="103" spans="1:13" x14ac:dyDescent="0.3">
      <c r="A103" t="s">
        <v>203</v>
      </c>
      <c r="B103" t="s">
        <v>204</v>
      </c>
      <c r="C103" t="s">
        <v>425</v>
      </c>
      <c r="D103" s="10">
        <f>VLOOKUP($A103,'[2]CCGs MAR'!$A:$BB,54,0)</f>
        <v>6020</v>
      </c>
      <c r="E103" s="10">
        <f>VLOOKUP($A103,'[2]CCGs adj MAR GDP'!$A:$BB,54,0)</f>
        <v>5811.8183823956342</v>
      </c>
      <c r="F103" s="10">
        <f>VLOOKUP(A103,[3]Sheet1!$A:$B,2,0)</f>
        <v>3416</v>
      </c>
      <c r="G103" s="6">
        <f t="shared" si="6"/>
        <v>0.58776785082398308</v>
      </c>
      <c r="H103" s="10">
        <f>IFERROR(VLOOKUP(A103,[4]July17_Orgs!$A$4:$B$151,2,0),0)</f>
        <v>3</v>
      </c>
      <c r="I103">
        <f t="shared" si="7"/>
        <v>3419</v>
      </c>
      <c r="J103" s="6">
        <f t="shared" si="8"/>
        <v>0.58828404038852411</v>
      </c>
      <c r="K103" s="17">
        <f t="shared" si="5"/>
        <v>8.7822014051531865E-4</v>
      </c>
      <c r="L103">
        <f>VLOOKUP(A103,[1]Sheet1!$A:$B,2,0)</f>
        <v>770</v>
      </c>
      <c r="M103" s="6">
        <f t="shared" si="9"/>
        <v>0.22521205030710734</v>
      </c>
    </row>
    <row r="104" spans="1:13" x14ac:dyDescent="0.3">
      <c r="A104" t="s">
        <v>205</v>
      </c>
      <c r="B104" t="s">
        <v>206</v>
      </c>
      <c r="C104" t="s">
        <v>425</v>
      </c>
      <c r="D104" s="10">
        <f>VLOOKUP($A104,'[2]CCGs MAR'!$A:$BB,54,0)</f>
        <v>1817</v>
      </c>
      <c r="E104" s="10">
        <f>VLOOKUP($A104,'[2]CCGs adj MAR GDP'!$A:$BB,54,0)</f>
        <v>1754.0426861939632</v>
      </c>
      <c r="F104" s="10">
        <f>VLOOKUP(A104,[3]Sheet1!$A:$B,2,0)</f>
        <v>852</v>
      </c>
      <c r="G104" s="6">
        <f t="shared" si="6"/>
        <v>0.48573504322675604</v>
      </c>
      <c r="H104" s="10">
        <f>IFERROR(VLOOKUP(A104,[4]July17_Orgs!$A$4:$B$151,2,0),0)</f>
        <v>1</v>
      </c>
      <c r="I104">
        <f t="shared" si="7"/>
        <v>853</v>
      </c>
      <c r="J104" s="6">
        <f t="shared" si="8"/>
        <v>0.4863051547798391</v>
      </c>
      <c r="K104" s="17">
        <f t="shared" si="5"/>
        <v>1.1737089201878277E-3</v>
      </c>
      <c r="L104">
        <f>VLOOKUP(A104,[1]Sheet1!$A:$B,2,0)</f>
        <v>203</v>
      </c>
      <c r="M104" s="6">
        <f t="shared" si="9"/>
        <v>0.23798358733880423</v>
      </c>
    </row>
    <row r="105" spans="1:13" x14ac:dyDescent="0.3">
      <c r="A105" t="s">
        <v>207</v>
      </c>
      <c r="B105" t="s">
        <v>208</v>
      </c>
      <c r="C105" t="s">
        <v>425</v>
      </c>
      <c r="D105" s="10">
        <f>VLOOKUP($A105,'[2]CCGs MAR'!$A:$BB,54,0)</f>
        <v>7437</v>
      </c>
      <c r="E105" s="10">
        <f>VLOOKUP($A105,'[2]CCGs adj MAR GDP'!$A:$BB,54,0)</f>
        <v>7137.3774336357392</v>
      </c>
      <c r="F105" s="10">
        <f>VLOOKUP(A105,[3]Sheet1!$A:$B,2,0)</f>
        <v>1949</v>
      </c>
      <c r="G105" s="6">
        <f t="shared" si="6"/>
        <v>0.27306948779464935</v>
      </c>
      <c r="H105" s="10">
        <f>IFERROR(VLOOKUP(A105,[4]July17_Orgs!$A$4:$B$151,2,0),0)</f>
        <v>75</v>
      </c>
      <c r="I105">
        <f t="shared" si="7"/>
        <v>2024</v>
      </c>
      <c r="J105" s="6">
        <f t="shared" si="8"/>
        <v>0.28357754915154965</v>
      </c>
      <c r="K105" s="17">
        <f t="shared" si="5"/>
        <v>3.8481272447408899E-2</v>
      </c>
      <c r="L105">
        <f>VLOOKUP(A105,[1]Sheet1!$A:$B,2,0)</f>
        <v>243</v>
      </c>
      <c r="M105" s="6">
        <f t="shared" si="9"/>
        <v>0.12005928853754941</v>
      </c>
    </row>
    <row r="106" spans="1:13" x14ac:dyDescent="0.3">
      <c r="A106" t="s">
        <v>209</v>
      </c>
      <c r="B106" t="s">
        <v>210</v>
      </c>
      <c r="C106" t="s">
        <v>425</v>
      </c>
      <c r="D106" s="10">
        <f>VLOOKUP($A106,'[2]CCGs MAR'!$A:$BB,54,0)</f>
        <v>16488</v>
      </c>
      <c r="E106" s="10">
        <f>VLOOKUP($A106,'[2]CCGs adj MAR GDP'!$A:$BB,54,0)</f>
        <v>15973.8483226436</v>
      </c>
      <c r="F106" s="10">
        <f>VLOOKUP(A106,[3]Sheet1!$A:$B,2,0)</f>
        <v>11699</v>
      </c>
      <c r="G106" s="6">
        <f t="shared" si="6"/>
        <v>0.73238456780738159</v>
      </c>
      <c r="H106" s="10">
        <f>IFERROR(VLOOKUP(A106,[4]July17_Orgs!$A$4:$B$151,2,0),0)</f>
        <v>608</v>
      </c>
      <c r="I106">
        <f t="shared" si="7"/>
        <v>12307</v>
      </c>
      <c r="J106" s="6">
        <f t="shared" si="8"/>
        <v>0.77044677972522824</v>
      </c>
      <c r="K106" s="17">
        <f t="shared" si="5"/>
        <v>5.1970253867851937E-2</v>
      </c>
      <c r="L106">
        <f>VLOOKUP(A106,[1]Sheet1!$A:$B,2,0)</f>
        <v>2621</v>
      </c>
      <c r="M106" s="6">
        <f t="shared" si="9"/>
        <v>0.21296822946290728</v>
      </c>
    </row>
    <row r="107" spans="1:13" x14ac:dyDescent="0.3">
      <c r="A107" t="s">
        <v>211</v>
      </c>
      <c r="B107" t="s">
        <v>212</v>
      </c>
      <c r="C107" t="s">
        <v>425</v>
      </c>
      <c r="D107" s="10">
        <f>VLOOKUP($A107,'[2]CCGs MAR'!$A:$BB,54,0)</f>
        <v>11751</v>
      </c>
      <c r="E107" s="10">
        <f>VLOOKUP($A107,'[2]CCGs adj MAR GDP'!$A:$BB,54,0)</f>
        <v>11293.10068866029</v>
      </c>
      <c r="F107" s="10">
        <f>VLOOKUP(A107,[3]Sheet1!$A:$B,2,0)</f>
        <v>6433</v>
      </c>
      <c r="G107" s="6">
        <f t="shared" si="6"/>
        <v>0.56963983385533346</v>
      </c>
      <c r="H107" s="10">
        <f>IFERROR(VLOOKUP(A107,[4]July17_Orgs!$A$4:$B$151,2,0),0)</f>
        <v>1</v>
      </c>
      <c r="I107">
        <f t="shared" si="7"/>
        <v>6434</v>
      </c>
      <c r="J107" s="6">
        <f t="shared" si="8"/>
        <v>0.56972838349529231</v>
      </c>
      <c r="K107" s="17">
        <f t="shared" si="5"/>
        <v>1.5544846883258027E-4</v>
      </c>
      <c r="L107">
        <f>VLOOKUP(A107,[1]Sheet1!$A:$B,2,0)</f>
        <v>1017</v>
      </c>
      <c r="M107" s="6">
        <f t="shared" si="9"/>
        <v>0.15806652160397885</v>
      </c>
    </row>
    <row r="108" spans="1:13" x14ac:dyDescent="0.3">
      <c r="A108" t="s">
        <v>213</v>
      </c>
      <c r="B108" t="s">
        <v>214</v>
      </c>
      <c r="C108" t="s">
        <v>425</v>
      </c>
      <c r="D108" s="10">
        <f>VLOOKUP($A108,'[2]CCGs MAR'!$A:$BB,54,0)</f>
        <v>6272</v>
      </c>
      <c r="E108" s="10">
        <f>VLOOKUP($A108,'[2]CCGs adj MAR GDP'!$A:$BB,54,0)</f>
        <v>6087.4871511292631</v>
      </c>
      <c r="F108" s="10">
        <f>VLOOKUP(A108,[3]Sheet1!$A:$B,2,0)</f>
        <v>1837</v>
      </c>
      <c r="G108" s="6">
        <f t="shared" si="6"/>
        <v>0.30176655069558977</v>
      </c>
      <c r="H108" s="10">
        <f>IFERROR(VLOOKUP(A108,[4]July17_Orgs!$A$4:$B$151,2,0),0)</f>
        <v>5</v>
      </c>
      <c r="I108">
        <f t="shared" si="7"/>
        <v>1842</v>
      </c>
      <c r="J108" s="6">
        <f t="shared" si="8"/>
        <v>0.30258790766536542</v>
      </c>
      <c r="K108" s="17">
        <f t="shared" si="5"/>
        <v>2.7218290691342945E-3</v>
      </c>
      <c r="L108">
        <f>VLOOKUP(A108,[1]Sheet1!$A:$B,2,0)</f>
        <v>132</v>
      </c>
      <c r="M108" s="6">
        <f t="shared" si="9"/>
        <v>7.1661237785016291E-2</v>
      </c>
    </row>
    <row r="109" spans="1:13" x14ac:dyDescent="0.3">
      <c r="A109" t="s">
        <v>215</v>
      </c>
      <c r="B109" t="s">
        <v>216</v>
      </c>
      <c r="C109" t="s">
        <v>425</v>
      </c>
      <c r="D109" s="10">
        <f>VLOOKUP($A109,'[2]CCGs MAR'!$A:$BB,54,0)</f>
        <v>4747</v>
      </c>
      <c r="E109" s="10">
        <f>VLOOKUP($A109,'[2]CCGs adj MAR GDP'!$A:$BB,54,0)</f>
        <v>4630.8535154689762</v>
      </c>
      <c r="F109" s="10">
        <f>VLOOKUP(A109,[3]Sheet1!$A:$B,2,0)</f>
        <v>3234</v>
      </c>
      <c r="G109" s="6">
        <f t="shared" si="6"/>
        <v>0.69835938217373872</v>
      </c>
      <c r="H109" s="10">
        <f>IFERROR(VLOOKUP(A109,[4]July17_Orgs!$A$4:$B$151,2,0),0)</f>
        <v>348</v>
      </c>
      <c r="I109">
        <f t="shared" si="7"/>
        <v>3582</v>
      </c>
      <c r="J109" s="6">
        <f t="shared" si="8"/>
        <v>0.77350751606256396</v>
      </c>
      <c r="K109" s="17">
        <f t="shared" si="5"/>
        <v>0.10760667903525035</v>
      </c>
      <c r="L109">
        <f>VLOOKUP(A109,[1]Sheet1!$A:$B,2,0)</f>
        <v>1116</v>
      </c>
      <c r="M109" s="6">
        <f t="shared" si="9"/>
        <v>0.31155778894472363</v>
      </c>
    </row>
    <row r="110" spans="1:13" x14ac:dyDescent="0.3">
      <c r="A110" t="s">
        <v>217</v>
      </c>
      <c r="B110" t="s">
        <v>218</v>
      </c>
      <c r="C110" t="s">
        <v>425</v>
      </c>
      <c r="D110" s="10">
        <f>VLOOKUP($A110,'[2]CCGs MAR'!$A:$BB,54,0)</f>
        <v>11593</v>
      </c>
      <c r="E110" s="10">
        <f>VLOOKUP($A110,'[2]CCGs adj MAR GDP'!$A:$BB,54,0)</f>
        <v>11350.00980752346</v>
      </c>
      <c r="F110" s="10">
        <f>VLOOKUP(A110,[3]Sheet1!$A:$B,2,0)</f>
        <v>6181</v>
      </c>
      <c r="G110" s="6">
        <f t="shared" si="6"/>
        <v>0.54458102722544488</v>
      </c>
      <c r="H110" s="10">
        <f>IFERROR(VLOOKUP(A110,[4]July17_Orgs!$A$4:$B$151,2,0),0)</f>
        <v>0</v>
      </c>
      <c r="I110">
        <f t="shared" si="7"/>
        <v>6181</v>
      </c>
      <c r="J110" s="6">
        <f t="shared" si="8"/>
        <v>0.54458102722544488</v>
      </c>
      <c r="K110" s="17">
        <f t="shared" si="5"/>
        <v>0</v>
      </c>
      <c r="L110">
        <f>VLOOKUP(A110,[1]Sheet1!$A:$B,2,0)</f>
        <v>704</v>
      </c>
      <c r="M110" s="6">
        <f t="shared" si="9"/>
        <v>0.11389742760071186</v>
      </c>
    </row>
    <row r="111" spans="1:13" x14ac:dyDescent="0.3">
      <c r="A111" t="s">
        <v>219</v>
      </c>
      <c r="B111" t="s">
        <v>220</v>
      </c>
      <c r="C111" t="s">
        <v>425</v>
      </c>
      <c r="D111" s="10">
        <f>VLOOKUP($A111,'[2]CCGs MAR'!$A:$BB,54,0)</f>
        <v>3439</v>
      </c>
      <c r="E111" s="10">
        <f>VLOOKUP($A111,'[2]CCGs adj MAR GDP'!$A:$BB,54,0)</f>
        <v>3296.0228217618615</v>
      </c>
      <c r="F111" s="10">
        <f>VLOOKUP(A111,[3]Sheet1!$A:$B,2,0)</f>
        <v>1740</v>
      </c>
      <c r="G111" s="6">
        <f t="shared" si="6"/>
        <v>0.52790896607624138</v>
      </c>
      <c r="H111" s="10">
        <f>IFERROR(VLOOKUP(A111,[4]July17_Orgs!$A$4:$B$151,2,0),0)</f>
        <v>1</v>
      </c>
      <c r="I111">
        <f t="shared" si="7"/>
        <v>1741</v>
      </c>
      <c r="J111" s="6">
        <f t="shared" si="8"/>
        <v>0.52821236203375654</v>
      </c>
      <c r="K111" s="17">
        <f t="shared" si="5"/>
        <v>5.7471264367831454E-4</v>
      </c>
      <c r="L111">
        <f>VLOOKUP(A111,[1]Sheet1!$A:$B,2,0)</f>
        <v>63</v>
      </c>
      <c r="M111" s="6">
        <f t="shared" si="9"/>
        <v>3.6186099942561743E-2</v>
      </c>
    </row>
    <row r="112" spans="1:13" x14ac:dyDescent="0.3">
      <c r="A112" t="s">
        <v>221</v>
      </c>
      <c r="B112" t="s">
        <v>222</v>
      </c>
      <c r="C112" t="s">
        <v>425</v>
      </c>
      <c r="D112" s="10">
        <f>VLOOKUP($A112,'[2]CCGs MAR'!$A:$BB,54,0)</f>
        <v>5376</v>
      </c>
      <c r="E112" s="10">
        <f>VLOOKUP($A112,'[2]CCGs adj MAR GDP'!$A:$BB,54,0)</f>
        <v>5254.2433146690282</v>
      </c>
      <c r="F112" s="10">
        <f>VLOOKUP(A112,[3]Sheet1!$A:$B,2,0)</f>
        <v>3072</v>
      </c>
      <c r="G112" s="6">
        <f t="shared" si="6"/>
        <v>0.58467029713364338</v>
      </c>
      <c r="H112" s="10">
        <f>IFERROR(VLOOKUP(A112,[4]July17_Orgs!$A$4:$B$151,2,0),0)</f>
        <v>0</v>
      </c>
      <c r="I112">
        <f t="shared" si="7"/>
        <v>3072</v>
      </c>
      <c r="J112" s="6">
        <f t="shared" si="8"/>
        <v>0.58467029713364338</v>
      </c>
      <c r="K112" s="17">
        <f t="shared" si="5"/>
        <v>0</v>
      </c>
      <c r="L112">
        <f>VLOOKUP(A112,[1]Sheet1!$A:$B,2,0)</f>
        <v>847</v>
      </c>
      <c r="M112" s="6">
        <f t="shared" si="9"/>
        <v>0.27571614583333331</v>
      </c>
    </row>
    <row r="113" spans="1:13" x14ac:dyDescent="0.3">
      <c r="A113" t="s">
        <v>223</v>
      </c>
      <c r="B113" t="s">
        <v>224</v>
      </c>
      <c r="C113" t="s">
        <v>425</v>
      </c>
      <c r="D113" s="10">
        <f>VLOOKUP($A113,'[2]CCGs MAR'!$A:$BB,54,0)</f>
        <v>4159</v>
      </c>
      <c r="E113" s="10">
        <f>VLOOKUP($A113,'[2]CCGs adj MAR GDP'!$A:$BB,54,0)</f>
        <v>4047.173374944653</v>
      </c>
      <c r="F113" s="10">
        <f>VLOOKUP(A113,[3]Sheet1!$A:$B,2,0)</f>
        <v>2125</v>
      </c>
      <c r="G113" s="6">
        <f t="shared" si="6"/>
        <v>0.52505781273308072</v>
      </c>
      <c r="H113" s="10">
        <f>IFERROR(VLOOKUP(A113,[4]July17_Orgs!$A$4:$B$151,2,0),0)</f>
        <v>0</v>
      </c>
      <c r="I113">
        <f t="shared" si="7"/>
        <v>2125</v>
      </c>
      <c r="J113" s="6">
        <f t="shared" si="8"/>
        <v>0.52505781273308072</v>
      </c>
      <c r="K113" s="17">
        <f t="shared" si="5"/>
        <v>0</v>
      </c>
      <c r="L113">
        <f>VLOOKUP(A113,[1]Sheet1!$A:$B,2,0)</f>
        <v>69</v>
      </c>
      <c r="M113" s="6">
        <f t="shared" si="9"/>
        <v>3.2470588235294119E-2</v>
      </c>
    </row>
    <row r="114" spans="1:13" x14ac:dyDescent="0.3">
      <c r="A114" t="s">
        <v>225</v>
      </c>
      <c r="B114" t="s">
        <v>226</v>
      </c>
      <c r="C114" t="s">
        <v>425</v>
      </c>
      <c r="D114" s="10">
        <f>VLOOKUP($A114,'[2]CCGs MAR'!$A:$BB,54,0)</f>
        <v>3272</v>
      </c>
      <c r="E114" s="10">
        <f>VLOOKUP($A114,'[2]CCGs adj MAR GDP'!$A:$BB,54,0)</f>
        <v>3209.5528848808317</v>
      </c>
      <c r="F114" s="10">
        <f>VLOOKUP(A114,[3]Sheet1!$A:$B,2,0)</f>
        <v>810</v>
      </c>
      <c r="G114" s="6">
        <f t="shared" si="6"/>
        <v>0.2523716009839404</v>
      </c>
      <c r="H114" s="10">
        <f>IFERROR(VLOOKUP(A114,[4]July17_Orgs!$A$4:$B$151,2,0),0)</f>
        <v>1422</v>
      </c>
      <c r="I114">
        <f t="shared" si="7"/>
        <v>2232</v>
      </c>
      <c r="J114" s="6">
        <f t="shared" si="8"/>
        <v>0.69542396715574684</v>
      </c>
      <c r="K114" s="17">
        <f t="shared" si="5"/>
        <v>1.7555555555555553</v>
      </c>
      <c r="L114">
        <f>VLOOKUP(A114,[1]Sheet1!$A:$B,2,0)</f>
        <v>1302</v>
      </c>
      <c r="M114" s="6">
        <f t="shared" si="9"/>
        <v>0.58333333333333337</v>
      </c>
    </row>
    <row r="115" spans="1:13" x14ac:dyDescent="0.3">
      <c r="A115" t="s">
        <v>227</v>
      </c>
      <c r="B115" t="s">
        <v>228</v>
      </c>
      <c r="C115" t="s">
        <v>425</v>
      </c>
      <c r="D115" s="10">
        <f>VLOOKUP($A115,'[2]CCGs MAR'!$A:$BB,54,0)</f>
        <v>3806</v>
      </c>
      <c r="E115" s="10">
        <f>VLOOKUP($A115,'[2]CCGs adj MAR GDP'!$A:$BB,54,0)</f>
        <v>3713.7693262144685</v>
      </c>
      <c r="F115" s="10">
        <f>VLOOKUP(A115,[3]Sheet1!$A:$B,2,0)</f>
        <v>2173</v>
      </c>
      <c r="G115" s="6">
        <f t="shared" si="6"/>
        <v>0.58511980931647944</v>
      </c>
      <c r="H115" s="10">
        <f>IFERROR(VLOOKUP(A115,[4]July17_Orgs!$A$4:$B$151,2,0),0)</f>
        <v>9</v>
      </c>
      <c r="I115">
        <f t="shared" si="7"/>
        <v>2182</v>
      </c>
      <c r="J115" s="6">
        <f t="shared" si="8"/>
        <v>0.58754322316086427</v>
      </c>
      <c r="K115" s="17">
        <f t="shared" si="5"/>
        <v>4.1417395306027824E-3</v>
      </c>
      <c r="L115">
        <f>VLOOKUP(A115,[1]Sheet1!$A:$B,2,0)</f>
        <v>1218</v>
      </c>
      <c r="M115" s="6">
        <f t="shared" si="9"/>
        <v>0.55820348304307976</v>
      </c>
    </row>
    <row r="116" spans="1:13" x14ac:dyDescent="0.3">
      <c r="A116" t="s">
        <v>229</v>
      </c>
      <c r="B116" t="s">
        <v>230</v>
      </c>
      <c r="C116" t="s">
        <v>425</v>
      </c>
      <c r="D116" s="10">
        <f>VLOOKUP($A116,'[2]CCGs MAR'!$A:$BB,54,0)</f>
        <v>4404</v>
      </c>
      <c r="E116" s="10">
        <f>VLOOKUP($A116,'[2]CCGs adj MAR GDP'!$A:$BB,54,0)</f>
        <v>4303.71055585454</v>
      </c>
      <c r="F116" s="10">
        <f>VLOOKUP(A116,[3]Sheet1!$A:$B,2,0)</f>
        <v>2396</v>
      </c>
      <c r="G116" s="6">
        <f t="shared" si="6"/>
        <v>0.55672888985078428</v>
      </c>
      <c r="H116" s="10">
        <f>IFERROR(VLOOKUP(A116,[4]July17_Orgs!$A$4:$B$151,2,0),0)</f>
        <v>6</v>
      </c>
      <c r="I116">
        <f t="shared" si="7"/>
        <v>2402</v>
      </c>
      <c r="J116" s="6">
        <f t="shared" si="8"/>
        <v>0.55812303565174626</v>
      </c>
      <c r="K116" s="17">
        <f t="shared" si="5"/>
        <v>2.5041736227046502E-3</v>
      </c>
      <c r="L116">
        <f>VLOOKUP(A116,[1]Sheet1!$A:$B,2,0)</f>
        <v>1285</v>
      </c>
      <c r="M116" s="6">
        <f t="shared" si="9"/>
        <v>0.53497085761865115</v>
      </c>
    </row>
    <row r="117" spans="1:13" x14ac:dyDescent="0.3">
      <c r="A117" t="s">
        <v>231</v>
      </c>
      <c r="B117" t="s">
        <v>232</v>
      </c>
      <c r="C117" t="s">
        <v>425</v>
      </c>
      <c r="D117" s="10">
        <f>VLOOKUP($A117,'[2]CCGs MAR'!$A:$BB,54,0)</f>
        <v>2943</v>
      </c>
      <c r="E117" s="10">
        <f>VLOOKUP($A117,'[2]CCGs adj MAR GDP'!$A:$BB,54,0)</f>
        <v>2831.2042424105221</v>
      </c>
      <c r="F117" s="10">
        <f>VLOOKUP(A117,[3]Sheet1!$A:$B,2,0)</f>
        <v>1412</v>
      </c>
      <c r="G117" s="6">
        <f t="shared" si="6"/>
        <v>0.49872770704730429</v>
      </c>
      <c r="H117" s="10">
        <f>IFERROR(VLOOKUP(A117,[4]July17_Orgs!$A$4:$B$151,2,0),0)</f>
        <v>0</v>
      </c>
      <c r="I117">
        <f t="shared" si="7"/>
        <v>1412</v>
      </c>
      <c r="J117" s="6">
        <f t="shared" si="8"/>
        <v>0.49872770704730429</v>
      </c>
      <c r="K117" s="17">
        <f t="shared" si="5"/>
        <v>0</v>
      </c>
      <c r="L117">
        <f>VLOOKUP(A117,[1]Sheet1!$A:$B,2,0)</f>
        <v>503</v>
      </c>
      <c r="M117" s="6">
        <f t="shared" si="9"/>
        <v>0.35623229461756373</v>
      </c>
    </row>
    <row r="118" spans="1:13" x14ac:dyDescent="0.3">
      <c r="A118" t="s">
        <v>233</v>
      </c>
      <c r="B118" t="s">
        <v>234</v>
      </c>
      <c r="C118" t="s">
        <v>425</v>
      </c>
      <c r="D118" s="10">
        <f>VLOOKUP($A118,'[2]CCGs MAR'!$A:$BB,54,0)</f>
        <v>6154</v>
      </c>
      <c r="E118" s="10">
        <f>VLOOKUP($A118,'[2]CCGs adj MAR GDP'!$A:$BB,54,0)</f>
        <v>5931.2972739369261</v>
      </c>
      <c r="F118" s="10">
        <f>VLOOKUP(A118,[3]Sheet1!$A:$B,2,0)</f>
        <v>4390</v>
      </c>
      <c r="G118" s="6">
        <f t="shared" si="6"/>
        <v>0.74014162454651633</v>
      </c>
      <c r="H118" s="10">
        <f>IFERROR(VLOOKUP(A118,[4]July17_Orgs!$A$4:$B$151,2,0),0)</f>
        <v>5</v>
      </c>
      <c r="I118">
        <f t="shared" si="7"/>
        <v>4395</v>
      </c>
      <c r="J118" s="6">
        <f t="shared" si="8"/>
        <v>0.7409846104514668</v>
      </c>
      <c r="K118" s="17">
        <f t="shared" si="5"/>
        <v>1.1389521640091009E-3</v>
      </c>
      <c r="L118">
        <f>VLOOKUP(A118,[1]Sheet1!$A:$B,2,0)</f>
        <v>1461</v>
      </c>
      <c r="M118" s="6">
        <f t="shared" si="9"/>
        <v>0.33242320819112631</v>
      </c>
    </row>
    <row r="119" spans="1:13" x14ac:dyDescent="0.3">
      <c r="A119" t="s">
        <v>235</v>
      </c>
      <c r="B119" t="s">
        <v>236</v>
      </c>
      <c r="C119" t="s">
        <v>425</v>
      </c>
      <c r="D119" s="10">
        <f>VLOOKUP($A119,'[2]CCGs MAR'!$A:$BB,54,0)</f>
        <v>3867</v>
      </c>
      <c r="E119" s="10">
        <f>VLOOKUP($A119,'[2]CCGs adj MAR GDP'!$A:$BB,54,0)</f>
        <v>3850.9209979209977</v>
      </c>
      <c r="F119" s="10">
        <f>VLOOKUP(A119,[3]Sheet1!$A:$B,2,0)</f>
        <v>3082</v>
      </c>
      <c r="G119" s="6">
        <f t="shared" si="6"/>
        <v>0.80032802585768026</v>
      </c>
      <c r="H119" s="10">
        <f>IFERROR(VLOOKUP(A119,[4]July17_Orgs!$A$4:$B$151,2,0),0)</f>
        <v>7</v>
      </c>
      <c r="I119">
        <f t="shared" si="7"/>
        <v>3089</v>
      </c>
      <c r="J119" s="6">
        <f t="shared" si="8"/>
        <v>0.80214577283399557</v>
      </c>
      <c r="K119" s="17">
        <f t="shared" si="5"/>
        <v>2.2712524334847664E-3</v>
      </c>
      <c r="L119">
        <f>VLOOKUP(A119,[1]Sheet1!$A:$B,2,0)</f>
        <v>1595</v>
      </c>
      <c r="M119" s="6">
        <f t="shared" si="9"/>
        <v>0.51634833279378445</v>
      </c>
    </row>
    <row r="120" spans="1:13" x14ac:dyDescent="0.3">
      <c r="A120" t="s">
        <v>237</v>
      </c>
      <c r="B120" t="s">
        <v>238</v>
      </c>
      <c r="C120" t="s">
        <v>425</v>
      </c>
      <c r="D120" s="10">
        <f>VLOOKUP($A120,'[2]CCGs MAR'!$A:$BB,54,0)</f>
        <v>6218</v>
      </c>
      <c r="E120" s="10">
        <f>VLOOKUP($A120,'[2]CCGs adj MAR GDP'!$A:$BB,54,0)</f>
        <v>6032.8575613598878</v>
      </c>
      <c r="F120" s="10">
        <f>VLOOKUP(A120,[3]Sheet1!$A:$B,2,0)</f>
        <v>1585</v>
      </c>
      <c r="G120" s="6">
        <f t="shared" si="6"/>
        <v>0.26272790031573684</v>
      </c>
      <c r="H120" s="10">
        <f>IFERROR(VLOOKUP(A120,[4]July17_Orgs!$A$4:$B$151,2,0),0)</f>
        <v>2</v>
      </c>
      <c r="I120">
        <f t="shared" si="7"/>
        <v>1587</v>
      </c>
      <c r="J120" s="6">
        <f t="shared" si="8"/>
        <v>0.26305941817102485</v>
      </c>
      <c r="K120" s="17">
        <f t="shared" si="5"/>
        <v>1.2618296529969004E-3</v>
      </c>
      <c r="L120">
        <f>VLOOKUP(A120,[1]Sheet1!$A:$B,2,0)</f>
        <v>419</v>
      </c>
      <c r="M120" s="6">
        <f t="shared" si="9"/>
        <v>0.26402016383112792</v>
      </c>
    </row>
    <row r="121" spans="1:13" x14ac:dyDescent="0.3">
      <c r="A121" t="s">
        <v>239</v>
      </c>
      <c r="B121" t="s">
        <v>240</v>
      </c>
      <c r="C121" t="s">
        <v>429</v>
      </c>
      <c r="D121" s="10">
        <f>VLOOKUP($A121,'[2]CCGs MAR'!$A:$BB,54,0)</f>
        <v>5080</v>
      </c>
      <c r="E121" s="10">
        <f>VLOOKUP($A121,'[2]CCGs adj MAR GDP'!$A:$BB,54,0)</f>
        <v>4858.4679717738427</v>
      </c>
      <c r="F121" s="10">
        <f>VLOOKUP(A121,[3]Sheet1!$A:$B,2,0)</f>
        <v>3022</v>
      </c>
      <c r="G121" s="6">
        <f t="shared" si="6"/>
        <v>0.62200677611890443</v>
      </c>
      <c r="H121" s="10">
        <f>IFERROR(VLOOKUP(A121,[4]July17_Orgs!$A$4:$B$151,2,0),0)</f>
        <v>3</v>
      </c>
      <c r="I121">
        <f t="shared" si="7"/>
        <v>3025</v>
      </c>
      <c r="J121" s="6">
        <f t="shared" si="8"/>
        <v>0.62262425471862537</v>
      </c>
      <c r="K121" s="17">
        <f t="shared" si="5"/>
        <v>9.9272005294505881E-4</v>
      </c>
      <c r="L121">
        <f>VLOOKUP(A121,[1]Sheet1!$A:$B,2,0)</f>
        <v>1787</v>
      </c>
      <c r="M121" s="6">
        <f t="shared" si="9"/>
        <v>0.59074380165289253</v>
      </c>
    </row>
    <row r="122" spans="1:13" x14ac:dyDescent="0.3">
      <c r="A122" t="s">
        <v>241</v>
      </c>
      <c r="B122" t="s">
        <v>242</v>
      </c>
      <c r="C122" t="s">
        <v>429</v>
      </c>
      <c r="D122" s="10">
        <f>VLOOKUP($A122,'[2]CCGs MAR'!$A:$BB,54,0)</f>
        <v>8035</v>
      </c>
      <c r="E122" s="10">
        <f>VLOOKUP($A122,'[2]CCGs adj MAR GDP'!$A:$BB,54,0)</f>
        <v>7687.8712510378627</v>
      </c>
      <c r="F122" s="10">
        <f>VLOOKUP(A122,[3]Sheet1!$A:$B,2,0)</f>
        <v>3729</v>
      </c>
      <c r="G122" s="6">
        <f t="shared" si="6"/>
        <v>0.48504974631261999</v>
      </c>
      <c r="H122" s="10">
        <f>IFERROR(VLOOKUP(A122,[4]July17_Orgs!$A$4:$B$151,2,0),0)</f>
        <v>0</v>
      </c>
      <c r="I122">
        <f t="shared" si="7"/>
        <v>3729</v>
      </c>
      <c r="J122" s="6">
        <f t="shared" si="8"/>
        <v>0.48504974631261999</v>
      </c>
      <c r="K122" s="17">
        <f t="shared" si="5"/>
        <v>0</v>
      </c>
      <c r="L122">
        <f>VLOOKUP(A122,[1]Sheet1!$A:$B,2,0)</f>
        <v>1148</v>
      </c>
      <c r="M122" s="6">
        <f t="shared" si="9"/>
        <v>0.30785733440600699</v>
      </c>
    </row>
    <row r="123" spans="1:13" x14ac:dyDescent="0.3">
      <c r="A123" t="s">
        <v>243</v>
      </c>
      <c r="B123" t="s">
        <v>244</v>
      </c>
      <c r="C123" t="s">
        <v>429</v>
      </c>
      <c r="D123" s="10">
        <f>VLOOKUP($A123,'[2]CCGs MAR'!$A:$BB,54,0)</f>
        <v>6195</v>
      </c>
      <c r="E123" s="10">
        <f>VLOOKUP($A123,'[2]CCGs adj MAR GDP'!$A:$BB,54,0)</f>
        <v>5964.620878822443</v>
      </c>
      <c r="F123" s="10">
        <f>VLOOKUP(A123,[3]Sheet1!$A:$B,2,0)</f>
        <v>3675</v>
      </c>
      <c r="G123" s="6">
        <f t="shared" si="6"/>
        <v>0.61613304091936383</v>
      </c>
      <c r="H123" s="10">
        <f>IFERROR(VLOOKUP(A123,[4]July17_Orgs!$A$4:$B$151,2,0),0)</f>
        <v>4</v>
      </c>
      <c r="I123">
        <f t="shared" si="7"/>
        <v>3679</v>
      </c>
      <c r="J123" s="6">
        <f t="shared" si="8"/>
        <v>0.61680366191628289</v>
      </c>
      <c r="K123" s="17">
        <f t="shared" si="5"/>
        <v>1.0884353741496965E-3</v>
      </c>
      <c r="L123">
        <f>VLOOKUP(A123,[1]Sheet1!$A:$B,2,0)</f>
        <v>1089</v>
      </c>
      <c r="M123" s="6">
        <f t="shared" si="9"/>
        <v>0.29600434900788258</v>
      </c>
    </row>
    <row r="124" spans="1:13" x14ac:dyDescent="0.3">
      <c r="A124" t="s">
        <v>245</v>
      </c>
      <c r="B124" t="s">
        <v>246</v>
      </c>
      <c r="C124" t="s">
        <v>429</v>
      </c>
      <c r="D124" s="10">
        <f>VLOOKUP($A124,'[2]CCGs MAR'!$A:$BB,54,0)</f>
        <v>7677</v>
      </c>
      <c r="E124" s="10">
        <f>VLOOKUP($A124,'[2]CCGs adj MAR GDP'!$A:$BB,54,0)</f>
        <v>7300.8148975302156</v>
      </c>
      <c r="F124" s="10">
        <f>VLOOKUP(A124,[3]Sheet1!$A:$B,2,0)</f>
        <v>3083</v>
      </c>
      <c r="G124" s="6">
        <f t="shared" si="6"/>
        <v>0.42228162791018636</v>
      </c>
      <c r="H124" s="10">
        <f>IFERROR(VLOOKUP(A124,[4]July17_Orgs!$A$4:$B$151,2,0),0)</f>
        <v>0</v>
      </c>
      <c r="I124">
        <f t="shared" si="7"/>
        <v>3083</v>
      </c>
      <c r="J124" s="6">
        <f t="shared" si="8"/>
        <v>0.42228162791018636</v>
      </c>
      <c r="K124" s="17">
        <f t="shared" si="5"/>
        <v>0</v>
      </c>
      <c r="L124">
        <f>VLOOKUP(A124,[1]Sheet1!$A:$B,2,0)</f>
        <v>214</v>
      </c>
      <c r="M124" s="6">
        <f t="shared" si="9"/>
        <v>6.9412909503730136E-2</v>
      </c>
    </row>
    <row r="125" spans="1:13" x14ac:dyDescent="0.3">
      <c r="A125" t="s">
        <v>247</v>
      </c>
      <c r="B125" t="s">
        <v>248</v>
      </c>
      <c r="C125" t="s">
        <v>429</v>
      </c>
      <c r="D125" s="10">
        <f>VLOOKUP($A125,'[2]CCGs MAR'!$A:$BB,54,0)</f>
        <v>8190</v>
      </c>
      <c r="E125" s="10">
        <f>VLOOKUP($A125,'[2]CCGs adj MAR GDP'!$A:$BB,54,0)</f>
        <v>7675.7709995307368</v>
      </c>
      <c r="F125" s="10">
        <f>VLOOKUP(A125,[3]Sheet1!$A:$B,2,0)</f>
        <v>5129</v>
      </c>
      <c r="G125" s="6">
        <f t="shared" si="6"/>
        <v>0.66820649030743162</v>
      </c>
      <c r="H125" s="10">
        <f>IFERROR(VLOOKUP(A125,[4]July17_Orgs!$A$4:$B$151,2,0),0)</f>
        <v>2</v>
      </c>
      <c r="I125">
        <f t="shared" si="7"/>
        <v>5131</v>
      </c>
      <c r="J125" s="6">
        <f t="shared" si="8"/>
        <v>0.66846705045182908</v>
      </c>
      <c r="K125" s="17">
        <f t="shared" si="5"/>
        <v>3.8993955936821186E-4</v>
      </c>
      <c r="L125">
        <f>VLOOKUP(A125,[1]Sheet1!$A:$B,2,0)</f>
        <v>604</v>
      </c>
      <c r="M125" s="6">
        <f t="shared" si="9"/>
        <v>0.11771584486454882</v>
      </c>
    </row>
    <row r="126" spans="1:13" x14ac:dyDescent="0.3">
      <c r="A126" t="s">
        <v>249</v>
      </c>
      <c r="B126" t="s">
        <v>250</v>
      </c>
      <c r="C126" t="s">
        <v>429</v>
      </c>
      <c r="D126" s="10">
        <f>VLOOKUP($A126,'[2]CCGs MAR'!$A:$BB,54,0)</f>
        <v>5438</v>
      </c>
      <c r="E126" s="10">
        <f>VLOOKUP($A126,'[2]CCGs adj MAR GDP'!$A:$BB,54,0)</f>
        <v>5260.1026450765121</v>
      </c>
      <c r="F126" s="10">
        <f>VLOOKUP(A126,[3]Sheet1!$A:$B,2,0)</f>
        <v>2219</v>
      </c>
      <c r="G126" s="6">
        <f t="shared" si="6"/>
        <v>0.42185488567927421</v>
      </c>
      <c r="H126" s="10">
        <f>IFERROR(VLOOKUP(A126,[4]July17_Orgs!$A$4:$B$151,2,0),0)</f>
        <v>2</v>
      </c>
      <c r="I126">
        <f t="shared" si="7"/>
        <v>2221</v>
      </c>
      <c r="J126" s="6">
        <f t="shared" si="8"/>
        <v>0.42223510639642542</v>
      </c>
      <c r="K126" s="17">
        <f t="shared" si="5"/>
        <v>9.0130689499774176E-4</v>
      </c>
      <c r="L126">
        <f>VLOOKUP(A126,[1]Sheet1!$A:$B,2,0)</f>
        <v>630</v>
      </c>
      <c r="M126" s="6">
        <f t="shared" si="9"/>
        <v>0.28365601080594327</v>
      </c>
    </row>
    <row r="127" spans="1:13" x14ac:dyDescent="0.3">
      <c r="A127" t="s">
        <v>251</v>
      </c>
      <c r="B127" t="s">
        <v>252</v>
      </c>
      <c r="C127" t="s">
        <v>429</v>
      </c>
      <c r="D127" s="10">
        <f>VLOOKUP($A127,'[2]CCGs MAR'!$A:$BB,54,0)</f>
        <v>5604</v>
      </c>
      <c r="E127" s="10">
        <f>VLOOKUP($A127,'[2]CCGs adj MAR GDP'!$A:$BB,54,0)</f>
        <v>5106.9620670698187</v>
      </c>
      <c r="F127" s="10">
        <f>VLOOKUP(A127,[3]Sheet1!$A:$B,2,0)</f>
        <v>2096</v>
      </c>
      <c r="G127" s="6">
        <f t="shared" si="6"/>
        <v>0.41042012305421438</v>
      </c>
      <c r="H127" s="10">
        <f>IFERROR(VLOOKUP(A127,[4]July17_Orgs!$A$4:$B$151,2,0),0)</f>
        <v>0</v>
      </c>
      <c r="I127">
        <f t="shared" si="7"/>
        <v>2096</v>
      </c>
      <c r="J127" s="6">
        <f t="shared" si="8"/>
        <v>0.41042012305421438</v>
      </c>
      <c r="K127" s="17">
        <f t="shared" si="5"/>
        <v>0</v>
      </c>
      <c r="L127">
        <f>VLOOKUP(A127,[1]Sheet1!$A:$B,2,0)</f>
        <v>765</v>
      </c>
      <c r="M127" s="6">
        <f t="shared" si="9"/>
        <v>0.36498091603053434</v>
      </c>
    </row>
    <row r="128" spans="1:13" x14ac:dyDescent="0.3">
      <c r="A128" t="s">
        <v>253</v>
      </c>
      <c r="B128" t="s">
        <v>254</v>
      </c>
      <c r="C128" t="s">
        <v>429</v>
      </c>
      <c r="D128" s="10">
        <f>VLOOKUP($A128,'[2]CCGs MAR'!$A:$BB,54,0)</f>
        <v>6414</v>
      </c>
      <c r="E128" s="10">
        <f>VLOOKUP($A128,'[2]CCGs adj MAR GDP'!$A:$BB,54,0)</f>
        <v>5834.1626932191994</v>
      </c>
      <c r="F128" s="10">
        <f>VLOOKUP(A128,[3]Sheet1!$A:$B,2,0)</f>
        <v>1778</v>
      </c>
      <c r="G128" s="6">
        <f t="shared" si="6"/>
        <v>0.30475667092151787</v>
      </c>
      <c r="H128" s="10">
        <f>IFERROR(VLOOKUP(A128,[4]July17_Orgs!$A$4:$B$151,2,0),0)</f>
        <v>347</v>
      </c>
      <c r="I128">
        <f t="shared" si="7"/>
        <v>2125</v>
      </c>
      <c r="J128" s="6">
        <f t="shared" si="8"/>
        <v>0.36423392896975559</v>
      </c>
      <c r="K128" s="17">
        <f t="shared" si="5"/>
        <v>0.19516310461192346</v>
      </c>
      <c r="L128">
        <f>VLOOKUP(A128,[1]Sheet1!$A:$B,2,0)</f>
        <v>207</v>
      </c>
      <c r="M128" s="6">
        <f t="shared" si="9"/>
        <v>9.741176470588235E-2</v>
      </c>
    </row>
    <row r="129" spans="1:13" x14ac:dyDescent="0.3">
      <c r="A129" t="s">
        <v>255</v>
      </c>
      <c r="B129" t="s">
        <v>256</v>
      </c>
      <c r="C129" t="s">
        <v>429</v>
      </c>
      <c r="D129" s="10">
        <f>VLOOKUP($A129,'[2]CCGs MAR'!$A:$BB,54,0)</f>
        <v>7829</v>
      </c>
      <c r="E129" s="10">
        <f>VLOOKUP($A129,'[2]CCGs adj MAR GDP'!$A:$BB,54,0)</f>
        <v>7441.3916434050243</v>
      </c>
      <c r="F129" s="10">
        <f>VLOOKUP(A129,[3]Sheet1!$A:$B,2,0)</f>
        <v>2773</v>
      </c>
      <c r="G129" s="6">
        <f t="shared" si="6"/>
        <v>0.37264535088105288</v>
      </c>
      <c r="H129" s="10">
        <f>IFERROR(VLOOKUP(A129,[4]July17_Orgs!$A$4:$B$151,2,0),0)</f>
        <v>0</v>
      </c>
      <c r="I129">
        <f t="shared" si="7"/>
        <v>2773</v>
      </c>
      <c r="J129" s="6">
        <f t="shared" si="8"/>
        <v>0.37264535088105288</v>
      </c>
      <c r="K129" s="17">
        <f t="shared" si="5"/>
        <v>0</v>
      </c>
      <c r="L129">
        <f>VLOOKUP(A129,[1]Sheet1!$A:$B,2,0)</f>
        <v>1391</v>
      </c>
      <c r="M129" s="6">
        <f t="shared" si="9"/>
        <v>0.5016227912008655</v>
      </c>
    </row>
    <row r="130" spans="1:13" x14ac:dyDescent="0.3">
      <c r="A130" t="s">
        <v>257</v>
      </c>
      <c r="B130" t="s">
        <v>258</v>
      </c>
      <c r="C130" t="s">
        <v>429</v>
      </c>
      <c r="D130" s="10">
        <f>VLOOKUP($A130,'[2]CCGs MAR'!$A:$BB,54,0)</f>
        <v>6050</v>
      </c>
      <c r="E130" s="10">
        <f>VLOOKUP($A130,'[2]CCGs adj MAR GDP'!$A:$BB,54,0)</f>
        <v>5718.9925283200764</v>
      </c>
      <c r="F130" s="10">
        <f>VLOOKUP(A130,[3]Sheet1!$A:$B,2,0)</f>
        <v>1918</v>
      </c>
      <c r="G130" s="6">
        <f t="shared" si="6"/>
        <v>0.33537375516792328</v>
      </c>
      <c r="H130" s="10">
        <f>IFERROR(VLOOKUP(A130,[4]July17_Orgs!$A$4:$B$151,2,0),0)</f>
        <v>0</v>
      </c>
      <c r="I130">
        <f t="shared" si="7"/>
        <v>1918</v>
      </c>
      <c r="J130" s="6">
        <f t="shared" si="8"/>
        <v>0.33537375516792328</v>
      </c>
      <c r="K130" s="17">
        <f t="shared" si="5"/>
        <v>0</v>
      </c>
      <c r="L130">
        <f>VLOOKUP(A130,[1]Sheet1!$A:$B,2,0)</f>
        <v>409</v>
      </c>
      <c r="M130" s="6">
        <f t="shared" si="9"/>
        <v>0.21324296141814389</v>
      </c>
    </row>
    <row r="131" spans="1:13" x14ac:dyDescent="0.3">
      <c r="A131" t="s">
        <v>259</v>
      </c>
      <c r="B131" t="s">
        <v>260</v>
      </c>
      <c r="C131" t="s">
        <v>429</v>
      </c>
      <c r="D131" s="10">
        <f>VLOOKUP($A131,'[2]CCGs MAR'!$A:$BB,54,0)</f>
        <v>4352</v>
      </c>
      <c r="E131" s="10">
        <f>VLOOKUP($A131,'[2]CCGs adj MAR GDP'!$A:$BB,54,0)</f>
        <v>4134.8747981671395</v>
      </c>
      <c r="F131" s="10">
        <f>VLOOKUP(A131,[3]Sheet1!$A:$B,2,0)</f>
        <v>1497</v>
      </c>
      <c r="G131" s="6">
        <f t="shared" si="6"/>
        <v>0.36204240105736046</v>
      </c>
      <c r="H131" s="10">
        <f>IFERROR(VLOOKUP(A131,[4]July17_Orgs!$A$4:$B$151,2,0),0)</f>
        <v>119</v>
      </c>
      <c r="I131">
        <f t="shared" si="7"/>
        <v>1616</v>
      </c>
      <c r="J131" s="6">
        <f t="shared" si="8"/>
        <v>0.39082199072057083</v>
      </c>
      <c r="K131" s="17">
        <f t="shared" si="5"/>
        <v>7.9492317969271933E-2</v>
      </c>
      <c r="L131">
        <f>VLOOKUP(A131,[1]Sheet1!$A:$B,2,0)</f>
        <v>921</v>
      </c>
      <c r="M131" s="6">
        <f t="shared" si="9"/>
        <v>0.56992574257425743</v>
      </c>
    </row>
    <row r="132" spans="1:13" x14ac:dyDescent="0.3">
      <c r="A132" t="s">
        <v>261</v>
      </c>
      <c r="B132" t="s">
        <v>262</v>
      </c>
      <c r="C132" t="s">
        <v>429</v>
      </c>
      <c r="D132" s="10">
        <f>VLOOKUP($A132,'[2]CCGs MAR'!$A:$BB,54,0)</f>
        <v>5867</v>
      </c>
      <c r="E132" s="10">
        <f>VLOOKUP($A132,'[2]CCGs adj MAR GDP'!$A:$BB,54,0)</f>
        <v>5591.9869667241528</v>
      </c>
      <c r="F132" s="10">
        <f>VLOOKUP(A132,[3]Sheet1!$A:$B,2,0)</f>
        <v>2962</v>
      </c>
      <c r="G132" s="6">
        <f t="shared" si="6"/>
        <v>0.52968649920426625</v>
      </c>
      <c r="H132" s="10">
        <f>IFERROR(VLOOKUP(A132,[4]July17_Orgs!$A$4:$B$151,2,0),0)</f>
        <v>1</v>
      </c>
      <c r="I132">
        <f t="shared" si="7"/>
        <v>2963</v>
      </c>
      <c r="J132" s="6">
        <f t="shared" si="8"/>
        <v>0.52986532651662421</v>
      </c>
      <c r="K132" s="17">
        <f t="shared" si="5"/>
        <v>3.3760972316004427E-4</v>
      </c>
      <c r="L132">
        <f>VLOOKUP(A132,[1]Sheet1!$A:$B,2,0)</f>
        <v>851</v>
      </c>
      <c r="M132" s="6">
        <f t="shared" si="9"/>
        <v>0.28720890988862641</v>
      </c>
    </row>
    <row r="133" spans="1:13" x14ac:dyDescent="0.3">
      <c r="A133" t="s">
        <v>263</v>
      </c>
      <c r="B133" t="s">
        <v>264</v>
      </c>
      <c r="C133" t="s">
        <v>429</v>
      </c>
      <c r="D133" s="10">
        <f>VLOOKUP($A133,'[2]CCGs MAR'!$A:$BB,54,0)</f>
        <v>3992</v>
      </c>
      <c r="E133" s="10">
        <f>VLOOKUP($A133,'[2]CCGs adj MAR GDP'!$A:$BB,54,0)</f>
        <v>3815.942730323698</v>
      </c>
      <c r="F133" s="10">
        <f>VLOOKUP(A133,[3]Sheet1!$A:$B,2,0)</f>
        <v>878</v>
      </c>
      <c r="G133" s="6">
        <f t="shared" si="6"/>
        <v>0.23008731054135112</v>
      </c>
      <c r="H133" s="10">
        <f>IFERROR(VLOOKUP(A133,[4]July17_Orgs!$A$4:$B$151,2,0),0)</f>
        <v>0</v>
      </c>
      <c r="I133">
        <f t="shared" si="7"/>
        <v>878</v>
      </c>
      <c r="J133" s="6">
        <f t="shared" si="8"/>
        <v>0.23008731054135112</v>
      </c>
      <c r="K133" s="17">
        <f t="shared" ref="K133:K196" si="10">(J133-G133)/ABS(G133)</f>
        <v>0</v>
      </c>
      <c r="L133">
        <f>VLOOKUP(A133,[1]Sheet1!$A:$B,2,0)</f>
        <v>83</v>
      </c>
      <c r="M133" s="6">
        <f t="shared" si="9"/>
        <v>9.4533029612756267E-2</v>
      </c>
    </row>
    <row r="134" spans="1:13" x14ac:dyDescent="0.3">
      <c r="A134" t="s">
        <v>265</v>
      </c>
      <c r="B134" t="s">
        <v>266</v>
      </c>
      <c r="C134" t="s">
        <v>429</v>
      </c>
      <c r="D134" s="10">
        <f>VLOOKUP($A134,'[2]CCGs MAR'!$A:$BB,54,0)</f>
        <v>5399</v>
      </c>
      <c r="E134" s="10">
        <f>VLOOKUP($A134,'[2]CCGs adj MAR GDP'!$A:$BB,54,0)</f>
        <v>5134.1370689559553</v>
      </c>
      <c r="F134" s="10">
        <f>VLOOKUP(A134,[3]Sheet1!$A:$B,2,0)</f>
        <v>1750</v>
      </c>
      <c r="G134" s="6">
        <f t="shared" ref="G134:G197" si="11">F134/E134</f>
        <v>0.34085572248967411</v>
      </c>
      <c r="H134" s="10">
        <f>IFERROR(VLOOKUP(A134,[4]July17_Orgs!$A$4:$B$151,2,0),0)</f>
        <v>0</v>
      </c>
      <c r="I134">
        <f t="shared" ref="I134:I197" si="12">F134+H134</f>
        <v>1750</v>
      </c>
      <c r="J134" s="6">
        <f t="shared" ref="J134:J197" si="13">I134/E134</f>
        <v>0.34085572248967411</v>
      </c>
      <c r="K134" s="17">
        <f t="shared" si="10"/>
        <v>0</v>
      </c>
      <c r="L134">
        <f>VLOOKUP(A134,[1]Sheet1!$A:$B,2,0)</f>
        <v>164</v>
      </c>
      <c r="M134" s="6">
        <f t="shared" ref="M134:M197" si="14">L134/I134</f>
        <v>9.3714285714285708E-2</v>
      </c>
    </row>
    <row r="135" spans="1:13" x14ac:dyDescent="0.3">
      <c r="A135" t="s">
        <v>267</v>
      </c>
      <c r="B135" t="s">
        <v>268</v>
      </c>
      <c r="C135" t="s">
        <v>429</v>
      </c>
      <c r="D135" s="10">
        <f>VLOOKUP($A135,'[2]CCGs MAR'!$A:$BB,54,0)</f>
        <v>5143</v>
      </c>
      <c r="E135" s="10">
        <f>VLOOKUP($A135,'[2]CCGs adj MAR GDP'!$A:$BB,54,0)</f>
        <v>4815.9867731539862</v>
      </c>
      <c r="F135" s="10">
        <f>VLOOKUP(A135,[3]Sheet1!$A:$B,2,0)</f>
        <v>1128</v>
      </c>
      <c r="G135" s="6">
        <f t="shared" si="11"/>
        <v>0.23421991237348719</v>
      </c>
      <c r="H135" s="10">
        <f>IFERROR(VLOOKUP(A135,[4]July17_Orgs!$A$4:$B$151,2,0),0)</f>
        <v>0</v>
      </c>
      <c r="I135">
        <f t="shared" si="12"/>
        <v>1128</v>
      </c>
      <c r="J135" s="6">
        <f t="shared" si="13"/>
        <v>0.23421991237348719</v>
      </c>
      <c r="K135" s="17">
        <f t="shared" si="10"/>
        <v>0</v>
      </c>
      <c r="L135">
        <f>VLOOKUP(A135,[1]Sheet1!$A:$B,2,0)</f>
        <v>291</v>
      </c>
      <c r="M135" s="6">
        <f t="shared" si="14"/>
        <v>0.25797872340425532</v>
      </c>
    </row>
    <row r="136" spans="1:13" x14ac:dyDescent="0.3">
      <c r="A136" t="s">
        <v>269</v>
      </c>
      <c r="B136" t="s">
        <v>270</v>
      </c>
      <c r="C136" t="s">
        <v>429</v>
      </c>
      <c r="D136" s="10">
        <f>VLOOKUP($A136,'[2]CCGs MAR'!$A:$BB,54,0)</f>
        <v>6374</v>
      </c>
      <c r="E136" s="10">
        <f>VLOOKUP($A136,'[2]CCGs adj MAR GDP'!$A:$BB,54,0)</f>
        <v>6128.0441685218284</v>
      </c>
      <c r="F136" s="10">
        <f>VLOOKUP(A136,[3]Sheet1!$A:$B,2,0)</f>
        <v>3601</v>
      </c>
      <c r="G136" s="6">
        <f t="shared" si="11"/>
        <v>0.58762631289399025</v>
      </c>
      <c r="H136" s="10">
        <f>IFERROR(VLOOKUP(A136,[4]July17_Orgs!$A$4:$B$151,2,0),0)</f>
        <v>14</v>
      </c>
      <c r="I136">
        <f t="shared" si="12"/>
        <v>3615</v>
      </c>
      <c r="J136" s="6">
        <f t="shared" si="13"/>
        <v>0.58991089172779076</v>
      </c>
      <c r="K136" s="17">
        <f t="shared" si="10"/>
        <v>3.8878089419604597E-3</v>
      </c>
      <c r="L136">
        <f>VLOOKUP(A136,[1]Sheet1!$A:$B,2,0)</f>
        <v>1737</v>
      </c>
      <c r="M136" s="6">
        <f t="shared" si="14"/>
        <v>0.48049792531120333</v>
      </c>
    </row>
    <row r="137" spans="1:13" x14ac:dyDescent="0.3">
      <c r="A137" t="s">
        <v>271</v>
      </c>
      <c r="B137" t="s">
        <v>272</v>
      </c>
      <c r="C137" t="s">
        <v>429</v>
      </c>
      <c r="D137" s="10">
        <f>VLOOKUP($A137,'[2]CCGs MAR'!$A:$BB,54,0)</f>
        <v>6234</v>
      </c>
      <c r="E137" s="10">
        <f>VLOOKUP($A137,'[2]CCGs adj MAR GDP'!$A:$BB,54,0)</f>
        <v>5898.1604335921211</v>
      </c>
      <c r="F137" s="10">
        <f>VLOOKUP(A137,[3]Sheet1!$A:$B,2,0)</f>
        <v>2378</v>
      </c>
      <c r="G137" s="6">
        <f t="shared" si="11"/>
        <v>0.40317655424502263</v>
      </c>
      <c r="H137" s="10">
        <f>IFERROR(VLOOKUP(A137,[4]July17_Orgs!$A$4:$B$151,2,0),0)</f>
        <v>366</v>
      </c>
      <c r="I137">
        <f t="shared" si="12"/>
        <v>2744</v>
      </c>
      <c r="J137" s="6">
        <f t="shared" si="13"/>
        <v>0.46522980018853749</v>
      </c>
      <c r="K137" s="17">
        <f t="shared" si="10"/>
        <v>0.15391084945332217</v>
      </c>
      <c r="L137">
        <f>VLOOKUP(A137,[1]Sheet1!$A:$B,2,0)</f>
        <v>1036</v>
      </c>
      <c r="M137" s="6">
        <f t="shared" si="14"/>
        <v>0.37755102040816324</v>
      </c>
    </row>
    <row r="138" spans="1:13" x14ac:dyDescent="0.3">
      <c r="A138" t="s">
        <v>273</v>
      </c>
      <c r="B138" t="s">
        <v>274</v>
      </c>
      <c r="C138" t="s">
        <v>429</v>
      </c>
      <c r="D138" s="10">
        <f>VLOOKUP($A138,'[2]CCGs MAR'!$A:$BB,54,0)</f>
        <v>4741</v>
      </c>
      <c r="E138" s="10">
        <f>VLOOKUP($A138,'[2]CCGs adj MAR GDP'!$A:$BB,54,0)</f>
        <v>4558.5190004770993</v>
      </c>
      <c r="F138" s="10">
        <f>VLOOKUP(A138,[3]Sheet1!$A:$B,2,0)</f>
        <v>1604</v>
      </c>
      <c r="G138" s="6">
        <f t="shared" si="11"/>
        <v>0.35186866608039225</v>
      </c>
      <c r="H138" s="10">
        <f>IFERROR(VLOOKUP(A138,[4]July17_Orgs!$A$4:$B$151,2,0),0)</f>
        <v>0</v>
      </c>
      <c r="I138">
        <f t="shared" si="12"/>
        <v>1604</v>
      </c>
      <c r="J138" s="6">
        <f t="shared" si="13"/>
        <v>0.35186866608039225</v>
      </c>
      <c r="K138" s="17">
        <f t="shared" si="10"/>
        <v>0</v>
      </c>
      <c r="L138">
        <f>VLOOKUP(A138,[1]Sheet1!$A:$B,2,0)</f>
        <v>576</v>
      </c>
      <c r="M138" s="6">
        <f t="shared" si="14"/>
        <v>0.35910224438902744</v>
      </c>
    </row>
    <row r="139" spans="1:13" x14ac:dyDescent="0.3">
      <c r="A139" t="s">
        <v>275</v>
      </c>
      <c r="B139" t="s">
        <v>276</v>
      </c>
      <c r="C139" t="s">
        <v>429</v>
      </c>
      <c r="D139" s="10">
        <f>VLOOKUP($A139,'[2]CCGs MAR'!$A:$BB,54,0)</f>
        <v>3478</v>
      </c>
      <c r="E139" s="10">
        <f>VLOOKUP($A139,'[2]CCGs adj MAR GDP'!$A:$BB,54,0)</f>
        <v>3283.4242070441719</v>
      </c>
      <c r="F139" s="10">
        <f>VLOOKUP(A139,[3]Sheet1!$A:$B,2,0)</f>
        <v>1271</v>
      </c>
      <c r="G139" s="6">
        <f t="shared" si="11"/>
        <v>0.38709588522653576</v>
      </c>
      <c r="H139" s="10">
        <f>IFERROR(VLOOKUP(A139,[4]July17_Orgs!$A$4:$B$151,2,0),0)</f>
        <v>0</v>
      </c>
      <c r="I139">
        <f t="shared" si="12"/>
        <v>1271</v>
      </c>
      <c r="J139" s="6">
        <f t="shared" si="13"/>
        <v>0.38709588522653576</v>
      </c>
      <c r="K139" s="17">
        <f t="shared" si="10"/>
        <v>0</v>
      </c>
      <c r="L139">
        <f>VLOOKUP(A139,[1]Sheet1!$A:$B,2,0)</f>
        <v>606</v>
      </c>
      <c r="M139" s="6">
        <f t="shared" si="14"/>
        <v>0.47678992918961449</v>
      </c>
    </row>
    <row r="140" spans="1:13" x14ac:dyDescent="0.3">
      <c r="A140" t="s">
        <v>277</v>
      </c>
      <c r="B140" t="s">
        <v>278</v>
      </c>
      <c r="C140" t="s">
        <v>429</v>
      </c>
      <c r="D140" s="10">
        <f>VLOOKUP($A140,'[2]CCGs MAR'!$A:$BB,54,0)</f>
        <v>6996</v>
      </c>
      <c r="E140" s="10">
        <f>VLOOKUP($A140,'[2]CCGs adj MAR GDP'!$A:$BB,54,0)</f>
        <v>6368.5064004452488</v>
      </c>
      <c r="F140" s="10">
        <f>VLOOKUP(A140,[3]Sheet1!$A:$B,2,0)</f>
        <v>1677</v>
      </c>
      <c r="G140" s="6">
        <f t="shared" si="11"/>
        <v>0.26332704947627184</v>
      </c>
      <c r="H140" s="10">
        <f>IFERROR(VLOOKUP(A140,[4]July17_Orgs!$A$4:$B$151,2,0),0)</f>
        <v>0</v>
      </c>
      <c r="I140">
        <f t="shared" si="12"/>
        <v>1677</v>
      </c>
      <c r="J140" s="6">
        <f t="shared" si="13"/>
        <v>0.26332704947627184</v>
      </c>
      <c r="K140" s="17">
        <f t="shared" si="10"/>
        <v>0</v>
      </c>
      <c r="L140">
        <f>VLOOKUP(A140,[1]Sheet1!$A:$B,2,0)</f>
        <v>510</v>
      </c>
      <c r="M140" s="6">
        <f t="shared" si="14"/>
        <v>0.30411449016100178</v>
      </c>
    </row>
    <row r="141" spans="1:13" x14ac:dyDescent="0.3">
      <c r="A141" t="s">
        <v>279</v>
      </c>
      <c r="B141" t="s">
        <v>280</v>
      </c>
      <c r="C141" t="s">
        <v>429</v>
      </c>
      <c r="D141" s="10">
        <f>VLOOKUP($A141,'[2]CCGs MAR'!$A:$BB,54,0)</f>
        <v>7096</v>
      </c>
      <c r="E141" s="10">
        <f>VLOOKUP($A141,'[2]CCGs adj MAR GDP'!$A:$BB,54,0)</f>
        <v>6627.500879978762</v>
      </c>
      <c r="F141" s="10">
        <f>VLOOKUP(A141,[3]Sheet1!$A:$B,2,0)</f>
        <v>3250</v>
      </c>
      <c r="G141" s="6">
        <f t="shared" si="11"/>
        <v>0.49038092319505128</v>
      </c>
      <c r="H141" s="10">
        <f>IFERROR(VLOOKUP(A141,[4]July17_Orgs!$A$4:$B$151,2,0),0)</f>
        <v>0</v>
      </c>
      <c r="I141">
        <f t="shared" si="12"/>
        <v>3250</v>
      </c>
      <c r="J141" s="6">
        <f t="shared" si="13"/>
        <v>0.49038092319505128</v>
      </c>
      <c r="K141" s="17">
        <f t="shared" si="10"/>
        <v>0</v>
      </c>
      <c r="L141">
        <f>VLOOKUP(A141,[1]Sheet1!$A:$B,2,0)</f>
        <v>725</v>
      </c>
      <c r="M141" s="6">
        <f t="shared" si="14"/>
        <v>0.22307692307692309</v>
      </c>
    </row>
    <row r="142" spans="1:13" x14ac:dyDescent="0.3">
      <c r="A142" t="s">
        <v>281</v>
      </c>
      <c r="B142" t="s">
        <v>282</v>
      </c>
      <c r="C142" t="s">
        <v>429</v>
      </c>
      <c r="D142" s="10">
        <f>VLOOKUP($A142,'[2]CCGs MAR'!$A:$BB,54,0)</f>
        <v>7590</v>
      </c>
      <c r="E142" s="10">
        <f>VLOOKUP($A142,'[2]CCGs adj MAR GDP'!$A:$BB,54,0)</f>
        <v>7086.9383986912471</v>
      </c>
      <c r="F142" s="10">
        <f>VLOOKUP(A142,[3]Sheet1!$A:$B,2,0)</f>
        <v>2748</v>
      </c>
      <c r="G142" s="6">
        <f t="shared" si="11"/>
        <v>0.38775559281106159</v>
      </c>
      <c r="H142" s="10">
        <f>IFERROR(VLOOKUP(A142,[4]July17_Orgs!$A$4:$B$151,2,0),0)</f>
        <v>1</v>
      </c>
      <c r="I142">
        <f t="shared" si="12"/>
        <v>2749</v>
      </c>
      <c r="J142" s="6">
        <f t="shared" si="13"/>
        <v>0.38789669746637856</v>
      </c>
      <c r="K142" s="17">
        <f t="shared" si="10"/>
        <v>3.6390101892282763E-4</v>
      </c>
      <c r="L142">
        <f>VLOOKUP(A142,[1]Sheet1!$A:$B,2,0)</f>
        <v>659</v>
      </c>
      <c r="M142" s="6">
        <f t="shared" si="14"/>
        <v>0.23972353583121134</v>
      </c>
    </row>
    <row r="143" spans="1:13" x14ac:dyDescent="0.3">
      <c r="A143" t="s">
        <v>283</v>
      </c>
      <c r="B143" t="s">
        <v>284</v>
      </c>
      <c r="C143" t="s">
        <v>429</v>
      </c>
      <c r="D143" s="10">
        <f>VLOOKUP($A143,'[2]CCGs MAR'!$A:$BB,54,0)</f>
        <v>7957</v>
      </c>
      <c r="E143" s="10">
        <f>VLOOKUP($A143,'[2]CCGs adj MAR GDP'!$A:$BB,54,0)</f>
        <v>7548.3445520839314</v>
      </c>
      <c r="F143" s="10">
        <f>VLOOKUP(A143,[3]Sheet1!$A:$B,2,0)</f>
        <v>3819</v>
      </c>
      <c r="G143" s="6">
        <f t="shared" si="11"/>
        <v>0.50593874903943781</v>
      </c>
      <c r="H143" s="10">
        <f>IFERROR(VLOOKUP(A143,[4]July17_Orgs!$A$4:$B$151,2,0),0)</f>
        <v>4</v>
      </c>
      <c r="I143">
        <f t="shared" si="12"/>
        <v>3823</v>
      </c>
      <c r="J143" s="6">
        <f t="shared" si="13"/>
        <v>0.50646866655610656</v>
      </c>
      <c r="K143" s="17">
        <f t="shared" si="10"/>
        <v>1.0473946059178939E-3</v>
      </c>
      <c r="L143">
        <f>VLOOKUP(A143,[1]Sheet1!$A:$B,2,0)</f>
        <v>1433</v>
      </c>
      <c r="M143" s="6">
        <f t="shared" si="14"/>
        <v>0.37483651582526811</v>
      </c>
    </row>
    <row r="144" spans="1:13" x14ac:dyDescent="0.3">
      <c r="A144" t="s">
        <v>285</v>
      </c>
      <c r="B144" t="s">
        <v>286</v>
      </c>
      <c r="C144" t="s">
        <v>429</v>
      </c>
      <c r="D144" s="10">
        <f>VLOOKUP($A144,'[2]CCGs MAR'!$A:$BB,54,0)</f>
        <v>4314</v>
      </c>
      <c r="E144" s="10">
        <f>VLOOKUP($A144,'[2]CCGs adj MAR GDP'!$A:$BB,54,0)</f>
        <v>4103.5846642828765</v>
      </c>
      <c r="F144" s="10">
        <f>VLOOKUP(A144,[3]Sheet1!$A:$B,2,0)</f>
        <v>1095</v>
      </c>
      <c r="G144" s="6">
        <f t="shared" si="11"/>
        <v>0.26683987040178619</v>
      </c>
      <c r="H144" s="10">
        <f>IFERROR(VLOOKUP(A144,[4]July17_Orgs!$A$4:$B$151,2,0),0)</f>
        <v>1</v>
      </c>
      <c r="I144">
        <f t="shared" si="12"/>
        <v>1096</v>
      </c>
      <c r="J144" s="6">
        <f t="shared" si="13"/>
        <v>0.26708355978114856</v>
      </c>
      <c r="K144" s="17">
        <f t="shared" si="10"/>
        <v>9.1324200913243665E-4</v>
      </c>
      <c r="L144">
        <f>VLOOKUP(A144,[1]Sheet1!$A:$B,2,0)</f>
        <v>616</v>
      </c>
      <c r="M144" s="6">
        <f t="shared" si="14"/>
        <v>0.56204379562043794</v>
      </c>
    </row>
    <row r="145" spans="1:13" x14ac:dyDescent="0.3">
      <c r="A145" t="s">
        <v>287</v>
      </c>
      <c r="B145" t="s">
        <v>288</v>
      </c>
      <c r="C145" t="s">
        <v>429</v>
      </c>
      <c r="D145" s="10">
        <f>VLOOKUP($A145,'[2]CCGs MAR'!$A:$BB,54,0)</f>
        <v>6474</v>
      </c>
      <c r="E145" s="10">
        <f>VLOOKUP($A145,'[2]CCGs adj MAR GDP'!$A:$BB,54,0)</f>
        <v>5992.4702404571071</v>
      </c>
      <c r="F145" s="10">
        <f>VLOOKUP(A145,[3]Sheet1!$A:$B,2,0)</f>
        <v>1834</v>
      </c>
      <c r="G145" s="6">
        <f t="shared" si="11"/>
        <v>0.30605074809017357</v>
      </c>
      <c r="H145" s="10">
        <f>IFERROR(VLOOKUP(A145,[4]July17_Orgs!$A$4:$B$151,2,0),0)</f>
        <v>0</v>
      </c>
      <c r="I145">
        <f t="shared" si="12"/>
        <v>1834</v>
      </c>
      <c r="J145" s="6">
        <f t="shared" si="13"/>
        <v>0.30605074809017357</v>
      </c>
      <c r="K145" s="17">
        <f t="shared" si="10"/>
        <v>0</v>
      </c>
      <c r="L145">
        <f>VLOOKUP(A145,[1]Sheet1!$A:$B,2,0)</f>
        <v>542</v>
      </c>
      <c r="M145" s="6">
        <f t="shared" si="14"/>
        <v>0.29552889858233372</v>
      </c>
    </row>
    <row r="146" spans="1:13" x14ac:dyDescent="0.3">
      <c r="A146" t="s">
        <v>289</v>
      </c>
      <c r="B146" t="s">
        <v>290</v>
      </c>
      <c r="C146" t="s">
        <v>429</v>
      </c>
      <c r="D146" s="10">
        <f>VLOOKUP($A146,'[2]CCGs MAR'!$A:$BB,54,0)</f>
        <v>4709</v>
      </c>
      <c r="E146" s="10">
        <f>VLOOKUP($A146,'[2]CCGs adj MAR GDP'!$A:$BB,54,0)</f>
        <v>4445.390709924578</v>
      </c>
      <c r="F146" s="10">
        <f>VLOOKUP(A146,[3]Sheet1!$A:$B,2,0)</f>
        <v>726</v>
      </c>
      <c r="G146" s="6">
        <f t="shared" si="11"/>
        <v>0.1633152285982794</v>
      </c>
      <c r="H146" s="10">
        <f>IFERROR(VLOOKUP(A146,[4]July17_Orgs!$A$4:$B$151,2,0),0)</f>
        <v>0</v>
      </c>
      <c r="I146">
        <f t="shared" si="12"/>
        <v>726</v>
      </c>
      <c r="J146" s="6">
        <f t="shared" si="13"/>
        <v>0.1633152285982794</v>
      </c>
      <c r="K146" s="17">
        <f t="shared" si="10"/>
        <v>0</v>
      </c>
      <c r="L146">
        <f>VLOOKUP(A146,[1]Sheet1!$A:$B,2,0)</f>
        <v>57</v>
      </c>
      <c r="M146" s="6">
        <f t="shared" si="14"/>
        <v>7.8512396694214878E-2</v>
      </c>
    </row>
    <row r="147" spans="1:13" x14ac:dyDescent="0.3">
      <c r="A147" t="s">
        <v>291</v>
      </c>
      <c r="B147" t="s">
        <v>292</v>
      </c>
      <c r="C147" t="s">
        <v>429</v>
      </c>
      <c r="D147" s="10">
        <f>VLOOKUP($A147,'[2]CCGs MAR'!$A:$BB,54,0)</f>
        <v>3807</v>
      </c>
      <c r="E147" s="10">
        <f>VLOOKUP($A147,'[2]CCGs adj MAR GDP'!$A:$BB,54,0)</f>
        <v>3547.6740116655865</v>
      </c>
      <c r="F147" s="10">
        <f>VLOOKUP(A147,[3]Sheet1!$A:$B,2,0)</f>
        <v>589</v>
      </c>
      <c r="G147" s="6">
        <f t="shared" si="11"/>
        <v>0.16602427338679637</v>
      </c>
      <c r="H147" s="10">
        <f>IFERROR(VLOOKUP(A147,[4]July17_Orgs!$A$4:$B$151,2,0),0)</f>
        <v>0</v>
      </c>
      <c r="I147">
        <f t="shared" si="12"/>
        <v>589</v>
      </c>
      <c r="J147" s="6">
        <f t="shared" si="13"/>
        <v>0.16602427338679637</v>
      </c>
      <c r="K147" s="17">
        <f t="shared" si="10"/>
        <v>0</v>
      </c>
      <c r="L147">
        <f>VLOOKUP(A147,[1]Sheet1!$A:$B,2,0)</f>
        <v>83</v>
      </c>
      <c r="M147" s="6">
        <f t="shared" si="14"/>
        <v>0.14091680814940577</v>
      </c>
    </row>
    <row r="148" spans="1:13" x14ac:dyDescent="0.3">
      <c r="A148" t="s">
        <v>293</v>
      </c>
      <c r="B148" t="s">
        <v>294</v>
      </c>
      <c r="C148" t="s">
        <v>429</v>
      </c>
      <c r="D148" s="10">
        <f>VLOOKUP($A148,'[2]CCGs MAR'!$A:$BB,54,0)</f>
        <v>6296</v>
      </c>
      <c r="E148" s="10">
        <f>VLOOKUP($A148,'[2]CCGs adj MAR GDP'!$A:$BB,54,0)</f>
        <v>5905.6320549927641</v>
      </c>
      <c r="F148" s="10">
        <f>VLOOKUP(A148,[3]Sheet1!$A:$B,2,0)</f>
        <v>2167</v>
      </c>
      <c r="G148" s="6">
        <f t="shared" si="11"/>
        <v>0.36693786199700096</v>
      </c>
      <c r="H148" s="10">
        <f>IFERROR(VLOOKUP(A148,[4]July17_Orgs!$A$4:$B$151,2,0),0)</f>
        <v>0</v>
      </c>
      <c r="I148">
        <f t="shared" si="12"/>
        <v>2167</v>
      </c>
      <c r="J148" s="6">
        <f t="shared" si="13"/>
        <v>0.36693786199700096</v>
      </c>
      <c r="K148" s="17">
        <f t="shared" si="10"/>
        <v>0</v>
      </c>
      <c r="L148">
        <f>VLOOKUP(A148,[1]Sheet1!$A:$B,2,0)</f>
        <v>981</v>
      </c>
      <c r="M148" s="6">
        <f t="shared" si="14"/>
        <v>0.45269958467928012</v>
      </c>
    </row>
    <row r="149" spans="1:13" x14ac:dyDescent="0.3">
      <c r="A149" t="s">
        <v>295</v>
      </c>
      <c r="B149" t="s">
        <v>296</v>
      </c>
      <c r="C149" t="s">
        <v>429</v>
      </c>
      <c r="D149" s="10">
        <f>VLOOKUP($A149,'[2]CCGs MAR'!$A:$BB,54,0)</f>
        <v>6633</v>
      </c>
      <c r="E149" s="10">
        <f>VLOOKUP($A149,'[2]CCGs adj MAR GDP'!$A:$BB,54,0)</f>
        <v>6290.9168518301958</v>
      </c>
      <c r="F149" s="10">
        <f>VLOOKUP(A149,[3]Sheet1!$A:$B,2,0)</f>
        <v>3053</v>
      </c>
      <c r="G149" s="6">
        <f t="shared" si="11"/>
        <v>0.48530286950332219</v>
      </c>
      <c r="H149" s="10">
        <f>IFERROR(VLOOKUP(A149,[4]July17_Orgs!$A$4:$B$151,2,0),0)</f>
        <v>0</v>
      </c>
      <c r="I149">
        <f t="shared" si="12"/>
        <v>3053</v>
      </c>
      <c r="J149" s="6">
        <f t="shared" si="13"/>
        <v>0.48530286950332219</v>
      </c>
      <c r="K149" s="17">
        <f t="shared" si="10"/>
        <v>0</v>
      </c>
      <c r="L149">
        <f>VLOOKUP(A149,[1]Sheet1!$A:$B,2,0)</f>
        <v>847</v>
      </c>
      <c r="M149" s="6">
        <f t="shared" si="14"/>
        <v>0.27743203406485423</v>
      </c>
    </row>
    <row r="150" spans="1:13" x14ac:dyDescent="0.3">
      <c r="A150" t="s">
        <v>297</v>
      </c>
      <c r="B150" t="s">
        <v>298</v>
      </c>
      <c r="C150" t="s">
        <v>429</v>
      </c>
      <c r="D150" s="10">
        <f>VLOOKUP($A150,'[2]CCGs MAR'!$A:$BB,54,0)</f>
        <v>9012</v>
      </c>
      <c r="E150" s="10">
        <f>VLOOKUP($A150,'[2]CCGs adj MAR GDP'!$A:$BB,54,0)</f>
        <v>8619.5775008535329</v>
      </c>
      <c r="F150" s="10">
        <f>VLOOKUP(A150,[3]Sheet1!$A:$B,2,0)</f>
        <v>2182</v>
      </c>
      <c r="G150" s="6">
        <f t="shared" si="11"/>
        <v>0.25314465816728637</v>
      </c>
      <c r="H150" s="10">
        <f>IFERROR(VLOOKUP(A150,[4]July17_Orgs!$A$4:$B$151,2,0),0)</f>
        <v>1</v>
      </c>
      <c r="I150">
        <f t="shared" si="12"/>
        <v>2183</v>
      </c>
      <c r="J150" s="6">
        <f t="shared" si="13"/>
        <v>0.25326067313436579</v>
      </c>
      <c r="K150" s="17">
        <f t="shared" si="10"/>
        <v>4.582951420714856E-4</v>
      </c>
      <c r="L150">
        <f>VLOOKUP(A150,[1]Sheet1!$A:$B,2,0)</f>
        <v>414</v>
      </c>
      <c r="M150" s="6">
        <f t="shared" si="14"/>
        <v>0.18964727439303711</v>
      </c>
    </row>
    <row r="151" spans="1:13" x14ac:dyDescent="0.3">
      <c r="A151" t="s">
        <v>299</v>
      </c>
      <c r="B151" t="s">
        <v>300</v>
      </c>
      <c r="C151" t="s">
        <v>429</v>
      </c>
      <c r="D151" s="10">
        <f>VLOOKUP($A151,'[2]CCGs MAR'!$A:$BB,54,0)</f>
        <v>4143</v>
      </c>
      <c r="E151" s="10">
        <f>VLOOKUP($A151,'[2]CCGs adj MAR GDP'!$A:$BB,54,0)</f>
        <v>3959.7445091715635</v>
      </c>
      <c r="F151" s="10">
        <f>VLOOKUP(A151,[3]Sheet1!$A:$B,2,0)</f>
        <v>864</v>
      </c>
      <c r="G151" s="6">
        <f t="shared" si="11"/>
        <v>0.21819589571973708</v>
      </c>
      <c r="H151" s="10">
        <f>IFERROR(VLOOKUP(A151,[4]July17_Orgs!$A$4:$B$151,2,0),0)</f>
        <v>0</v>
      </c>
      <c r="I151">
        <f t="shared" si="12"/>
        <v>864</v>
      </c>
      <c r="J151" s="6">
        <f t="shared" si="13"/>
        <v>0.21819589571973708</v>
      </c>
      <c r="K151" s="17">
        <f t="shared" si="10"/>
        <v>0</v>
      </c>
      <c r="L151">
        <f>VLOOKUP(A151,[1]Sheet1!$A:$B,2,0)</f>
        <v>236</v>
      </c>
      <c r="M151" s="6">
        <f t="shared" si="14"/>
        <v>0.27314814814814814</v>
      </c>
    </row>
    <row r="152" spans="1:13" x14ac:dyDescent="0.3">
      <c r="A152" t="s">
        <v>301</v>
      </c>
      <c r="B152" t="s">
        <v>302</v>
      </c>
      <c r="C152" t="s">
        <v>429</v>
      </c>
      <c r="D152" s="10">
        <f>VLOOKUP($A152,'[2]CCGs MAR'!$A:$BB,54,0)</f>
        <v>3010</v>
      </c>
      <c r="E152" s="10">
        <f>VLOOKUP($A152,'[2]CCGs adj MAR GDP'!$A:$BB,54,0)</f>
        <v>2904.3756037189087</v>
      </c>
      <c r="F152" s="10">
        <f>VLOOKUP(A152,[3]Sheet1!$A:$B,2,0)</f>
        <v>1150</v>
      </c>
      <c r="G152" s="6">
        <f t="shared" si="11"/>
        <v>0.39595429686418043</v>
      </c>
      <c r="H152" s="10">
        <f>IFERROR(VLOOKUP(A152,[4]July17_Orgs!$A$4:$B$151,2,0),0)</f>
        <v>0</v>
      </c>
      <c r="I152">
        <f t="shared" si="12"/>
        <v>1150</v>
      </c>
      <c r="J152" s="6">
        <f t="shared" si="13"/>
        <v>0.39595429686418043</v>
      </c>
      <c r="K152" s="17">
        <f t="shared" si="10"/>
        <v>0</v>
      </c>
      <c r="L152">
        <f>VLOOKUP(A152,[1]Sheet1!$A:$B,2,0)</f>
        <v>108</v>
      </c>
      <c r="M152" s="6">
        <f t="shared" si="14"/>
        <v>9.3913043478260863E-2</v>
      </c>
    </row>
    <row r="153" spans="1:13" x14ac:dyDescent="0.3">
      <c r="A153" t="s">
        <v>303</v>
      </c>
      <c r="B153" t="s">
        <v>304</v>
      </c>
      <c r="C153" t="s">
        <v>427</v>
      </c>
      <c r="D153" s="10">
        <f>VLOOKUP($A153,'[2]CCGs MAR'!$A:$BB,54,0)</f>
        <v>1947</v>
      </c>
      <c r="E153" s="10">
        <f>VLOOKUP($A153,'[2]CCGs adj MAR GDP'!$A:$BB,54,0)</f>
        <v>1869.6896551724137</v>
      </c>
      <c r="F153" s="10">
        <f>VLOOKUP(A153,[3]Sheet1!$A:$B,2,0)</f>
        <v>454</v>
      </c>
      <c r="G153" s="6">
        <f t="shared" si="11"/>
        <v>0.24282104719573597</v>
      </c>
      <c r="H153" s="10">
        <f>IFERROR(VLOOKUP(A153,[4]July17_Orgs!$A$4:$B$151,2,0),0)</f>
        <v>0</v>
      </c>
      <c r="I153">
        <f t="shared" si="12"/>
        <v>454</v>
      </c>
      <c r="J153" s="6">
        <f t="shared" si="13"/>
        <v>0.24282104719573597</v>
      </c>
      <c r="K153" s="17">
        <f t="shared" si="10"/>
        <v>0</v>
      </c>
      <c r="L153">
        <f>VLOOKUP(A153,[1]Sheet1!$A:$B,2,0)</f>
        <v>69</v>
      </c>
      <c r="M153" s="6">
        <f t="shared" si="14"/>
        <v>0.15198237885462554</v>
      </c>
    </row>
    <row r="154" spans="1:13" x14ac:dyDescent="0.3">
      <c r="A154" t="s">
        <v>305</v>
      </c>
      <c r="B154" t="s">
        <v>306</v>
      </c>
      <c r="C154" t="s">
        <v>427</v>
      </c>
      <c r="D154" s="10">
        <f>VLOOKUP($A154,'[2]CCGs MAR'!$A:$BB,54,0)</f>
        <v>4626</v>
      </c>
      <c r="E154" s="10">
        <f>VLOOKUP($A154,'[2]CCGs adj MAR GDP'!$A:$BB,54,0)</f>
        <v>4324.9458335111149</v>
      </c>
      <c r="F154" s="10">
        <f>VLOOKUP(A154,[3]Sheet1!$A:$B,2,0)</f>
        <v>523</v>
      </c>
      <c r="G154" s="6">
        <f t="shared" si="11"/>
        <v>0.12092636997846828</v>
      </c>
      <c r="H154" s="10">
        <f>IFERROR(VLOOKUP(A154,[4]July17_Orgs!$A$4:$B$151,2,0),0)</f>
        <v>2</v>
      </c>
      <c r="I154">
        <f t="shared" si="12"/>
        <v>525</v>
      </c>
      <c r="J154" s="6">
        <f t="shared" si="13"/>
        <v>0.12138880351567084</v>
      </c>
      <c r="K154" s="17">
        <f t="shared" si="10"/>
        <v>3.8240917782027001E-3</v>
      </c>
      <c r="L154">
        <f>VLOOKUP(A154,[1]Sheet1!$A:$B,2,0)</f>
        <v>58</v>
      </c>
      <c r="M154" s="6">
        <f t="shared" si="14"/>
        <v>0.11047619047619048</v>
      </c>
    </row>
    <row r="155" spans="1:13" x14ac:dyDescent="0.3">
      <c r="A155" t="s">
        <v>307</v>
      </c>
      <c r="B155" t="s">
        <v>308</v>
      </c>
      <c r="C155" t="s">
        <v>427</v>
      </c>
      <c r="D155" s="10">
        <f>VLOOKUP($A155,'[2]CCGs MAR'!$A:$BB,54,0)</f>
        <v>3854</v>
      </c>
      <c r="E155" s="10">
        <f>VLOOKUP($A155,'[2]CCGs adj MAR GDP'!$A:$BB,54,0)</f>
        <v>3729.076774420239</v>
      </c>
      <c r="F155" s="10">
        <f>VLOOKUP(A155,[3]Sheet1!$A:$B,2,0)</f>
        <v>728</v>
      </c>
      <c r="G155" s="6">
        <f t="shared" si="11"/>
        <v>0.19522258297113834</v>
      </c>
      <c r="H155" s="10">
        <f>IFERROR(VLOOKUP(A155,[4]July17_Orgs!$A$4:$B$151,2,0),0)</f>
        <v>0</v>
      </c>
      <c r="I155">
        <f t="shared" si="12"/>
        <v>728</v>
      </c>
      <c r="J155" s="6">
        <f t="shared" si="13"/>
        <v>0.19522258297113834</v>
      </c>
      <c r="K155" s="17">
        <f t="shared" si="10"/>
        <v>0</v>
      </c>
      <c r="L155">
        <f>VLOOKUP(A155,[1]Sheet1!$A:$B,2,0)</f>
        <v>119</v>
      </c>
      <c r="M155" s="6">
        <f t="shared" si="14"/>
        <v>0.16346153846153846</v>
      </c>
    </row>
    <row r="156" spans="1:13" x14ac:dyDescent="0.3">
      <c r="A156" t="s">
        <v>309</v>
      </c>
      <c r="B156" t="s">
        <v>310</v>
      </c>
      <c r="C156" t="s">
        <v>427</v>
      </c>
      <c r="D156" s="10">
        <f>VLOOKUP($A156,'[2]CCGs MAR'!$A:$BB,54,0)</f>
        <v>3644</v>
      </c>
      <c r="E156" s="10">
        <f>VLOOKUP($A156,'[2]CCGs adj MAR GDP'!$A:$BB,54,0)</f>
        <v>3454.9540339500286</v>
      </c>
      <c r="F156" s="10">
        <f>VLOOKUP(A156,[3]Sheet1!$A:$B,2,0)</f>
        <v>744</v>
      </c>
      <c r="G156" s="6">
        <f t="shared" si="11"/>
        <v>0.2153429517988085</v>
      </c>
      <c r="H156" s="10">
        <f>IFERROR(VLOOKUP(A156,[4]July17_Orgs!$A$4:$B$151,2,0),0)</f>
        <v>0</v>
      </c>
      <c r="I156">
        <f t="shared" si="12"/>
        <v>744</v>
      </c>
      <c r="J156" s="6">
        <f t="shared" si="13"/>
        <v>0.2153429517988085</v>
      </c>
      <c r="K156" s="17">
        <f t="shared" si="10"/>
        <v>0</v>
      </c>
      <c r="L156">
        <v>0</v>
      </c>
      <c r="M156" s="6">
        <f t="shared" si="14"/>
        <v>0</v>
      </c>
    </row>
    <row r="157" spans="1:13" x14ac:dyDescent="0.3">
      <c r="A157" t="s">
        <v>311</v>
      </c>
      <c r="B157" t="s">
        <v>312</v>
      </c>
      <c r="C157" t="s">
        <v>427</v>
      </c>
      <c r="D157" s="10">
        <f>VLOOKUP($A157,'[2]CCGs MAR'!$A:$BB,54,0)</f>
        <v>8871</v>
      </c>
      <c r="E157" s="10">
        <f>VLOOKUP($A157,'[2]CCGs adj MAR GDP'!$A:$BB,54,0)</f>
        <v>8607.9998264294536</v>
      </c>
      <c r="F157" s="10">
        <f>VLOOKUP(A157,[3]Sheet1!$A:$B,2,0)</f>
        <v>2040</v>
      </c>
      <c r="G157" s="6">
        <f t="shared" si="11"/>
        <v>0.23698885236225425</v>
      </c>
      <c r="H157" s="10">
        <f>IFERROR(VLOOKUP(A157,[4]July17_Orgs!$A$4:$B$151,2,0),0)</f>
        <v>0</v>
      </c>
      <c r="I157">
        <f t="shared" si="12"/>
        <v>2040</v>
      </c>
      <c r="J157" s="6">
        <f t="shared" si="13"/>
        <v>0.23698885236225425</v>
      </c>
      <c r="K157" s="17">
        <f t="shared" si="10"/>
        <v>0</v>
      </c>
      <c r="L157">
        <f>VLOOKUP(A157,[1]Sheet1!$A:$B,2,0)</f>
        <v>588</v>
      </c>
      <c r="M157" s="6">
        <f t="shared" si="14"/>
        <v>0.28823529411764703</v>
      </c>
    </row>
    <row r="158" spans="1:13" x14ac:dyDescent="0.3">
      <c r="A158" t="s">
        <v>313</v>
      </c>
      <c r="B158" t="s">
        <v>314</v>
      </c>
      <c r="C158" t="s">
        <v>427</v>
      </c>
      <c r="D158" s="10">
        <f>VLOOKUP($A158,'[2]CCGs MAR'!$A:$BB,54,0)</f>
        <v>2356</v>
      </c>
      <c r="E158" s="10">
        <f>VLOOKUP($A158,'[2]CCGs adj MAR GDP'!$A:$BB,54,0)</f>
        <v>2280.4908681375341</v>
      </c>
      <c r="F158" s="10">
        <f>VLOOKUP(A158,[3]Sheet1!$A:$B,2,0)</f>
        <v>5</v>
      </c>
      <c r="G158" s="6">
        <f t="shared" si="11"/>
        <v>2.1925104238998665E-3</v>
      </c>
      <c r="H158" s="10">
        <f>IFERROR(VLOOKUP(A158,[4]July17_Orgs!$A$4:$B$151,2,0),0)</f>
        <v>0</v>
      </c>
      <c r="I158">
        <f t="shared" si="12"/>
        <v>5</v>
      </c>
      <c r="J158" s="6">
        <f t="shared" si="13"/>
        <v>2.1925104238998665E-3</v>
      </c>
      <c r="K158" s="17">
        <f t="shared" si="10"/>
        <v>0</v>
      </c>
      <c r="L158">
        <f>VLOOKUP(A158,[1]Sheet1!$A:$B,2,0)</f>
        <v>1</v>
      </c>
      <c r="M158" s="6">
        <f t="shared" si="14"/>
        <v>0.2</v>
      </c>
    </row>
    <row r="159" spans="1:13" x14ac:dyDescent="0.3">
      <c r="A159" t="s">
        <v>315</v>
      </c>
      <c r="B159" t="s">
        <v>316</v>
      </c>
      <c r="C159" t="s">
        <v>427</v>
      </c>
      <c r="D159" s="10">
        <f>VLOOKUP($A159,'[2]CCGs MAR'!$A:$BB,54,0)</f>
        <v>4340</v>
      </c>
      <c r="E159" s="10">
        <f>VLOOKUP($A159,'[2]CCGs adj MAR GDP'!$A:$BB,54,0)</f>
        <v>4266.4489143039946</v>
      </c>
      <c r="F159" s="10">
        <f>VLOOKUP(A159,[3]Sheet1!$A:$B,2,0)</f>
        <v>613</v>
      </c>
      <c r="G159" s="6">
        <f t="shared" si="11"/>
        <v>0.14367920777038098</v>
      </c>
      <c r="H159" s="10">
        <f>IFERROR(VLOOKUP(A159,[4]July17_Orgs!$A$4:$B$151,2,0),0)</f>
        <v>14</v>
      </c>
      <c r="I159">
        <f t="shared" si="12"/>
        <v>627</v>
      </c>
      <c r="J159" s="6">
        <f t="shared" si="13"/>
        <v>0.14696062523985134</v>
      </c>
      <c r="K159" s="17">
        <f t="shared" si="10"/>
        <v>2.2838499184339282E-2</v>
      </c>
      <c r="L159">
        <f>VLOOKUP(A159,[1]Sheet1!$A:$B,2,0)</f>
        <v>331</v>
      </c>
      <c r="M159" s="6">
        <f t="shared" si="14"/>
        <v>0.52791068580542266</v>
      </c>
    </row>
    <row r="160" spans="1:13" x14ac:dyDescent="0.3">
      <c r="A160" t="s">
        <v>317</v>
      </c>
      <c r="B160" t="s">
        <v>318</v>
      </c>
      <c r="C160" t="s">
        <v>427</v>
      </c>
      <c r="D160" s="10">
        <f>VLOOKUP($A160,'[2]CCGs MAR'!$A:$BB,54,0)</f>
        <v>3693</v>
      </c>
      <c r="E160" s="10">
        <f>VLOOKUP($A160,'[2]CCGs adj MAR GDP'!$A:$BB,54,0)</f>
        <v>3534.0619291880394</v>
      </c>
      <c r="F160" s="10">
        <f>VLOOKUP(A160,[3]Sheet1!$A:$B,2,0)</f>
        <v>724</v>
      </c>
      <c r="G160" s="6">
        <f t="shared" si="11"/>
        <v>0.20486341623513685</v>
      </c>
      <c r="H160" s="10">
        <f>IFERROR(VLOOKUP(A160,[4]July17_Orgs!$A$4:$B$151,2,0),0)</f>
        <v>0</v>
      </c>
      <c r="I160">
        <f t="shared" si="12"/>
        <v>724</v>
      </c>
      <c r="J160" s="6">
        <f t="shared" si="13"/>
        <v>0.20486341623513685</v>
      </c>
      <c r="K160" s="17">
        <f t="shared" si="10"/>
        <v>0</v>
      </c>
      <c r="L160">
        <f>VLOOKUP(A160,[1]Sheet1!$A:$B,2,0)</f>
        <v>122</v>
      </c>
      <c r="M160" s="6">
        <f t="shared" si="14"/>
        <v>0.16850828729281769</v>
      </c>
    </row>
    <row r="161" spans="1:13" x14ac:dyDescent="0.3">
      <c r="A161" t="s">
        <v>319</v>
      </c>
      <c r="B161" t="s">
        <v>320</v>
      </c>
      <c r="C161" t="s">
        <v>427</v>
      </c>
      <c r="D161" s="10">
        <f>VLOOKUP($A161,'[2]CCGs MAR'!$A:$BB,54,0)</f>
        <v>4501</v>
      </c>
      <c r="E161" s="10">
        <f>VLOOKUP($A161,'[2]CCGs adj MAR GDP'!$A:$BB,54,0)</f>
        <v>4366.8212886799838</v>
      </c>
      <c r="F161" s="10">
        <f>VLOOKUP(A161,[3]Sheet1!$A:$B,2,0)</f>
        <v>2065</v>
      </c>
      <c r="G161" s="6">
        <f t="shared" si="11"/>
        <v>0.47288401871472385</v>
      </c>
      <c r="H161" s="10">
        <f>IFERROR(VLOOKUP(A161,[4]July17_Orgs!$A$4:$B$151,2,0),0)</f>
        <v>0</v>
      </c>
      <c r="I161">
        <f t="shared" si="12"/>
        <v>2065</v>
      </c>
      <c r="J161" s="6">
        <f t="shared" si="13"/>
        <v>0.47288401871472385</v>
      </c>
      <c r="K161" s="17">
        <f t="shared" si="10"/>
        <v>0</v>
      </c>
      <c r="L161">
        <f>VLOOKUP(A161,[1]Sheet1!$A:$B,2,0)</f>
        <v>516</v>
      </c>
      <c r="M161" s="6">
        <f t="shared" si="14"/>
        <v>0.24987893462469735</v>
      </c>
    </row>
    <row r="162" spans="1:13" x14ac:dyDescent="0.3">
      <c r="A162" t="s">
        <v>321</v>
      </c>
      <c r="B162" t="s">
        <v>322</v>
      </c>
      <c r="C162" t="s">
        <v>427</v>
      </c>
      <c r="D162" s="10">
        <f>VLOOKUP($A162,'[2]CCGs MAR'!$A:$BB,54,0)</f>
        <v>3688</v>
      </c>
      <c r="E162" s="10">
        <f>VLOOKUP($A162,'[2]CCGs adj MAR GDP'!$A:$BB,54,0)</f>
        <v>3479.705933591164</v>
      </c>
      <c r="F162" s="10">
        <f>VLOOKUP(A162,[3]Sheet1!$A:$B,2,0)</f>
        <v>428</v>
      </c>
      <c r="G162" s="6">
        <f t="shared" si="11"/>
        <v>0.12299889938064128</v>
      </c>
      <c r="H162" s="10">
        <f>IFERROR(VLOOKUP(A162,[4]July17_Orgs!$A$4:$B$151,2,0),0)</f>
        <v>0</v>
      </c>
      <c r="I162">
        <f t="shared" si="12"/>
        <v>428</v>
      </c>
      <c r="J162" s="6">
        <f t="shared" si="13"/>
        <v>0.12299889938064128</v>
      </c>
      <c r="K162" s="17">
        <f t="shared" si="10"/>
        <v>0</v>
      </c>
      <c r="L162">
        <f>VLOOKUP(A162,[1]Sheet1!$A:$B,2,0)</f>
        <v>1</v>
      </c>
      <c r="M162" s="6">
        <f t="shared" si="14"/>
        <v>2.3364485981308409E-3</v>
      </c>
    </row>
    <row r="163" spans="1:13" x14ac:dyDescent="0.3">
      <c r="A163" t="s">
        <v>323</v>
      </c>
      <c r="B163" t="s">
        <v>324</v>
      </c>
      <c r="C163" t="s">
        <v>427</v>
      </c>
      <c r="D163" s="10">
        <f>VLOOKUP($A163,'[2]CCGs MAR'!$A:$BB,54,0)</f>
        <v>6336</v>
      </c>
      <c r="E163" s="10">
        <f>VLOOKUP($A163,'[2]CCGs adj MAR GDP'!$A:$BB,54,0)</f>
        <v>6116.2349262708831</v>
      </c>
      <c r="F163" s="10">
        <f>VLOOKUP(A163,[3]Sheet1!$A:$B,2,0)</f>
        <v>2184</v>
      </c>
      <c r="G163" s="6">
        <f t="shared" si="11"/>
        <v>0.35708242510750027</v>
      </c>
      <c r="H163" s="10">
        <f>IFERROR(VLOOKUP(A163,[4]July17_Orgs!$A$4:$B$151,2,0),0)</f>
        <v>2</v>
      </c>
      <c r="I163">
        <f t="shared" si="12"/>
        <v>2186</v>
      </c>
      <c r="J163" s="6">
        <f t="shared" si="13"/>
        <v>0.35740942366529099</v>
      </c>
      <c r="K163" s="17">
        <f t="shared" si="10"/>
        <v>9.1575091575084333E-4</v>
      </c>
      <c r="L163">
        <f>VLOOKUP(A163,[1]Sheet1!$A:$B,2,0)</f>
        <v>647</v>
      </c>
      <c r="M163" s="6">
        <f t="shared" si="14"/>
        <v>0.2959743824336688</v>
      </c>
    </row>
    <row r="164" spans="1:13" x14ac:dyDescent="0.3">
      <c r="A164" t="s">
        <v>325</v>
      </c>
      <c r="B164" t="s">
        <v>326</v>
      </c>
      <c r="C164" t="s">
        <v>427</v>
      </c>
      <c r="D164" s="10">
        <f>VLOOKUP($A164,'[2]CCGs MAR'!$A:$BB,54,0)</f>
        <v>4356</v>
      </c>
      <c r="E164" s="10">
        <f>VLOOKUP($A164,'[2]CCGs adj MAR GDP'!$A:$BB,54,0)</f>
        <v>4210.3358741086795</v>
      </c>
      <c r="F164" s="10">
        <f>VLOOKUP(A164,[3]Sheet1!$A:$B,2,0)</f>
        <v>144</v>
      </c>
      <c r="G164" s="6">
        <f t="shared" si="11"/>
        <v>3.4201546932519852E-2</v>
      </c>
      <c r="H164" s="10">
        <f>IFERROR(VLOOKUP(A164,[4]July17_Orgs!$A$4:$B$151,2,0),0)</f>
        <v>0</v>
      </c>
      <c r="I164">
        <f t="shared" si="12"/>
        <v>144</v>
      </c>
      <c r="J164" s="6">
        <f t="shared" si="13"/>
        <v>3.4201546932519852E-2</v>
      </c>
      <c r="K164" s="17">
        <f t="shared" si="10"/>
        <v>0</v>
      </c>
      <c r="L164">
        <f>VLOOKUP(A164,[1]Sheet1!$A:$B,2,0)</f>
        <v>40</v>
      </c>
      <c r="M164" s="6">
        <f t="shared" si="14"/>
        <v>0.27777777777777779</v>
      </c>
    </row>
    <row r="165" spans="1:13" x14ac:dyDescent="0.3">
      <c r="A165" t="s">
        <v>327</v>
      </c>
      <c r="B165" t="s">
        <v>328</v>
      </c>
      <c r="C165" t="s">
        <v>427</v>
      </c>
      <c r="D165" s="10">
        <f>VLOOKUP($A165,'[2]CCGs MAR'!$A:$BB,54,0)</f>
        <v>9237</v>
      </c>
      <c r="E165" s="10">
        <f>VLOOKUP($A165,'[2]CCGs adj MAR GDP'!$A:$BB,54,0)</f>
        <v>8944.5713087536697</v>
      </c>
      <c r="F165" s="10">
        <f>VLOOKUP(A165,[3]Sheet1!$A:$B,2,0)</f>
        <v>2952</v>
      </c>
      <c r="G165" s="6">
        <f t="shared" si="11"/>
        <v>0.3300325860347274</v>
      </c>
      <c r="H165" s="10">
        <f>IFERROR(VLOOKUP(A165,[4]July17_Orgs!$A$4:$B$151,2,0),0)</f>
        <v>94</v>
      </c>
      <c r="I165">
        <f t="shared" si="12"/>
        <v>3046</v>
      </c>
      <c r="J165" s="6">
        <f t="shared" si="13"/>
        <v>0.34054175374721535</v>
      </c>
      <c r="K165" s="17">
        <f t="shared" si="10"/>
        <v>3.1842818428184316E-2</v>
      </c>
      <c r="L165">
        <f>VLOOKUP(A165,[1]Sheet1!$A:$B,2,0)</f>
        <v>51</v>
      </c>
      <c r="M165" s="6">
        <f t="shared" si="14"/>
        <v>1.674326986211425E-2</v>
      </c>
    </row>
    <row r="166" spans="1:13" x14ac:dyDescent="0.3">
      <c r="A166" t="s">
        <v>329</v>
      </c>
      <c r="B166" t="s">
        <v>330</v>
      </c>
      <c r="C166" t="s">
        <v>427</v>
      </c>
      <c r="D166" s="10">
        <f>VLOOKUP($A166,'[2]CCGs MAR'!$A:$BB,54,0)</f>
        <v>4255</v>
      </c>
      <c r="E166" s="10">
        <f>VLOOKUP($A166,'[2]CCGs adj MAR GDP'!$A:$BB,54,0)</f>
        <v>4113.6622851570437</v>
      </c>
      <c r="F166" s="10">
        <f>VLOOKUP(A166,[3]Sheet1!$A:$B,2,0)</f>
        <v>911</v>
      </c>
      <c r="G166" s="6">
        <f t="shared" si="11"/>
        <v>0.22145716805365356</v>
      </c>
      <c r="H166" s="10">
        <f>IFERROR(VLOOKUP(A166,[4]July17_Orgs!$A$4:$B$151,2,0),0)</f>
        <v>11</v>
      </c>
      <c r="I166">
        <f t="shared" si="12"/>
        <v>922</v>
      </c>
      <c r="J166" s="6">
        <f t="shared" si="13"/>
        <v>0.22413118435287441</v>
      </c>
      <c r="K166" s="17">
        <f t="shared" si="10"/>
        <v>1.2074643249176727E-2</v>
      </c>
      <c r="L166">
        <f>VLOOKUP(A166,[1]Sheet1!$A:$B,2,0)</f>
        <v>94</v>
      </c>
      <c r="M166" s="6">
        <f t="shared" si="14"/>
        <v>0.1019522776572668</v>
      </c>
    </row>
    <row r="167" spans="1:13" x14ac:dyDescent="0.3">
      <c r="A167" t="s">
        <v>331</v>
      </c>
      <c r="B167" t="s">
        <v>332</v>
      </c>
      <c r="C167" t="s">
        <v>427</v>
      </c>
      <c r="D167" s="10">
        <f>VLOOKUP($A167,'[2]CCGs MAR'!$A:$BB,54,0)</f>
        <v>1495</v>
      </c>
      <c r="E167" s="10">
        <f>VLOOKUP($A167,'[2]CCGs adj MAR GDP'!$A:$BB,54,0)</f>
        <v>1457.0184768735185</v>
      </c>
      <c r="F167" s="10">
        <f>VLOOKUP(A167,[3]Sheet1!$A:$B,2,0)</f>
        <v>221</v>
      </c>
      <c r="G167" s="6">
        <f t="shared" si="11"/>
        <v>0.15167961388809806</v>
      </c>
      <c r="H167" s="10">
        <f>IFERROR(VLOOKUP(A167,[4]July17_Orgs!$A$4:$B$151,2,0),0)</f>
        <v>0</v>
      </c>
      <c r="I167">
        <f t="shared" si="12"/>
        <v>221</v>
      </c>
      <c r="J167" s="6">
        <f t="shared" si="13"/>
        <v>0.15167961388809806</v>
      </c>
      <c r="K167" s="17">
        <f t="shared" si="10"/>
        <v>0</v>
      </c>
      <c r="L167">
        <f>VLOOKUP(A167,[1]Sheet1!$A:$B,2,0)</f>
        <v>23</v>
      </c>
      <c r="M167" s="6">
        <f t="shared" si="14"/>
        <v>0.10407239819004525</v>
      </c>
    </row>
    <row r="168" spans="1:13" x14ac:dyDescent="0.3">
      <c r="A168" t="s">
        <v>333</v>
      </c>
      <c r="B168" t="s">
        <v>334</v>
      </c>
      <c r="C168" t="s">
        <v>427</v>
      </c>
      <c r="D168" s="10">
        <f>VLOOKUP($A168,'[2]CCGs MAR'!$A:$BB,54,0)</f>
        <v>2407</v>
      </c>
      <c r="E168" s="10">
        <f>VLOOKUP($A168,'[2]CCGs adj MAR GDP'!$A:$BB,54,0)</f>
        <v>2338.2748591873606</v>
      </c>
      <c r="F168" s="10">
        <f>VLOOKUP(A168,[3]Sheet1!$A:$B,2,0)</f>
        <v>1071</v>
      </c>
      <c r="G168" s="6">
        <f t="shared" si="11"/>
        <v>0.45802998556474805</v>
      </c>
      <c r="H168" s="10">
        <f>IFERROR(VLOOKUP(A168,[4]July17_Orgs!$A$4:$B$151,2,0),0)</f>
        <v>7</v>
      </c>
      <c r="I168">
        <f t="shared" si="12"/>
        <v>1078</v>
      </c>
      <c r="J168" s="6">
        <f t="shared" si="13"/>
        <v>0.46102364560111891</v>
      </c>
      <c r="K168" s="17">
        <f t="shared" si="10"/>
        <v>6.535947712418208E-3</v>
      </c>
      <c r="L168">
        <f>VLOOKUP(A168,[1]Sheet1!$A:$B,2,0)</f>
        <v>172</v>
      </c>
      <c r="M168" s="6">
        <f t="shared" si="14"/>
        <v>0.15955473098330242</v>
      </c>
    </row>
    <row r="169" spans="1:13" x14ac:dyDescent="0.3">
      <c r="A169" t="s">
        <v>335</v>
      </c>
      <c r="B169" t="s">
        <v>336</v>
      </c>
      <c r="C169" t="s">
        <v>427</v>
      </c>
      <c r="D169" s="10">
        <f>VLOOKUP($A169,'[2]CCGs MAR'!$A:$BB,54,0)</f>
        <v>2829</v>
      </c>
      <c r="E169" s="10">
        <f>VLOOKUP($A169,'[2]CCGs adj MAR GDP'!$A:$BB,54,0)</f>
        <v>2706.8962025316459</v>
      </c>
      <c r="F169" s="10">
        <f>VLOOKUP(A169,[3]Sheet1!$A:$B,2,0)</f>
        <v>795</v>
      </c>
      <c r="G169" s="6">
        <f t="shared" si="11"/>
        <v>0.29369430540279673</v>
      </c>
      <c r="H169" s="10">
        <f>IFERROR(VLOOKUP(A169,[4]July17_Orgs!$A$4:$B$151,2,0),0)</f>
        <v>12</v>
      </c>
      <c r="I169">
        <f t="shared" si="12"/>
        <v>807</v>
      </c>
      <c r="J169" s="6">
        <f t="shared" si="13"/>
        <v>0.29812742699378236</v>
      </c>
      <c r="K169" s="17">
        <f t="shared" si="10"/>
        <v>1.5094339622641586E-2</v>
      </c>
      <c r="L169">
        <f>VLOOKUP(A169,[1]Sheet1!$A:$B,2,0)</f>
        <v>121</v>
      </c>
      <c r="M169" s="6">
        <f t="shared" si="14"/>
        <v>0.14993804213135067</v>
      </c>
    </row>
    <row r="170" spans="1:13" x14ac:dyDescent="0.3">
      <c r="A170" t="s">
        <v>337</v>
      </c>
      <c r="B170" t="s">
        <v>338</v>
      </c>
      <c r="C170" t="s">
        <v>427</v>
      </c>
      <c r="D170" s="10">
        <f>VLOOKUP($A170,'[2]CCGs MAR'!$A:$BB,54,0)</f>
        <v>2300</v>
      </c>
      <c r="E170" s="10">
        <f>VLOOKUP($A170,'[2]CCGs adj MAR GDP'!$A:$BB,54,0)</f>
        <v>2221.7872968980801</v>
      </c>
      <c r="F170" s="10">
        <f>VLOOKUP(A170,[3]Sheet1!$A:$B,2,0)</f>
        <v>1245</v>
      </c>
      <c r="G170" s="6">
        <f t="shared" si="11"/>
        <v>0.56035967157530819</v>
      </c>
      <c r="H170" s="10">
        <f>IFERROR(VLOOKUP(A170,[4]July17_Orgs!$A$4:$B$151,2,0),0)</f>
        <v>1</v>
      </c>
      <c r="I170">
        <f t="shared" si="12"/>
        <v>1246</v>
      </c>
      <c r="J170" s="6">
        <f t="shared" si="13"/>
        <v>0.56080975966492697</v>
      </c>
      <c r="K170" s="17">
        <f t="shared" si="10"/>
        <v>8.0321285140571273E-4</v>
      </c>
      <c r="L170">
        <f>VLOOKUP(A170,[1]Sheet1!$A:$B,2,0)</f>
        <v>344</v>
      </c>
      <c r="M170" s="6">
        <f t="shared" si="14"/>
        <v>0.27608346709470305</v>
      </c>
    </row>
    <row r="171" spans="1:13" x14ac:dyDescent="0.3">
      <c r="A171" t="s">
        <v>339</v>
      </c>
      <c r="B171" t="s">
        <v>340</v>
      </c>
      <c r="C171" t="s">
        <v>427</v>
      </c>
      <c r="D171" s="10">
        <f>VLOOKUP($A171,'[2]CCGs MAR'!$A:$BB,54,0)</f>
        <v>5802</v>
      </c>
      <c r="E171" s="10">
        <f>VLOOKUP($A171,'[2]CCGs adj MAR GDP'!$A:$BB,54,0)</f>
        <v>5501.2232145560229</v>
      </c>
      <c r="F171" s="10">
        <f>VLOOKUP(A171,[3]Sheet1!$A:$B,2,0)</f>
        <v>1614</v>
      </c>
      <c r="G171" s="6">
        <f t="shared" si="11"/>
        <v>0.2933892948988906</v>
      </c>
      <c r="H171" s="10">
        <f>IFERROR(VLOOKUP(A171,[4]July17_Orgs!$A$4:$B$151,2,0),0)</f>
        <v>0</v>
      </c>
      <c r="I171">
        <f t="shared" si="12"/>
        <v>1614</v>
      </c>
      <c r="J171" s="6">
        <f t="shared" si="13"/>
        <v>0.2933892948988906</v>
      </c>
      <c r="K171" s="17">
        <f t="shared" si="10"/>
        <v>0</v>
      </c>
      <c r="L171">
        <f>VLOOKUP(A171,[1]Sheet1!$A:$B,2,0)</f>
        <v>253</v>
      </c>
      <c r="M171" s="6">
        <f t="shared" si="14"/>
        <v>0.15675340768277571</v>
      </c>
    </row>
    <row r="172" spans="1:13" x14ac:dyDescent="0.3">
      <c r="A172" t="s">
        <v>341</v>
      </c>
      <c r="B172" t="s">
        <v>342</v>
      </c>
      <c r="C172" t="s">
        <v>427</v>
      </c>
      <c r="D172" s="10">
        <f>VLOOKUP($A172,'[2]CCGs MAR'!$A:$BB,54,0)</f>
        <v>3961</v>
      </c>
      <c r="E172" s="10">
        <f>VLOOKUP($A172,'[2]CCGs adj MAR GDP'!$A:$BB,54,0)</f>
        <v>3787.3628567567234</v>
      </c>
      <c r="F172" s="10">
        <f>VLOOKUP(A172,[3]Sheet1!$A:$B,2,0)</f>
        <v>1815</v>
      </c>
      <c r="G172" s="6">
        <f t="shared" si="11"/>
        <v>0.47922527326950132</v>
      </c>
      <c r="H172" s="10">
        <f>IFERROR(VLOOKUP(A172,[4]July17_Orgs!$A$4:$B$151,2,0),0)</f>
        <v>0</v>
      </c>
      <c r="I172">
        <f t="shared" si="12"/>
        <v>1815</v>
      </c>
      <c r="J172" s="6">
        <f t="shared" si="13"/>
        <v>0.47922527326950132</v>
      </c>
      <c r="K172" s="17">
        <f t="shared" si="10"/>
        <v>0</v>
      </c>
      <c r="L172">
        <f>VLOOKUP(A172,[1]Sheet1!$A:$B,2,0)</f>
        <v>166</v>
      </c>
      <c r="M172" s="6">
        <f t="shared" si="14"/>
        <v>9.1460055096418733E-2</v>
      </c>
    </row>
    <row r="173" spans="1:13" x14ac:dyDescent="0.3">
      <c r="A173" t="s">
        <v>343</v>
      </c>
      <c r="B173" t="s">
        <v>344</v>
      </c>
      <c r="C173" t="s">
        <v>427</v>
      </c>
      <c r="D173" s="10">
        <f>VLOOKUP($A173,'[2]CCGs MAR'!$A:$BB,54,0)</f>
        <v>3348</v>
      </c>
      <c r="E173" s="10">
        <f>VLOOKUP($A173,'[2]CCGs adj MAR GDP'!$A:$BB,54,0)</f>
        <v>3258.9696791286428</v>
      </c>
      <c r="F173" s="10">
        <f>VLOOKUP(A173,[3]Sheet1!$A:$B,2,0)</f>
        <v>532</v>
      </c>
      <c r="G173" s="6">
        <f t="shared" si="11"/>
        <v>0.16324177650595445</v>
      </c>
      <c r="H173" s="10">
        <f>IFERROR(VLOOKUP(A173,[4]July17_Orgs!$A$4:$B$151,2,0),0)</f>
        <v>0</v>
      </c>
      <c r="I173">
        <f t="shared" si="12"/>
        <v>532</v>
      </c>
      <c r="J173" s="6">
        <f t="shared" si="13"/>
        <v>0.16324177650595445</v>
      </c>
      <c r="K173" s="17">
        <f t="shared" si="10"/>
        <v>0</v>
      </c>
      <c r="L173">
        <f>VLOOKUP(A173,[1]Sheet1!$A:$B,2,0)</f>
        <v>116</v>
      </c>
      <c r="M173" s="6">
        <f t="shared" si="14"/>
        <v>0.21804511278195488</v>
      </c>
    </row>
    <row r="174" spans="1:13" x14ac:dyDescent="0.3">
      <c r="A174" t="s">
        <v>345</v>
      </c>
      <c r="B174" t="s">
        <v>346</v>
      </c>
      <c r="C174" t="s">
        <v>427</v>
      </c>
      <c r="D174" s="10">
        <f>VLOOKUP($A174,'[2]CCGs MAR'!$A:$BB,54,0)</f>
        <v>2712</v>
      </c>
      <c r="E174" s="10">
        <f>VLOOKUP($A174,'[2]CCGs adj MAR GDP'!$A:$BB,54,0)</f>
        <v>2564.0659928981154</v>
      </c>
      <c r="F174" s="10">
        <f>VLOOKUP(A174,[3]Sheet1!$A:$B,2,0)</f>
        <v>443</v>
      </c>
      <c r="G174" s="6">
        <f t="shared" si="11"/>
        <v>0.17277246421387363</v>
      </c>
      <c r="H174" s="10">
        <f>IFERROR(VLOOKUP(A174,[4]July17_Orgs!$A$4:$B$151,2,0),0)</f>
        <v>0</v>
      </c>
      <c r="I174">
        <f t="shared" si="12"/>
        <v>443</v>
      </c>
      <c r="J174" s="6">
        <f t="shared" si="13"/>
        <v>0.17277246421387363</v>
      </c>
      <c r="K174" s="17">
        <f t="shared" si="10"/>
        <v>0</v>
      </c>
      <c r="L174">
        <f>VLOOKUP(A174,[1]Sheet1!$A:$B,2,0)</f>
        <v>1</v>
      </c>
      <c r="M174" s="6">
        <f t="shared" si="14"/>
        <v>2.257336343115124E-3</v>
      </c>
    </row>
    <row r="175" spans="1:13" x14ac:dyDescent="0.3">
      <c r="A175" t="s">
        <v>347</v>
      </c>
      <c r="B175" t="s">
        <v>348</v>
      </c>
      <c r="C175" t="s">
        <v>427</v>
      </c>
      <c r="D175" s="10">
        <f>VLOOKUP($A175,'[2]CCGs MAR'!$A:$BB,54,0)</f>
        <v>2259</v>
      </c>
      <c r="E175" s="10">
        <f>VLOOKUP($A175,'[2]CCGs adj MAR GDP'!$A:$BB,54,0)</f>
        <v>2192.1325357220344</v>
      </c>
      <c r="F175" s="10">
        <f>VLOOKUP(A175,[3]Sheet1!$A:$B,2,0)</f>
        <v>1108</v>
      </c>
      <c r="G175" s="6">
        <f t="shared" si="11"/>
        <v>0.50544389171024828</v>
      </c>
      <c r="H175" s="10">
        <f>IFERROR(VLOOKUP(A175,[4]July17_Orgs!$A$4:$B$151,2,0),0)</f>
        <v>2</v>
      </c>
      <c r="I175">
        <f t="shared" si="12"/>
        <v>1110</v>
      </c>
      <c r="J175" s="6">
        <f t="shared" si="13"/>
        <v>0.50635624530539314</v>
      </c>
      <c r="K175" s="17">
        <f t="shared" si="10"/>
        <v>1.8050541516245531E-3</v>
      </c>
      <c r="L175">
        <f>VLOOKUP(A175,[1]Sheet1!$A:$B,2,0)</f>
        <v>154</v>
      </c>
      <c r="M175" s="6">
        <f t="shared" si="14"/>
        <v>0.13873873873873874</v>
      </c>
    </row>
    <row r="176" spans="1:13" x14ac:dyDescent="0.3">
      <c r="A176" t="s">
        <v>349</v>
      </c>
      <c r="B176" t="s">
        <v>350</v>
      </c>
      <c r="C176" t="s">
        <v>427</v>
      </c>
      <c r="D176" s="10">
        <f>VLOOKUP($A176,'[2]CCGs MAR'!$A:$BB,54,0)</f>
        <v>2335</v>
      </c>
      <c r="E176" s="10">
        <f>VLOOKUP($A176,'[2]CCGs adj MAR GDP'!$A:$BB,54,0)</f>
        <v>2270.0898260211798</v>
      </c>
      <c r="F176" s="10">
        <f>VLOOKUP(A176,[3]Sheet1!$A:$B,2,0)</f>
        <v>1268</v>
      </c>
      <c r="G176" s="6">
        <f t="shared" si="11"/>
        <v>0.55856820530421147</v>
      </c>
      <c r="H176" s="10">
        <f>IFERROR(VLOOKUP(A176,[4]July17_Orgs!$A$4:$B$151,2,0),0)</f>
        <v>1</v>
      </c>
      <c r="I176">
        <f t="shared" si="12"/>
        <v>1269</v>
      </c>
      <c r="J176" s="6">
        <f t="shared" si="13"/>
        <v>0.5590087165071328</v>
      </c>
      <c r="K176" s="17">
        <f t="shared" si="10"/>
        <v>7.8864353312306556E-4</v>
      </c>
      <c r="L176">
        <f>VLOOKUP(A176,[1]Sheet1!$A:$B,2,0)</f>
        <v>144</v>
      </c>
      <c r="M176" s="6">
        <f t="shared" si="14"/>
        <v>0.11347517730496454</v>
      </c>
    </row>
    <row r="177" spans="1:13" x14ac:dyDescent="0.3">
      <c r="A177" t="s">
        <v>351</v>
      </c>
      <c r="B177" t="s">
        <v>352</v>
      </c>
      <c r="C177" t="s">
        <v>427</v>
      </c>
      <c r="D177" s="10">
        <f>VLOOKUP($A177,'[2]CCGs MAR'!$A:$BB,54,0)</f>
        <v>12199</v>
      </c>
      <c r="E177" s="10">
        <f>VLOOKUP($A177,'[2]CCGs adj MAR GDP'!$A:$BB,54,0)</f>
        <v>11813.277679465849</v>
      </c>
      <c r="F177" s="10">
        <f>VLOOKUP(A177,[3]Sheet1!$A:$B,2,0)</f>
        <v>10175</v>
      </c>
      <c r="G177" s="6">
        <f t="shared" si="11"/>
        <v>0.86131895618490817</v>
      </c>
      <c r="H177" s="10">
        <f>IFERROR(VLOOKUP(A177,[4]July17_Orgs!$A$4:$B$151,2,0),0)</f>
        <v>132</v>
      </c>
      <c r="I177">
        <f t="shared" si="12"/>
        <v>10307</v>
      </c>
      <c r="J177" s="6">
        <f t="shared" si="13"/>
        <v>0.87249282372460435</v>
      </c>
      <c r="K177" s="17">
        <f t="shared" si="10"/>
        <v>1.2972972972973059E-2</v>
      </c>
      <c r="L177">
        <f>VLOOKUP(A177,[1]Sheet1!$A:$B,2,0)</f>
        <v>678</v>
      </c>
      <c r="M177" s="6">
        <f t="shared" si="14"/>
        <v>6.5780537498787234E-2</v>
      </c>
    </row>
    <row r="178" spans="1:13" x14ac:dyDescent="0.3">
      <c r="A178" t="s">
        <v>353</v>
      </c>
      <c r="B178" t="s">
        <v>354</v>
      </c>
      <c r="C178" t="s">
        <v>427</v>
      </c>
      <c r="D178" s="10">
        <f>VLOOKUP($A178,'[2]CCGs MAR'!$A:$BB,54,0)</f>
        <v>3897</v>
      </c>
      <c r="E178" s="10">
        <f>VLOOKUP($A178,'[2]CCGs adj MAR GDP'!$A:$BB,54,0)</f>
        <v>3776.1651561123617</v>
      </c>
      <c r="F178" s="10">
        <f>VLOOKUP(A178,[3]Sheet1!$A:$B,2,0)</f>
        <v>798</v>
      </c>
      <c r="G178" s="6">
        <f t="shared" si="11"/>
        <v>0.2113255027281585</v>
      </c>
      <c r="H178" s="10">
        <f>IFERROR(VLOOKUP(A178,[4]July17_Orgs!$A$4:$B$151,2,0),0)</f>
        <v>0</v>
      </c>
      <c r="I178">
        <f t="shared" si="12"/>
        <v>798</v>
      </c>
      <c r="J178" s="6">
        <f t="shared" si="13"/>
        <v>0.2113255027281585</v>
      </c>
      <c r="K178" s="17">
        <f t="shared" si="10"/>
        <v>0</v>
      </c>
      <c r="L178">
        <f>VLOOKUP(A178,[1]Sheet1!$A:$B,2,0)</f>
        <v>69</v>
      </c>
      <c r="M178" s="6">
        <f t="shared" si="14"/>
        <v>8.646616541353383E-2</v>
      </c>
    </row>
    <row r="179" spans="1:13" x14ac:dyDescent="0.3">
      <c r="A179" t="s">
        <v>355</v>
      </c>
      <c r="B179" t="s">
        <v>356</v>
      </c>
      <c r="C179" t="s">
        <v>427</v>
      </c>
      <c r="D179" s="10">
        <f>VLOOKUP($A179,'[2]CCGs MAR'!$A:$BB,54,0)</f>
        <v>4086</v>
      </c>
      <c r="E179" s="10">
        <f>VLOOKUP($A179,'[2]CCGs adj MAR GDP'!$A:$BB,54,0)</f>
        <v>3916.6932132963989</v>
      </c>
      <c r="F179" s="10">
        <f>VLOOKUP(A179,[3]Sheet1!$A:$B,2,0)</f>
        <v>1866</v>
      </c>
      <c r="G179" s="6">
        <f t="shared" si="11"/>
        <v>0.47642230278983788</v>
      </c>
      <c r="H179" s="10">
        <f>IFERROR(VLOOKUP(A179,[4]July17_Orgs!$A$4:$B$151,2,0),0)</f>
        <v>1</v>
      </c>
      <c r="I179">
        <f t="shared" si="12"/>
        <v>1867</v>
      </c>
      <c r="J179" s="6">
        <f t="shared" si="13"/>
        <v>0.47667762020826759</v>
      </c>
      <c r="K179" s="17">
        <f t="shared" si="10"/>
        <v>5.3590568060022064E-4</v>
      </c>
      <c r="L179">
        <f>VLOOKUP(A179,[1]Sheet1!$A:$B,2,0)</f>
        <v>753</v>
      </c>
      <c r="M179" s="6">
        <f t="shared" si="14"/>
        <v>0.40332083556507764</v>
      </c>
    </row>
    <row r="180" spans="1:13" x14ac:dyDescent="0.3">
      <c r="A180" t="s">
        <v>357</v>
      </c>
      <c r="B180" t="s">
        <v>358</v>
      </c>
      <c r="C180" t="s">
        <v>427</v>
      </c>
      <c r="D180" s="10">
        <f>VLOOKUP($A180,'[2]CCGs MAR'!$A:$BB,54,0)</f>
        <v>3959</v>
      </c>
      <c r="E180" s="10">
        <f>VLOOKUP($A180,'[2]CCGs adj MAR GDP'!$A:$BB,54,0)</f>
        <v>3830.0253756557304</v>
      </c>
      <c r="F180" s="10">
        <f>VLOOKUP(A180,[3]Sheet1!$A:$B,2,0)</f>
        <v>659</v>
      </c>
      <c r="G180" s="6">
        <f t="shared" si="11"/>
        <v>0.1720615231921731</v>
      </c>
      <c r="H180" s="10">
        <f>IFERROR(VLOOKUP(A180,[4]July17_Orgs!$A$4:$B$151,2,0),0)</f>
        <v>0</v>
      </c>
      <c r="I180">
        <f t="shared" si="12"/>
        <v>659</v>
      </c>
      <c r="J180" s="6">
        <f t="shared" si="13"/>
        <v>0.1720615231921731</v>
      </c>
      <c r="K180" s="17">
        <f t="shared" si="10"/>
        <v>0</v>
      </c>
      <c r="L180">
        <f>VLOOKUP(A180,[1]Sheet1!$A:$B,2,0)</f>
        <v>66</v>
      </c>
      <c r="M180" s="6">
        <f t="shared" si="14"/>
        <v>0.10015174506828528</v>
      </c>
    </row>
    <row r="181" spans="1:13" x14ac:dyDescent="0.3">
      <c r="A181" t="s">
        <v>359</v>
      </c>
      <c r="B181" t="s">
        <v>360</v>
      </c>
      <c r="C181" t="s">
        <v>427</v>
      </c>
      <c r="D181" s="10">
        <f>VLOOKUP($A181,'[2]CCGs MAR'!$A:$BB,54,0)</f>
        <v>2465</v>
      </c>
      <c r="E181" s="10">
        <f>VLOOKUP($A181,'[2]CCGs adj MAR GDP'!$A:$BB,54,0)</f>
        <v>2390.9244729985789</v>
      </c>
      <c r="F181" s="10">
        <f>VLOOKUP(A181,[3]Sheet1!$A:$B,2,0)</f>
        <v>1229</v>
      </c>
      <c r="G181" s="6">
        <f t="shared" si="11"/>
        <v>0.51402711121972378</v>
      </c>
      <c r="H181" s="10">
        <f>IFERROR(VLOOKUP(A181,[4]July17_Orgs!$A$4:$B$151,2,0),0)</f>
        <v>1</v>
      </c>
      <c r="I181">
        <f t="shared" si="12"/>
        <v>1230</v>
      </c>
      <c r="J181" s="6">
        <f t="shared" si="13"/>
        <v>0.51444535947946313</v>
      </c>
      <c r="K181" s="17">
        <f t="shared" si="10"/>
        <v>8.1366965012195339E-4</v>
      </c>
      <c r="L181">
        <f>VLOOKUP(A181,[1]Sheet1!$A:$B,2,0)</f>
        <v>220</v>
      </c>
      <c r="M181" s="6">
        <f t="shared" si="14"/>
        <v>0.17886178861788618</v>
      </c>
    </row>
    <row r="182" spans="1:13" x14ac:dyDescent="0.3">
      <c r="A182" t="s">
        <v>361</v>
      </c>
      <c r="B182" t="s">
        <v>362</v>
      </c>
      <c r="C182" t="s">
        <v>427</v>
      </c>
      <c r="D182" s="10">
        <f>VLOOKUP($A182,'[2]CCGs MAR'!$A:$BB,54,0)</f>
        <v>3876</v>
      </c>
      <c r="E182" s="10">
        <f>VLOOKUP($A182,'[2]CCGs adj MAR GDP'!$A:$BB,54,0)</f>
        <v>3814.668813983084</v>
      </c>
      <c r="F182" s="10">
        <f>VLOOKUP(A182,[3]Sheet1!$A:$B,2,0)</f>
        <v>2207</v>
      </c>
      <c r="G182" s="6">
        <f t="shared" si="11"/>
        <v>0.57855612311873605</v>
      </c>
      <c r="H182" s="10">
        <f>IFERROR(VLOOKUP(A182,[4]July17_Orgs!$A$4:$B$151,2,0),0)</f>
        <v>15</v>
      </c>
      <c r="I182">
        <f t="shared" si="12"/>
        <v>2222</v>
      </c>
      <c r="J182" s="6">
        <f t="shared" si="13"/>
        <v>0.58248831244668398</v>
      </c>
      <c r="K182" s="17">
        <f t="shared" si="10"/>
        <v>6.7965564114182316E-3</v>
      </c>
      <c r="L182">
        <f>VLOOKUP(A182,[1]Sheet1!$A:$B,2,0)</f>
        <v>472</v>
      </c>
      <c r="M182" s="6">
        <f t="shared" si="14"/>
        <v>0.21242124212421243</v>
      </c>
    </row>
    <row r="183" spans="1:13" x14ac:dyDescent="0.3">
      <c r="A183" t="s">
        <v>363</v>
      </c>
      <c r="B183" t="s">
        <v>364</v>
      </c>
      <c r="C183" t="s">
        <v>427</v>
      </c>
      <c r="D183" s="10">
        <f>VLOOKUP($A183,'[2]CCGs MAR'!$A:$BB,54,0)</f>
        <v>3407</v>
      </c>
      <c r="E183" s="10">
        <f>VLOOKUP($A183,'[2]CCGs adj MAR GDP'!$A:$BB,54,0)</f>
        <v>3263.0166375040776</v>
      </c>
      <c r="F183" s="10">
        <f>VLOOKUP(A183,[3]Sheet1!$A:$B,2,0)</f>
        <v>1131</v>
      </c>
      <c r="G183" s="6">
        <f t="shared" si="11"/>
        <v>0.34661177849988412</v>
      </c>
      <c r="H183" s="10">
        <f>IFERROR(VLOOKUP(A183,[4]July17_Orgs!$A$4:$B$151,2,0),0)</f>
        <v>0</v>
      </c>
      <c r="I183">
        <f t="shared" si="12"/>
        <v>1131</v>
      </c>
      <c r="J183" s="6">
        <f t="shared" si="13"/>
        <v>0.34661177849988412</v>
      </c>
      <c r="K183" s="17">
        <f t="shared" si="10"/>
        <v>0</v>
      </c>
      <c r="L183">
        <f>VLOOKUP(A183,[1]Sheet1!$A:$B,2,0)</f>
        <v>146</v>
      </c>
      <c r="M183" s="6">
        <f t="shared" si="14"/>
        <v>0.12908930150309461</v>
      </c>
    </row>
    <row r="184" spans="1:13" x14ac:dyDescent="0.3">
      <c r="A184" t="s">
        <v>365</v>
      </c>
      <c r="B184" t="s">
        <v>366</v>
      </c>
      <c r="C184" t="s">
        <v>427</v>
      </c>
      <c r="D184" s="10">
        <f>VLOOKUP($A184,'[2]CCGs MAR'!$A:$BB,54,0)</f>
        <v>8433</v>
      </c>
      <c r="E184" s="10">
        <f>VLOOKUP($A184,'[2]CCGs adj MAR GDP'!$A:$BB,54,0)</f>
        <v>8210.1522883068701</v>
      </c>
      <c r="F184" s="10">
        <f>VLOOKUP(A184,[3]Sheet1!$A:$B,2,0)</f>
        <v>4342</v>
      </c>
      <c r="G184" s="6">
        <f t="shared" si="11"/>
        <v>0.52885742523728807</v>
      </c>
      <c r="H184" s="10">
        <f>IFERROR(VLOOKUP(A184,[4]July17_Orgs!$A$4:$B$151,2,0),0)</f>
        <v>17</v>
      </c>
      <c r="I184">
        <f t="shared" si="12"/>
        <v>4359</v>
      </c>
      <c r="J184" s="6">
        <f t="shared" si="13"/>
        <v>0.5309280323835418</v>
      </c>
      <c r="K184" s="17">
        <f t="shared" si="10"/>
        <v>3.9152464302164092E-3</v>
      </c>
      <c r="L184">
        <f>VLOOKUP(A184,[1]Sheet1!$A:$B,2,0)</f>
        <v>758</v>
      </c>
      <c r="M184" s="6">
        <f t="shared" si="14"/>
        <v>0.1738930947465015</v>
      </c>
    </row>
    <row r="185" spans="1:13" x14ac:dyDescent="0.3">
      <c r="A185" t="s">
        <v>367</v>
      </c>
      <c r="B185" t="s">
        <v>368</v>
      </c>
      <c r="C185" t="s">
        <v>427</v>
      </c>
      <c r="D185" s="10">
        <f>VLOOKUP($A185,'[2]CCGs MAR'!$A:$BB,54,0)</f>
        <v>3306</v>
      </c>
      <c r="E185" s="10">
        <f>VLOOKUP($A185,'[2]CCGs adj MAR GDP'!$A:$BB,54,0)</f>
        <v>3205.4225021349275</v>
      </c>
      <c r="F185" s="10">
        <f>VLOOKUP(A185,[3]Sheet1!$A:$B,2,0)</f>
        <v>1408</v>
      </c>
      <c r="G185" s="6">
        <f t="shared" si="11"/>
        <v>0.43925566725204584</v>
      </c>
      <c r="H185" s="10">
        <f>IFERROR(VLOOKUP(A185,[4]July17_Orgs!$A$4:$B$151,2,0),0)</f>
        <v>1</v>
      </c>
      <c r="I185">
        <f t="shared" si="12"/>
        <v>1409</v>
      </c>
      <c r="J185" s="6">
        <f t="shared" si="13"/>
        <v>0.43956763860662829</v>
      </c>
      <c r="K185" s="17">
        <f t="shared" si="10"/>
        <v>7.1022727272732295E-4</v>
      </c>
      <c r="L185">
        <f>VLOOKUP(A185,[1]Sheet1!$A:$B,2,0)</f>
        <v>642</v>
      </c>
      <c r="M185" s="6">
        <f t="shared" si="14"/>
        <v>0.45564229950319374</v>
      </c>
    </row>
    <row r="186" spans="1:13" x14ac:dyDescent="0.3">
      <c r="A186" t="s">
        <v>369</v>
      </c>
      <c r="B186" t="s">
        <v>370</v>
      </c>
      <c r="C186" t="s">
        <v>427</v>
      </c>
      <c r="D186" s="10">
        <f>VLOOKUP($A186,'[2]CCGs MAR'!$A:$BB,54,0)</f>
        <v>3224</v>
      </c>
      <c r="E186" s="10">
        <f>VLOOKUP($A186,'[2]CCGs adj MAR GDP'!$A:$BB,54,0)</f>
        <v>3138.7553041018386</v>
      </c>
      <c r="F186" s="10">
        <f>VLOOKUP(A186,[3]Sheet1!$A:$B,2,0)</f>
        <v>1787</v>
      </c>
      <c r="G186" s="6">
        <f t="shared" si="11"/>
        <v>0.56933396421972871</v>
      </c>
      <c r="H186" s="10">
        <f>IFERROR(VLOOKUP(A186,[4]July17_Orgs!$A$4:$B$151,2,0),0)</f>
        <v>3</v>
      </c>
      <c r="I186">
        <f t="shared" si="12"/>
        <v>1790</v>
      </c>
      <c r="J186" s="6">
        <f t="shared" si="13"/>
        <v>0.57028975710873775</v>
      </c>
      <c r="K186" s="17">
        <f t="shared" si="10"/>
        <v>1.6787912702853703E-3</v>
      </c>
      <c r="L186">
        <f>VLOOKUP(A186,[1]Sheet1!$A:$B,2,0)</f>
        <v>207</v>
      </c>
      <c r="M186" s="6">
        <f t="shared" si="14"/>
        <v>0.11564245810055866</v>
      </c>
    </row>
    <row r="187" spans="1:13" x14ac:dyDescent="0.3">
      <c r="A187" t="s">
        <v>371</v>
      </c>
      <c r="B187" t="s">
        <v>372</v>
      </c>
      <c r="C187" t="s">
        <v>427</v>
      </c>
      <c r="D187" s="10">
        <f>VLOOKUP($A187,'[2]CCGs MAR'!$A:$BB,54,0)</f>
        <v>3403</v>
      </c>
      <c r="E187" s="10">
        <f>VLOOKUP($A187,'[2]CCGs adj MAR GDP'!$A:$BB,54,0)</f>
        <v>3229.0779380274594</v>
      </c>
      <c r="F187" s="10">
        <f>VLOOKUP(A187,[3]Sheet1!$A:$B,2,0)</f>
        <v>1805</v>
      </c>
      <c r="G187" s="6">
        <f t="shared" si="11"/>
        <v>0.5589831012572638</v>
      </c>
      <c r="H187" s="10">
        <f>IFERROR(VLOOKUP(A187,[4]July17_Orgs!$A$4:$B$151,2,0),0)</f>
        <v>0</v>
      </c>
      <c r="I187">
        <f t="shared" si="12"/>
        <v>1805</v>
      </c>
      <c r="J187" s="6">
        <f t="shared" si="13"/>
        <v>0.5589831012572638</v>
      </c>
      <c r="K187" s="17">
        <f t="shared" si="10"/>
        <v>0</v>
      </c>
      <c r="L187">
        <f>VLOOKUP(A187,[1]Sheet1!$A:$B,2,0)</f>
        <v>163</v>
      </c>
      <c r="M187" s="6">
        <f t="shared" si="14"/>
        <v>9.0304709141274239E-2</v>
      </c>
    </row>
    <row r="188" spans="1:13" x14ac:dyDescent="0.3">
      <c r="A188" t="s">
        <v>373</v>
      </c>
      <c r="B188" t="s">
        <v>374</v>
      </c>
      <c r="C188" t="s">
        <v>427</v>
      </c>
      <c r="D188" s="10">
        <f>VLOOKUP($A188,'[2]CCGs MAR'!$A:$BB,54,0)</f>
        <v>7482</v>
      </c>
      <c r="E188" s="10">
        <f>VLOOKUP($A188,'[2]CCGs adj MAR GDP'!$A:$BB,54,0)</f>
        <v>7079.7116310216379</v>
      </c>
      <c r="F188" s="10">
        <f>VLOOKUP(A188,[3]Sheet1!$A:$B,2,0)</f>
        <v>4286</v>
      </c>
      <c r="G188" s="6">
        <f t="shared" si="11"/>
        <v>0.60539188929952348</v>
      </c>
      <c r="H188" s="10">
        <f>IFERROR(VLOOKUP(A188,[4]July17_Orgs!$A$4:$B$151,2,0),0)</f>
        <v>0</v>
      </c>
      <c r="I188">
        <f t="shared" si="12"/>
        <v>4286</v>
      </c>
      <c r="J188" s="6">
        <f t="shared" si="13"/>
        <v>0.60539188929952348</v>
      </c>
      <c r="K188" s="17">
        <f t="shared" si="10"/>
        <v>0</v>
      </c>
      <c r="L188">
        <f>VLOOKUP(A188,[1]Sheet1!$A:$B,2,0)</f>
        <v>1256</v>
      </c>
      <c r="M188" s="6">
        <f t="shared" si="14"/>
        <v>0.29304713019132056</v>
      </c>
    </row>
    <row r="189" spans="1:13" x14ac:dyDescent="0.3">
      <c r="A189" t="s">
        <v>375</v>
      </c>
      <c r="B189" t="s">
        <v>376</v>
      </c>
      <c r="C189" t="s">
        <v>427</v>
      </c>
      <c r="D189" s="10">
        <f>VLOOKUP($A189,'[2]CCGs MAR'!$A:$BB,54,0)</f>
        <v>15984</v>
      </c>
      <c r="E189" s="10">
        <f>VLOOKUP($A189,'[2]CCGs adj MAR GDP'!$A:$BB,54,0)</f>
        <v>15245.161543868371</v>
      </c>
      <c r="F189" s="10">
        <f>VLOOKUP(A189,[3]Sheet1!$A:$B,2,0)</f>
        <v>12640</v>
      </c>
      <c r="G189" s="6">
        <f t="shared" si="11"/>
        <v>0.82911551731531696</v>
      </c>
      <c r="H189" s="10">
        <f>IFERROR(VLOOKUP(A189,[4]July17_Orgs!$A$4:$B$151,2,0),0)</f>
        <v>11</v>
      </c>
      <c r="I189">
        <f t="shared" si="12"/>
        <v>12651</v>
      </c>
      <c r="J189" s="6">
        <f t="shared" si="13"/>
        <v>0.82983705771804384</v>
      </c>
      <c r="K189" s="17">
        <f t="shared" si="10"/>
        <v>8.7025316455688383E-4</v>
      </c>
      <c r="L189">
        <f>VLOOKUP(A189,[1]Sheet1!$A:$B,2,0)</f>
        <v>3221</v>
      </c>
      <c r="M189" s="6">
        <f t="shared" si="14"/>
        <v>0.25460437910046635</v>
      </c>
    </row>
    <row r="190" spans="1:13" x14ac:dyDescent="0.3">
      <c r="A190" t="s">
        <v>377</v>
      </c>
      <c r="B190" t="s">
        <v>378</v>
      </c>
      <c r="C190" t="s">
        <v>427</v>
      </c>
      <c r="D190" s="10">
        <f>VLOOKUP($A190,'[2]CCGs MAR'!$A:$BB,54,0)</f>
        <v>16418</v>
      </c>
      <c r="E190" s="10">
        <f>VLOOKUP($A190,'[2]CCGs adj MAR GDP'!$A:$BB,54,0)</f>
        <v>15755.860878880956</v>
      </c>
      <c r="F190" s="10">
        <f>VLOOKUP(A190,[3]Sheet1!$A:$B,2,0)</f>
        <v>4658</v>
      </c>
      <c r="G190" s="6">
        <f t="shared" si="11"/>
        <v>0.29563601987902483</v>
      </c>
      <c r="H190" s="10">
        <f>IFERROR(VLOOKUP(A190,[4]July17_Orgs!$A$4:$B$151,2,0),0)</f>
        <v>5</v>
      </c>
      <c r="I190">
        <f t="shared" si="12"/>
        <v>4663</v>
      </c>
      <c r="J190" s="6">
        <f t="shared" si="13"/>
        <v>0.29595336210731921</v>
      </c>
      <c r="K190" s="17">
        <f t="shared" si="10"/>
        <v>1.0734220695578268E-3</v>
      </c>
      <c r="L190">
        <f>VLOOKUP(A190,[1]Sheet1!$A:$B,2,0)</f>
        <v>1710</v>
      </c>
      <c r="M190" s="6">
        <f t="shared" si="14"/>
        <v>0.36671670598327255</v>
      </c>
    </row>
    <row r="191" spans="1:13" x14ac:dyDescent="0.3">
      <c r="A191" t="s">
        <v>379</v>
      </c>
      <c r="B191" t="s">
        <v>380</v>
      </c>
      <c r="C191" t="s">
        <v>427</v>
      </c>
      <c r="D191" s="10">
        <f>VLOOKUP($A191,'[2]CCGs MAR'!$A:$BB,54,0)</f>
        <v>10031</v>
      </c>
      <c r="E191" s="10">
        <f>VLOOKUP($A191,'[2]CCGs adj MAR GDP'!$A:$BB,54,0)</f>
        <v>9561.2802031528008</v>
      </c>
      <c r="F191" s="10">
        <f>VLOOKUP(A191,[3]Sheet1!$A:$B,2,0)</f>
        <v>8182</v>
      </c>
      <c r="G191" s="6">
        <f t="shared" si="11"/>
        <v>0.85574314591282585</v>
      </c>
      <c r="H191" s="10">
        <f>IFERROR(VLOOKUP(A191,[4]July17_Orgs!$A$4:$B$151,2,0),0)</f>
        <v>32</v>
      </c>
      <c r="I191">
        <f t="shared" si="12"/>
        <v>8214</v>
      </c>
      <c r="J191" s="6">
        <f t="shared" si="13"/>
        <v>0.85908997806501486</v>
      </c>
      <c r="K191" s="17">
        <f t="shared" si="10"/>
        <v>3.9110241994622366E-3</v>
      </c>
      <c r="L191">
        <f>VLOOKUP(A191,[1]Sheet1!$A:$B,2,0)</f>
        <v>1769</v>
      </c>
      <c r="M191" s="6">
        <f t="shared" si="14"/>
        <v>0.21536401266130994</v>
      </c>
    </row>
    <row r="192" spans="1:13" x14ac:dyDescent="0.3">
      <c r="A192" t="s">
        <v>381</v>
      </c>
      <c r="B192" t="s">
        <v>382</v>
      </c>
      <c r="C192" t="s">
        <v>427</v>
      </c>
      <c r="D192" s="10">
        <f>VLOOKUP($A192,'[2]CCGs MAR'!$A:$BB,54,0)</f>
        <v>4470</v>
      </c>
      <c r="E192" s="10">
        <f>VLOOKUP($A192,'[2]CCGs adj MAR GDP'!$A:$BB,54,0)</f>
        <v>4265.8617926890338</v>
      </c>
      <c r="F192" s="10">
        <f>VLOOKUP(A192,[3]Sheet1!$A:$B,2,0)</f>
        <v>4197</v>
      </c>
      <c r="G192" s="6">
        <f t="shared" si="11"/>
        <v>0.98385747217430919</v>
      </c>
      <c r="H192" s="10">
        <f>IFERROR(VLOOKUP(A192,[4]July17_Orgs!$A$4:$B$151,2,0),0)</f>
        <v>3</v>
      </c>
      <c r="I192">
        <f t="shared" si="12"/>
        <v>4200</v>
      </c>
      <c r="J192" s="6">
        <f t="shared" si="13"/>
        <v>0.98456072983847953</v>
      </c>
      <c r="K192" s="17">
        <f t="shared" si="10"/>
        <v>7.1479628305932811E-4</v>
      </c>
      <c r="L192">
        <f>VLOOKUP(A192,[1]Sheet1!$A:$B,2,0)</f>
        <v>599</v>
      </c>
      <c r="M192" s="6">
        <f t="shared" si="14"/>
        <v>0.14261904761904762</v>
      </c>
    </row>
    <row r="193" spans="1:13" x14ac:dyDescent="0.3">
      <c r="A193" t="s">
        <v>383</v>
      </c>
      <c r="B193" t="s">
        <v>384</v>
      </c>
      <c r="C193" t="s">
        <v>427</v>
      </c>
      <c r="D193" s="10">
        <f>VLOOKUP($A193,'[2]CCGs MAR'!$A:$BB,54,0)</f>
        <v>10083</v>
      </c>
      <c r="E193" s="10">
        <f>VLOOKUP($A193,'[2]CCGs adj MAR GDP'!$A:$BB,54,0)</f>
        <v>9817.830008534851</v>
      </c>
      <c r="F193" s="10">
        <f>VLOOKUP(A193,[3]Sheet1!$A:$B,2,0)</f>
        <v>7171</v>
      </c>
      <c r="G193" s="6">
        <f t="shared" si="11"/>
        <v>0.73040580186926185</v>
      </c>
      <c r="H193" s="10">
        <f>IFERROR(VLOOKUP(A193,[4]July17_Orgs!$A$4:$B$151,2,0),0)</f>
        <v>286</v>
      </c>
      <c r="I193">
        <f t="shared" si="12"/>
        <v>7457</v>
      </c>
      <c r="J193" s="6">
        <f t="shared" si="13"/>
        <v>0.75953647532270052</v>
      </c>
      <c r="K193" s="17">
        <f t="shared" si="10"/>
        <v>3.9882861525589147E-2</v>
      </c>
      <c r="L193">
        <f>VLOOKUP(A193,[1]Sheet1!$A:$B,2,0)</f>
        <v>2279</v>
      </c>
      <c r="M193" s="6">
        <f t="shared" si="14"/>
        <v>0.3056188815877699</v>
      </c>
    </row>
    <row r="194" spans="1:13" x14ac:dyDescent="0.3">
      <c r="A194" t="s">
        <v>385</v>
      </c>
      <c r="B194" t="s">
        <v>386</v>
      </c>
      <c r="C194" t="s">
        <v>427</v>
      </c>
      <c r="D194" s="10">
        <f>VLOOKUP($A194,'[2]CCGs MAR'!$A:$BB,54,0)</f>
        <v>4239</v>
      </c>
      <c r="E194" s="10">
        <f>VLOOKUP($A194,'[2]CCGs adj MAR GDP'!$A:$BB,54,0)</f>
        <v>4023.1733970406904</v>
      </c>
      <c r="F194" s="10">
        <f>VLOOKUP(A194,[3]Sheet1!$A:$B,2,0)</f>
        <v>2431</v>
      </c>
      <c r="G194" s="6">
        <f t="shared" si="11"/>
        <v>0.60424937234576093</v>
      </c>
      <c r="H194" s="10">
        <f>IFERROR(VLOOKUP(A194,[4]July17_Orgs!$A$4:$B$151,2,0),0)</f>
        <v>2</v>
      </c>
      <c r="I194">
        <f t="shared" si="12"/>
        <v>2433</v>
      </c>
      <c r="J194" s="6">
        <f t="shared" si="13"/>
        <v>0.60474649235591782</v>
      </c>
      <c r="K194" s="17">
        <f t="shared" si="10"/>
        <v>8.2270670505956778E-4</v>
      </c>
      <c r="L194">
        <f>VLOOKUP(A194,[1]Sheet1!$A:$B,2,0)</f>
        <v>737</v>
      </c>
      <c r="M194" s="6">
        <f t="shared" si="14"/>
        <v>0.30291820797369501</v>
      </c>
    </row>
    <row r="195" spans="1:13" x14ac:dyDescent="0.3">
      <c r="A195" t="s">
        <v>387</v>
      </c>
      <c r="B195" t="s">
        <v>388</v>
      </c>
      <c r="C195" t="s">
        <v>427</v>
      </c>
      <c r="D195" s="10">
        <f>VLOOKUP($A195,'[2]CCGs MAR'!$A:$BB,54,0)</f>
        <v>4310</v>
      </c>
      <c r="E195" s="10">
        <f>VLOOKUP($A195,'[2]CCGs adj MAR GDP'!$A:$BB,54,0)</f>
        <v>4122.9609190562833</v>
      </c>
      <c r="F195" s="10">
        <f>VLOOKUP(A195,[3]Sheet1!$A:$B,2,0)</f>
        <v>2391</v>
      </c>
      <c r="G195" s="6">
        <f t="shared" si="11"/>
        <v>0.57992303272845069</v>
      </c>
      <c r="H195" s="10">
        <f>IFERROR(VLOOKUP(A195,[4]July17_Orgs!$A$4:$B$151,2,0),0)</f>
        <v>4</v>
      </c>
      <c r="I195">
        <f t="shared" si="12"/>
        <v>2395</v>
      </c>
      <c r="J195" s="6">
        <f t="shared" si="13"/>
        <v>0.58089320927839372</v>
      </c>
      <c r="K195" s="17">
        <f t="shared" si="10"/>
        <v>1.6729401923881002E-3</v>
      </c>
      <c r="L195">
        <f>VLOOKUP(A195,[1]Sheet1!$A:$B,2,0)</f>
        <v>458</v>
      </c>
      <c r="M195" s="6">
        <f t="shared" si="14"/>
        <v>0.19123173277661795</v>
      </c>
    </row>
    <row r="196" spans="1:13" x14ac:dyDescent="0.3">
      <c r="A196" t="s">
        <v>389</v>
      </c>
      <c r="B196" t="s">
        <v>390</v>
      </c>
      <c r="C196" t="s">
        <v>426</v>
      </c>
      <c r="D196" s="10">
        <f>VLOOKUP($A196,'[2]CCGs MAR'!$A:$BB,54,0)</f>
        <v>4448</v>
      </c>
      <c r="E196" s="10">
        <f>VLOOKUP($A196,'[2]CCGs adj MAR GDP'!$A:$BB,54,0)</f>
        <v>4261.3012401043334</v>
      </c>
      <c r="F196" s="10">
        <f>VLOOKUP(A196,[3]Sheet1!$A:$B,2,0)</f>
        <v>4165</v>
      </c>
      <c r="G196" s="6">
        <f t="shared" si="11"/>
        <v>0.97740097808668991</v>
      </c>
      <c r="H196" s="10">
        <f>IFERROR(VLOOKUP(A196,[4]July17_Orgs!$A$4:$B$151,2,0),0)</f>
        <v>0</v>
      </c>
      <c r="I196">
        <f t="shared" si="12"/>
        <v>4165</v>
      </c>
      <c r="J196" s="6">
        <f t="shared" si="13"/>
        <v>0.97740097808668991</v>
      </c>
      <c r="K196" s="17">
        <f t="shared" si="10"/>
        <v>0</v>
      </c>
      <c r="L196">
        <f>VLOOKUP(A196,[1]Sheet1!$A:$B,2,0)</f>
        <v>1423</v>
      </c>
      <c r="M196" s="6">
        <f t="shared" si="14"/>
        <v>0.341656662665066</v>
      </c>
    </row>
    <row r="197" spans="1:13" x14ac:dyDescent="0.3">
      <c r="A197" t="s">
        <v>391</v>
      </c>
      <c r="B197" t="s">
        <v>392</v>
      </c>
      <c r="C197" t="s">
        <v>425</v>
      </c>
      <c r="D197" s="10">
        <f>VLOOKUP($A197,'[2]CCGs MAR'!$A:$BB,54,0)</f>
        <v>15907</v>
      </c>
      <c r="E197" s="10">
        <f>VLOOKUP($A197,'[2]CCGs adj MAR GDP'!$A:$BB,54,0)</f>
        <v>15416.541379293441</v>
      </c>
      <c r="F197" s="10">
        <f>VLOOKUP(A197,[3]Sheet1!$A:$B,2,0)</f>
        <v>6899</v>
      </c>
      <c r="G197" s="6">
        <f t="shared" si="11"/>
        <v>0.44750633947419077</v>
      </c>
      <c r="H197" s="10">
        <f>IFERROR(VLOOKUP(A197,[4]July17_Orgs!$A$4:$B$151,2,0),0)</f>
        <v>2</v>
      </c>
      <c r="I197">
        <f t="shared" si="12"/>
        <v>6901</v>
      </c>
      <c r="J197" s="6">
        <f t="shared" si="13"/>
        <v>0.44763607025820995</v>
      </c>
      <c r="K197" s="17">
        <f t="shared" ref="K197:K211" si="15">(J197-G197)/ABS(G197)</f>
        <v>2.8989708653425568E-4</v>
      </c>
      <c r="L197">
        <f>VLOOKUP(A197,[1]Sheet1!$A:$B,2,0)</f>
        <v>2629</v>
      </c>
      <c r="M197" s="6">
        <f t="shared" si="14"/>
        <v>0.38095928126358497</v>
      </c>
    </row>
    <row r="198" spans="1:13" x14ac:dyDescent="0.3">
      <c r="A198" t="s">
        <v>453</v>
      </c>
      <c r="B198" t="s">
        <v>454</v>
      </c>
      <c r="C198" t="s">
        <v>426</v>
      </c>
      <c r="D198" s="10">
        <f>VLOOKUP($A198,'[2]CCGs MAR'!$A:$BB,54,0)</f>
        <v>10927</v>
      </c>
      <c r="E198" s="10">
        <f>VLOOKUP($A198,'[2]CCGs adj MAR GDP'!$A:$BB,54,0)</f>
        <v>10435.285</v>
      </c>
      <c r="F198" s="10">
        <f>VLOOKUP(A198,[3]Sheet1!$A:$B,2,0)</f>
        <v>7107</v>
      </c>
      <c r="G198" s="6">
        <f t="shared" ref="G198:G211" si="16">F198/E198</f>
        <v>0.68105471005343887</v>
      </c>
      <c r="H198" s="10">
        <f>IFERROR(VLOOKUP(A198,[4]July17_Orgs!$A$4:$B$151,2,0),0)</f>
        <v>455</v>
      </c>
      <c r="I198">
        <f t="shared" ref="I198:I211" si="17">F198+H198</f>
        <v>7562</v>
      </c>
      <c r="J198" s="6">
        <f t="shared" ref="J198:J211" si="18">I198/E198</f>
        <v>0.72465677746223511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f>VLOOKUP($A199,'[2]CCGs MAR'!$A:$BB,54,0)</f>
        <v>10666</v>
      </c>
      <c r="E199" s="10">
        <f>VLOOKUP($A199,'[2]CCGs adj MAR GDP'!$A:$BB,54,0)</f>
        <v>10241.611207532866</v>
      </c>
      <c r="F199" s="10">
        <f>VLOOKUP(A199,[3]Sheet1!$A:$B,2,0)</f>
        <v>5379</v>
      </c>
      <c r="G199" s="6">
        <f t="shared" si="16"/>
        <v>0.52521032980080917</v>
      </c>
      <c r="H199" s="10">
        <f>IFERROR(VLOOKUP(A199,[4]July17_Orgs!$A$4:$B$151,2,0),0)</f>
        <v>3</v>
      </c>
      <c r="I199">
        <f t="shared" si="17"/>
        <v>5382</v>
      </c>
      <c r="J199" s="6">
        <f t="shared" si="18"/>
        <v>0.5255032524610439</v>
      </c>
      <c r="K199" s="17">
        <f t="shared" si="15"/>
        <v>5.5772448410491588E-4</v>
      </c>
      <c r="L199">
        <f>VLOOKUP(A199,[1]Sheet1!$A:$B,2,0)</f>
        <v>2068</v>
      </c>
      <c r="M199" s="6">
        <f t="shared" ref="M199:M211" si="19">L199/I199</f>
        <v>0.38424377554812339</v>
      </c>
    </row>
    <row r="200" spans="1:13" x14ac:dyDescent="0.3">
      <c r="A200" t="s">
        <v>395</v>
      </c>
      <c r="B200" t="s">
        <v>396</v>
      </c>
      <c r="C200" t="s">
        <v>426</v>
      </c>
      <c r="D200" s="10">
        <f>VLOOKUP($A200,'[2]CCGs MAR'!$A:$BB,54,0)</f>
        <v>4419</v>
      </c>
      <c r="E200" s="10">
        <f>VLOOKUP($A200,'[2]CCGs adj MAR GDP'!$A:$BB,54,0)</f>
        <v>4176.7167431357602</v>
      </c>
      <c r="F200" s="10">
        <f>VLOOKUP(A200,[3]Sheet1!$A:$B,2,0)</f>
        <v>1743</v>
      </c>
      <c r="G200" s="6">
        <f t="shared" si="16"/>
        <v>0.41731343234241092</v>
      </c>
      <c r="H200" s="10">
        <f>IFERROR(VLOOKUP(A200,[4]July17_Orgs!$A$4:$B$151,2,0),0)</f>
        <v>937</v>
      </c>
      <c r="I200">
        <f t="shared" si="17"/>
        <v>2680</v>
      </c>
      <c r="J200" s="6">
        <f t="shared" si="18"/>
        <v>0.64165232282137763</v>
      </c>
      <c r="K200" s="17">
        <f t="shared" si="15"/>
        <v>0.53757888697647727</v>
      </c>
      <c r="L200">
        <f>VLOOKUP(A200,[1]Sheet1!$A:$B,2,0)</f>
        <v>935</v>
      </c>
      <c r="M200" s="6">
        <f t="shared" si="19"/>
        <v>0.34888059701492535</v>
      </c>
    </row>
    <row r="201" spans="1:13" x14ac:dyDescent="0.3">
      <c r="A201" t="s">
        <v>397</v>
      </c>
      <c r="B201" t="s">
        <v>398</v>
      </c>
      <c r="C201" t="s">
        <v>425</v>
      </c>
      <c r="D201" s="10">
        <f>VLOOKUP($A201,'[2]CCGs MAR'!$A:$BB,54,0)</f>
        <v>3515</v>
      </c>
      <c r="E201" s="10">
        <f>VLOOKUP($A201,'[2]CCGs adj MAR GDP'!$A:$BB,54,0)</f>
        <v>3395.1721471248779</v>
      </c>
      <c r="F201" s="10">
        <f>VLOOKUP(A201,[3]Sheet1!$A:$B,2,0)</f>
        <v>2092</v>
      </c>
      <c r="G201" s="6">
        <f t="shared" si="16"/>
        <v>0.61616905103664954</v>
      </c>
      <c r="H201" s="10">
        <f>IFERROR(VLOOKUP(A201,[4]July17_Orgs!$A$4:$B$151,2,0),0)</f>
        <v>1</v>
      </c>
      <c r="I201">
        <f t="shared" si="17"/>
        <v>2093</v>
      </c>
      <c r="J201" s="6">
        <f t="shared" si="18"/>
        <v>0.61646358691190606</v>
      </c>
      <c r="K201" s="17">
        <f t="shared" si="15"/>
        <v>4.7801147227532478E-4</v>
      </c>
      <c r="L201">
        <f>VLOOKUP(A201,[1]Sheet1!$A:$B,2,0)</f>
        <v>215</v>
      </c>
      <c r="M201" s="6">
        <f t="shared" si="19"/>
        <v>0.10272336359292882</v>
      </c>
    </row>
    <row r="202" spans="1:13" x14ac:dyDescent="0.3">
      <c r="A202" t="s">
        <v>399</v>
      </c>
      <c r="B202" t="s">
        <v>400</v>
      </c>
      <c r="C202" t="s">
        <v>425</v>
      </c>
      <c r="D202" s="10">
        <f>VLOOKUP($A202,'[2]CCGs MAR'!$A:$BB,54,0)</f>
        <v>4954</v>
      </c>
      <c r="E202" s="10">
        <f>VLOOKUP($A202,'[2]CCGs adj MAR GDP'!$A:$BB,54,0)</f>
        <v>4797.4716796277016</v>
      </c>
      <c r="F202" s="10">
        <f>VLOOKUP(A202,[3]Sheet1!$A:$B,2,0)</f>
        <v>2143</v>
      </c>
      <c r="G202" s="6">
        <f t="shared" si="16"/>
        <v>0.44669362178836319</v>
      </c>
      <c r="H202" s="10">
        <f>IFERROR(VLOOKUP(A202,[4]July17_Orgs!$A$4:$B$151,2,0),0)</f>
        <v>3</v>
      </c>
      <c r="I202">
        <f t="shared" si="17"/>
        <v>2146</v>
      </c>
      <c r="J202" s="6">
        <f t="shared" si="18"/>
        <v>0.44731895117024145</v>
      </c>
      <c r="K202" s="17">
        <f t="shared" si="15"/>
        <v>1.3999066728884945E-3</v>
      </c>
      <c r="L202">
        <f>VLOOKUP(A202,[1]Sheet1!$A:$B,2,0)</f>
        <v>595</v>
      </c>
      <c r="M202" s="6">
        <f t="shared" si="19"/>
        <v>0.27726001863932898</v>
      </c>
    </row>
    <row r="203" spans="1:13" x14ac:dyDescent="0.3">
      <c r="A203" t="s">
        <v>401</v>
      </c>
      <c r="B203" t="s">
        <v>402</v>
      </c>
      <c r="C203" t="s">
        <v>425</v>
      </c>
      <c r="D203" s="10">
        <f>VLOOKUP($A203,'[2]CCGs MAR'!$A:$BB,54,0)</f>
        <v>3758</v>
      </c>
      <c r="E203" s="10">
        <f>VLOOKUP($A203,'[2]CCGs adj MAR GDP'!$A:$BB,54,0)</f>
        <v>3627.8098820887139</v>
      </c>
      <c r="F203" s="10">
        <f>VLOOKUP(A203,[3]Sheet1!$A:$B,2,0)</f>
        <v>2178</v>
      </c>
      <c r="G203" s="6">
        <f t="shared" si="16"/>
        <v>0.60036222150263707</v>
      </c>
      <c r="H203" s="10">
        <f>IFERROR(VLOOKUP(A203,[4]July17_Orgs!$A$4:$B$151,2,0),0)</f>
        <v>0</v>
      </c>
      <c r="I203">
        <f t="shared" si="17"/>
        <v>2178</v>
      </c>
      <c r="J203" s="6">
        <f t="shared" si="18"/>
        <v>0.60036222150263707</v>
      </c>
      <c r="K203" s="17">
        <f t="shared" si="15"/>
        <v>0</v>
      </c>
      <c r="L203">
        <f>VLOOKUP(A203,[1]Sheet1!$A:$B,2,0)</f>
        <v>239</v>
      </c>
      <c r="M203" s="6">
        <f t="shared" si="19"/>
        <v>0.10973370064279155</v>
      </c>
    </row>
    <row r="204" spans="1:13" x14ac:dyDescent="0.3">
      <c r="A204" t="s">
        <v>403</v>
      </c>
      <c r="B204" t="s">
        <v>404</v>
      </c>
      <c r="C204" t="s">
        <v>425</v>
      </c>
      <c r="D204" s="10">
        <f>VLOOKUP($A204,'[2]CCGs MAR'!$A:$BB,54,0)</f>
        <v>3768</v>
      </c>
      <c r="E204" s="10">
        <f>VLOOKUP($A204,'[2]CCGs adj MAR GDP'!$A:$BB,54,0)</f>
        <v>3650.1628543398565</v>
      </c>
      <c r="F204" s="10">
        <f>VLOOKUP(A204,[3]Sheet1!$A:$B,2,0)</f>
        <v>1966</v>
      </c>
      <c r="G204" s="6">
        <f t="shared" si="16"/>
        <v>0.53860610565978628</v>
      </c>
      <c r="H204" s="10">
        <f>IFERROR(VLOOKUP(A204,[4]July17_Orgs!$A$4:$B$151,2,0),0)</f>
        <v>1</v>
      </c>
      <c r="I204">
        <f t="shared" si="17"/>
        <v>1967</v>
      </c>
      <c r="J204" s="6">
        <f t="shared" si="18"/>
        <v>0.53888006603906391</v>
      </c>
      <c r="K204" s="17">
        <f t="shared" si="15"/>
        <v>5.0864699898273255E-4</v>
      </c>
      <c r="L204">
        <f>VLOOKUP(A204,[1]Sheet1!$A:$B,2,0)</f>
        <v>221</v>
      </c>
      <c r="M204" s="6">
        <f t="shared" si="19"/>
        <v>0.11235383833248602</v>
      </c>
    </row>
    <row r="205" spans="1:13" x14ac:dyDescent="0.3">
      <c r="A205" t="s">
        <v>405</v>
      </c>
      <c r="B205" t="s">
        <v>406</v>
      </c>
      <c r="C205" t="s">
        <v>427</v>
      </c>
      <c r="D205" s="10">
        <f>VLOOKUP($A205,'[2]CCGs MAR'!$A:$BB,54,0)</f>
        <v>6340</v>
      </c>
      <c r="E205" s="10">
        <f>VLOOKUP($A205,'[2]CCGs adj MAR GDP'!$A:$BB,54,0)</f>
        <v>6142.6767953906301</v>
      </c>
      <c r="F205" s="10">
        <f>VLOOKUP(A205,[3]Sheet1!$A:$B,2,0)</f>
        <v>1787</v>
      </c>
      <c r="G205" s="6">
        <f t="shared" si="16"/>
        <v>0.29091551770083968</v>
      </c>
      <c r="H205" s="10">
        <f>IFERROR(VLOOKUP(A205,[4]July17_Orgs!$A$4:$B$151,2,0),0)</f>
        <v>1</v>
      </c>
      <c r="I205">
        <f t="shared" si="17"/>
        <v>1788</v>
      </c>
      <c r="J205" s="6">
        <f t="shared" si="18"/>
        <v>0.29107831317800859</v>
      </c>
      <c r="K205" s="17">
        <f t="shared" si="15"/>
        <v>5.5959709009513231E-4</v>
      </c>
      <c r="L205">
        <f>VLOOKUP(A205,[1]Sheet1!$A:$B,2,0)</f>
        <v>5</v>
      </c>
      <c r="M205" s="6">
        <f t="shared" si="19"/>
        <v>2.7964205816554811E-3</v>
      </c>
    </row>
    <row r="206" spans="1:13" x14ac:dyDescent="0.3">
      <c r="A206" t="s">
        <v>407</v>
      </c>
      <c r="B206" t="s">
        <v>408</v>
      </c>
      <c r="C206" t="s">
        <v>427</v>
      </c>
      <c r="D206" s="10">
        <f>VLOOKUP($A206,'[2]CCGs MAR'!$A:$BB,54,0)</f>
        <v>9193</v>
      </c>
      <c r="E206" s="10">
        <f>VLOOKUP($A206,'[2]CCGs adj MAR GDP'!$A:$BB,54,0)</f>
        <v>8932.7170798543411</v>
      </c>
      <c r="F206" s="10">
        <f>VLOOKUP(A206,[3]Sheet1!$A:$B,2,0)</f>
        <v>3824</v>
      </c>
      <c r="G206" s="6">
        <f t="shared" si="16"/>
        <v>0.428089232628238</v>
      </c>
      <c r="H206" s="10">
        <f>IFERROR(VLOOKUP(A206,[4]July17_Orgs!$A$4:$B$151,2,0),0)</f>
        <v>10</v>
      </c>
      <c r="I206">
        <f t="shared" si="17"/>
        <v>3834</v>
      </c>
      <c r="J206" s="6">
        <f t="shared" si="18"/>
        <v>0.4292087128390859</v>
      </c>
      <c r="K206" s="17">
        <f t="shared" si="15"/>
        <v>2.6150627615062713E-3</v>
      </c>
      <c r="L206">
        <f>VLOOKUP(A206,[1]Sheet1!$A:$B,2,0)</f>
        <v>263</v>
      </c>
      <c r="M206" s="6">
        <f t="shared" si="19"/>
        <v>6.8596765779864372E-2</v>
      </c>
    </row>
    <row r="207" spans="1:13" x14ac:dyDescent="0.3">
      <c r="A207" t="s">
        <v>409</v>
      </c>
      <c r="B207" t="s">
        <v>410</v>
      </c>
      <c r="C207" t="s">
        <v>427</v>
      </c>
      <c r="D207" s="10">
        <f>VLOOKUP($A207,'[2]CCGs MAR'!$A:$BB,54,0)</f>
        <v>3075</v>
      </c>
      <c r="E207" s="10">
        <f>VLOOKUP($A207,'[2]CCGs adj MAR GDP'!$A:$BB,54,0)</f>
        <v>2927.4188001528469</v>
      </c>
      <c r="F207" s="10">
        <f>VLOOKUP(A207,[3]Sheet1!$A:$B,2,0)</f>
        <v>93</v>
      </c>
      <c r="G207" s="6">
        <f t="shared" si="16"/>
        <v>3.1768601060819954E-2</v>
      </c>
      <c r="H207" s="10">
        <f>IFERROR(VLOOKUP(A207,[4]July17_Orgs!$A$4:$B$151,2,0),0)</f>
        <v>1</v>
      </c>
      <c r="I207">
        <f t="shared" si="17"/>
        <v>94</v>
      </c>
      <c r="J207" s="6">
        <f t="shared" si="18"/>
        <v>3.2110198921688982E-2</v>
      </c>
      <c r="K207" s="17">
        <f t="shared" si="15"/>
        <v>1.0752688172042888E-2</v>
      </c>
      <c r="L207">
        <f>VLOOKUP(A207,[1]Sheet1!$A:$B,2,0)</f>
        <v>4</v>
      </c>
      <c r="M207" s="6">
        <f t="shared" si="19"/>
        <v>4.2553191489361701E-2</v>
      </c>
    </row>
    <row r="208" spans="1:13" x14ac:dyDescent="0.3">
      <c r="A208" t="s">
        <v>411</v>
      </c>
      <c r="B208" t="s">
        <v>412</v>
      </c>
      <c r="C208" t="s">
        <v>427</v>
      </c>
      <c r="D208" s="10">
        <f>VLOOKUP($A208,'[2]CCGs MAR'!$A:$BB,54,0)</f>
        <v>3474</v>
      </c>
      <c r="E208" s="10">
        <f>VLOOKUP($A208,'[2]CCGs adj MAR GDP'!$A:$BB,54,0)</f>
        <v>3347.7648126753588</v>
      </c>
      <c r="F208" s="10">
        <f>VLOOKUP(A208,[3]Sheet1!$A:$B,2,0)</f>
        <v>331</v>
      </c>
      <c r="G208" s="6">
        <f t="shared" si="16"/>
        <v>9.8871939494304589E-2</v>
      </c>
      <c r="H208" s="10">
        <f>IFERROR(VLOOKUP(A208,[4]July17_Orgs!$A$4:$B$151,2,0),0)</f>
        <v>3</v>
      </c>
      <c r="I208">
        <f t="shared" si="17"/>
        <v>334</v>
      </c>
      <c r="J208" s="6">
        <f t="shared" si="18"/>
        <v>9.9768059791836047E-2</v>
      </c>
      <c r="K208" s="17">
        <f t="shared" si="15"/>
        <v>9.0634441087612937E-3</v>
      </c>
      <c r="L208">
        <f>VLOOKUP(A208,[1]Sheet1!$A:$B,2,0)</f>
        <v>115</v>
      </c>
      <c r="M208" s="6">
        <f t="shared" si="19"/>
        <v>0.34431137724550898</v>
      </c>
    </row>
    <row r="209" spans="1:13" x14ac:dyDescent="0.3">
      <c r="A209" t="s">
        <v>413</v>
      </c>
      <c r="B209" t="s">
        <v>414</v>
      </c>
      <c r="C209" t="s">
        <v>427</v>
      </c>
      <c r="D209" s="10">
        <f>VLOOKUP($A209,'[2]CCGs MAR'!$A:$BB,54,0)</f>
        <v>8163</v>
      </c>
      <c r="E209" s="10">
        <f>VLOOKUP($A209,'[2]CCGs adj MAR GDP'!$A:$BB,54,0)</f>
        <v>7753.5666720982026</v>
      </c>
      <c r="F209" s="10">
        <f>VLOOKUP(A209,[3]Sheet1!$A:$B,2,0)</f>
        <v>4840</v>
      </c>
      <c r="G209" s="6">
        <f t="shared" si="16"/>
        <v>0.62422884908143073</v>
      </c>
      <c r="H209" s="10">
        <f>IFERROR(VLOOKUP(A209,[4]July17_Orgs!$A$4:$B$151,2,0),0)</f>
        <v>5</v>
      </c>
      <c r="I209">
        <f t="shared" si="17"/>
        <v>4845</v>
      </c>
      <c r="J209" s="6">
        <f t="shared" si="18"/>
        <v>0.62487371359494459</v>
      </c>
      <c r="K209" s="17">
        <f t="shared" si="15"/>
        <v>1.0330578512396543E-3</v>
      </c>
      <c r="L209">
        <f>VLOOKUP(A209,[1]Sheet1!$A:$B,2,0)</f>
        <v>1098</v>
      </c>
      <c r="M209" s="6">
        <f t="shared" si="19"/>
        <v>0.22662538699690402</v>
      </c>
    </row>
    <row r="210" spans="1:13" x14ac:dyDescent="0.3">
      <c r="A210" t="s">
        <v>415</v>
      </c>
      <c r="B210" t="s">
        <v>416</v>
      </c>
      <c r="C210" t="s">
        <v>427</v>
      </c>
      <c r="D210" s="10">
        <f>VLOOKUP($A210,'[2]CCGs MAR'!$A:$BB,54,0)</f>
        <v>15243</v>
      </c>
      <c r="E210" s="10">
        <f>VLOOKUP($A210,'[2]CCGs adj MAR GDP'!$A:$BB,54,0)</f>
        <v>14906.894974714016</v>
      </c>
      <c r="F210" s="10">
        <f>VLOOKUP(A210,[3]Sheet1!$A:$B,2,0)</f>
        <v>14809</v>
      </c>
      <c r="G210" s="6">
        <f t="shared" si="16"/>
        <v>0.99343290639129933</v>
      </c>
      <c r="H210" s="10">
        <f>IFERROR(VLOOKUP(A210,[4]July17_Orgs!$A$4:$B$151,2,0),0)</f>
        <v>39</v>
      </c>
      <c r="I210">
        <f t="shared" si="17"/>
        <v>14848</v>
      </c>
      <c r="J210" s="6">
        <f t="shared" si="18"/>
        <v>0.99604914539118194</v>
      </c>
      <c r="K210" s="17">
        <f t="shared" si="15"/>
        <v>2.6335336619623855E-3</v>
      </c>
      <c r="L210">
        <f>VLOOKUP(A210,[1]Sheet1!$A:$B,2,0)</f>
        <v>3486</v>
      </c>
      <c r="M210" s="6">
        <f t="shared" si="19"/>
        <v>0.23477909482758622</v>
      </c>
    </row>
    <row r="211" spans="1:13" x14ac:dyDescent="0.3">
      <c r="A211" t="s">
        <v>417</v>
      </c>
      <c r="B211" t="s">
        <v>418</v>
      </c>
      <c r="C211" t="s">
        <v>427</v>
      </c>
      <c r="D211" s="10">
        <f>VLOOKUP($A211,'[2]CCGs MAR'!$A:$BB,54,0)</f>
        <v>4402</v>
      </c>
      <c r="E211" s="10">
        <f>VLOOKUP($A211,'[2]CCGs adj MAR GDP'!$A:$BB,54,0)</f>
        <v>4394.7035964008137</v>
      </c>
      <c r="F211" s="10">
        <f>VLOOKUP(A211,[3]Sheet1!$A:$B,2,0)</f>
        <v>3379</v>
      </c>
      <c r="G211" s="6">
        <f t="shared" si="16"/>
        <v>0.7688800679907839</v>
      </c>
      <c r="H211" s="10">
        <f>IFERROR(VLOOKUP(A211,[4]July17_Orgs!$A$4:$B$151,2,0),0)</f>
        <v>9</v>
      </c>
      <c r="I211">
        <f t="shared" si="17"/>
        <v>3388</v>
      </c>
      <c r="J211" s="6">
        <f t="shared" si="18"/>
        <v>0.77092798767468951</v>
      </c>
      <c r="K211" s="17">
        <f t="shared" si="15"/>
        <v>2.6635099141757894E-3</v>
      </c>
      <c r="L211">
        <f>VLOOKUP(A211,[1]Sheet1!$A:$B,2,0)</f>
        <v>1162</v>
      </c>
      <c r="M211" s="6">
        <f t="shared" si="19"/>
        <v>0.34297520661157027</v>
      </c>
    </row>
    <row r="213" spans="1:13" x14ac:dyDescent="0.3">
      <c r="I213" s="10"/>
    </row>
    <row r="214" spans="1:13" x14ac:dyDescent="0.3">
      <c r="I214" s="10"/>
    </row>
  </sheetData>
  <autoFilter ref="A4:K211" xr:uid="{00000000-0009-0000-0000-000009000000}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P211"/>
  <sheetViews>
    <sheetView zoomScale="80" zoomScaleNormal="80" workbookViewId="0">
      <pane ySplit="4" topLeftCell="A173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6" ht="18" x14ac:dyDescent="0.4">
      <c r="A1" s="1" t="s">
        <v>446</v>
      </c>
      <c r="B1" s="9">
        <v>42887</v>
      </c>
    </row>
    <row r="4" spans="1:16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6" x14ac:dyDescent="0.3">
      <c r="A5" t="s">
        <v>1</v>
      </c>
      <c r="B5" t="s">
        <v>2</v>
      </c>
      <c r="C5" t="s">
        <v>426</v>
      </c>
      <c r="D5" s="10">
        <v>2093</v>
      </c>
      <c r="E5" s="10">
        <v>2045.3698245614034</v>
      </c>
      <c r="F5" s="10">
        <v>1461</v>
      </c>
      <c r="G5" s="6">
        <v>0.71429625217693227</v>
      </c>
      <c r="H5" s="10">
        <v>1</v>
      </c>
      <c r="I5">
        <v>1462</v>
      </c>
      <c r="J5" s="6">
        <v>0.71478516131599934</v>
      </c>
      <c r="K5" s="17">
        <v>6.8446269678308419E-4</v>
      </c>
      <c r="L5">
        <v>356</v>
      </c>
      <c r="M5" s="6">
        <v>0.24350205198358413</v>
      </c>
      <c r="P5">
        <v>-1462</v>
      </c>
    </row>
    <row r="6" spans="1:16" x14ac:dyDescent="0.3">
      <c r="A6" t="s">
        <v>3</v>
      </c>
      <c r="B6" t="s">
        <v>4</v>
      </c>
      <c r="C6" t="s">
        <v>426</v>
      </c>
      <c r="D6" s="10">
        <v>5605</v>
      </c>
      <c r="E6" s="10">
        <v>5427.3580889309369</v>
      </c>
      <c r="F6" s="10">
        <v>3887</v>
      </c>
      <c r="G6" s="6">
        <v>0.71618639056219868</v>
      </c>
      <c r="H6" s="10">
        <v>101</v>
      </c>
      <c r="I6">
        <v>3988</v>
      </c>
      <c r="J6" s="6">
        <v>0.73479581311089481</v>
      </c>
      <c r="K6" s="17">
        <v>2.598404939542056E-2</v>
      </c>
      <c r="L6">
        <v>943</v>
      </c>
      <c r="M6" s="6">
        <v>0.23645937813440321</v>
      </c>
      <c r="P6">
        <v>-3988</v>
      </c>
    </row>
    <row r="7" spans="1:16" x14ac:dyDescent="0.3">
      <c r="A7" t="s">
        <v>5</v>
      </c>
      <c r="B7" t="s">
        <v>6</v>
      </c>
      <c r="C7" t="s">
        <v>426</v>
      </c>
      <c r="D7" s="10">
        <v>10596</v>
      </c>
      <c r="E7" s="10">
        <v>10098.298719583907</v>
      </c>
      <c r="F7" s="10">
        <v>6368</v>
      </c>
      <c r="G7" s="6">
        <v>0.6306012702565793</v>
      </c>
      <c r="H7" s="10">
        <v>246</v>
      </c>
      <c r="I7">
        <v>6614</v>
      </c>
      <c r="J7" s="6">
        <v>0.65496180927716952</v>
      </c>
      <c r="K7" s="17">
        <v>3.8630653266331645E-2</v>
      </c>
      <c r="L7">
        <v>1709</v>
      </c>
      <c r="M7" s="6">
        <v>0.25839129120048382</v>
      </c>
      <c r="P7">
        <v>-6614</v>
      </c>
    </row>
    <row r="8" spans="1:16" x14ac:dyDescent="0.3">
      <c r="A8" t="s">
        <v>7</v>
      </c>
      <c r="B8" t="s">
        <v>8</v>
      </c>
      <c r="C8" t="s">
        <v>426</v>
      </c>
      <c r="D8" s="10">
        <v>5099</v>
      </c>
      <c r="E8" s="10">
        <v>4865.5894249069088</v>
      </c>
      <c r="F8" s="10">
        <v>2754</v>
      </c>
      <c r="G8" s="6">
        <v>0.5660156991262556</v>
      </c>
      <c r="H8" s="10">
        <v>926</v>
      </c>
      <c r="I8">
        <v>3680</v>
      </c>
      <c r="J8" s="6">
        <v>0.75633179839673959</v>
      </c>
      <c r="K8" s="17">
        <v>0.33623819898329715</v>
      </c>
      <c r="L8">
        <v>715</v>
      </c>
      <c r="M8" s="6">
        <v>0.19429347826086957</v>
      </c>
      <c r="P8">
        <v>-3680</v>
      </c>
    </row>
    <row r="9" spans="1:16" x14ac:dyDescent="0.3">
      <c r="A9" t="s">
        <v>9</v>
      </c>
      <c r="B9" t="s">
        <v>10</v>
      </c>
      <c r="C9" t="s">
        <v>426</v>
      </c>
      <c r="D9" s="10">
        <v>5643</v>
      </c>
      <c r="E9" s="10">
        <v>5471.308549451418</v>
      </c>
      <c r="F9" s="10">
        <v>3363</v>
      </c>
      <c r="G9" s="6">
        <v>0.6146610028668904</v>
      </c>
      <c r="H9" s="10">
        <v>5</v>
      </c>
      <c r="I9">
        <v>3368</v>
      </c>
      <c r="J9" s="6">
        <v>0.61557486103350789</v>
      </c>
      <c r="K9" s="17">
        <v>1.4867677668748904E-3</v>
      </c>
      <c r="L9">
        <v>561</v>
      </c>
      <c r="M9" s="6">
        <v>0.16656769596199525</v>
      </c>
      <c r="P9">
        <v>-3368</v>
      </c>
    </row>
    <row r="10" spans="1:16" x14ac:dyDescent="0.3">
      <c r="A10" t="s">
        <v>11</v>
      </c>
      <c r="B10" t="s">
        <v>12</v>
      </c>
      <c r="C10" t="s">
        <v>426</v>
      </c>
      <c r="D10" s="10">
        <v>5933</v>
      </c>
      <c r="E10" s="10">
        <v>5508.3687522381952</v>
      </c>
      <c r="F10" s="10">
        <v>3737</v>
      </c>
      <c r="G10" s="6">
        <v>0.67842226402899386</v>
      </c>
      <c r="H10" s="10">
        <v>196</v>
      </c>
      <c r="I10">
        <v>3933</v>
      </c>
      <c r="J10" s="6">
        <v>0.71400448606530176</v>
      </c>
      <c r="K10" s="17">
        <v>5.2448488092052374E-2</v>
      </c>
      <c r="L10">
        <v>684</v>
      </c>
      <c r="M10" s="6">
        <v>0.17391304347826086</v>
      </c>
      <c r="P10">
        <v>-3933</v>
      </c>
    </row>
    <row r="11" spans="1:16" x14ac:dyDescent="0.3">
      <c r="A11" t="s">
        <v>13</v>
      </c>
      <c r="B11" t="s">
        <v>14</v>
      </c>
      <c r="C11" t="s">
        <v>426</v>
      </c>
      <c r="D11" s="10">
        <v>5698</v>
      </c>
      <c r="E11" s="10">
        <v>5483.9540169411275</v>
      </c>
      <c r="F11" s="10">
        <v>4430</v>
      </c>
      <c r="G11" s="6">
        <v>0.80781129570283883</v>
      </c>
      <c r="H11" s="10">
        <v>27</v>
      </c>
      <c r="I11">
        <v>4457</v>
      </c>
      <c r="J11" s="6">
        <v>0.812734750552495</v>
      </c>
      <c r="K11" s="17">
        <v>6.0948081264108897E-3</v>
      </c>
      <c r="L11">
        <v>801</v>
      </c>
      <c r="M11" s="6">
        <v>0.1797172986313664</v>
      </c>
      <c r="P11">
        <v>-4457</v>
      </c>
    </row>
    <row r="12" spans="1:16" x14ac:dyDescent="0.3">
      <c r="A12" t="s">
        <v>15</v>
      </c>
      <c r="B12" t="s">
        <v>16</v>
      </c>
      <c r="C12" t="s">
        <v>426</v>
      </c>
      <c r="D12" s="10">
        <v>3713</v>
      </c>
      <c r="E12" s="10">
        <v>3578.8793826252117</v>
      </c>
      <c r="F12" s="10">
        <v>2752</v>
      </c>
      <c r="G12" s="6">
        <v>0.76895578357863748</v>
      </c>
      <c r="H12" s="10">
        <v>143</v>
      </c>
      <c r="I12">
        <v>2895</v>
      </c>
      <c r="J12" s="6">
        <v>0.80891242494918436</v>
      </c>
      <c r="K12" s="17">
        <v>5.1962209302325521E-2</v>
      </c>
      <c r="L12">
        <v>435</v>
      </c>
      <c r="M12" s="6">
        <v>0.15025906735751296</v>
      </c>
      <c r="P12">
        <v>-2895</v>
      </c>
    </row>
    <row r="13" spans="1:16" x14ac:dyDescent="0.3">
      <c r="A13" t="s">
        <v>17</v>
      </c>
      <c r="B13" t="s">
        <v>18</v>
      </c>
      <c r="C13" t="s">
        <v>426</v>
      </c>
      <c r="D13" s="10">
        <v>6983</v>
      </c>
      <c r="E13" s="10">
        <v>6737.6260725796328</v>
      </c>
      <c r="F13" s="10">
        <v>5043</v>
      </c>
      <c r="G13" s="6">
        <v>0.74848321139751051</v>
      </c>
      <c r="H13" s="10">
        <v>8</v>
      </c>
      <c r="I13">
        <v>5051</v>
      </c>
      <c r="J13" s="6">
        <v>0.74967057322403841</v>
      </c>
      <c r="K13" s="17">
        <v>1.5863573269879342E-3</v>
      </c>
      <c r="L13">
        <v>744</v>
      </c>
      <c r="M13" s="6">
        <v>0.14729756483864581</v>
      </c>
      <c r="P13">
        <v>-5051</v>
      </c>
    </row>
    <row r="14" spans="1:16" x14ac:dyDescent="0.3">
      <c r="A14" t="s">
        <v>19</v>
      </c>
      <c r="B14" t="s">
        <v>20</v>
      </c>
      <c r="C14" t="s">
        <v>426</v>
      </c>
      <c r="D14" s="10">
        <v>3108</v>
      </c>
      <c r="E14" s="10">
        <v>3016.0114293878132</v>
      </c>
      <c r="F14" s="10">
        <v>1624</v>
      </c>
      <c r="G14" s="6">
        <v>0.53845949792359959</v>
      </c>
      <c r="H14" s="10">
        <v>0</v>
      </c>
      <c r="I14">
        <v>1624</v>
      </c>
      <c r="J14" s="6">
        <v>0.53845949792359959</v>
      </c>
      <c r="K14" s="17">
        <v>0</v>
      </c>
      <c r="L14">
        <v>601</v>
      </c>
      <c r="M14" s="6">
        <v>0.37007389162561577</v>
      </c>
      <c r="P14">
        <v>-1624</v>
      </c>
    </row>
    <row r="15" spans="1:16" x14ac:dyDescent="0.3">
      <c r="A15" t="s">
        <v>21</v>
      </c>
      <c r="B15" t="s">
        <v>22</v>
      </c>
      <c r="C15" t="s">
        <v>426</v>
      </c>
      <c r="D15" s="10">
        <v>3186</v>
      </c>
      <c r="E15" s="10">
        <v>2997.1411471321694</v>
      </c>
      <c r="F15" s="10">
        <v>2480</v>
      </c>
      <c r="G15" s="6">
        <v>0.82745519088181796</v>
      </c>
      <c r="H15" s="10">
        <v>7</v>
      </c>
      <c r="I15">
        <v>2487</v>
      </c>
      <c r="J15" s="6">
        <v>0.82979074988833923</v>
      </c>
      <c r="K15" s="17">
        <v>2.8225806451613027E-3</v>
      </c>
      <c r="L15">
        <v>791</v>
      </c>
      <c r="M15" s="6">
        <v>0.31805388017691999</v>
      </c>
      <c r="P15">
        <v>-2487</v>
      </c>
    </row>
    <row r="16" spans="1:16" x14ac:dyDescent="0.3">
      <c r="A16" t="s">
        <v>23</v>
      </c>
      <c r="B16" t="s">
        <v>24</v>
      </c>
      <c r="C16" t="s">
        <v>426</v>
      </c>
      <c r="D16" s="10">
        <v>6085</v>
      </c>
      <c r="E16" s="10">
        <v>5890.2743829148922</v>
      </c>
      <c r="F16" s="10">
        <v>4150</v>
      </c>
      <c r="G16" s="6">
        <v>0.7045512195556346</v>
      </c>
      <c r="H16" s="10">
        <v>282</v>
      </c>
      <c r="I16">
        <v>4432</v>
      </c>
      <c r="J16" s="6">
        <v>0.75242674820977651</v>
      </c>
      <c r="K16" s="17">
        <v>6.7951807228915653E-2</v>
      </c>
      <c r="L16">
        <v>638</v>
      </c>
      <c r="M16" s="6">
        <v>0.14395306859205775</v>
      </c>
      <c r="P16">
        <v>-4432</v>
      </c>
    </row>
    <row r="17" spans="1:16" x14ac:dyDescent="0.3">
      <c r="A17" t="s">
        <v>25</v>
      </c>
      <c r="B17" t="s">
        <v>26</v>
      </c>
      <c r="C17" t="s">
        <v>426</v>
      </c>
      <c r="D17" s="10">
        <v>4458</v>
      </c>
      <c r="E17" s="10">
        <v>4232.2657588601314</v>
      </c>
      <c r="F17" s="10">
        <v>3290</v>
      </c>
      <c r="G17" s="6">
        <v>0.77736139161688411</v>
      </c>
      <c r="H17" s="10">
        <v>82</v>
      </c>
      <c r="I17">
        <v>3372</v>
      </c>
      <c r="J17" s="6">
        <v>0.79673635639274565</v>
      </c>
      <c r="K17" s="17">
        <v>2.4924012158054693E-2</v>
      </c>
      <c r="L17">
        <v>1413</v>
      </c>
      <c r="M17" s="6">
        <v>0.41903914590747332</v>
      </c>
      <c r="P17">
        <v>-3372</v>
      </c>
    </row>
    <row r="18" spans="1:16" x14ac:dyDescent="0.3">
      <c r="A18" t="s">
        <v>29</v>
      </c>
      <c r="B18" t="s">
        <v>30</v>
      </c>
      <c r="C18" t="s">
        <v>426</v>
      </c>
      <c r="D18" s="10">
        <v>3493</v>
      </c>
      <c r="E18" s="10">
        <v>3251.1395512910963</v>
      </c>
      <c r="F18" s="10">
        <v>2682</v>
      </c>
      <c r="G18" s="6">
        <v>0.82494151902366697</v>
      </c>
      <c r="H18" s="10">
        <v>8</v>
      </c>
      <c r="I18">
        <v>2690</v>
      </c>
      <c r="J18" s="6">
        <v>0.82740219469562426</v>
      </c>
      <c r="K18" s="17">
        <v>2.9828486204325666E-3</v>
      </c>
      <c r="L18">
        <v>861</v>
      </c>
      <c r="M18" s="6">
        <v>0.32007434944237917</v>
      </c>
      <c r="P18">
        <v>-2690</v>
      </c>
    </row>
    <row r="19" spans="1:16" x14ac:dyDescent="0.3">
      <c r="A19" t="s">
        <v>31</v>
      </c>
      <c r="B19" t="s">
        <v>32</v>
      </c>
      <c r="C19" t="s">
        <v>426</v>
      </c>
      <c r="D19" s="10">
        <v>4539</v>
      </c>
      <c r="E19" s="10">
        <v>4331.5962933118453</v>
      </c>
      <c r="F19" s="10">
        <v>4308</v>
      </c>
      <c r="G19" s="6">
        <v>0.9945525178908573</v>
      </c>
      <c r="H19" s="10">
        <v>2</v>
      </c>
      <c r="I19">
        <v>4310</v>
      </c>
      <c r="J19" s="6">
        <v>0.99501424143676753</v>
      </c>
      <c r="K19" s="17">
        <v>4.6425255338894097E-4</v>
      </c>
      <c r="L19">
        <v>1547</v>
      </c>
      <c r="M19" s="6">
        <v>0.35893271461716936</v>
      </c>
      <c r="P19">
        <v>-4310</v>
      </c>
    </row>
    <row r="20" spans="1:16" x14ac:dyDescent="0.3">
      <c r="A20" t="s">
        <v>33</v>
      </c>
      <c r="B20" t="s">
        <v>34</v>
      </c>
      <c r="C20" t="s">
        <v>426</v>
      </c>
      <c r="D20" s="10">
        <v>7669</v>
      </c>
      <c r="E20" s="10">
        <v>7450.353107316736</v>
      </c>
      <c r="F20" s="10">
        <v>4282</v>
      </c>
      <c r="G20" s="6">
        <v>0.57473785984650783</v>
      </c>
      <c r="H20" s="10">
        <v>10</v>
      </c>
      <c r="I20">
        <v>4292</v>
      </c>
      <c r="J20" s="6">
        <v>0.57608007810864348</v>
      </c>
      <c r="K20" s="17">
        <v>2.3353573096682925E-3</v>
      </c>
      <c r="L20">
        <v>1211</v>
      </c>
      <c r="M20" s="6">
        <v>0.28215284249767009</v>
      </c>
      <c r="P20">
        <v>-4292</v>
      </c>
    </row>
    <row r="21" spans="1:16" x14ac:dyDescent="0.3">
      <c r="A21" t="s">
        <v>35</v>
      </c>
      <c r="B21" t="s">
        <v>36</v>
      </c>
      <c r="C21" t="s">
        <v>426</v>
      </c>
      <c r="D21" s="10">
        <v>3825</v>
      </c>
      <c r="E21" s="10">
        <v>3657.8618595361349</v>
      </c>
      <c r="F21" s="10">
        <v>2730</v>
      </c>
      <c r="G21" s="6">
        <v>0.74633764336474973</v>
      </c>
      <c r="H21" s="10">
        <v>10</v>
      </c>
      <c r="I21">
        <v>2740</v>
      </c>
      <c r="J21" s="6">
        <v>0.74907148088623232</v>
      </c>
      <c r="K21" s="17">
        <v>3.6630036630036582E-3</v>
      </c>
      <c r="L21">
        <v>367</v>
      </c>
      <c r="M21" s="6">
        <v>0.13394160583941606</v>
      </c>
      <c r="P21">
        <v>-2740</v>
      </c>
    </row>
    <row r="22" spans="1:16" x14ac:dyDescent="0.3">
      <c r="A22" t="s">
        <v>37</v>
      </c>
      <c r="B22" t="s">
        <v>38</v>
      </c>
      <c r="C22" t="s">
        <v>426</v>
      </c>
      <c r="D22" s="10">
        <v>6015</v>
      </c>
      <c r="E22" s="10">
        <v>5793.9215669910363</v>
      </c>
      <c r="F22" s="10">
        <v>4785</v>
      </c>
      <c r="G22" s="6">
        <v>0.82586551175648715</v>
      </c>
      <c r="H22" s="10">
        <v>29</v>
      </c>
      <c r="I22">
        <v>4814</v>
      </c>
      <c r="J22" s="6">
        <v>0.83087075728228399</v>
      </c>
      <c r="K22" s="17">
        <v>6.0606060606059999E-3</v>
      </c>
      <c r="L22">
        <v>1697</v>
      </c>
      <c r="M22" s="6">
        <v>0.35251350228500206</v>
      </c>
      <c r="P22">
        <v>-4814</v>
      </c>
    </row>
    <row r="23" spans="1:16" x14ac:dyDescent="0.3">
      <c r="A23" t="s">
        <v>39</v>
      </c>
      <c r="B23" t="s">
        <v>40</v>
      </c>
      <c r="C23" t="s">
        <v>426</v>
      </c>
      <c r="D23" s="10">
        <v>4274</v>
      </c>
      <c r="E23" s="10">
        <v>4031.5505970754766</v>
      </c>
      <c r="F23" s="10">
        <v>3426</v>
      </c>
      <c r="G23" s="6">
        <v>0.84979709853703722</v>
      </c>
      <c r="H23" s="10">
        <v>6</v>
      </c>
      <c r="I23">
        <v>3432</v>
      </c>
      <c r="J23" s="6">
        <v>0.85128535965531571</v>
      </c>
      <c r="K23" s="17">
        <v>1.751313485113794E-3</v>
      </c>
      <c r="L23">
        <v>1195</v>
      </c>
      <c r="M23" s="6">
        <v>0.34819347319347321</v>
      </c>
      <c r="P23">
        <v>-3432</v>
      </c>
    </row>
    <row r="24" spans="1:16" x14ac:dyDescent="0.3">
      <c r="A24" t="s">
        <v>41</v>
      </c>
      <c r="B24" t="s">
        <v>42</v>
      </c>
      <c r="C24" t="s">
        <v>426</v>
      </c>
      <c r="D24" s="10">
        <v>2937</v>
      </c>
      <c r="E24" s="10">
        <v>2810.0029098527611</v>
      </c>
      <c r="F24" s="10">
        <v>1167</v>
      </c>
      <c r="G24" s="6">
        <v>0.41530206104347012</v>
      </c>
      <c r="H24" s="10">
        <v>0</v>
      </c>
      <c r="I24">
        <v>1167</v>
      </c>
      <c r="J24" s="6">
        <v>0.41530206104347012</v>
      </c>
      <c r="K24" s="17">
        <v>0</v>
      </c>
      <c r="L24">
        <v>176</v>
      </c>
      <c r="M24" s="6">
        <v>0.15081405312767782</v>
      </c>
      <c r="P24">
        <v>-1167</v>
      </c>
    </row>
    <row r="25" spans="1:16" x14ac:dyDescent="0.3">
      <c r="A25" t="s">
        <v>43</v>
      </c>
      <c r="B25" t="s">
        <v>44</v>
      </c>
      <c r="C25" t="s">
        <v>426</v>
      </c>
      <c r="D25" s="10">
        <v>4925</v>
      </c>
      <c r="E25" s="10">
        <v>4717.0947546286934</v>
      </c>
      <c r="F25" s="10">
        <v>4725</v>
      </c>
      <c r="G25" s="6">
        <v>1.001675871650352</v>
      </c>
      <c r="H25" s="10">
        <v>125</v>
      </c>
      <c r="I25">
        <v>4850</v>
      </c>
      <c r="J25" s="6">
        <v>1.0281752333342238</v>
      </c>
      <c r="K25" s="17">
        <v>2.6455026455026502E-2</v>
      </c>
      <c r="L25">
        <v>1213</v>
      </c>
      <c r="M25" s="6">
        <v>0.25010309278350518</v>
      </c>
      <c r="P25">
        <v>-4850</v>
      </c>
    </row>
    <row r="26" spans="1:16" x14ac:dyDescent="0.3">
      <c r="A26" t="s">
        <v>45</v>
      </c>
      <c r="B26" t="s">
        <v>46</v>
      </c>
      <c r="C26" t="s">
        <v>426</v>
      </c>
      <c r="D26" s="10">
        <v>7360</v>
      </c>
      <c r="E26" s="10">
        <v>7062.0051927735713</v>
      </c>
      <c r="F26" s="10">
        <v>3321</v>
      </c>
      <c r="G26" s="6">
        <v>0.47026303568826633</v>
      </c>
      <c r="H26" s="10">
        <v>2</v>
      </c>
      <c r="I26">
        <v>3323</v>
      </c>
      <c r="J26" s="6">
        <v>0.47054624137070428</v>
      </c>
      <c r="K26" s="17">
        <v>6.0222824450459865E-4</v>
      </c>
      <c r="L26">
        <v>1262</v>
      </c>
      <c r="M26" s="6">
        <v>0.37977730965994583</v>
      </c>
      <c r="P26">
        <v>-3323</v>
      </c>
    </row>
    <row r="27" spans="1:16" x14ac:dyDescent="0.3">
      <c r="A27" t="s">
        <v>47</v>
      </c>
      <c r="B27" t="s">
        <v>48</v>
      </c>
      <c r="C27" t="s">
        <v>426</v>
      </c>
      <c r="D27" s="10">
        <v>3828</v>
      </c>
      <c r="E27" s="10">
        <v>3645.6266556154164</v>
      </c>
      <c r="F27" s="10">
        <v>1499</v>
      </c>
      <c r="G27" s="6">
        <v>0.41117759485631</v>
      </c>
      <c r="H27" s="10">
        <v>4</v>
      </c>
      <c r="I27">
        <v>1503</v>
      </c>
      <c r="J27" s="6">
        <v>0.412274799912631</v>
      </c>
      <c r="K27" s="17">
        <v>2.668445630420165E-3</v>
      </c>
      <c r="L27">
        <v>508</v>
      </c>
      <c r="M27" s="6">
        <v>0.33799068529607451</v>
      </c>
      <c r="P27">
        <v>-1503</v>
      </c>
    </row>
    <row r="28" spans="1:16" x14ac:dyDescent="0.3">
      <c r="A28" t="s">
        <v>49</v>
      </c>
      <c r="B28" t="s">
        <v>50</v>
      </c>
      <c r="C28" t="s">
        <v>426</v>
      </c>
      <c r="D28" s="10">
        <v>6459</v>
      </c>
      <c r="E28" s="10">
        <v>6247.6115718174333</v>
      </c>
      <c r="F28" s="10">
        <v>3040</v>
      </c>
      <c r="G28" s="6">
        <v>0.48658594809466726</v>
      </c>
      <c r="H28" s="10">
        <v>2</v>
      </c>
      <c r="I28">
        <v>3042</v>
      </c>
      <c r="J28" s="6">
        <v>0.48690607042894007</v>
      </c>
      <c r="K28" s="17">
        <v>6.5789473684211034E-4</v>
      </c>
      <c r="L28">
        <v>158</v>
      </c>
      <c r="M28" s="6">
        <v>5.1939513477975013E-2</v>
      </c>
      <c r="P28">
        <v>-3042</v>
      </c>
    </row>
    <row r="29" spans="1:16" x14ac:dyDescent="0.3">
      <c r="A29" t="s">
        <v>55</v>
      </c>
      <c r="B29" t="s">
        <v>56</v>
      </c>
      <c r="C29" t="s">
        <v>426</v>
      </c>
      <c r="D29" s="10">
        <v>3721</v>
      </c>
      <c r="E29" s="10">
        <v>3603.3399209486165</v>
      </c>
      <c r="F29" s="10">
        <v>2500</v>
      </c>
      <c r="G29" s="6">
        <v>0.69380076674582758</v>
      </c>
      <c r="H29" s="10">
        <v>2</v>
      </c>
      <c r="I29">
        <v>2502</v>
      </c>
      <c r="J29" s="6">
        <v>0.69435580735922431</v>
      </c>
      <c r="K29" s="17">
        <v>8.0000000000009642E-4</v>
      </c>
      <c r="L29">
        <v>122</v>
      </c>
      <c r="M29" s="6">
        <v>4.8760991207034372E-2</v>
      </c>
      <c r="P29">
        <v>-2502</v>
      </c>
    </row>
    <row r="30" spans="1:16" x14ac:dyDescent="0.3">
      <c r="A30" t="s">
        <v>57</v>
      </c>
      <c r="B30" t="s">
        <v>58</v>
      </c>
      <c r="C30" t="s">
        <v>426</v>
      </c>
      <c r="D30" s="10">
        <v>3894</v>
      </c>
      <c r="E30" s="10">
        <v>3730.1566912766111</v>
      </c>
      <c r="F30" s="10">
        <v>762</v>
      </c>
      <c r="G30" s="6">
        <v>0.20428096272256399</v>
      </c>
      <c r="H30" s="10">
        <v>0</v>
      </c>
      <c r="I30">
        <v>762</v>
      </c>
      <c r="J30" s="6">
        <v>0.20428096272256399</v>
      </c>
      <c r="K30" s="17">
        <v>0</v>
      </c>
      <c r="L30">
        <v>410</v>
      </c>
      <c r="M30" s="6">
        <v>0.53805774278215224</v>
      </c>
      <c r="P30">
        <v>-762</v>
      </c>
    </row>
    <row r="31" spans="1:16" x14ac:dyDescent="0.3">
      <c r="A31" t="s">
        <v>59</v>
      </c>
      <c r="B31" t="s">
        <v>60</v>
      </c>
      <c r="C31" t="s">
        <v>426</v>
      </c>
      <c r="D31" s="10">
        <v>2815</v>
      </c>
      <c r="E31" s="10">
        <v>2690.2612042314245</v>
      </c>
      <c r="F31" s="10">
        <v>1265</v>
      </c>
      <c r="G31" s="6">
        <v>0.47021456429967567</v>
      </c>
      <c r="H31" s="10">
        <v>0</v>
      </c>
      <c r="I31">
        <v>1265</v>
      </c>
      <c r="J31" s="6">
        <v>0.47021456429967567</v>
      </c>
      <c r="K31" s="17">
        <v>0</v>
      </c>
      <c r="L31">
        <v>163</v>
      </c>
      <c r="M31" s="6">
        <v>0.12885375494071147</v>
      </c>
      <c r="P31">
        <v>-1265</v>
      </c>
    </row>
    <row r="32" spans="1:16" x14ac:dyDescent="0.3">
      <c r="A32" t="s">
        <v>61</v>
      </c>
      <c r="B32" t="s">
        <v>62</v>
      </c>
      <c r="C32" t="s">
        <v>426</v>
      </c>
      <c r="D32" s="10">
        <v>6793</v>
      </c>
      <c r="E32" s="10">
        <v>6419.9599256066458</v>
      </c>
      <c r="F32" s="10">
        <v>3877</v>
      </c>
      <c r="G32" s="6">
        <v>0.6038978505981325</v>
      </c>
      <c r="H32" s="10">
        <v>60</v>
      </c>
      <c r="I32">
        <v>3937</v>
      </c>
      <c r="J32" s="6">
        <v>0.61324370332856526</v>
      </c>
      <c r="K32" s="17">
        <v>1.5475883415011544E-2</v>
      </c>
      <c r="L32">
        <v>992</v>
      </c>
      <c r="M32" s="6">
        <v>0.25196850393700787</v>
      </c>
      <c r="P32">
        <v>-3937</v>
      </c>
    </row>
    <row r="33" spans="1:16" x14ac:dyDescent="0.3">
      <c r="A33" t="s">
        <v>63</v>
      </c>
      <c r="B33" t="s">
        <v>64</v>
      </c>
      <c r="C33" t="s">
        <v>426</v>
      </c>
      <c r="D33" s="10">
        <v>4329</v>
      </c>
      <c r="E33" s="10">
        <v>4094.3861300577141</v>
      </c>
      <c r="F33" s="10">
        <v>2035</v>
      </c>
      <c r="G33" s="6">
        <v>0.49702200411940989</v>
      </c>
      <c r="H33" s="10">
        <v>2</v>
      </c>
      <c r="I33">
        <v>2037</v>
      </c>
      <c r="J33" s="6">
        <v>0.49751047783353219</v>
      </c>
      <c r="K33" s="17">
        <v>9.828009828010552E-4</v>
      </c>
      <c r="L33">
        <v>411</v>
      </c>
      <c r="M33" s="6">
        <v>0.20176730486008837</v>
      </c>
      <c r="P33">
        <v>-2037</v>
      </c>
    </row>
    <row r="34" spans="1:16" x14ac:dyDescent="0.3">
      <c r="A34" t="s">
        <v>65</v>
      </c>
      <c r="B34" t="s">
        <v>66</v>
      </c>
      <c r="C34" t="s">
        <v>426</v>
      </c>
      <c r="D34" s="10">
        <v>5543</v>
      </c>
      <c r="E34" s="10">
        <v>5285.3178211556251</v>
      </c>
      <c r="F34" s="10">
        <v>857</v>
      </c>
      <c r="G34" s="6">
        <v>0.16214729728639452</v>
      </c>
      <c r="H34" s="10">
        <v>17</v>
      </c>
      <c r="I34">
        <v>874</v>
      </c>
      <c r="J34" s="6">
        <v>0.16536375475882006</v>
      </c>
      <c r="K34" s="17">
        <v>1.9836639439906569E-2</v>
      </c>
      <c r="L34">
        <v>187</v>
      </c>
      <c r="M34" s="6">
        <v>0.21395881006864989</v>
      </c>
      <c r="P34">
        <v>-874</v>
      </c>
    </row>
    <row r="35" spans="1:16" x14ac:dyDescent="0.3">
      <c r="A35" t="s">
        <v>67</v>
      </c>
      <c r="B35" t="s">
        <v>68</v>
      </c>
      <c r="C35" t="s">
        <v>426</v>
      </c>
      <c r="D35" s="10">
        <v>5337</v>
      </c>
      <c r="E35" s="10">
        <v>5147.0794264811002</v>
      </c>
      <c r="F35" s="10">
        <v>2876</v>
      </c>
      <c r="G35" s="6">
        <v>0.55876347763419554</v>
      </c>
      <c r="H35" s="10">
        <v>240</v>
      </c>
      <c r="I35">
        <v>3116</v>
      </c>
      <c r="J35" s="6">
        <v>0.60539186241590859</v>
      </c>
      <c r="K35" s="17">
        <v>8.3449235048678599E-2</v>
      </c>
      <c r="L35">
        <v>933</v>
      </c>
      <c r="M35" s="6">
        <v>0.29942233632862647</v>
      </c>
      <c r="P35">
        <v>-3116</v>
      </c>
    </row>
    <row r="36" spans="1:16" x14ac:dyDescent="0.3">
      <c r="A36" t="s">
        <v>69</v>
      </c>
      <c r="B36" t="s">
        <v>70</v>
      </c>
      <c r="C36" t="s">
        <v>426</v>
      </c>
      <c r="D36" s="10">
        <v>1949</v>
      </c>
      <c r="E36" s="10">
        <v>1882.8779957258434</v>
      </c>
      <c r="F36" s="10">
        <v>1350</v>
      </c>
      <c r="G36" s="6">
        <v>0.71698750692531155</v>
      </c>
      <c r="H36" s="10">
        <v>1</v>
      </c>
      <c r="I36">
        <v>1351</v>
      </c>
      <c r="J36" s="6">
        <v>0.71751860878229334</v>
      </c>
      <c r="K36" s="17">
        <v>7.407407407408591E-4</v>
      </c>
      <c r="L36">
        <v>172</v>
      </c>
      <c r="M36" s="6">
        <v>0.12731310140636565</v>
      </c>
      <c r="P36">
        <v>-1351</v>
      </c>
    </row>
    <row r="37" spans="1:16" x14ac:dyDescent="0.3">
      <c r="A37" t="s">
        <v>71</v>
      </c>
      <c r="B37" t="s">
        <v>72</v>
      </c>
      <c r="C37" t="s">
        <v>426</v>
      </c>
      <c r="D37" s="10">
        <v>4846</v>
      </c>
      <c r="E37" s="10">
        <v>4695.6965109054645</v>
      </c>
      <c r="F37" s="10">
        <v>2941</v>
      </c>
      <c r="G37" s="6">
        <v>0.62631816029202692</v>
      </c>
      <c r="H37" s="10">
        <v>21</v>
      </c>
      <c r="I37">
        <v>2962</v>
      </c>
      <c r="J37" s="6">
        <v>0.63079034028731162</v>
      </c>
      <c r="K37" s="17">
        <v>7.1404284257054135E-3</v>
      </c>
      <c r="L37">
        <v>1316</v>
      </c>
      <c r="M37" s="6">
        <v>0.44429439567859552</v>
      </c>
      <c r="P37">
        <v>-2962</v>
      </c>
    </row>
    <row r="38" spans="1:16" x14ac:dyDescent="0.3">
      <c r="A38" t="s">
        <v>73</v>
      </c>
      <c r="B38" t="s">
        <v>74</v>
      </c>
      <c r="C38" t="s">
        <v>426</v>
      </c>
      <c r="D38" s="10">
        <v>5358</v>
      </c>
      <c r="E38" s="10">
        <v>5154.0631525671542</v>
      </c>
      <c r="F38" s="10">
        <v>2353</v>
      </c>
      <c r="G38" s="6">
        <v>0.4565330168350788</v>
      </c>
      <c r="H38" s="10">
        <v>0</v>
      </c>
      <c r="I38">
        <v>2353</v>
      </c>
      <c r="J38" s="6">
        <v>0.4565330168350788</v>
      </c>
      <c r="K38" s="17">
        <v>0</v>
      </c>
      <c r="L38">
        <v>545</v>
      </c>
      <c r="M38" s="6">
        <v>0.231619209519762</v>
      </c>
      <c r="P38">
        <v>-2353</v>
      </c>
    </row>
    <row r="39" spans="1:16" x14ac:dyDescent="0.3">
      <c r="A39" t="s">
        <v>75</v>
      </c>
      <c r="B39" t="s">
        <v>76</v>
      </c>
      <c r="C39" t="s">
        <v>426</v>
      </c>
      <c r="D39" s="10">
        <v>2623</v>
      </c>
      <c r="E39" s="10">
        <v>2486.4083127828189</v>
      </c>
      <c r="F39" s="10">
        <v>1834</v>
      </c>
      <c r="G39" s="6">
        <v>0.7376101465601056</v>
      </c>
      <c r="H39" s="10">
        <v>2</v>
      </c>
      <c r="I39">
        <v>1836</v>
      </c>
      <c r="J39" s="6">
        <v>0.7384145196752202</v>
      </c>
      <c r="K39" s="17">
        <v>1.0905125408942073E-3</v>
      </c>
      <c r="L39">
        <v>420</v>
      </c>
      <c r="M39" s="6">
        <v>0.22875816993464052</v>
      </c>
      <c r="P39">
        <v>-1836</v>
      </c>
    </row>
    <row r="40" spans="1:16" x14ac:dyDescent="0.3">
      <c r="A40" t="s">
        <v>77</v>
      </c>
      <c r="B40" t="s">
        <v>78</v>
      </c>
      <c r="C40" t="s">
        <v>426</v>
      </c>
      <c r="D40" s="10">
        <v>7995</v>
      </c>
      <c r="E40" s="10">
        <v>7708.8962753452306</v>
      </c>
      <c r="F40" s="10">
        <v>4367</v>
      </c>
      <c r="G40" s="6">
        <v>0.5664883589064027</v>
      </c>
      <c r="H40" s="10">
        <v>40</v>
      </c>
      <c r="I40">
        <v>4407</v>
      </c>
      <c r="J40" s="6">
        <v>0.57167716915514466</v>
      </c>
      <c r="K40" s="17">
        <v>9.1596061369361246E-3</v>
      </c>
      <c r="L40">
        <v>1526</v>
      </c>
      <c r="M40" s="6">
        <v>0.34626730201951439</v>
      </c>
      <c r="P40">
        <v>-4407</v>
      </c>
    </row>
    <row r="41" spans="1:16" x14ac:dyDescent="0.3">
      <c r="A41" t="s">
        <v>79</v>
      </c>
      <c r="B41" t="s">
        <v>80</v>
      </c>
      <c r="C41" t="s">
        <v>426</v>
      </c>
      <c r="D41" s="10">
        <v>2858</v>
      </c>
      <c r="E41" s="10">
        <v>2683.3083257506823</v>
      </c>
      <c r="F41" s="10">
        <v>2273</v>
      </c>
      <c r="G41" s="6">
        <v>0.84708863986553073</v>
      </c>
      <c r="H41" s="10">
        <v>1</v>
      </c>
      <c r="I41">
        <v>2274</v>
      </c>
      <c r="J41" s="6">
        <v>0.84746131414615788</v>
      </c>
      <c r="K41" s="17">
        <v>4.3994720633522993E-4</v>
      </c>
      <c r="L41">
        <v>704</v>
      </c>
      <c r="M41" s="6">
        <v>0.30958663148636761</v>
      </c>
      <c r="P41">
        <v>-2274</v>
      </c>
    </row>
    <row r="42" spans="1:16" x14ac:dyDescent="0.3">
      <c r="A42" t="s">
        <v>81</v>
      </c>
      <c r="B42" t="s">
        <v>82</v>
      </c>
      <c r="C42" t="s">
        <v>426</v>
      </c>
      <c r="D42" s="10">
        <v>3463</v>
      </c>
      <c r="E42" s="10">
        <v>3302.5591938009725</v>
      </c>
      <c r="F42" s="10">
        <v>1906</v>
      </c>
      <c r="G42" s="6">
        <v>0.57712818700649893</v>
      </c>
      <c r="H42" s="10">
        <v>1</v>
      </c>
      <c r="I42">
        <v>1907</v>
      </c>
      <c r="J42" s="6">
        <v>0.5774309824876146</v>
      </c>
      <c r="K42" s="17">
        <v>5.2465897166838595E-4</v>
      </c>
      <c r="L42">
        <v>174</v>
      </c>
      <c r="M42" s="6">
        <v>9.1242789722076556E-2</v>
      </c>
      <c r="P42">
        <v>-1907</v>
      </c>
    </row>
    <row r="43" spans="1:16" x14ac:dyDescent="0.3">
      <c r="A43" t="s">
        <v>83</v>
      </c>
      <c r="B43" t="s">
        <v>84</v>
      </c>
      <c r="C43" t="s">
        <v>426</v>
      </c>
      <c r="D43" s="10">
        <v>5803</v>
      </c>
      <c r="E43" s="10">
        <v>5550.1902536204125</v>
      </c>
      <c r="F43" s="10">
        <v>3931</v>
      </c>
      <c r="G43" s="6">
        <v>0.70826400904649933</v>
      </c>
      <c r="H43" s="10">
        <v>6</v>
      </c>
      <c r="I43">
        <v>3937</v>
      </c>
      <c r="J43" s="6">
        <v>0.70934505306946516</v>
      </c>
      <c r="K43" s="17">
        <v>1.5263291783260071E-3</v>
      </c>
      <c r="L43">
        <v>1732</v>
      </c>
      <c r="M43" s="6">
        <v>0.43992887985775969</v>
      </c>
      <c r="P43">
        <v>-3937</v>
      </c>
    </row>
    <row r="44" spans="1:16" x14ac:dyDescent="0.3">
      <c r="A44" t="s">
        <v>85</v>
      </c>
      <c r="B44" t="s">
        <v>86</v>
      </c>
      <c r="C44" t="s">
        <v>426</v>
      </c>
      <c r="D44" s="10">
        <v>2614</v>
      </c>
      <c r="E44" s="10">
        <v>2458.9292047377326</v>
      </c>
      <c r="F44" s="10">
        <v>1360</v>
      </c>
      <c r="G44" s="6">
        <v>0.55308627730299231</v>
      </c>
      <c r="H44" s="10">
        <v>5</v>
      </c>
      <c r="I44">
        <v>1365</v>
      </c>
      <c r="J44" s="6">
        <v>0.55511968273425338</v>
      </c>
      <c r="K44" s="17">
        <v>3.6764705882354194E-3</v>
      </c>
      <c r="L44">
        <v>690</v>
      </c>
      <c r="M44" s="6">
        <v>0.50549450549450547</v>
      </c>
      <c r="P44">
        <v>-1365</v>
      </c>
    </row>
    <row r="45" spans="1:16" x14ac:dyDescent="0.3">
      <c r="A45" t="s">
        <v>87</v>
      </c>
      <c r="B45" t="s">
        <v>88</v>
      </c>
      <c r="C45" t="s">
        <v>426</v>
      </c>
      <c r="D45" s="10">
        <v>5860</v>
      </c>
      <c r="E45" s="10">
        <v>5466.282157128232</v>
      </c>
      <c r="F45" s="10">
        <v>3207</v>
      </c>
      <c r="G45" s="6">
        <v>0.58668760737459458</v>
      </c>
      <c r="H45" s="10">
        <v>0</v>
      </c>
      <c r="I45">
        <v>3207</v>
      </c>
      <c r="J45" s="6">
        <v>0.58668760737459458</v>
      </c>
      <c r="K45" s="17">
        <v>0</v>
      </c>
      <c r="L45">
        <v>433</v>
      </c>
      <c r="M45" s="6">
        <v>0.13501714998440911</v>
      </c>
      <c r="P45">
        <v>-3207</v>
      </c>
    </row>
    <row r="46" spans="1:16" x14ac:dyDescent="0.3">
      <c r="A46" t="s">
        <v>89</v>
      </c>
      <c r="B46" t="s">
        <v>90</v>
      </c>
      <c r="C46" t="s">
        <v>426</v>
      </c>
      <c r="D46" s="10">
        <v>4600</v>
      </c>
      <c r="E46" s="10">
        <v>4357.5761718416243</v>
      </c>
      <c r="F46" s="10">
        <v>2850</v>
      </c>
      <c r="G46" s="6">
        <v>0.65403331751640192</v>
      </c>
      <c r="H46" s="10">
        <v>1</v>
      </c>
      <c r="I46">
        <v>2851</v>
      </c>
      <c r="J46" s="6">
        <v>0.65426280289096905</v>
      </c>
      <c r="K46" s="17">
        <v>3.5087719298241063E-4</v>
      </c>
      <c r="L46">
        <v>596</v>
      </c>
      <c r="M46" s="6">
        <v>0.20904945633111188</v>
      </c>
      <c r="P46">
        <v>-2851</v>
      </c>
    </row>
    <row r="47" spans="1:16" x14ac:dyDescent="0.3">
      <c r="A47" t="s">
        <v>91</v>
      </c>
      <c r="B47" t="s">
        <v>92</v>
      </c>
      <c r="C47" t="s">
        <v>426</v>
      </c>
      <c r="D47" s="10">
        <v>3681</v>
      </c>
      <c r="E47" s="10">
        <v>3521.9070588707409</v>
      </c>
      <c r="F47" s="10">
        <v>2359</v>
      </c>
      <c r="G47" s="6">
        <v>0.66980756748202952</v>
      </c>
      <c r="H47" s="10">
        <v>7</v>
      </c>
      <c r="I47">
        <v>2366</v>
      </c>
      <c r="J47" s="6">
        <v>0.67179512702945399</v>
      </c>
      <c r="K47" s="17">
        <v>2.9673590504451738E-3</v>
      </c>
      <c r="L47">
        <v>765</v>
      </c>
      <c r="M47" s="6">
        <v>0.32333051563820797</v>
      </c>
      <c r="P47">
        <v>-2366</v>
      </c>
    </row>
    <row r="48" spans="1:16" x14ac:dyDescent="0.3">
      <c r="A48" t="s">
        <v>93</v>
      </c>
      <c r="B48" t="s">
        <v>94</v>
      </c>
      <c r="C48" t="s">
        <v>426</v>
      </c>
      <c r="D48" s="10">
        <v>1739</v>
      </c>
      <c r="E48" s="10">
        <v>1586.8267760236804</v>
      </c>
      <c r="F48" s="10">
        <v>1005</v>
      </c>
      <c r="G48" s="6">
        <v>0.6333394515300278</v>
      </c>
      <c r="H48" s="10">
        <v>0</v>
      </c>
      <c r="I48">
        <v>1005</v>
      </c>
      <c r="J48" s="6">
        <v>0.6333394515300278</v>
      </c>
      <c r="K48" s="17">
        <v>0</v>
      </c>
      <c r="L48">
        <v>170</v>
      </c>
      <c r="M48" s="6">
        <v>0.1691542288557214</v>
      </c>
      <c r="P48">
        <v>-1005</v>
      </c>
    </row>
    <row r="49" spans="1:16" x14ac:dyDescent="0.3">
      <c r="A49" t="s">
        <v>95</v>
      </c>
      <c r="B49" t="s">
        <v>96</v>
      </c>
      <c r="C49" t="s">
        <v>426</v>
      </c>
      <c r="D49" s="10">
        <v>6291</v>
      </c>
      <c r="E49" s="10">
        <v>5923.7793260326416</v>
      </c>
      <c r="F49" s="10">
        <v>1920</v>
      </c>
      <c r="G49" s="6">
        <v>0.32411740787884646</v>
      </c>
      <c r="H49" s="10">
        <v>25</v>
      </c>
      <c r="I49">
        <v>1945</v>
      </c>
      <c r="J49" s="6">
        <v>0.32833768662726898</v>
      </c>
      <c r="K49" s="17">
        <v>1.3020833333333433E-2</v>
      </c>
      <c r="L49">
        <v>635</v>
      </c>
      <c r="M49" s="6">
        <v>0.32647814910025708</v>
      </c>
      <c r="P49">
        <v>-1945</v>
      </c>
    </row>
    <row r="50" spans="1:16" x14ac:dyDescent="0.3">
      <c r="A50" t="s">
        <v>97</v>
      </c>
      <c r="B50" t="s">
        <v>98</v>
      </c>
      <c r="C50" t="s">
        <v>426</v>
      </c>
      <c r="D50" s="10">
        <v>6865</v>
      </c>
      <c r="E50" s="10">
        <v>6621.6911541127965</v>
      </c>
      <c r="F50" s="10">
        <v>2960</v>
      </c>
      <c r="G50" s="6">
        <v>0.44701571412939056</v>
      </c>
      <c r="H50" s="10">
        <v>3</v>
      </c>
      <c r="I50">
        <v>2963</v>
      </c>
      <c r="J50" s="6">
        <v>0.4474687705964136</v>
      </c>
      <c r="K50" s="17">
        <v>1.0135135135135305E-3</v>
      </c>
      <c r="L50">
        <v>550</v>
      </c>
      <c r="M50" s="6">
        <v>0.18562267971650354</v>
      </c>
      <c r="P50">
        <v>-2963</v>
      </c>
    </row>
    <row r="51" spans="1:16" x14ac:dyDescent="0.3">
      <c r="A51" t="s">
        <v>99</v>
      </c>
      <c r="B51" t="s">
        <v>100</v>
      </c>
      <c r="C51" t="s">
        <v>426</v>
      </c>
      <c r="D51" s="10">
        <v>4023</v>
      </c>
      <c r="E51" s="10">
        <v>3773.8234983519474</v>
      </c>
      <c r="F51" s="10">
        <v>3078</v>
      </c>
      <c r="G51" s="6">
        <v>0.81561843084187224</v>
      </c>
      <c r="H51" s="10">
        <v>3</v>
      </c>
      <c r="I51">
        <v>3081</v>
      </c>
      <c r="J51" s="6">
        <v>0.81641338057953483</v>
      </c>
      <c r="K51" s="17">
        <v>9.7465886939564217E-4</v>
      </c>
      <c r="L51">
        <v>392</v>
      </c>
      <c r="M51" s="6">
        <v>0.12723141837065888</v>
      </c>
      <c r="P51">
        <v>-3081</v>
      </c>
    </row>
    <row r="52" spans="1:16" x14ac:dyDescent="0.3">
      <c r="A52" t="s">
        <v>101</v>
      </c>
      <c r="B52" t="s">
        <v>102</v>
      </c>
      <c r="C52" t="s">
        <v>426</v>
      </c>
      <c r="D52" s="10">
        <v>6348</v>
      </c>
      <c r="E52" s="10">
        <v>6087.4304775362234</v>
      </c>
      <c r="F52" s="10">
        <v>3432</v>
      </c>
      <c r="G52" s="6">
        <v>0.56378467280484479</v>
      </c>
      <c r="H52" s="10">
        <v>21</v>
      </c>
      <c r="I52">
        <v>3453</v>
      </c>
      <c r="J52" s="6">
        <v>0.56723440419438498</v>
      </c>
      <c r="K52" s="17">
        <v>6.118881118881217E-3</v>
      </c>
      <c r="L52">
        <v>1028</v>
      </c>
      <c r="M52" s="6">
        <v>0.29771213437590499</v>
      </c>
      <c r="P52">
        <v>-3453</v>
      </c>
    </row>
    <row r="53" spans="1:16" x14ac:dyDescent="0.3">
      <c r="A53" t="s">
        <v>103</v>
      </c>
      <c r="B53" t="s">
        <v>104</v>
      </c>
      <c r="C53" t="s">
        <v>426</v>
      </c>
      <c r="D53" s="10">
        <v>2789</v>
      </c>
      <c r="E53" s="10">
        <v>2694.5673187284792</v>
      </c>
      <c r="F53" s="10">
        <v>1935</v>
      </c>
      <c r="G53" s="6">
        <v>0.71811158197862124</v>
      </c>
      <c r="H53" s="10">
        <v>5</v>
      </c>
      <c r="I53">
        <v>1940</v>
      </c>
      <c r="J53" s="6">
        <v>0.71996716746177014</v>
      </c>
      <c r="K53" s="17">
        <v>2.5839793281653895E-3</v>
      </c>
      <c r="L53">
        <v>266</v>
      </c>
      <c r="M53" s="6">
        <v>0.13711340206185568</v>
      </c>
      <c r="P53">
        <v>-1940</v>
      </c>
    </row>
    <row r="54" spans="1:16" x14ac:dyDescent="0.3">
      <c r="A54" t="s">
        <v>105</v>
      </c>
      <c r="B54" t="s">
        <v>106</v>
      </c>
      <c r="C54" t="s">
        <v>426</v>
      </c>
      <c r="D54" s="10">
        <v>2918</v>
      </c>
      <c r="E54" s="10">
        <v>2798.0128649835347</v>
      </c>
      <c r="F54" s="10">
        <v>966</v>
      </c>
      <c r="G54" s="6">
        <v>0.34524501730826906</v>
      </c>
      <c r="H54" s="10">
        <v>1073</v>
      </c>
      <c r="I54">
        <v>2039</v>
      </c>
      <c r="J54" s="6">
        <v>0.72873145992915178</v>
      </c>
      <c r="K54" s="17">
        <v>1.1107660455486543</v>
      </c>
      <c r="L54">
        <v>685</v>
      </c>
      <c r="M54" s="6">
        <v>0.33594899460519861</v>
      </c>
      <c r="P54">
        <v>-2039</v>
      </c>
    </row>
    <row r="55" spans="1:16" x14ac:dyDescent="0.3">
      <c r="A55" t="s">
        <v>107</v>
      </c>
      <c r="B55" t="s">
        <v>108</v>
      </c>
      <c r="C55" t="s">
        <v>426</v>
      </c>
      <c r="D55" s="10">
        <v>6025</v>
      </c>
      <c r="E55" s="10">
        <v>5767.4360519115398</v>
      </c>
      <c r="F55" s="10">
        <v>3367</v>
      </c>
      <c r="G55" s="6">
        <v>0.58379494279508359</v>
      </c>
      <c r="H55" s="10">
        <v>2</v>
      </c>
      <c r="I55">
        <v>3369</v>
      </c>
      <c r="J55" s="6">
        <v>0.58414171733787834</v>
      </c>
      <c r="K55" s="17">
        <v>5.9400059400046602E-4</v>
      </c>
      <c r="L55">
        <v>997</v>
      </c>
      <c r="M55" s="6">
        <v>0.29593351142772334</v>
      </c>
      <c r="P55">
        <v>-3369</v>
      </c>
    </row>
    <row r="56" spans="1:16" x14ac:dyDescent="0.3">
      <c r="A56" t="s">
        <v>109</v>
      </c>
      <c r="B56" t="s">
        <v>110</v>
      </c>
      <c r="C56" t="s">
        <v>426</v>
      </c>
      <c r="D56" s="10">
        <v>5294</v>
      </c>
      <c r="E56" s="10">
        <v>5083.8529802993598</v>
      </c>
      <c r="F56" s="10">
        <v>2571</v>
      </c>
      <c r="G56" s="6">
        <v>0.50571879437957468</v>
      </c>
      <c r="H56" s="10">
        <v>1</v>
      </c>
      <c r="I56">
        <v>2572</v>
      </c>
      <c r="J56" s="6">
        <v>0.50591549558314508</v>
      </c>
      <c r="K56" s="17">
        <v>3.8895371450792298E-4</v>
      </c>
      <c r="L56">
        <v>941</v>
      </c>
      <c r="M56" s="6">
        <v>0.36586314152410576</v>
      </c>
      <c r="P56">
        <v>-2572</v>
      </c>
    </row>
    <row r="57" spans="1:16" x14ac:dyDescent="0.3">
      <c r="A57" t="s">
        <v>111</v>
      </c>
      <c r="B57" t="s">
        <v>112</v>
      </c>
      <c r="C57" t="s">
        <v>426</v>
      </c>
      <c r="D57" s="10">
        <v>2527</v>
      </c>
      <c r="E57" s="10">
        <v>2443.0850828729281</v>
      </c>
      <c r="F57" s="10">
        <v>779</v>
      </c>
      <c r="G57" s="6">
        <v>0.31885913653238007</v>
      </c>
      <c r="H57" s="10">
        <v>0</v>
      </c>
      <c r="I57">
        <v>779</v>
      </c>
      <c r="J57" s="6">
        <v>0.31885913653238007</v>
      </c>
      <c r="K57" s="17">
        <v>0</v>
      </c>
      <c r="L57">
        <v>353</v>
      </c>
      <c r="M57" s="6">
        <v>0.45314505776636715</v>
      </c>
      <c r="P57">
        <v>-779</v>
      </c>
    </row>
    <row r="58" spans="1:16" x14ac:dyDescent="0.3">
      <c r="A58" t="s">
        <v>113</v>
      </c>
      <c r="B58" t="s">
        <v>114</v>
      </c>
      <c r="C58" t="s">
        <v>426</v>
      </c>
      <c r="D58" s="10">
        <v>4251</v>
      </c>
      <c r="E58" s="10">
        <v>4066.4554455445545</v>
      </c>
      <c r="F58" s="10">
        <v>2638</v>
      </c>
      <c r="G58" s="6">
        <v>0.64872221897582738</v>
      </c>
      <c r="H58" s="10">
        <v>0</v>
      </c>
      <c r="I58">
        <v>2638</v>
      </c>
      <c r="J58" s="6">
        <v>0.64872221897582738</v>
      </c>
      <c r="K58" s="17">
        <v>0</v>
      </c>
      <c r="L58">
        <v>787</v>
      </c>
      <c r="M58" s="6">
        <v>0.29833206974981047</v>
      </c>
      <c r="P58">
        <v>-2638</v>
      </c>
    </row>
    <row r="59" spans="1:16" x14ac:dyDescent="0.3">
      <c r="A59" t="s">
        <v>115</v>
      </c>
      <c r="B59" t="s">
        <v>116</v>
      </c>
      <c r="C59" t="s">
        <v>426</v>
      </c>
      <c r="D59" s="10">
        <v>3073</v>
      </c>
      <c r="E59" s="10">
        <v>2891.3383522970312</v>
      </c>
      <c r="F59" s="10">
        <v>356</v>
      </c>
      <c r="G59" s="6">
        <v>0.12312637146640928</v>
      </c>
      <c r="H59" s="10">
        <v>0</v>
      </c>
      <c r="I59">
        <v>356</v>
      </c>
      <c r="J59" s="6">
        <v>0.12312637146640928</v>
      </c>
      <c r="K59" s="17">
        <v>0</v>
      </c>
      <c r="L59">
        <v>361</v>
      </c>
      <c r="M59" s="6">
        <v>1.0140449438202248</v>
      </c>
      <c r="P59">
        <v>-356</v>
      </c>
    </row>
    <row r="60" spans="1:16" x14ac:dyDescent="0.3">
      <c r="A60" t="s">
        <v>117</v>
      </c>
      <c r="B60" t="s">
        <v>118</v>
      </c>
      <c r="C60" t="s">
        <v>426</v>
      </c>
      <c r="D60" s="10">
        <v>4942</v>
      </c>
      <c r="E60" s="10">
        <v>4627.0874269733667</v>
      </c>
      <c r="F60" s="10">
        <v>3670</v>
      </c>
      <c r="G60" s="6">
        <v>0.79315553421487672</v>
      </c>
      <c r="H60" s="10">
        <v>58</v>
      </c>
      <c r="I60">
        <v>3728</v>
      </c>
      <c r="J60" s="6">
        <v>0.80569041731691016</v>
      </c>
      <c r="K60" s="17">
        <v>1.5803814713896407E-2</v>
      </c>
      <c r="L60">
        <v>1065</v>
      </c>
      <c r="M60" s="6">
        <v>0.28567596566523606</v>
      </c>
      <c r="P60">
        <v>-3728</v>
      </c>
    </row>
    <row r="61" spans="1:16" x14ac:dyDescent="0.3">
      <c r="A61" t="s">
        <v>119</v>
      </c>
      <c r="B61" t="s">
        <v>120</v>
      </c>
      <c r="C61" t="s">
        <v>426</v>
      </c>
      <c r="D61" s="10">
        <v>2900</v>
      </c>
      <c r="E61" s="10">
        <v>2802.5067353871382</v>
      </c>
      <c r="F61" s="10">
        <v>2000</v>
      </c>
      <c r="G61" s="6">
        <v>0.71364681295715782</v>
      </c>
      <c r="H61" s="10">
        <v>0</v>
      </c>
      <c r="I61">
        <v>2000</v>
      </c>
      <c r="J61" s="6">
        <v>0.71364681295715782</v>
      </c>
      <c r="K61" s="17">
        <v>0</v>
      </c>
      <c r="L61">
        <v>104</v>
      </c>
      <c r="M61" s="6">
        <v>5.1999999999999998E-2</v>
      </c>
      <c r="P61">
        <v>-2000</v>
      </c>
    </row>
    <row r="62" spans="1:16" x14ac:dyDescent="0.3">
      <c r="A62" t="s">
        <v>121</v>
      </c>
      <c r="B62" t="s">
        <v>122</v>
      </c>
      <c r="C62" t="s">
        <v>426</v>
      </c>
      <c r="D62" s="10">
        <v>12088</v>
      </c>
      <c r="E62" s="10">
        <v>11254.500031506166</v>
      </c>
      <c r="F62" s="10">
        <v>3273</v>
      </c>
      <c r="G62" s="6">
        <v>0.29081700571659969</v>
      </c>
      <c r="H62" s="10">
        <v>1183</v>
      </c>
      <c r="I62">
        <v>4456</v>
      </c>
      <c r="J62" s="6">
        <v>0.39593051557383691</v>
      </c>
      <c r="K62" s="17">
        <v>0.36144210204705163</v>
      </c>
      <c r="L62">
        <v>1705</v>
      </c>
      <c r="M62" s="6">
        <v>0.38263016157989227</v>
      </c>
      <c r="P62">
        <v>-4456</v>
      </c>
    </row>
    <row r="63" spans="1:16" x14ac:dyDescent="0.3">
      <c r="A63" t="s">
        <v>123</v>
      </c>
      <c r="B63" t="s">
        <v>124</v>
      </c>
      <c r="C63" t="s">
        <v>426</v>
      </c>
      <c r="D63" s="10">
        <v>6322</v>
      </c>
      <c r="E63" s="10">
        <v>5998.4912201371617</v>
      </c>
      <c r="F63" s="10">
        <v>4150</v>
      </c>
      <c r="G63" s="6">
        <v>0.69184063920412076</v>
      </c>
      <c r="H63" s="10">
        <v>11</v>
      </c>
      <c r="I63">
        <v>4161</v>
      </c>
      <c r="J63" s="6">
        <v>0.69367443366948101</v>
      </c>
      <c r="K63" s="17">
        <v>2.6506024096384531E-3</v>
      </c>
      <c r="L63">
        <v>322</v>
      </c>
      <c r="M63" s="6">
        <v>7.7385243931747172E-2</v>
      </c>
      <c r="P63">
        <v>-4161</v>
      </c>
    </row>
    <row r="64" spans="1:16" x14ac:dyDescent="0.3">
      <c r="A64" t="s">
        <v>125</v>
      </c>
      <c r="B64" t="s">
        <v>126</v>
      </c>
      <c r="C64" t="s">
        <v>426</v>
      </c>
      <c r="D64" s="10">
        <v>9235</v>
      </c>
      <c r="E64" s="10">
        <v>8892.1356772366089</v>
      </c>
      <c r="F64" s="10">
        <v>5264</v>
      </c>
      <c r="G64" s="6">
        <v>0.59198376982433565</v>
      </c>
      <c r="H64" s="10">
        <v>11</v>
      </c>
      <c r="I64">
        <v>5275</v>
      </c>
      <c r="J64" s="6">
        <v>0.59322081797556436</v>
      </c>
      <c r="K64" s="17">
        <v>2.0896656534955247E-3</v>
      </c>
      <c r="L64">
        <v>1840</v>
      </c>
      <c r="M64" s="6">
        <v>0.34881516587677724</v>
      </c>
      <c r="P64">
        <v>-5275</v>
      </c>
    </row>
    <row r="65" spans="1:16" x14ac:dyDescent="0.3">
      <c r="A65" t="s">
        <v>127</v>
      </c>
      <c r="B65" t="s">
        <v>128</v>
      </c>
      <c r="C65" t="s">
        <v>425</v>
      </c>
      <c r="D65" s="10">
        <v>5674</v>
      </c>
      <c r="E65" s="10">
        <v>5484.6853776480602</v>
      </c>
      <c r="F65" s="10">
        <v>3645</v>
      </c>
      <c r="G65" s="6">
        <v>0.66457777411528518</v>
      </c>
      <c r="H65" s="10">
        <v>4</v>
      </c>
      <c r="I65">
        <v>3649</v>
      </c>
      <c r="J65" s="6">
        <v>0.66530707757110441</v>
      </c>
      <c r="K65" s="17">
        <v>1.0973936899862633E-3</v>
      </c>
      <c r="L65">
        <v>731</v>
      </c>
      <c r="M65" s="6">
        <v>0.20032885722115648</v>
      </c>
      <c r="P65">
        <v>-3649</v>
      </c>
    </row>
    <row r="66" spans="1:16" x14ac:dyDescent="0.3">
      <c r="A66" t="s">
        <v>129</v>
      </c>
      <c r="B66" t="s">
        <v>130</v>
      </c>
      <c r="C66" t="s">
        <v>425</v>
      </c>
      <c r="D66" s="10">
        <v>1537</v>
      </c>
      <c r="E66" s="10">
        <v>1409.8612077361904</v>
      </c>
      <c r="F66" s="10">
        <v>1683</v>
      </c>
      <c r="G66" s="6">
        <v>1.1937345256150338</v>
      </c>
      <c r="H66" s="10">
        <v>0</v>
      </c>
      <c r="I66">
        <v>1683</v>
      </c>
      <c r="J66" s="6">
        <v>1.1937345256150338</v>
      </c>
      <c r="K66" s="17">
        <v>0</v>
      </c>
      <c r="L66">
        <v>157</v>
      </c>
      <c r="M66" s="6">
        <v>9.3285799168152106E-2</v>
      </c>
      <c r="P66">
        <v>-1683</v>
      </c>
    </row>
    <row r="67" spans="1:16" x14ac:dyDescent="0.3">
      <c r="A67" t="s">
        <v>131</v>
      </c>
      <c r="B67" t="s">
        <v>132</v>
      </c>
      <c r="C67" t="s">
        <v>425</v>
      </c>
      <c r="D67" s="10">
        <v>6242</v>
      </c>
      <c r="E67" s="10">
        <v>5975.6611671286601</v>
      </c>
      <c r="F67" s="10">
        <v>4371</v>
      </c>
      <c r="G67" s="6">
        <v>0.73146717622550395</v>
      </c>
      <c r="H67" s="10">
        <v>8</v>
      </c>
      <c r="I67">
        <v>4379</v>
      </c>
      <c r="J67" s="6">
        <v>0.73280594021768053</v>
      </c>
      <c r="K67" s="17">
        <v>1.8302447952413059E-3</v>
      </c>
      <c r="L67">
        <v>1390</v>
      </c>
      <c r="M67" s="6">
        <v>0.31742406942224249</v>
      </c>
      <c r="P67">
        <v>-4379</v>
      </c>
    </row>
    <row r="68" spans="1:16" x14ac:dyDescent="0.3">
      <c r="A68" t="s">
        <v>133</v>
      </c>
      <c r="B68" t="s">
        <v>134</v>
      </c>
      <c r="C68" t="s">
        <v>425</v>
      </c>
      <c r="D68" s="10">
        <v>1619</v>
      </c>
      <c r="E68" s="10">
        <v>1571.957937351058</v>
      </c>
      <c r="F68" s="10">
        <v>1322</v>
      </c>
      <c r="G68" s="6">
        <v>0.84098942381863739</v>
      </c>
      <c r="H68" s="10">
        <v>4</v>
      </c>
      <c r="I68">
        <v>1326</v>
      </c>
      <c r="J68" s="6">
        <v>0.84353402116755916</v>
      </c>
      <c r="K68" s="17">
        <v>3.0257186081694581E-3</v>
      </c>
      <c r="L68">
        <v>201</v>
      </c>
      <c r="M68" s="6">
        <v>0.15158371040723981</v>
      </c>
      <c r="P68">
        <v>-1326</v>
      </c>
    </row>
    <row r="69" spans="1:16" x14ac:dyDescent="0.3">
      <c r="A69" t="s">
        <v>135</v>
      </c>
      <c r="B69" t="s">
        <v>136</v>
      </c>
      <c r="C69" t="s">
        <v>425</v>
      </c>
      <c r="D69" s="10">
        <v>1911</v>
      </c>
      <c r="E69" s="10">
        <v>1854.4490498619457</v>
      </c>
      <c r="F69" s="10">
        <v>1398</v>
      </c>
      <c r="G69" s="6">
        <v>0.75386271739526844</v>
      </c>
      <c r="H69" s="10">
        <v>1</v>
      </c>
      <c r="I69">
        <v>1399</v>
      </c>
      <c r="J69" s="6">
        <v>0.75440196111300462</v>
      </c>
      <c r="K69" s="17">
        <v>7.1530758226027557E-4</v>
      </c>
      <c r="L69">
        <v>412</v>
      </c>
      <c r="M69" s="6">
        <v>0.2944960686204432</v>
      </c>
      <c r="P69">
        <v>-1399</v>
      </c>
    </row>
    <row r="70" spans="1:16" x14ac:dyDescent="0.3">
      <c r="A70" t="s">
        <v>137</v>
      </c>
      <c r="B70" t="s">
        <v>138</v>
      </c>
      <c r="C70" t="s">
        <v>425</v>
      </c>
      <c r="D70" s="10">
        <v>6587</v>
      </c>
      <c r="E70" s="10">
        <v>6332.751653371145</v>
      </c>
      <c r="F70" s="10">
        <v>4461</v>
      </c>
      <c r="G70" s="6">
        <v>0.70443311915212303</v>
      </c>
      <c r="H70" s="10">
        <v>17</v>
      </c>
      <c r="I70">
        <v>4478</v>
      </c>
      <c r="J70" s="6">
        <v>0.70711757623026383</v>
      </c>
      <c r="K70" s="17">
        <v>3.8108047522976973E-3</v>
      </c>
      <c r="L70">
        <v>2098</v>
      </c>
      <c r="M70" s="6">
        <v>0.46851272889682893</v>
      </c>
      <c r="P70">
        <v>-4478</v>
      </c>
    </row>
    <row r="71" spans="1:16" x14ac:dyDescent="0.3">
      <c r="A71" t="s">
        <v>139</v>
      </c>
      <c r="B71" t="s">
        <v>140</v>
      </c>
      <c r="C71" t="s">
        <v>425</v>
      </c>
      <c r="D71" s="10">
        <v>4845</v>
      </c>
      <c r="E71" s="10">
        <v>4710.3387376954252</v>
      </c>
      <c r="F71" s="10">
        <v>3429</v>
      </c>
      <c r="G71" s="6">
        <v>0.72797312273080139</v>
      </c>
      <c r="H71" s="10">
        <v>2</v>
      </c>
      <c r="I71">
        <v>3431</v>
      </c>
      <c r="J71" s="6">
        <v>0.72839772064432184</v>
      </c>
      <c r="K71" s="17">
        <v>5.8326042578012236E-4</v>
      </c>
      <c r="L71">
        <v>699</v>
      </c>
      <c r="M71" s="6">
        <v>0.20373069076071115</v>
      </c>
      <c r="P71">
        <v>-3431</v>
      </c>
    </row>
    <row r="72" spans="1:16" x14ac:dyDescent="0.3">
      <c r="A72" t="s">
        <v>141</v>
      </c>
      <c r="B72" t="s">
        <v>142</v>
      </c>
      <c r="C72" t="s">
        <v>425</v>
      </c>
      <c r="D72" s="10">
        <v>3392</v>
      </c>
      <c r="E72" s="10">
        <v>3248.7043165349414</v>
      </c>
      <c r="F72" s="10">
        <v>3610</v>
      </c>
      <c r="G72" s="6">
        <v>1.1112122397923907</v>
      </c>
      <c r="H72" s="10">
        <v>5</v>
      </c>
      <c r="I72">
        <v>3615</v>
      </c>
      <c r="J72" s="6">
        <v>1.1127513149167569</v>
      </c>
      <c r="K72" s="17">
        <v>1.3850415512465808E-3</v>
      </c>
      <c r="L72">
        <v>1120</v>
      </c>
      <c r="M72" s="6">
        <v>0.30982019363762103</v>
      </c>
      <c r="P72">
        <v>-3615</v>
      </c>
    </row>
    <row r="73" spans="1:16" x14ac:dyDescent="0.3">
      <c r="A73" t="s">
        <v>143</v>
      </c>
      <c r="B73" t="s">
        <v>144</v>
      </c>
      <c r="C73" t="s">
        <v>425</v>
      </c>
      <c r="D73" s="10">
        <v>4837</v>
      </c>
      <c r="E73" s="10">
        <v>4568.3453978638927</v>
      </c>
      <c r="F73" s="10">
        <v>2601</v>
      </c>
      <c r="G73" s="6">
        <v>0.56935274666757874</v>
      </c>
      <c r="H73" s="10">
        <v>60</v>
      </c>
      <c r="I73">
        <v>2661</v>
      </c>
      <c r="J73" s="6">
        <v>0.58248660472219416</v>
      </c>
      <c r="K73" s="17">
        <v>2.306805074971164E-2</v>
      </c>
      <c r="L73">
        <v>1030</v>
      </c>
      <c r="M73" s="6">
        <v>0.38707252912438933</v>
      </c>
      <c r="P73">
        <v>-2661</v>
      </c>
    </row>
    <row r="74" spans="1:16" x14ac:dyDescent="0.3">
      <c r="A74" t="s">
        <v>145</v>
      </c>
      <c r="B74" t="s">
        <v>146</v>
      </c>
      <c r="C74" t="s">
        <v>425</v>
      </c>
      <c r="D74" s="10">
        <v>11181</v>
      </c>
      <c r="E74" s="10">
        <v>10621.918369784562</v>
      </c>
      <c r="F74" s="10">
        <v>9323</v>
      </c>
      <c r="G74" s="6">
        <v>0.87771339182199848</v>
      </c>
      <c r="H74" s="10">
        <v>12</v>
      </c>
      <c r="I74">
        <v>9335</v>
      </c>
      <c r="J74" s="6">
        <v>0.87884313125156655</v>
      </c>
      <c r="K74" s="17">
        <v>1.2871393328326693E-3</v>
      </c>
      <c r="L74">
        <v>2317</v>
      </c>
      <c r="M74" s="6">
        <v>0.248205677557579</v>
      </c>
      <c r="P74">
        <v>-9335</v>
      </c>
    </row>
    <row r="75" spans="1:16" x14ac:dyDescent="0.3">
      <c r="A75" t="s">
        <v>147</v>
      </c>
      <c r="B75" t="s">
        <v>148</v>
      </c>
      <c r="C75" t="s">
        <v>425</v>
      </c>
      <c r="D75" s="10">
        <v>2440</v>
      </c>
      <c r="E75" s="10">
        <v>2363.4504275479549</v>
      </c>
      <c r="F75" s="10">
        <v>2492</v>
      </c>
      <c r="G75" s="6">
        <v>1.0543906362298503</v>
      </c>
      <c r="H75" s="10">
        <v>1</v>
      </c>
      <c r="I75">
        <v>2493</v>
      </c>
      <c r="J75" s="6">
        <v>1.0548137464370051</v>
      </c>
      <c r="K75" s="17">
        <v>4.0128410914924169E-4</v>
      </c>
      <c r="L75">
        <v>876</v>
      </c>
      <c r="M75" s="6">
        <v>0.35138387484957884</v>
      </c>
      <c r="P75">
        <v>-2493</v>
      </c>
    </row>
    <row r="76" spans="1:16" x14ac:dyDescent="0.3">
      <c r="A76" t="s">
        <v>149</v>
      </c>
      <c r="B76" t="s">
        <v>150</v>
      </c>
      <c r="C76" t="s">
        <v>425</v>
      </c>
      <c r="D76" s="10">
        <v>5688</v>
      </c>
      <c r="E76" s="10">
        <v>5463.7335037786215</v>
      </c>
      <c r="F76" s="10">
        <v>3958</v>
      </c>
      <c r="G76" s="6">
        <v>0.72441307711342751</v>
      </c>
      <c r="H76" s="10">
        <v>4</v>
      </c>
      <c r="I76">
        <v>3962</v>
      </c>
      <c r="J76" s="6">
        <v>0.72514517724188976</v>
      </c>
      <c r="K76" s="17">
        <v>1.0106114199090073E-3</v>
      </c>
      <c r="L76">
        <v>933</v>
      </c>
      <c r="M76" s="6">
        <v>0.23548712771327612</v>
      </c>
      <c r="P76">
        <v>-3962</v>
      </c>
    </row>
    <row r="77" spans="1:16" x14ac:dyDescent="0.3">
      <c r="A77" t="s">
        <v>151</v>
      </c>
      <c r="B77" t="s">
        <v>152</v>
      </c>
      <c r="C77" t="s">
        <v>425</v>
      </c>
      <c r="D77" s="10">
        <v>6046</v>
      </c>
      <c r="E77" s="10">
        <v>5886.0951542496614</v>
      </c>
      <c r="F77" s="10">
        <v>5374</v>
      </c>
      <c r="G77" s="6">
        <v>0.91299917163589561</v>
      </c>
      <c r="H77" s="10">
        <v>102</v>
      </c>
      <c r="I77">
        <v>5476</v>
      </c>
      <c r="J77" s="6">
        <v>0.93032814735358471</v>
      </c>
      <c r="K77" s="17">
        <v>1.8980275400074405E-2</v>
      </c>
      <c r="L77">
        <v>810</v>
      </c>
      <c r="M77" s="6">
        <v>0.14791818845872901</v>
      </c>
      <c r="P77">
        <v>-5476</v>
      </c>
    </row>
    <row r="78" spans="1:16" x14ac:dyDescent="0.3">
      <c r="A78" t="s">
        <v>153</v>
      </c>
      <c r="B78" t="s">
        <v>154</v>
      </c>
      <c r="C78" t="s">
        <v>425</v>
      </c>
      <c r="D78" s="10">
        <v>2469</v>
      </c>
      <c r="E78" s="10">
        <v>2390.2369549957102</v>
      </c>
      <c r="F78" s="10">
        <v>2283</v>
      </c>
      <c r="G78" s="6">
        <v>0.95513542924203398</v>
      </c>
      <c r="H78" s="10">
        <v>2</v>
      </c>
      <c r="I78">
        <v>2285</v>
      </c>
      <c r="J78" s="6">
        <v>0.95597216636795779</v>
      </c>
      <c r="K78" s="17">
        <v>8.7604029785368976E-4</v>
      </c>
      <c r="L78">
        <v>399</v>
      </c>
      <c r="M78" s="6">
        <v>0.17461706783369804</v>
      </c>
      <c r="P78">
        <v>-2285</v>
      </c>
    </row>
    <row r="79" spans="1:16" x14ac:dyDescent="0.3">
      <c r="A79" t="s">
        <v>155</v>
      </c>
      <c r="B79" t="s">
        <v>156</v>
      </c>
      <c r="C79" t="s">
        <v>425</v>
      </c>
      <c r="D79" s="10">
        <v>1530</v>
      </c>
      <c r="E79" s="10">
        <v>1478.475249129061</v>
      </c>
      <c r="F79" s="10">
        <v>1438</v>
      </c>
      <c r="G79" s="6">
        <v>0.97262365457054212</v>
      </c>
      <c r="H79" s="10">
        <v>0</v>
      </c>
      <c r="I79">
        <v>1438</v>
      </c>
      <c r="J79" s="6">
        <v>0.97262365457054212</v>
      </c>
      <c r="K79" s="17">
        <v>0</v>
      </c>
      <c r="L79">
        <v>174</v>
      </c>
      <c r="M79" s="6">
        <v>0.12100139082058414</v>
      </c>
      <c r="P79">
        <v>-1438</v>
      </c>
    </row>
    <row r="80" spans="1:16" x14ac:dyDescent="0.3">
      <c r="A80" t="s">
        <v>157</v>
      </c>
      <c r="B80" t="s">
        <v>158</v>
      </c>
      <c r="C80" t="s">
        <v>425</v>
      </c>
      <c r="D80" s="10">
        <v>2192</v>
      </c>
      <c r="E80" s="10">
        <v>2126.7253423846551</v>
      </c>
      <c r="F80" s="10">
        <v>2165</v>
      </c>
      <c r="G80" s="6">
        <v>1.0179969913615776</v>
      </c>
      <c r="H80" s="10">
        <v>1</v>
      </c>
      <c r="I80">
        <v>2166</v>
      </c>
      <c r="J80" s="6">
        <v>1.0184671978241004</v>
      </c>
      <c r="K80" s="17">
        <v>4.6189376443433506E-4</v>
      </c>
      <c r="L80">
        <v>425</v>
      </c>
      <c r="M80" s="6">
        <v>0.19621421975992612</v>
      </c>
      <c r="P80">
        <v>-2166</v>
      </c>
    </row>
    <row r="81" spans="1:16" x14ac:dyDescent="0.3">
      <c r="A81" t="s">
        <v>159</v>
      </c>
      <c r="B81" t="s">
        <v>160</v>
      </c>
      <c r="C81" t="s">
        <v>425</v>
      </c>
      <c r="D81" s="10">
        <v>2898</v>
      </c>
      <c r="E81" s="10">
        <v>2806.622175980975</v>
      </c>
      <c r="F81" s="10">
        <v>2028</v>
      </c>
      <c r="G81" s="6">
        <v>0.72257677479911242</v>
      </c>
      <c r="H81" s="10">
        <v>0</v>
      </c>
      <c r="I81">
        <v>2028</v>
      </c>
      <c r="J81" s="6">
        <v>0.72257677479911242</v>
      </c>
      <c r="K81" s="17">
        <v>0</v>
      </c>
      <c r="L81">
        <v>239</v>
      </c>
      <c r="M81" s="6">
        <v>0.11785009861932939</v>
      </c>
      <c r="P81">
        <v>-2028</v>
      </c>
    </row>
    <row r="82" spans="1:16" x14ac:dyDescent="0.3">
      <c r="A82" t="s">
        <v>161</v>
      </c>
      <c r="B82" t="s">
        <v>162</v>
      </c>
      <c r="C82" t="s">
        <v>425</v>
      </c>
      <c r="D82" s="10">
        <v>9474</v>
      </c>
      <c r="E82" s="10">
        <v>9141.3406088600696</v>
      </c>
      <c r="F82" s="10">
        <v>7170</v>
      </c>
      <c r="G82" s="6">
        <v>0.78434885065442317</v>
      </c>
      <c r="H82" s="10">
        <v>5</v>
      </c>
      <c r="I82">
        <v>7175</v>
      </c>
      <c r="J82" s="6">
        <v>0.78489581638012351</v>
      </c>
      <c r="K82" s="17">
        <v>6.9735006973489094E-4</v>
      </c>
      <c r="L82">
        <v>2670</v>
      </c>
      <c r="M82" s="6">
        <v>0.37212543554006966</v>
      </c>
      <c r="P82">
        <v>-7175</v>
      </c>
    </row>
    <row r="83" spans="1:16" x14ac:dyDescent="0.3">
      <c r="A83" t="s">
        <v>163</v>
      </c>
      <c r="B83" t="s">
        <v>164</v>
      </c>
      <c r="C83" t="s">
        <v>425</v>
      </c>
      <c r="D83" s="10">
        <v>6975</v>
      </c>
      <c r="E83" s="10">
        <v>6684.993331428027</v>
      </c>
      <c r="F83" s="10">
        <v>4250</v>
      </c>
      <c r="G83" s="6">
        <v>0.63575231706209179</v>
      </c>
      <c r="H83" s="10">
        <v>159</v>
      </c>
      <c r="I83">
        <v>4409</v>
      </c>
      <c r="J83" s="6">
        <v>0.65953693315923823</v>
      </c>
      <c r="K83" s="17">
        <v>3.7411764705882269E-2</v>
      </c>
      <c r="L83">
        <v>1333</v>
      </c>
      <c r="M83" s="6">
        <v>0.30233613064186893</v>
      </c>
      <c r="P83">
        <v>-4409</v>
      </c>
    </row>
    <row r="84" spans="1:16" x14ac:dyDescent="0.3">
      <c r="A84" t="s">
        <v>165</v>
      </c>
      <c r="B84" t="s">
        <v>166</v>
      </c>
      <c r="C84" t="s">
        <v>425</v>
      </c>
      <c r="D84" s="10">
        <v>6807</v>
      </c>
      <c r="E84" s="10">
        <v>6578.8541406543809</v>
      </c>
      <c r="F84" s="10">
        <v>3342</v>
      </c>
      <c r="G84" s="6">
        <v>0.50799119855050934</v>
      </c>
      <c r="H84" s="10">
        <v>0</v>
      </c>
      <c r="I84">
        <v>3342</v>
      </c>
      <c r="J84" s="6">
        <v>0.50799119855050934</v>
      </c>
      <c r="K84" s="17">
        <v>0</v>
      </c>
      <c r="L84">
        <v>535</v>
      </c>
      <c r="M84" s="6">
        <v>0.16008378216636746</v>
      </c>
      <c r="P84">
        <v>-3342</v>
      </c>
    </row>
    <row r="85" spans="1:16" x14ac:dyDescent="0.3">
      <c r="A85" t="s">
        <v>167</v>
      </c>
      <c r="B85" t="s">
        <v>168</v>
      </c>
      <c r="C85" t="s">
        <v>425</v>
      </c>
      <c r="D85" s="10">
        <v>2749</v>
      </c>
      <c r="E85" s="10">
        <v>2659.1011116503732</v>
      </c>
      <c r="F85" s="10">
        <v>1039</v>
      </c>
      <c r="G85" s="6">
        <v>0.39073354354515077</v>
      </c>
      <c r="H85" s="10">
        <v>2</v>
      </c>
      <c r="I85">
        <v>1041</v>
      </c>
      <c r="J85" s="6">
        <v>0.39148567741145524</v>
      </c>
      <c r="K85" s="17">
        <v>1.9249278152070116E-3</v>
      </c>
      <c r="L85">
        <v>233</v>
      </c>
      <c r="M85" s="6">
        <v>0.22382324687800192</v>
      </c>
      <c r="P85">
        <v>-1041</v>
      </c>
    </row>
    <row r="86" spans="1:16" x14ac:dyDescent="0.3">
      <c r="A86" t="s">
        <v>169</v>
      </c>
      <c r="B86" t="s">
        <v>170</v>
      </c>
      <c r="C86" t="s">
        <v>425</v>
      </c>
      <c r="D86" s="10">
        <v>8879</v>
      </c>
      <c r="E86" s="10">
        <v>8601.6646253533054</v>
      </c>
      <c r="F86" s="10">
        <v>6269</v>
      </c>
      <c r="G86" s="6">
        <v>0.72881241864768787</v>
      </c>
      <c r="H86" s="10">
        <v>905</v>
      </c>
      <c r="I86">
        <v>7174</v>
      </c>
      <c r="J86" s="6">
        <v>0.83402461180068788</v>
      </c>
      <c r="K86" s="17">
        <v>0.144361142127931</v>
      </c>
      <c r="L86">
        <v>1680</v>
      </c>
      <c r="M86" s="6">
        <v>0.23417897964873152</v>
      </c>
      <c r="P86">
        <v>-7174</v>
      </c>
    </row>
    <row r="87" spans="1:16" x14ac:dyDescent="0.3">
      <c r="A87" t="s">
        <v>171</v>
      </c>
      <c r="B87" t="s">
        <v>172</v>
      </c>
      <c r="C87" t="s">
        <v>425</v>
      </c>
      <c r="D87" s="10">
        <v>7142</v>
      </c>
      <c r="E87" s="10">
        <v>6855.3944419752515</v>
      </c>
      <c r="F87" s="10">
        <v>4742</v>
      </c>
      <c r="G87" s="6">
        <v>0.6917180390037021</v>
      </c>
      <c r="H87" s="10">
        <v>9</v>
      </c>
      <c r="I87">
        <v>4751</v>
      </c>
      <c r="J87" s="6">
        <v>0.69303087374664463</v>
      </c>
      <c r="K87" s="17">
        <v>1.8979333614509068E-3</v>
      </c>
      <c r="L87">
        <v>1541</v>
      </c>
      <c r="M87" s="6">
        <v>0.32435276783834982</v>
      </c>
      <c r="P87">
        <v>-4751</v>
      </c>
    </row>
    <row r="88" spans="1:16" x14ac:dyDescent="0.3">
      <c r="A88" t="s">
        <v>173</v>
      </c>
      <c r="B88" t="s">
        <v>174</v>
      </c>
      <c r="C88" t="s">
        <v>425</v>
      </c>
      <c r="D88" s="10">
        <v>2353</v>
      </c>
      <c r="E88" s="10">
        <v>2251.7055667625218</v>
      </c>
      <c r="F88" s="10">
        <v>501</v>
      </c>
      <c r="G88" s="6">
        <v>0.22249800657566984</v>
      </c>
      <c r="H88" s="10">
        <v>0</v>
      </c>
      <c r="I88">
        <v>501</v>
      </c>
      <c r="J88" s="6">
        <v>0.22249800657566984</v>
      </c>
      <c r="K88" s="17">
        <v>0</v>
      </c>
      <c r="L88">
        <v>56</v>
      </c>
      <c r="M88" s="6">
        <v>0.11177644710578842</v>
      </c>
      <c r="P88">
        <v>-501</v>
      </c>
    </row>
    <row r="89" spans="1:16" x14ac:dyDescent="0.3">
      <c r="A89" t="s">
        <v>175</v>
      </c>
      <c r="B89" t="s">
        <v>176</v>
      </c>
      <c r="C89" t="s">
        <v>425</v>
      </c>
      <c r="D89" s="10">
        <v>3021</v>
      </c>
      <c r="E89" s="10">
        <v>2922.4240665533084</v>
      </c>
      <c r="F89" s="10">
        <v>1184</v>
      </c>
      <c r="G89" s="6">
        <v>0.40514311853323992</v>
      </c>
      <c r="H89" s="10">
        <v>0</v>
      </c>
      <c r="I89">
        <v>1184</v>
      </c>
      <c r="J89" s="6">
        <v>0.40514311853323992</v>
      </c>
      <c r="K89" s="17">
        <v>0</v>
      </c>
      <c r="L89">
        <v>221</v>
      </c>
      <c r="M89" s="6">
        <v>0.1866554054054054</v>
      </c>
      <c r="P89">
        <v>-1184</v>
      </c>
    </row>
    <row r="90" spans="1:16" x14ac:dyDescent="0.3">
      <c r="A90" t="s">
        <v>177</v>
      </c>
      <c r="B90" t="s">
        <v>178</v>
      </c>
      <c r="C90" t="s">
        <v>425</v>
      </c>
      <c r="D90" s="10">
        <v>4115</v>
      </c>
      <c r="E90" s="10">
        <v>3922.1018285955729</v>
      </c>
      <c r="F90" s="10">
        <v>2932</v>
      </c>
      <c r="G90" s="6">
        <v>0.74755835726220576</v>
      </c>
      <c r="H90" s="10">
        <v>5</v>
      </c>
      <c r="I90">
        <v>2937</v>
      </c>
      <c r="J90" s="6">
        <v>0.7488331839287512</v>
      </c>
      <c r="K90" s="17">
        <v>1.7053206002729385E-3</v>
      </c>
      <c r="L90">
        <v>502</v>
      </c>
      <c r="M90" s="6">
        <v>0.17092271024855293</v>
      </c>
      <c r="P90">
        <v>-2937</v>
      </c>
    </row>
    <row r="91" spans="1:16" x14ac:dyDescent="0.3">
      <c r="A91" t="s">
        <v>179</v>
      </c>
      <c r="B91" t="s">
        <v>180</v>
      </c>
      <c r="C91" t="s">
        <v>425</v>
      </c>
      <c r="D91" s="10">
        <v>3696</v>
      </c>
      <c r="E91" s="10">
        <v>3545.4845010615713</v>
      </c>
      <c r="F91" s="10">
        <v>890</v>
      </c>
      <c r="G91" s="6">
        <v>0.25102352012356016</v>
      </c>
      <c r="H91" s="10">
        <v>0</v>
      </c>
      <c r="I91">
        <v>890</v>
      </c>
      <c r="J91" s="6">
        <v>0.25102352012356016</v>
      </c>
      <c r="K91" s="17">
        <v>0</v>
      </c>
      <c r="L91">
        <v>135</v>
      </c>
      <c r="M91" s="6">
        <v>0.15168539325842698</v>
      </c>
      <c r="P91">
        <v>-890</v>
      </c>
    </row>
    <row r="92" spans="1:16" x14ac:dyDescent="0.3">
      <c r="A92" t="s">
        <v>181</v>
      </c>
      <c r="B92" t="s">
        <v>182</v>
      </c>
      <c r="C92" t="s">
        <v>425</v>
      </c>
      <c r="D92" s="10">
        <v>3354</v>
      </c>
      <c r="E92" s="10">
        <v>3274.0013239093764</v>
      </c>
      <c r="F92" s="10">
        <v>1353</v>
      </c>
      <c r="G92" s="6">
        <v>0.41325578890860909</v>
      </c>
      <c r="H92" s="10">
        <v>1</v>
      </c>
      <c r="I92">
        <v>1354</v>
      </c>
      <c r="J92" s="6">
        <v>0.41356122555968716</v>
      </c>
      <c r="K92" s="17">
        <v>7.3909830007395125E-4</v>
      </c>
      <c r="L92">
        <v>152</v>
      </c>
      <c r="M92" s="6">
        <v>0.11225997045790251</v>
      </c>
      <c r="P92">
        <v>-1354</v>
      </c>
    </row>
    <row r="93" spans="1:16" x14ac:dyDescent="0.3">
      <c r="A93" t="s">
        <v>183</v>
      </c>
      <c r="B93" t="s">
        <v>184</v>
      </c>
      <c r="C93" t="s">
        <v>425</v>
      </c>
      <c r="D93" s="10">
        <v>12755</v>
      </c>
      <c r="E93" s="10">
        <v>12286.60771936727</v>
      </c>
      <c r="F93" s="10">
        <v>3853</v>
      </c>
      <c r="G93" s="6">
        <v>0.31359347413090682</v>
      </c>
      <c r="H93" s="10">
        <v>1</v>
      </c>
      <c r="I93">
        <v>3854</v>
      </c>
      <c r="J93" s="6">
        <v>0.31367486356099528</v>
      </c>
      <c r="K93" s="17">
        <v>2.5953802232018646E-4</v>
      </c>
      <c r="L93">
        <v>1331</v>
      </c>
      <c r="M93" s="6">
        <v>0.34535547483134404</v>
      </c>
      <c r="P93">
        <v>-3854</v>
      </c>
    </row>
    <row r="94" spans="1:16" x14ac:dyDescent="0.3">
      <c r="A94" t="s">
        <v>185</v>
      </c>
      <c r="B94" t="s">
        <v>186</v>
      </c>
      <c r="C94" t="s">
        <v>425</v>
      </c>
      <c r="D94" s="10">
        <v>5547</v>
      </c>
      <c r="E94" s="10">
        <v>5412.6863686004572</v>
      </c>
      <c r="F94" s="10">
        <v>203</v>
      </c>
      <c r="G94" s="6">
        <v>3.7504482280300518E-2</v>
      </c>
      <c r="H94" s="10">
        <v>2805</v>
      </c>
      <c r="I94">
        <v>3008</v>
      </c>
      <c r="J94" s="6">
        <v>0.55573144186770418</v>
      </c>
      <c r="K94" s="17">
        <v>13.817733990147781</v>
      </c>
      <c r="L94">
        <v>1226</v>
      </c>
      <c r="M94" s="6">
        <v>0.40757978723404253</v>
      </c>
      <c r="P94">
        <v>-3008</v>
      </c>
    </row>
    <row r="95" spans="1:16" x14ac:dyDescent="0.3">
      <c r="A95" t="s">
        <v>187</v>
      </c>
      <c r="B95" t="s">
        <v>188</v>
      </c>
      <c r="C95" t="s">
        <v>425</v>
      </c>
      <c r="D95" s="10">
        <v>6453</v>
      </c>
      <c r="E95" s="10">
        <v>6253.5789119411247</v>
      </c>
      <c r="F95" s="10">
        <v>1392</v>
      </c>
      <c r="G95" s="6">
        <v>0.22259253774538523</v>
      </c>
      <c r="H95" s="10">
        <v>0</v>
      </c>
      <c r="I95">
        <v>1392</v>
      </c>
      <c r="J95" s="6">
        <v>0.22259253774538523</v>
      </c>
      <c r="K95" s="17">
        <v>0</v>
      </c>
      <c r="L95">
        <v>234</v>
      </c>
      <c r="M95" s="6">
        <v>0.16810344827586207</v>
      </c>
      <c r="P95">
        <v>-1392</v>
      </c>
    </row>
    <row r="96" spans="1:16" x14ac:dyDescent="0.3">
      <c r="A96" t="s">
        <v>189</v>
      </c>
      <c r="B96" t="s">
        <v>190</v>
      </c>
      <c r="C96" t="s">
        <v>425</v>
      </c>
      <c r="D96" s="10">
        <v>4889</v>
      </c>
      <c r="E96" s="10">
        <v>4755.3351504759657</v>
      </c>
      <c r="F96" s="10">
        <v>2036</v>
      </c>
      <c r="G96" s="6">
        <v>0.42815068456241512</v>
      </c>
      <c r="H96" s="10">
        <v>0</v>
      </c>
      <c r="I96">
        <v>2036</v>
      </c>
      <c r="J96" s="6">
        <v>0.42815068456241512</v>
      </c>
      <c r="K96" s="17">
        <v>0</v>
      </c>
      <c r="L96">
        <v>256</v>
      </c>
      <c r="M96" s="6">
        <v>0.12573673870333987</v>
      </c>
      <c r="P96">
        <v>-2036</v>
      </c>
    </row>
    <row r="97" spans="1:16" x14ac:dyDescent="0.3">
      <c r="A97" t="s">
        <v>191</v>
      </c>
      <c r="B97" t="s">
        <v>192</v>
      </c>
      <c r="C97" t="s">
        <v>425</v>
      </c>
      <c r="D97" s="10">
        <v>5730</v>
      </c>
      <c r="E97" s="10">
        <v>5624.0188392029386</v>
      </c>
      <c r="F97" s="10">
        <v>2631</v>
      </c>
      <c r="G97" s="6">
        <v>0.46781493363078369</v>
      </c>
      <c r="H97" s="10">
        <v>1</v>
      </c>
      <c r="I97">
        <v>2632</v>
      </c>
      <c r="J97" s="6">
        <v>0.46799274242349781</v>
      </c>
      <c r="K97" s="17">
        <v>3.8008361839609667E-4</v>
      </c>
      <c r="L97">
        <v>333</v>
      </c>
      <c r="M97" s="6">
        <v>0.12651975683890576</v>
      </c>
      <c r="P97">
        <v>-2632</v>
      </c>
    </row>
    <row r="98" spans="1:16" x14ac:dyDescent="0.3">
      <c r="A98" t="s">
        <v>193</v>
      </c>
      <c r="B98" t="s">
        <v>194</v>
      </c>
      <c r="C98" t="s">
        <v>425</v>
      </c>
      <c r="D98" s="10">
        <v>4890</v>
      </c>
      <c r="E98" s="10">
        <v>4743.3959736276138</v>
      </c>
      <c r="F98" s="10">
        <v>3691</v>
      </c>
      <c r="G98" s="6">
        <v>0.77813448856499923</v>
      </c>
      <c r="H98" s="10">
        <v>0</v>
      </c>
      <c r="I98">
        <v>3691</v>
      </c>
      <c r="J98" s="6">
        <v>0.77813448856499923</v>
      </c>
      <c r="K98" s="17">
        <v>0</v>
      </c>
      <c r="L98">
        <v>617</v>
      </c>
      <c r="M98" s="6">
        <v>0.16716337036033596</v>
      </c>
      <c r="P98">
        <v>-3691</v>
      </c>
    </row>
    <row r="99" spans="1:16" x14ac:dyDescent="0.3">
      <c r="A99" t="s">
        <v>195</v>
      </c>
      <c r="B99" t="s">
        <v>196</v>
      </c>
      <c r="C99" t="s">
        <v>425</v>
      </c>
      <c r="D99" s="10">
        <v>2733</v>
      </c>
      <c r="E99" s="10">
        <v>2627.3974824649299</v>
      </c>
      <c r="F99" s="10">
        <v>874</v>
      </c>
      <c r="G99" s="6">
        <v>0.33264856415255623</v>
      </c>
      <c r="H99" s="10">
        <v>0</v>
      </c>
      <c r="I99">
        <v>874</v>
      </c>
      <c r="J99" s="6">
        <v>0.33264856415255623</v>
      </c>
      <c r="K99" s="17">
        <v>0</v>
      </c>
      <c r="L99">
        <v>142</v>
      </c>
      <c r="M99" s="6">
        <v>0.16247139588100687</v>
      </c>
      <c r="P99">
        <v>-874</v>
      </c>
    </row>
    <row r="100" spans="1:16" x14ac:dyDescent="0.3">
      <c r="A100" t="s">
        <v>197</v>
      </c>
      <c r="B100" t="s">
        <v>198</v>
      </c>
      <c r="C100" t="s">
        <v>425</v>
      </c>
      <c r="D100" s="10">
        <v>5477</v>
      </c>
      <c r="E100" s="10">
        <v>5214.9284200214506</v>
      </c>
      <c r="F100" s="10">
        <v>3859</v>
      </c>
      <c r="G100" s="6">
        <v>0.73999098150308396</v>
      </c>
      <c r="H100" s="10">
        <v>10</v>
      </c>
      <c r="I100">
        <v>3869</v>
      </c>
      <c r="J100" s="6">
        <v>0.74190855336497319</v>
      </c>
      <c r="K100" s="17">
        <v>2.5913449080071549E-3</v>
      </c>
      <c r="L100">
        <v>880</v>
      </c>
      <c r="M100" s="6">
        <v>0.22744895321788575</v>
      </c>
      <c r="P100">
        <v>-3869</v>
      </c>
    </row>
    <row r="101" spans="1:16" x14ac:dyDescent="0.3">
      <c r="A101" t="s">
        <v>199</v>
      </c>
      <c r="B101" t="s">
        <v>200</v>
      </c>
      <c r="C101" t="s">
        <v>425</v>
      </c>
      <c r="D101" s="10">
        <v>2400</v>
      </c>
      <c r="E101" s="10">
        <v>2311.740738419106</v>
      </c>
      <c r="F101" s="10">
        <v>1041</v>
      </c>
      <c r="G101" s="6">
        <v>0.45031001214776895</v>
      </c>
      <c r="H101" s="10">
        <v>25</v>
      </c>
      <c r="I101">
        <v>1066</v>
      </c>
      <c r="J101" s="6">
        <v>0.46112437363066444</v>
      </c>
      <c r="K101" s="17">
        <v>2.4015369836695458E-2</v>
      </c>
      <c r="L101">
        <v>283</v>
      </c>
      <c r="M101" s="6">
        <v>0.26547842401500937</v>
      </c>
      <c r="P101">
        <v>-1066</v>
      </c>
    </row>
    <row r="102" spans="1:16" x14ac:dyDescent="0.3">
      <c r="A102" t="s">
        <v>201</v>
      </c>
      <c r="B102" t="s">
        <v>202</v>
      </c>
      <c r="C102" t="s">
        <v>425</v>
      </c>
      <c r="D102" s="10">
        <v>6539</v>
      </c>
      <c r="E102" s="10">
        <v>6390.4483698197391</v>
      </c>
      <c r="F102" s="10">
        <v>2436</v>
      </c>
      <c r="G102" s="6">
        <v>0.3811939098834648</v>
      </c>
      <c r="H102" s="10">
        <v>0</v>
      </c>
      <c r="I102">
        <v>2436</v>
      </c>
      <c r="J102" s="6">
        <v>0.3811939098834648</v>
      </c>
      <c r="K102" s="17">
        <v>0</v>
      </c>
      <c r="L102">
        <v>874</v>
      </c>
      <c r="M102" s="6">
        <v>0.35878489326765189</v>
      </c>
      <c r="P102">
        <v>-2436</v>
      </c>
    </row>
    <row r="103" spans="1:16" x14ac:dyDescent="0.3">
      <c r="A103" t="s">
        <v>203</v>
      </c>
      <c r="B103" t="s">
        <v>204</v>
      </c>
      <c r="C103" t="s">
        <v>425</v>
      </c>
      <c r="D103" s="10">
        <v>5995</v>
      </c>
      <c r="E103" s="10">
        <v>5787.6829239969811</v>
      </c>
      <c r="F103" s="10">
        <v>3189</v>
      </c>
      <c r="G103" s="6">
        <v>0.55099770355036526</v>
      </c>
      <c r="H103" s="10">
        <v>0</v>
      </c>
      <c r="I103">
        <v>3189</v>
      </c>
      <c r="J103" s="6">
        <v>0.55099770355036526</v>
      </c>
      <c r="K103" s="17">
        <v>0</v>
      </c>
      <c r="L103">
        <v>770</v>
      </c>
      <c r="M103" s="6">
        <v>0.24145500156788963</v>
      </c>
      <c r="P103">
        <v>-3189</v>
      </c>
    </row>
    <row r="104" spans="1:16" x14ac:dyDescent="0.3">
      <c r="A104" t="s">
        <v>205</v>
      </c>
      <c r="B104" t="s">
        <v>206</v>
      </c>
      <c r="C104" t="s">
        <v>425</v>
      </c>
      <c r="D104" s="10">
        <v>1975</v>
      </c>
      <c r="E104" s="10">
        <v>1906.5681371673513</v>
      </c>
      <c r="F104" s="10">
        <v>915</v>
      </c>
      <c r="G104" s="6">
        <v>0.47991990538530893</v>
      </c>
      <c r="H104" s="10">
        <v>0</v>
      </c>
      <c r="I104">
        <v>915</v>
      </c>
      <c r="J104" s="6">
        <v>0.47991990538530893</v>
      </c>
      <c r="K104" s="17">
        <v>0</v>
      </c>
      <c r="L104">
        <v>203</v>
      </c>
      <c r="M104" s="6">
        <v>0.22185792349726777</v>
      </c>
      <c r="P104">
        <v>-915</v>
      </c>
    </row>
    <row r="105" spans="1:16" x14ac:dyDescent="0.3">
      <c r="A105" t="s">
        <v>207</v>
      </c>
      <c r="B105" t="s">
        <v>208</v>
      </c>
      <c r="C105" t="s">
        <v>425</v>
      </c>
      <c r="D105" s="10">
        <v>7939</v>
      </c>
      <c r="E105" s="10">
        <v>7619.1528096859129</v>
      </c>
      <c r="F105" s="10">
        <v>1844</v>
      </c>
      <c r="G105" s="6">
        <v>0.24202165858332692</v>
      </c>
      <c r="H105" s="10">
        <v>5</v>
      </c>
      <c r="I105">
        <v>1849</v>
      </c>
      <c r="J105" s="6">
        <v>0.24267789952308647</v>
      </c>
      <c r="K105" s="17">
        <v>2.7114967462038512E-3</v>
      </c>
      <c r="L105">
        <v>243</v>
      </c>
      <c r="M105" s="6">
        <v>0.13142239048134127</v>
      </c>
      <c r="P105">
        <v>-1849</v>
      </c>
    </row>
    <row r="106" spans="1:16" x14ac:dyDescent="0.3">
      <c r="A106" t="s">
        <v>209</v>
      </c>
      <c r="B106" t="s">
        <v>210</v>
      </c>
      <c r="C106" t="s">
        <v>425</v>
      </c>
      <c r="D106" s="10">
        <v>17132</v>
      </c>
      <c r="E106" s="10">
        <v>16597.766221708524</v>
      </c>
      <c r="F106" s="10">
        <v>12953</v>
      </c>
      <c r="G106" s="6">
        <v>0.78040622014898209</v>
      </c>
      <c r="H106" s="10">
        <v>519</v>
      </c>
      <c r="I106">
        <v>13472</v>
      </c>
      <c r="J106" s="6">
        <v>0.81167548813765811</v>
      </c>
      <c r="K106" s="17">
        <v>4.0067937929437074E-2</v>
      </c>
      <c r="L106">
        <v>2621</v>
      </c>
      <c r="M106" s="6">
        <v>0.19455166270783847</v>
      </c>
      <c r="P106">
        <v>-13472</v>
      </c>
    </row>
    <row r="107" spans="1:16" x14ac:dyDescent="0.3">
      <c r="A107" t="s">
        <v>211</v>
      </c>
      <c r="B107" t="s">
        <v>212</v>
      </c>
      <c r="C107" t="s">
        <v>425</v>
      </c>
      <c r="D107" s="10">
        <v>12154</v>
      </c>
      <c r="E107" s="10">
        <v>11680.397053014822</v>
      </c>
      <c r="F107" s="10">
        <v>6019</v>
      </c>
      <c r="G107" s="6">
        <v>0.51530782495501204</v>
      </c>
      <c r="H107" s="10">
        <v>0</v>
      </c>
      <c r="I107">
        <v>6019</v>
      </c>
      <c r="J107" s="6">
        <v>0.51530782495501204</v>
      </c>
      <c r="K107" s="17">
        <v>0</v>
      </c>
      <c r="L107">
        <v>1017</v>
      </c>
      <c r="M107" s="6">
        <v>0.16896494434291409</v>
      </c>
      <c r="P107">
        <v>-6019</v>
      </c>
    </row>
    <row r="108" spans="1:16" x14ac:dyDescent="0.3">
      <c r="A108" t="s">
        <v>213</v>
      </c>
      <c r="B108" t="s">
        <v>214</v>
      </c>
      <c r="C108" t="s">
        <v>425</v>
      </c>
      <c r="D108" s="10">
        <v>7092</v>
      </c>
      <c r="E108" s="10">
        <v>6883.3639789235858</v>
      </c>
      <c r="F108" s="10">
        <v>1986</v>
      </c>
      <c r="G108" s="6">
        <v>0.28852171788111208</v>
      </c>
      <c r="H108" s="10">
        <v>1</v>
      </c>
      <c r="I108">
        <v>1987</v>
      </c>
      <c r="J108" s="6">
        <v>0.28866699568467763</v>
      </c>
      <c r="K108" s="17">
        <v>5.0352467270907365E-4</v>
      </c>
      <c r="L108">
        <v>132</v>
      </c>
      <c r="M108" s="6">
        <v>6.643180674383492E-2</v>
      </c>
      <c r="P108">
        <v>-1987</v>
      </c>
    </row>
    <row r="109" spans="1:16" x14ac:dyDescent="0.3">
      <c r="A109" t="s">
        <v>215</v>
      </c>
      <c r="B109" t="s">
        <v>216</v>
      </c>
      <c r="C109" t="s">
        <v>425</v>
      </c>
      <c r="D109" s="10">
        <v>5467</v>
      </c>
      <c r="E109" s="10">
        <v>5333.2370274002305</v>
      </c>
      <c r="F109" s="10">
        <v>3639</v>
      </c>
      <c r="G109" s="6">
        <v>0.68232482098660585</v>
      </c>
      <c r="H109" s="10">
        <v>629</v>
      </c>
      <c r="I109">
        <v>4268</v>
      </c>
      <c r="J109" s="6">
        <v>0.80026445066524698</v>
      </c>
      <c r="K109" s="17">
        <v>0.17284968397911515</v>
      </c>
      <c r="L109">
        <v>1116</v>
      </c>
      <c r="M109" s="6">
        <v>0.2614807872539831</v>
      </c>
      <c r="P109">
        <v>-4268</v>
      </c>
    </row>
    <row r="110" spans="1:16" x14ac:dyDescent="0.3">
      <c r="A110" t="s">
        <v>217</v>
      </c>
      <c r="B110" t="s">
        <v>218</v>
      </c>
      <c r="C110" t="s">
        <v>425</v>
      </c>
      <c r="D110" s="10">
        <v>12153</v>
      </c>
      <c r="E110" s="10">
        <v>11898.27216344627</v>
      </c>
      <c r="F110" s="10">
        <v>6934</v>
      </c>
      <c r="G110" s="6">
        <v>0.58277369224268982</v>
      </c>
      <c r="H110" s="10">
        <v>0</v>
      </c>
      <c r="I110">
        <v>6934</v>
      </c>
      <c r="J110" s="6">
        <v>0.58277369224268982</v>
      </c>
      <c r="K110" s="17">
        <v>0</v>
      </c>
      <c r="L110">
        <v>704</v>
      </c>
      <c r="M110" s="6">
        <v>0.10152869916354197</v>
      </c>
      <c r="P110">
        <v>-6934</v>
      </c>
    </row>
    <row r="111" spans="1:16" x14ac:dyDescent="0.3">
      <c r="A111" t="s">
        <v>219</v>
      </c>
      <c r="B111" t="s">
        <v>220</v>
      </c>
      <c r="C111" t="s">
        <v>425</v>
      </c>
      <c r="D111" s="10">
        <v>3613</v>
      </c>
      <c r="E111" s="10">
        <v>3462.7887336509466</v>
      </c>
      <c r="F111" s="10">
        <v>1887</v>
      </c>
      <c r="G111" s="6">
        <v>0.54493650786788428</v>
      </c>
      <c r="H111" s="10">
        <v>1</v>
      </c>
      <c r="I111">
        <v>1888</v>
      </c>
      <c r="J111" s="6">
        <v>0.54522529245075013</v>
      </c>
      <c r="K111" s="17">
        <v>5.299417064122756E-4</v>
      </c>
      <c r="L111">
        <v>63</v>
      </c>
      <c r="M111" s="6">
        <v>3.3368644067796611E-2</v>
      </c>
      <c r="P111">
        <v>-1888</v>
      </c>
    </row>
    <row r="112" spans="1:16" x14ac:dyDescent="0.3">
      <c r="A112" t="s">
        <v>221</v>
      </c>
      <c r="B112" t="s">
        <v>222</v>
      </c>
      <c r="C112" t="s">
        <v>425</v>
      </c>
      <c r="D112" s="10">
        <v>5633</v>
      </c>
      <c r="E112" s="10">
        <v>5505.4227290793597</v>
      </c>
      <c r="F112" s="10">
        <v>2812</v>
      </c>
      <c r="G112" s="6">
        <v>0.51076913406615643</v>
      </c>
      <c r="H112" s="10">
        <v>0</v>
      </c>
      <c r="I112">
        <v>2812</v>
      </c>
      <c r="J112" s="6">
        <v>0.51076913406615643</v>
      </c>
      <c r="K112" s="17">
        <v>0</v>
      </c>
      <c r="L112">
        <v>847</v>
      </c>
      <c r="M112" s="6">
        <v>0.30120910384068278</v>
      </c>
      <c r="P112">
        <v>-2812</v>
      </c>
    </row>
    <row r="113" spans="1:16" x14ac:dyDescent="0.3">
      <c r="A113" t="s">
        <v>223</v>
      </c>
      <c r="B113" t="s">
        <v>224</v>
      </c>
      <c r="C113" t="s">
        <v>425</v>
      </c>
      <c r="D113" s="10">
        <v>5301</v>
      </c>
      <c r="E113" s="10">
        <v>5158.4674346192851</v>
      </c>
      <c r="F113" s="10">
        <v>1340</v>
      </c>
      <c r="G113" s="6">
        <v>0.25976707558664608</v>
      </c>
      <c r="H113" s="10">
        <v>0</v>
      </c>
      <c r="I113">
        <v>1340</v>
      </c>
      <c r="J113" s="6">
        <v>0.25976707558664608</v>
      </c>
      <c r="K113" s="17">
        <v>0</v>
      </c>
      <c r="L113">
        <v>69</v>
      </c>
      <c r="M113" s="6">
        <v>5.1492537313432833E-2</v>
      </c>
      <c r="P113">
        <v>-1340</v>
      </c>
    </row>
    <row r="114" spans="1:16" x14ac:dyDescent="0.3">
      <c r="A114" t="s">
        <v>225</v>
      </c>
      <c r="B114" t="s">
        <v>226</v>
      </c>
      <c r="C114" t="s">
        <v>425</v>
      </c>
      <c r="D114" s="10">
        <v>4108</v>
      </c>
      <c r="E114" s="10">
        <v>4029.5975706266677</v>
      </c>
      <c r="F114" s="10">
        <v>922</v>
      </c>
      <c r="G114" s="6">
        <v>0.2288069674055849</v>
      </c>
      <c r="H114" s="10">
        <v>1723</v>
      </c>
      <c r="I114">
        <v>2645</v>
      </c>
      <c r="J114" s="6">
        <v>0.65639308979150979</v>
      </c>
      <c r="K114" s="17">
        <v>1.8687635574837307</v>
      </c>
      <c r="L114">
        <v>1302</v>
      </c>
      <c r="M114" s="6">
        <v>0.49224952741020794</v>
      </c>
      <c r="P114">
        <v>-2645</v>
      </c>
    </row>
    <row r="115" spans="1:16" x14ac:dyDescent="0.3">
      <c r="A115" t="s">
        <v>227</v>
      </c>
      <c r="B115" t="s">
        <v>228</v>
      </c>
      <c r="C115" t="s">
        <v>425</v>
      </c>
      <c r="D115" s="10">
        <v>4638</v>
      </c>
      <c r="E115" s="10">
        <v>4525.6074973680252</v>
      </c>
      <c r="F115" s="10">
        <v>2234</v>
      </c>
      <c r="G115" s="6">
        <v>0.49363538514978067</v>
      </c>
      <c r="H115" s="10">
        <v>11</v>
      </c>
      <c r="I115">
        <v>2245</v>
      </c>
      <c r="J115" s="6">
        <v>0.49606599805785923</v>
      </c>
      <c r="K115" s="17">
        <v>4.9239033124439608E-3</v>
      </c>
      <c r="L115">
        <v>1218</v>
      </c>
      <c r="M115" s="6">
        <v>0.54253897550111363</v>
      </c>
      <c r="P115">
        <v>-2245</v>
      </c>
    </row>
    <row r="116" spans="1:16" x14ac:dyDescent="0.3">
      <c r="A116" t="s">
        <v>229</v>
      </c>
      <c r="B116" t="s">
        <v>230</v>
      </c>
      <c r="C116" t="s">
        <v>425</v>
      </c>
      <c r="D116" s="10">
        <v>4958</v>
      </c>
      <c r="E116" s="10">
        <v>4845.094672099638</v>
      </c>
      <c r="F116" s="10">
        <v>2512</v>
      </c>
      <c r="G116" s="6">
        <v>0.51846252137554549</v>
      </c>
      <c r="H116" s="10">
        <v>7</v>
      </c>
      <c r="I116">
        <v>2519</v>
      </c>
      <c r="J116" s="6">
        <v>0.519907281586385</v>
      </c>
      <c r="K116" s="17">
        <v>2.7866242038216641E-3</v>
      </c>
      <c r="L116">
        <v>1285</v>
      </c>
      <c r="M116" s="6">
        <v>0.51012306470821756</v>
      </c>
      <c r="P116">
        <v>-2519</v>
      </c>
    </row>
    <row r="117" spans="1:16" x14ac:dyDescent="0.3">
      <c r="A117" t="s">
        <v>231</v>
      </c>
      <c r="B117" t="s">
        <v>232</v>
      </c>
      <c r="C117" t="s">
        <v>425</v>
      </c>
      <c r="D117" s="10">
        <v>3089</v>
      </c>
      <c r="E117" s="10">
        <v>2971.6581395875305</v>
      </c>
      <c r="F117" s="10">
        <v>1559</v>
      </c>
      <c r="G117" s="6">
        <v>0.52462292994994064</v>
      </c>
      <c r="H117" s="10">
        <v>3</v>
      </c>
      <c r="I117">
        <v>1562</v>
      </c>
      <c r="J117" s="6">
        <v>0.52563246733919644</v>
      </c>
      <c r="K117" s="17">
        <v>1.9243104554201029E-3</v>
      </c>
      <c r="L117">
        <v>503</v>
      </c>
      <c r="M117" s="6">
        <v>0.32202304737516008</v>
      </c>
      <c r="P117">
        <v>-1562</v>
      </c>
    </row>
    <row r="118" spans="1:16" x14ac:dyDescent="0.3">
      <c r="A118" t="s">
        <v>233</v>
      </c>
      <c r="B118" t="s">
        <v>234</v>
      </c>
      <c r="C118" t="s">
        <v>425</v>
      </c>
      <c r="D118" s="10">
        <v>6472</v>
      </c>
      <c r="E118" s="10">
        <v>6237.7893982645082</v>
      </c>
      <c r="F118" s="10">
        <v>4268</v>
      </c>
      <c r="G118" s="6">
        <v>0.68421675172096263</v>
      </c>
      <c r="H118" s="10">
        <v>6</v>
      </c>
      <c r="I118">
        <v>4274</v>
      </c>
      <c r="J118" s="6">
        <v>0.68517863094081399</v>
      </c>
      <c r="K118" s="17">
        <v>1.4058106841611383E-3</v>
      </c>
      <c r="L118">
        <v>1461</v>
      </c>
      <c r="M118" s="6">
        <v>0.34183434721572298</v>
      </c>
      <c r="P118">
        <v>-4274</v>
      </c>
    </row>
    <row r="119" spans="1:16" x14ac:dyDescent="0.3">
      <c r="A119" t="s">
        <v>235</v>
      </c>
      <c r="B119" t="s">
        <v>236</v>
      </c>
      <c r="C119" t="s">
        <v>425</v>
      </c>
      <c r="D119" s="10">
        <v>3892</v>
      </c>
      <c r="E119" s="10">
        <v>3875.8170478170478</v>
      </c>
      <c r="F119" s="10">
        <v>3560</v>
      </c>
      <c r="G119" s="6">
        <v>0.9185160073551657</v>
      </c>
      <c r="H119" s="10">
        <v>11</v>
      </c>
      <c r="I119">
        <v>3571</v>
      </c>
      <c r="J119" s="6">
        <v>0.92135411861384742</v>
      </c>
      <c r="K119" s="17">
        <v>3.0898876404494681E-3</v>
      </c>
      <c r="L119">
        <v>1595</v>
      </c>
      <c r="M119" s="6">
        <v>0.44665359843181179</v>
      </c>
      <c r="P119">
        <v>-3571</v>
      </c>
    </row>
    <row r="120" spans="1:16" x14ac:dyDescent="0.3">
      <c r="A120" t="s">
        <v>237</v>
      </c>
      <c r="B120" t="s">
        <v>238</v>
      </c>
      <c r="C120" t="s">
        <v>425</v>
      </c>
      <c r="D120" s="10">
        <v>6723</v>
      </c>
      <c r="E120" s="10">
        <v>6522.8210654587529</v>
      </c>
      <c r="F120" s="10">
        <v>1653</v>
      </c>
      <c r="G120" s="6">
        <v>0.25341795879598361</v>
      </c>
      <c r="H120" s="10">
        <v>0</v>
      </c>
      <c r="I120">
        <v>1653</v>
      </c>
      <c r="J120" s="6">
        <v>0.25341795879598361</v>
      </c>
      <c r="K120" s="17">
        <v>0</v>
      </c>
      <c r="L120">
        <v>419</v>
      </c>
      <c r="M120" s="6">
        <v>0.25347852389594677</v>
      </c>
      <c r="P120">
        <v>-1653</v>
      </c>
    </row>
    <row r="121" spans="1:16" x14ac:dyDescent="0.3">
      <c r="A121" t="s">
        <v>239</v>
      </c>
      <c r="B121" t="s">
        <v>240</v>
      </c>
      <c r="C121" t="s">
        <v>429</v>
      </c>
      <c r="D121" s="10">
        <v>5629</v>
      </c>
      <c r="E121" s="10">
        <v>5383.5268136053073</v>
      </c>
      <c r="F121" s="10">
        <v>3795</v>
      </c>
      <c r="G121" s="6">
        <v>0.7049282248226636</v>
      </c>
      <c r="H121" s="10">
        <v>10</v>
      </c>
      <c r="I121">
        <v>3805</v>
      </c>
      <c r="J121" s="6">
        <v>0.706785743201643</v>
      </c>
      <c r="K121" s="17">
        <v>2.635046113307061E-3</v>
      </c>
      <c r="L121">
        <v>1787</v>
      </c>
      <c r="M121" s="6">
        <v>0.46964520367936924</v>
      </c>
      <c r="P121">
        <v>-3805</v>
      </c>
    </row>
    <row r="122" spans="1:16" x14ac:dyDescent="0.3">
      <c r="A122" t="s">
        <v>241</v>
      </c>
      <c r="B122" t="s">
        <v>242</v>
      </c>
      <c r="C122" t="s">
        <v>429</v>
      </c>
      <c r="D122" s="10">
        <v>8710</v>
      </c>
      <c r="E122" s="10">
        <v>8333.7098439999736</v>
      </c>
      <c r="F122" s="10">
        <v>4347</v>
      </c>
      <c r="G122" s="6">
        <v>0.52161643270190317</v>
      </c>
      <c r="H122" s="10">
        <v>1</v>
      </c>
      <c r="I122">
        <v>4348</v>
      </c>
      <c r="J122" s="6">
        <v>0.52173642728039449</v>
      </c>
      <c r="K122" s="17">
        <v>2.3004370830452317E-4</v>
      </c>
      <c r="L122">
        <v>1148</v>
      </c>
      <c r="M122" s="6">
        <v>0.26402943882244712</v>
      </c>
      <c r="P122">
        <v>-4348</v>
      </c>
    </row>
    <row r="123" spans="1:16" x14ac:dyDescent="0.3">
      <c r="A123" t="s">
        <v>243</v>
      </c>
      <c r="B123" t="s">
        <v>244</v>
      </c>
      <c r="C123" t="s">
        <v>429</v>
      </c>
      <c r="D123" s="10">
        <v>6176</v>
      </c>
      <c r="E123" s="10">
        <v>5946.3274491698803</v>
      </c>
      <c r="F123" s="10">
        <v>3494</v>
      </c>
      <c r="G123" s="6">
        <v>0.58758957186048844</v>
      </c>
      <c r="H123" s="10">
        <v>2</v>
      </c>
      <c r="I123">
        <v>3496</v>
      </c>
      <c r="J123" s="6">
        <v>0.58792591391650473</v>
      </c>
      <c r="K123" s="17">
        <v>5.7240984544931642E-4</v>
      </c>
      <c r="L123">
        <v>1089</v>
      </c>
      <c r="M123" s="6">
        <v>0.31149885583524028</v>
      </c>
      <c r="P123">
        <v>-3496</v>
      </c>
    </row>
    <row r="124" spans="1:16" x14ac:dyDescent="0.3">
      <c r="A124" t="s">
        <v>245</v>
      </c>
      <c r="B124" t="s">
        <v>246</v>
      </c>
      <c r="C124" t="s">
        <v>429</v>
      </c>
      <c r="D124" s="10">
        <v>7816</v>
      </c>
      <c r="E124" s="10">
        <v>7433.0036784025224</v>
      </c>
      <c r="F124" s="10">
        <v>2862</v>
      </c>
      <c r="G124" s="6">
        <v>0.38503949733213261</v>
      </c>
      <c r="H124" s="10">
        <v>2</v>
      </c>
      <c r="I124">
        <v>2864</v>
      </c>
      <c r="J124" s="6">
        <v>0.38530856756087628</v>
      </c>
      <c r="K124" s="17">
        <v>6.9881201956685176E-4</v>
      </c>
      <c r="L124">
        <v>214</v>
      </c>
      <c r="M124" s="6">
        <v>7.472067039106145E-2</v>
      </c>
      <c r="P124">
        <v>-2864</v>
      </c>
    </row>
    <row r="125" spans="1:16" x14ac:dyDescent="0.3">
      <c r="A125" t="s">
        <v>247</v>
      </c>
      <c r="B125" t="s">
        <v>248</v>
      </c>
      <c r="C125" t="s">
        <v>429</v>
      </c>
      <c r="D125" s="10">
        <v>8522</v>
      </c>
      <c r="E125" s="10">
        <v>7986.9255748474898</v>
      </c>
      <c r="F125" s="10">
        <v>5704</v>
      </c>
      <c r="G125" s="6">
        <v>0.71416716564419946</v>
      </c>
      <c r="H125" s="10">
        <v>1</v>
      </c>
      <c r="I125">
        <v>5705</v>
      </c>
      <c r="J125" s="6">
        <v>0.71429237026650727</v>
      </c>
      <c r="K125" s="17">
        <v>1.7531556802232441E-4</v>
      </c>
      <c r="L125">
        <v>604</v>
      </c>
      <c r="M125" s="6">
        <v>0.10587204206836108</v>
      </c>
      <c r="P125">
        <v>-5705</v>
      </c>
    </row>
    <row r="126" spans="1:16" x14ac:dyDescent="0.3">
      <c r="A126" t="s">
        <v>249</v>
      </c>
      <c r="B126" t="s">
        <v>250</v>
      </c>
      <c r="C126" t="s">
        <v>429</v>
      </c>
      <c r="D126" s="10">
        <v>5941</v>
      </c>
      <c r="E126" s="10">
        <v>5746.6476304522912</v>
      </c>
      <c r="F126" s="10">
        <v>2388</v>
      </c>
      <c r="G126" s="6">
        <v>0.41554662014522231</v>
      </c>
      <c r="H126" s="10">
        <v>11</v>
      </c>
      <c r="I126">
        <v>2399</v>
      </c>
      <c r="J126" s="6">
        <v>0.41746077961825306</v>
      </c>
      <c r="K126" s="17">
        <v>4.606365159128969E-3</v>
      </c>
      <c r="L126">
        <v>630</v>
      </c>
      <c r="M126" s="6">
        <v>0.26260942059191328</v>
      </c>
      <c r="P126">
        <v>-2399</v>
      </c>
    </row>
    <row r="127" spans="1:16" x14ac:dyDescent="0.3">
      <c r="A127" t="s">
        <v>251</v>
      </c>
      <c r="B127" t="s">
        <v>252</v>
      </c>
      <c r="C127" t="s">
        <v>429</v>
      </c>
      <c r="D127" s="10">
        <v>5997</v>
      </c>
      <c r="E127" s="10">
        <v>5465.1055525013744</v>
      </c>
      <c r="F127" s="10">
        <v>2462</v>
      </c>
      <c r="G127" s="6">
        <v>0.45049450122205681</v>
      </c>
      <c r="H127" s="10">
        <v>0</v>
      </c>
      <c r="I127">
        <v>2462</v>
      </c>
      <c r="J127" s="6">
        <v>0.45049450122205681</v>
      </c>
      <c r="K127" s="17">
        <v>0</v>
      </c>
      <c r="L127">
        <v>765</v>
      </c>
      <c r="M127" s="6">
        <v>0.31072298943948012</v>
      </c>
      <c r="P127">
        <v>-2462</v>
      </c>
    </row>
    <row r="128" spans="1:16" x14ac:dyDescent="0.3">
      <c r="A128" t="s">
        <v>253</v>
      </c>
      <c r="B128" t="s">
        <v>254</v>
      </c>
      <c r="C128" t="s">
        <v>429</v>
      </c>
      <c r="D128" s="10">
        <v>6916</v>
      </c>
      <c r="E128" s="10">
        <v>6290.7809769728692</v>
      </c>
      <c r="F128" s="10">
        <v>1869</v>
      </c>
      <c r="G128" s="6">
        <v>0.29710142617290181</v>
      </c>
      <c r="H128" s="10">
        <v>382</v>
      </c>
      <c r="I128">
        <v>2251</v>
      </c>
      <c r="J128" s="6">
        <v>0.35782520616115676</v>
      </c>
      <c r="K128" s="17">
        <v>0.20438737292669881</v>
      </c>
      <c r="L128">
        <v>207</v>
      </c>
      <c r="M128" s="6">
        <v>9.1959129275877391E-2</v>
      </c>
      <c r="P128">
        <v>-2251</v>
      </c>
    </row>
    <row r="129" spans="1:16" x14ac:dyDescent="0.3">
      <c r="A129" t="s">
        <v>255</v>
      </c>
      <c r="B129" t="s">
        <v>256</v>
      </c>
      <c r="C129" t="s">
        <v>429</v>
      </c>
      <c r="D129" s="10">
        <v>8536</v>
      </c>
      <c r="E129" s="10">
        <v>8113.3885640701601</v>
      </c>
      <c r="F129" s="10">
        <v>3193</v>
      </c>
      <c r="G129" s="6">
        <v>0.39354703337395697</v>
      </c>
      <c r="H129" s="10">
        <v>7</v>
      </c>
      <c r="I129">
        <v>3200</v>
      </c>
      <c r="J129" s="6">
        <v>0.39440980482200511</v>
      </c>
      <c r="K129" s="17">
        <v>2.192295646727222E-3</v>
      </c>
      <c r="L129">
        <v>1391</v>
      </c>
      <c r="M129" s="6">
        <v>0.4346875</v>
      </c>
      <c r="P129">
        <v>-3200</v>
      </c>
    </row>
    <row r="130" spans="1:16" x14ac:dyDescent="0.3">
      <c r="A130" t="s">
        <v>257</v>
      </c>
      <c r="B130" t="s">
        <v>258</v>
      </c>
      <c r="C130" t="s">
        <v>429</v>
      </c>
      <c r="D130" s="10">
        <v>7674</v>
      </c>
      <c r="E130" s="10">
        <v>7254.1402747650036</v>
      </c>
      <c r="F130" s="10">
        <v>2793</v>
      </c>
      <c r="G130" s="6">
        <v>0.38502150416308001</v>
      </c>
      <c r="H130" s="10">
        <v>1</v>
      </c>
      <c r="I130">
        <v>2794</v>
      </c>
      <c r="J130" s="6">
        <v>0.3851593564739153</v>
      </c>
      <c r="K130" s="17">
        <v>3.5803795202282257E-4</v>
      </c>
      <c r="L130">
        <v>409</v>
      </c>
      <c r="M130" s="6">
        <v>0.1463851109520401</v>
      </c>
      <c r="P130">
        <v>-2794</v>
      </c>
    </row>
    <row r="131" spans="1:16" x14ac:dyDescent="0.3">
      <c r="A131" t="s">
        <v>259</v>
      </c>
      <c r="B131" t="s">
        <v>260</v>
      </c>
      <c r="C131" t="s">
        <v>429</v>
      </c>
      <c r="D131" s="10">
        <v>4974</v>
      </c>
      <c r="E131" s="10">
        <v>4725.8426576478287</v>
      </c>
      <c r="F131" s="10">
        <v>1828</v>
      </c>
      <c r="G131" s="6">
        <v>0.38680932320963934</v>
      </c>
      <c r="H131" s="10">
        <v>61</v>
      </c>
      <c r="I131">
        <v>1889</v>
      </c>
      <c r="J131" s="6">
        <v>0.39971707414825425</v>
      </c>
      <c r="K131" s="17">
        <v>3.3369803063457396E-2</v>
      </c>
      <c r="L131">
        <v>921</v>
      </c>
      <c r="M131" s="6">
        <v>0.48755955532027528</v>
      </c>
      <c r="P131">
        <v>-1889</v>
      </c>
    </row>
    <row r="132" spans="1:16" x14ac:dyDescent="0.3">
      <c r="A132" t="s">
        <v>261</v>
      </c>
      <c r="B132" t="s">
        <v>262</v>
      </c>
      <c r="C132" t="s">
        <v>429</v>
      </c>
      <c r="D132" s="10">
        <v>5633</v>
      </c>
      <c r="E132" s="10">
        <v>5368.9556133555734</v>
      </c>
      <c r="F132" s="10">
        <v>2627</v>
      </c>
      <c r="G132" s="6">
        <v>0.48929441574543708</v>
      </c>
      <c r="H132" s="10">
        <v>3</v>
      </c>
      <c r="I132">
        <v>2630</v>
      </c>
      <c r="J132" s="6">
        <v>0.48985318363551561</v>
      </c>
      <c r="K132" s="17">
        <v>1.1419870574799979E-3</v>
      </c>
      <c r="L132">
        <v>851</v>
      </c>
      <c r="M132" s="6">
        <v>0.32357414448669203</v>
      </c>
      <c r="P132">
        <v>-2630</v>
      </c>
    </row>
    <row r="133" spans="1:16" x14ac:dyDescent="0.3">
      <c r="A133" t="s">
        <v>263</v>
      </c>
      <c r="B133" t="s">
        <v>264</v>
      </c>
      <c r="C133" t="s">
        <v>429</v>
      </c>
      <c r="D133" s="10">
        <v>4265</v>
      </c>
      <c r="E133" s="10">
        <v>4076.9027416910253</v>
      </c>
      <c r="F133" s="10">
        <v>807</v>
      </c>
      <c r="G133" s="6">
        <v>0.19794438355065372</v>
      </c>
      <c r="H133" s="10">
        <v>0</v>
      </c>
      <c r="I133">
        <v>807</v>
      </c>
      <c r="J133" s="6">
        <v>0.19794438355065372</v>
      </c>
      <c r="K133" s="17">
        <v>0</v>
      </c>
      <c r="L133">
        <v>83</v>
      </c>
      <c r="M133" s="6">
        <v>0.10285006195786865</v>
      </c>
      <c r="P133">
        <v>-807</v>
      </c>
    </row>
    <row r="134" spans="1:16" x14ac:dyDescent="0.3">
      <c r="A134" t="s">
        <v>265</v>
      </c>
      <c r="B134" t="s">
        <v>266</v>
      </c>
      <c r="C134" t="s">
        <v>429</v>
      </c>
      <c r="D134" s="10">
        <v>5883</v>
      </c>
      <c r="E134" s="10">
        <v>5594.3931055135927</v>
      </c>
      <c r="F134" s="10">
        <v>1724</v>
      </c>
      <c r="G134" s="6">
        <v>0.30816568794582916</v>
      </c>
      <c r="H134" s="10">
        <v>1</v>
      </c>
      <c r="I134">
        <v>1725</v>
      </c>
      <c r="J134" s="6">
        <v>0.30834443834486969</v>
      </c>
      <c r="K134" s="17">
        <v>5.8004640371237481E-4</v>
      </c>
      <c r="L134">
        <v>164</v>
      </c>
      <c r="M134" s="6">
        <v>9.5072463768115942E-2</v>
      </c>
      <c r="P134">
        <v>-1725</v>
      </c>
    </row>
    <row r="135" spans="1:16" x14ac:dyDescent="0.3">
      <c r="A135" t="s">
        <v>267</v>
      </c>
      <c r="B135" t="s">
        <v>268</v>
      </c>
      <c r="C135" t="s">
        <v>429</v>
      </c>
      <c r="D135" s="10">
        <v>5500</v>
      </c>
      <c r="E135" s="10">
        <v>5150.2872355331374</v>
      </c>
      <c r="F135" s="10">
        <v>1269</v>
      </c>
      <c r="G135" s="6">
        <v>0.24639402463708185</v>
      </c>
      <c r="H135" s="10">
        <v>0</v>
      </c>
      <c r="I135">
        <v>1269</v>
      </c>
      <c r="J135" s="6">
        <v>0.24639402463708185</v>
      </c>
      <c r="K135" s="17">
        <v>0</v>
      </c>
      <c r="L135">
        <v>291</v>
      </c>
      <c r="M135" s="6">
        <v>0.2293144208037825</v>
      </c>
      <c r="P135">
        <v>-1269</v>
      </c>
    </row>
    <row r="136" spans="1:16" x14ac:dyDescent="0.3">
      <c r="A136" t="s">
        <v>269</v>
      </c>
      <c r="B136" t="s">
        <v>270</v>
      </c>
      <c r="C136" t="s">
        <v>429</v>
      </c>
      <c r="D136" s="10">
        <v>7037</v>
      </c>
      <c r="E136" s="10">
        <v>6765.4607489626769</v>
      </c>
      <c r="F136" s="10">
        <v>4431</v>
      </c>
      <c r="G136" s="6">
        <v>0.65494430673910697</v>
      </c>
      <c r="H136" s="10">
        <v>19</v>
      </c>
      <c r="I136">
        <v>4450</v>
      </c>
      <c r="J136" s="6">
        <v>0.65775268900677641</v>
      </c>
      <c r="K136" s="17">
        <v>4.2879711126157507E-3</v>
      </c>
      <c r="L136">
        <v>1737</v>
      </c>
      <c r="M136" s="6">
        <v>0.39033707865168538</v>
      </c>
      <c r="P136">
        <v>-4450</v>
      </c>
    </row>
    <row r="137" spans="1:16" x14ac:dyDescent="0.3">
      <c r="A137" t="s">
        <v>271</v>
      </c>
      <c r="B137" t="s">
        <v>272</v>
      </c>
      <c r="C137" t="s">
        <v>429</v>
      </c>
      <c r="D137" s="10">
        <v>6509</v>
      </c>
      <c r="E137" s="10">
        <v>6158.345566610702</v>
      </c>
      <c r="F137" s="10">
        <v>2458</v>
      </c>
      <c r="G137" s="6">
        <v>0.39913317195559411</v>
      </c>
      <c r="H137" s="10">
        <v>506</v>
      </c>
      <c r="I137">
        <v>2964</v>
      </c>
      <c r="J137" s="6">
        <v>0.48129809669502888</v>
      </c>
      <c r="K137" s="17">
        <v>0.20585842148087879</v>
      </c>
      <c r="L137">
        <v>1036</v>
      </c>
      <c r="M137" s="6">
        <v>0.34952766531713902</v>
      </c>
      <c r="P137">
        <v>-2964</v>
      </c>
    </row>
    <row r="138" spans="1:16" x14ac:dyDescent="0.3">
      <c r="A138" t="s">
        <v>273</v>
      </c>
      <c r="B138" t="s">
        <v>274</v>
      </c>
      <c r="C138" t="s">
        <v>429</v>
      </c>
      <c r="D138" s="10">
        <v>5410</v>
      </c>
      <c r="E138" s="10">
        <v>5201.7692032442746</v>
      </c>
      <c r="F138" s="10">
        <v>1922</v>
      </c>
      <c r="G138" s="6">
        <v>0.36948967262931887</v>
      </c>
      <c r="H138" s="10">
        <v>0</v>
      </c>
      <c r="I138">
        <v>1922</v>
      </c>
      <c r="J138" s="6">
        <v>0.36948967262931887</v>
      </c>
      <c r="K138" s="17">
        <v>0</v>
      </c>
      <c r="L138">
        <v>576</v>
      </c>
      <c r="M138" s="6">
        <v>0.29968782518210196</v>
      </c>
      <c r="P138">
        <v>-1922</v>
      </c>
    </row>
    <row r="139" spans="1:16" x14ac:dyDescent="0.3">
      <c r="A139" t="s">
        <v>275</v>
      </c>
      <c r="B139" t="s">
        <v>276</v>
      </c>
      <c r="C139" t="s">
        <v>429</v>
      </c>
      <c r="D139" s="10">
        <v>3643</v>
      </c>
      <c r="E139" s="10">
        <v>3439.1933255497179</v>
      </c>
      <c r="F139" s="10">
        <v>1329</v>
      </c>
      <c r="G139" s="6">
        <v>0.38642782600410336</v>
      </c>
      <c r="H139" s="10">
        <v>0</v>
      </c>
      <c r="I139">
        <v>1329</v>
      </c>
      <c r="J139" s="6">
        <v>0.38642782600410336</v>
      </c>
      <c r="K139" s="17">
        <v>0</v>
      </c>
      <c r="L139">
        <v>606</v>
      </c>
      <c r="M139" s="6">
        <v>0.45598194130925507</v>
      </c>
      <c r="P139">
        <v>-1329</v>
      </c>
    </row>
    <row r="140" spans="1:16" x14ac:dyDescent="0.3">
      <c r="A140" t="s">
        <v>277</v>
      </c>
      <c r="B140" t="s">
        <v>278</v>
      </c>
      <c r="C140" t="s">
        <v>429</v>
      </c>
      <c r="D140" s="10">
        <v>7763</v>
      </c>
      <c r="E140" s="10">
        <v>7066.7117190761101</v>
      </c>
      <c r="F140" s="10">
        <v>1686</v>
      </c>
      <c r="G140" s="6">
        <v>0.23858338460995332</v>
      </c>
      <c r="H140" s="10">
        <v>0</v>
      </c>
      <c r="I140">
        <v>1686</v>
      </c>
      <c r="J140" s="6">
        <v>0.23858338460995332</v>
      </c>
      <c r="K140" s="17">
        <v>0</v>
      </c>
      <c r="L140">
        <v>510</v>
      </c>
      <c r="M140" s="6">
        <v>0.302491103202847</v>
      </c>
      <c r="P140">
        <v>-1686</v>
      </c>
    </row>
    <row r="141" spans="1:16" x14ac:dyDescent="0.3">
      <c r="A141" t="s">
        <v>279</v>
      </c>
      <c r="B141" t="s">
        <v>280</v>
      </c>
      <c r="C141" t="s">
        <v>429</v>
      </c>
      <c r="D141" s="10">
        <v>7839</v>
      </c>
      <c r="E141" s="10">
        <v>7321.4458001907433</v>
      </c>
      <c r="F141" s="10">
        <v>3720</v>
      </c>
      <c r="G141" s="6">
        <v>0.50809636532487668</v>
      </c>
      <c r="H141" s="10">
        <v>1</v>
      </c>
      <c r="I141">
        <v>3721</v>
      </c>
      <c r="J141" s="6">
        <v>0.50823295036931881</v>
      </c>
      <c r="K141" s="17">
        <v>2.6881720430101206E-4</v>
      </c>
      <c r="L141">
        <v>725</v>
      </c>
      <c r="M141" s="6">
        <v>0.19484009674818598</v>
      </c>
      <c r="P141">
        <v>-3721</v>
      </c>
    </row>
    <row r="142" spans="1:16" x14ac:dyDescent="0.3">
      <c r="A142" t="s">
        <v>281</v>
      </c>
      <c r="B142" t="s">
        <v>282</v>
      </c>
      <c r="C142" t="s">
        <v>429</v>
      </c>
      <c r="D142" s="10">
        <v>8350</v>
      </c>
      <c r="E142" s="10">
        <v>7796.5659590345076</v>
      </c>
      <c r="F142" s="10">
        <v>2743</v>
      </c>
      <c r="G142" s="6">
        <v>0.35182156021157823</v>
      </c>
      <c r="H142" s="10">
        <v>0</v>
      </c>
      <c r="I142">
        <v>2743</v>
      </c>
      <c r="J142" s="6">
        <v>0.35182156021157823</v>
      </c>
      <c r="K142" s="17">
        <v>0</v>
      </c>
      <c r="L142">
        <v>659</v>
      </c>
      <c r="M142" s="6">
        <v>0.24024790375501276</v>
      </c>
      <c r="P142">
        <v>-2743</v>
      </c>
    </row>
    <row r="143" spans="1:16" x14ac:dyDescent="0.3">
      <c r="A143" t="s">
        <v>283</v>
      </c>
      <c r="B143" t="s">
        <v>284</v>
      </c>
      <c r="C143" t="s">
        <v>429</v>
      </c>
      <c r="D143" s="10">
        <v>8465</v>
      </c>
      <c r="E143" s="10">
        <v>8030.2546981765081</v>
      </c>
      <c r="F143" s="10">
        <v>4295</v>
      </c>
      <c r="G143" s="6">
        <v>0.53485227572860161</v>
      </c>
      <c r="H143" s="10">
        <v>2</v>
      </c>
      <c r="I143">
        <v>4297</v>
      </c>
      <c r="J143" s="6">
        <v>0.53510133383138558</v>
      </c>
      <c r="K143" s="17">
        <v>4.6565774155993495E-4</v>
      </c>
      <c r="L143">
        <v>1433</v>
      </c>
      <c r="M143" s="6">
        <v>0.33348848033511752</v>
      </c>
      <c r="P143">
        <v>-4297</v>
      </c>
    </row>
    <row r="144" spans="1:16" x14ac:dyDescent="0.3">
      <c r="A144" t="s">
        <v>285</v>
      </c>
      <c r="B144" t="s">
        <v>286</v>
      </c>
      <c r="C144" t="s">
        <v>429</v>
      </c>
      <c r="D144" s="10">
        <v>4739</v>
      </c>
      <c r="E144" s="10">
        <v>4507.8552906899749</v>
      </c>
      <c r="F144" s="10">
        <v>1289</v>
      </c>
      <c r="G144" s="6">
        <v>0.28594529257896939</v>
      </c>
      <c r="H144" s="10">
        <v>1</v>
      </c>
      <c r="I144">
        <v>1290</v>
      </c>
      <c r="J144" s="6">
        <v>0.28616712756157525</v>
      </c>
      <c r="K144" s="17">
        <v>7.7579519006978513E-4</v>
      </c>
      <c r="L144">
        <v>616</v>
      </c>
      <c r="M144" s="6">
        <v>0.47751937984496123</v>
      </c>
      <c r="P144">
        <v>-1290</v>
      </c>
    </row>
    <row r="145" spans="1:16" x14ac:dyDescent="0.3">
      <c r="A145" t="s">
        <v>287</v>
      </c>
      <c r="B145" t="s">
        <v>288</v>
      </c>
      <c r="C145" t="s">
        <v>429</v>
      </c>
      <c r="D145" s="10">
        <v>7052</v>
      </c>
      <c r="E145" s="10">
        <v>6527.4791683199746</v>
      </c>
      <c r="F145" s="10">
        <v>1953</v>
      </c>
      <c r="G145" s="6">
        <v>0.2991966653035919</v>
      </c>
      <c r="H145" s="10">
        <v>0</v>
      </c>
      <c r="I145">
        <v>1953</v>
      </c>
      <c r="J145" s="6">
        <v>0.2991966653035919</v>
      </c>
      <c r="K145" s="17">
        <v>0</v>
      </c>
      <c r="L145">
        <v>542</v>
      </c>
      <c r="M145" s="6">
        <v>0.27752176139272916</v>
      </c>
      <c r="P145">
        <v>-1953</v>
      </c>
    </row>
    <row r="146" spans="1:16" x14ac:dyDescent="0.3">
      <c r="A146" t="s">
        <v>289</v>
      </c>
      <c r="B146" t="s">
        <v>290</v>
      </c>
      <c r="C146" t="s">
        <v>429</v>
      </c>
      <c r="D146" s="10">
        <v>5140</v>
      </c>
      <c r="E146" s="10">
        <v>4852.2633784269128</v>
      </c>
      <c r="F146" s="10">
        <v>713</v>
      </c>
      <c r="G146" s="6">
        <v>0.14694173510242392</v>
      </c>
      <c r="H146" s="10">
        <v>0</v>
      </c>
      <c r="I146">
        <v>713</v>
      </c>
      <c r="J146" s="6">
        <v>0.14694173510242392</v>
      </c>
      <c r="K146" s="17">
        <v>0</v>
      </c>
      <c r="L146">
        <v>57</v>
      </c>
      <c r="M146" s="6">
        <v>7.9943899018232817E-2</v>
      </c>
      <c r="P146">
        <v>-713</v>
      </c>
    </row>
    <row r="147" spans="1:16" x14ac:dyDescent="0.3">
      <c r="A147" t="s">
        <v>291</v>
      </c>
      <c r="B147" t="s">
        <v>292</v>
      </c>
      <c r="C147" t="s">
        <v>429</v>
      </c>
      <c r="D147" s="10">
        <v>4092</v>
      </c>
      <c r="E147" s="10">
        <v>3813.2603245956343</v>
      </c>
      <c r="F147" s="10">
        <v>637</v>
      </c>
      <c r="G147" s="6">
        <v>0.1670486528001596</v>
      </c>
      <c r="H147" s="10">
        <v>0</v>
      </c>
      <c r="I147">
        <v>637</v>
      </c>
      <c r="J147" s="6">
        <v>0.1670486528001596</v>
      </c>
      <c r="K147" s="17">
        <v>0</v>
      </c>
      <c r="L147">
        <v>83</v>
      </c>
      <c r="M147" s="6">
        <v>0.13029827315541601</v>
      </c>
      <c r="P147">
        <v>-637</v>
      </c>
    </row>
    <row r="148" spans="1:16" x14ac:dyDescent="0.3">
      <c r="A148" t="s">
        <v>293</v>
      </c>
      <c r="B148" t="s">
        <v>294</v>
      </c>
      <c r="C148" t="s">
        <v>429</v>
      </c>
      <c r="D148" s="10">
        <v>6642</v>
      </c>
      <c r="E148" s="10">
        <v>6230.1791787264838</v>
      </c>
      <c r="F148" s="10">
        <v>2351</v>
      </c>
      <c r="G148" s="6">
        <v>0.37735672322679009</v>
      </c>
      <c r="H148" s="10">
        <v>0</v>
      </c>
      <c r="I148">
        <v>2351</v>
      </c>
      <c r="J148" s="6">
        <v>0.37735672322679009</v>
      </c>
      <c r="K148" s="17">
        <v>0</v>
      </c>
      <c r="L148">
        <v>981</v>
      </c>
      <c r="M148" s="6">
        <v>0.4172692471288813</v>
      </c>
      <c r="P148">
        <v>-2351</v>
      </c>
    </row>
    <row r="149" spans="1:16" x14ac:dyDescent="0.3">
      <c r="A149" t="s">
        <v>295</v>
      </c>
      <c r="B149" t="s">
        <v>296</v>
      </c>
      <c r="C149" t="s">
        <v>429</v>
      </c>
      <c r="D149" s="10">
        <v>7245</v>
      </c>
      <c r="E149" s="10">
        <v>6871.3542275757227</v>
      </c>
      <c r="F149" s="10">
        <v>3141</v>
      </c>
      <c r="G149" s="6">
        <v>0.4571151327630178</v>
      </c>
      <c r="H149" s="10">
        <v>0</v>
      </c>
      <c r="I149">
        <v>3141</v>
      </c>
      <c r="J149" s="6">
        <v>0.4571151327630178</v>
      </c>
      <c r="K149" s="17">
        <v>0</v>
      </c>
      <c r="L149">
        <v>847</v>
      </c>
      <c r="M149" s="6">
        <v>0.26965934415791148</v>
      </c>
      <c r="P149">
        <v>-3141</v>
      </c>
    </row>
    <row r="150" spans="1:16" x14ac:dyDescent="0.3">
      <c r="A150" t="s">
        <v>297</v>
      </c>
      <c r="B150" t="s">
        <v>298</v>
      </c>
      <c r="C150" t="s">
        <v>429</v>
      </c>
      <c r="D150" s="10">
        <v>9699</v>
      </c>
      <c r="E150" s="10">
        <v>9276.6624701263227</v>
      </c>
      <c r="F150" s="10">
        <v>2256</v>
      </c>
      <c r="G150" s="6">
        <v>0.24319091130727316</v>
      </c>
      <c r="H150" s="10">
        <v>0</v>
      </c>
      <c r="I150">
        <v>2256</v>
      </c>
      <c r="J150" s="6">
        <v>0.24319091130727316</v>
      </c>
      <c r="K150" s="17">
        <v>0</v>
      </c>
      <c r="L150">
        <v>414</v>
      </c>
      <c r="M150" s="6">
        <v>0.18351063829787234</v>
      </c>
      <c r="P150">
        <v>-2256</v>
      </c>
    </row>
    <row r="151" spans="1:16" x14ac:dyDescent="0.3">
      <c r="A151" t="s">
        <v>299</v>
      </c>
      <c r="B151" t="s">
        <v>300</v>
      </c>
      <c r="C151" t="s">
        <v>429</v>
      </c>
      <c r="D151" s="10">
        <v>4639</v>
      </c>
      <c r="E151" s="10">
        <v>4433.8051600402805</v>
      </c>
      <c r="F151" s="10">
        <v>992</v>
      </c>
      <c r="G151" s="6">
        <v>0.22373558697175314</v>
      </c>
      <c r="H151" s="10">
        <v>0</v>
      </c>
      <c r="I151">
        <v>992</v>
      </c>
      <c r="J151" s="6">
        <v>0.22373558697175314</v>
      </c>
      <c r="K151" s="17">
        <v>0</v>
      </c>
      <c r="L151">
        <v>236</v>
      </c>
      <c r="M151" s="6">
        <v>0.23790322580645162</v>
      </c>
      <c r="P151">
        <v>-992</v>
      </c>
    </row>
    <row r="152" spans="1:16" x14ac:dyDescent="0.3">
      <c r="A152" t="s">
        <v>301</v>
      </c>
      <c r="B152" t="s">
        <v>302</v>
      </c>
      <c r="C152" t="s">
        <v>429</v>
      </c>
      <c r="D152" s="10">
        <v>3037</v>
      </c>
      <c r="E152" s="10">
        <v>2930.4281423569187</v>
      </c>
      <c r="F152" s="10">
        <v>962</v>
      </c>
      <c r="G152" s="6">
        <v>0.32827967561977872</v>
      </c>
      <c r="H152" s="10">
        <v>1</v>
      </c>
      <c r="I152">
        <v>963</v>
      </c>
      <c r="J152" s="6">
        <v>0.32862092268383253</v>
      </c>
      <c r="K152" s="17">
        <v>1.0395010395009869E-3</v>
      </c>
      <c r="L152">
        <v>108</v>
      </c>
      <c r="M152" s="6">
        <v>0.11214953271028037</v>
      </c>
      <c r="P152">
        <v>-963</v>
      </c>
    </row>
    <row r="153" spans="1:16" x14ac:dyDescent="0.3">
      <c r="A153" t="s">
        <v>303</v>
      </c>
      <c r="B153" t="s">
        <v>304</v>
      </c>
      <c r="C153" t="s">
        <v>427</v>
      </c>
      <c r="D153" s="10">
        <v>2005</v>
      </c>
      <c r="E153" s="10">
        <v>1925.3866248693835</v>
      </c>
      <c r="F153" s="10">
        <v>389</v>
      </c>
      <c r="G153" s="6">
        <v>0.20203734407181176</v>
      </c>
      <c r="H153" s="10">
        <v>0</v>
      </c>
      <c r="I153">
        <v>389</v>
      </c>
      <c r="J153" s="6">
        <v>0.20203734407181176</v>
      </c>
      <c r="K153" s="17">
        <v>0</v>
      </c>
      <c r="L153">
        <v>69</v>
      </c>
      <c r="M153" s="6">
        <v>0.17737789203084833</v>
      </c>
      <c r="P153">
        <v>-389</v>
      </c>
    </row>
    <row r="154" spans="1:16" x14ac:dyDescent="0.3">
      <c r="A154" t="s">
        <v>305</v>
      </c>
      <c r="B154" t="s">
        <v>306</v>
      </c>
      <c r="C154" t="s">
        <v>427</v>
      </c>
      <c r="D154" s="10">
        <v>5145</v>
      </c>
      <c r="E154" s="10">
        <v>4810.1699769595089</v>
      </c>
      <c r="F154" s="10">
        <v>395</v>
      </c>
      <c r="G154" s="6">
        <v>8.2117680225861384E-2</v>
      </c>
      <c r="H154" s="10">
        <v>4</v>
      </c>
      <c r="I154">
        <v>399</v>
      </c>
      <c r="J154" s="6">
        <v>8.2949251671186566E-2</v>
      </c>
      <c r="K154" s="17">
        <v>1.0126582278481063E-2</v>
      </c>
      <c r="L154">
        <v>58</v>
      </c>
      <c r="M154" s="6">
        <v>0.14536340852130325</v>
      </c>
      <c r="P154">
        <v>-399</v>
      </c>
    </row>
    <row r="155" spans="1:16" x14ac:dyDescent="0.3">
      <c r="A155" t="s">
        <v>307</v>
      </c>
      <c r="B155" t="s">
        <v>308</v>
      </c>
      <c r="C155" t="s">
        <v>427</v>
      </c>
      <c r="D155" s="10">
        <v>4225</v>
      </c>
      <c r="E155" s="10">
        <v>4088.0512122276878</v>
      </c>
      <c r="F155" s="10">
        <v>743</v>
      </c>
      <c r="G155" s="6">
        <v>0.18174919085593341</v>
      </c>
      <c r="H155" s="10">
        <v>0</v>
      </c>
      <c r="I155">
        <v>743</v>
      </c>
      <c r="J155" s="6">
        <v>0.18174919085593341</v>
      </c>
      <c r="K155" s="17">
        <v>0</v>
      </c>
      <c r="L155">
        <v>119</v>
      </c>
      <c r="M155" s="6">
        <v>0.1601615074024226</v>
      </c>
      <c r="P155">
        <v>-743</v>
      </c>
    </row>
    <row r="156" spans="1:16" x14ac:dyDescent="0.3">
      <c r="A156" t="s">
        <v>309</v>
      </c>
      <c r="B156" t="s">
        <v>310</v>
      </c>
      <c r="C156" t="s">
        <v>427</v>
      </c>
      <c r="D156" s="10">
        <v>3911</v>
      </c>
      <c r="E156" s="10">
        <v>3708.1024222773221</v>
      </c>
      <c r="F156" s="10">
        <v>785</v>
      </c>
      <c r="G156" s="6">
        <v>0.21169857533705722</v>
      </c>
      <c r="H156" s="10">
        <v>0</v>
      </c>
      <c r="I156">
        <v>785</v>
      </c>
      <c r="J156" s="6">
        <v>0.21169857533705722</v>
      </c>
      <c r="K156" s="17">
        <v>0</v>
      </c>
      <c r="L156">
        <v>0</v>
      </c>
      <c r="M156" s="6">
        <v>0</v>
      </c>
      <c r="P156">
        <v>-785</v>
      </c>
    </row>
    <row r="157" spans="1:16" x14ac:dyDescent="0.3">
      <c r="A157" t="s">
        <v>311</v>
      </c>
      <c r="B157" t="s">
        <v>312</v>
      </c>
      <c r="C157" t="s">
        <v>427</v>
      </c>
      <c r="D157" s="10">
        <v>9625</v>
      </c>
      <c r="E157" s="10">
        <v>9339.6458493274149</v>
      </c>
      <c r="F157" s="10">
        <v>2133</v>
      </c>
      <c r="G157" s="6">
        <v>0.22838125068239132</v>
      </c>
      <c r="H157" s="10">
        <v>0</v>
      </c>
      <c r="I157">
        <v>2133</v>
      </c>
      <c r="J157" s="6">
        <v>0.22838125068239132</v>
      </c>
      <c r="K157" s="17">
        <v>0</v>
      </c>
      <c r="L157">
        <v>588</v>
      </c>
      <c r="M157" s="6">
        <v>0.27566807313642755</v>
      </c>
      <c r="P157">
        <v>-2133</v>
      </c>
    </row>
    <row r="158" spans="1:16" x14ac:dyDescent="0.3">
      <c r="A158" t="s">
        <v>313</v>
      </c>
      <c r="B158" t="s">
        <v>314</v>
      </c>
      <c r="C158" t="s">
        <v>427</v>
      </c>
      <c r="D158" s="10">
        <v>2619</v>
      </c>
      <c r="E158" s="10">
        <v>2535.0617927216476</v>
      </c>
      <c r="F158" s="10">
        <v>3</v>
      </c>
      <c r="G158" s="6">
        <v>1.1834031062332385E-3</v>
      </c>
      <c r="H158" s="10">
        <v>0</v>
      </c>
      <c r="I158">
        <v>3</v>
      </c>
      <c r="J158" s="6">
        <v>1.1834031062332385E-3</v>
      </c>
      <c r="K158" s="17">
        <v>0</v>
      </c>
      <c r="L158">
        <v>1</v>
      </c>
      <c r="M158" s="6">
        <v>0.33333333333333331</v>
      </c>
      <c r="P158">
        <v>-3</v>
      </c>
    </row>
    <row r="159" spans="1:16" x14ac:dyDescent="0.3">
      <c r="A159" t="s">
        <v>315</v>
      </c>
      <c r="B159" t="s">
        <v>316</v>
      </c>
      <c r="C159" t="s">
        <v>427</v>
      </c>
      <c r="D159" s="10">
        <v>4848</v>
      </c>
      <c r="E159" s="10">
        <v>4765.8397088815136</v>
      </c>
      <c r="F159" s="10">
        <v>646</v>
      </c>
      <c r="G159" s="6">
        <v>0.13554799142659554</v>
      </c>
      <c r="H159" s="10">
        <v>12</v>
      </c>
      <c r="I159">
        <v>658</v>
      </c>
      <c r="J159" s="6">
        <v>0.13806591077198122</v>
      </c>
      <c r="K159" s="17">
        <v>1.8575851393188826E-2</v>
      </c>
      <c r="L159">
        <v>331</v>
      </c>
      <c r="M159" s="6">
        <v>0.50303951367781152</v>
      </c>
      <c r="P159">
        <v>-658</v>
      </c>
    </row>
    <row r="160" spans="1:16" x14ac:dyDescent="0.3">
      <c r="A160" t="s">
        <v>317</v>
      </c>
      <c r="B160" t="s">
        <v>318</v>
      </c>
      <c r="C160" t="s">
        <v>427</v>
      </c>
      <c r="D160" s="10">
        <v>4000</v>
      </c>
      <c r="E160" s="10">
        <v>3827.8493681971722</v>
      </c>
      <c r="F160" s="10">
        <v>737</v>
      </c>
      <c r="G160" s="6">
        <v>0.19253631193620083</v>
      </c>
      <c r="H160" s="10">
        <v>0</v>
      </c>
      <c r="I160">
        <v>737</v>
      </c>
      <c r="J160" s="6">
        <v>0.19253631193620083</v>
      </c>
      <c r="K160" s="17">
        <v>0</v>
      </c>
      <c r="L160">
        <v>122</v>
      </c>
      <c r="M160" s="6">
        <v>0.1655359565807327</v>
      </c>
      <c r="P160">
        <v>-737</v>
      </c>
    </row>
    <row r="161" spans="1:16" x14ac:dyDescent="0.3">
      <c r="A161" t="s">
        <v>319</v>
      </c>
      <c r="B161" t="s">
        <v>320</v>
      </c>
      <c r="C161" t="s">
        <v>427</v>
      </c>
      <c r="D161" s="10">
        <v>4950</v>
      </c>
      <c r="E161" s="10">
        <v>4802.4362095014267</v>
      </c>
      <c r="F161" s="10">
        <v>2196</v>
      </c>
      <c r="G161" s="6">
        <v>0.45726791657436333</v>
      </c>
      <c r="H161" s="10">
        <v>1</v>
      </c>
      <c r="I161">
        <v>2197</v>
      </c>
      <c r="J161" s="6">
        <v>0.45747614422307659</v>
      </c>
      <c r="K161" s="17">
        <v>4.553734061930233E-4</v>
      </c>
      <c r="L161">
        <v>516</v>
      </c>
      <c r="M161" s="6">
        <v>0.23486572598998634</v>
      </c>
      <c r="P161">
        <v>-2197</v>
      </c>
    </row>
    <row r="162" spans="1:16" x14ac:dyDescent="0.3">
      <c r="A162" t="s">
        <v>321</v>
      </c>
      <c r="B162" t="s">
        <v>322</v>
      </c>
      <c r="C162" t="s">
        <v>427</v>
      </c>
      <c r="D162" s="10">
        <v>4439</v>
      </c>
      <c r="E162" s="10">
        <v>4188.2903034737465</v>
      </c>
      <c r="F162" s="10">
        <v>429</v>
      </c>
      <c r="G162" s="6">
        <v>0.10242842995963999</v>
      </c>
      <c r="H162" s="10">
        <v>0</v>
      </c>
      <c r="I162">
        <v>429</v>
      </c>
      <c r="J162" s="6">
        <v>0.10242842995963999</v>
      </c>
      <c r="K162" s="17">
        <v>0</v>
      </c>
      <c r="L162">
        <v>1</v>
      </c>
      <c r="M162" s="6">
        <v>2.331002331002331E-3</v>
      </c>
      <c r="P162">
        <v>-429</v>
      </c>
    </row>
    <row r="163" spans="1:16" x14ac:dyDescent="0.3">
      <c r="A163" t="s">
        <v>323</v>
      </c>
      <c r="B163" t="s">
        <v>324</v>
      </c>
      <c r="C163" t="s">
        <v>427</v>
      </c>
      <c r="D163" s="10">
        <v>6290</v>
      </c>
      <c r="E163" s="10">
        <v>6071.8304429046484</v>
      </c>
      <c r="F163" s="10">
        <v>2255</v>
      </c>
      <c r="G163" s="6">
        <v>0.37138718236691254</v>
      </c>
      <c r="H163" s="10">
        <v>1</v>
      </c>
      <c r="I163">
        <v>2256</v>
      </c>
      <c r="J163" s="6">
        <v>0.37155187734800649</v>
      </c>
      <c r="K163" s="17">
        <v>4.4345898004427743E-4</v>
      </c>
      <c r="L163">
        <v>647</v>
      </c>
      <c r="M163" s="6">
        <v>0.28679078014184395</v>
      </c>
      <c r="P163">
        <v>-2256</v>
      </c>
    </row>
    <row r="164" spans="1:16" x14ac:dyDescent="0.3">
      <c r="A164" t="s">
        <v>325</v>
      </c>
      <c r="B164" t="s">
        <v>326</v>
      </c>
      <c r="C164" t="s">
        <v>427</v>
      </c>
      <c r="D164" s="10">
        <v>4510</v>
      </c>
      <c r="E164" s="10">
        <v>4359.1861322842387</v>
      </c>
      <c r="F164" s="10">
        <v>134</v>
      </c>
      <c r="G164" s="6">
        <v>3.0739683035691624E-2</v>
      </c>
      <c r="H164" s="10">
        <v>0</v>
      </c>
      <c r="I164">
        <v>134</v>
      </c>
      <c r="J164" s="6">
        <v>3.0739683035691624E-2</v>
      </c>
      <c r="K164" s="17">
        <v>0</v>
      </c>
      <c r="L164">
        <v>40</v>
      </c>
      <c r="M164" s="6">
        <v>0.29850746268656714</v>
      </c>
      <c r="P164">
        <v>-134</v>
      </c>
    </row>
    <row r="165" spans="1:16" x14ac:dyDescent="0.3">
      <c r="A165" t="s">
        <v>327</v>
      </c>
      <c r="B165" t="s">
        <v>328</v>
      </c>
      <c r="C165" t="s">
        <v>427</v>
      </c>
      <c r="D165" s="10">
        <v>10628</v>
      </c>
      <c r="E165" s="10">
        <v>10291.534466756955</v>
      </c>
      <c r="F165" s="10">
        <v>3390</v>
      </c>
      <c r="G165" s="6">
        <v>0.32939694376481538</v>
      </c>
      <c r="H165" s="10">
        <v>252</v>
      </c>
      <c r="I165">
        <v>3642</v>
      </c>
      <c r="J165" s="6">
        <v>0.35388308825706716</v>
      </c>
      <c r="K165" s="17">
        <v>7.4336283185840762E-2</v>
      </c>
      <c r="L165">
        <v>51</v>
      </c>
      <c r="M165" s="6">
        <v>1.400329489291598E-2</v>
      </c>
      <c r="P165">
        <v>-3642</v>
      </c>
    </row>
    <row r="166" spans="1:16" x14ac:dyDescent="0.3">
      <c r="A166" t="s">
        <v>329</v>
      </c>
      <c r="B166" t="s">
        <v>330</v>
      </c>
      <c r="C166" t="s">
        <v>427</v>
      </c>
      <c r="D166" s="10">
        <v>4529</v>
      </c>
      <c r="E166" s="10">
        <v>4378.560867091951</v>
      </c>
      <c r="F166" s="10">
        <v>827</v>
      </c>
      <c r="G166" s="6">
        <v>0.18887484383636244</v>
      </c>
      <c r="H166" s="10">
        <v>16</v>
      </c>
      <c r="I166">
        <v>843</v>
      </c>
      <c r="J166" s="6">
        <v>0.19252901252001639</v>
      </c>
      <c r="K166" s="17">
        <v>1.9347037484885251E-2</v>
      </c>
      <c r="L166">
        <v>94</v>
      </c>
      <c r="M166" s="6">
        <v>0.11150652431791222</v>
      </c>
      <c r="P166">
        <v>-843</v>
      </c>
    </row>
    <row r="167" spans="1:16" x14ac:dyDescent="0.3">
      <c r="A167" t="s">
        <v>331</v>
      </c>
      <c r="B167" t="s">
        <v>332</v>
      </c>
      <c r="C167" t="s">
        <v>427</v>
      </c>
      <c r="D167" s="10">
        <v>1547</v>
      </c>
      <c r="E167" s="10">
        <v>1507.6973804169452</v>
      </c>
      <c r="F167" s="10">
        <v>225</v>
      </c>
      <c r="G167" s="6">
        <v>0.14923419176982156</v>
      </c>
      <c r="H167" s="10">
        <v>0</v>
      </c>
      <c r="I167">
        <v>225</v>
      </c>
      <c r="J167" s="6">
        <v>0.14923419176982156</v>
      </c>
      <c r="K167" s="17">
        <v>0</v>
      </c>
      <c r="L167">
        <v>23</v>
      </c>
      <c r="M167" s="6">
        <v>0.10222222222222223</v>
      </c>
      <c r="P167">
        <v>-225</v>
      </c>
    </row>
    <row r="168" spans="1:16" x14ac:dyDescent="0.3">
      <c r="A168" t="s">
        <v>333</v>
      </c>
      <c r="B168" t="s">
        <v>334</v>
      </c>
      <c r="C168" t="s">
        <v>427</v>
      </c>
      <c r="D168" s="10">
        <v>2487</v>
      </c>
      <c r="E168" s="10">
        <v>2415.9906833398277</v>
      </c>
      <c r="F168" s="10">
        <v>1086</v>
      </c>
      <c r="G168" s="6">
        <v>0.44950504465469654</v>
      </c>
      <c r="H168" s="10">
        <v>2</v>
      </c>
      <c r="I168">
        <v>1088</v>
      </c>
      <c r="J168" s="6">
        <v>0.45033286241649156</v>
      </c>
      <c r="K168" s="17">
        <v>1.8416206261510199E-3</v>
      </c>
      <c r="L168">
        <v>172</v>
      </c>
      <c r="M168" s="6">
        <v>0.15808823529411764</v>
      </c>
      <c r="P168">
        <v>-1088</v>
      </c>
    </row>
    <row r="169" spans="1:16" x14ac:dyDescent="0.3">
      <c r="A169" t="s">
        <v>335</v>
      </c>
      <c r="B169" t="s">
        <v>336</v>
      </c>
      <c r="C169" t="s">
        <v>427</v>
      </c>
      <c r="D169" s="10">
        <v>2989</v>
      </c>
      <c r="E169" s="10">
        <v>2859.9903673973449</v>
      </c>
      <c r="F169" s="10">
        <v>834</v>
      </c>
      <c r="G169" s="6">
        <v>0.2916093737612685</v>
      </c>
      <c r="H169" s="10">
        <v>9</v>
      </c>
      <c r="I169">
        <v>843</v>
      </c>
      <c r="J169" s="6">
        <v>0.29475623750689373</v>
      </c>
      <c r="K169" s="17">
        <v>1.0791366906474918E-2</v>
      </c>
      <c r="L169">
        <v>121</v>
      </c>
      <c r="M169" s="6">
        <v>0.14353499406880191</v>
      </c>
      <c r="P169">
        <v>-843</v>
      </c>
    </row>
    <row r="170" spans="1:16" x14ac:dyDescent="0.3">
      <c r="A170" t="s">
        <v>337</v>
      </c>
      <c r="B170" t="s">
        <v>338</v>
      </c>
      <c r="C170" t="s">
        <v>427</v>
      </c>
      <c r="D170" s="10">
        <v>2068</v>
      </c>
      <c r="E170" s="10">
        <v>1997.6765782544473</v>
      </c>
      <c r="F170" s="10">
        <v>1122</v>
      </c>
      <c r="G170" s="6">
        <v>0.56165247779017058</v>
      </c>
      <c r="H170" s="10">
        <v>1</v>
      </c>
      <c r="I170">
        <v>1123</v>
      </c>
      <c r="J170" s="6">
        <v>0.56215305932117787</v>
      </c>
      <c r="K170" s="17">
        <v>8.9126559714797053E-4</v>
      </c>
      <c r="L170">
        <v>344</v>
      </c>
      <c r="M170" s="6">
        <v>0.30632235084594833</v>
      </c>
      <c r="P170">
        <v>-1123</v>
      </c>
    </row>
    <row r="171" spans="1:16" x14ac:dyDescent="0.3">
      <c r="A171" t="s">
        <v>339</v>
      </c>
      <c r="B171" t="s">
        <v>340</v>
      </c>
      <c r="C171" t="s">
        <v>427</v>
      </c>
      <c r="D171" s="10">
        <v>6286</v>
      </c>
      <c r="E171" s="10">
        <v>5960.1325623404282</v>
      </c>
      <c r="F171" s="10">
        <v>1569</v>
      </c>
      <c r="G171" s="6">
        <v>0.26324917836791945</v>
      </c>
      <c r="H171" s="10">
        <v>2</v>
      </c>
      <c r="I171">
        <v>1571</v>
      </c>
      <c r="J171" s="6">
        <v>0.26358474137412452</v>
      </c>
      <c r="K171" s="17">
        <v>1.2746972594007084E-3</v>
      </c>
      <c r="L171">
        <v>253</v>
      </c>
      <c r="M171" s="6">
        <v>0.16104392106938256</v>
      </c>
      <c r="P171">
        <v>-1571</v>
      </c>
    </row>
    <row r="172" spans="1:16" x14ac:dyDescent="0.3">
      <c r="A172" t="s">
        <v>341</v>
      </c>
      <c r="B172" t="s">
        <v>342</v>
      </c>
      <c r="C172" t="s">
        <v>427</v>
      </c>
      <c r="D172" s="10">
        <v>4135</v>
      </c>
      <c r="E172" s="10">
        <v>3953.7352720749941</v>
      </c>
      <c r="F172" s="10">
        <v>1884</v>
      </c>
      <c r="G172" s="6">
        <v>0.47651141777411959</v>
      </c>
      <c r="H172" s="10">
        <v>0</v>
      </c>
      <c r="I172">
        <v>1884</v>
      </c>
      <c r="J172" s="6">
        <v>0.47651141777411959</v>
      </c>
      <c r="K172" s="17">
        <v>0</v>
      </c>
      <c r="L172">
        <v>166</v>
      </c>
      <c r="M172" s="6">
        <v>8.8110403397027595E-2</v>
      </c>
      <c r="P172">
        <v>-1884</v>
      </c>
    </row>
    <row r="173" spans="1:16" x14ac:dyDescent="0.3">
      <c r="A173" t="s">
        <v>343</v>
      </c>
      <c r="B173" t="s">
        <v>344</v>
      </c>
      <c r="C173" t="s">
        <v>427</v>
      </c>
      <c r="D173" s="10">
        <v>3469</v>
      </c>
      <c r="E173" s="10">
        <v>3376.7520361102934</v>
      </c>
      <c r="F173" s="10">
        <v>478</v>
      </c>
      <c r="G173" s="6">
        <v>0.14155614474748696</v>
      </c>
      <c r="H173" s="10">
        <v>1</v>
      </c>
      <c r="I173">
        <v>479</v>
      </c>
      <c r="J173" s="6">
        <v>0.14185228730972019</v>
      </c>
      <c r="K173" s="17">
        <v>2.0920502092049865E-3</v>
      </c>
      <c r="L173">
        <v>116</v>
      </c>
      <c r="M173" s="6">
        <v>0.24217118997912318</v>
      </c>
      <c r="P173">
        <v>-479</v>
      </c>
    </row>
    <row r="174" spans="1:16" x14ac:dyDescent="0.3">
      <c r="A174" t="s">
        <v>345</v>
      </c>
      <c r="B174" t="s">
        <v>346</v>
      </c>
      <c r="C174" t="s">
        <v>427</v>
      </c>
      <c r="D174" s="10">
        <v>2832</v>
      </c>
      <c r="E174" s="10">
        <v>2677.5202403714834</v>
      </c>
      <c r="F174" s="10">
        <v>369</v>
      </c>
      <c r="G174" s="6">
        <v>0.13781408425461775</v>
      </c>
      <c r="H174" s="10">
        <v>0</v>
      </c>
      <c r="I174">
        <v>369</v>
      </c>
      <c r="J174" s="6">
        <v>0.13781408425461775</v>
      </c>
      <c r="K174" s="17">
        <v>0</v>
      </c>
      <c r="L174">
        <v>1</v>
      </c>
      <c r="M174" s="6">
        <v>2.7100271002710027E-3</v>
      </c>
      <c r="P174">
        <v>-369</v>
      </c>
    </row>
    <row r="175" spans="1:16" x14ac:dyDescent="0.3">
      <c r="A175" t="s">
        <v>347</v>
      </c>
      <c r="B175" t="s">
        <v>348</v>
      </c>
      <c r="C175" t="s">
        <v>427</v>
      </c>
      <c r="D175" s="10">
        <v>2362</v>
      </c>
      <c r="E175" s="10">
        <v>2292.0836871958591</v>
      </c>
      <c r="F175" s="10">
        <v>1168</v>
      </c>
      <c r="G175" s="6">
        <v>0.50957999767841555</v>
      </c>
      <c r="H175" s="10">
        <v>1</v>
      </c>
      <c r="I175">
        <v>1169</v>
      </c>
      <c r="J175" s="6">
        <v>0.51001628192300319</v>
      </c>
      <c r="K175" s="17">
        <v>8.5616438356155033E-4</v>
      </c>
      <c r="L175">
        <v>154</v>
      </c>
      <c r="M175" s="6">
        <v>0.1317365269461078</v>
      </c>
      <c r="P175">
        <v>-1169</v>
      </c>
    </row>
    <row r="176" spans="1:16" x14ac:dyDescent="0.3">
      <c r="A176" t="s">
        <v>349</v>
      </c>
      <c r="B176" t="s">
        <v>350</v>
      </c>
      <c r="C176" t="s">
        <v>427</v>
      </c>
      <c r="D176" s="10">
        <v>2364</v>
      </c>
      <c r="E176" s="10">
        <v>2298.2836611195157</v>
      </c>
      <c r="F176" s="10">
        <v>1323</v>
      </c>
      <c r="G176" s="6">
        <v>0.57564695880731898</v>
      </c>
      <c r="H176" s="10">
        <v>1</v>
      </c>
      <c r="I176">
        <v>1324</v>
      </c>
      <c r="J176" s="6">
        <v>0.57608206610800472</v>
      </c>
      <c r="K176" s="17">
        <v>7.5585789871493729E-4</v>
      </c>
      <c r="L176">
        <v>144</v>
      </c>
      <c r="M176" s="6">
        <v>0.10876132930513595</v>
      </c>
      <c r="P176">
        <v>-1324</v>
      </c>
    </row>
    <row r="177" spans="1:16" x14ac:dyDescent="0.3">
      <c r="A177" t="s">
        <v>351</v>
      </c>
      <c r="B177" t="s">
        <v>352</v>
      </c>
      <c r="C177" t="s">
        <v>427</v>
      </c>
      <c r="D177" s="10">
        <v>12505</v>
      </c>
      <c r="E177" s="10">
        <v>12109.602211797726</v>
      </c>
      <c r="F177" s="10">
        <v>10417</v>
      </c>
      <c r="G177" s="6">
        <v>0.86022643996111481</v>
      </c>
      <c r="H177" s="10">
        <v>83</v>
      </c>
      <c r="I177">
        <v>10500</v>
      </c>
      <c r="J177" s="6">
        <v>0.86708050490464683</v>
      </c>
      <c r="K177" s="17">
        <v>7.9677450321590324E-3</v>
      </c>
      <c r="L177">
        <v>678</v>
      </c>
      <c r="M177" s="6">
        <v>6.4571428571428571E-2</v>
      </c>
      <c r="P177">
        <v>-10500</v>
      </c>
    </row>
    <row r="178" spans="1:16" x14ac:dyDescent="0.3">
      <c r="A178" t="s">
        <v>353</v>
      </c>
      <c r="B178" t="s">
        <v>354</v>
      </c>
      <c r="C178" t="s">
        <v>427</v>
      </c>
      <c r="D178" s="10">
        <v>4224</v>
      </c>
      <c r="E178" s="10">
        <v>4093.0258197122444</v>
      </c>
      <c r="F178" s="10">
        <v>784</v>
      </c>
      <c r="G178" s="6">
        <v>0.19154533456012213</v>
      </c>
      <c r="H178" s="10">
        <v>0</v>
      </c>
      <c r="I178">
        <v>784</v>
      </c>
      <c r="J178" s="6">
        <v>0.19154533456012213</v>
      </c>
      <c r="K178" s="17">
        <v>0</v>
      </c>
      <c r="L178">
        <v>69</v>
      </c>
      <c r="M178" s="6">
        <v>8.8010204081632654E-2</v>
      </c>
      <c r="P178">
        <v>-784</v>
      </c>
    </row>
    <row r="179" spans="1:16" x14ac:dyDescent="0.3">
      <c r="A179" t="s">
        <v>355</v>
      </c>
      <c r="B179" t="s">
        <v>356</v>
      </c>
      <c r="C179" t="s">
        <v>427</v>
      </c>
      <c r="D179" s="10">
        <v>4164</v>
      </c>
      <c r="E179" s="10">
        <v>3991.461218836565</v>
      </c>
      <c r="F179" s="10">
        <v>1987</v>
      </c>
      <c r="G179" s="6">
        <v>0.49781267838026816</v>
      </c>
      <c r="H179" s="10">
        <v>2</v>
      </c>
      <c r="I179">
        <v>1989</v>
      </c>
      <c r="J179" s="6">
        <v>0.49831374801124978</v>
      </c>
      <c r="K179" s="17">
        <v>1.0065425264216851E-3</v>
      </c>
      <c r="L179">
        <v>753</v>
      </c>
      <c r="M179" s="6">
        <v>0.37858220211161386</v>
      </c>
      <c r="P179">
        <v>-1989</v>
      </c>
    </row>
    <row r="180" spans="1:16" x14ac:dyDescent="0.3">
      <c r="A180" t="s">
        <v>357</v>
      </c>
      <c r="B180" t="s">
        <v>358</v>
      </c>
      <c r="C180" t="s">
        <v>427</v>
      </c>
      <c r="D180" s="10">
        <v>4128</v>
      </c>
      <c r="E180" s="10">
        <v>3993.5197652707388</v>
      </c>
      <c r="F180" s="10">
        <v>568</v>
      </c>
      <c r="G180" s="6">
        <v>0.14223042162945015</v>
      </c>
      <c r="H180" s="10">
        <v>0</v>
      </c>
      <c r="I180">
        <v>568</v>
      </c>
      <c r="J180" s="6">
        <v>0.14223042162945015</v>
      </c>
      <c r="K180" s="17">
        <v>0</v>
      </c>
      <c r="L180">
        <v>66</v>
      </c>
      <c r="M180" s="6">
        <v>0.11619718309859155</v>
      </c>
      <c r="P180">
        <v>-568</v>
      </c>
    </row>
    <row r="181" spans="1:16" x14ac:dyDescent="0.3">
      <c r="A181" t="s">
        <v>359</v>
      </c>
      <c r="B181" t="s">
        <v>360</v>
      </c>
      <c r="C181" t="s">
        <v>427</v>
      </c>
      <c r="D181" s="10">
        <v>2645</v>
      </c>
      <c r="E181" s="10">
        <v>2565.5153067266697</v>
      </c>
      <c r="F181" s="10">
        <v>1332</v>
      </c>
      <c r="G181" s="6">
        <v>0.51919393991045537</v>
      </c>
      <c r="H181" s="10">
        <v>0</v>
      </c>
      <c r="I181">
        <v>1332</v>
      </c>
      <c r="J181" s="6">
        <v>0.51919393991045537</v>
      </c>
      <c r="K181" s="17">
        <v>0</v>
      </c>
      <c r="L181">
        <v>220</v>
      </c>
      <c r="M181" s="6">
        <v>0.16516516516516516</v>
      </c>
      <c r="P181">
        <v>-1332</v>
      </c>
    </row>
    <row r="182" spans="1:16" x14ac:dyDescent="0.3">
      <c r="A182" t="s">
        <v>361</v>
      </c>
      <c r="B182" t="s">
        <v>362</v>
      </c>
      <c r="C182" t="s">
        <v>427</v>
      </c>
      <c r="D182" s="10">
        <v>4488</v>
      </c>
      <c r="E182" s="10">
        <v>4416.9849425067287</v>
      </c>
      <c r="F182" s="10">
        <v>2498</v>
      </c>
      <c r="G182" s="6">
        <v>0.56554415116079937</v>
      </c>
      <c r="H182" s="10">
        <v>9</v>
      </c>
      <c r="I182">
        <v>2507</v>
      </c>
      <c r="J182" s="6">
        <v>0.56758174017619056</v>
      </c>
      <c r="K182" s="17">
        <v>3.6028823058446829E-3</v>
      </c>
      <c r="L182">
        <v>472</v>
      </c>
      <c r="M182" s="6">
        <v>0.18827283605903469</v>
      </c>
      <c r="P182">
        <v>-2507</v>
      </c>
    </row>
    <row r="183" spans="1:16" x14ac:dyDescent="0.3">
      <c r="A183" t="s">
        <v>363</v>
      </c>
      <c r="B183" t="s">
        <v>364</v>
      </c>
      <c r="C183" t="s">
        <v>427</v>
      </c>
      <c r="D183" s="10">
        <v>3676</v>
      </c>
      <c r="E183" s="10">
        <v>3520.6484178059845</v>
      </c>
      <c r="F183" s="10">
        <v>1113</v>
      </c>
      <c r="G183" s="6">
        <v>0.31613494672484366</v>
      </c>
      <c r="H183" s="10">
        <v>2</v>
      </c>
      <c r="I183">
        <v>1115</v>
      </c>
      <c r="J183" s="6">
        <v>0.3167030238977544</v>
      </c>
      <c r="K183" s="17">
        <v>1.7969451931715171E-3</v>
      </c>
      <c r="L183">
        <v>146</v>
      </c>
      <c r="M183" s="6">
        <v>0.13094170403587443</v>
      </c>
      <c r="P183">
        <v>-1115</v>
      </c>
    </row>
    <row r="184" spans="1:16" x14ac:dyDescent="0.3">
      <c r="A184" t="s">
        <v>365</v>
      </c>
      <c r="B184" t="s">
        <v>366</v>
      </c>
      <c r="C184" t="s">
        <v>427</v>
      </c>
      <c r="D184" s="10">
        <v>9259</v>
      </c>
      <c r="E184" s="10">
        <v>9014.3246813036058</v>
      </c>
      <c r="F184" s="10">
        <v>4714</v>
      </c>
      <c r="G184" s="6">
        <v>0.5229454414679775</v>
      </c>
      <c r="H184" s="10">
        <v>14</v>
      </c>
      <c r="I184">
        <v>4728</v>
      </c>
      <c r="J184" s="6">
        <v>0.52449852508710182</v>
      </c>
      <c r="K184" s="17">
        <v>2.9698769622402777E-3</v>
      </c>
      <c r="L184">
        <v>758</v>
      </c>
      <c r="M184" s="6">
        <v>0.16032148900169205</v>
      </c>
      <c r="P184">
        <v>-4728</v>
      </c>
    </row>
    <row r="185" spans="1:16" x14ac:dyDescent="0.3">
      <c r="A185" t="s">
        <v>367</v>
      </c>
      <c r="B185" t="s">
        <v>368</v>
      </c>
      <c r="C185" t="s">
        <v>427</v>
      </c>
      <c r="D185" s="10">
        <v>3507</v>
      </c>
      <c r="E185" s="10">
        <v>3400.3075362937661</v>
      </c>
      <c r="F185" s="10">
        <v>1646</v>
      </c>
      <c r="G185" s="6">
        <v>0.48407386168196154</v>
      </c>
      <c r="H185" s="10">
        <v>2</v>
      </c>
      <c r="I185">
        <v>1648</v>
      </c>
      <c r="J185" s="6">
        <v>0.48466204377392019</v>
      </c>
      <c r="K185" s="17">
        <v>1.2150668286756072E-3</v>
      </c>
      <c r="L185">
        <v>642</v>
      </c>
      <c r="M185" s="6">
        <v>0.3895631067961165</v>
      </c>
      <c r="P185">
        <v>-1648</v>
      </c>
    </row>
    <row r="186" spans="1:16" x14ac:dyDescent="0.3">
      <c r="A186" t="s">
        <v>369</v>
      </c>
      <c r="B186" t="s">
        <v>370</v>
      </c>
      <c r="C186" t="s">
        <v>427</v>
      </c>
      <c r="D186" s="10">
        <v>3301</v>
      </c>
      <c r="E186" s="10">
        <v>3213.7193730893828</v>
      </c>
      <c r="F186" s="10">
        <v>1908</v>
      </c>
      <c r="G186" s="6">
        <v>0.59370460780644307</v>
      </c>
      <c r="H186" s="10">
        <v>1</v>
      </c>
      <c r="I186">
        <v>1909</v>
      </c>
      <c r="J186" s="6">
        <v>0.59401577374344849</v>
      </c>
      <c r="K186" s="17">
        <v>5.2410901467496234E-4</v>
      </c>
      <c r="L186">
        <v>207</v>
      </c>
      <c r="M186" s="6">
        <v>0.10843373493975904</v>
      </c>
      <c r="P186">
        <v>-1909</v>
      </c>
    </row>
    <row r="187" spans="1:16" x14ac:dyDescent="0.3">
      <c r="A187" t="s">
        <v>371</v>
      </c>
      <c r="B187" t="s">
        <v>372</v>
      </c>
      <c r="C187" t="s">
        <v>427</v>
      </c>
      <c r="D187" s="10">
        <v>3682</v>
      </c>
      <c r="E187" s="10">
        <v>3493.8186799345008</v>
      </c>
      <c r="F187" s="10">
        <v>1907</v>
      </c>
      <c r="G187" s="6">
        <v>0.54582111285630619</v>
      </c>
      <c r="H187" s="10">
        <v>4</v>
      </c>
      <c r="I187">
        <v>1911</v>
      </c>
      <c r="J187" s="6">
        <v>0.54696599196035722</v>
      </c>
      <c r="K187" s="17">
        <v>2.0975353959098975E-3</v>
      </c>
      <c r="L187">
        <v>163</v>
      </c>
      <c r="M187" s="6">
        <v>8.5295656724228147E-2</v>
      </c>
      <c r="P187">
        <v>-1911</v>
      </c>
    </row>
    <row r="188" spans="1:16" x14ac:dyDescent="0.3">
      <c r="A188" t="s">
        <v>373</v>
      </c>
      <c r="B188" t="s">
        <v>374</v>
      </c>
      <c r="C188" t="s">
        <v>427</v>
      </c>
      <c r="D188" s="10">
        <v>7431</v>
      </c>
      <c r="E188" s="10">
        <v>7031.4537730716111</v>
      </c>
      <c r="F188" s="10">
        <v>4411</v>
      </c>
      <c r="G188" s="6">
        <v>0.6273240417071112</v>
      </c>
      <c r="H188" s="10">
        <v>0</v>
      </c>
      <c r="I188">
        <v>4411</v>
      </c>
      <c r="J188" s="6">
        <v>0.6273240417071112</v>
      </c>
      <c r="K188" s="17">
        <v>0</v>
      </c>
      <c r="L188">
        <v>1256</v>
      </c>
      <c r="M188" s="6">
        <v>0.28474268873271369</v>
      </c>
      <c r="P188">
        <v>-4411</v>
      </c>
    </row>
    <row r="189" spans="1:16" x14ac:dyDescent="0.3">
      <c r="A189" t="s">
        <v>375</v>
      </c>
      <c r="B189" t="s">
        <v>376</v>
      </c>
      <c r="C189" t="s">
        <v>427</v>
      </c>
      <c r="D189" s="10">
        <v>16419</v>
      </c>
      <c r="E189" s="10">
        <v>15660.054266064488</v>
      </c>
      <c r="F189" s="10">
        <v>12773</v>
      </c>
      <c r="G189" s="6">
        <v>0.81564212888324616</v>
      </c>
      <c r="H189" s="10">
        <v>22</v>
      </c>
      <c r="I189">
        <v>12795</v>
      </c>
      <c r="J189" s="6">
        <v>0.81704697714406438</v>
      </c>
      <c r="K189" s="17">
        <v>1.7223831519611332E-3</v>
      </c>
      <c r="L189">
        <v>3221</v>
      </c>
      <c r="M189" s="6">
        <v>0.25173896053145761</v>
      </c>
      <c r="P189">
        <v>-12795</v>
      </c>
    </row>
    <row r="190" spans="1:16" x14ac:dyDescent="0.3">
      <c r="A190" t="s">
        <v>377</v>
      </c>
      <c r="B190" t="s">
        <v>378</v>
      </c>
      <c r="C190" t="s">
        <v>427</v>
      </c>
      <c r="D190" s="10"/>
      <c r="E190" s="10"/>
      <c r="F190" s="10"/>
      <c r="G190" s="6"/>
      <c r="H190" s="10"/>
      <c r="J190" s="6"/>
      <c r="K190" s="17" t="e">
        <v>#DIV/0!</v>
      </c>
      <c r="L190">
        <v>1710</v>
      </c>
      <c r="M190" s="6" t="e">
        <v>#DIV/0!</v>
      </c>
    </row>
    <row r="191" spans="1:16" x14ac:dyDescent="0.3">
      <c r="A191" t="s">
        <v>379</v>
      </c>
      <c r="B191" t="s">
        <v>380</v>
      </c>
      <c r="C191" t="s">
        <v>427</v>
      </c>
      <c r="D191" s="10">
        <v>10676</v>
      </c>
      <c r="E191" s="10">
        <v>10176.076906475855</v>
      </c>
      <c r="F191" s="10">
        <v>9165</v>
      </c>
      <c r="G191" s="6">
        <v>0.90064177818541979</v>
      </c>
      <c r="H191" s="10">
        <v>26</v>
      </c>
      <c r="I191">
        <v>9191</v>
      </c>
      <c r="J191" s="6">
        <v>0.90319679032211597</v>
      </c>
      <c r="K191" s="17">
        <v>2.8368794326240595E-3</v>
      </c>
      <c r="L191">
        <v>1769</v>
      </c>
      <c r="M191" s="6">
        <v>0.19247089544119247</v>
      </c>
      <c r="P191">
        <v>-9191</v>
      </c>
    </row>
    <row r="192" spans="1:16" x14ac:dyDescent="0.3">
      <c r="A192" t="s">
        <v>381</v>
      </c>
      <c r="B192" t="s">
        <v>382</v>
      </c>
      <c r="C192" t="s">
        <v>427</v>
      </c>
      <c r="D192" s="10">
        <v>4340</v>
      </c>
      <c r="E192" s="10">
        <v>4141.7986980470705</v>
      </c>
      <c r="F192" s="10">
        <v>4012</v>
      </c>
      <c r="G192" s="6">
        <v>0.96866127315451789</v>
      </c>
      <c r="H192" s="10">
        <v>0</v>
      </c>
      <c r="I192">
        <v>4012</v>
      </c>
      <c r="J192" s="6">
        <v>0.96866127315451789</v>
      </c>
      <c r="K192" s="17">
        <v>0</v>
      </c>
      <c r="L192">
        <v>599</v>
      </c>
      <c r="M192" s="6">
        <v>0.14930209371884348</v>
      </c>
      <c r="P192">
        <v>-4012</v>
      </c>
    </row>
    <row r="193" spans="1:16" x14ac:dyDescent="0.3">
      <c r="A193" t="s">
        <v>383</v>
      </c>
      <c r="B193" t="s">
        <v>384</v>
      </c>
      <c r="C193" t="s">
        <v>427</v>
      </c>
      <c r="D193" s="10">
        <v>10964</v>
      </c>
      <c r="E193" s="10">
        <v>10675.660836415364</v>
      </c>
      <c r="F193" s="10">
        <v>7938</v>
      </c>
      <c r="G193" s="6">
        <v>0.74356052722497268</v>
      </c>
      <c r="H193" s="10">
        <v>411</v>
      </c>
      <c r="I193">
        <v>8349</v>
      </c>
      <c r="J193" s="6">
        <v>0.7820593149157592</v>
      </c>
      <c r="K193" s="17">
        <v>5.1776266061980283E-2</v>
      </c>
      <c r="L193">
        <v>2279</v>
      </c>
      <c r="M193" s="6">
        <v>0.27296682237393699</v>
      </c>
      <c r="P193">
        <v>-8349</v>
      </c>
    </row>
    <row r="194" spans="1:16" x14ac:dyDescent="0.3">
      <c r="A194" t="s">
        <v>385</v>
      </c>
      <c r="B194" t="s">
        <v>386</v>
      </c>
      <c r="C194" t="s">
        <v>427</v>
      </c>
      <c r="D194" s="10">
        <v>4403</v>
      </c>
      <c r="E194" s="10">
        <v>4178.8234175914504</v>
      </c>
      <c r="F194" s="10">
        <v>2680</v>
      </c>
      <c r="G194" s="6">
        <v>0.64132884599002093</v>
      </c>
      <c r="H194" s="10">
        <v>2</v>
      </c>
      <c r="I194">
        <v>2682</v>
      </c>
      <c r="J194" s="6">
        <v>0.64180744960643132</v>
      </c>
      <c r="K194" s="17">
        <v>7.4626865671630202E-4</v>
      </c>
      <c r="L194">
        <v>737</v>
      </c>
      <c r="M194" s="6">
        <v>0.27479492915734527</v>
      </c>
      <c r="P194">
        <v>-2682</v>
      </c>
    </row>
    <row r="195" spans="1:16" x14ac:dyDescent="0.3">
      <c r="A195" t="s">
        <v>387</v>
      </c>
      <c r="B195" t="s">
        <v>388</v>
      </c>
      <c r="C195" t="s">
        <v>427</v>
      </c>
      <c r="D195" s="10">
        <v>3896</v>
      </c>
      <c r="E195" s="10">
        <v>3726.9270859961202</v>
      </c>
      <c r="F195" s="10">
        <v>2290</v>
      </c>
      <c r="G195" s="6">
        <v>0.61444722345243752</v>
      </c>
      <c r="H195" s="10">
        <v>1</v>
      </c>
      <c r="I195">
        <v>2291</v>
      </c>
      <c r="J195" s="6">
        <v>0.61471554101726389</v>
      </c>
      <c r="K195" s="17">
        <v>4.366812227073883E-4</v>
      </c>
      <c r="L195">
        <v>458</v>
      </c>
      <c r="M195" s="6">
        <v>0.19991270187690965</v>
      </c>
      <c r="P195">
        <v>-2291</v>
      </c>
    </row>
    <row r="196" spans="1:16" x14ac:dyDescent="0.3">
      <c r="A196" t="s">
        <v>389</v>
      </c>
      <c r="B196" t="s">
        <v>390</v>
      </c>
      <c r="C196" t="s">
        <v>426</v>
      </c>
      <c r="D196" s="10">
        <v>5047</v>
      </c>
      <c r="E196" s="10">
        <v>4835.1590285086713</v>
      </c>
      <c r="F196" s="10">
        <v>4422</v>
      </c>
      <c r="G196" s="6">
        <v>0.91455109830459835</v>
      </c>
      <c r="H196" s="10">
        <v>0</v>
      </c>
      <c r="I196">
        <v>4422</v>
      </c>
      <c r="J196" s="6">
        <v>0.91455109830459835</v>
      </c>
      <c r="K196" s="17">
        <v>0</v>
      </c>
      <c r="L196">
        <v>1423</v>
      </c>
      <c r="M196" s="6">
        <v>0.32180009045680685</v>
      </c>
      <c r="P196">
        <v>-4422</v>
      </c>
    </row>
    <row r="197" spans="1:16" x14ac:dyDescent="0.3">
      <c r="A197" t="s">
        <v>391</v>
      </c>
      <c r="B197" t="s">
        <v>392</v>
      </c>
      <c r="C197" t="s">
        <v>425</v>
      </c>
      <c r="D197" s="10">
        <v>16663</v>
      </c>
      <c r="E197" s="10">
        <v>16149.231722082519</v>
      </c>
      <c r="F197" s="10">
        <v>7646</v>
      </c>
      <c r="G197" s="6">
        <v>0.47345905561221413</v>
      </c>
      <c r="H197" s="10">
        <v>2</v>
      </c>
      <c r="I197">
        <v>7648</v>
      </c>
      <c r="J197" s="6">
        <v>0.47358290051297591</v>
      </c>
      <c r="K197" s="17">
        <v>2.6157467957106206E-4</v>
      </c>
      <c r="L197">
        <v>2629</v>
      </c>
      <c r="M197" s="6">
        <v>0.34375</v>
      </c>
      <c r="P197">
        <v>-7648</v>
      </c>
    </row>
    <row r="198" spans="1:16" x14ac:dyDescent="0.3">
      <c r="A198" t="s">
        <v>453</v>
      </c>
      <c r="B198" t="s">
        <v>454</v>
      </c>
      <c r="C198" t="s">
        <v>426</v>
      </c>
      <c r="D198" s="10">
        <v>11386</v>
      </c>
      <c r="E198" s="10">
        <v>10873.63</v>
      </c>
      <c r="F198" s="10">
        <v>7196</v>
      </c>
      <c r="G198" s="6">
        <v>0.66178451906125191</v>
      </c>
      <c r="H198" s="10">
        <v>383</v>
      </c>
      <c r="I198">
        <v>7579</v>
      </c>
      <c r="J198" s="6">
        <v>0.69700734713246637</v>
      </c>
      <c r="K198" s="17"/>
      <c r="M198" s="6"/>
      <c r="P198">
        <v>-7579</v>
      </c>
    </row>
    <row r="199" spans="1:16" x14ac:dyDescent="0.3">
      <c r="A199" t="s">
        <v>393</v>
      </c>
      <c r="B199" t="s">
        <v>394</v>
      </c>
      <c r="C199" t="s">
        <v>426</v>
      </c>
      <c r="D199" s="10">
        <v>11604</v>
      </c>
      <c r="E199" s="10">
        <v>11142.28918546891</v>
      </c>
      <c r="F199" s="10">
        <v>5555</v>
      </c>
      <c r="G199" s="6">
        <v>0.49855105243942965</v>
      </c>
      <c r="H199" s="10">
        <v>3</v>
      </c>
      <c r="I199">
        <v>5558</v>
      </c>
      <c r="J199" s="6">
        <v>0.49882029693219621</v>
      </c>
      <c r="K199" s="17">
        <v>5.4005400540050577E-4</v>
      </c>
      <c r="L199">
        <v>2068</v>
      </c>
      <c r="M199" s="6">
        <v>0.37207628643396906</v>
      </c>
      <c r="P199">
        <v>-5558</v>
      </c>
    </row>
    <row r="200" spans="1:16" x14ac:dyDescent="0.3">
      <c r="A200" t="s">
        <v>395</v>
      </c>
      <c r="B200" t="s">
        <v>396</v>
      </c>
      <c r="C200" t="s">
        <v>426</v>
      </c>
      <c r="D200" s="10">
        <v>4522</v>
      </c>
      <c r="E200" s="10">
        <v>4274.0694981805627</v>
      </c>
      <c r="F200" s="10">
        <v>1763</v>
      </c>
      <c r="G200" s="6">
        <v>0.4124874433488962</v>
      </c>
      <c r="H200" s="10">
        <v>1026</v>
      </c>
      <c r="I200">
        <v>2789</v>
      </c>
      <c r="J200" s="6">
        <v>0.65253969342034679</v>
      </c>
      <c r="K200" s="17">
        <v>0.58196256381168443</v>
      </c>
      <c r="L200">
        <v>935</v>
      </c>
      <c r="M200" s="6">
        <v>0.33524560774471135</v>
      </c>
      <c r="P200">
        <v>-2789</v>
      </c>
    </row>
    <row r="201" spans="1:16" x14ac:dyDescent="0.3">
      <c r="A201" t="s">
        <v>397</v>
      </c>
      <c r="B201" t="s">
        <v>398</v>
      </c>
      <c r="C201" t="s">
        <v>425</v>
      </c>
      <c r="D201" s="10">
        <v>3819</v>
      </c>
      <c r="E201" s="10">
        <v>3688.8086571464892</v>
      </c>
      <c r="F201" s="10">
        <v>2312</v>
      </c>
      <c r="G201" s="6">
        <v>0.62676061972497865</v>
      </c>
      <c r="H201" s="10">
        <v>0</v>
      </c>
      <c r="I201">
        <v>2312</v>
      </c>
      <c r="J201" s="6">
        <v>0.62676061972497865</v>
      </c>
      <c r="K201" s="17">
        <v>0</v>
      </c>
      <c r="L201">
        <v>215</v>
      </c>
      <c r="M201" s="6">
        <v>9.2993079584775082E-2</v>
      </c>
      <c r="P201">
        <v>-2312</v>
      </c>
    </row>
    <row r="202" spans="1:16" x14ac:dyDescent="0.3">
      <c r="A202" t="s">
        <v>399</v>
      </c>
      <c r="B202" t="s">
        <v>400</v>
      </c>
      <c r="C202" t="s">
        <v>425</v>
      </c>
      <c r="D202" s="10">
        <v>5422</v>
      </c>
      <c r="E202" s="10">
        <v>5250.6845875941463</v>
      </c>
      <c r="F202" s="10">
        <v>2128</v>
      </c>
      <c r="G202" s="6">
        <v>0.40528048571568182</v>
      </c>
      <c r="H202" s="10">
        <v>3</v>
      </c>
      <c r="I202">
        <v>2131</v>
      </c>
      <c r="J202" s="6">
        <v>0.40585183978389</v>
      </c>
      <c r="K202" s="17">
        <v>1.409774436090194E-3</v>
      </c>
      <c r="L202">
        <v>595</v>
      </c>
      <c r="M202" s="6">
        <v>0.27921163772876584</v>
      </c>
      <c r="P202">
        <v>-2131</v>
      </c>
    </row>
    <row r="203" spans="1:16" x14ac:dyDescent="0.3">
      <c r="A203" t="s">
        <v>401</v>
      </c>
      <c r="B203" t="s">
        <v>402</v>
      </c>
      <c r="C203" t="s">
        <v>425</v>
      </c>
      <c r="D203" s="10">
        <v>4243</v>
      </c>
      <c r="E203" s="10">
        <v>4096.0078046041544</v>
      </c>
      <c r="F203" s="10">
        <v>2168</v>
      </c>
      <c r="G203" s="6">
        <v>0.52929586646857463</v>
      </c>
      <c r="H203" s="10">
        <v>0</v>
      </c>
      <c r="I203">
        <v>2168</v>
      </c>
      <c r="J203" s="6">
        <v>0.52929586646857463</v>
      </c>
      <c r="K203" s="17">
        <v>0</v>
      </c>
      <c r="L203">
        <v>239</v>
      </c>
      <c r="M203" s="6">
        <v>0.11023985239852399</v>
      </c>
      <c r="P203">
        <v>-2168</v>
      </c>
    </row>
    <row r="204" spans="1:16" x14ac:dyDescent="0.3">
      <c r="A204" t="s">
        <v>403</v>
      </c>
      <c r="B204" t="s">
        <v>404</v>
      </c>
      <c r="C204" t="s">
        <v>425</v>
      </c>
      <c r="D204" s="10">
        <v>4162</v>
      </c>
      <c r="E204" s="10">
        <v>4031.8412419751812</v>
      </c>
      <c r="F204" s="10">
        <v>2120</v>
      </c>
      <c r="G204" s="6">
        <v>0.52581435447627434</v>
      </c>
      <c r="H204" s="10">
        <v>1</v>
      </c>
      <c r="I204">
        <v>2121</v>
      </c>
      <c r="J204" s="6">
        <v>0.52606238011517825</v>
      </c>
      <c r="K204" s="17">
        <v>4.7169811320756967E-4</v>
      </c>
      <c r="L204">
        <v>221</v>
      </c>
      <c r="M204" s="6">
        <v>0.10419613389910419</v>
      </c>
      <c r="P204">
        <v>-2121</v>
      </c>
    </row>
    <row r="205" spans="1:16" x14ac:dyDescent="0.3">
      <c r="A205" t="s">
        <v>405</v>
      </c>
      <c r="B205" t="s">
        <v>406</v>
      </c>
      <c r="C205" t="s">
        <v>427</v>
      </c>
      <c r="D205" s="10">
        <v>7052</v>
      </c>
      <c r="E205" s="10">
        <v>6832.5168392893893</v>
      </c>
      <c r="F205" s="10">
        <v>2000</v>
      </c>
      <c r="G205" s="6">
        <v>0.29271790279378346</v>
      </c>
      <c r="H205" s="10">
        <v>1</v>
      </c>
      <c r="I205">
        <v>2001</v>
      </c>
      <c r="J205" s="6">
        <v>0.29286426174518032</v>
      </c>
      <c r="K205" s="17">
        <v>4.9999999999990276E-4</v>
      </c>
      <c r="L205">
        <v>5</v>
      </c>
      <c r="M205" s="6">
        <v>2.4987506246876563E-3</v>
      </c>
      <c r="P205">
        <v>-2001</v>
      </c>
    </row>
    <row r="206" spans="1:16" x14ac:dyDescent="0.3">
      <c r="A206" t="s">
        <v>407</v>
      </c>
      <c r="B206" t="s">
        <v>408</v>
      </c>
      <c r="C206" t="s">
        <v>427</v>
      </c>
      <c r="D206" s="10">
        <v>9625</v>
      </c>
      <c r="E206" s="10">
        <v>9352.4857928421661</v>
      </c>
      <c r="F206" s="10">
        <v>3981</v>
      </c>
      <c r="G206" s="6">
        <v>0.42566223442400947</v>
      </c>
      <c r="H206" s="10">
        <v>9</v>
      </c>
      <c r="I206">
        <v>3990</v>
      </c>
      <c r="J206" s="6">
        <v>0.4266245454287359</v>
      </c>
      <c r="K206" s="17">
        <v>2.2607385079124976E-3</v>
      </c>
      <c r="L206">
        <v>263</v>
      </c>
      <c r="M206" s="6">
        <v>6.5914786967418551E-2</v>
      </c>
      <c r="P206">
        <v>-3990</v>
      </c>
    </row>
    <row r="207" spans="1:16" x14ac:dyDescent="0.3">
      <c r="A207" t="s">
        <v>409</v>
      </c>
      <c r="B207" t="s">
        <v>410</v>
      </c>
      <c r="C207" t="s">
        <v>427</v>
      </c>
      <c r="D207" s="10">
        <v>3292</v>
      </c>
      <c r="E207" s="10">
        <v>3134.0041268628197</v>
      </c>
      <c r="F207" s="10">
        <v>107</v>
      </c>
      <c r="G207" s="6">
        <v>3.4141627026863054E-2</v>
      </c>
      <c r="H207" s="10">
        <v>0</v>
      </c>
      <c r="I207">
        <v>107</v>
      </c>
      <c r="J207" s="6">
        <v>3.4141627026863054E-2</v>
      </c>
      <c r="K207" s="17">
        <v>0</v>
      </c>
      <c r="L207">
        <v>4</v>
      </c>
      <c r="M207" s="6">
        <v>3.7383177570093455E-2</v>
      </c>
      <c r="P207">
        <v>-107</v>
      </c>
    </row>
    <row r="208" spans="1:16" x14ac:dyDescent="0.3">
      <c r="A208" t="s">
        <v>411</v>
      </c>
      <c r="B208" t="s">
        <v>412</v>
      </c>
      <c r="C208" t="s">
        <v>427</v>
      </c>
      <c r="D208" s="10">
        <v>3681</v>
      </c>
      <c r="E208" s="10">
        <v>3547.2430269021293</v>
      </c>
      <c r="F208" s="10">
        <v>369</v>
      </c>
      <c r="G208" s="6">
        <v>0.10402444862151278</v>
      </c>
      <c r="H208" s="10">
        <v>1</v>
      </c>
      <c r="I208">
        <v>370</v>
      </c>
      <c r="J208" s="6">
        <v>0.10430635769636783</v>
      </c>
      <c r="K208" s="17">
        <v>2.7100271002710162E-3</v>
      </c>
      <c r="L208">
        <v>115</v>
      </c>
      <c r="M208" s="6">
        <v>0.3108108108108108</v>
      </c>
      <c r="P208">
        <v>-370</v>
      </c>
    </row>
    <row r="209" spans="1:16" x14ac:dyDescent="0.3">
      <c r="A209" t="s">
        <v>413</v>
      </c>
      <c r="B209" t="s">
        <v>414</v>
      </c>
      <c r="C209" t="s">
        <v>427</v>
      </c>
      <c r="D209" s="10">
        <v>8262</v>
      </c>
      <c r="E209" s="10">
        <v>7847.601108033241</v>
      </c>
      <c r="F209" s="10">
        <v>4572</v>
      </c>
      <c r="G209" s="6">
        <v>0.58259841919333111</v>
      </c>
      <c r="H209" s="10">
        <v>8</v>
      </c>
      <c r="I209">
        <v>4580</v>
      </c>
      <c r="J209" s="6">
        <v>0.58361783899944375</v>
      </c>
      <c r="K209" s="17">
        <v>1.7497812773404648E-3</v>
      </c>
      <c r="L209">
        <v>1098</v>
      </c>
      <c r="M209" s="6">
        <v>0.23973799126637554</v>
      </c>
      <c r="P209">
        <v>-4580</v>
      </c>
    </row>
    <row r="210" spans="1:16" x14ac:dyDescent="0.3">
      <c r="A210" t="s">
        <v>415</v>
      </c>
      <c r="B210" t="s">
        <v>416</v>
      </c>
      <c r="C210" t="s">
        <v>427</v>
      </c>
      <c r="D210" s="10">
        <v>15754</v>
      </c>
      <c r="E210" s="10">
        <v>15406.62752946563</v>
      </c>
      <c r="F210" s="10">
        <v>14658</v>
      </c>
      <c r="G210" s="6">
        <v>0.95140873445315288</v>
      </c>
      <c r="H210" s="10">
        <v>32</v>
      </c>
      <c r="I210">
        <v>14690</v>
      </c>
      <c r="J210" s="6">
        <v>0.95348576266317475</v>
      </c>
      <c r="K210" s="17">
        <v>2.1831082003001536E-3</v>
      </c>
      <c r="L210">
        <v>3486</v>
      </c>
      <c r="M210" s="6">
        <v>0.23730428863172226</v>
      </c>
      <c r="P210">
        <v>-14690</v>
      </c>
    </row>
    <row r="211" spans="1:16" x14ac:dyDescent="0.3">
      <c r="A211" t="s">
        <v>417</v>
      </c>
      <c r="B211" t="s">
        <v>418</v>
      </c>
      <c r="C211" t="s">
        <v>427</v>
      </c>
      <c r="D211" s="10">
        <v>4630</v>
      </c>
      <c r="E211" s="10">
        <v>4622.3256818118507</v>
      </c>
      <c r="F211" s="10">
        <v>3507</v>
      </c>
      <c r="G211" s="6">
        <v>0.758708979291423</v>
      </c>
      <c r="H211" s="10">
        <v>7</v>
      </c>
      <c r="I211">
        <v>3514</v>
      </c>
      <c r="J211" s="6">
        <v>0.7602233684716454</v>
      </c>
      <c r="K211" s="17">
        <v>1.9960079840319312E-3</v>
      </c>
      <c r="L211">
        <v>1162</v>
      </c>
      <c r="M211" s="6">
        <v>0.33067729083665337</v>
      </c>
      <c r="P211">
        <v>-3514</v>
      </c>
    </row>
  </sheetData>
  <autoFilter ref="A4:K211" xr:uid="{00000000-0009-0000-0000-00000A000000}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P211"/>
  <sheetViews>
    <sheetView zoomScale="80" zoomScaleNormal="80" workbookViewId="0">
      <pane ySplit="4" topLeftCell="A194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6" ht="18" x14ac:dyDescent="0.4">
      <c r="A1" s="1" t="s">
        <v>446</v>
      </c>
      <c r="B1" s="9">
        <v>42856</v>
      </c>
    </row>
    <row r="4" spans="1:16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6" x14ac:dyDescent="0.3">
      <c r="A5" t="s">
        <v>1</v>
      </c>
      <c r="B5" t="s">
        <v>2</v>
      </c>
      <c r="C5" t="s">
        <v>426</v>
      </c>
      <c r="D5" s="10">
        <f>VLOOKUP($A5,'[2]CCGs MAR'!$A:$AZ,52,0)</f>
        <v>2154</v>
      </c>
      <c r="E5" s="10">
        <f>VLOOKUP($A5,'[2]CCGs adj MAR GDP'!$A:$AZ,52,0)</f>
        <v>2104.9816541353384</v>
      </c>
      <c r="F5" s="10">
        <f>VLOOKUP(A5,[5]Bookings_By_CCG_v2_FOR_UTIL!$A:$B,2,0)</f>
        <v>1473</v>
      </c>
      <c r="G5" s="6">
        <f>F5/E5</f>
        <v>0.69976856905437634</v>
      </c>
      <c r="H5" s="10">
        <f>IFERROR(VLOOKUP(A5,[6]May17_Orgs!$A$4:$B$151,2,0),0)</f>
        <v>2</v>
      </c>
      <c r="I5">
        <f>F5+H5</f>
        <v>1475</v>
      </c>
      <c r="J5" s="6">
        <f>I5/E5</f>
        <v>0.70071869609993565</v>
      </c>
      <c r="K5" s="17">
        <f t="shared" ref="K5:K68" si="0">(J5-G5)/ABS(G5)</f>
        <v>1.3577732518670336E-3</v>
      </c>
      <c r="L5">
        <f>VLOOKUP(A5,[1]Sheet1!$A:$B,2,0)</f>
        <v>356</v>
      </c>
      <c r="M5" s="6">
        <f>L5/I5</f>
        <v>0.24135593220338983</v>
      </c>
      <c r="P5">
        <f>O5-I5</f>
        <v>-1475</v>
      </c>
    </row>
    <row r="6" spans="1:16" x14ac:dyDescent="0.3">
      <c r="A6" t="s">
        <v>3</v>
      </c>
      <c r="B6" t="s">
        <v>4</v>
      </c>
      <c r="C6" t="s">
        <v>426</v>
      </c>
      <c r="D6" s="10">
        <f>VLOOKUP($A6,'[2]CCGs MAR'!$A:$AZ,52,0)</f>
        <v>5562</v>
      </c>
      <c r="E6" s="10">
        <f>VLOOKUP($A6,'[2]CCGs adj MAR GDP'!$A:$AZ,52,0)</f>
        <v>5385.7209082308418</v>
      </c>
      <c r="F6" s="10">
        <f>VLOOKUP(A6,[5]Bookings_By_CCG_v2_FOR_UTIL!$A:$B,2,0)</f>
        <v>3925</v>
      </c>
      <c r="G6" s="6">
        <f t="shared" ref="G6:G69" si="1">F6/E6</f>
        <v>0.72877894470943261</v>
      </c>
      <c r="H6" s="10">
        <f>IFERROR(VLOOKUP(A6,[6]May17_Orgs!$A$4:$B$151,2,0),0)</f>
        <v>90</v>
      </c>
      <c r="I6">
        <f t="shared" ref="I6:I69" si="2">F6+H6</f>
        <v>4015</v>
      </c>
      <c r="J6" s="6">
        <f t="shared" ref="J6:J69" si="3">I6/E6</f>
        <v>0.74548979949257888</v>
      </c>
      <c r="K6" s="17">
        <f t="shared" si="0"/>
        <v>2.2929936305732541E-2</v>
      </c>
      <c r="L6">
        <f>VLOOKUP(A6,[1]Sheet1!$A:$B,2,0)</f>
        <v>943</v>
      </c>
      <c r="M6" s="6">
        <f t="shared" ref="M6:M69" si="4">L6/I6</f>
        <v>0.23486924034869242</v>
      </c>
      <c r="P6">
        <f t="shared" ref="P6:P69" si="5">O6-I6</f>
        <v>-4015</v>
      </c>
    </row>
    <row r="7" spans="1:16" x14ac:dyDescent="0.3">
      <c r="A7" t="s">
        <v>5</v>
      </c>
      <c r="B7" t="s">
        <v>6</v>
      </c>
      <c r="C7" t="s">
        <v>426</v>
      </c>
      <c r="D7" s="10">
        <f>VLOOKUP($A7,'[2]CCGs MAR'!$A:$AZ,52,0)</f>
        <v>10496</v>
      </c>
      <c r="E7" s="10">
        <f>VLOOKUP($A7,'[2]CCGs adj MAR GDP'!$A:$AZ,52,0)</f>
        <v>10002.995787160502</v>
      </c>
      <c r="F7" s="10">
        <f>VLOOKUP(A7,[5]Bookings_By_CCG_v2_FOR_UTIL!$A:$B,2,0)</f>
        <v>6172</v>
      </c>
      <c r="G7" s="6">
        <f t="shared" si="1"/>
        <v>0.61701515539196417</v>
      </c>
      <c r="H7" s="10">
        <f>IFERROR(VLOOKUP(A7,[6]May17_Orgs!$A$4:$B$151,2,0),0)</f>
        <v>208</v>
      </c>
      <c r="I7">
        <f t="shared" si="2"/>
        <v>6380</v>
      </c>
      <c r="J7" s="6">
        <f t="shared" si="3"/>
        <v>0.63780892602085737</v>
      </c>
      <c r="K7" s="17">
        <f t="shared" si="0"/>
        <v>3.3700583279326068E-2</v>
      </c>
      <c r="L7">
        <f>VLOOKUP(A7,[1]Sheet1!$A:$B,2,0)</f>
        <v>1709</v>
      </c>
      <c r="M7" s="6">
        <f t="shared" si="4"/>
        <v>0.26786833855799375</v>
      </c>
      <c r="P7">
        <f t="shared" si="5"/>
        <v>-6380</v>
      </c>
    </row>
    <row r="8" spans="1:16" x14ac:dyDescent="0.3">
      <c r="A8" t="s">
        <v>7</v>
      </c>
      <c r="B8" t="s">
        <v>8</v>
      </c>
      <c r="C8" t="s">
        <v>426</v>
      </c>
      <c r="D8" s="10">
        <f>VLOOKUP($A8,'[2]CCGs MAR'!$A:$AZ,52,0)</f>
        <v>4875</v>
      </c>
      <c r="E8" s="10">
        <f>VLOOKUP($A8,'[2]CCGs adj MAR GDP'!$A:$AZ,52,0)</f>
        <v>4651.8431940422006</v>
      </c>
      <c r="F8" s="10">
        <f>VLOOKUP(A8,[5]Bookings_By_CCG_v2_FOR_UTIL!$A:$B,2,0)</f>
        <v>3241</v>
      </c>
      <c r="G8" s="6">
        <f t="shared" si="1"/>
        <v>0.6967130801293725</v>
      </c>
      <c r="H8" s="10">
        <f>IFERROR(VLOOKUP(A8,[6]May17_Orgs!$A$4:$B$151,2,0),0)</f>
        <v>813</v>
      </c>
      <c r="I8">
        <f t="shared" si="2"/>
        <v>4054</v>
      </c>
      <c r="J8" s="6">
        <f t="shared" si="3"/>
        <v>0.87148251368234386</v>
      </c>
      <c r="K8" s="17">
        <f t="shared" si="0"/>
        <v>0.25084850354828775</v>
      </c>
      <c r="L8">
        <f>VLOOKUP(A8,[1]Sheet1!$A:$B,2,0)</f>
        <v>715</v>
      </c>
      <c r="M8" s="6">
        <f t="shared" si="4"/>
        <v>0.1763690182535767</v>
      </c>
      <c r="P8">
        <f t="shared" si="5"/>
        <v>-4054</v>
      </c>
    </row>
    <row r="9" spans="1:16" x14ac:dyDescent="0.3">
      <c r="A9" t="s">
        <v>9</v>
      </c>
      <c r="B9" t="s">
        <v>10</v>
      </c>
      <c r="C9" t="s">
        <v>426</v>
      </c>
      <c r="D9" s="10">
        <f>VLOOKUP($A9,'[2]CCGs MAR'!$A:$AZ,52,0)</f>
        <v>5564</v>
      </c>
      <c r="E9" s="10">
        <f>VLOOKUP($A9,'[2]CCGs adj MAR GDP'!$A:$AZ,52,0)</f>
        <v>5394.7121689079722</v>
      </c>
      <c r="F9" s="10">
        <f>VLOOKUP(A9,[5]Bookings_By_CCG_v2_FOR_UTIL!$A:$B,2,0)</f>
        <v>3024</v>
      </c>
      <c r="G9" s="6">
        <f t="shared" si="1"/>
        <v>0.56054890517210576</v>
      </c>
      <c r="H9" s="10">
        <f>IFERROR(VLOOKUP(A9,[6]May17_Orgs!$A$4:$B$151,2,0),0)</f>
        <v>9</v>
      </c>
      <c r="I9">
        <f t="shared" si="2"/>
        <v>3033</v>
      </c>
      <c r="J9" s="6">
        <f t="shared" si="3"/>
        <v>0.562217205485118</v>
      </c>
      <c r="K9" s="17">
        <f t="shared" si="0"/>
        <v>2.9761904761905103E-3</v>
      </c>
      <c r="L9">
        <f>VLOOKUP(A9,[1]Sheet1!$A:$B,2,0)</f>
        <v>561</v>
      </c>
      <c r="M9" s="6">
        <f t="shared" si="4"/>
        <v>0.18496538081107813</v>
      </c>
      <c r="P9">
        <f t="shared" si="5"/>
        <v>-3033</v>
      </c>
    </row>
    <row r="10" spans="1:16" x14ac:dyDescent="0.3">
      <c r="A10" t="s">
        <v>11</v>
      </c>
      <c r="B10" t="s">
        <v>12</v>
      </c>
      <c r="C10" t="s">
        <v>426</v>
      </c>
      <c r="D10" s="10">
        <f>VLOOKUP($A10,'[2]CCGs MAR'!$A:$AZ,52,0)</f>
        <v>5232</v>
      </c>
      <c r="E10" s="10">
        <f>VLOOKUP($A10,'[2]CCGs adj MAR GDP'!$A:$AZ,52,0)</f>
        <v>4857.5400828771681</v>
      </c>
      <c r="F10" s="10">
        <f>VLOOKUP(A10,[5]Bookings_By_CCG_v2_FOR_UTIL!$A:$B,2,0)</f>
        <v>2959</v>
      </c>
      <c r="G10" s="6">
        <f t="shared" si="1"/>
        <v>0.60915606449249426</v>
      </c>
      <c r="H10" s="10">
        <f>IFERROR(VLOOKUP(A10,[6]May17_Orgs!$A$4:$B$151,2,0),0)</f>
        <v>123</v>
      </c>
      <c r="I10">
        <f t="shared" si="2"/>
        <v>3082</v>
      </c>
      <c r="J10" s="6">
        <f t="shared" si="3"/>
        <v>0.63447752307058713</v>
      </c>
      <c r="K10" s="17">
        <f t="shared" si="0"/>
        <v>4.1568097330179118E-2</v>
      </c>
      <c r="L10">
        <f>VLOOKUP(A10,[1]Sheet1!$A:$B,2,0)</f>
        <v>684</v>
      </c>
      <c r="M10" s="6">
        <f t="shared" si="4"/>
        <v>0.22193380921479558</v>
      </c>
      <c r="P10">
        <f t="shared" si="5"/>
        <v>-3082</v>
      </c>
    </row>
    <row r="11" spans="1:16" x14ac:dyDescent="0.3">
      <c r="A11" t="s">
        <v>13</v>
      </c>
      <c r="B11" t="s">
        <v>14</v>
      </c>
      <c r="C11" t="s">
        <v>426</v>
      </c>
      <c r="D11" s="10">
        <f>VLOOKUP($A11,'[2]CCGs MAR'!$A:$AZ,52,0)</f>
        <v>5451</v>
      </c>
      <c r="E11" s="10">
        <f>VLOOKUP($A11,'[2]CCGs adj MAR GDP'!$A:$AZ,52,0)</f>
        <v>5246.2325985163361</v>
      </c>
      <c r="F11" s="10">
        <f>VLOOKUP(A11,[5]Bookings_By_CCG_v2_FOR_UTIL!$A:$B,2,0)</f>
        <v>4109</v>
      </c>
      <c r="G11" s="6">
        <f t="shared" si="1"/>
        <v>0.78322871181160514</v>
      </c>
      <c r="H11" s="10">
        <f>IFERROR(VLOOKUP(A11,[6]May17_Orgs!$A$4:$B$151,2,0),0)</f>
        <v>22</v>
      </c>
      <c r="I11">
        <f t="shared" si="2"/>
        <v>4131</v>
      </c>
      <c r="J11" s="6">
        <f t="shared" si="3"/>
        <v>0.78742219724841589</v>
      </c>
      <c r="K11" s="17">
        <f t="shared" si="0"/>
        <v>5.3541007544414898E-3</v>
      </c>
      <c r="L11">
        <f>VLOOKUP(A11,[1]Sheet1!$A:$B,2,0)</f>
        <v>801</v>
      </c>
      <c r="M11" s="6">
        <f t="shared" si="4"/>
        <v>0.19389978213507625</v>
      </c>
      <c r="P11">
        <f t="shared" si="5"/>
        <v>-4131</v>
      </c>
    </row>
    <row r="12" spans="1:16" x14ac:dyDescent="0.3">
      <c r="A12" t="s">
        <v>15</v>
      </c>
      <c r="B12" t="s">
        <v>16</v>
      </c>
      <c r="C12" t="s">
        <v>426</v>
      </c>
      <c r="D12" s="10">
        <f>VLOOKUP($A12,'[2]CCGs MAR'!$A:$AZ,52,0)</f>
        <v>3493</v>
      </c>
      <c r="E12" s="10">
        <f>VLOOKUP($A12,'[2]CCGs adj MAR GDP'!$A:$AZ,52,0)</f>
        <v>3366.8262007836961</v>
      </c>
      <c r="F12" s="10">
        <f>VLOOKUP(A12,[5]Bookings_By_CCG_v2_FOR_UTIL!$A:$B,2,0)</f>
        <v>2613</v>
      </c>
      <c r="G12" s="6">
        <f t="shared" si="1"/>
        <v>0.77610183721148773</v>
      </c>
      <c r="H12" s="10">
        <f>IFERROR(VLOOKUP(A12,[6]May17_Orgs!$A$4:$B$151,2,0),0)</f>
        <v>113</v>
      </c>
      <c r="I12">
        <f t="shared" si="2"/>
        <v>2726</v>
      </c>
      <c r="J12" s="6">
        <f t="shared" si="3"/>
        <v>0.80966460322943579</v>
      </c>
      <c r="K12" s="17">
        <f t="shared" si="0"/>
        <v>4.3245311902028391E-2</v>
      </c>
      <c r="L12">
        <f>VLOOKUP(A12,[1]Sheet1!$A:$B,2,0)</f>
        <v>435</v>
      </c>
      <c r="M12" s="6">
        <f t="shared" si="4"/>
        <v>0.15957446808510639</v>
      </c>
      <c r="P12">
        <f t="shared" si="5"/>
        <v>-2726</v>
      </c>
    </row>
    <row r="13" spans="1:16" x14ac:dyDescent="0.3">
      <c r="A13" t="s">
        <v>17</v>
      </c>
      <c r="B13" t="s">
        <v>18</v>
      </c>
      <c r="C13" t="s">
        <v>426</v>
      </c>
      <c r="D13" s="10">
        <f>VLOOKUP($A13,'[2]CCGs MAR'!$A:$AZ,52,0)</f>
        <v>6378</v>
      </c>
      <c r="E13" s="10">
        <f>VLOOKUP($A13,'[2]CCGs adj MAR GDP'!$A:$AZ,52,0)</f>
        <v>6153.885019463396</v>
      </c>
      <c r="F13" s="10">
        <f>VLOOKUP(A13,[5]Bookings_By_CCG_v2_FOR_UTIL!$A:$B,2,0)</f>
        <v>4535</v>
      </c>
      <c r="G13" s="6">
        <f t="shared" si="1"/>
        <v>0.73693284578063845</v>
      </c>
      <c r="H13" s="10">
        <f>IFERROR(VLOOKUP(A13,[6]May17_Orgs!$A$4:$B$151,2,0),0)</f>
        <v>9</v>
      </c>
      <c r="I13">
        <f t="shared" si="2"/>
        <v>4544</v>
      </c>
      <c r="J13" s="6">
        <f t="shared" si="3"/>
        <v>0.73839533654403988</v>
      </c>
      <c r="K13" s="17">
        <f t="shared" si="0"/>
        <v>1.9845644983461264E-3</v>
      </c>
      <c r="L13">
        <f>VLOOKUP(A13,[1]Sheet1!$A:$B,2,0)</f>
        <v>744</v>
      </c>
      <c r="M13" s="6">
        <f t="shared" si="4"/>
        <v>0.16373239436619719</v>
      </c>
      <c r="P13">
        <f t="shared" si="5"/>
        <v>-4544</v>
      </c>
    </row>
    <row r="14" spans="1:16" x14ac:dyDescent="0.3">
      <c r="A14" t="s">
        <v>19</v>
      </c>
      <c r="B14" t="s">
        <v>20</v>
      </c>
      <c r="C14" t="s">
        <v>426</v>
      </c>
      <c r="D14" s="10">
        <f>VLOOKUP($A14,'[2]CCGs MAR'!$A:$AZ,52,0)</f>
        <v>2917</v>
      </c>
      <c r="E14" s="10">
        <f>VLOOKUP($A14,'[2]CCGs adj MAR GDP'!$A:$AZ,52,0)</f>
        <v>2830.6645236564518</v>
      </c>
      <c r="F14" s="10">
        <f>VLOOKUP(A14,[5]Bookings_By_CCG_v2_FOR_UTIL!$A:$B,2,0)</f>
        <v>1568</v>
      </c>
      <c r="G14" s="6">
        <f t="shared" si="1"/>
        <v>0.55393353288455693</v>
      </c>
      <c r="H14" s="10">
        <f>IFERROR(VLOOKUP(A14,[6]May17_Orgs!$A$4:$B$151,2,0),0)</f>
        <v>0</v>
      </c>
      <c r="I14">
        <f t="shared" si="2"/>
        <v>1568</v>
      </c>
      <c r="J14" s="6">
        <f t="shared" si="3"/>
        <v>0.55393353288455693</v>
      </c>
      <c r="K14" s="17">
        <f t="shared" si="0"/>
        <v>0</v>
      </c>
      <c r="L14">
        <f>VLOOKUP(A14,[1]Sheet1!$A:$B,2,0)</f>
        <v>601</v>
      </c>
      <c r="M14" s="6">
        <f t="shared" si="4"/>
        <v>0.38329081632653061</v>
      </c>
      <c r="P14">
        <f t="shared" si="5"/>
        <v>-1568</v>
      </c>
    </row>
    <row r="15" spans="1:16" x14ac:dyDescent="0.3">
      <c r="A15" t="s">
        <v>21</v>
      </c>
      <c r="B15" t="s">
        <v>22</v>
      </c>
      <c r="C15" t="s">
        <v>426</v>
      </c>
      <c r="D15" s="10">
        <f>VLOOKUP($A15,'[2]CCGs MAR'!$A:$AZ,52,0)</f>
        <v>3028</v>
      </c>
      <c r="E15" s="10">
        <f>VLOOKUP($A15,'[2]CCGs adj MAR GDP'!$A:$AZ,52,0)</f>
        <v>2848.5070287244848</v>
      </c>
      <c r="F15" s="10">
        <f>VLOOKUP(A15,[5]Bookings_By_CCG_v2_FOR_UTIL!$A:$B,2,0)</f>
        <v>2423</v>
      </c>
      <c r="G15" s="6">
        <f t="shared" si="1"/>
        <v>0.85062103606076755</v>
      </c>
      <c r="H15" s="10">
        <f>IFERROR(VLOOKUP(A15,[6]May17_Orgs!$A$4:$B$151,2,0),0)</f>
        <v>2</v>
      </c>
      <c r="I15">
        <f t="shared" si="2"/>
        <v>2425</v>
      </c>
      <c r="J15" s="6">
        <f t="shared" si="3"/>
        <v>0.85132315825314131</v>
      </c>
      <c r="K15" s="17">
        <f t="shared" si="0"/>
        <v>8.2542302930255337E-4</v>
      </c>
      <c r="L15">
        <f>VLOOKUP(A15,[1]Sheet1!$A:$B,2,0)</f>
        <v>791</v>
      </c>
      <c r="M15" s="6">
        <f t="shared" si="4"/>
        <v>0.32618556701030926</v>
      </c>
      <c r="P15">
        <f t="shared" si="5"/>
        <v>-2425</v>
      </c>
    </row>
    <row r="16" spans="1:16" x14ac:dyDescent="0.3">
      <c r="A16" t="s">
        <v>23</v>
      </c>
      <c r="B16" t="s">
        <v>24</v>
      </c>
      <c r="C16" t="s">
        <v>426</v>
      </c>
      <c r="D16" s="10">
        <f>VLOOKUP($A16,'[2]CCGs MAR'!$A:$AZ,52,0)</f>
        <v>5885</v>
      </c>
      <c r="E16" s="10">
        <f>VLOOKUP($A16,'[2]CCGs adj MAR GDP'!$A:$AZ,52,0)</f>
        <v>5696.6745675356024</v>
      </c>
      <c r="F16" s="10">
        <f>VLOOKUP(A16,[5]Bookings_By_CCG_v2_FOR_UTIL!$A:$B,2,0)</f>
        <v>4500</v>
      </c>
      <c r="G16" s="6">
        <f t="shared" si="1"/>
        <v>0.7899345392915279</v>
      </c>
      <c r="H16" s="10">
        <f>IFERROR(VLOOKUP(A16,[6]May17_Orgs!$A$4:$B$151,2,0),0)</f>
        <v>254</v>
      </c>
      <c r="I16">
        <f t="shared" si="2"/>
        <v>4754</v>
      </c>
      <c r="J16" s="6">
        <f t="shared" si="3"/>
        <v>0.8345219555093164</v>
      </c>
      <c r="K16" s="17">
        <f t="shared" si="0"/>
        <v>5.6444444444444491E-2</v>
      </c>
      <c r="L16">
        <f>VLOOKUP(A16,[1]Sheet1!$A:$B,2,0)</f>
        <v>638</v>
      </c>
      <c r="M16" s="6">
        <f t="shared" si="4"/>
        <v>0.13420277660917124</v>
      </c>
      <c r="P16">
        <f t="shared" si="5"/>
        <v>-4754</v>
      </c>
    </row>
    <row r="17" spans="1:16" x14ac:dyDescent="0.3">
      <c r="A17" t="s">
        <v>25</v>
      </c>
      <c r="B17" t="s">
        <v>26</v>
      </c>
      <c r="C17" t="s">
        <v>426</v>
      </c>
      <c r="D17" s="10">
        <f>VLOOKUP($A17,'[2]CCGs MAR'!$A:$AZ,52,0)</f>
        <v>4298</v>
      </c>
      <c r="E17" s="10">
        <f>VLOOKUP($A17,'[2]CCGs adj MAR GDP'!$A:$AZ,52,0)</f>
        <v>4080.3674812877625</v>
      </c>
      <c r="F17" s="10">
        <f>VLOOKUP(A17,[5]Bookings_By_CCG_v2_FOR_UTIL!$A:$B,2,0)</f>
        <v>3058</v>
      </c>
      <c r="G17" s="6">
        <f t="shared" si="1"/>
        <v>0.7494423024454886</v>
      </c>
      <c r="H17" s="10">
        <f>IFERROR(VLOOKUP(A17,[6]May17_Orgs!$A$4:$B$151,2,0),0)</f>
        <v>82</v>
      </c>
      <c r="I17">
        <f t="shared" si="2"/>
        <v>3140</v>
      </c>
      <c r="J17" s="6">
        <f t="shared" si="3"/>
        <v>0.7695385316150537</v>
      </c>
      <c r="K17" s="17">
        <f t="shared" si="0"/>
        <v>2.6814911706998051E-2</v>
      </c>
      <c r="L17">
        <f>VLOOKUP(A17,[1]Sheet1!$A:$B,2,0)</f>
        <v>1413</v>
      </c>
      <c r="M17" s="6">
        <f t="shared" si="4"/>
        <v>0.45</v>
      </c>
      <c r="P17">
        <f t="shared" si="5"/>
        <v>-3140</v>
      </c>
    </row>
    <row r="18" spans="1:16" x14ac:dyDescent="0.3">
      <c r="A18" t="s">
        <v>29</v>
      </c>
      <c r="B18" t="s">
        <v>30</v>
      </c>
      <c r="C18" t="s">
        <v>426</v>
      </c>
      <c r="D18" s="10">
        <f>VLOOKUP($A18,'[2]CCGs MAR'!$A:$AZ,52,0)</f>
        <v>3112</v>
      </c>
      <c r="E18" s="10">
        <f>VLOOKUP($A18,'[2]CCGs adj MAR GDP'!$A:$AZ,52,0)</f>
        <v>2896.5205507065248</v>
      </c>
      <c r="F18" s="10">
        <f>VLOOKUP(A18,[5]Bookings_By_CCG_v2_FOR_UTIL!$A:$B,2,0)</f>
        <v>2346</v>
      </c>
      <c r="G18" s="6">
        <f t="shared" si="1"/>
        <v>0.80993728818107613</v>
      </c>
      <c r="H18" s="10">
        <f>IFERROR(VLOOKUP(A18,[6]May17_Orgs!$A$4:$B$151,2,0),0)</f>
        <v>5</v>
      </c>
      <c r="I18">
        <f t="shared" si="2"/>
        <v>2351</v>
      </c>
      <c r="J18" s="6">
        <f t="shared" si="3"/>
        <v>0.81166349723517051</v>
      </c>
      <c r="K18" s="17">
        <f t="shared" si="0"/>
        <v>2.1312872975277177E-3</v>
      </c>
      <c r="L18">
        <f>VLOOKUP(A18,[1]Sheet1!$A:$B,2,0)</f>
        <v>861</v>
      </c>
      <c r="M18" s="6">
        <f t="shared" si="4"/>
        <v>0.36622713738834539</v>
      </c>
      <c r="P18">
        <f t="shared" si="5"/>
        <v>-2351</v>
      </c>
    </row>
    <row r="19" spans="1:16" x14ac:dyDescent="0.3">
      <c r="A19" t="s">
        <v>31</v>
      </c>
      <c r="B19" t="s">
        <v>32</v>
      </c>
      <c r="C19" t="s">
        <v>426</v>
      </c>
      <c r="D19" s="10">
        <f>VLOOKUP($A19,'[2]CCGs MAR'!$A:$AZ,52,0)</f>
        <v>3802</v>
      </c>
      <c r="E19" s="10">
        <f>VLOOKUP($A19,'[2]CCGs adj MAR GDP'!$A:$AZ,52,0)</f>
        <v>3628.2725505996113</v>
      </c>
      <c r="F19" s="10">
        <f>VLOOKUP(A19,[5]Bookings_By_CCG_v2_FOR_UTIL!$A:$B,2,0)</f>
        <v>2932</v>
      </c>
      <c r="G19" s="6">
        <f t="shared" si="1"/>
        <v>0.80809805743933305</v>
      </c>
      <c r="H19" s="10">
        <f>IFERROR(VLOOKUP(A19,[6]May17_Orgs!$A$4:$B$151,2,0),0)</f>
        <v>1</v>
      </c>
      <c r="I19">
        <f t="shared" si="2"/>
        <v>2933</v>
      </c>
      <c r="J19" s="6">
        <f t="shared" si="3"/>
        <v>0.80837367069221133</v>
      </c>
      <c r="K19" s="17">
        <f t="shared" si="0"/>
        <v>3.4106412005448125E-4</v>
      </c>
      <c r="L19">
        <f>VLOOKUP(A19,[1]Sheet1!$A:$B,2,0)</f>
        <v>1547</v>
      </c>
      <c r="M19" s="6">
        <f t="shared" si="4"/>
        <v>0.52744630071599041</v>
      </c>
      <c r="P19">
        <f t="shared" si="5"/>
        <v>-2933</v>
      </c>
    </row>
    <row r="20" spans="1:16" x14ac:dyDescent="0.3">
      <c r="A20" t="s">
        <v>33</v>
      </c>
      <c r="B20" t="s">
        <v>34</v>
      </c>
      <c r="C20" t="s">
        <v>426</v>
      </c>
      <c r="D20" s="10">
        <f>VLOOKUP($A20,'[2]CCGs MAR'!$A:$AZ,52,0)</f>
        <v>7347</v>
      </c>
      <c r="E20" s="10">
        <f>VLOOKUP($A20,'[2]CCGs adj MAR GDP'!$A:$AZ,52,0)</f>
        <v>7137.5334827821171</v>
      </c>
      <c r="F20" s="10">
        <f>VLOOKUP(A20,[5]Bookings_By_CCG_v2_FOR_UTIL!$A:$B,2,0)</f>
        <v>3958</v>
      </c>
      <c r="G20" s="6">
        <f t="shared" si="1"/>
        <v>0.55453330055093819</v>
      </c>
      <c r="H20" s="10">
        <f>IFERROR(VLOOKUP(A20,[6]May17_Orgs!$A$4:$B$151,2,0),0)</f>
        <v>6</v>
      </c>
      <c r="I20">
        <f t="shared" si="2"/>
        <v>3964</v>
      </c>
      <c r="J20" s="6">
        <f t="shared" si="3"/>
        <v>0.55537392708032307</v>
      </c>
      <c r="K20" s="17">
        <f t="shared" si="0"/>
        <v>1.515917129863443E-3</v>
      </c>
      <c r="L20">
        <f>VLOOKUP(A20,[1]Sheet1!$A:$B,2,0)</f>
        <v>1211</v>
      </c>
      <c r="M20" s="6">
        <f t="shared" si="4"/>
        <v>0.30549949545913219</v>
      </c>
      <c r="P20">
        <f t="shared" si="5"/>
        <v>-3964</v>
      </c>
    </row>
    <row r="21" spans="1:16" x14ac:dyDescent="0.3">
      <c r="A21" t="s">
        <v>35</v>
      </c>
      <c r="B21" t="s">
        <v>36</v>
      </c>
      <c r="C21" t="s">
        <v>426</v>
      </c>
      <c r="D21" s="10">
        <f>VLOOKUP($A21,'[2]CCGs MAR'!$A:$AZ,52,0)</f>
        <v>3670</v>
      </c>
      <c r="E21" s="10">
        <f>VLOOKUP($A21,'[2]CCGs adj MAR GDP'!$A:$AZ,52,0)</f>
        <v>3509.6347776464354</v>
      </c>
      <c r="F21" s="10">
        <f>VLOOKUP(A21,[5]Bookings_By_CCG_v2_FOR_UTIL!$A:$B,2,0)</f>
        <v>2571</v>
      </c>
      <c r="G21" s="6">
        <f t="shared" si="1"/>
        <v>0.73255485624179828</v>
      </c>
      <c r="H21" s="10">
        <f>IFERROR(VLOOKUP(A21,[6]May17_Orgs!$A$4:$B$151,2,0),0)</f>
        <v>13</v>
      </c>
      <c r="I21">
        <f t="shared" si="2"/>
        <v>2584</v>
      </c>
      <c r="J21" s="6">
        <f t="shared" si="3"/>
        <v>0.73625894536320757</v>
      </c>
      <c r="K21" s="17">
        <f t="shared" si="0"/>
        <v>5.0563982886036108E-3</v>
      </c>
      <c r="L21">
        <f>VLOOKUP(A21,[1]Sheet1!$A:$B,2,0)</f>
        <v>367</v>
      </c>
      <c r="M21" s="6">
        <f t="shared" si="4"/>
        <v>0.14202786377708979</v>
      </c>
      <c r="P21">
        <f t="shared" si="5"/>
        <v>-2584</v>
      </c>
    </row>
    <row r="22" spans="1:16" x14ac:dyDescent="0.3">
      <c r="A22" t="s">
        <v>37</v>
      </c>
      <c r="B22" t="s">
        <v>38</v>
      </c>
      <c r="C22" t="s">
        <v>426</v>
      </c>
      <c r="D22" s="10">
        <f>VLOOKUP($A22,'[2]CCGs MAR'!$A:$AZ,52,0)</f>
        <v>5848</v>
      </c>
      <c r="E22" s="10">
        <f>VLOOKUP($A22,'[2]CCGs adj MAR GDP'!$A:$AZ,52,0)</f>
        <v>5633.0595716980188</v>
      </c>
      <c r="F22" s="10">
        <f>VLOOKUP(A22,[5]Bookings_By_CCG_v2_FOR_UTIL!$A:$B,2,0)</f>
        <v>4587</v>
      </c>
      <c r="G22" s="6">
        <f t="shared" si="1"/>
        <v>0.81429992735143464</v>
      </c>
      <c r="H22" s="10">
        <f>IFERROR(VLOOKUP(A22,[6]May17_Orgs!$A$4:$B$151,2,0),0)</f>
        <v>38</v>
      </c>
      <c r="I22">
        <f t="shared" si="2"/>
        <v>4625</v>
      </c>
      <c r="J22" s="6">
        <f t="shared" si="3"/>
        <v>0.82104581730987247</v>
      </c>
      <c r="K22" s="17">
        <f t="shared" si="0"/>
        <v>8.2842816655765844E-3</v>
      </c>
      <c r="L22">
        <f>VLOOKUP(A22,[1]Sheet1!$A:$B,2,0)</f>
        <v>1697</v>
      </c>
      <c r="M22" s="6">
        <f t="shared" si="4"/>
        <v>0.36691891891891892</v>
      </c>
      <c r="P22">
        <f t="shared" si="5"/>
        <v>-4625</v>
      </c>
    </row>
    <row r="23" spans="1:16" x14ac:dyDescent="0.3">
      <c r="A23" t="s">
        <v>39</v>
      </c>
      <c r="B23" t="s">
        <v>40</v>
      </c>
      <c r="C23" t="s">
        <v>426</v>
      </c>
      <c r="D23" s="10">
        <f>VLOOKUP($A23,'[2]CCGs MAR'!$A:$AZ,52,0)</f>
        <v>3704</v>
      </c>
      <c r="E23" s="10">
        <f>VLOOKUP($A23,'[2]CCGs adj MAR GDP'!$A:$AZ,52,0)</f>
        <v>3493.8847476760798</v>
      </c>
      <c r="F23" s="10">
        <f>VLOOKUP(A23,[5]Bookings_By_CCG_v2_FOR_UTIL!$A:$B,2,0)</f>
        <v>3107</v>
      </c>
      <c r="G23" s="6">
        <f t="shared" si="1"/>
        <v>0.88926802810727745</v>
      </c>
      <c r="H23" s="10">
        <f>IFERROR(VLOOKUP(A23,[6]May17_Orgs!$A$4:$B$151,2,0),0)</f>
        <v>2</v>
      </c>
      <c r="I23">
        <f t="shared" si="2"/>
        <v>3109</v>
      </c>
      <c r="J23" s="6">
        <f t="shared" si="3"/>
        <v>0.88984045683473623</v>
      </c>
      <c r="K23" s="17">
        <f t="shared" si="0"/>
        <v>6.4370775667841533E-4</v>
      </c>
      <c r="L23">
        <f>VLOOKUP(A23,[1]Sheet1!$A:$B,2,0)</f>
        <v>1195</v>
      </c>
      <c r="M23" s="6">
        <f t="shared" si="4"/>
        <v>0.38436796397555484</v>
      </c>
      <c r="P23">
        <f t="shared" si="5"/>
        <v>-3109</v>
      </c>
    </row>
    <row r="24" spans="1:16" x14ac:dyDescent="0.3">
      <c r="A24" t="s">
        <v>41</v>
      </c>
      <c r="B24" t="s">
        <v>42</v>
      </c>
      <c r="C24" t="s">
        <v>426</v>
      </c>
      <c r="D24" s="10">
        <f>VLOOKUP($A24,'[2]CCGs MAR'!$A:$AZ,52,0)</f>
        <v>2674</v>
      </c>
      <c r="E24" s="10">
        <f>VLOOKUP($A24,'[2]CCGs adj MAR GDP'!$A:$AZ,52,0)</f>
        <v>2558.3751382180062</v>
      </c>
      <c r="F24" s="10">
        <f>VLOOKUP(A24,[5]Bookings_By_CCG_v2_FOR_UTIL!$A:$B,2,0)</f>
        <v>980</v>
      </c>
      <c r="G24" s="6">
        <f t="shared" si="1"/>
        <v>0.38305562986458769</v>
      </c>
      <c r="H24" s="10">
        <f>IFERROR(VLOOKUP(A24,[6]May17_Orgs!$A$4:$B$151,2,0),0)</f>
        <v>0</v>
      </c>
      <c r="I24">
        <f t="shared" si="2"/>
        <v>980</v>
      </c>
      <c r="J24" s="6">
        <f t="shared" si="3"/>
        <v>0.38305562986458769</v>
      </c>
      <c r="K24" s="17">
        <f t="shared" si="0"/>
        <v>0</v>
      </c>
      <c r="L24">
        <f>VLOOKUP(A24,[1]Sheet1!$A:$B,2,0)</f>
        <v>176</v>
      </c>
      <c r="M24" s="6">
        <f t="shared" si="4"/>
        <v>0.17959183673469387</v>
      </c>
      <c r="P24">
        <f t="shared" si="5"/>
        <v>-980</v>
      </c>
    </row>
    <row r="25" spans="1:16" x14ac:dyDescent="0.3">
      <c r="A25" t="s">
        <v>43</v>
      </c>
      <c r="B25" t="s">
        <v>44</v>
      </c>
      <c r="C25" t="s">
        <v>426</v>
      </c>
      <c r="D25" s="10">
        <f>VLOOKUP($A25,'[2]CCGs MAR'!$A:$AZ,52,0)</f>
        <v>4910</v>
      </c>
      <c r="E25" s="10">
        <f>VLOOKUP($A25,'[2]CCGs adj MAR GDP'!$A:$AZ,52,0)</f>
        <v>4702.7279685739868</v>
      </c>
      <c r="F25" s="10">
        <f>VLOOKUP(A25,[5]Bookings_By_CCG_v2_FOR_UTIL!$A:$B,2,0)</f>
        <v>4408</v>
      </c>
      <c r="G25" s="6">
        <f t="shared" si="1"/>
        <v>0.9373282974172632</v>
      </c>
      <c r="H25" s="10">
        <f>IFERROR(VLOOKUP(A25,[6]May17_Orgs!$A$4:$B$151,2,0),0)</f>
        <v>135</v>
      </c>
      <c r="I25">
        <f t="shared" si="2"/>
        <v>4543</v>
      </c>
      <c r="J25" s="6">
        <f t="shared" si="3"/>
        <v>0.96603503973834548</v>
      </c>
      <c r="K25" s="17">
        <f t="shared" si="0"/>
        <v>3.0626134301270456E-2</v>
      </c>
      <c r="L25">
        <f>VLOOKUP(A25,[1]Sheet1!$A:$B,2,0)</f>
        <v>1213</v>
      </c>
      <c r="M25" s="6">
        <f t="shared" si="4"/>
        <v>0.26700418225841954</v>
      </c>
      <c r="P25">
        <f t="shared" si="5"/>
        <v>-4543</v>
      </c>
    </row>
    <row r="26" spans="1:16" x14ac:dyDescent="0.3">
      <c r="A26" t="s">
        <v>45</v>
      </c>
      <c r="B26" t="s">
        <v>46</v>
      </c>
      <c r="C26" t="s">
        <v>426</v>
      </c>
      <c r="D26" s="10">
        <f>VLOOKUP($A26,'[2]CCGs MAR'!$A:$AZ,52,0)</f>
        <v>7967</v>
      </c>
      <c r="E26" s="10">
        <f>VLOOKUP($A26,'[2]CCGs adj MAR GDP'!$A:$AZ,52,0)</f>
        <v>7644.4287188623694</v>
      </c>
      <c r="F26" s="10">
        <f>VLOOKUP(A26,[5]Bookings_By_CCG_v2_FOR_UTIL!$A:$B,2,0)</f>
        <v>3229</v>
      </c>
      <c r="G26" s="6">
        <f t="shared" si="1"/>
        <v>0.42239912474199043</v>
      </c>
      <c r="H26" s="10">
        <f>IFERROR(VLOOKUP(A26,[6]May17_Orgs!$A$4:$B$151,2,0),0)</f>
        <v>2</v>
      </c>
      <c r="I26">
        <f t="shared" si="2"/>
        <v>3231</v>
      </c>
      <c r="J26" s="6">
        <f t="shared" si="3"/>
        <v>0.42266075318716972</v>
      </c>
      <c r="K26" s="17">
        <f t="shared" si="0"/>
        <v>6.1938680706098476E-4</v>
      </c>
      <c r="L26">
        <f>VLOOKUP(A26,[1]Sheet1!$A:$B,2,0)</f>
        <v>1262</v>
      </c>
      <c r="M26" s="6">
        <f t="shared" si="4"/>
        <v>0.39059114825131536</v>
      </c>
      <c r="P26">
        <f t="shared" si="5"/>
        <v>-3231</v>
      </c>
    </row>
    <row r="27" spans="1:16" x14ac:dyDescent="0.3">
      <c r="A27" t="s">
        <v>47</v>
      </c>
      <c r="B27" t="s">
        <v>48</v>
      </c>
      <c r="C27" t="s">
        <v>426</v>
      </c>
      <c r="D27" s="10">
        <f>VLOOKUP($A27,'[2]CCGs MAR'!$A:$AZ,52,0)</f>
        <v>3679</v>
      </c>
      <c r="E27" s="10">
        <f>VLOOKUP($A27,'[2]CCGs adj MAR GDP'!$A:$AZ,52,0)</f>
        <v>3503.7253046000828</v>
      </c>
      <c r="F27" s="10">
        <f>VLOOKUP(A27,[5]Bookings_By_CCG_v2_FOR_UTIL!$A:$B,2,0)</f>
        <v>1575</v>
      </c>
      <c r="G27" s="6">
        <f t="shared" si="1"/>
        <v>0.44952154152386425</v>
      </c>
      <c r="H27" s="10">
        <f>IFERROR(VLOOKUP(A27,[6]May17_Orgs!$A$4:$B$151,2,0),0)</f>
        <v>9</v>
      </c>
      <c r="I27">
        <f t="shared" si="2"/>
        <v>1584</v>
      </c>
      <c r="J27" s="6">
        <f t="shared" si="3"/>
        <v>0.45209023604685772</v>
      </c>
      <c r="K27" s="17">
        <f t="shared" si="0"/>
        <v>5.7142857142856128E-3</v>
      </c>
      <c r="L27">
        <f>VLOOKUP(A27,[1]Sheet1!$A:$B,2,0)</f>
        <v>508</v>
      </c>
      <c r="M27" s="6">
        <f t="shared" si="4"/>
        <v>0.32070707070707072</v>
      </c>
      <c r="P27">
        <f t="shared" si="5"/>
        <v>-1584</v>
      </c>
    </row>
    <row r="28" spans="1:16" x14ac:dyDescent="0.3">
      <c r="A28" t="s">
        <v>49</v>
      </c>
      <c r="B28" t="s">
        <v>50</v>
      </c>
      <c r="C28" t="s">
        <v>426</v>
      </c>
      <c r="D28" s="10">
        <f>VLOOKUP($A28,'[2]CCGs MAR'!$A:$AZ,52,0)</f>
        <v>6493</v>
      </c>
      <c r="E28" s="10">
        <f>VLOOKUP($A28,'[2]CCGs adj MAR GDP'!$A:$AZ,52,0)</f>
        <v>6280.4988288915611</v>
      </c>
      <c r="F28" s="10">
        <f>VLOOKUP(A28,[5]Bookings_By_CCG_v2_FOR_UTIL!$A:$B,2,0)</f>
        <v>3057</v>
      </c>
      <c r="G28" s="6">
        <f t="shared" si="1"/>
        <v>0.48674477669467647</v>
      </c>
      <c r="H28" s="10">
        <f>IFERROR(VLOOKUP(A28,[6]May17_Orgs!$A$4:$B$151,2,0),0)</f>
        <v>11</v>
      </c>
      <c r="I28">
        <f t="shared" si="2"/>
        <v>3068</v>
      </c>
      <c r="J28" s="6">
        <f t="shared" si="3"/>
        <v>0.48849622993106556</v>
      </c>
      <c r="K28" s="17">
        <f t="shared" si="0"/>
        <v>3.5982989859339246E-3</v>
      </c>
      <c r="L28">
        <f>VLOOKUP(A28,[1]Sheet1!$A:$B,2,0)</f>
        <v>158</v>
      </c>
      <c r="M28" s="6">
        <f t="shared" si="4"/>
        <v>5.1499348109517604E-2</v>
      </c>
      <c r="P28">
        <f t="shared" si="5"/>
        <v>-3068</v>
      </c>
    </row>
    <row r="29" spans="1:16" x14ac:dyDescent="0.3">
      <c r="A29" t="s">
        <v>55</v>
      </c>
      <c r="B29" t="s">
        <v>56</v>
      </c>
      <c r="C29" t="s">
        <v>426</v>
      </c>
      <c r="D29" s="10">
        <f>VLOOKUP($A29,'[2]CCGs MAR'!$A:$AZ,52,0)</f>
        <v>3318</v>
      </c>
      <c r="E29" s="10">
        <f>VLOOKUP($A29,'[2]CCGs adj MAR GDP'!$A:$AZ,52,0)</f>
        <v>3213.083003952569</v>
      </c>
      <c r="F29" s="10">
        <f>VLOOKUP(A29,[5]Bookings_By_CCG_v2_FOR_UTIL!$A:$B,2,0)</f>
        <v>1990</v>
      </c>
      <c r="G29" s="6">
        <f t="shared" si="1"/>
        <v>0.61934285468256023</v>
      </c>
      <c r="H29" s="10">
        <f>IFERROR(VLOOKUP(A29,[6]May17_Orgs!$A$4:$B$151,2,0),0)</f>
        <v>1</v>
      </c>
      <c r="I29">
        <f t="shared" si="2"/>
        <v>1991</v>
      </c>
      <c r="J29" s="6">
        <f t="shared" si="3"/>
        <v>0.61965408224772733</v>
      </c>
      <c r="K29" s="17">
        <f t="shared" si="0"/>
        <v>5.0251256281405284E-4</v>
      </c>
      <c r="L29">
        <f>VLOOKUP(A29,[1]Sheet1!$A:$B,2,0)</f>
        <v>122</v>
      </c>
      <c r="M29" s="6">
        <f t="shared" si="4"/>
        <v>6.1275740833751882E-2</v>
      </c>
      <c r="P29">
        <f t="shared" si="5"/>
        <v>-1991</v>
      </c>
    </row>
    <row r="30" spans="1:16" x14ac:dyDescent="0.3">
      <c r="A30" t="s">
        <v>57</v>
      </c>
      <c r="B30" t="s">
        <v>58</v>
      </c>
      <c r="C30" t="s">
        <v>426</v>
      </c>
      <c r="D30" s="10">
        <f>VLOOKUP($A30,'[2]CCGs MAR'!$A:$AZ,52,0)</f>
        <v>3675</v>
      </c>
      <c r="E30" s="10">
        <f>VLOOKUP($A30,'[2]CCGs adj MAR GDP'!$A:$AZ,52,0)</f>
        <v>3520.3712995484198</v>
      </c>
      <c r="F30" s="10">
        <f>VLOOKUP(A30,[5]Bookings_By_CCG_v2_FOR_UTIL!$A:$B,2,0)</f>
        <v>700</v>
      </c>
      <c r="G30" s="6">
        <f t="shared" si="1"/>
        <v>0.19884266187768132</v>
      </c>
      <c r="H30" s="10">
        <f>IFERROR(VLOOKUP(A30,[6]May17_Orgs!$A$4:$B$151,2,0),0)</f>
        <v>0</v>
      </c>
      <c r="I30">
        <f t="shared" si="2"/>
        <v>700</v>
      </c>
      <c r="J30" s="6">
        <f t="shared" si="3"/>
        <v>0.19884266187768132</v>
      </c>
      <c r="K30" s="17">
        <f t="shared" si="0"/>
        <v>0</v>
      </c>
      <c r="L30">
        <f>VLOOKUP(A30,[1]Sheet1!$A:$B,2,0)</f>
        <v>410</v>
      </c>
      <c r="M30" s="6">
        <f t="shared" si="4"/>
        <v>0.58571428571428574</v>
      </c>
      <c r="P30">
        <f t="shared" si="5"/>
        <v>-700</v>
      </c>
    </row>
    <row r="31" spans="1:16" x14ac:dyDescent="0.3">
      <c r="A31" t="s">
        <v>59</v>
      </c>
      <c r="B31" t="s">
        <v>60</v>
      </c>
      <c r="C31" t="s">
        <v>426</v>
      </c>
      <c r="D31" s="10">
        <f>VLOOKUP($A31,'[2]CCGs MAR'!$A:$AZ,52,0)</f>
        <v>2778</v>
      </c>
      <c r="E31" s="10">
        <f>VLOOKUP($A31,'[2]CCGs adj MAR GDP'!$A:$AZ,52,0)</f>
        <v>2654.9007550106207</v>
      </c>
      <c r="F31" s="10">
        <f>VLOOKUP(A31,[5]Bookings_By_CCG_v2_FOR_UTIL!$A:$B,2,0)</f>
        <v>1151</v>
      </c>
      <c r="G31" s="6">
        <f t="shared" si="1"/>
        <v>0.43353786307367842</v>
      </c>
      <c r="H31" s="10">
        <f>IFERROR(VLOOKUP(A31,[6]May17_Orgs!$A$4:$B$151,2,0),0)</f>
        <v>2</v>
      </c>
      <c r="I31">
        <f t="shared" si="2"/>
        <v>1153</v>
      </c>
      <c r="J31" s="6">
        <f t="shared" si="3"/>
        <v>0.43429118690178214</v>
      </c>
      <c r="K31" s="17">
        <f t="shared" si="0"/>
        <v>1.7376194613380276E-3</v>
      </c>
      <c r="L31">
        <f>VLOOKUP(A31,[1]Sheet1!$A:$B,2,0)</f>
        <v>163</v>
      </c>
      <c r="M31" s="6">
        <f t="shared" si="4"/>
        <v>0.14137033824804857</v>
      </c>
      <c r="P31">
        <f t="shared" si="5"/>
        <v>-1153</v>
      </c>
    </row>
    <row r="32" spans="1:16" x14ac:dyDescent="0.3">
      <c r="A32" t="s">
        <v>61</v>
      </c>
      <c r="B32" t="s">
        <v>62</v>
      </c>
      <c r="C32" t="s">
        <v>426</v>
      </c>
      <c r="D32" s="10">
        <f>VLOOKUP($A32,'[2]CCGs MAR'!$A:$AZ,52,0)</f>
        <v>6685</v>
      </c>
      <c r="E32" s="10">
        <f>VLOOKUP($A32,'[2]CCGs adj MAR GDP'!$A:$AZ,52,0)</f>
        <v>6317.8907850258247</v>
      </c>
      <c r="F32" s="10">
        <f>VLOOKUP(A32,[5]Bookings_By_CCG_v2_FOR_UTIL!$A:$B,2,0)</f>
        <v>3894</v>
      </c>
      <c r="G32" s="6">
        <f t="shared" si="1"/>
        <v>0.61634493733719764</v>
      </c>
      <c r="H32" s="10">
        <f>IFERROR(VLOOKUP(A32,[6]May17_Orgs!$A$4:$B$151,2,0),0)</f>
        <v>46</v>
      </c>
      <c r="I32">
        <f t="shared" si="2"/>
        <v>3940</v>
      </c>
      <c r="J32" s="6">
        <f t="shared" si="3"/>
        <v>0.6236258482559216</v>
      </c>
      <c r="K32" s="17">
        <f t="shared" si="0"/>
        <v>1.1813045711350799E-2</v>
      </c>
      <c r="L32">
        <f>VLOOKUP(A32,[1]Sheet1!$A:$B,2,0)</f>
        <v>992</v>
      </c>
      <c r="M32" s="6">
        <f t="shared" si="4"/>
        <v>0.2517766497461929</v>
      </c>
      <c r="P32">
        <f t="shared" si="5"/>
        <v>-3940</v>
      </c>
    </row>
    <row r="33" spans="1:16" x14ac:dyDescent="0.3">
      <c r="A33" t="s">
        <v>63</v>
      </c>
      <c r="B33" t="s">
        <v>64</v>
      </c>
      <c r="C33" t="s">
        <v>426</v>
      </c>
      <c r="D33" s="10">
        <f>VLOOKUP($A33,'[2]CCGs MAR'!$A:$AZ,52,0)</f>
        <v>4160</v>
      </c>
      <c r="E33" s="10">
        <f>VLOOKUP($A33,'[2]CCGs adj MAR GDP'!$A:$AZ,52,0)</f>
        <v>3934.5452300854913</v>
      </c>
      <c r="F33" s="10">
        <f>VLOOKUP(A33,[5]Bookings_By_CCG_v2_FOR_UTIL!$A:$B,2,0)</f>
        <v>1951</v>
      </c>
      <c r="G33" s="6">
        <f t="shared" si="1"/>
        <v>0.49586416876890443</v>
      </c>
      <c r="H33" s="10">
        <f>IFERROR(VLOOKUP(A33,[6]May17_Orgs!$A$4:$B$151,2,0),0)</f>
        <v>2</v>
      </c>
      <c r="I33">
        <f t="shared" si="2"/>
        <v>1953</v>
      </c>
      <c r="J33" s="6">
        <f t="shared" si="3"/>
        <v>0.49637248672766293</v>
      </c>
      <c r="K33" s="17">
        <f t="shared" si="0"/>
        <v>1.025115325474136E-3</v>
      </c>
      <c r="L33">
        <f>VLOOKUP(A33,[1]Sheet1!$A:$B,2,0)</f>
        <v>411</v>
      </c>
      <c r="M33" s="6">
        <f t="shared" si="4"/>
        <v>0.21044546850998463</v>
      </c>
      <c r="P33">
        <f t="shared" si="5"/>
        <v>-1953</v>
      </c>
    </row>
    <row r="34" spans="1:16" x14ac:dyDescent="0.3">
      <c r="A34" t="s">
        <v>65</v>
      </c>
      <c r="B34" t="s">
        <v>66</v>
      </c>
      <c r="C34" t="s">
        <v>426</v>
      </c>
      <c r="D34" s="10">
        <f>VLOOKUP($A34,'[2]CCGs MAR'!$A:$AZ,52,0)</f>
        <v>5332</v>
      </c>
      <c r="E34" s="10">
        <f>VLOOKUP($A34,'[2]CCGs adj MAR GDP'!$A:$AZ,52,0)</f>
        <v>5084.126758506547</v>
      </c>
      <c r="F34" s="10">
        <f>VLOOKUP(A34,[5]Bookings_By_CCG_v2_FOR_UTIL!$A:$B,2,0)</f>
        <v>785</v>
      </c>
      <c r="G34" s="6">
        <f t="shared" si="1"/>
        <v>0.15440212986164656</v>
      </c>
      <c r="H34" s="10">
        <f>IFERROR(VLOOKUP(A34,[6]May17_Orgs!$A$4:$B$151,2,0),0)</f>
        <v>16</v>
      </c>
      <c r="I34">
        <f t="shared" si="2"/>
        <v>801</v>
      </c>
      <c r="J34" s="6">
        <f t="shared" si="3"/>
        <v>0.15754917964226609</v>
      </c>
      <c r="K34" s="17">
        <f t="shared" si="0"/>
        <v>2.0382165605095402E-2</v>
      </c>
      <c r="L34">
        <f>VLOOKUP(A34,[1]Sheet1!$A:$B,2,0)</f>
        <v>187</v>
      </c>
      <c r="M34" s="6">
        <f t="shared" si="4"/>
        <v>0.23345817727840198</v>
      </c>
      <c r="P34">
        <f t="shared" si="5"/>
        <v>-801</v>
      </c>
    </row>
    <row r="35" spans="1:16" x14ac:dyDescent="0.3">
      <c r="A35" t="s">
        <v>67</v>
      </c>
      <c r="B35" t="s">
        <v>68</v>
      </c>
      <c r="C35" t="s">
        <v>426</v>
      </c>
      <c r="D35" s="10">
        <f>VLOOKUP($A35,'[2]CCGs MAR'!$A:$AZ,52,0)</f>
        <v>5202</v>
      </c>
      <c r="E35" s="10">
        <f>VLOOKUP($A35,'[2]CCGs adj MAR GDP'!$A:$AZ,52,0)</f>
        <v>5016.8834882058609</v>
      </c>
      <c r="F35" s="10">
        <f>VLOOKUP(A35,[5]Bookings_By_CCG_v2_FOR_UTIL!$A:$B,2,0)</f>
        <v>2944</v>
      </c>
      <c r="G35" s="6">
        <f t="shared" si="1"/>
        <v>0.58681849138434627</v>
      </c>
      <c r="H35" s="10">
        <f>IFERROR(VLOOKUP(A35,[6]May17_Orgs!$A$4:$B$151,2,0),0)</f>
        <v>190</v>
      </c>
      <c r="I35">
        <f t="shared" si="2"/>
        <v>3134</v>
      </c>
      <c r="J35" s="6">
        <f t="shared" si="3"/>
        <v>0.62469060869515669</v>
      </c>
      <c r="K35" s="17">
        <f t="shared" si="0"/>
        <v>6.4538043478260906E-2</v>
      </c>
      <c r="L35">
        <f>VLOOKUP(A35,[1]Sheet1!$A:$B,2,0)</f>
        <v>933</v>
      </c>
      <c r="M35" s="6">
        <f t="shared" si="4"/>
        <v>0.29770261646458201</v>
      </c>
      <c r="P35">
        <f t="shared" si="5"/>
        <v>-3134</v>
      </c>
    </row>
    <row r="36" spans="1:16" x14ac:dyDescent="0.3">
      <c r="A36" t="s">
        <v>69</v>
      </c>
      <c r="B36" t="s">
        <v>70</v>
      </c>
      <c r="C36" t="s">
        <v>426</v>
      </c>
      <c r="D36" s="10">
        <f>VLOOKUP($A36,'[2]CCGs MAR'!$A:$AZ,52,0)</f>
        <v>1834</v>
      </c>
      <c r="E36" s="10">
        <f>VLOOKUP($A36,'[2]CCGs adj MAR GDP'!$A:$AZ,52,0)</f>
        <v>1771.7794993130819</v>
      </c>
      <c r="F36" s="10">
        <f>VLOOKUP(A36,[5]Bookings_By_CCG_v2_FOR_UTIL!$A:$B,2,0)</f>
        <v>1264</v>
      </c>
      <c r="G36" s="6">
        <f t="shared" si="1"/>
        <v>0.71340705798326043</v>
      </c>
      <c r="H36" s="10">
        <f>IFERROR(VLOOKUP(A36,[6]May17_Orgs!$A$4:$B$151,2,0),0)</f>
        <v>2</v>
      </c>
      <c r="I36">
        <f t="shared" si="2"/>
        <v>1266</v>
      </c>
      <c r="J36" s="6">
        <f t="shared" si="3"/>
        <v>0.7145358666193099</v>
      </c>
      <c r="K36" s="17">
        <f t="shared" si="0"/>
        <v>1.5822784810126712E-3</v>
      </c>
      <c r="L36">
        <f>VLOOKUP(A36,[1]Sheet1!$A:$B,2,0)</f>
        <v>172</v>
      </c>
      <c r="M36" s="6">
        <f t="shared" si="4"/>
        <v>0.1358609794628752</v>
      </c>
      <c r="P36">
        <f t="shared" si="5"/>
        <v>-1266</v>
      </c>
    </row>
    <row r="37" spans="1:16" x14ac:dyDescent="0.3">
      <c r="A37" t="s">
        <v>71</v>
      </c>
      <c r="B37" t="s">
        <v>72</v>
      </c>
      <c r="C37" t="s">
        <v>426</v>
      </c>
      <c r="D37" s="10">
        <f>VLOOKUP($A37,'[2]CCGs MAR'!$A:$AZ,52,0)</f>
        <v>4773</v>
      </c>
      <c r="E37" s="10">
        <f>VLOOKUP($A37,'[2]CCGs adj MAR GDP'!$A:$AZ,52,0)</f>
        <v>4624.9606781988814</v>
      </c>
      <c r="F37" s="10">
        <f>VLOOKUP(A37,[5]Bookings_By_CCG_v2_FOR_UTIL!$A:$B,2,0)</f>
        <v>2986</v>
      </c>
      <c r="G37" s="6">
        <f t="shared" si="1"/>
        <v>0.64562711075045309</v>
      </c>
      <c r="H37" s="10">
        <f>IFERROR(VLOOKUP(A37,[6]May17_Orgs!$A$4:$B$151,2,0),0)</f>
        <v>26</v>
      </c>
      <c r="I37">
        <f t="shared" si="2"/>
        <v>3012</v>
      </c>
      <c r="J37" s="6">
        <f t="shared" si="3"/>
        <v>0.65124878016757026</v>
      </c>
      <c r="K37" s="17">
        <f t="shared" si="0"/>
        <v>8.7073007367716466E-3</v>
      </c>
      <c r="L37">
        <f>VLOOKUP(A37,[1]Sheet1!$A:$B,2,0)</f>
        <v>1316</v>
      </c>
      <c r="M37" s="6">
        <f t="shared" si="4"/>
        <v>0.43691899070385126</v>
      </c>
      <c r="P37">
        <f t="shared" si="5"/>
        <v>-3012</v>
      </c>
    </row>
    <row r="38" spans="1:16" x14ac:dyDescent="0.3">
      <c r="A38" t="s">
        <v>73</v>
      </c>
      <c r="B38" t="s">
        <v>74</v>
      </c>
      <c r="C38" t="s">
        <v>426</v>
      </c>
      <c r="D38" s="10">
        <f>VLOOKUP($A38,'[2]CCGs MAR'!$A:$AZ,52,0)</f>
        <v>4825</v>
      </c>
      <c r="E38" s="10">
        <f>VLOOKUP($A38,'[2]CCGs adj MAR GDP'!$A:$AZ,52,0)</f>
        <v>4641.3502633700109</v>
      </c>
      <c r="F38" s="10">
        <f>VLOOKUP(A38,[5]Bookings_By_CCG_v2_FOR_UTIL!$A:$B,2,0)</f>
        <v>2011</v>
      </c>
      <c r="G38" s="6">
        <f t="shared" si="1"/>
        <v>0.4332790860174911</v>
      </c>
      <c r="H38" s="10">
        <f>IFERROR(VLOOKUP(A38,[6]May17_Orgs!$A$4:$B$151,2,0),0)</f>
        <v>0</v>
      </c>
      <c r="I38">
        <f t="shared" si="2"/>
        <v>2011</v>
      </c>
      <c r="J38" s="6">
        <f t="shared" si="3"/>
        <v>0.4332790860174911</v>
      </c>
      <c r="K38" s="17">
        <f t="shared" si="0"/>
        <v>0</v>
      </c>
      <c r="L38">
        <f>VLOOKUP(A38,[1]Sheet1!$A:$B,2,0)</f>
        <v>545</v>
      </c>
      <c r="M38" s="6">
        <f t="shared" si="4"/>
        <v>0.27100944803580307</v>
      </c>
      <c r="P38">
        <f t="shared" si="5"/>
        <v>-2011</v>
      </c>
    </row>
    <row r="39" spans="1:16" x14ac:dyDescent="0.3">
      <c r="A39" t="s">
        <v>75</v>
      </c>
      <c r="B39" t="s">
        <v>76</v>
      </c>
      <c r="C39" t="s">
        <v>426</v>
      </c>
      <c r="D39" s="10">
        <f>VLOOKUP($A39,'[2]CCGs MAR'!$A:$AZ,52,0)</f>
        <v>2169</v>
      </c>
      <c r="E39" s="10">
        <f>VLOOKUP($A39,'[2]CCGs adj MAR GDP'!$A:$AZ,52,0)</f>
        <v>2056.0501831589531</v>
      </c>
      <c r="F39" s="10">
        <f>VLOOKUP(A39,[5]Bookings_By_CCG_v2_FOR_UTIL!$A:$B,2,0)</f>
        <v>1445</v>
      </c>
      <c r="G39" s="6">
        <f t="shared" si="1"/>
        <v>0.70280385753030383</v>
      </c>
      <c r="H39" s="10">
        <f>IFERROR(VLOOKUP(A39,[6]May17_Orgs!$A$4:$B$151,2,0),0)</f>
        <v>3</v>
      </c>
      <c r="I39">
        <f t="shared" si="2"/>
        <v>1448</v>
      </c>
      <c r="J39" s="6">
        <f t="shared" si="3"/>
        <v>0.70426296588503801</v>
      </c>
      <c r="K39" s="17">
        <f t="shared" si="0"/>
        <v>2.0761245674740178E-3</v>
      </c>
      <c r="L39">
        <f>VLOOKUP(A39,[1]Sheet1!$A:$B,2,0)</f>
        <v>420</v>
      </c>
      <c r="M39" s="6">
        <f t="shared" si="4"/>
        <v>0.29005524861878451</v>
      </c>
      <c r="P39">
        <f t="shared" si="5"/>
        <v>-1448</v>
      </c>
    </row>
    <row r="40" spans="1:16" x14ac:dyDescent="0.3">
      <c r="A40" t="s">
        <v>77</v>
      </c>
      <c r="B40" t="s">
        <v>78</v>
      </c>
      <c r="C40" t="s">
        <v>426</v>
      </c>
      <c r="D40" s="10">
        <f>VLOOKUP($A40,'[2]CCGs MAR'!$A:$AZ,52,0)</f>
        <v>6689</v>
      </c>
      <c r="E40" s="10">
        <f>VLOOKUP($A40,'[2]CCGs adj MAR GDP'!$A:$AZ,52,0)</f>
        <v>6449.6319181718882</v>
      </c>
      <c r="F40" s="10">
        <f>VLOOKUP(A40,[5]Bookings_By_CCG_v2_FOR_UTIL!$A:$B,2,0)</f>
        <v>3530</v>
      </c>
      <c r="G40" s="6">
        <f t="shared" si="1"/>
        <v>0.54731805547758428</v>
      </c>
      <c r="H40" s="10">
        <f>IFERROR(VLOOKUP(A40,[6]May17_Orgs!$A$4:$B$151,2,0),0)</f>
        <v>35</v>
      </c>
      <c r="I40">
        <f t="shared" si="2"/>
        <v>3565</v>
      </c>
      <c r="J40" s="6">
        <f t="shared" si="3"/>
        <v>0.55274472175002498</v>
      </c>
      <c r="K40" s="17">
        <f t="shared" si="0"/>
        <v>9.9150141643060737E-3</v>
      </c>
      <c r="L40">
        <f>VLOOKUP(A40,[1]Sheet1!$A:$B,2,0)</f>
        <v>1526</v>
      </c>
      <c r="M40" s="6">
        <f t="shared" si="4"/>
        <v>0.42805049088359048</v>
      </c>
      <c r="P40">
        <f t="shared" si="5"/>
        <v>-3565</v>
      </c>
    </row>
    <row r="41" spans="1:16" x14ac:dyDescent="0.3">
      <c r="A41" t="s">
        <v>79</v>
      </c>
      <c r="B41" t="s">
        <v>80</v>
      </c>
      <c r="C41" t="s">
        <v>426</v>
      </c>
      <c r="D41" s="10">
        <f>VLOOKUP($A41,'[2]CCGs MAR'!$A:$AZ,52,0)</f>
        <v>2725</v>
      </c>
      <c r="E41" s="10">
        <f>VLOOKUP($A41,'[2]CCGs adj MAR GDP'!$A:$AZ,52,0)</f>
        <v>2558.4377843494085</v>
      </c>
      <c r="F41" s="10">
        <f>VLOOKUP(A41,[5]Bookings_By_CCG_v2_FOR_UTIL!$A:$B,2,0)</f>
        <v>2183</v>
      </c>
      <c r="G41" s="6">
        <f t="shared" si="1"/>
        <v>0.85325506578817212</v>
      </c>
      <c r="H41" s="10">
        <f>IFERROR(VLOOKUP(A41,[6]May17_Orgs!$A$4:$B$151,2,0),0)</f>
        <v>1</v>
      </c>
      <c r="I41">
        <f t="shared" si="2"/>
        <v>2184</v>
      </c>
      <c r="J41" s="6">
        <f t="shared" si="3"/>
        <v>0.85364592930891803</v>
      </c>
      <c r="K41" s="17">
        <f t="shared" si="0"/>
        <v>4.5808520384799583E-4</v>
      </c>
      <c r="L41">
        <f>VLOOKUP(A41,[1]Sheet1!$A:$B,2,0)</f>
        <v>704</v>
      </c>
      <c r="M41" s="6">
        <f t="shared" si="4"/>
        <v>0.32234432234432236</v>
      </c>
      <c r="P41">
        <f t="shared" si="5"/>
        <v>-2184</v>
      </c>
    </row>
    <row r="42" spans="1:16" x14ac:dyDescent="0.3">
      <c r="A42" t="s">
        <v>81</v>
      </c>
      <c r="B42" t="s">
        <v>82</v>
      </c>
      <c r="C42" t="s">
        <v>426</v>
      </c>
      <c r="D42" s="10">
        <f>VLOOKUP($A42,'[2]CCGs MAR'!$A:$AZ,52,0)</f>
        <v>3388</v>
      </c>
      <c r="E42" s="10">
        <f>VLOOKUP($A42,'[2]CCGs adj MAR GDP'!$A:$AZ,52,0)</f>
        <v>3231.0339441518031</v>
      </c>
      <c r="F42" s="10">
        <f>VLOOKUP(A42,[5]Bookings_By_CCG_v2_FOR_UTIL!$A:$B,2,0)</f>
        <v>1991</v>
      </c>
      <c r="G42" s="6">
        <f t="shared" si="1"/>
        <v>0.6162114154212851</v>
      </c>
      <c r="H42" s="10">
        <f>IFERROR(VLOOKUP(A42,[6]May17_Orgs!$A$4:$B$151,2,0),0)</f>
        <v>1</v>
      </c>
      <c r="I42">
        <f t="shared" si="2"/>
        <v>1992</v>
      </c>
      <c r="J42" s="6">
        <f t="shared" si="3"/>
        <v>0.61652091387202401</v>
      </c>
      <c r="K42" s="17">
        <f t="shared" si="0"/>
        <v>5.0226017076836378E-4</v>
      </c>
      <c r="L42">
        <f>VLOOKUP(A42,[1]Sheet1!$A:$B,2,0)</f>
        <v>174</v>
      </c>
      <c r="M42" s="6">
        <f t="shared" si="4"/>
        <v>8.7349397590361449E-2</v>
      </c>
      <c r="P42">
        <f t="shared" si="5"/>
        <v>-1992</v>
      </c>
    </row>
    <row r="43" spans="1:16" x14ac:dyDescent="0.3">
      <c r="A43" t="s">
        <v>83</v>
      </c>
      <c r="B43" t="s">
        <v>84</v>
      </c>
      <c r="C43" t="s">
        <v>426</v>
      </c>
      <c r="D43" s="10">
        <f>VLOOKUP($A43,'[2]CCGs MAR'!$A:$AZ,52,0)</f>
        <v>5413</v>
      </c>
      <c r="E43" s="10">
        <f>VLOOKUP($A43,'[2]CCGs adj MAR GDP'!$A:$AZ,52,0)</f>
        <v>5177.1807414866953</v>
      </c>
      <c r="F43" s="10">
        <f>VLOOKUP(A43,[5]Bookings_By_CCG_v2_FOR_UTIL!$A:$B,2,0)</f>
        <v>3601</v>
      </c>
      <c r="G43" s="6">
        <f t="shared" si="1"/>
        <v>0.69555230535875123</v>
      </c>
      <c r="H43" s="10">
        <f>IFERROR(VLOOKUP(A43,[6]May17_Orgs!$A$4:$B$151,2,0),0)</f>
        <v>2</v>
      </c>
      <c r="I43">
        <f t="shared" si="2"/>
        <v>3603</v>
      </c>
      <c r="J43" s="6">
        <f t="shared" si="3"/>
        <v>0.69593861599766194</v>
      </c>
      <c r="K43" s="17">
        <f t="shared" si="0"/>
        <v>5.554012774229136E-4</v>
      </c>
      <c r="L43">
        <f>VLOOKUP(A43,[1]Sheet1!$A:$B,2,0)</f>
        <v>1732</v>
      </c>
      <c r="M43" s="6">
        <f t="shared" si="4"/>
        <v>0.48071051901193451</v>
      </c>
      <c r="P43">
        <f t="shared" si="5"/>
        <v>-3603</v>
      </c>
    </row>
    <row r="44" spans="1:16" x14ac:dyDescent="0.3">
      <c r="A44" t="s">
        <v>85</v>
      </c>
      <c r="B44" t="s">
        <v>86</v>
      </c>
      <c r="C44" t="s">
        <v>426</v>
      </c>
      <c r="D44" s="10">
        <f>VLOOKUP($A44,'[2]CCGs MAR'!$A:$AZ,52,0)</f>
        <v>2598</v>
      </c>
      <c r="E44" s="10">
        <f>VLOOKUP($A44,'[2]CCGs adj MAR GDP'!$A:$AZ,52,0)</f>
        <v>2443.8783756345179</v>
      </c>
      <c r="F44" s="10">
        <f>VLOOKUP(A44,[5]Bookings_By_CCG_v2_FOR_UTIL!$A:$B,2,0)</f>
        <v>1257</v>
      </c>
      <c r="G44" s="6">
        <f t="shared" si="1"/>
        <v>0.51434638177263547</v>
      </c>
      <c r="H44" s="10">
        <f>IFERROR(VLOOKUP(A44,[6]May17_Orgs!$A$4:$B$151,2,0),0)</f>
        <v>5</v>
      </c>
      <c r="I44">
        <f t="shared" si="2"/>
        <v>1262</v>
      </c>
      <c r="J44" s="6">
        <f t="shared" si="3"/>
        <v>0.51639231010108666</v>
      </c>
      <c r="K44" s="17">
        <f t="shared" si="0"/>
        <v>3.9777247414478339E-3</v>
      </c>
      <c r="L44">
        <f>VLOOKUP(A44,[1]Sheet1!$A:$B,2,0)</f>
        <v>690</v>
      </c>
      <c r="M44" s="6">
        <f t="shared" si="4"/>
        <v>0.54675118858954042</v>
      </c>
      <c r="P44">
        <f t="shared" si="5"/>
        <v>-1262</v>
      </c>
    </row>
    <row r="45" spans="1:16" x14ac:dyDescent="0.3">
      <c r="A45" t="s">
        <v>87</v>
      </c>
      <c r="B45" t="s">
        <v>88</v>
      </c>
      <c r="C45" t="s">
        <v>426</v>
      </c>
      <c r="D45" s="10">
        <f>VLOOKUP($A45,'[2]CCGs MAR'!$A:$AZ,52,0)</f>
        <v>5454</v>
      </c>
      <c r="E45" s="10">
        <f>VLOOKUP($A45,'[2]CCGs adj MAR GDP'!$A:$AZ,52,0)</f>
        <v>5087.5602192794158</v>
      </c>
      <c r="F45" s="10">
        <f>VLOOKUP(A45,[5]Bookings_By_CCG_v2_FOR_UTIL!$A:$B,2,0)</f>
        <v>3213</v>
      </c>
      <c r="G45" s="6">
        <f t="shared" si="1"/>
        <v>0.63154043618476874</v>
      </c>
      <c r="H45" s="10">
        <f>IFERROR(VLOOKUP(A45,[6]May17_Orgs!$A$4:$B$151,2,0),0)</f>
        <v>0</v>
      </c>
      <c r="I45">
        <f t="shared" si="2"/>
        <v>3213</v>
      </c>
      <c r="J45" s="6">
        <f t="shared" si="3"/>
        <v>0.63154043618476874</v>
      </c>
      <c r="K45" s="17">
        <f t="shared" si="0"/>
        <v>0</v>
      </c>
      <c r="L45">
        <f>VLOOKUP(A45,[1]Sheet1!$A:$B,2,0)</f>
        <v>433</v>
      </c>
      <c r="M45" s="6">
        <f t="shared" si="4"/>
        <v>0.1347650171179583</v>
      </c>
      <c r="P45">
        <f t="shared" si="5"/>
        <v>-3213</v>
      </c>
    </row>
    <row r="46" spans="1:16" x14ac:dyDescent="0.3">
      <c r="A46" t="s">
        <v>89</v>
      </c>
      <c r="B46" t="s">
        <v>90</v>
      </c>
      <c r="C46" t="s">
        <v>426</v>
      </c>
      <c r="D46" s="10">
        <f>VLOOKUP($A46,'[2]CCGs MAR'!$A:$AZ,52,0)</f>
        <v>5033</v>
      </c>
      <c r="E46" s="10">
        <f>VLOOKUP($A46,'[2]CCGs adj MAR GDP'!$A:$AZ,52,0)</f>
        <v>4767.7567114954118</v>
      </c>
      <c r="F46" s="10">
        <f>VLOOKUP(A46,[5]Bookings_By_CCG_v2_FOR_UTIL!$A:$B,2,0)</f>
        <v>3703</v>
      </c>
      <c r="G46" s="6">
        <f t="shared" si="1"/>
        <v>0.77667553612200779</v>
      </c>
      <c r="H46" s="10">
        <f>IFERROR(VLOOKUP(A46,[6]May17_Orgs!$A$4:$B$151,2,0),0)</f>
        <v>3</v>
      </c>
      <c r="I46">
        <f t="shared" si="2"/>
        <v>3706</v>
      </c>
      <c r="J46" s="6">
        <f t="shared" si="3"/>
        <v>0.7773047628593468</v>
      </c>
      <c r="K46" s="17">
        <f t="shared" si="0"/>
        <v>8.1015392924666657E-4</v>
      </c>
      <c r="L46">
        <f>VLOOKUP(A46,[1]Sheet1!$A:$B,2,0)</f>
        <v>596</v>
      </c>
      <c r="M46" s="6">
        <f t="shared" si="4"/>
        <v>0.16082029141932003</v>
      </c>
      <c r="P46">
        <f t="shared" si="5"/>
        <v>-3706</v>
      </c>
    </row>
    <row r="47" spans="1:16" x14ac:dyDescent="0.3">
      <c r="A47" t="s">
        <v>91</v>
      </c>
      <c r="B47" t="s">
        <v>92</v>
      </c>
      <c r="C47" t="s">
        <v>426</v>
      </c>
      <c r="D47" s="10">
        <f>VLOOKUP($A47,'[2]CCGs MAR'!$A:$AZ,52,0)</f>
        <v>3647</v>
      </c>
      <c r="E47" s="10">
        <f>VLOOKUP($A47,'[2]CCGs adj MAR GDP'!$A:$AZ,52,0)</f>
        <v>3489.376539989566</v>
      </c>
      <c r="F47" s="10">
        <f>VLOOKUP(A47,[5]Bookings_By_CCG_v2_FOR_UTIL!$A:$B,2,0)</f>
        <v>2327</v>
      </c>
      <c r="G47" s="6">
        <f t="shared" si="1"/>
        <v>0.66688131055267486</v>
      </c>
      <c r="H47" s="10">
        <f>IFERROR(VLOOKUP(A47,[6]May17_Orgs!$A$4:$B$151,2,0),0)</f>
        <v>9</v>
      </c>
      <c r="I47">
        <f t="shared" si="2"/>
        <v>2336</v>
      </c>
      <c r="J47" s="6">
        <f t="shared" si="3"/>
        <v>0.6694605678775456</v>
      </c>
      <c r="K47" s="17">
        <f t="shared" si="0"/>
        <v>3.8676407391492126E-3</v>
      </c>
      <c r="L47">
        <f>VLOOKUP(A47,[1]Sheet1!$A:$B,2,0)</f>
        <v>765</v>
      </c>
      <c r="M47" s="6">
        <f t="shared" si="4"/>
        <v>0.32748287671232879</v>
      </c>
      <c r="P47">
        <f t="shared" si="5"/>
        <v>-2336</v>
      </c>
    </row>
    <row r="48" spans="1:16" x14ac:dyDescent="0.3">
      <c r="A48" t="s">
        <v>93</v>
      </c>
      <c r="B48" t="s">
        <v>94</v>
      </c>
      <c r="C48" t="s">
        <v>426</v>
      </c>
      <c r="D48" s="10">
        <f>VLOOKUP($A48,'[2]CCGs MAR'!$A:$AZ,52,0)</f>
        <v>1575</v>
      </c>
      <c r="E48" s="10">
        <f>VLOOKUP($A48,'[2]CCGs adj MAR GDP'!$A:$AZ,52,0)</f>
        <v>1437.1777873704982</v>
      </c>
      <c r="F48" s="10">
        <f>VLOOKUP(A48,[5]Bookings_By_CCG_v2_FOR_UTIL!$A:$B,2,0)</f>
        <v>1000</v>
      </c>
      <c r="G48" s="6">
        <f t="shared" si="1"/>
        <v>0.69580813785720186</v>
      </c>
      <c r="H48" s="10">
        <f>IFERROR(VLOOKUP(A48,[6]May17_Orgs!$A$4:$B$151,2,0),0)</f>
        <v>1</v>
      </c>
      <c r="I48">
        <f t="shared" si="2"/>
        <v>1001</v>
      </c>
      <c r="J48" s="6">
        <f t="shared" si="3"/>
        <v>0.69650394599505905</v>
      </c>
      <c r="K48" s="17">
        <f t="shared" si="0"/>
        <v>9.9999999999998311E-4</v>
      </c>
      <c r="L48">
        <f>VLOOKUP(A48,[1]Sheet1!$A:$B,2,0)</f>
        <v>170</v>
      </c>
      <c r="M48" s="6">
        <f t="shared" si="4"/>
        <v>0.16983016983016982</v>
      </c>
      <c r="P48">
        <f t="shared" si="5"/>
        <v>-1001</v>
      </c>
    </row>
    <row r="49" spans="1:16" x14ac:dyDescent="0.3">
      <c r="A49" t="s">
        <v>95</v>
      </c>
      <c r="B49" t="s">
        <v>96</v>
      </c>
      <c r="C49" t="s">
        <v>426</v>
      </c>
      <c r="D49" s="10">
        <f>VLOOKUP($A49,'[2]CCGs MAR'!$A:$AZ,52,0)</f>
        <v>6506</v>
      </c>
      <c r="E49" s="10">
        <f>VLOOKUP($A49,'[2]CCGs adj MAR GDP'!$A:$AZ,52,0)</f>
        <v>6126.2292632599529</v>
      </c>
      <c r="F49" s="10">
        <f>VLOOKUP(A49,[5]Bookings_By_CCG_v2_FOR_UTIL!$A:$B,2,0)</f>
        <v>1727</v>
      </c>
      <c r="G49" s="6">
        <f t="shared" si="1"/>
        <v>0.28190260693590347</v>
      </c>
      <c r="H49" s="10">
        <f>IFERROR(VLOOKUP(A49,[6]May17_Orgs!$A$4:$B$151,2,0),0)</f>
        <v>19</v>
      </c>
      <c r="I49">
        <f t="shared" si="2"/>
        <v>1746</v>
      </c>
      <c r="J49" s="6">
        <f t="shared" si="3"/>
        <v>0.28500402530983637</v>
      </c>
      <c r="K49" s="17">
        <f t="shared" si="0"/>
        <v>1.1001737116386726E-2</v>
      </c>
      <c r="L49">
        <f>VLOOKUP(A49,[1]Sheet1!$A:$B,2,0)</f>
        <v>635</v>
      </c>
      <c r="M49" s="6">
        <f t="shared" si="4"/>
        <v>0.36368843069873996</v>
      </c>
      <c r="P49">
        <f t="shared" si="5"/>
        <v>-1746</v>
      </c>
    </row>
    <row r="50" spans="1:16" x14ac:dyDescent="0.3">
      <c r="A50" t="s">
        <v>97</v>
      </c>
      <c r="B50" t="s">
        <v>98</v>
      </c>
      <c r="C50" t="s">
        <v>426</v>
      </c>
      <c r="D50" s="10">
        <f>VLOOKUP($A50,'[2]CCGs MAR'!$A:$AZ,52,0)</f>
        <v>7238</v>
      </c>
      <c r="E50" s="10">
        <f>VLOOKUP($A50,'[2]CCGs adj MAR GDP'!$A:$AZ,52,0)</f>
        <v>6981.4713144163761</v>
      </c>
      <c r="F50" s="10">
        <f>VLOOKUP(A50,[5]Bookings_By_CCG_v2_FOR_UTIL!$A:$B,2,0)</f>
        <v>3243</v>
      </c>
      <c r="G50" s="6">
        <f t="shared" si="1"/>
        <v>0.46451526532858101</v>
      </c>
      <c r="H50" s="10">
        <f>IFERROR(VLOOKUP(A50,[6]May17_Orgs!$A$4:$B$151,2,0),0)</f>
        <v>1</v>
      </c>
      <c r="I50">
        <f t="shared" si="2"/>
        <v>3244</v>
      </c>
      <c r="J50" s="6">
        <f t="shared" si="3"/>
        <v>0.46465850161144517</v>
      </c>
      <c r="K50" s="17">
        <f t="shared" si="0"/>
        <v>3.0835646006778159E-4</v>
      </c>
      <c r="L50">
        <f>VLOOKUP(A50,[1]Sheet1!$A:$B,2,0)</f>
        <v>550</v>
      </c>
      <c r="M50" s="6">
        <f t="shared" si="4"/>
        <v>0.16954377311960542</v>
      </c>
      <c r="P50">
        <f t="shared" si="5"/>
        <v>-3244</v>
      </c>
    </row>
    <row r="51" spans="1:16" x14ac:dyDescent="0.3">
      <c r="A51" t="s">
        <v>99</v>
      </c>
      <c r="B51" t="s">
        <v>100</v>
      </c>
      <c r="C51" t="s">
        <v>426</v>
      </c>
      <c r="D51" s="10">
        <f>VLOOKUP($A51,'[2]CCGs MAR'!$A:$AZ,52,0)</f>
        <v>4376</v>
      </c>
      <c r="E51" s="10">
        <f>VLOOKUP($A51,'[2]CCGs adj MAR GDP'!$A:$AZ,52,0)</f>
        <v>4104.9593907005028</v>
      </c>
      <c r="F51" s="10">
        <f>VLOOKUP(A51,[5]Bookings_By_CCG_v2_FOR_UTIL!$A:$B,2,0)</f>
        <v>3213</v>
      </c>
      <c r="G51" s="6">
        <f t="shared" si="1"/>
        <v>0.78271176257646446</v>
      </c>
      <c r="H51" s="10">
        <f>IFERROR(VLOOKUP(A51,[6]May17_Orgs!$A$4:$B$151,2,0),0)</f>
        <v>5</v>
      </c>
      <c r="I51">
        <f t="shared" si="2"/>
        <v>3218</v>
      </c>
      <c r="J51" s="6">
        <f t="shared" si="3"/>
        <v>0.78392980142267743</v>
      </c>
      <c r="K51" s="17">
        <f t="shared" si="0"/>
        <v>1.5561780267662364E-3</v>
      </c>
      <c r="L51">
        <f>VLOOKUP(A51,[1]Sheet1!$A:$B,2,0)</f>
        <v>392</v>
      </c>
      <c r="M51" s="6">
        <f t="shared" si="4"/>
        <v>0.12181479179614667</v>
      </c>
      <c r="P51">
        <f t="shared" si="5"/>
        <v>-3218</v>
      </c>
    </row>
    <row r="52" spans="1:16" x14ac:dyDescent="0.3">
      <c r="A52" t="s">
        <v>101</v>
      </c>
      <c r="B52" t="s">
        <v>102</v>
      </c>
      <c r="C52" t="s">
        <v>426</v>
      </c>
      <c r="D52" s="10">
        <f>VLOOKUP($A52,'[2]CCGs MAR'!$A:$AZ,52,0)</f>
        <v>6306</v>
      </c>
      <c r="E52" s="10">
        <f>VLOOKUP($A52,'[2]CCGs adj MAR GDP'!$A:$AZ,52,0)</f>
        <v>6047.1544724863625</v>
      </c>
      <c r="F52" s="10">
        <f>VLOOKUP(A52,[5]Bookings_By_CCG_v2_FOR_UTIL!$A:$B,2,0)</f>
        <v>3375</v>
      </c>
      <c r="G52" s="6">
        <f t="shared" si="1"/>
        <v>0.55811374016584814</v>
      </c>
      <c r="H52" s="10">
        <f>IFERROR(VLOOKUP(A52,[6]May17_Orgs!$A$4:$B$151,2,0),0)</f>
        <v>28</v>
      </c>
      <c r="I52">
        <f t="shared" si="2"/>
        <v>3403</v>
      </c>
      <c r="J52" s="6">
        <f t="shared" si="3"/>
        <v>0.56274401712129807</v>
      </c>
      <c r="K52" s="17">
        <f t="shared" si="0"/>
        <v>8.2962962962961715E-3</v>
      </c>
      <c r="L52">
        <f>VLOOKUP(A52,[1]Sheet1!$A:$B,2,0)</f>
        <v>1028</v>
      </c>
      <c r="M52" s="6">
        <f t="shared" si="4"/>
        <v>0.30208639435791951</v>
      </c>
      <c r="P52">
        <f t="shared" si="5"/>
        <v>-3403</v>
      </c>
    </row>
    <row r="53" spans="1:16" x14ac:dyDescent="0.3">
      <c r="A53" t="s">
        <v>103</v>
      </c>
      <c r="B53" t="s">
        <v>104</v>
      </c>
      <c r="C53" t="s">
        <v>426</v>
      </c>
      <c r="D53" s="10">
        <f>VLOOKUP($A53,'[2]CCGs MAR'!$A:$AZ,52,0)</f>
        <v>2723</v>
      </c>
      <c r="E53" s="10">
        <f>VLOOKUP($A53,'[2]CCGs adj MAR GDP'!$A:$AZ,52,0)</f>
        <v>2630.8020110783968</v>
      </c>
      <c r="F53" s="10">
        <f>VLOOKUP(A53,[5]Bookings_By_CCG_v2_FOR_UTIL!$A:$B,2,0)</f>
        <v>1754</v>
      </c>
      <c r="G53" s="6">
        <f t="shared" si="1"/>
        <v>0.66671683867271136</v>
      </c>
      <c r="H53" s="10">
        <f>IFERROR(VLOOKUP(A53,[6]May17_Orgs!$A$4:$B$151,2,0),0)</f>
        <v>6</v>
      </c>
      <c r="I53">
        <f t="shared" si="2"/>
        <v>1760</v>
      </c>
      <c r="J53" s="6">
        <f t="shared" si="3"/>
        <v>0.66899751200910595</v>
      </c>
      <c r="K53" s="17">
        <f t="shared" si="0"/>
        <v>3.420752565564289E-3</v>
      </c>
      <c r="L53">
        <f>VLOOKUP(A53,[1]Sheet1!$A:$B,2,0)</f>
        <v>266</v>
      </c>
      <c r="M53" s="6">
        <f t="shared" si="4"/>
        <v>0.15113636363636362</v>
      </c>
      <c r="P53">
        <f t="shared" si="5"/>
        <v>-1760</v>
      </c>
    </row>
    <row r="54" spans="1:16" x14ac:dyDescent="0.3">
      <c r="A54" t="s">
        <v>105</v>
      </c>
      <c r="B54" t="s">
        <v>106</v>
      </c>
      <c r="C54" t="s">
        <v>426</v>
      </c>
      <c r="D54" s="10">
        <f>VLOOKUP($A54,'[2]CCGs MAR'!$A:$AZ,52,0)</f>
        <v>2939</v>
      </c>
      <c r="E54" s="10">
        <f>VLOOKUP($A54,'[2]CCGs adj MAR GDP'!$A:$AZ,52,0)</f>
        <v>2818.1493523600438</v>
      </c>
      <c r="F54" s="10">
        <f>VLOOKUP(A54,[5]Bookings_By_CCG_v2_FOR_UTIL!$A:$B,2,0)</f>
        <v>903</v>
      </c>
      <c r="G54" s="6">
        <f t="shared" si="1"/>
        <v>0.32042304615395473</v>
      </c>
      <c r="H54" s="10">
        <f>IFERROR(VLOOKUP(A54,[6]May17_Orgs!$A$4:$B$151,2,0),0)</f>
        <v>1082</v>
      </c>
      <c r="I54">
        <f t="shared" si="2"/>
        <v>1985</v>
      </c>
      <c r="J54" s="6">
        <f t="shared" si="3"/>
        <v>0.70436295306268015</v>
      </c>
      <c r="K54" s="17">
        <f t="shared" si="0"/>
        <v>1.1982281284606868</v>
      </c>
      <c r="L54">
        <f>VLOOKUP(A54,[1]Sheet1!$A:$B,2,0)</f>
        <v>685</v>
      </c>
      <c r="M54" s="6">
        <f t="shared" si="4"/>
        <v>0.34508816120906799</v>
      </c>
      <c r="P54">
        <f t="shared" si="5"/>
        <v>-1985</v>
      </c>
    </row>
    <row r="55" spans="1:16" x14ac:dyDescent="0.3">
      <c r="A55" t="s">
        <v>107</v>
      </c>
      <c r="B55" t="s">
        <v>108</v>
      </c>
      <c r="C55" t="s">
        <v>426</v>
      </c>
      <c r="D55" s="10">
        <f>VLOOKUP($A55,'[2]CCGs MAR'!$A:$AZ,52,0)</f>
        <v>7144</v>
      </c>
      <c r="E55" s="10">
        <f>VLOOKUP($A55,'[2]CCGs adj MAR GDP'!$A:$AZ,52,0)</f>
        <v>6838.5996937520395</v>
      </c>
      <c r="F55" s="10">
        <f>VLOOKUP(A55,[5]Bookings_By_CCG_v2_FOR_UTIL!$A:$B,2,0)</f>
        <v>4161</v>
      </c>
      <c r="G55" s="6">
        <f t="shared" si="1"/>
        <v>0.60845789874228506</v>
      </c>
      <c r="H55" s="10">
        <f>IFERROR(VLOOKUP(A55,[6]May17_Orgs!$A$4:$B$151,2,0),0)</f>
        <v>5</v>
      </c>
      <c r="I55">
        <f t="shared" si="2"/>
        <v>4166</v>
      </c>
      <c r="J55" s="6">
        <f t="shared" si="3"/>
        <v>0.60918904257639017</v>
      </c>
      <c r="K55" s="17">
        <f t="shared" si="0"/>
        <v>1.20163422254263E-3</v>
      </c>
      <c r="L55">
        <f>VLOOKUP(A55,[1]Sheet1!$A:$B,2,0)</f>
        <v>997</v>
      </c>
      <c r="M55" s="6">
        <f t="shared" si="4"/>
        <v>0.23931829092654824</v>
      </c>
      <c r="P55">
        <f t="shared" si="5"/>
        <v>-4166</v>
      </c>
    </row>
    <row r="56" spans="1:16" x14ac:dyDescent="0.3">
      <c r="A56" t="s">
        <v>109</v>
      </c>
      <c r="B56" t="s">
        <v>110</v>
      </c>
      <c r="C56" t="s">
        <v>426</v>
      </c>
      <c r="D56" s="10">
        <f>VLOOKUP($A56,'[2]CCGs MAR'!$A:$AZ,52,0)</f>
        <v>5437</v>
      </c>
      <c r="E56" s="10">
        <f>VLOOKUP($A56,'[2]CCGs adj MAR GDP'!$A:$AZ,52,0)</f>
        <v>5221.1765496576545</v>
      </c>
      <c r="F56" s="10">
        <f>VLOOKUP(A56,[5]Bookings_By_CCG_v2_FOR_UTIL!$A:$B,2,0)</f>
        <v>2690</v>
      </c>
      <c r="G56" s="6">
        <f t="shared" si="1"/>
        <v>0.51520954605076119</v>
      </c>
      <c r="H56" s="10">
        <f>IFERROR(VLOOKUP(A56,[6]May17_Orgs!$A$4:$B$151,2,0),0)</f>
        <v>6</v>
      </c>
      <c r="I56">
        <f t="shared" si="2"/>
        <v>2696</v>
      </c>
      <c r="J56" s="6">
        <f t="shared" si="3"/>
        <v>0.51635871232448038</v>
      </c>
      <c r="K56" s="17">
        <f t="shared" si="0"/>
        <v>2.2304832713755099E-3</v>
      </c>
      <c r="L56">
        <f>VLOOKUP(A56,[1]Sheet1!$A:$B,2,0)</f>
        <v>941</v>
      </c>
      <c r="M56" s="6">
        <f t="shared" si="4"/>
        <v>0.34903560830860536</v>
      </c>
      <c r="P56">
        <f t="shared" si="5"/>
        <v>-2696</v>
      </c>
    </row>
    <row r="57" spans="1:16" x14ac:dyDescent="0.3">
      <c r="A57" t="s">
        <v>111</v>
      </c>
      <c r="B57" t="s">
        <v>112</v>
      </c>
      <c r="C57" t="s">
        <v>426</v>
      </c>
      <c r="D57" s="10">
        <f>VLOOKUP($A57,'[2]CCGs MAR'!$A:$AZ,52,0)</f>
        <v>2638</v>
      </c>
      <c r="E57" s="10">
        <f>VLOOKUP($A57,'[2]CCGs adj MAR GDP'!$A:$AZ,52,0)</f>
        <v>2550.3990694969466</v>
      </c>
      <c r="F57" s="10">
        <f>VLOOKUP(A57,[5]Bookings_By_CCG_v2_FOR_UTIL!$A:$B,2,0)</f>
        <v>813</v>
      </c>
      <c r="G57" s="6">
        <f t="shared" si="1"/>
        <v>0.31877364202472053</v>
      </c>
      <c r="H57" s="10">
        <f>IFERROR(VLOOKUP(A57,[6]May17_Orgs!$A$4:$B$151,2,0),0)</f>
        <v>1</v>
      </c>
      <c r="I57">
        <f t="shared" si="2"/>
        <v>814</v>
      </c>
      <c r="J57" s="6">
        <f t="shared" si="3"/>
        <v>0.31916573752536592</v>
      </c>
      <c r="K57" s="17">
        <f t="shared" si="0"/>
        <v>1.2300123001229464E-3</v>
      </c>
      <c r="L57">
        <f>VLOOKUP(A57,[1]Sheet1!$A:$B,2,0)</f>
        <v>353</v>
      </c>
      <c r="M57" s="6">
        <f t="shared" si="4"/>
        <v>0.43366093366093367</v>
      </c>
      <c r="P57">
        <f t="shared" si="5"/>
        <v>-814</v>
      </c>
    </row>
    <row r="58" spans="1:16" x14ac:dyDescent="0.3">
      <c r="A58" t="s">
        <v>113</v>
      </c>
      <c r="B58" t="s">
        <v>114</v>
      </c>
      <c r="C58" t="s">
        <v>426</v>
      </c>
      <c r="D58" s="10">
        <f>VLOOKUP($A58,'[2]CCGs MAR'!$A:$AZ,52,0)</f>
        <v>4372</v>
      </c>
      <c r="E58" s="10">
        <f>VLOOKUP($A58,'[2]CCGs adj MAR GDP'!$A:$AZ,52,0)</f>
        <v>4182.2025894897179</v>
      </c>
      <c r="F58" s="10">
        <f>VLOOKUP(A58,[5]Bookings_By_CCG_v2_FOR_UTIL!$A:$B,2,0)</f>
        <v>2771</v>
      </c>
      <c r="G58" s="6">
        <f t="shared" si="1"/>
        <v>0.66256952902372368</v>
      </c>
      <c r="H58" s="10">
        <f>IFERROR(VLOOKUP(A58,[6]May17_Orgs!$A$4:$B$151,2,0),0)</f>
        <v>1</v>
      </c>
      <c r="I58">
        <f t="shared" si="2"/>
        <v>2772</v>
      </c>
      <c r="J58" s="6">
        <f t="shared" si="3"/>
        <v>0.66280863747880259</v>
      </c>
      <c r="K58" s="17">
        <f t="shared" si="0"/>
        <v>3.6088054853839418E-4</v>
      </c>
      <c r="L58">
        <f>VLOOKUP(A58,[1]Sheet1!$A:$B,2,0)</f>
        <v>787</v>
      </c>
      <c r="M58" s="6">
        <f t="shared" si="4"/>
        <v>0.28391053391053389</v>
      </c>
      <c r="P58">
        <f t="shared" si="5"/>
        <v>-2772</v>
      </c>
    </row>
    <row r="59" spans="1:16" x14ac:dyDescent="0.3">
      <c r="A59" t="s">
        <v>115</v>
      </c>
      <c r="B59" t="s">
        <v>116</v>
      </c>
      <c r="C59" t="s">
        <v>426</v>
      </c>
      <c r="D59" s="10">
        <f>VLOOKUP($A59,'[2]CCGs MAR'!$A:$AZ,52,0)</f>
        <v>3115</v>
      </c>
      <c r="E59" s="10">
        <f>VLOOKUP($A59,'[2]CCGs adj MAR GDP'!$A:$AZ,52,0)</f>
        <v>2930.8555051758062</v>
      </c>
      <c r="F59" s="10">
        <f>VLOOKUP(A59,[5]Bookings_By_CCG_v2_FOR_UTIL!$A:$B,2,0)</f>
        <v>410</v>
      </c>
      <c r="G59" s="6">
        <f t="shared" si="1"/>
        <v>0.13989089509051258</v>
      </c>
      <c r="H59" s="10">
        <f>IFERROR(VLOOKUP(A59,[6]May17_Orgs!$A$4:$B$151,2,0),0)</f>
        <v>0</v>
      </c>
      <c r="I59">
        <f t="shared" si="2"/>
        <v>410</v>
      </c>
      <c r="J59" s="6">
        <f t="shared" si="3"/>
        <v>0.13989089509051258</v>
      </c>
      <c r="K59" s="17">
        <f t="shared" si="0"/>
        <v>0</v>
      </c>
      <c r="L59">
        <f>VLOOKUP(A59,[1]Sheet1!$A:$B,2,0)</f>
        <v>361</v>
      </c>
      <c r="M59" s="6">
        <f t="shared" si="4"/>
        <v>0.88048780487804879</v>
      </c>
      <c r="P59">
        <f t="shared" si="5"/>
        <v>-410</v>
      </c>
    </row>
    <row r="60" spans="1:16" x14ac:dyDescent="0.3">
      <c r="A60" t="s">
        <v>117</v>
      </c>
      <c r="B60" t="s">
        <v>118</v>
      </c>
      <c r="C60" t="s">
        <v>426</v>
      </c>
      <c r="D60" s="10">
        <f>VLOOKUP($A60,'[2]CCGs MAR'!$A:$AZ,52,0)</f>
        <v>4973</v>
      </c>
      <c r="E60" s="10">
        <f>VLOOKUP($A60,'[2]CCGs adj MAR GDP'!$A:$AZ,52,0)</f>
        <v>4656.1120547022565</v>
      </c>
      <c r="F60" s="10">
        <f>VLOOKUP(A60,[5]Bookings_By_CCG_v2_FOR_UTIL!$A:$B,2,0)</f>
        <v>3530</v>
      </c>
      <c r="G60" s="6">
        <f t="shared" si="1"/>
        <v>0.75814326599700621</v>
      </c>
      <c r="H60" s="10">
        <f>IFERROR(VLOOKUP(A60,[6]May17_Orgs!$A$4:$B$151,2,0),0)</f>
        <v>57</v>
      </c>
      <c r="I60">
        <f t="shared" si="2"/>
        <v>3587</v>
      </c>
      <c r="J60" s="6">
        <f t="shared" si="3"/>
        <v>0.77038523941395509</v>
      </c>
      <c r="K60" s="17">
        <f t="shared" si="0"/>
        <v>1.6147308781869762E-2</v>
      </c>
      <c r="L60">
        <f>VLOOKUP(A60,[1]Sheet1!$A:$B,2,0)</f>
        <v>1065</v>
      </c>
      <c r="M60" s="6">
        <f t="shared" si="4"/>
        <v>0.29690549205464178</v>
      </c>
      <c r="P60">
        <f t="shared" si="5"/>
        <v>-3587</v>
      </c>
    </row>
    <row r="61" spans="1:16" x14ac:dyDescent="0.3">
      <c r="A61" t="s">
        <v>119</v>
      </c>
      <c r="B61" t="s">
        <v>120</v>
      </c>
      <c r="C61" t="s">
        <v>426</v>
      </c>
      <c r="D61" s="10">
        <f>VLOOKUP($A61,'[2]CCGs MAR'!$A:$AZ,52,0)</f>
        <v>2686</v>
      </c>
      <c r="E61" s="10">
        <f>VLOOKUP($A61,'[2]CCGs adj MAR GDP'!$A:$AZ,52,0)</f>
        <v>2595.7010659482253</v>
      </c>
      <c r="F61" s="10">
        <f>VLOOKUP(A61,[5]Bookings_By_CCG_v2_FOR_UTIL!$A:$B,2,0)</f>
        <v>1812</v>
      </c>
      <c r="G61" s="6">
        <f t="shared" si="1"/>
        <v>0.6980773031882489</v>
      </c>
      <c r="H61" s="10">
        <f>IFERROR(VLOOKUP(A61,[6]May17_Orgs!$A$4:$B$151,2,0),0)</f>
        <v>0</v>
      </c>
      <c r="I61">
        <f t="shared" si="2"/>
        <v>1812</v>
      </c>
      <c r="J61" s="6">
        <f t="shared" si="3"/>
        <v>0.6980773031882489</v>
      </c>
      <c r="K61" s="17">
        <f t="shared" si="0"/>
        <v>0</v>
      </c>
      <c r="L61">
        <f>VLOOKUP(A61,[1]Sheet1!$A:$B,2,0)</f>
        <v>104</v>
      </c>
      <c r="M61" s="6">
        <f t="shared" si="4"/>
        <v>5.7395143487858721E-2</v>
      </c>
      <c r="P61">
        <f t="shared" si="5"/>
        <v>-1812</v>
      </c>
    </row>
    <row r="62" spans="1:16" x14ac:dyDescent="0.3">
      <c r="A62" t="s">
        <v>121</v>
      </c>
      <c r="B62" t="s">
        <v>122</v>
      </c>
      <c r="C62" t="s">
        <v>426</v>
      </c>
      <c r="D62" s="10">
        <f>VLOOKUP($A62,'[2]CCGs MAR'!$A:$AZ,52,0)</f>
        <v>11578</v>
      </c>
      <c r="E62" s="10">
        <f>VLOOKUP($A62,'[2]CCGs adj MAR GDP'!$A:$AZ,52,0)</f>
        <v>10779.665897152416</v>
      </c>
      <c r="F62" s="10">
        <f>VLOOKUP(A62,[5]Bookings_By_CCG_v2_FOR_UTIL!$A:$B,2,0)</f>
        <v>3014</v>
      </c>
      <c r="G62" s="6">
        <f t="shared" si="1"/>
        <v>0.27960050234916706</v>
      </c>
      <c r="H62" s="10">
        <f>IFERROR(VLOOKUP(A62,[6]May17_Orgs!$A$4:$B$151,2,0),0)</f>
        <v>1063</v>
      </c>
      <c r="I62">
        <f t="shared" si="2"/>
        <v>4077</v>
      </c>
      <c r="J62" s="6">
        <f t="shared" si="3"/>
        <v>0.37821209292553221</v>
      </c>
      <c r="K62" s="17">
        <f t="shared" si="0"/>
        <v>0.35268745852687455</v>
      </c>
      <c r="L62">
        <f>VLOOKUP(A62,[1]Sheet1!$A:$B,2,0)</f>
        <v>1705</v>
      </c>
      <c r="M62" s="6">
        <f t="shared" si="4"/>
        <v>0.41819965661025266</v>
      </c>
      <c r="P62">
        <f t="shared" si="5"/>
        <v>-4077</v>
      </c>
    </row>
    <row r="63" spans="1:16" x14ac:dyDescent="0.3">
      <c r="A63" t="s">
        <v>123</v>
      </c>
      <c r="B63" t="s">
        <v>124</v>
      </c>
      <c r="C63" t="s">
        <v>426</v>
      </c>
      <c r="D63" s="10">
        <f>VLOOKUP($A63,'[2]CCGs MAR'!$A:$AZ,52,0)</f>
        <v>5395</v>
      </c>
      <c r="E63" s="10">
        <f>VLOOKUP($A63,'[2]CCGs adj MAR GDP'!$A:$AZ,52,0)</f>
        <v>5118.9275755520384</v>
      </c>
      <c r="F63" s="10">
        <f>VLOOKUP(A63,[5]Bookings_By_CCG_v2_FOR_UTIL!$A:$B,2,0)</f>
        <v>3443</v>
      </c>
      <c r="G63" s="6">
        <f t="shared" si="1"/>
        <v>0.67260181926459428</v>
      </c>
      <c r="H63" s="10">
        <f>IFERROR(VLOOKUP(A63,[6]May17_Orgs!$A$4:$B$151,2,0),0)</f>
        <v>5</v>
      </c>
      <c r="I63">
        <f t="shared" si="2"/>
        <v>3448</v>
      </c>
      <c r="J63" s="6">
        <f t="shared" si="3"/>
        <v>0.67357858635617807</v>
      </c>
      <c r="K63" s="17">
        <f t="shared" si="0"/>
        <v>1.4522218995062456E-3</v>
      </c>
      <c r="L63">
        <f>VLOOKUP(A63,[1]Sheet1!$A:$B,2,0)</f>
        <v>322</v>
      </c>
      <c r="M63" s="6">
        <f t="shared" si="4"/>
        <v>9.3387470997679814E-2</v>
      </c>
      <c r="P63">
        <f t="shared" si="5"/>
        <v>-3448</v>
      </c>
    </row>
    <row r="64" spans="1:16" x14ac:dyDescent="0.3">
      <c r="A64" t="s">
        <v>125</v>
      </c>
      <c r="B64" t="s">
        <v>126</v>
      </c>
      <c r="C64" t="s">
        <v>426</v>
      </c>
      <c r="D64" s="10">
        <f>VLOOKUP($A64,'[2]CCGs MAR'!$A:$AZ,52,0)</f>
        <v>9027</v>
      </c>
      <c r="E64" s="10">
        <f>VLOOKUP($A64,'[2]CCGs adj MAR GDP'!$A:$AZ,52,0)</f>
        <v>8691.8580139052392</v>
      </c>
      <c r="F64" s="10">
        <f>VLOOKUP(A64,[5]Bookings_By_CCG_v2_FOR_UTIL!$A:$B,2,0)</f>
        <v>5056</v>
      </c>
      <c r="G64" s="6">
        <f t="shared" si="1"/>
        <v>0.58169380952972405</v>
      </c>
      <c r="H64" s="10">
        <f>IFERROR(VLOOKUP(A64,[6]May17_Orgs!$A$4:$B$151,2,0),0)</f>
        <v>4</v>
      </c>
      <c r="I64">
        <f t="shared" si="2"/>
        <v>5060</v>
      </c>
      <c r="J64" s="6">
        <f t="shared" si="3"/>
        <v>0.58215401032840264</v>
      </c>
      <c r="K64" s="17">
        <f t="shared" si="0"/>
        <v>7.9113924050634677E-4</v>
      </c>
      <c r="L64">
        <f>VLOOKUP(A64,[1]Sheet1!$A:$B,2,0)</f>
        <v>1840</v>
      </c>
      <c r="M64" s="6">
        <f t="shared" si="4"/>
        <v>0.36363636363636365</v>
      </c>
      <c r="P64">
        <f t="shared" si="5"/>
        <v>-5060</v>
      </c>
    </row>
    <row r="65" spans="1:16" x14ac:dyDescent="0.3">
      <c r="A65" t="s">
        <v>127</v>
      </c>
      <c r="B65" t="s">
        <v>128</v>
      </c>
      <c r="C65" t="s">
        <v>425</v>
      </c>
      <c r="D65" s="10">
        <f>VLOOKUP($A65,'[2]CCGs MAR'!$A:$AZ,52,0)</f>
        <v>5348</v>
      </c>
      <c r="E65" s="10">
        <f>VLOOKUP($A65,'[2]CCGs adj MAR GDP'!$A:$AZ,52,0)</f>
        <v>5169.5624602858343</v>
      </c>
      <c r="F65" s="10">
        <f>VLOOKUP(A65,[5]Bookings_By_CCG_v2_FOR_UTIL!$A:$B,2,0)</f>
        <v>3328</v>
      </c>
      <c r="G65" s="6">
        <f t="shared" si="1"/>
        <v>0.64376821550502916</v>
      </c>
      <c r="H65" s="10">
        <f>IFERROR(VLOOKUP(A65,[6]May17_Orgs!$A$4:$B$151,2,0),0)</f>
        <v>7</v>
      </c>
      <c r="I65">
        <f t="shared" si="2"/>
        <v>3335</v>
      </c>
      <c r="J65" s="6">
        <f t="shared" si="3"/>
        <v>0.64512229528523812</v>
      </c>
      <c r="K65" s="17">
        <f t="shared" si="0"/>
        <v>2.1033653846154864E-3</v>
      </c>
      <c r="L65">
        <f>VLOOKUP(A65,[1]Sheet1!$A:$B,2,0)</f>
        <v>731</v>
      </c>
      <c r="M65" s="6">
        <f t="shared" si="4"/>
        <v>0.21919040479760121</v>
      </c>
      <c r="P65">
        <f t="shared" si="5"/>
        <v>-3335</v>
      </c>
    </row>
    <row r="66" spans="1:16" x14ac:dyDescent="0.3">
      <c r="A66" t="s">
        <v>129</v>
      </c>
      <c r="B66" t="s">
        <v>130</v>
      </c>
      <c r="C66" t="s">
        <v>425</v>
      </c>
      <c r="D66" s="10">
        <f>VLOOKUP($A66,'[2]CCGs MAR'!$A:$AZ,52,0)</f>
        <v>1244</v>
      </c>
      <c r="E66" s="10">
        <f>VLOOKUP($A66,'[2]CCGs adj MAR GDP'!$A:$AZ,52,0)</f>
        <v>1141.0978155002088</v>
      </c>
      <c r="F66" s="10">
        <f>VLOOKUP(A66,[5]Bookings_By_CCG_v2_FOR_UTIL!$A:$B,2,0)</f>
        <v>1414</v>
      </c>
      <c r="G66" s="6">
        <f t="shared" si="1"/>
        <v>1.2391575733410396</v>
      </c>
      <c r="H66" s="10">
        <f>IFERROR(VLOOKUP(A66,[6]May17_Orgs!$A$4:$B$151,2,0),0)</f>
        <v>7</v>
      </c>
      <c r="I66">
        <f t="shared" si="2"/>
        <v>1421</v>
      </c>
      <c r="J66" s="6">
        <f t="shared" si="3"/>
        <v>1.2452920167734209</v>
      </c>
      <c r="K66" s="17">
        <f t="shared" si="0"/>
        <v>4.9504950495049167E-3</v>
      </c>
      <c r="L66">
        <f>VLOOKUP(A66,[1]Sheet1!$A:$B,2,0)</f>
        <v>157</v>
      </c>
      <c r="M66" s="6">
        <f t="shared" si="4"/>
        <v>0.11048557353976073</v>
      </c>
      <c r="P66">
        <f t="shared" si="5"/>
        <v>-1421</v>
      </c>
    </row>
    <row r="67" spans="1:16" x14ac:dyDescent="0.3">
      <c r="A67" t="s">
        <v>131</v>
      </c>
      <c r="B67" t="s">
        <v>132</v>
      </c>
      <c r="C67" t="s">
        <v>425</v>
      </c>
      <c r="D67" s="10">
        <f>VLOOKUP($A67,'[2]CCGs MAR'!$A:$AZ,52,0)</f>
        <v>6320</v>
      </c>
      <c r="E67" s="10">
        <f>VLOOKUP($A67,'[2]CCGs adj MAR GDP'!$A:$AZ,52,0)</f>
        <v>6050.3329984385027</v>
      </c>
      <c r="F67" s="10">
        <f>VLOOKUP(A67,[5]Bookings_By_CCG_v2_FOR_UTIL!$A:$B,2,0)</f>
        <v>4295</v>
      </c>
      <c r="G67" s="6">
        <f t="shared" si="1"/>
        <v>0.70987828291574584</v>
      </c>
      <c r="H67" s="10">
        <f>IFERROR(VLOOKUP(A67,[6]May17_Orgs!$A$4:$B$151,2,0),0)</f>
        <v>2</v>
      </c>
      <c r="I67">
        <f t="shared" si="2"/>
        <v>4297</v>
      </c>
      <c r="J67" s="6">
        <f t="shared" si="3"/>
        <v>0.71020884323375078</v>
      </c>
      <c r="K67" s="17">
        <f t="shared" si="0"/>
        <v>4.6565774155985705E-4</v>
      </c>
      <c r="L67">
        <f>VLOOKUP(A67,[1]Sheet1!$A:$B,2,0)</f>
        <v>1390</v>
      </c>
      <c r="M67" s="6">
        <f t="shared" si="4"/>
        <v>0.32348149872003723</v>
      </c>
      <c r="P67">
        <f t="shared" si="5"/>
        <v>-4297</v>
      </c>
    </row>
    <row r="68" spans="1:16" x14ac:dyDescent="0.3">
      <c r="A68" t="s">
        <v>133</v>
      </c>
      <c r="B68" t="s">
        <v>134</v>
      </c>
      <c r="C68" t="s">
        <v>425</v>
      </c>
      <c r="D68" s="10">
        <f>VLOOKUP($A68,'[2]CCGs MAR'!$A:$AZ,52,0)</f>
        <v>1594</v>
      </c>
      <c r="E68" s="10">
        <f>VLOOKUP($A68,'[2]CCGs adj MAR GDP'!$A:$AZ,52,0)</f>
        <v>1547.6843435068477</v>
      </c>
      <c r="F68" s="10">
        <f>VLOOKUP(A68,[5]Bookings_By_CCG_v2_FOR_UTIL!$A:$B,2,0)</f>
        <v>1265</v>
      </c>
      <c r="G68" s="6">
        <f t="shared" si="1"/>
        <v>0.81735013041075133</v>
      </c>
      <c r="H68" s="10">
        <f>IFERROR(VLOOKUP(A68,[6]May17_Orgs!$A$4:$B$151,2,0),0)</f>
        <v>0</v>
      </c>
      <c r="I68">
        <f t="shared" si="2"/>
        <v>1265</v>
      </c>
      <c r="J68" s="6">
        <f t="shared" si="3"/>
        <v>0.81735013041075133</v>
      </c>
      <c r="K68" s="17">
        <f t="shared" si="0"/>
        <v>0</v>
      </c>
      <c r="L68">
        <f>VLOOKUP(A68,[1]Sheet1!$A:$B,2,0)</f>
        <v>201</v>
      </c>
      <c r="M68" s="6">
        <f t="shared" si="4"/>
        <v>0.15889328063241107</v>
      </c>
      <c r="P68">
        <f t="shared" si="5"/>
        <v>-1265</v>
      </c>
    </row>
    <row r="69" spans="1:16" x14ac:dyDescent="0.3">
      <c r="A69" t="s">
        <v>135</v>
      </c>
      <c r="B69" t="s">
        <v>136</v>
      </c>
      <c r="C69" t="s">
        <v>425</v>
      </c>
      <c r="D69" s="10">
        <f>VLOOKUP($A69,'[2]CCGs MAR'!$A:$AZ,52,0)</f>
        <v>1750</v>
      </c>
      <c r="E69" s="10">
        <f>VLOOKUP($A69,'[2]CCGs adj MAR GDP'!$A:$AZ,52,0)</f>
        <v>1698.2134156244924</v>
      </c>
      <c r="F69" s="10">
        <f>VLOOKUP(A69,[5]Bookings_By_CCG_v2_FOR_UTIL!$A:$B,2,0)</f>
        <v>1305</v>
      </c>
      <c r="G69" s="6">
        <f t="shared" si="1"/>
        <v>0.76845465239721111</v>
      </c>
      <c r="H69" s="10">
        <f>IFERROR(VLOOKUP(A69,[6]May17_Orgs!$A$4:$B$151,2,0),0)</f>
        <v>1</v>
      </c>
      <c r="I69">
        <f t="shared" si="2"/>
        <v>1306</v>
      </c>
      <c r="J69" s="6">
        <f t="shared" si="3"/>
        <v>0.76904350653697917</v>
      </c>
      <c r="K69" s="17">
        <f t="shared" ref="K69:K132" si="6">(J69-G69)/ABS(G69)</f>
        <v>7.6628352490431889E-4</v>
      </c>
      <c r="L69">
        <f>VLOOKUP(A69,[1]Sheet1!$A:$B,2,0)</f>
        <v>412</v>
      </c>
      <c r="M69" s="6">
        <f t="shared" si="4"/>
        <v>0.31546707503828486</v>
      </c>
      <c r="P69">
        <f t="shared" si="5"/>
        <v>-1306</v>
      </c>
    </row>
    <row r="70" spans="1:16" x14ac:dyDescent="0.3">
      <c r="A70" t="s">
        <v>137</v>
      </c>
      <c r="B70" t="s">
        <v>138</v>
      </c>
      <c r="C70" t="s">
        <v>425</v>
      </c>
      <c r="D70" s="10">
        <f>VLOOKUP($A70,'[2]CCGs MAR'!$A:$AZ,52,0)</f>
        <v>6481</v>
      </c>
      <c r="E70" s="10">
        <f>VLOOKUP($A70,'[2]CCGs adj MAR GDP'!$A:$AZ,52,0)</f>
        <v>6230.8430948077112</v>
      </c>
      <c r="F70" s="10">
        <f>VLOOKUP(A70,[5]Bookings_By_CCG_v2_FOR_UTIL!$A:$B,2,0)</f>
        <v>4252</v>
      </c>
      <c r="G70" s="6">
        <f t="shared" ref="G70:G133" si="7">F70/E70</f>
        <v>0.68241166328570824</v>
      </c>
      <c r="H70" s="10">
        <f>IFERROR(VLOOKUP(A70,[6]May17_Orgs!$A$4:$B$151,2,0),0)</f>
        <v>5</v>
      </c>
      <c r="I70">
        <f t="shared" ref="I70:I133" si="8">F70+H70</f>
        <v>4257</v>
      </c>
      <c r="J70" s="6">
        <f t="shared" ref="J70:J133" si="9">I70/E70</f>
        <v>0.68321412290857475</v>
      </c>
      <c r="K70" s="17">
        <f t="shared" si="6"/>
        <v>1.1759172154279908E-3</v>
      </c>
      <c r="L70">
        <f>VLOOKUP(A70,[1]Sheet1!$A:$B,2,0)</f>
        <v>2098</v>
      </c>
      <c r="M70" s="6">
        <f t="shared" ref="M70:M133" si="10">L70/I70</f>
        <v>0.49283533004463237</v>
      </c>
      <c r="P70">
        <f t="shared" ref="P70:P133" si="11">O70-I70</f>
        <v>-4257</v>
      </c>
    </row>
    <row r="71" spans="1:16" x14ac:dyDescent="0.3">
      <c r="A71" t="s">
        <v>139</v>
      </c>
      <c r="B71" t="s">
        <v>140</v>
      </c>
      <c r="C71" t="s">
        <v>425</v>
      </c>
      <c r="D71" s="10">
        <f>VLOOKUP($A71,'[2]CCGs MAR'!$A:$AZ,52,0)</f>
        <v>4797</v>
      </c>
      <c r="E71" s="10">
        <f>VLOOKUP($A71,'[2]CCGs adj MAR GDP'!$A:$AZ,52,0)</f>
        <v>4663.672843080486</v>
      </c>
      <c r="F71" s="10">
        <f>VLOOKUP(A71,[5]Bookings_By_CCG_v2_FOR_UTIL!$A:$B,2,0)</f>
        <v>3330</v>
      </c>
      <c r="G71" s="6">
        <f t="shared" si="7"/>
        <v>0.71402950250696451</v>
      </c>
      <c r="H71" s="10">
        <f>IFERROR(VLOOKUP(A71,[6]May17_Orgs!$A$4:$B$151,2,0),0)</f>
        <v>9</v>
      </c>
      <c r="I71">
        <f t="shared" si="8"/>
        <v>3339</v>
      </c>
      <c r="J71" s="6">
        <f t="shared" si="9"/>
        <v>0.71595931197319951</v>
      </c>
      <c r="K71" s="17">
        <f t="shared" si="6"/>
        <v>2.7027027027026473E-3</v>
      </c>
      <c r="L71">
        <f>VLOOKUP(A71,[1]Sheet1!$A:$B,2,0)</f>
        <v>699</v>
      </c>
      <c r="M71" s="6">
        <f t="shared" si="10"/>
        <v>0.20934411500449238</v>
      </c>
      <c r="P71">
        <f t="shared" si="11"/>
        <v>-3339</v>
      </c>
    </row>
    <row r="72" spans="1:16" x14ac:dyDescent="0.3">
      <c r="A72" t="s">
        <v>141</v>
      </c>
      <c r="B72" t="s">
        <v>142</v>
      </c>
      <c r="C72" t="s">
        <v>425</v>
      </c>
      <c r="D72" s="10">
        <f>VLOOKUP($A72,'[2]CCGs MAR'!$A:$AZ,52,0)</f>
        <v>3142</v>
      </c>
      <c r="E72" s="10">
        <f>VLOOKUP($A72,'[2]CCGs adj MAR GDP'!$A:$AZ,52,0)</f>
        <v>3009.2656139601372</v>
      </c>
      <c r="F72" s="10">
        <f>VLOOKUP(A72,[5]Bookings_By_CCG_v2_FOR_UTIL!$A:$B,2,0)</f>
        <v>3342</v>
      </c>
      <c r="G72" s="6">
        <f t="shared" si="7"/>
        <v>1.1105699624839664</v>
      </c>
      <c r="H72" s="10">
        <f>IFERROR(VLOOKUP(A72,[6]May17_Orgs!$A$4:$B$151,2,0),0)</f>
        <v>3</v>
      </c>
      <c r="I72">
        <f t="shared" si="8"/>
        <v>3345</v>
      </c>
      <c r="J72" s="6">
        <f t="shared" si="9"/>
        <v>1.1115668834556756</v>
      </c>
      <c r="K72" s="17">
        <f t="shared" si="6"/>
        <v>8.9766606822261059E-4</v>
      </c>
      <c r="L72">
        <f>VLOOKUP(A72,[1]Sheet1!$A:$B,2,0)</f>
        <v>1120</v>
      </c>
      <c r="M72" s="6">
        <f t="shared" si="10"/>
        <v>0.33482810164424515</v>
      </c>
      <c r="P72">
        <f t="shared" si="11"/>
        <v>-3345</v>
      </c>
    </row>
    <row r="73" spans="1:16" x14ac:dyDescent="0.3">
      <c r="A73" t="s">
        <v>143</v>
      </c>
      <c r="B73" t="s">
        <v>144</v>
      </c>
      <c r="C73" t="s">
        <v>425</v>
      </c>
      <c r="D73" s="10">
        <f>VLOOKUP($A73,'[2]CCGs MAR'!$A:$AZ,52,0)</f>
        <v>4911</v>
      </c>
      <c r="E73" s="10">
        <f>VLOOKUP($A73,'[2]CCGs adj MAR GDP'!$A:$AZ,52,0)</f>
        <v>4638.2353212548232</v>
      </c>
      <c r="F73" s="10">
        <f>VLOOKUP(A73,[5]Bookings_By_CCG_v2_FOR_UTIL!$A:$B,2,0)</f>
        <v>2850</v>
      </c>
      <c r="G73" s="6">
        <f t="shared" si="7"/>
        <v>0.61445782773025925</v>
      </c>
      <c r="H73" s="10">
        <f>IFERROR(VLOOKUP(A73,[6]May17_Orgs!$A$4:$B$151,2,0),0)</f>
        <v>85</v>
      </c>
      <c r="I73">
        <f t="shared" si="8"/>
        <v>2935</v>
      </c>
      <c r="J73" s="6">
        <f t="shared" si="9"/>
        <v>0.63278376294326699</v>
      </c>
      <c r="K73" s="17">
        <f t="shared" si="6"/>
        <v>2.9824561403508781E-2</v>
      </c>
      <c r="L73">
        <f>VLOOKUP(A73,[1]Sheet1!$A:$B,2,0)</f>
        <v>1030</v>
      </c>
      <c r="M73" s="6">
        <f t="shared" si="10"/>
        <v>0.35093696763202725</v>
      </c>
      <c r="P73">
        <f t="shared" si="11"/>
        <v>-2935</v>
      </c>
    </row>
    <row r="74" spans="1:16" x14ac:dyDescent="0.3">
      <c r="A74" t="s">
        <v>145</v>
      </c>
      <c r="B74" t="s">
        <v>146</v>
      </c>
      <c r="C74" t="s">
        <v>425</v>
      </c>
      <c r="D74" s="10">
        <f>VLOOKUP($A74,'[2]CCGs MAR'!$A:$AZ,52,0)</f>
        <v>10439</v>
      </c>
      <c r="E74" s="10">
        <f>VLOOKUP($A74,'[2]CCGs adj MAR GDP'!$A:$AZ,52,0)</f>
        <v>9917.020468847244</v>
      </c>
      <c r="F74" s="10">
        <f>VLOOKUP(A74,[5]Bookings_By_CCG_v2_FOR_UTIL!$A:$B,2,0)</f>
        <v>8787</v>
      </c>
      <c r="G74" s="6">
        <f t="shared" si="7"/>
        <v>0.88605242145087582</v>
      </c>
      <c r="H74" s="10">
        <f>IFERROR(VLOOKUP(A74,[6]May17_Orgs!$A$4:$B$151,2,0),0)</f>
        <v>20</v>
      </c>
      <c r="I74">
        <f t="shared" si="8"/>
        <v>8807</v>
      </c>
      <c r="J74" s="6">
        <f t="shared" si="9"/>
        <v>0.88806915622144789</v>
      </c>
      <c r="K74" s="17">
        <f t="shared" si="6"/>
        <v>2.2760896779332167E-3</v>
      </c>
      <c r="L74">
        <f>VLOOKUP(A74,[1]Sheet1!$A:$B,2,0)</f>
        <v>2317</v>
      </c>
      <c r="M74" s="6">
        <f t="shared" si="10"/>
        <v>0.26308618144657658</v>
      </c>
      <c r="P74">
        <f t="shared" si="11"/>
        <v>-8807</v>
      </c>
    </row>
    <row r="75" spans="1:16" x14ac:dyDescent="0.3">
      <c r="A75" t="s">
        <v>147</v>
      </c>
      <c r="B75" t="s">
        <v>148</v>
      </c>
      <c r="C75" t="s">
        <v>425</v>
      </c>
      <c r="D75" s="10">
        <f>VLOOKUP($A75,'[2]CCGs MAR'!$A:$AZ,52,0)</f>
        <v>2148</v>
      </c>
      <c r="E75" s="10">
        <f>VLOOKUP($A75,'[2]CCGs adj MAR GDP'!$A:$AZ,52,0)</f>
        <v>2080.611278021724</v>
      </c>
      <c r="F75" s="10">
        <f>VLOOKUP(A75,[5]Bookings_By_CCG_v2_FOR_UTIL!$A:$B,2,0)</f>
        <v>2192</v>
      </c>
      <c r="G75" s="6">
        <f t="shared" si="7"/>
        <v>1.0535365366682938</v>
      </c>
      <c r="H75" s="10">
        <f>IFERROR(VLOOKUP(A75,[6]May17_Orgs!$A$4:$B$151,2,0),0)</f>
        <v>0</v>
      </c>
      <c r="I75">
        <f t="shared" si="8"/>
        <v>2192</v>
      </c>
      <c r="J75" s="6">
        <f t="shared" si="9"/>
        <v>1.0535365366682938</v>
      </c>
      <c r="K75" s="17">
        <f t="shared" si="6"/>
        <v>0</v>
      </c>
      <c r="L75">
        <f>VLOOKUP(A75,[1]Sheet1!$A:$B,2,0)</f>
        <v>876</v>
      </c>
      <c r="M75" s="6">
        <f t="shared" si="10"/>
        <v>0.39963503649635035</v>
      </c>
      <c r="P75">
        <f t="shared" si="11"/>
        <v>-2192</v>
      </c>
    </row>
    <row r="76" spans="1:16" x14ac:dyDescent="0.3">
      <c r="A76" t="s">
        <v>149</v>
      </c>
      <c r="B76" t="s">
        <v>150</v>
      </c>
      <c r="C76" t="s">
        <v>425</v>
      </c>
      <c r="D76" s="10">
        <f>VLOOKUP($A76,'[2]CCGs MAR'!$A:$AZ,52,0)</f>
        <v>5247</v>
      </c>
      <c r="E76" s="10">
        <f>VLOOKUP($A76,'[2]CCGs adj MAR GDP'!$A:$AZ,52,0)</f>
        <v>5040.121254276798</v>
      </c>
      <c r="F76" s="10">
        <f>VLOOKUP(A76,[5]Bookings_By_CCG_v2_FOR_UTIL!$A:$B,2,0)</f>
        <v>3510</v>
      </c>
      <c r="G76" s="6">
        <f t="shared" si="7"/>
        <v>0.69641181688269649</v>
      </c>
      <c r="H76" s="10">
        <f>IFERROR(VLOOKUP(A76,[6]May17_Orgs!$A$4:$B$151,2,0),0)</f>
        <v>4</v>
      </c>
      <c r="I76">
        <f t="shared" si="8"/>
        <v>3514</v>
      </c>
      <c r="J76" s="6">
        <f t="shared" si="9"/>
        <v>0.69720544858284772</v>
      </c>
      <c r="K76" s="17">
        <f t="shared" si="6"/>
        <v>1.1396011396011547E-3</v>
      </c>
      <c r="L76">
        <f>VLOOKUP(A76,[1]Sheet1!$A:$B,2,0)</f>
        <v>933</v>
      </c>
      <c r="M76" s="6">
        <f t="shared" si="10"/>
        <v>0.26550939100739895</v>
      </c>
      <c r="P76">
        <f t="shared" si="11"/>
        <v>-3514</v>
      </c>
    </row>
    <row r="77" spans="1:16" x14ac:dyDescent="0.3">
      <c r="A77" t="s">
        <v>151</v>
      </c>
      <c r="B77" t="s">
        <v>152</v>
      </c>
      <c r="C77" t="s">
        <v>425</v>
      </c>
      <c r="D77" s="10">
        <f>VLOOKUP($A77,'[2]CCGs MAR'!$A:$AZ,52,0)</f>
        <v>5413</v>
      </c>
      <c r="E77" s="10">
        <f>VLOOKUP($A77,'[2]CCGs adj MAR GDP'!$A:$AZ,52,0)</f>
        <v>5269.8367631414849</v>
      </c>
      <c r="F77" s="10">
        <f>VLOOKUP(A77,[5]Bookings_By_CCG_v2_FOR_UTIL!$A:$B,2,0)</f>
        <v>4760</v>
      </c>
      <c r="G77" s="6">
        <f t="shared" si="7"/>
        <v>0.90325378449909366</v>
      </c>
      <c r="H77" s="10">
        <f>IFERROR(VLOOKUP(A77,[6]May17_Orgs!$A$4:$B$151,2,0),0)</f>
        <v>48</v>
      </c>
      <c r="I77">
        <f t="shared" si="8"/>
        <v>4808</v>
      </c>
      <c r="J77" s="6">
        <f t="shared" si="9"/>
        <v>0.91236222602345429</v>
      </c>
      <c r="K77" s="17">
        <f t="shared" si="6"/>
        <v>1.0084033613445405E-2</v>
      </c>
      <c r="L77">
        <f>VLOOKUP(A77,[1]Sheet1!$A:$B,2,0)</f>
        <v>810</v>
      </c>
      <c r="M77" s="6">
        <f t="shared" si="10"/>
        <v>0.16846921797004991</v>
      </c>
      <c r="P77">
        <f t="shared" si="11"/>
        <v>-4808</v>
      </c>
    </row>
    <row r="78" spans="1:16" x14ac:dyDescent="0.3">
      <c r="A78" t="s">
        <v>153</v>
      </c>
      <c r="B78" t="s">
        <v>154</v>
      </c>
      <c r="C78" t="s">
        <v>425</v>
      </c>
      <c r="D78" s="10">
        <f>VLOOKUP($A78,'[2]CCGs MAR'!$A:$AZ,52,0)</f>
        <v>2179</v>
      </c>
      <c r="E78" s="10">
        <f>VLOOKUP($A78,'[2]CCGs adj MAR GDP'!$A:$AZ,52,0)</f>
        <v>2109.4881834490288</v>
      </c>
      <c r="F78" s="10">
        <f>VLOOKUP(A78,[5]Bookings_By_CCG_v2_FOR_UTIL!$A:$B,2,0)</f>
        <v>1985</v>
      </c>
      <c r="G78" s="6">
        <f t="shared" si="7"/>
        <v>0.94098654620312228</v>
      </c>
      <c r="H78" s="10">
        <f>IFERROR(VLOOKUP(A78,[6]May17_Orgs!$A$4:$B$151,2,0),0)</f>
        <v>0</v>
      </c>
      <c r="I78">
        <f t="shared" si="8"/>
        <v>1985</v>
      </c>
      <c r="J78" s="6">
        <f t="shared" si="9"/>
        <v>0.94098654620312228</v>
      </c>
      <c r="K78" s="17">
        <f t="shared" si="6"/>
        <v>0</v>
      </c>
      <c r="L78">
        <f>VLOOKUP(A78,[1]Sheet1!$A:$B,2,0)</f>
        <v>399</v>
      </c>
      <c r="M78" s="6">
        <f t="shared" si="10"/>
        <v>0.20100755667506298</v>
      </c>
      <c r="P78">
        <f t="shared" si="11"/>
        <v>-1985</v>
      </c>
    </row>
    <row r="79" spans="1:16" x14ac:dyDescent="0.3">
      <c r="A79" t="s">
        <v>155</v>
      </c>
      <c r="B79" t="s">
        <v>156</v>
      </c>
      <c r="C79" t="s">
        <v>425</v>
      </c>
      <c r="D79" s="10">
        <f>VLOOKUP($A79,'[2]CCGs MAR'!$A:$AZ,52,0)</f>
        <v>1290</v>
      </c>
      <c r="E79" s="10">
        <f>VLOOKUP($A79,'[2]CCGs adj MAR GDP'!$A:$AZ,52,0)</f>
        <v>1246.5575629911691</v>
      </c>
      <c r="F79" s="10">
        <f>VLOOKUP(A79,[5]Bookings_By_CCG_v2_FOR_UTIL!$A:$B,2,0)</f>
        <v>1185</v>
      </c>
      <c r="G79" s="6">
        <f t="shared" si="7"/>
        <v>0.95061795394072368</v>
      </c>
      <c r="H79" s="10">
        <f>IFERROR(VLOOKUP(A79,[6]May17_Orgs!$A$4:$B$151,2,0),0)</f>
        <v>0</v>
      </c>
      <c r="I79">
        <f t="shared" si="8"/>
        <v>1185</v>
      </c>
      <c r="J79" s="6">
        <f t="shared" si="9"/>
        <v>0.95061795394072368</v>
      </c>
      <c r="K79" s="17">
        <f t="shared" si="6"/>
        <v>0</v>
      </c>
      <c r="L79">
        <f>VLOOKUP(A79,[1]Sheet1!$A:$B,2,0)</f>
        <v>174</v>
      </c>
      <c r="M79" s="6">
        <f t="shared" si="10"/>
        <v>0.14683544303797469</v>
      </c>
      <c r="P79">
        <f t="shared" si="11"/>
        <v>-1185</v>
      </c>
    </row>
    <row r="80" spans="1:16" x14ac:dyDescent="0.3">
      <c r="A80" t="s">
        <v>157</v>
      </c>
      <c r="B80" t="s">
        <v>158</v>
      </c>
      <c r="C80" t="s">
        <v>425</v>
      </c>
      <c r="D80" s="10">
        <f>VLOOKUP($A80,'[2]CCGs MAR'!$A:$AZ,52,0)</f>
        <v>1465</v>
      </c>
      <c r="E80" s="10">
        <f>VLOOKUP($A80,'[2]CCGs adj MAR GDP'!$A:$AZ,52,0)</f>
        <v>1421.3743734459485</v>
      </c>
      <c r="F80" s="10">
        <f>VLOOKUP(A80,[5]Bookings_By_CCG_v2_FOR_UTIL!$A:$B,2,0)</f>
        <v>1405</v>
      </c>
      <c r="G80" s="6">
        <f t="shared" si="7"/>
        <v>0.98847990103673333</v>
      </c>
      <c r="H80" s="10">
        <f>IFERROR(VLOOKUP(A80,[6]May17_Orgs!$A$4:$B$151,2,0),0)</f>
        <v>1</v>
      </c>
      <c r="I80">
        <f t="shared" si="8"/>
        <v>1406</v>
      </c>
      <c r="J80" s="6">
        <f t="shared" si="9"/>
        <v>0.98918344545028258</v>
      </c>
      <c r="K80" s="17">
        <f t="shared" si="6"/>
        <v>7.1174377224196702E-4</v>
      </c>
      <c r="L80">
        <f>VLOOKUP(A80,[1]Sheet1!$A:$B,2,0)</f>
        <v>425</v>
      </c>
      <c r="M80" s="6">
        <f t="shared" si="10"/>
        <v>0.30227596017069702</v>
      </c>
      <c r="P80">
        <f t="shared" si="11"/>
        <v>-1406</v>
      </c>
    </row>
    <row r="81" spans="1:16" x14ac:dyDescent="0.3">
      <c r="A81" t="s">
        <v>159</v>
      </c>
      <c r="B81" t="s">
        <v>160</v>
      </c>
      <c r="C81" t="s">
        <v>425</v>
      </c>
      <c r="D81" s="10">
        <f>VLOOKUP($A81,'[2]CCGs MAR'!$A:$AZ,52,0)</f>
        <v>2809</v>
      </c>
      <c r="E81" s="10">
        <f>VLOOKUP($A81,'[2]CCGs adj MAR GDP'!$A:$AZ,52,0)</f>
        <v>2720.4284652624428</v>
      </c>
      <c r="F81" s="10">
        <f>VLOOKUP(A81,[5]Bookings_By_CCG_v2_FOR_UTIL!$A:$B,2,0)</f>
        <v>1878</v>
      </c>
      <c r="G81" s="6">
        <f t="shared" si="7"/>
        <v>0.69033243254893939</v>
      </c>
      <c r="H81" s="10">
        <f>IFERROR(VLOOKUP(A81,[6]May17_Orgs!$A$4:$B$151,2,0),0)</f>
        <v>0</v>
      </c>
      <c r="I81">
        <f t="shared" si="8"/>
        <v>1878</v>
      </c>
      <c r="J81" s="6">
        <f t="shared" si="9"/>
        <v>0.69033243254893939</v>
      </c>
      <c r="K81" s="17">
        <f t="shared" si="6"/>
        <v>0</v>
      </c>
      <c r="L81">
        <f>VLOOKUP(A81,[1]Sheet1!$A:$B,2,0)</f>
        <v>239</v>
      </c>
      <c r="M81" s="6">
        <f t="shared" si="10"/>
        <v>0.12726304579339723</v>
      </c>
      <c r="P81">
        <f t="shared" si="11"/>
        <v>-1878</v>
      </c>
    </row>
    <row r="82" spans="1:16" x14ac:dyDescent="0.3">
      <c r="A82" t="s">
        <v>161</v>
      </c>
      <c r="B82" t="s">
        <v>162</v>
      </c>
      <c r="C82" t="s">
        <v>425</v>
      </c>
      <c r="D82" s="10">
        <f>VLOOKUP($A82,'[2]CCGs MAR'!$A:$AZ,52,0)</f>
        <v>8591</v>
      </c>
      <c r="E82" s="10">
        <f>VLOOKUP($A82,'[2]CCGs adj MAR GDP'!$A:$AZ,52,0)</f>
        <v>8289.3452787330425</v>
      </c>
      <c r="F82" s="10">
        <f>VLOOKUP(A82,[5]Bookings_By_CCG_v2_FOR_UTIL!$A:$B,2,0)</f>
        <v>6319</v>
      </c>
      <c r="G82" s="6">
        <f t="shared" si="7"/>
        <v>0.76230387171974656</v>
      </c>
      <c r="H82" s="10">
        <f>IFERROR(VLOOKUP(A82,[6]May17_Orgs!$A$4:$B$151,2,0),0)</f>
        <v>9</v>
      </c>
      <c r="I82">
        <f t="shared" si="8"/>
        <v>6328</v>
      </c>
      <c r="J82" s="6">
        <f t="shared" si="9"/>
        <v>0.7633896028236361</v>
      </c>
      <c r="K82" s="17">
        <f t="shared" si="6"/>
        <v>1.424275993036935E-3</v>
      </c>
      <c r="L82">
        <f>VLOOKUP(A82,[1]Sheet1!$A:$B,2,0)</f>
        <v>2670</v>
      </c>
      <c r="M82" s="6">
        <f t="shared" si="10"/>
        <v>0.42193426042983567</v>
      </c>
      <c r="P82">
        <f t="shared" si="11"/>
        <v>-6328</v>
      </c>
    </row>
    <row r="83" spans="1:16" x14ac:dyDescent="0.3">
      <c r="A83" t="s">
        <v>163</v>
      </c>
      <c r="B83" t="s">
        <v>164</v>
      </c>
      <c r="C83" t="s">
        <v>425</v>
      </c>
      <c r="D83" s="10">
        <f>VLOOKUP($A83,'[2]CCGs MAR'!$A:$AZ,52,0)</f>
        <v>7221</v>
      </c>
      <c r="E83" s="10">
        <f>VLOOKUP($A83,'[2]CCGs adj MAR GDP'!$A:$AZ,52,0)</f>
        <v>6920.7651392461339</v>
      </c>
      <c r="F83" s="10">
        <f>VLOOKUP(A83,[5]Bookings_By_CCG_v2_FOR_UTIL!$A:$B,2,0)</f>
        <v>4172</v>
      </c>
      <c r="G83" s="6">
        <f t="shared" si="7"/>
        <v>0.60282351966280545</v>
      </c>
      <c r="H83" s="10">
        <f>IFERROR(VLOOKUP(A83,[6]May17_Orgs!$A$4:$B$151,2,0),0)</f>
        <v>79</v>
      </c>
      <c r="I83">
        <f t="shared" si="8"/>
        <v>4251</v>
      </c>
      <c r="J83" s="6">
        <f t="shared" si="9"/>
        <v>0.61423844249438775</v>
      </c>
      <c r="K83" s="17">
        <f t="shared" si="6"/>
        <v>1.8935762224352715E-2</v>
      </c>
      <c r="L83">
        <f>VLOOKUP(A83,[1]Sheet1!$A:$B,2,0)</f>
        <v>1333</v>
      </c>
      <c r="M83" s="6">
        <f t="shared" si="10"/>
        <v>0.31357327687602915</v>
      </c>
      <c r="P83">
        <f t="shared" si="11"/>
        <v>-4251</v>
      </c>
    </row>
    <row r="84" spans="1:16" x14ac:dyDescent="0.3">
      <c r="A84" t="s">
        <v>165</v>
      </c>
      <c r="B84" t="s">
        <v>166</v>
      </c>
      <c r="C84" t="s">
        <v>425</v>
      </c>
      <c r="D84" s="10">
        <f>VLOOKUP($A84,'[2]CCGs MAR'!$A:$AZ,52,0)</f>
        <v>6787</v>
      </c>
      <c r="E84" s="10">
        <f>VLOOKUP($A84,'[2]CCGs adj MAR GDP'!$A:$AZ,52,0)</f>
        <v>6559.5244678450545</v>
      </c>
      <c r="F84" s="10">
        <f>VLOOKUP(A84,[5]Bookings_By_CCG_v2_FOR_UTIL!$A:$B,2,0)</f>
        <v>3230</v>
      </c>
      <c r="G84" s="6">
        <f t="shared" si="7"/>
        <v>0.49241374368424679</v>
      </c>
      <c r="H84" s="10">
        <f>IFERROR(VLOOKUP(A84,[6]May17_Orgs!$A$4:$B$151,2,0),0)</f>
        <v>2</v>
      </c>
      <c r="I84">
        <f t="shared" si="8"/>
        <v>3232</v>
      </c>
      <c r="J84" s="6">
        <f t="shared" si="9"/>
        <v>0.49271864383513486</v>
      </c>
      <c r="K84" s="17">
        <f t="shared" si="6"/>
        <v>6.1919504643962473E-4</v>
      </c>
      <c r="L84">
        <f>VLOOKUP(A84,[1]Sheet1!$A:$B,2,0)</f>
        <v>535</v>
      </c>
      <c r="M84" s="6">
        <f t="shared" si="10"/>
        <v>0.16553217821782179</v>
      </c>
      <c r="P84">
        <f t="shared" si="11"/>
        <v>-3232</v>
      </c>
    </row>
    <row r="85" spans="1:16" x14ac:dyDescent="0.3">
      <c r="A85" t="s">
        <v>167</v>
      </c>
      <c r="B85" t="s">
        <v>168</v>
      </c>
      <c r="C85" t="s">
        <v>425</v>
      </c>
      <c r="D85" s="10">
        <f>VLOOKUP($A85,'[2]CCGs MAR'!$A:$AZ,52,0)</f>
        <v>2866</v>
      </c>
      <c r="E85" s="10">
        <f>VLOOKUP($A85,'[2]CCGs adj MAR GDP'!$A:$AZ,52,0)</f>
        <v>2772.2749312440778</v>
      </c>
      <c r="F85" s="10">
        <f>VLOOKUP(A85,[5]Bookings_By_CCG_v2_FOR_UTIL!$A:$B,2,0)</f>
        <v>896</v>
      </c>
      <c r="G85" s="6">
        <f t="shared" si="7"/>
        <v>0.32320026773026933</v>
      </c>
      <c r="H85" s="10">
        <f>IFERROR(VLOOKUP(A85,[6]May17_Orgs!$A$4:$B$151,2,0),0)</f>
        <v>0</v>
      </c>
      <c r="I85">
        <f t="shared" si="8"/>
        <v>896</v>
      </c>
      <c r="J85" s="6">
        <f t="shared" si="9"/>
        <v>0.32320026773026933</v>
      </c>
      <c r="K85" s="17">
        <f t="shared" si="6"/>
        <v>0</v>
      </c>
      <c r="L85">
        <f>VLOOKUP(A85,[1]Sheet1!$A:$B,2,0)</f>
        <v>233</v>
      </c>
      <c r="M85" s="6">
        <f t="shared" si="10"/>
        <v>0.26004464285714285</v>
      </c>
      <c r="P85">
        <f t="shared" si="11"/>
        <v>-896</v>
      </c>
    </row>
    <row r="86" spans="1:16" x14ac:dyDescent="0.3">
      <c r="A86" t="s">
        <v>169</v>
      </c>
      <c r="B86" t="s">
        <v>170</v>
      </c>
      <c r="C86" t="s">
        <v>425</v>
      </c>
      <c r="D86" s="10">
        <f>VLOOKUP($A86,'[2]CCGs MAR'!$A:$AZ,52,0)</f>
        <v>8400</v>
      </c>
      <c r="E86" s="10">
        <f>VLOOKUP($A86,'[2]CCGs adj MAR GDP'!$A:$AZ,52,0)</f>
        <v>8137.6261800842167</v>
      </c>
      <c r="F86" s="10">
        <f>VLOOKUP(A86,[5]Bookings_By_CCG_v2_FOR_UTIL!$A:$B,2,0)</f>
        <v>6081</v>
      </c>
      <c r="G86" s="6">
        <f t="shared" si="7"/>
        <v>0.74726951882877812</v>
      </c>
      <c r="H86" s="10">
        <f>IFERROR(VLOOKUP(A86,[6]May17_Orgs!$A$4:$B$151,2,0),0)</f>
        <v>779</v>
      </c>
      <c r="I86">
        <f t="shared" si="8"/>
        <v>6860</v>
      </c>
      <c r="J86" s="6">
        <f t="shared" si="9"/>
        <v>0.84299768116517315</v>
      </c>
      <c r="K86" s="17">
        <f t="shared" si="6"/>
        <v>0.12810393027462588</v>
      </c>
      <c r="L86">
        <f>VLOOKUP(A86,[1]Sheet1!$A:$B,2,0)</f>
        <v>1680</v>
      </c>
      <c r="M86" s="6">
        <f t="shared" si="10"/>
        <v>0.24489795918367346</v>
      </c>
      <c r="P86">
        <f t="shared" si="11"/>
        <v>-6860</v>
      </c>
    </row>
    <row r="87" spans="1:16" x14ac:dyDescent="0.3">
      <c r="A87" t="s">
        <v>171</v>
      </c>
      <c r="B87" t="s">
        <v>172</v>
      </c>
      <c r="C87" t="s">
        <v>425</v>
      </c>
      <c r="D87" s="10">
        <f>VLOOKUP($A87,'[2]CCGs MAR'!$A:$AZ,52,0)</f>
        <v>6658</v>
      </c>
      <c r="E87" s="10">
        <f>VLOOKUP($A87,'[2]CCGs adj MAR GDP'!$A:$AZ,52,0)</f>
        <v>6390.8171653138088</v>
      </c>
      <c r="F87" s="10">
        <f>VLOOKUP(A87,[5]Bookings_By_CCG_v2_FOR_UTIL!$A:$B,2,0)</f>
        <v>4213</v>
      </c>
      <c r="G87" s="6">
        <f t="shared" si="7"/>
        <v>0.65922712088621127</v>
      </c>
      <c r="H87" s="10">
        <f>IFERROR(VLOOKUP(A87,[6]May17_Orgs!$A$4:$B$151,2,0),0)</f>
        <v>7</v>
      </c>
      <c r="I87">
        <f t="shared" si="8"/>
        <v>4220</v>
      </c>
      <c r="J87" s="6">
        <f t="shared" si="9"/>
        <v>0.66032244247325211</v>
      </c>
      <c r="K87" s="17">
        <f t="shared" si="6"/>
        <v>1.6615238547351961E-3</v>
      </c>
      <c r="L87">
        <f>VLOOKUP(A87,[1]Sheet1!$A:$B,2,0)</f>
        <v>1541</v>
      </c>
      <c r="M87" s="6">
        <f t="shared" si="10"/>
        <v>0.36516587677725121</v>
      </c>
      <c r="P87">
        <f t="shared" si="11"/>
        <v>-4220</v>
      </c>
    </row>
    <row r="88" spans="1:16" x14ac:dyDescent="0.3">
      <c r="A88" t="s">
        <v>173</v>
      </c>
      <c r="B88" t="s">
        <v>174</v>
      </c>
      <c r="C88" t="s">
        <v>425</v>
      </c>
      <c r="D88" s="10">
        <f>VLOOKUP($A88,'[2]CCGs MAR'!$A:$AZ,52,0)</f>
        <v>2348</v>
      </c>
      <c r="E88" s="10">
        <f>VLOOKUP($A88,'[2]CCGs adj MAR GDP'!$A:$AZ,52,0)</f>
        <v>2246.9208120520193</v>
      </c>
      <c r="F88" s="10">
        <f>VLOOKUP(A88,[5]Bookings_By_CCG_v2_FOR_UTIL!$A:$B,2,0)</f>
        <v>487</v>
      </c>
      <c r="G88" s="6">
        <f t="shared" si="7"/>
        <v>0.21674106064968224</v>
      </c>
      <c r="H88" s="10">
        <f>IFERROR(VLOOKUP(A88,[6]May17_Orgs!$A$4:$B$151,2,0),0)</f>
        <v>0</v>
      </c>
      <c r="I88">
        <f t="shared" si="8"/>
        <v>487</v>
      </c>
      <c r="J88" s="6">
        <f t="shared" si="9"/>
        <v>0.21674106064968224</v>
      </c>
      <c r="K88" s="17">
        <f t="shared" si="6"/>
        <v>0</v>
      </c>
      <c r="L88">
        <f>VLOOKUP(A88,[1]Sheet1!$A:$B,2,0)</f>
        <v>56</v>
      </c>
      <c r="M88" s="6">
        <f t="shared" si="10"/>
        <v>0.11498973305954825</v>
      </c>
      <c r="P88">
        <f t="shared" si="11"/>
        <v>-487</v>
      </c>
    </row>
    <row r="89" spans="1:16" x14ac:dyDescent="0.3">
      <c r="A89" t="s">
        <v>175</v>
      </c>
      <c r="B89" t="s">
        <v>176</v>
      </c>
      <c r="C89" t="s">
        <v>425</v>
      </c>
      <c r="D89" s="10">
        <f>VLOOKUP($A89,'[2]CCGs MAR'!$A:$AZ,52,0)</f>
        <v>3029</v>
      </c>
      <c r="E89" s="10">
        <f>VLOOKUP($A89,'[2]CCGs adj MAR GDP'!$A:$AZ,52,0)</f>
        <v>2930.1630246904906</v>
      </c>
      <c r="F89" s="10">
        <f>VLOOKUP(A89,[5]Bookings_By_CCG_v2_FOR_UTIL!$A:$B,2,0)</f>
        <v>1087</v>
      </c>
      <c r="G89" s="6">
        <f t="shared" si="7"/>
        <v>0.37096912043479846</v>
      </c>
      <c r="H89" s="10">
        <f>IFERROR(VLOOKUP(A89,[6]May17_Orgs!$A$4:$B$151,2,0),0)</f>
        <v>1</v>
      </c>
      <c r="I89">
        <f t="shared" si="8"/>
        <v>1088</v>
      </c>
      <c r="J89" s="6">
        <f t="shared" si="9"/>
        <v>0.37131039837448093</v>
      </c>
      <c r="K89" s="17">
        <f t="shared" si="6"/>
        <v>9.199632014720607E-4</v>
      </c>
      <c r="L89">
        <f>VLOOKUP(A89,[1]Sheet1!$A:$B,2,0)</f>
        <v>221</v>
      </c>
      <c r="M89" s="6">
        <f t="shared" si="10"/>
        <v>0.203125</v>
      </c>
      <c r="P89">
        <f t="shared" si="11"/>
        <v>-1088</v>
      </c>
    </row>
    <row r="90" spans="1:16" x14ac:dyDescent="0.3">
      <c r="A90" t="s">
        <v>177</v>
      </c>
      <c r="B90" t="s">
        <v>178</v>
      </c>
      <c r="C90" t="s">
        <v>425</v>
      </c>
      <c r="D90" s="10">
        <f>VLOOKUP($A90,'[2]CCGs MAR'!$A:$AZ,52,0)</f>
        <v>3902</v>
      </c>
      <c r="E90" s="10">
        <f>VLOOKUP($A90,'[2]CCGs adj MAR GDP'!$A:$AZ,52,0)</f>
        <v>3719.0865942114033</v>
      </c>
      <c r="F90" s="10">
        <f>VLOOKUP(A90,[5]Bookings_By_CCG_v2_FOR_UTIL!$A:$B,2,0)</f>
        <v>2725</v>
      </c>
      <c r="G90" s="6">
        <f t="shared" si="7"/>
        <v>0.73270678995249638</v>
      </c>
      <c r="H90" s="10">
        <f>IFERROR(VLOOKUP(A90,[6]May17_Orgs!$A$4:$B$151,2,0),0)</f>
        <v>6</v>
      </c>
      <c r="I90">
        <f t="shared" si="8"/>
        <v>2731</v>
      </c>
      <c r="J90" s="6">
        <f t="shared" si="9"/>
        <v>0.73432008930652026</v>
      </c>
      <c r="K90" s="17">
        <f t="shared" si="6"/>
        <v>2.201834862385366E-3</v>
      </c>
      <c r="L90">
        <f>VLOOKUP(A90,[1]Sheet1!$A:$B,2,0)</f>
        <v>502</v>
      </c>
      <c r="M90" s="6">
        <f t="shared" si="10"/>
        <v>0.18381545221530574</v>
      </c>
      <c r="P90">
        <f t="shared" si="11"/>
        <v>-2731</v>
      </c>
    </row>
    <row r="91" spans="1:16" x14ac:dyDescent="0.3">
      <c r="A91" t="s">
        <v>179</v>
      </c>
      <c r="B91" t="s">
        <v>180</v>
      </c>
      <c r="C91" t="s">
        <v>425</v>
      </c>
      <c r="D91" s="10">
        <f>VLOOKUP($A91,'[2]CCGs MAR'!$A:$AZ,52,0)</f>
        <v>3710</v>
      </c>
      <c r="E91" s="10">
        <f>VLOOKUP($A91,'[2]CCGs adj MAR GDP'!$A:$AZ,52,0)</f>
        <v>3558.9143665958954</v>
      </c>
      <c r="F91" s="10">
        <f>VLOOKUP(A91,[5]Bookings_By_CCG_v2_FOR_UTIL!$A:$B,2,0)</f>
        <v>786</v>
      </c>
      <c r="G91" s="6">
        <f t="shared" si="7"/>
        <v>0.22085386694814174</v>
      </c>
      <c r="H91" s="10">
        <f>IFERROR(VLOOKUP(A91,[6]May17_Orgs!$A$4:$B$151,2,0),0)</f>
        <v>0</v>
      </c>
      <c r="I91">
        <f t="shared" si="8"/>
        <v>786</v>
      </c>
      <c r="J91" s="6">
        <f t="shared" si="9"/>
        <v>0.22085386694814174</v>
      </c>
      <c r="K91" s="17">
        <f t="shared" si="6"/>
        <v>0</v>
      </c>
      <c r="L91">
        <f>VLOOKUP(A91,[1]Sheet1!$A:$B,2,0)</f>
        <v>135</v>
      </c>
      <c r="M91" s="6">
        <f t="shared" si="10"/>
        <v>0.1717557251908397</v>
      </c>
      <c r="P91">
        <f t="shared" si="11"/>
        <v>-786</v>
      </c>
    </row>
    <row r="92" spans="1:16" x14ac:dyDescent="0.3">
      <c r="A92" t="s">
        <v>181</v>
      </c>
      <c r="B92" t="s">
        <v>182</v>
      </c>
      <c r="C92" t="s">
        <v>425</v>
      </c>
      <c r="D92" s="10">
        <f>VLOOKUP($A92,'[2]CCGs MAR'!$A:$AZ,52,0)</f>
        <v>3353</v>
      </c>
      <c r="E92" s="10">
        <f>VLOOKUP($A92,'[2]CCGs adj MAR GDP'!$A:$AZ,52,0)</f>
        <v>3273.0251756315261</v>
      </c>
      <c r="F92" s="10">
        <f>VLOOKUP(A92,[5]Bookings_By_CCG_v2_FOR_UTIL!$A:$B,2,0)</f>
        <v>1274</v>
      </c>
      <c r="G92" s="6">
        <f>F92/E92</f>
        <v>0.38924234664775631</v>
      </c>
      <c r="H92" s="10">
        <f>IFERROR(VLOOKUP(A92,[6]May17_Orgs!$A$4:$B$151,2,0),0)</f>
        <v>0</v>
      </c>
      <c r="I92">
        <f t="shared" si="8"/>
        <v>1274</v>
      </c>
      <c r="J92" s="6">
        <f t="shared" si="9"/>
        <v>0.38924234664775631</v>
      </c>
      <c r="K92" s="17">
        <f t="shared" si="6"/>
        <v>0</v>
      </c>
      <c r="L92">
        <f>VLOOKUP(A92,[1]Sheet1!$A:$B,2,0)</f>
        <v>152</v>
      </c>
      <c r="M92" s="6">
        <f t="shared" si="10"/>
        <v>0.11930926216640503</v>
      </c>
      <c r="P92">
        <f t="shared" si="11"/>
        <v>-1274</v>
      </c>
    </row>
    <row r="93" spans="1:16" x14ac:dyDescent="0.3">
      <c r="A93" t="s">
        <v>183</v>
      </c>
      <c r="B93" t="s">
        <v>184</v>
      </c>
      <c r="C93" t="s">
        <v>425</v>
      </c>
      <c r="D93" s="10">
        <f>VLOOKUP($A93,'[2]CCGs MAR'!$A:$AZ,52,0)</f>
        <v>12699</v>
      </c>
      <c r="E93" s="10">
        <f>VLOOKUP($A93,'[2]CCGs adj MAR GDP'!$A:$AZ,52,0)</f>
        <v>12232.664165287726</v>
      </c>
      <c r="F93" s="10">
        <f>VLOOKUP(A93,[5]Bookings_By_CCG_v2_FOR_UTIL!$A:$B,2,0)</f>
        <v>3862</v>
      </c>
      <c r="G93" s="6">
        <f t="shared" si="7"/>
        <v>0.31571209246135318</v>
      </c>
      <c r="H93" s="10">
        <f>IFERROR(VLOOKUP(A93,[6]May17_Orgs!$A$4:$B$151,2,0),0)</f>
        <v>3</v>
      </c>
      <c r="I93">
        <f t="shared" si="8"/>
        <v>3865</v>
      </c>
      <c r="J93" s="6">
        <f t="shared" si="9"/>
        <v>0.31595733748397981</v>
      </c>
      <c r="K93" s="17">
        <f t="shared" si="6"/>
        <v>7.7679958570686897E-4</v>
      </c>
      <c r="L93">
        <f>VLOOKUP(A93,[1]Sheet1!$A:$B,2,0)</f>
        <v>1331</v>
      </c>
      <c r="M93" s="6">
        <f t="shared" si="10"/>
        <v>0.344372574385511</v>
      </c>
      <c r="P93">
        <f t="shared" si="11"/>
        <v>-3865</v>
      </c>
    </row>
    <row r="94" spans="1:16" x14ac:dyDescent="0.3">
      <c r="A94" t="s">
        <v>185</v>
      </c>
      <c r="B94" t="s">
        <v>186</v>
      </c>
      <c r="C94" t="s">
        <v>425</v>
      </c>
      <c r="D94" s="10">
        <f>VLOOKUP($A94,'[2]CCGs MAR'!$A:$AZ,52,0)</f>
        <v>5400</v>
      </c>
      <c r="E94" s="10">
        <f>VLOOKUP($A94,'[2]CCGs adj MAR GDP'!$A:$AZ,52,0)</f>
        <v>5269.2457887943874</v>
      </c>
      <c r="F94" s="10">
        <f>VLOOKUP(A94,[5]Bookings_By_CCG_v2_FOR_UTIL!$A:$B,2,0)</f>
        <v>194</v>
      </c>
      <c r="G94" s="6">
        <f t="shared" si="7"/>
        <v>3.6817413302784562E-2</v>
      </c>
      <c r="H94" s="10">
        <f>IFERROR(VLOOKUP(A94,[6]May17_Orgs!$A$4:$B$151,2,0),0)</f>
        <v>2417</v>
      </c>
      <c r="I94">
        <f t="shared" si="8"/>
        <v>2611</v>
      </c>
      <c r="J94" s="6">
        <f t="shared" si="9"/>
        <v>0.49551683574005406</v>
      </c>
      <c r="K94" s="17">
        <f t="shared" si="6"/>
        <v>12.458762886597938</v>
      </c>
      <c r="L94">
        <f>VLOOKUP(A94,[1]Sheet1!$A:$B,2,0)</f>
        <v>1226</v>
      </c>
      <c r="M94" s="6">
        <f t="shared" si="10"/>
        <v>0.46955189582535428</v>
      </c>
      <c r="P94">
        <f t="shared" si="11"/>
        <v>-2611</v>
      </c>
    </row>
    <row r="95" spans="1:16" x14ac:dyDescent="0.3">
      <c r="A95" t="s">
        <v>187</v>
      </c>
      <c r="B95" t="s">
        <v>188</v>
      </c>
      <c r="C95" t="s">
        <v>425</v>
      </c>
      <c r="D95" s="10">
        <f>VLOOKUP($A95,'[2]CCGs MAR'!$A:$AZ,52,0)</f>
        <v>6324</v>
      </c>
      <c r="E95" s="10">
        <f>VLOOKUP($A95,'[2]CCGs adj MAR GDP'!$A:$AZ,52,0)</f>
        <v>6128.5654794848397</v>
      </c>
      <c r="F95" s="10">
        <f>VLOOKUP(A95,[5]Bookings_By_CCG_v2_FOR_UTIL!$A:$B,2,0)</f>
        <v>1359</v>
      </c>
      <c r="G95" s="6">
        <f t="shared" si="7"/>
        <v>0.22174846700246661</v>
      </c>
      <c r="H95" s="10">
        <f>IFERROR(VLOOKUP(A95,[6]May17_Orgs!$A$4:$B$151,2,0),0)</f>
        <v>1</v>
      </c>
      <c r="I95">
        <f t="shared" si="8"/>
        <v>1360</v>
      </c>
      <c r="J95" s="6">
        <f t="shared" si="9"/>
        <v>0.22191163732402841</v>
      </c>
      <c r="K95" s="17">
        <f t="shared" si="6"/>
        <v>7.3583517292130911E-4</v>
      </c>
      <c r="L95">
        <f>VLOOKUP(A95,[1]Sheet1!$A:$B,2,0)</f>
        <v>234</v>
      </c>
      <c r="M95" s="6">
        <f t="shared" si="10"/>
        <v>0.17205882352941176</v>
      </c>
      <c r="P95">
        <f t="shared" si="11"/>
        <v>-1360</v>
      </c>
    </row>
    <row r="96" spans="1:16" x14ac:dyDescent="0.3">
      <c r="A96" t="s">
        <v>189</v>
      </c>
      <c r="B96" t="s">
        <v>190</v>
      </c>
      <c r="C96" t="s">
        <v>425</v>
      </c>
      <c r="D96" s="10">
        <f>VLOOKUP($A96,'[2]CCGs MAR'!$A:$AZ,52,0)</f>
        <v>4486</v>
      </c>
      <c r="E96" s="10">
        <f>VLOOKUP($A96,'[2]CCGs adj MAR GDP'!$A:$AZ,52,0)</f>
        <v>4363.3531366404541</v>
      </c>
      <c r="F96" s="10">
        <f>VLOOKUP(A96,[5]Bookings_By_CCG_v2_FOR_UTIL!$A:$B,2,0)</f>
        <v>1819</v>
      </c>
      <c r="G96" s="6">
        <f t="shared" si="7"/>
        <v>0.4168812248372204</v>
      </c>
      <c r="H96" s="10">
        <f>IFERROR(VLOOKUP(A96,[6]May17_Orgs!$A$4:$B$151,2,0),0)</f>
        <v>1</v>
      </c>
      <c r="I96">
        <f t="shared" si="8"/>
        <v>1820</v>
      </c>
      <c r="J96" s="6">
        <f t="shared" si="9"/>
        <v>0.417110406379187</v>
      </c>
      <c r="K96" s="17">
        <f t="shared" si="6"/>
        <v>5.4975261132494979E-4</v>
      </c>
      <c r="L96">
        <f>VLOOKUP(A96,[1]Sheet1!$A:$B,2,0)</f>
        <v>256</v>
      </c>
      <c r="M96" s="6">
        <f t="shared" si="10"/>
        <v>0.14065934065934066</v>
      </c>
      <c r="P96">
        <f t="shared" si="11"/>
        <v>-1820</v>
      </c>
    </row>
    <row r="97" spans="1:16" x14ac:dyDescent="0.3">
      <c r="A97" t="s">
        <v>191</v>
      </c>
      <c r="B97" t="s">
        <v>192</v>
      </c>
      <c r="C97" t="s">
        <v>425</v>
      </c>
      <c r="D97" s="10">
        <f>VLOOKUP($A97,'[2]CCGs MAR'!$A:$AZ,52,0)</f>
        <v>5378</v>
      </c>
      <c r="E97" s="10">
        <f>VLOOKUP($A97,'[2]CCGs adj MAR GDP'!$A:$AZ,52,0)</f>
        <v>5278.5293747353235</v>
      </c>
      <c r="F97" s="10">
        <f>VLOOKUP(A97,[5]Bookings_By_CCG_v2_FOR_UTIL!$A:$B,2,0)</f>
        <v>2393</v>
      </c>
      <c r="G97" s="6">
        <f t="shared" si="7"/>
        <v>0.45334596629387708</v>
      </c>
      <c r="H97" s="10">
        <f>IFERROR(VLOOKUP(A97,[6]May17_Orgs!$A$4:$B$151,2,0),0)</f>
        <v>1</v>
      </c>
      <c r="I97">
        <f t="shared" si="8"/>
        <v>2394</v>
      </c>
      <c r="J97" s="6">
        <f t="shared" si="9"/>
        <v>0.4535354129993906</v>
      </c>
      <c r="K97" s="17">
        <f t="shared" si="6"/>
        <v>4.1788549937314657E-4</v>
      </c>
      <c r="L97">
        <f>VLOOKUP(A97,[1]Sheet1!$A:$B,2,0)</f>
        <v>333</v>
      </c>
      <c r="M97" s="6">
        <f t="shared" si="10"/>
        <v>0.13909774436090225</v>
      </c>
      <c r="P97">
        <f t="shared" si="11"/>
        <v>-2394</v>
      </c>
    </row>
    <row r="98" spans="1:16" x14ac:dyDescent="0.3">
      <c r="A98" t="s">
        <v>193</v>
      </c>
      <c r="B98" t="s">
        <v>194</v>
      </c>
      <c r="C98" t="s">
        <v>425</v>
      </c>
      <c r="D98" s="10">
        <f>VLOOKUP($A98,'[2]CCGs MAR'!$A:$AZ,52,0)</f>
        <v>5430</v>
      </c>
      <c r="E98" s="10">
        <f>VLOOKUP($A98,'[2]CCGs adj MAR GDP'!$A:$AZ,52,0)</f>
        <v>5267.206571942319</v>
      </c>
      <c r="F98" s="10">
        <f>VLOOKUP(A98,[5]Bookings_By_CCG_v2_FOR_UTIL!$A:$B,2,0)</f>
        <v>3823</v>
      </c>
      <c r="G98" s="6">
        <f t="shared" si="7"/>
        <v>0.72581167033861793</v>
      </c>
      <c r="H98" s="10">
        <f>IFERROR(VLOOKUP(A98,[6]May17_Orgs!$A$4:$B$151,2,0),0)</f>
        <v>1</v>
      </c>
      <c r="I98">
        <f t="shared" si="8"/>
        <v>3824</v>
      </c>
      <c r="J98" s="6">
        <f t="shared" si="9"/>
        <v>0.72600152429371556</v>
      </c>
      <c r="K98" s="17">
        <f t="shared" si="6"/>
        <v>2.6157467957088073E-4</v>
      </c>
      <c r="L98">
        <f>VLOOKUP(A98,[1]Sheet1!$A:$B,2,0)</f>
        <v>617</v>
      </c>
      <c r="M98" s="6">
        <f t="shared" si="10"/>
        <v>0.16134937238493724</v>
      </c>
      <c r="P98">
        <f t="shared" si="11"/>
        <v>-3824</v>
      </c>
    </row>
    <row r="99" spans="1:16" x14ac:dyDescent="0.3">
      <c r="A99" t="s">
        <v>195</v>
      </c>
      <c r="B99" t="s">
        <v>196</v>
      </c>
      <c r="C99" t="s">
        <v>425</v>
      </c>
      <c r="D99" s="10">
        <f>VLOOKUP($A99,'[2]CCGs MAR'!$A:$AZ,52,0)</f>
        <v>2599</v>
      </c>
      <c r="E99" s="10">
        <f>VLOOKUP($A99,'[2]CCGs adj MAR GDP'!$A:$AZ,52,0)</f>
        <v>2498.5752129258517</v>
      </c>
      <c r="F99" s="10">
        <f>VLOOKUP(A99,[5]Bookings_By_CCG_v2_FOR_UTIL!$A:$B,2,0)</f>
        <v>592</v>
      </c>
      <c r="G99" s="6">
        <f t="shared" si="7"/>
        <v>0.2369350327888522</v>
      </c>
      <c r="H99" s="10">
        <f>IFERROR(VLOOKUP(A99,[6]May17_Orgs!$A$4:$B$151,2,0),0)</f>
        <v>0</v>
      </c>
      <c r="I99">
        <f t="shared" si="8"/>
        <v>592</v>
      </c>
      <c r="J99" s="6">
        <f t="shared" si="9"/>
        <v>0.2369350327888522</v>
      </c>
      <c r="K99" s="17">
        <f t="shared" si="6"/>
        <v>0</v>
      </c>
      <c r="L99">
        <f>VLOOKUP(A99,[1]Sheet1!$A:$B,2,0)</f>
        <v>142</v>
      </c>
      <c r="M99" s="6">
        <f t="shared" si="10"/>
        <v>0.23986486486486486</v>
      </c>
      <c r="P99">
        <f t="shared" si="11"/>
        <v>-592</v>
      </c>
    </row>
    <row r="100" spans="1:16" x14ac:dyDescent="0.3">
      <c r="A100" t="s">
        <v>197</v>
      </c>
      <c r="B100" t="s">
        <v>198</v>
      </c>
      <c r="C100" t="s">
        <v>425</v>
      </c>
      <c r="D100" s="10">
        <f>VLOOKUP($A100,'[2]CCGs MAR'!$A:$AZ,52,0)</f>
        <v>5329</v>
      </c>
      <c r="E100" s="10">
        <f>VLOOKUP($A100,'[2]CCGs adj MAR GDP'!$A:$AZ,52,0)</f>
        <v>5074.0101424674658</v>
      </c>
      <c r="F100" s="10">
        <f>VLOOKUP(A100,[5]Bookings_By_CCG_v2_FOR_UTIL!$A:$B,2,0)</f>
        <v>3357</v>
      </c>
      <c r="G100" s="6">
        <f t="shared" si="7"/>
        <v>0.66160687616747804</v>
      </c>
      <c r="H100" s="10">
        <f>IFERROR(VLOOKUP(A100,[6]May17_Orgs!$A$4:$B$151,2,0),0)</f>
        <v>10</v>
      </c>
      <c r="I100">
        <f t="shared" si="8"/>
        <v>3367</v>
      </c>
      <c r="J100" s="6">
        <f t="shared" si="9"/>
        <v>0.66357770391894499</v>
      </c>
      <c r="K100" s="17">
        <f t="shared" si="6"/>
        <v>2.9788501638366599E-3</v>
      </c>
      <c r="L100">
        <f>VLOOKUP(A100,[1]Sheet1!$A:$B,2,0)</f>
        <v>880</v>
      </c>
      <c r="M100" s="6">
        <f t="shared" si="10"/>
        <v>0.26136026136026136</v>
      </c>
      <c r="P100">
        <f t="shared" si="11"/>
        <v>-3367</v>
      </c>
    </row>
    <row r="101" spans="1:16" x14ac:dyDescent="0.3">
      <c r="A101" t="s">
        <v>199</v>
      </c>
      <c r="B101" t="s">
        <v>200</v>
      </c>
      <c r="C101" t="s">
        <v>425</v>
      </c>
      <c r="D101" s="10">
        <f>VLOOKUP($A101,'[2]CCGs MAR'!$A:$AZ,52,0)</f>
        <v>2720</v>
      </c>
      <c r="E101" s="10">
        <f>VLOOKUP($A101,'[2]CCGs adj MAR GDP'!$A:$AZ,52,0)</f>
        <v>2619.972836874987</v>
      </c>
      <c r="F101" s="10">
        <f>VLOOKUP(A101,[5]Bookings_By_CCG_v2_FOR_UTIL!$A:$B,2,0)</f>
        <v>891</v>
      </c>
      <c r="G101" s="6">
        <f t="shared" si="7"/>
        <v>0.34007986169152576</v>
      </c>
      <c r="H101" s="10">
        <f>IFERROR(VLOOKUP(A101,[6]May17_Orgs!$A$4:$B$151,2,0),0)</f>
        <v>76</v>
      </c>
      <c r="I101">
        <f t="shared" si="8"/>
        <v>967</v>
      </c>
      <c r="J101" s="6">
        <f t="shared" si="9"/>
        <v>0.36908779602211605</v>
      </c>
      <c r="K101" s="17">
        <f t="shared" si="6"/>
        <v>8.5297418630751937E-2</v>
      </c>
      <c r="L101">
        <f>VLOOKUP(A101,[1]Sheet1!$A:$B,2,0)</f>
        <v>283</v>
      </c>
      <c r="M101" s="6">
        <f t="shared" si="10"/>
        <v>0.29265770423991727</v>
      </c>
      <c r="P101">
        <f t="shared" si="11"/>
        <v>-967</v>
      </c>
    </row>
    <row r="102" spans="1:16" x14ac:dyDescent="0.3">
      <c r="A102" t="s">
        <v>201</v>
      </c>
      <c r="B102" t="s">
        <v>202</v>
      </c>
      <c r="C102" t="s">
        <v>425</v>
      </c>
      <c r="D102" s="10">
        <f>VLOOKUP($A102,'[2]CCGs MAR'!$A:$AZ,52,0)</f>
        <v>6365</v>
      </c>
      <c r="E102" s="10">
        <f>VLOOKUP($A102,'[2]CCGs adj MAR GDP'!$A:$AZ,52,0)</f>
        <v>6220.4012653162017</v>
      </c>
      <c r="F102" s="10">
        <f>VLOOKUP(A102,[5]Bookings_By_CCG_v2_FOR_UTIL!$A:$B,2,0)</f>
        <v>2347</v>
      </c>
      <c r="G102" s="6">
        <f t="shared" si="7"/>
        <v>0.37730684885015936</v>
      </c>
      <c r="H102" s="10">
        <f>IFERROR(VLOOKUP(A102,[6]May17_Orgs!$A$4:$B$151,2,0),0)</f>
        <v>0</v>
      </c>
      <c r="I102">
        <f t="shared" si="8"/>
        <v>2347</v>
      </c>
      <c r="J102" s="6">
        <f t="shared" si="9"/>
        <v>0.37730684885015936</v>
      </c>
      <c r="K102" s="17">
        <f t="shared" si="6"/>
        <v>0</v>
      </c>
      <c r="L102">
        <f>VLOOKUP(A102,[1]Sheet1!$A:$B,2,0)</f>
        <v>874</v>
      </c>
      <c r="M102" s="6">
        <f t="shared" si="10"/>
        <v>0.37239028547081382</v>
      </c>
      <c r="P102">
        <f t="shared" si="11"/>
        <v>-2347</v>
      </c>
    </row>
    <row r="103" spans="1:16" x14ac:dyDescent="0.3">
      <c r="A103" t="s">
        <v>203</v>
      </c>
      <c r="B103" t="s">
        <v>204</v>
      </c>
      <c r="C103" t="s">
        <v>425</v>
      </c>
      <c r="D103" s="10">
        <f>VLOOKUP($A103,'[2]CCGs MAR'!$A:$AZ,52,0)</f>
        <v>6316</v>
      </c>
      <c r="E103" s="10">
        <f>VLOOKUP($A103,'[2]CCGs adj MAR GDP'!$A:$AZ,52,0)</f>
        <v>6097.5822098356848</v>
      </c>
      <c r="F103" s="10">
        <f>VLOOKUP(A103,[5]Bookings_By_CCG_v2_FOR_UTIL!$A:$B,2,0)</f>
        <v>3022</v>
      </c>
      <c r="G103" s="6">
        <f t="shared" si="7"/>
        <v>0.49560627409424229</v>
      </c>
      <c r="H103" s="10">
        <f>IFERROR(VLOOKUP(A103,[6]May17_Orgs!$A$4:$B$151,2,0),0)</f>
        <v>0</v>
      </c>
      <c r="I103">
        <f t="shared" si="8"/>
        <v>3022</v>
      </c>
      <c r="J103" s="6">
        <f t="shared" si="9"/>
        <v>0.49560627409424229</v>
      </c>
      <c r="K103" s="17">
        <f t="shared" si="6"/>
        <v>0</v>
      </c>
      <c r="L103">
        <f>VLOOKUP(A103,[1]Sheet1!$A:$B,2,0)</f>
        <v>770</v>
      </c>
      <c r="M103" s="6">
        <f t="shared" si="10"/>
        <v>0.25479814692256786</v>
      </c>
      <c r="P103">
        <f t="shared" si="11"/>
        <v>-3022</v>
      </c>
    </row>
    <row r="104" spans="1:16" x14ac:dyDescent="0.3">
      <c r="A104" t="s">
        <v>205</v>
      </c>
      <c r="B104" t="s">
        <v>206</v>
      </c>
      <c r="C104" t="s">
        <v>425</v>
      </c>
      <c r="D104" s="10">
        <f>VLOOKUP($A104,'[2]CCGs MAR'!$A:$AZ,52,0)</f>
        <v>2153</v>
      </c>
      <c r="E104" s="10">
        <f>VLOOKUP($A104,'[2]CCGs adj MAR GDP'!$A:$AZ,52,0)</f>
        <v>2078.4006072512948</v>
      </c>
      <c r="F104" s="10">
        <f>VLOOKUP(A104,[5]Bookings_By_CCG_v2_FOR_UTIL!$A:$B,2,0)</f>
        <v>908</v>
      </c>
      <c r="G104" s="6">
        <f t="shared" si="7"/>
        <v>0.4368743912179851</v>
      </c>
      <c r="H104" s="10">
        <f>IFERROR(VLOOKUP(A104,[6]May17_Orgs!$A$4:$B$151,2,0),0)</f>
        <v>0</v>
      </c>
      <c r="I104">
        <f t="shared" si="8"/>
        <v>908</v>
      </c>
      <c r="J104" s="6">
        <f t="shared" si="9"/>
        <v>0.4368743912179851</v>
      </c>
      <c r="K104" s="17">
        <f t="shared" si="6"/>
        <v>0</v>
      </c>
      <c r="L104">
        <f>VLOOKUP(A104,[1]Sheet1!$A:$B,2,0)</f>
        <v>203</v>
      </c>
      <c r="M104" s="6">
        <f t="shared" si="10"/>
        <v>0.22356828193832598</v>
      </c>
      <c r="P104">
        <f t="shared" si="11"/>
        <v>-908</v>
      </c>
    </row>
    <row r="105" spans="1:16" x14ac:dyDescent="0.3">
      <c r="A105" t="s">
        <v>207</v>
      </c>
      <c r="B105" t="s">
        <v>208</v>
      </c>
      <c r="C105" t="s">
        <v>425</v>
      </c>
      <c r="D105" s="10">
        <f>VLOOKUP($A105,'[2]CCGs MAR'!$A:$AZ,52,0)</f>
        <v>7785</v>
      </c>
      <c r="E105" s="10">
        <f>VLOOKUP($A105,'[2]CCGs adj MAR GDP'!$A:$AZ,52,0)</f>
        <v>7471.3571763956206</v>
      </c>
      <c r="F105" s="10">
        <f>VLOOKUP(A105,[5]Bookings_By_CCG_v2_FOR_UTIL!$A:$B,2,0)</f>
        <v>1788</v>
      </c>
      <c r="G105" s="6">
        <f t="shared" si="7"/>
        <v>0.23931395030194211</v>
      </c>
      <c r="H105" s="10">
        <f>IFERROR(VLOOKUP(A105,[6]May17_Orgs!$A$4:$B$151,2,0),0)</f>
        <v>1</v>
      </c>
      <c r="I105">
        <f t="shared" si="8"/>
        <v>1789</v>
      </c>
      <c r="J105" s="6">
        <f t="shared" si="9"/>
        <v>0.23944779479316242</v>
      </c>
      <c r="K105" s="17">
        <f t="shared" si="6"/>
        <v>5.5928411633102495E-4</v>
      </c>
      <c r="L105">
        <f>VLOOKUP(A105,[1]Sheet1!$A:$B,2,0)</f>
        <v>243</v>
      </c>
      <c r="M105" s="6">
        <f t="shared" si="10"/>
        <v>0.13583007266629402</v>
      </c>
      <c r="P105">
        <f t="shared" si="11"/>
        <v>-1789</v>
      </c>
    </row>
    <row r="106" spans="1:16" x14ac:dyDescent="0.3">
      <c r="A106" t="s">
        <v>209</v>
      </c>
      <c r="B106" t="s">
        <v>210</v>
      </c>
      <c r="C106" t="s">
        <v>425</v>
      </c>
      <c r="D106" s="10">
        <f>VLOOKUP($A106,'[2]CCGs MAR'!$A:$AZ,52,0)</f>
        <v>16908</v>
      </c>
      <c r="E106" s="10">
        <f>VLOOKUP($A106,'[2]CCGs adj MAR GDP'!$A:$AZ,52,0)</f>
        <v>16380.751300294638</v>
      </c>
      <c r="F106" s="10">
        <f>VLOOKUP(A106,[5]Bookings_By_CCG_v2_FOR_UTIL!$A:$B,2,0)</f>
        <v>11786</v>
      </c>
      <c r="G106" s="6">
        <f t="shared" si="7"/>
        <v>0.7195030181422758</v>
      </c>
      <c r="H106" s="10">
        <f>IFERROR(VLOOKUP(A106,[6]May17_Orgs!$A$4:$B$151,2,0),0)</f>
        <v>573</v>
      </c>
      <c r="I106">
        <f t="shared" si="8"/>
        <v>12359</v>
      </c>
      <c r="J106" s="6">
        <f t="shared" si="9"/>
        <v>0.75448309869509467</v>
      </c>
      <c r="K106" s="17">
        <f t="shared" si="6"/>
        <v>4.8617003224164165E-2</v>
      </c>
      <c r="L106">
        <f>VLOOKUP(A106,[1]Sheet1!$A:$B,2,0)</f>
        <v>2621</v>
      </c>
      <c r="M106" s="6">
        <f t="shared" si="10"/>
        <v>0.21207217412412008</v>
      </c>
      <c r="P106">
        <f t="shared" si="11"/>
        <v>-12359</v>
      </c>
    </row>
    <row r="107" spans="1:16" x14ac:dyDescent="0.3">
      <c r="A107" t="s">
        <v>211</v>
      </c>
      <c r="B107" t="s">
        <v>212</v>
      </c>
      <c r="C107" t="s">
        <v>425</v>
      </c>
      <c r="D107" s="10">
        <f>VLOOKUP($A107,'[2]CCGs MAR'!$A:$AZ,52,0)</f>
        <v>12065</v>
      </c>
      <c r="E107" s="10">
        <f>VLOOKUP($A107,'[2]CCGs adj MAR GDP'!$A:$AZ,52,0)</f>
        <v>11594.865101581687</v>
      </c>
      <c r="F107" s="10">
        <f>VLOOKUP(A107,[5]Bookings_By_CCG_v2_FOR_UTIL!$A:$B,2,0)</f>
        <v>5561</v>
      </c>
      <c r="G107" s="6">
        <f t="shared" si="7"/>
        <v>0.4796088571346474</v>
      </c>
      <c r="H107" s="10">
        <f>IFERROR(VLOOKUP(A107,[6]May17_Orgs!$A$4:$B$151,2,0),0)</f>
        <v>0</v>
      </c>
      <c r="I107">
        <f t="shared" si="8"/>
        <v>5561</v>
      </c>
      <c r="J107" s="6">
        <f t="shared" si="9"/>
        <v>0.4796088571346474</v>
      </c>
      <c r="K107" s="17">
        <f t="shared" si="6"/>
        <v>0</v>
      </c>
      <c r="L107">
        <f>VLOOKUP(A107,[1]Sheet1!$A:$B,2,0)</f>
        <v>1017</v>
      </c>
      <c r="M107" s="6">
        <f t="shared" si="10"/>
        <v>0.18288077683869808</v>
      </c>
      <c r="P107">
        <f t="shared" si="11"/>
        <v>-5561</v>
      </c>
    </row>
    <row r="108" spans="1:16" x14ac:dyDescent="0.3">
      <c r="A108" t="s">
        <v>213</v>
      </c>
      <c r="B108" t="s">
        <v>214</v>
      </c>
      <c r="C108" t="s">
        <v>425</v>
      </c>
      <c r="D108" s="10">
        <f>VLOOKUP($A108,'[2]CCGs MAR'!$A:$AZ,52,0)</f>
        <v>6786</v>
      </c>
      <c r="E108" s="10">
        <f>VLOOKUP($A108,'[2]CCGs adj MAR GDP'!$A:$AZ,52,0)</f>
        <v>6586.3660407466796</v>
      </c>
      <c r="F108" s="10">
        <f>VLOOKUP(A108,[5]Bookings_By_CCG_v2_FOR_UTIL!$A:$B,2,0)</f>
        <v>1927</v>
      </c>
      <c r="G108" s="6">
        <f t="shared" si="7"/>
        <v>0.29257408229038251</v>
      </c>
      <c r="H108" s="10">
        <f>IFERROR(VLOOKUP(A108,[6]May17_Orgs!$A$4:$B$151,2,0),0)</f>
        <v>0</v>
      </c>
      <c r="I108">
        <f t="shared" si="8"/>
        <v>1927</v>
      </c>
      <c r="J108" s="6">
        <f t="shared" si="9"/>
        <v>0.29257408229038251</v>
      </c>
      <c r="K108" s="17">
        <f t="shared" si="6"/>
        <v>0</v>
      </c>
      <c r="L108">
        <f>VLOOKUP(A108,[1]Sheet1!$A:$B,2,0)</f>
        <v>132</v>
      </c>
      <c r="M108" s="6">
        <f t="shared" si="10"/>
        <v>6.8500259470679808E-2</v>
      </c>
      <c r="P108">
        <f t="shared" si="11"/>
        <v>-1927</v>
      </c>
    </row>
    <row r="109" spans="1:16" x14ac:dyDescent="0.3">
      <c r="A109" t="s">
        <v>215</v>
      </c>
      <c r="B109" t="s">
        <v>216</v>
      </c>
      <c r="C109" t="s">
        <v>425</v>
      </c>
      <c r="D109" s="10">
        <f>VLOOKUP($A109,'[2]CCGs MAR'!$A:$AZ,52,0)</f>
        <v>5216</v>
      </c>
      <c r="E109" s="10">
        <f>VLOOKUP($A109,'[2]CCGs adj MAR GDP'!$A:$AZ,52,0)</f>
        <v>5088.378330879752</v>
      </c>
      <c r="F109" s="10">
        <f>VLOOKUP(A109,[5]Bookings_By_CCG_v2_FOR_UTIL!$A:$B,2,0)</f>
        <v>3365</v>
      </c>
      <c r="G109" s="6">
        <f t="shared" si="7"/>
        <v>0.66131088947904748</v>
      </c>
      <c r="H109" s="10">
        <f>IFERROR(VLOOKUP(A109,[6]May17_Orgs!$A$4:$B$151,2,0),0)</f>
        <v>368</v>
      </c>
      <c r="I109">
        <f t="shared" si="8"/>
        <v>3733</v>
      </c>
      <c r="J109" s="6">
        <f t="shared" si="9"/>
        <v>0.73363255584703846</v>
      </c>
      <c r="K109" s="17">
        <f t="shared" si="6"/>
        <v>0.10936106983655282</v>
      </c>
      <c r="L109">
        <f>VLOOKUP(A109,[1]Sheet1!$A:$B,2,0)</f>
        <v>1116</v>
      </c>
      <c r="M109" s="6">
        <f t="shared" si="10"/>
        <v>0.29895526386284488</v>
      </c>
      <c r="P109">
        <f t="shared" si="11"/>
        <v>-3733</v>
      </c>
    </row>
    <row r="110" spans="1:16" x14ac:dyDescent="0.3">
      <c r="A110" t="s">
        <v>217</v>
      </c>
      <c r="B110" t="s">
        <v>218</v>
      </c>
      <c r="C110" t="s">
        <v>425</v>
      </c>
      <c r="D110" s="10">
        <f>VLOOKUP($A110,'[2]CCGs MAR'!$A:$AZ,52,0)</f>
        <v>12026</v>
      </c>
      <c r="E110" s="10">
        <f>VLOOKUP($A110,'[2]CCGs adj MAR GDP'!$A:$AZ,52,0)</f>
        <v>11773.934093442347</v>
      </c>
      <c r="F110" s="10">
        <f>VLOOKUP(A110,[5]Bookings_By_CCG_v2_FOR_UTIL!$A:$B,2,0)</f>
        <v>6511</v>
      </c>
      <c r="G110" s="6">
        <f t="shared" si="7"/>
        <v>0.55300122697530552</v>
      </c>
      <c r="H110" s="10">
        <f>IFERROR(VLOOKUP(A110,[6]May17_Orgs!$A$4:$B$151,2,0),0)</f>
        <v>0</v>
      </c>
      <c r="I110">
        <f t="shared" si="8"/>
        <v>6511</v>
      </c>
      <c r="J110" s="6">
        <f t="shared" si="9"/>
        <v>0.55300122697530552</v>
      </c>
      <c r="K110" s="17">
        <f t="shared" si="6"/>
        <v>0</v>
      </c>
      <c r="L110">
        <f>VLOOKUP(A110,[1]Sheet1!$A:$B,2,0)</f>
        <v>704</v>
      </c>
      <c r="M110" s="6">
        <f t="shared" si="10"/>
        <v>0.10812471202580248</v>
      </c>
      <c r="P110">
        <f t="shared" si="11"/>
        <v>-6511</v>
      </c>
    </row>
    <row r="111" spans="1:16" x14ac:dyDescent="0.3">
      <c r="A111" t="s">
        <v>219</v>
      </c>
      <c r="B111" t="s">
        <v>220</v>
      </c>
      <c r="C111" t="s">
        <v>425</v>
      </c>
      <c r="D111" s="10">
        <f>VLOOKUP($A111,'[2]CCGs MAR'!$A:$AZ,52,0)</f>
        <v>3544</v>
      </c>
      <c r="E111" s="10">
        <f>VLOOKUP($A111,'[2]CCGs adj MAR GDP'!$A:$AZ,52,0)</f>
        <v>3396.6574237638956</v>
      </c>
      <c r="F111" s="10">
        <f>VLOOKUP(A111,[5]Bookings_By_CCG_v2_FOR_UTIL!$A:$B,2,0)</f>
        <v>1763</v>
      </c>
      <c r="G111" s="6">
        <f t="shared" si="7"/>
        <v>0.51903968521099453</v>
      </c>
      <c r="H111" s="10">
        <f>IFERROR(VLOOKUP(A111,[6]May17_Orgs!$A$4:$B$151,2,0),0)</f>
        <v>0</v>
      </c>
      <c r="I111">
        <f t="shared" si="8"/>
        <v>1763</v>
      </c>
      <c r="J111" s="6">
        <f t="shared" si="9"/>
        <v>0.51903968521099453</v>
      </c>
      <c r="K111" s="17">
        <f t="shared" si="6"/>
        <v>0</v>
      </c>
      <c r="L111">
        <f>VLOOKUP(A111,[1]Sheet1!$A:$B,2,0)</f>
        <v>63</v>
      </c>
      <c r="M111" s="6">
        <f t="shared" si="10"/>
        <v>3.5734543391945546E-2</v>
      </c>
      <c r="P111">
        <f t="shared" si="11"/>
        <v>-1763</v>
      </c>
    </row>
    <row r="112" spans="1:16" x14ac:dyDescent="0.3">
      <c r="A112" t="s">
        <v>221</v>
      </c>
      <c r="B112" t="s">
        <v>222</v>
      </c>
      <c r="C112" t="s">
        <v>425</v>
      </c>
      <c r="D112" s="10">
        <f>VLOOKUP($A112,'[2]CCGs MAR'!$A:$AZ,52,0)</f>
        <v>5570</v>
      </c>
      <c r="E112" s="10">
        <f>VLOOKUP($A112,'[2]CCGs adj MAR GDP'!$A:$AZ,52,0)</f>
        <v>5443.8495652355814</v>
      </c>
      <c r="F112" s="10">
        <f>VLOOKUP(A112,[5]Bookings_By_CCG_v2_FOR_UTIL!$A:$B,2,0)</f>
        <v>2817</v>
      </c>
      <c r="G112" s="6">
        <f t="shared" si="7"/>
        <v>0.51746470328448446</v>
      </c>
      <c r="H112" s="10">
        <f>IFERROR(VLOOKUP(A112,[6]May17_Orgs!$A$4:$B$151,2,0),0)</f>
        <v>0</v>
      </c>
      <c r="I112">
        <f t="shared" si="8"/>
        <v>2817</v>
      </c>
      <c r="J112" s="6">
        <f t="shared" si="9"/>
        <v>0.51746470328448446</v>
      </c>
      <c r="K112" s="17">
        <f t="shared" si="6"/>
        <v>0</v>
      </c>
      <c r="L112">
        <f>VLOOKUP(A112,[1]Sheet1!$A:$B,2,0)</f>
        <v>847</v>
      </c>
      <c r="M112" s="6">
        <f t="shared" si="10"/>
        <v>0.30067447639332623</v>
      </c>
      <c r="P112">
        <f t="shared" si="11"/>
        <v>-2817</v>
      </c>
    </row>
    <row r="113" spans="1:16" x14ac:dyDescent="0.3">
      <c r="A113" t="s">
        <v>223</v>
      </c>
      <c r="B113" t="s">
        <v>224</v>
      </c>
      <c r="C113" t="s">
        <v>425</v>
      </c>
      <c r="D113" s="10">
        <f>VLOOKUP($A113,'[2]CCGs MAR'!$A:$AZ,52,0)</f>
        <v>5186</v>
      </c>
      <c r="E113" s="10">
        <f>VLOOKUP($A113,'[2]CCGs adj MAR GDP'!$A:$AZ,52,0)</f>
        <v>5046.5595389427681</v>
      </c>
      <c r="F113" s="10">
        <f>VLOOKUP(A113,[5]Bookings_By_CCG_v2_FOR_UTIL!$A:$B,2,0)</f>
        <v>1079</v>
      </c>
      <c r="G113" s="6">
        <f t="shared" si="7"/>
        <v>0.21380903002801899</v>
      </c>
      <c r="H113" s="10">
        <f>IFERROR(VLOOKUP(A113,[6]May17_Orgs!$A$4:$B$151,2,0),0)</f>
        <v>0</v>
      </c>
      <c r="I113">
        <f t="shared" si="8"/>
        <v>1079</v>
      </c>
      <c r="J113" s="6">
        <f t="shared" si="9"/>
        <v>0.21380903002801899</v>
      </c>
      <c r="K113" s="17">
        <f t="shared" si="6"/>
        <v>0</v>
      </c>
      <c r="L113">
        <f>VLOOKUP(A113,[1]Sheet1!$A:$B,2,0)</f>
        <v>69</v>
      </c>
      <c r="M113" s="6">
        <f t="shared" si="10"/>
        <v>6.39481000926784E-2</v>
      </c>
      <c r="P113">
        <f t="shared" si="11"/>
        <v>-1079</v>
      </c>
    </row>
    <row r="114" spans="1:16" x14ac:dyDescent="0.3">
      <c r="A114" t="s">
        <v>225</v>
      </c>
      <c r="B114" t="s">
        <v>226</v>
      </c>
      <c r="C114" t="s">
        <v>425</v>
      </c>
      <c r="D114" s="10">
        <f>VLOOKUP($A114,'[2]CCGs MAR'!$A:$AZ,52,0)</f>
        <v>4206</v>
      </c>
      <c r="E114" s="10">
        <f>VLOOKUP($A114,'[2]CCGs adj MAR GDP'!$A:$AZ,52,0)</f>
        <v>4125.7272108217539</v>
      </c>
      <c r="F114" s="10">
        <f>VLOOKUP(A114,[5]Bookings_By_CCG_v2_FOR_UTIL!$A:$B,2,0)</f>
        <v>840</v>
      </c>
      <c r="G114" s="6">
        <f t="shared" si="7"/>
        <v>0.20360047019024569</v>
      </c>
      <c r="H114" s="10">
        <f>IFERROR(VLOOKUP(A114,[6]May17_Orgs!$A$4:$B$151,2,0),0)</f>
        <v>2024</v>
      </c>
      <c r="I114">
        <f t="shared" si="8"/>
        <v>2864</v>
      </c>
      <c r="J114" s="6">
        <f t="shared" si="9"/>
        <v>0.69418065074388535</v>
      </c>
      <c r="K114" s="17">
        <f t="shared" si="6"/>
        <v>2.4095238095238098</v>
      </c>
      <c r="L114">
        <f>VLOOKUP(A114,[1]Sheet1!$A:$B,2,0)</f>
        <v>1302</v>
      </c>
      <c r="M114" s="6">
        <f t="shared" si="10"/>
        <v>0.45460893854748602</v>
      </c>
      <c r="P114">
        <f t="shared" si="11"/>
        <v>-2864</v>
      </c>
    </row>
    <row r="115" spans="1:16" x14ac:dyDescent="0.3">
      <c r="A115" t="s">
        <v>227</v>
      </c>
      <c r="B115" t="s">
        <v>228</v>
      </c>
      <c r="C115" t="s">
        <v>425</v>
      </c>
      <c r="D115" s="10">
        <f>VLOOKUP($A115,'[2]CCGs MAR'!$A:$AZ,52,0)</f>
        <v>4619</v>
      </c>
      <c r="E115" s="10">
        <f>VLOOKUP($A115,'[2]CCGs adj MAR GDP'!$A:$AZ,52,0)</f>
        <v>4507.0679237479317</v>
      </c>
      <c r="F115" s="10">
        <f>VLOOKUP(A115,[5]Bookings_By_CCG_v2_FOR_UTIL!$A:$B,2,0)</f>
        <v>2433</v>
      </c>
      <c r="G115" s="6">
        <f t="shared" si="7"/>
        <v>0.53981880041798791</v>
      </c>
      <c r="H115" s="10">
        <f>IFERROR(VLOOKUP(A115,[6]May17_Orgs!$A$4:$B$151,2,0),0)</f>
        <v>5</v>
      </c>
      <c r="I115">
        <f t="shared" si="8"/>
        <v>2438</v>
      </c>
      <c r="J115" s="6">
        <f t="shared" si="9"/>
        <v>0.54092816909948815</v>
      </c>
      <c r="K115" s="17">
        <f t="shared" si="6"/>
        <v>2.0550760378135174E-3</v>
      </c>
      <c r="L115">
        <f>VLOOKUP(A115,[1]Sheet1!$A:$B,2,0)</f>
        <v>1218</v>
      </c>
      <c r="M115" s="6">
        <f t="shared" si="10"/>
        <v>0.4995898277276456</v>
      </c>
      <c r="P115">
        <f t="shared" si="11"/>
        <v>-2438</v>
      </c>
    </row>
    <row r="116" spans="1:16" x14ac:dyDescent="0.3">
      <c r="A116" t="s">
        <v>229</v>
      </c>
      <c r="B116" t="s">
        <v>230</v>
      </c>
      <c r="C116" t="s">
        <v>425</v>
      </c>
      <c r="D116" s="10">
        <f>VLOOKUP($A116,'[2]CCGs MAR'!$A:$AZ,52,0)</f>
        <v>5044</v>
      </c>
      <c r="E116" s="10">
        <f>VLOOKUP($A116,'[2]CCGs adj MAR GDP'!$A:$AZ,52,0)</f>
        <v>4929.1362497116934</v>
      </c>
      <c r="F116" s="10">
        <f>VLOOKUP(A116,[5]Bookings_By_CCG_v2_FOR_UTIL!$A:$B,2,0)</f>
        <v>2748</v>
      </c>
      <c r="G116" s="6">
        <f t="shared" si="7"/>
        <v>0.55750132696387356</v>
      </c>
      <c r="H116" s="10">
        <f>IFERROR(VLOOKUP(A116,[6]May17_Orgs!$A$4:$B$151,2,0),0)</f>
        <v>6</v>
      </c>
      <c r="I116">
        <f t="shared" si="8"/>
        <v>2754</v>
      </c>
      <c r="J116" s="6">
        <f t="shared" si="9"/>
        <v>0.55871857876947151</v>
      </c>
      <c r="K116" s="17">
        <f t="shared" si="6"/>
        <v>2.1834061135370727E-3</v>
      </c>
      <c r="L116">
        <f>VLOOKUP(A116,[1]Sheet1!$A:$B,2,0)</f>
        <v>1285</v>
      </c>
      <c r="M116" s="6">
        <f t="shared" si="10"/>
        <v>0.46659404502541757</v>
      </c>
      <c r="P116">
        <f t="shared" si="11"/>
        <v>-2754</v>
      </c>
    </row>
    <row r="117" spans="1:16" x14ac:dyDescent="0.3">
      <c r="A117" t="s">
        <v>231</v>
      </c>
      <c r="B117" t="s">
        <v>232</v>
      </c>
      <c r="C117" t="s">
        <v>425</v>
      </c>
      <c r="D117" s="10">
        <f>VLOOKUP($A117,'[2]CCGs MAR'!$A:$AZ,52,0)</f>
        <v>3122</v>
      </c>
      <c r="E117" s="10">
        <f>VLOOKUP($A117,'[2]CCGs adj MAR GDP'!$A:$AZ,52,0)</f>
        <v>3003.4045684015123</v>
      </c>
      <c r="F117" s="10">
        <f>VLOOKUP(A117,[5]Bookings_By_CCG_v2_FOR_UTIL!$A:$B,2,0)</f>
        <v>1467</v>
      </c>
      <c r="G117" s="6">
        <f t="shared" si="7"/>
        <v>0.48844568441899067</v>
      </c>
      <c r="H117" s="10">
        <f>IFERROR(VLOOKUP(A117,[6]May17_Orgs!$A$4:$B$151,2,0),0)</f>
        <v>0</v>
      </c>
      <c r="I117">
        <f t="shared" si="8"/>
        <v>1467</v>
      </c>
      <c r="J117" s="6">
        <f t="shared" si="9"/>
        <v>0.48844568441899067</v>
      </c>
      <c r="K117" s="17">
        <f t="shared" si="6"/>
        <v>0</v>
      </c>
      <c r="L117">
        <f>VLOOKUP(A117,[1]Sheet1!$A:$B,2,0)</f>
        <v>503</v>
      </c>
      <c r="M117" s="6">
        <f t="shared" si="10"/>
        <v>0.34287661895023858</v>
      </c>
      <c r="P117">
        <f t="shared" si="11"/>
        <v>-1467</v>
      </c>
    </row>
    <row r="118" spans="1:16" x14ac:dyDescent="0.3">
      <c r="A118" t="s">
        <v>233</v>
      </c>
      <c r="B118" t="s">
        <v>234</v>
      </c>
      <c r="C118" t="s">
        <v>425</v>
      </c>
      <c r="D118" s="10">
        <f>VLOOKUP($A118,'[2]CCGs MAR'!$A:$AZ,52,0)</f>
        <v>5892</v>
      </c>
      <c r="E118" s="10">
        <f>VLOOKUP($A118,'[2]CCGs adj MAR GDP'!$A:$AZ,52,0)</f>
        <v>5678.7786054657736</v>
      </c>
      <c r="F118" s="10">
        <f>VLOOKUP(A118,[5]Bookings_By_CCG_v2_FOR_UTIL!$A:$B,2,0)</f>
        <v>3708</v>
      </c>
      <c r="G118" s="6">
        <f t="shared" si="7"/>
        <v>0.65295730959313736</v>
      </c>
      <c r="H118" s="10">
        <f>IFERROR(VLOOKUP(A118,[6]May17_Orgs!$A$4:$B$151,2,0),0)</f>
        <v>3</v>
      </c>
      <c r="I118">
        <f t="shared" si="8"/>
        <v>3711</v>
      </c>
      <c r="J118" s="6">
        <f t="shared" si="9"/>
        <v>0.65348559220607683</v>
      </c>
      <c r="K118" s="17">
        <f t="shared" si="6"/>
        <v>8.0906148867319503E-4</v>
      </c>
      <c r="L118">
        <f>VLOOKUP(A118,[1]Sheet1!$A:$B,2,0)</f>
        <v>1461</v>
      </c>
      <c r="M118" s="6">
        <f t="shared" si="10"/>
        <v>0.39369442198868232</v>
      </c>
      <c r="P118">
        <f t="shared" si="11"/>
        <v>-3711</v>
      </c>
    </row>
    <row r="119" spans="1:16" x14ac:dyDescent="0.3">
      <c r="A119" t="s">
        <v>235</v>
      </c>
      <c r="B119" t="s">
        <v>236</v>
      </c>
      <c r="C119" t="s">
        <v>425</v>
      </c>
      <c r="D119" s="10">
        <f>VLOOKUP($A119,'[2]CCGs MAR'!$A:$AZ,52,0)</f>
        <v>3798</v>
      </c>
      <c r="E119" s="10">
        <f>VLOOKUP($A119,'[2]CCGs adj MAR GDP'!$A:$AZ,52,0)</f>
        <v>3782.2079002079004</v>
      </c>
      <c r="F119" s="10">
        <f>VLOOKUP(A119,[5]Bookings_By_CCG_v2_FOR_UTIL!$A:$B,2,0)</f>
        <v>3506</v>
      </c>
      <c r="G119" s="6">
        <f t="shared" si="7"/>
        <v>0.92697178275347636</v>
      </c>
      <c r="H119" s="10">
        <f>IFERROR(VLOOKUP(A119,[6]May17_Orgs!$A$4:$B$151,2,0),0)</f>
        <v>12</v>
      </c>
      <c r="I119">
        <f t="shared" si="8"/>
        <v>3518</v>
      </c>
      <c r="J119" s="6">
        <f t="shared" si="9"/>
        <v>0.93014453272296915</v>
      </c>
      <c r="K119" s="17">
        <f t="shared" si="6"/>
        <v>3.4227039361095328E-3</v>
      </c>
      <c r="L119">
        <f>VLOOKUP(A119,[1]Sheet1!$A:$B,2,0)</f>
        <v>1595</v>
      </c>
      <c r="M119" s="6">
        <f t="shared" si="10"/>
        <v>0.45338260375213191</v>
      </c>
      <c r="P119">
        <f t="shared" si="11"/>
        <v>-3518</v>
      </c>
    </row>
    <row r="120" spans="1:16" x14ac:dyDescent="0.3">
      <c r="A120" t="s">
        <v>237</v>
      </c>
      <c r="B120" t="s">
        <v>238</v>
      </c>
      <c r="C120" t="s">
        <v>425</v>
      </c>
      <c r="D120" s="10">
        <f>VLOOKUP($A120,'[2]CCGs MAR'!$A:$AZ,52,0)</f>
        <v>7024</v>
      </c>
      <c r="E120" s="10">
        <f>VLOOKUP($A120,'[2]CCGs adj MAR GDP'!$A:$AZ,52,0)</f>
        <v>6814.8587183968875</v>
      </c>
      <c r="F120" s="10">
        <f>VLOOKUP(A120,[5]Bookings_By_CCG_v2_FOR_UTIL!$A:$B,2,0)</f>
        <v>1797</v>
      </c>
      <c r="G120" s="6">
        <f t="shared" si="7"/>
        <v>0.26368851861139131</v>
      </c>
      <c r="H120" s="10">
        <f>IFERROR(VLOOKUP(A120,[6]May17_Orgs!$A$4:$B$151,2,0),0)</f>
        <v>1</v>
      </c>
      <c r="I120">
        <f t="shared" si="8"/>
        <v>1798</v>
      </c>
      <c r="J120" s="6">
        <f t="shared" si="9"/>
        <v>0.2638352567964839</v>
      </c>
      <c r="K120" s="17">
        <f t="shared" si="6"/>
        <v>5.5648302726764396E-4</v>
      </c>
      <c r="L120">
        <f>VLOOKUP(A120,[1]Sheet1!$A:$B,2,0)</f>
        <v>419</v>
      </c>
      <c r="M120" s="6">
        <f t="shared" si="10"/>
        <v>0.23303670745272526</v>
      </c>
      <c r="P120">
        <f t="shared" si="11"/>
        <v>-1798</v>
      </c>
    </row>
    <row r="121" spans="1:16" x14ac:dyDescent="0.3">
      <c r="A121" t="s">
        <v>239</v>
      </c>
      <c r="B121" t="s">
        <v>240</v>
      </c>
      <c r="C121" t="s">
        <v>429</v>
      </c>
      <c r="D121" s="10">
        <f>VLOOKUP($A121,'[2]CCGs MAR'!$A:$AZ,52,0)</f>
        <v>5427</v>
      </c>
      <c r="E121" s="10">
        <f>VLOOKUP($A121,'[2]CCGs adj MAR GDP'!$A:$AZ,52,0)</f>
        <v>5190.335764333985</v>
      </c>
      <c r="F121" s="10">
        <f>VLOOKUP(A121,[5]Bookings_By_CCG_v2_FOR_UTIL!$A:$B,2,0)</f>
        <v>3155</v>
      </c>
      <c r="G121" s="6">
        <f t="shared" si="7"/>
        <v>0.60786048210598653</v>
      </c>
      <c r="H121" s="10">
        <f>IFERROR(VLOOKUP(A121,[6]May17_Orgs!$A$4:$B$151,2,0),0)</f>
        <v>9</v>
      </c>
      <c r="I121">
        <f t="shared" si="8"/>
        <v>3164</v>
      </c>
      <c r="J121" s="6">
        <f t="shared" si="9"/>
        <v>0.60959447397253286</v>
      </c>
      <c r="K121" s="17">
        <f t="shared" si="6"/>
        <v>2.8526148969887899E-3</v>
      </c>
      <c r="L121">
        <f>VLOOKUP(A121,[1]Sheet1!$A:$B,2,0)</f>
        <v>1787</v>
      </c>
      <c r="M121" s="6">
        <f t="shared" si="10"/>
        <v>0.56479140328697852</v>
      </c>
      <c r="P121">
        <f t="shared" si="11"/>
        <v>-3164</v>
      </c>
    </row>
    <row r="122" spans="1:16" x14ac:dyDescent="0.3">
      <c r="A122" t="s">
        <v>241</v>
      </c>
      <c r="B122" t="s">
        <v>242</v>
      </c>
      <c r="C122" t="s">
        <v>429</v>
      </c>
      <c r="D122" s="10">
        <f>VLOOKUP($A122,'[2]CCGs MAR'!$A:$AZ,52,0)</f>
        <v>8315</v>
      </c>
      <c r="E122" s="10">
        <f>VLOOKUP($A122,'[2]CCGs adj MAR GDP'!$A:$AZ,52,0)</f>
        <v>7955.774667377701</v>
      </c>
      <c r="F122" s="10">
        <f>VLOOKUP(A122,[5]Bookings_By_CCG_v2_FOR_UTIL!$A:$B,2,0)</f>
        <v>3346</v>
      </c>
      <c r="G122" s="6">
        <f t="shared" si="7"/>
        <v>0.42057500870658437</v>
      </c>
      <c r="H122" s="10">
        <f>IFERROR(VLOOKUP(A122,[6]May17_Orgs!$A$4:$B$151,2,0),0)</f>
        <v>0</v>
      </c>
      <c r="I122">
        <f t="shared" si="8"/>
        <v>3346</v>
      </c>
      <c r="J122" s="6">
        <f t="shared" si="9"/>
        <v>0.42057500870658437</v>
      </c>
      <c r="K122" s="17">
        <f t="shared" si="6"/>
        <v>0</v>
      </c>
      <c r="L122">
        <f>VLOOKUP(A122,[1]Sheet1!$A:$B,2,0)</f>
        <v>1148</v>
      </c>
      <c r="M122" s="6">
        <f t="shared" si="10"/>
        <v>0.34309623430962344</v>
      </c>
      <c r="P122">
        <f t="shared" si="11"/>
        <v>-3346</v>
      </c>
    </row>
    <row r="123" spans="1:16" x14ac:dyDescent="0.3">
      <c r="A123" t="s">
        <v>243</v>
      </c>
      <c r="B123" t="s">
        <v>244</v>
      </c>
      <c r="C123" t="s">
        <v>429</v>
      </c>
      <c r="D123" s="10">
        <f>VLOOKUP($A123,'[2]CCGs MAR'!$A:$AZ,52,0)</f>
        <v>6492</v>
      </c>
      <c r="E123" s="10">
        <f>VLOOKUP($A123,'[2]CCGs adj MAR GDP'!$A:$AZ,52,0)</f>
        <v>6250.5760686546082</v>
      </c>
      <c r="F123" s="10">
        <f>VLOOKUP(A123,[5]Bookings_By_CCG_v2_FOR_UTIL!$A:$B,2,0)</f>
        <v>3459</v>
      </c>
      <c r="G123" s="6">
        <f t="shared" si="7"/>
        <v>0.55338899359151783</v>
      </c>
      <c r="H123" s="10">
        <f>IFERROR(VLOOKUP(A123,[6]May17_Orgs!$A$4:$B$151,2,0),0)</f>
        <v>2</v>
      </c>
      <c r="I123">
        <f t="shared" si="8"/>
        <v>3461</v>
      </c>
      <c r="J123" s="6">
        <f t="shared" si="9"/>
        <v>0.55370896409952108</v>
      </c>
      <c r="K123" s="17">
        <f t="shared" si="6"/>
        <v>5.782017924256702E-4</v>
      </c>
      <c r="L123">
        <f>VLOOKUP(A123,[1]Sheet1!$A:$B,2,0)</f>
        <v>1089</v>
      </c>
      <c r="M123" s="6">
        <f t="shared" si="10"/>
        <v>0.31464894539150534</v>
      </c>
      <c r="P123">
        <f t="shared" si="11"/>
        <v>-3461</v>
      </c>
    </row>
    <row r="124" spans="1:16" x14ac:dyDescent="0.3">
      <c r="A124" t="s">
        <v>245</v>
      </c>
      <c r="B124" t="s">
        <v>246</v>
      </c>
      <c r="C124" t="s">
        <v>429</v>
      </c>
      <c r="D124" s="10">
        <f>VLOOKUP($A124,'[2]CCGs MAR'!$A:$AZ,52,0)</f>
        <v>8408</v>
      </c>
      <c r="E124" s="10">
        <f>VLOOKUP($A124,'[2]CCGs adj MAR GDP'!$A:$AZ,52,0)</f>
        <v>7995.9947451392536</v>
      </c>
      <c r="F124" s="10">
        <f>VLOOKUP(A124,[5]Bookings_By_CCG_v2_FOR_UTIL!$A:$B,2,0)</f>
        <v>3269</v>
      </c>
      <c r="G124" s="6">
        <f t="shared" si="7"/>
        <v>0.40882968338457421</v>
      </c>
      <c r="H124" s="10">
        <f>IFERROR(VLOOKUP(A124,[6]May17_Orgs!$A$4:$B$151,2,0),0)</f>
        <v>1</v>
      </c>
      <c r="I124">
        <f t="shared" si="8"/>
        <v>3270</v>
      </c>
      <c r="J124" s="6">
        <f t="shared" si="9"/>
        <v>0.40895474599802922</v>
      </c>
      <c r="K124" s="17">
        <f t="shared" si="6"/>
        <v>3.0590394616081571E-4</v>
      </c>
      <c r="L124">
        <f>VLOOKUP(A124,[1]Sheet1!$A:$B,2,0)</f>
        <v>214</v>
      </c>
      <c r="M124" s="6">
        <f t="shared" si="10"/>
        <v>6.5443425076452594E-2</v>
      </c>
      <c r="P124">
        <f t="shared" si="11"/>
        <v>-3270</v>
      </c>
    </row>
    <row r="125" spans="1:16" x14ac:dyDescent="0.3">
      <c r="A125" t="s">
        <v>247</v>
      </c>
      <c r="B125" t="s">
        <v>248</v>
      </c>
      <c r="C125" t="s">
        <v>429</v>
      </c>
      <c r="D125" s="10">
        <f>VLOOKUP($A125,'[2]CCGs MAR'!$A:$AZ,52,0)</f>
        <v>8886</v>
      </c>
      <c r="E125" s="10">
        <f>VLOOKUP($A125,'[2]CCGs adj MAR GDP'!$A:$AZ,52,0)</f>
        <v>8328.0709526044102</v>
      </c>
      <c r="F125" s="10">
        <f>VLOOKUP(A125,[5]Bookings_By_CCG_v2_FOR_UTIL!$A:$B,2,0)</f>
        <v>5509</v>
      </c>
      <c r="G125" s="6">
        <f t="shared" si="7"/>
        <v>0.6614977263464823</v>
      </c>
      <c r="H125" s="10">
        <f>IFERROR(VLOOKUP(A125,[6]May17_Orgs!$A$4:$B$151,2,0),0)</f>
        <v>2</v>
      </c>
      <c r="I125">
        <f t="shared" si="8"/>
        <v>5511</v>
      </c>
      <c r="J125" s="6">
        <f t="shared" si="9"/>
        <v>0.66173787799881356</v>
      </c>
      <c r="K125" s="17">
        <f t="shared" si="6"/>
        <v>3.6304229442729575E-4</v>
      </c>
      <c r="L125">
        <f>VLOOKUP(A125,[1]Sheet1!$A:$B,2,0)</f>
        <v>604</v>
      </c>
      <c r="M125" s="6">
        <f t="shared" si="10"/>
        <v>0.10959898385048086</v>
      </c>
      <c r="P125">
        <f t="shared" si="11"/>
        <v>-5511</v>
      </c>
    </row>
    <row r="126" spans="1:16" x14ac:dyDescent="0.3">
      <c r="A126" t="s">
        <v>249</v>
      </c>
      <c r="B126" t="s">
        <v>250</v>
      </c>
      <c r="C126" t="s">
        <v>429</v>
      </c>
      <c r="D126" s="10">
        <f>VLOOKUP($A126,'[2]CCGs MAR'!$A:$AZ,52,0)</f>
        <v>5656</v>
      </c>
      <c r="E126" s="10">
        <f>VLOOKUP($A126,'[2]CCGs adj MAR GDP'!$A:$AZ,52,0)</f>
        <v>5470.9710482811242</v>
      </c>
      <c r="F126" s="10">
        <f>VLOOKUP(A126,[5]Bookings_By_CCG_v2_FOR_UTIL!$A:$B,2,0)</f>
        <v>2268</v>
      </c>
      <c r="G126" s="6">
        <f t="shared" si="7"/>
        <v>0.41455163626072611</v>
      </c>
      <c r="H126" s="10">
        <f>IFERROR(VLOOKUP(A126,[6]May17_Orgs!$A$4:$B$151,2,0),0)</f>
        <v>1</v>
      </c>
      <c r="I126">
        <f t="shared" si="8"/>
        <v>2269</v>
      </c>
      <c r="J126" s="6">
        <f t="shared" si="9"/>
        <v>0.41473441916913029</v>
      </c>
      <c r="K126" s="17">
        <f t="shared" si="6"/>
        <v>4.409171075837198E-4</v>
      </c>
      <c r="L126">
        <f>VLOOKUP(A126,[1]Sheet1!$A:$B,2,0)</f>
        <v>630</v>
      </c>
      <c r="M126" s="6">
        <f t="shared" si="10"/>
        <v>0.27765535478184222</v>
      </c>
      <c r="P126">
        <f t="shared" si="11"/>
        <v>-2269</v>
      </c>
    </row>
    <row r="127" spans="1:16" x14ac:dyDescent="0.3">
      <c r="A127" t="s">
        <v>251</v>
      </c>
      <c r="B127" t="s">
        <v>252</v>
      </c>
      <c r="C127" t="s">
        <v>429</v>
      </c>
      <c r="D127" s="10">
        <f>VLOOKUP($A127,'[2]CCGs MAR'!$A:$AZ,52,0)</f>
        <v>6022</v>
      </c>
      <c r="E127" s="10">
        <f>VLOOKUP($A127,'[2]CCGs adj MAR GDP'!$A:$AZ,52,0)</f>
        <v>5487.8882169690305</v>
      </c>
      <c r="F127" s="10">
        <f>VLOOKUP(A127,[5]Bookings_By_CCG_v2_FOR_UTIL!$A:$B,2,0)</f>
        <v>2376</v>
      </c>
      <c r="G127" s="6">
        <f t="shared" si="7"/>
        <v>0.43295342508129087</v>
      </c>
      <c r="H127" s="10">
        <f>IFERROR(VLOOKUP(A127,[6]May17_Orgs!$A$4:$B$151,2,0),0)</f>
        <v>1</v>
      </c>
      <c r="I127">
        <f t="shared" si="8"/>
        <v>2377</v>
      </c>
      <c r="J127" s="6">
        <f t="shared" si="9"/>
        <v>0.43313564453629139</v>
      </c>
      <c r="K127" s="17">
        <f t="shared" si="6"/>
        <v>4.2087542087536876E-4</v>
      </c>
      <c r="L127">
        <f>VLOOKUP(A127,[1]Sheet1!$A:$B,2,0)</f>
        <v>765</v>
      </c>
      <c r="M127" s="6">
        <f t="shared" si="10"/>
        <v>0.32183424484644507</v>
      </c>
      <c r="P127">
        <f t="shared" si="11"/>
        <v>-2377</v>
      </c>
    </row>
    <row r="128" spans="1:16" x14ac:dyDescent="0.3">
      <c r="A128" t="s">
        <v>253</v>
      </c>
      <c r="B128" t="s">
        <v>254</v>
      </c>
      <c r="C128" t="s">
        <v>429</v>
      </c>
      <c r="D128" s="10">
        <f>VLOOKUP($A128,'[2]CCGs MAR'!$A:$AZ,52,0)</f>
        <v>6932</v>
      </c>
      <c r="E128" s="10">
        <f>VLOOKUP($A128,'[2]CCGs adj MAR GDP'!$A:$AZ,52,0)</f>
        <v>6305.3345477697994</v>
      </c>
      <c r="F128" s="10">
        <f>VLOOKUP(A128,[5]Bookings_By_CCG_v2_FOR_UTIL!$A:$B,2,0)</f>
        <v>1922</v>
      </c>
      <c r="G128" s="6">
        <f t="shared" si="7"/>
        <v>0.30482125657865572</v>
      </c>
      <c r="H128" s="10">
        <f>IFERROR(VLOOKUP(A128,[6]May17_Orgs!$A$4:$B$151,2,0),0)</f>
        <v>327</v>
      </c>
      <c r="I128">
        <f t="shared" si="8"/>
        <v>2249</v>
      </c>
      <c r="J128" s="6">
        <f t="shared" si="9"/>
        <v>0.35668210512247484</v>
      </c>
      <c r="K128" s="17">
        <f t="shared" si="6"/>
        <v>0.17013527575442233</v>
      </c>
      <c r="L128">
        <f>VLOOKUP(A128,[1]Sheet1!$A:$B,2,0)</f>
        <v>207</v>
      </c>
      <c r="M128" s="6">
        <f t="shared" si="10"/>
        <v>9.2040907069808803E-2</v>
      </c>
      <c r="P128">
        <f t="shared" si="11"/>
        <v>-2249</v>
      </c>
    </row>
    <row r="129" spans="1:16" x14ac:dyDescent="0.3">
      <c r="A129" t="s">
        <v>255</v>
      </c>
      <c r="B129" t="s">
        <v>256</v>
      </c>
      <c r="C129" t="s">
        <v>429</v>
      </c>
      <c r="D129" s="10">
        <f>VLOOKUP($A129,'[2]CCGs MAR'!$A:$AZ,52,0)</f>
        <v>8160</v>
      </c>
      <c r="E129" s="10">
        <f>VLOOKUP($A129,'[2]CCGs adj MAR GDP'!$A:$AZ,52,0)</f>
        <v>7756.0040631223656</v>
      </c>
      <c r="F129" s="10">
        <f>VLOOKUP(A129,[5]Bookings_By_CCG_v2_FOR_UTIL!$A:$B,2,0)</f>
        <v>3007</v>
      </c>
      <c r="G129" s="6">
        <f t="shared" si="7"/>
        <v>0.38769964217752872</v>
      </c>
      <c r="H129" s="10">
        <f>IFERROR(VLOOKUP(A129,[6]May17_Orgs!$A$4:$B$151,2,0),0)</f>
        <v>2</v>
      </c>
      <c r="I129">
        <f t="shared" si="8"/>
        <v>3009</v>
      </c>
      <c r="J129" s="6">
        <f t="shared" si="9"/>
        <v>0.38795750692124509</v>
      </c>
      <c r="K129" s="17">
        <f t="shared" si="6"/>
        <v>6.6511473229135935E-4</v>
      </c>
      <c r="L129">
        <f>VLOOKUP(A129,[1]Sheet1!$A:$B,2,0)</f>
        <v>1391</v>
      </c>
      <c r="M129" s="6">
        <f t="shared" si="10"/>
        <v>0.46227982718511135</v>
      </c>
      <c r="P129">
        <f t="shared" si="11"/>
        <v>-3009</v>
      </c>
    </row>
    <row r="130" spans="1:16" x14ac:dyDescent="0.3">
      <c r="A130" t="s">
        <v>257</v>
      </c>
      <c r="B130" t="s">
        <v>258</v>
      </c>
      <c r="C130" t="s">
        <v>429</v>
      </c>
      <c r="D130" s="10">
        <f>VLOOKUP($A130,'[2]CCGs MAR'!$A:$AZ,52,0)</f>
        <v>6720</v>
      </c>
      <c r="E130" s="10">
        <f>VLOOKUP($A130,'[2]CCGs adj MAR GDP'!$A:$AZ,52,0)</f>
        <v>6352.3355025307301</v>
      </c>
      <c r="F130" s="10">
        <f>VLOOKUP(A130,[5]Bookings_By_CCG_v2_FOR_UTIL!$A:$B,2,0)</f>
        <v>2048</v>
      </c>
      <c r="G130" s="6">
        <f t="shared" si="7"/>
        <v>0.32240110730676769</v>
      </c>
      <c r="H130" s="10">
        <f>IFERROR(VLOOKUP(A130,[6]May17_Orgs!$A$4:$B$151,2,0),0)</f>
        <v>0</v>
      </c>
      <c r="I130">
        <f t="shared" si="8"/>
        <v>2048</v>
      </c>
      <c r="J130" s="6">
        <f t="shared" si="9"/>
        <v>0.32240110730676769</v>
      </c>
      <c r="K130" s="17">
        <f t="shared" si="6"/>
        <v>0</v>
      </c>
      <c r="L130">
        <f>VLOOKUP(A130,[1]Sheet1!$A:$B,2,0)</f>
        <v>409</v>
      </c>
      <c r="M130" s="6">
        <f t="shared" si="10"/>
        <v>0.19970703125</v>
      </c>
      <c r="P130">
        <f t="shared" si="11"/>
        <v>-2048</v>
      </c>
    </row>
    <row r="131" spans="1:16" x14ac:dyDescent="0.3">
      <c r="A131" t="s">
        <v>259</v>
      </c>
      <c r="B131" t="s">
        <v>260</v>
      </c>
      <c r="C131" t="s">
        <v>429</v>
      </c>
      <c r="D131" s="10">
        <f>VLOOKUP($A131,'[2]CCGs MAR'!$A:$AZ,52,0)</f>
        <v>4893</v>
      </c>
      <c r="E131" s="10">
        <f>VLOOKUP($A131,'[2]CCGs adj MAR GDP'!$A:$AZ,52,0)</f>
        <v>4648.8838206415012</v>
      </c>
      <c r="F131" s="10">
        <f>VLOOKUP(A131,[5]Bookings_By_CCG_v2_FOR_UTIL!$A:$B,2,0)</f>
        <v>1794</v>
      </c>
      <c r="G131" s="6">
        <f t="shared" si="7"/>
        <v>0.38589908227744124</v>
      </c>
      <c r="H131" s="10">
        <f>IFERROR(VLOOKUP(A131,[6]May17_Orgs!$A$4:$B$151,2,0),0)</f>
        <v>49</v>
      </c>
      <c r="I131">
        <f t="shared" si="8"/>
        <v>1843</v>
      </c>
      <c r="J131" s="6">
        <f t="shared" si="9"/>
        <v>0.39643924673206477</v>
      </c>
      <c r="K131" s="17">
        <f t="shared" si="6"/>
        <v>2.73132664437012E-2</v>
      </c>
      <c r="L131">
        <f>VLOOKUP(A131,[1]Sheet1!$A:$B,2,0)</f>
        <v>921</v>
      </c>
      <c r="M131" s="6">
        <f t="shared" si="10"/>
        <v>0.49972870320130225</v>
      </c>
      <c r="P131">
        <f t="shared" si="11"/>
        <v>-1843</v>
      </c>
    </row>
    <row r="132" spans="1:16" x14ac:dyDescent="0.3">
      <c r="A132" t="s">
        <v>261</v>
      </c>
      <c r="B132" t="s">
        <v>262</v>
      </c>
      <c r="C132" t="s">
        <v>429</v>
      </c>
      <c r="D132" s="10">
        <f>VLOOKUP($A132,'[2]CCGs MAR'!$A:$AZ,52,0)</f>
        <v>6050</v>
      </c>
      <c r="E132" s="10">
        <f>VLOOKUP($A132,'[2]CCGs adj MAR GDP'!$A:$AZ,52,0)</f>
        <v>5766.4089225636826</v>
      </c>
      <c r="F132" s="10">
        <f>VLOOKUP(A132,[5]Bookings_By_CCG_v2_FOR_UTIL!$A:$B,2,0)</f>
        <v>2836</v>
      </c>
      <c r="G132" s="6">
        <f t="shared" si="7"/>
        <v>0.49181388938666271</v>
      </c>
      <c r="H132" s="10">
        <f>IFERROR(VLOOKUP(A132,[6]May17_Orgs!$A$4:$B$151,2,0),0)</f>
        <v>1</v>
      </c>
      <c r="I132">
        <f t="shared" si="8"/>
        <v>2837</v>
      </c>
      <c r="J132" s="6">
        <f t="shared" si="9"/>
        <v>0.4919873075422998</v>
      </c>
      <c r="K132" s="17">
        <f t="shared" si="6"/>
        <v>3.5260930888585416E-4</v>
      </c>
      <c r="L132">
        <f>VLOOKUP(A132,[1]Sheet1!$A:$B,2,0)</f>
        <v>851</v>
      </c>
      <c r="M132" s="6">
        <f t="shared" si="10"/>
        <v>0.29996475149806134</v>
      </c>
      <c r="P132">
        <f t="shared" si="11"/>
        <v>-2837</v>
      </c>
    </row>
    <row r="133" spans="1:16" x14ac:dyDescent="0.3">
      <c r="A133" t="s">
        <v>263</v>
      </c>
      <c r="B133" t="s">
        <v>264</v>
      </c>
      <c r="C133" t="s">
        <v>429</v>
      </c>
      <c r="D133" s="10">
        <f>VLOOKUP($A133,'[2]CCGs MAR'!$A:$AZ,52,0)</f>
        <v>4235</v>
      </c>
      <c r="E133" s="10">
        <f>VLOOKUP($A133,'[2]CCGs adj MAR GDP'!$A:$AZ,52,0)</f>
        <v>4048.2258173649452</v>
      </c>
      <c r="F133" s="10">
        <f>VLOOKUP(A133,[5]Bookings_By_CCG_v2_FOR_UTIL!$A:$B,2,0)</f>
        <v>712</v>
      </c>
      <c r="G133" s="6">
        <f t="shared" si="7"/>
        <v>0.17587951663809412</v>
      </c>
      <c r="H133" s="10">
        <f>IFERROR(VLOOKUP(A133,[6]May17_Orgs!$A$4:$B$151,2,0),0)</f>
        <v>0</v>
      </c>
      <c r="I133">
        <f t="shared" si="8"/>
        <v>712</v>
      </c>
      <c r="J133" s="6">
        <f t="shared" si="9"/>
        <v>0.17587951663809412</v>
      </c>
      <c r="K133" s="17">
        <f t="shared" ref="K133:K196" si="12">(J133-G133)/ABS(G133)</f>
        <v>0</v>
      </c>
      <c r="L133">
        <f>VLOOKUP(A133,[1]Sheet1!$A:$B,2,0)</f>
        <v>83</v>
      </c>
      <c r="M133" s="6">
        <f t="shared" si="10"/>
        <v>0.11657303370786516</v>
      </c>
      <c r="P133">
        <f t="shared" si="11"/>
        <v>-712</v>
      </c>
    </row>
    <row r="134" spans="1:16" x14ac:dyDescent="0.3">
      <c r="A134" t="s">
        <v>265</v>
      </c>
      <c r="B134" t="s">
        <v>266</v>
      </c>
      <c r="C134" t="s">
        <v>429</v>
      </c>
      <c r="D134" s="10">
        <f>VLOOKUP($A134,'[2]CCGs MAR'!$A:$AZ,52,0)</f>
        <v>5825</v>
      </c>
      <c r="E134" s="10">
        <f>VLOOKUP($A134,'[2]CCGs adj MAR GDP'!$A:$AZ,52,0)</f>
        <v>5539.2384565046195</v>
      </c>
      <c r="F134" s="10">
        <f>VLOOKUP(A134,[5]Bookings_By_CCG_v2_FOR_UTIL!$A:$B,2,0)</f>
        <v>1716</v>
      </c>
      <c r="G134" s="6">
        <f t="shared" ref="G134:G197" si="13">F134/E134</f>
        <v>0.30978987697937693</v>
      </c>
      <c r="H134" s="10">
        <f>IFERROR(VLOOKUP(A134,[6]May17_Orgs!$A$4:$B$151,2,0),0)</f>
        <v>2</v>
      </c>
      <c r="I134">
        <f t="shared" ref="I134:I189" si="14">F134+H134</f>
        <v>1718</v>
      </c>
      <c r="J134" s="6">
        <f t="shared" ref="J134:J189" si="15">I134/E134</f>
        <v>0.31015093744205691</v>
      </c>
      <c r="K134" s="17">
        <f t="shared" si="12"/>
        <v>1.165501165501319E-3</v>
      </c>
      <c r="L134">
        <f>VLOOKUP(A134,[1]Sheet1!$A:$B,2,0)</f>
        <v>164</v>
      </c>
      <c r="M134" s="6">
        <f t="shared" ref="M134:M197" si="16">L134/I134</f>
        <v>9.5459837019790453E-2</v>
      </c>
      <c r="P134">
        <f t="shared" ref="P134:P197" si="17">O134-I134</f>
        <v>-1718</v>
      </c>
    </row>
    <row r="135" spans="1:16" x14ac:dyDescent="0.3">
      <c r="A135" t="s">
        <v>267</v>
      </c>
      <c r="B135" t="s">
        <v>268</v>
      </c>
      <c r="C135" t="s">
        <v>429</v>
      </c>
      <c r="D135" s="10">
        <f>VLOOKUP($A135,'[2]CCGs MAR'!$A:$AZ,52,0)</f>
        <v>5311</v>
      </c>
      <c r="E135" s="10">
        <f>VLOOKUP($A135,'[2]CCGs adj MAR GDP'!$A:$AZ,52,0)</f>
        <v>4973.3046378029985</v>
      </c>
      <c r="F135" s="10">
        <f>VLOOKUP(A135,[5]Bookings_By_CCG_v2_FOR_UTIL!$A:$B,2,0)</f>
        <v>1269</v>
      </c>
      <c r="G135" s="6">
        <f t="shared" si="13"/>
        <v>0.25516233016455475</v>
      </c>
      <c r="H135" s="10">
        <f>IFERROR(VLOOKUP(A135,[6]May17_Orgs!$A$4:$B$151,2,0),0)</f>
        <v>0</v>
      </c>
      <c r="I135">
        <f t="shared" si="14"/>
        <v>1269</v>
      </c>
      <c r="J135" s="6">
        <f t="shared" si="15"/>
        <v>0.25516233016455475</v>
      </c>
      <c r="K135" s="17">
        <f t="shared" si="12"/>
        <v>0</v>
      </c>
      <c r="L135">
        <f>VLOOKUP(A135,[1]Sheet1!$A:$B,2,0)</f>
        <v>291</v>
      </c>
      <c r="M135" s="6">
        <f t="shared" si="16"/>
        <v>0.2293144208037825</v>
      </c>
      <c r="P135">
        <f t="shared" si="17"/>
        <v>-1269</v>
      </c>
    </row>
    <row r="136" spans="1:16" x14ac:dyDescent="0.3">
      <c r="A136" t="s">
        <v>269</v>
      </c>
      <c r="B136" t="s">
        <v>270</v>
      </c>
      <c r="C136" t="s">
        <v>429</v>
      </c>
      <c r="D136" s="10">
        <f>VLOOKUP($A136,'[2]CCGs MAR'!$A:$AZ,52,0)</f>
        <v>6544</v>
      </c>
      <c r="E136" s="10">
        <f>VLOOKUP($A136,'[2]CCGs adj MAR GDP'!$A:$AZ,52,0)</f>
        <v>6291.4843173528152</v>
      </c>
      <c r="F136" s="10">
        <f>VLOOKUP(A136,[5]Bookings_By_CCG_v2_FOR_UTIL!$A:$B,2,0)</f>
        <v>3757</v>
      </c>
      <c r="G136" s="6">
        <f t="shared" si="13"/>
        <v>0.59715638003541638</v>
      </c>
      <c r="H136" s="10">
        <f>IFERROR(VLOOKUP(A136,[6]May17_Orgs!$A$4:$B$151,2,0),0)</f>
        <v>16</v>
      </c>
      <c r="I136">
        <f t="shared" si="14"/>
        <v>3773</v>
      </c>
      <c r="J136" s="6">
        <f t="shared" si="15"/>
        <v>0.59969950009944795</v>
      </c>
      <c r="K136" s="17">
        <f t="shared" si="12"/>
        <v>4.2587170614852001E-3</v>
      </c>
      <c r="L136">
        <f>VLOOKUP(A136,[1]Sheet1!$A:$B,2,0)</f>
        <v>1737</v>
      </c>
      <c r="M136" s="6">
        <f t="shared" si="16"/>
        <v>0.46037635833554202</v>
      </c>
      <c r="P136">
        <f t="shared" si="17"/>
        <v>-3773</v>
      </c>
    </row>
    <row r="137" spans="1:16" x14ac:dyDescent="0.3">
      <c r="A137" t="s">
        <v>271</v>
      </c>
      <c r="B137" t="s">
        <v>272</v>
      </c>
      <c r="C137" t="s">
        <v>429</v>
      </c>
      <c r="D137" s="10">
        <f>VLOOKUP($A137,'[2]CCGs MAR'!$A:$AZ,52,0)</f>
        <v>6619</v>
      </c>
      <c r="E137" s="10">
        <f>VLOOKUP($A137,'[2]CCGs adj MAR GDP'!$A:$AZ,52,0)</f>
        <v>6262.4196198181344</v>
      </c>
      <c r="F137" s="10">
        <f>VLOOKUP(A137,[5]Bookings_By_CCG_v2_FOR_UTIL!$A:$B,2,0)</f>
        <v>2648</v>
      </c>
      <c r="G137" s="6">
        <f t="shared" si="13"/>
        <v>0.42283975855276529</v>
      </c>
      <c r="H137" s="10">
        <f>IFERROR(VLOOKUP(A137,[6]May17_Orgs!$A$4:$B$151,2,0),0)</f>
        <v>413</v>
      </c>
      <c r="I137">
        <f t="shared" si="14"/>
        <v>3061</v>
      </c>
      <c r="J137" s="6">
        <f t="shared" si="15"/>
        <v>0.48878870881042841</v>
      </c>
      <c r="K137" s="17">
        <f t="shared" si="12"/>
        <v>0.15596676737160109</v>
      </c>
      <c r="L137">
        <f>VLOOKUP(A137,[1]Sheet1!$A:$B,2,0)</f>
        <v>1036</v>
      </c>
      <c r="M137" s="6">
        <f t="shared" si="16"/>
        <v>0.33845148644233908</v>
      </c>
      <c r="P137">
        <f t="shared" si="17"/>
        <v>-3061</v>
      </c>
    </row>
    <row r="138" spans="1:16" x14ac:dyDescent="0.3">
      <c r="A138" t="s">
        <v>273</v>
      </c>
      <c r="B138" t="s">
        <v>274</v>
      </c>
      <c r="C138" t="s">
        <v>429</v>
      </c>
      <c r="D138" s="10">
        <f>VLOOKUP($A138,'[2]CCGs MAR'!$A:$AZ,52,0)</f>
        <v>5280</v>
      </c>
      <c r="E138" s="10">
        <f>VLOOKUP($A138,'[2]CCGs adj MAR GDP'!$A:$AZ,52,0)</f>
        <v>5076.7729007633588</v>
      </c>
      <c r="F138" s="10">
        <f>VLOOKUP(A138,[5]Bookings_By_CCG_v2_FOR_UTIL!$A:$B,2,0)</f>
        <v>1682</v>
      </c>
      <c r="G138" s="6">
        <f t="shared" si="13"/>
        <v>0.33131283058714117</v>
      </c>
      <c r="H138" s="10">
        <f>IFERROR(VLOOKUP(A138,[6]May17_Orgs!$A$4:$B$151,2,0),0)</f>
        <v>0</v>
      </c>
      <c r="I138">
        <f t="shared" si="14"/>
        <v>1682</v>
      </c>
      <c r="J138" s="6">
        <f t="shared" si="15"/>
        <v>0.33131283058714117</v>
      </c>
      <c r="K138" s="17">
        <f t="shared" si="12"/>
        <v>0</v>
      </c>
      <c r="L138">
        <f>VLOOKUP(A138,[1]Sheet1!$A:$B,2,0)</f>
        <v>576</v>
      </c>
      <c r="M138" s="6">
        <f t="shared" si="16"/>
        <v>0.34244946492271106</v>
      </c>
      <c r="P138">
        <f t="shared" si="17"/>
        <v>-1682</v>
      </c>
    </row>
    <row r="139" spans="1:16" x14ac:dyDescent="0.3">
      <c r="A139" t="s">
        <v>275</v>
      </c>
      <c r="B139" t="s">
        <v>276</v>
      </c>
      <c r="C139" t="s">
        <v>429</v>
      </c>
      <c r="D139" s="10">
        <f>VLOOKUP($A139,'[2]CCGs MAR'!$A:$AZ,52,0)</f>
        <v>3634</v>
      </c>
      <c r="E139" s="10">
        <f>VLOOKUP($A139,'[2]CCGs adj MAR GDP'!$A:$AZ,52,0)</f>
        <v>3430.6968281766881</v>
      </c>
      <c r="F139" s="10">
        <f>VLOOKUP(A139,[5]Bookings_By_CCG_v2_FOR_UTIL!$A:$B,2,0)</f>
        <v>1455</v>
      </c>
      <c r="G139" s="6">
        <f t="shared" si="13"/>
        <v>0.42411208943032386</v>
      </c>
      <c r="H139" s="10">
        <f>IFERROR(VLOOKUP(A139,[6]May17_Orgs!$A$4:$B$151,2,0),0)</f>
        <v>1</v>
      </c>
      <c r="I139">
        <f t="shared" si="14"/>
        <v>1456</v>
      </c>
      <c r="J139" s="6">
        <f t="shared" si="15"/>
        <v>0.42440357540244095</v>
      </c>
      <c r="K139" s="17">
        <f t="shared" si="12"/>
        <v>6.8728522336776411E-4</v>
      </c>
      <c r="L139">
        <f>VLOOKUP(A139,[1]Sheet1!$A:$B,2,0)</f>
        <v>606</v>
      </c>
      <c r="M139" s="6">
        <f t="shared" si="16"/>
        <v>0.41620879120879123</v>
      </c>
      <c r="P139">
        <f t="shared" si="17"/>
        <v>-1456</v>
      </c>
    </row>
    <row r="140" spans="1:16" x14ac:dyDescent="0.3">
      <c r="A140" t="s">
        <v>277</v>
      </c>
      <c r="B140" t="s">
        <v>278</v>
      </c>
      <c r="C140" t="s">
        <v>429</v>
      </c>
      <c r="D140" s="10">
        <f>VLOOKUP($A140,'[2]CCGs MAR'!$A:$AZ,52,0)</f>
        <v>7659</v>
      </c>
      <c r="E140" s="10">
        <f>VLOOKUP($A140,'[2]CCGs adj MAR GDP'!$A:$AZ,52,0)</f>
        <v>6972.0398114651452</v>
      </c>
      <c r="F140" s="10">
        <f>VLOOKUP(A140,[5]Bookings_By_CCG_v2_FOR_UTIL!$A:$B,2,0)</f>
        <v>1510</v>
      </c>
      <c r="G140" s="6">
        <f t="shared" si="13"/>
        <v>0.2165793714368765</v>
      </c>
      <c r="H140" s="10">
        <f>IFERROR(VLOOKUP(A140,[6]May17_Orgs!$A$4:$B$151,2,0),0)</f>
        <v>1</v>
      </c>
      <c r="I140">
        <f t="shared" si="14"/>
        <v>1511</v>
      </c>
      <c r="J140" s="6">
        <f t="shared" si="15"/>
        <v>0.21672280148418568</v>
      </c>
      <c r="K140" s="17">
        <f t="shared" si="12"/>
        <v>6.6225165562911392E-4</v>
      </c>
      <c r="L140">
        <f>VLOOKUP(A140,[1]Sheet1!$A:$B,2,0)</f>
        <v>510</v>
      </c>
      <c r="M140" s="6">
        <f t="shared" si="16"/>
        <v>0.33752481800132361</v>
      </c>
      <c r="P140">
        <f t="shared" si="17"/>
        <v>-1511</v>
      </c>
    </row>
    <row r="141" spans="1:16" x14ac:dyDescent="0.3">
      <c r="A141" t="s">
        <v>279</v>
      </c>
      <c r="B141" t="s">
        <v>280</v>
      </c>
      <c r="C141" t="s">
        <v>429</v>
      </c>
      <c r="D141" s="10">
        <f>VLOOKUP($A141,'[2]CCGs MAR'!$A:$AZ,52,0)</f>
        <v>7991</v>
      </c>
      <c r="E141" s="10">
        <f>VLOOKUP($A141,'[2]CCGs adj MAR GDP'!$A:$AZ,52,0)</f>
        <v>7463.4103060752941</v>
      </c>
      <c r="F141" s="10">
        <f>VLOOKUP(A141,[5]Bookings_By_CCG_v2_FOR_UTIL!$A:$B,2,0)</f>
        <v>3795</v>
      </c>
      <c r="G141" s="6">
        <f t="shared" si="13"/>
        <v>0.50848068702732718</v>
      </c>
      <c r="H141" s="10">
        <f>IFERROR(VLOOKUP(A141,[6]May17_Orgs!$A$4:$B$151,2,0),0)</f>
        <v>0</v>
      </c>
      <c r="I141">
        <f t="shared" si="14"/>
        <v>3795</v>
      </c>
      <c r="J141" s="6">
        <f t="shared" si="15"/>
        <v>0.50848068702732718</v>
      </c>
      <c r="K141" s="17">
        <f t="shared" si="12"/>
        <v>0</v>
      </c>
      <c r="L141">
        <f>VLOOKUP(A141,[1]Sheet1!$A:$B,2,0)</f>
        <v>725</v>
      </c>
      <c r="M141" s="6">
        <f t="shared" si="16"/>
        <v>0.19104084321475626</v>
      </c>
      <c r="P141">
        <f t="shared" si="17"/>
        <v>-3795</v>
      </c>
    </row>
    <row r="142" spans="1:16" x14ac:dyDescent="0.3">
      <c r="A142" t="s">
        <v>281</v>
      </c>
      <c r="B142" t="s">
        <v>282</v>
      </c>
      <c r="C142" t="s">
        <v>429</v>
      </c>
      <c r="D142" s="10">
        <f>VLOOKUP($A142,'[2]CCGs MAR'!$A:$AZ,52,0)</f>
        <v>8151</v>
      </c>
      <c r="E142" s="10">
        <f>VLOOKUP($A142,'[2]CCGs adj MAR GDP'!$A:$AZ,52,0)</f>
        <v>7610.7555846814703</v>
      </c>
      <c r="F142" s="10">
        <f>VLOOKUP(A142,[5]Bookings_By_CCG_v2_FOR_UTIL!$A:$B,2,0)</f>
        <v>2576</v>
      </c>
      <c r="G142" s="6">
        <f t="shared" si="13"/>
        <v>0.33846836511013934</v>
      </c>
      <c r="H142" s="10">
        <f>IFERROR(VLOOKUP(A142,[6]May17_Orgs!$A$4:$B$151,2,0),0)</f>
        <v>0</v>
      </c>
      <c r="I142">
        <f t="shared" si="14"/>
        <v>2576</v>
      </c>
      <c r="J142" s="6">
        <f t="shared" si="15"/>
        <v>0.33846836511013934</v>
      </c>
      <c r="K142" s="17">
        <f t="shared" si="12"/>
        <v>0</v>
      </c>
      <c r="L142">
        <f>VLOOKUP(A142,[1]Sheet1!$A:$B,2,0)</f>
        <v>659</v>
      </c>
      <c r="M142" s="6">
        <f t="shared" si="16"/>
        <v>0.25582298136645965</v>
      </c>
      <c r="P142">
        <f t="shared" si="17"/>
        <v>-2576</v>
      </c>
    </row>
    <row r="143" spans="1:16" x14ac:dyDescent="0.3">
      <c r="A143" t="s">
        <v>283</v>
      </c>
      <c r="B143" t="s">
        <v>284</v>
      </c>
      <c r="C143" t="s">
        <v>429</v>
      </c>
      <c r="D143" s="10">
        <f>VLOOKUP($A143,'[2]CCGs MAR'!$A:$AZ,52,0)</f>
        <v>8183</v>
      </c>
      <c r="E143" s="10">
        <f>VLOOKUP($A143,'[2]CCGs adj MAR GDP'!$A:$AZ,52,0)</f>
        <v>7762.737648573936</v>
      </c>
      <c r="F143" s="10">
        <f>VLOOKUP(A143,[5]Bookings_By_CCG_v2_FOR_UTIL!$A:$B,2,0)</f>
        <v>3659</v>
      </c>
      <c r="G143" s="6">
        <f t="shared" si="13"/>
        <v>0.47135432957368867</v>
      </c>
      <c r="H143" s="10">
        <f>IFERROR(VLOOKUP(A143,[6]May17_Orgs!$A$4:$B$151,2,0),0)</f>
        <v>2</v>
      </c>
      <c r="I143">
        <f t="shared" si="14"/>
        <v>3661</v>
      </c>
      <c r="J143" s="6">
        <f t="shared" si="15"/>
        <v>0.47161197063932064</v>
      </c>
      <c r="K143" s="17">
        <f t="shared" si="12"/>
        <v>5.4659743099208546E-4</v>
      </c>
      <c r="L143">
        <f>VLOOKUP(A143,[1]Sheet1!$A:$B,2,0)</f>
        <v>1433</v>
      </c>
      <c r="M143" s="6">
        <f t="shared" si="16"/>
        <v>0.39142310844031686</v>
      </c>
      <c r="P143">
        <f t="shared" si="17"/>
        <v>-3661</v>
      </c>
    </row>
    <row r="144" spans="1:16" x14ac:dyDescent="0.3">
      <c r="A144" t="s">
        <v>285</v>
      </c>
      <c r="B144" t="s">
        <v>286</v>
      </c>
      <c r="C144" t="s">
        <v>429</v>
      </c>
      <c r="D144" s="10">
        <f>VLOOKUP($A144,'[2]CCGs MAR'!$A:$AZ,52,0)</f>
        <v>4550</v>
      </c>
      <c r="E144" s="10">
        <f>VLOOKUP($A144,'[2]CCGs adj MAR GDP'!$A:$AZ,52,0)</f>
        <v>4328.0737650642295</v>
      </c>
      <c r="F144" s="10">
        <f>VLOOKUP(A144,[5]Bookings_By_CCG_v2_FOR_UTIL!$A:$B,2,0)</f>
        <v>1296</v>
      </c>
      <c r="G144" s="6">
        <f t="shared" si="13"/>
        <v>0.29944036778235622</v>
      </c>
      <c r="H144" s="10">
        <f>IFERROR(VLOOKUP(A144,[6]May17_Orgs!$A$4:$B$151,2,0),0)</f>
        <v>1</v>
      </c>
      <c r="I144">
        <f t="shared" si="14"/>
        <v>1297</v>
      </c>
      <c r="J144" s="6">
        <f t="shared" si="15"/>
        <v>0.29967141744885495</v>
      </c>
      <c r="K144" s="17">
        <f t="shared" si="12"/>
        <v>7.7160493827159362E-4</v>
      </c>
      <c r="L144">
        <f>VLOOKUP(A144,[1]Sheet1!$A:$B,2,0)</f>
        <v>616</v>
      </c>
      <c r="M144" s="6">
        <f t="shared" si="16"/>
        <v>0.47494217424826524</v>
      </c>
      <c r="P144">
        <f t="shared" si="17"/>
        <v>-1297</v>
      </c>
    </row>
    <row r="145" spans="1:16" x14ac:dyDescent="0.3">
      <c r="A145" t="s">
        <v>287</v>
      </c>
      <c r="B145" t="s">
        <v>288</v>
      </c>
      <c r="C145" t="s">
        <v>429</v>
      </c>
      <c r="D145" s="10">
        <f>VLOOKUP($A145,'[2]CCGs MAR'!$A:$AZ,52,0)</f>
        <v>6738</v>
      </c>
      <c r="E145" s="10">
        <f>VLOOKUP($A145,'[2]CCGs adj MAR GDP'!$A:$AZ,52,0)</f>
        <v>6236.8341798269985</v>
      </c>
      <c r="F145" s="10">
        <f>VLOOKUP(A145,[5]Bookings_By_CCG_v2_FOR_UTIL!$A:$B,2,0)</f>
        <v>1791</v>
      </c>
      <c r="G145" s="6">
        <f t="shared" si="13"/>
        <v>0.28716492187542492</v>
      </c>
      <c r="H145" s="10">
        <f>IFERROR(VLOOKUP(A145,[6]May17_Orgs!$A$4:$B$151,2,0),0)</f>
        <v>0</v>
      </c>
      <c r="I145">
        <f t="shared" si="14"/>
        <v>1791</v>
      </c>
      <c r="J145" s="6">
        <f t="shared" si="15"/>
        <v>0.28716492187542492</v>
      </c>
      <c r="K145" s="17">
        <f t="shared" si="12"/>
        <v>0</v>
      </c>
      <c r="L145">
        <f>VLOOKUP(A145,[1]Sheet1!$A:$B,2,0)</f>
        <v>542</v>
      </c>
      <c r="M145" s="6">
        <f t="shared" si="16"/>
        <v>0.30262423227247348</v>
      </c>
      <c r="P145">
        <f t="shared" si="17"/>
        <v>-1791</v>
      </c>
    </row>
    <row r="146" spans="1:16" x14ac:dyDescent="0.3">
      <c r="A146" t="s">
        <v>289</v>
      </c>
      <c r="B146" t="s">
        <v>290</v>
      </c>
      <c r="C146" t="s">
        <v>429</v>
      </c>
      <c r="D146" s="10">
        <f>VLOOKUP($A146,'[2]CCGs MAR'!$A:$AZ,52,0)</f>
        <v>4734</v>
      </c>
      <c r="E146" s="10">
        <f>VLOOKUP($A146,'[2]CCGs adj MAR GDP'!$A:$AZ,52,0)</f>
        <v>4468.9912127379384</v>
      </c>
      <c r="F146" s="10">
        <f>VLOOKUP(A146,[5]Bookings_By_CCG_v2_FOR_UTIL!$A:$B,2,0)</f>
        <v>733</v>
      </c>
      <c r="G146" s="6">
        <f t="shared" si="13"/>
        <v>0.16401911865718924</v>
      </c>
      <c r="H146" s="10">
        <f>IFERROR(VLOOKUP(A146,[6]May17_Orgs!$A$4:$B$151,2,0),0)</f>
        <v>1</v>
      </c>
      <c r="I146">
        <f t="shared" si="14"/>
        <v>734</v>
      </c>
      <c r="J146" s="6">
        <f t="shared" si="15"/>
        <v>0.164242882802697</v>
      </c>
      <c r="K146" s="17">
        <f t="shared" si="12"/>
        <v>1.3642564802182709E-3</v>
      </c>
      <c r="L146">
        <f>VLOOKUP(A146,[1]Sheet1!$A:$B,2,0)</f>
        <v>57</v>
      </c>
      <c r="M146" s="6">
        <f t="shared" si="16"/>
        <v>7.7656675749318796E-2</v>
      </c>
      <c r="P146">
        <f t="shared" si="17"/>
        <v>-734</v>
      </c>
    </row>
    <row r="147" spans="1:16" x14ac:dyDescent="0.3">
      <c r="A147" t="s">
        <v>291</v>
      </c>
      <c r="B147" t="s">
        <v>292</v>
      </c>
      <c r="C147" t="s">
        <v>429</v>
      </c>
      <c r="D147" s="10">
        <f>VLOOKUP($A147,'[2]CCGs MAR'!$A:$AZ,52,0)</f>
        <v>4141</v>
      </c>
      <c r="E147" s="10">
        <f>VLOOKUP($A147,'[2]CCGs adj MAR GDP'!$A:$AZ,52,0)</f>
        <v>3858.9225327836075</v>
      </c>
      <c r="F147" s="10">
        <f>VLOOKUP(A147,[5]Bookings_By_CCG_v2_FOR_UTIL!$A:$B,2,0)</f>
        <v>596</v>
      </c>
      <c r="G147" s="6">
        <f t="shared" si="13"/>
        <v>0.15444725695752162</v>
      </c>
      <c r="H147" s="10">
        <f>IFERROR(VLOOKUP(A147,[6]May17_Orgs!$A$4:$B$151,2,0),0)</f>
        <v>0</v>
      </c>
      <c r="I147">
        <f t="shared" si="14"/>
        <v>596</v>
      </c>
      <c r="J147" s="6">
        <f t="shared" si="15"/>
        <v>0.15444725695752162</v>
      </c>
      <c r="K147" s="17">
        <f t="shared" si="12"/>
        <v>0</v>
      </c>
      <c r="L147">
        <f>VLOOKUP(A147,[1]Sheet1!$A:$B,2,0)</f>
        <v>83</v>
      </c>
      <c r="M147" s="6">
        <f t="shared" si="16"/>
        <v>0.13926174496644295</v>
      </c>
      <c r="P147">
        <f t="shared" si="17"/>
        <v>-596</v>
      </c>
    </row>
    <row r="148" spans="1:16" x14ac:dyDescent="0.3">
      <c r="A148" t="s">
        <v>293</v>
      </c>
      <c r="B148" t="s">
        <v>294</v>
      </c>
      <c r="C148" t="s">
        <v>429</v>
      </c>
      <c r="D148" s="10">
        <f>VLOOKUP($A148,'[2]CCGs MAR'!$A:$AZ,52,0)</f>
        <v>5882</v>
      </c>
      <c r="E148" s="10">
        <f>VLOOKUP($A148,'[2]CCGs adj MAR GDP'!$A:$AZ,52,0)</f>
        <v>5517.3011034732272</v>
      </c>
      <c r="F148" s="10">
        <f>VLOOKUP(A148,[5]Bookings_By_CCG_v2_FOR_UTIL!$A:$B,2,0)</f>
        <v>1952</v>
      </c>
      <c r="G148" s="6">
        <f t="shared" si="13"/>
        <v>0.35379617015485804</v>
      </c>
      <c r="H148" s="10">
        <f>IFERROR(VLOOKUP(A148,[6]May17_Orgs!$A$4:$B$151,2,0),0)</f>
        <v>0</v>
      </c>
      <c r="I148">
        <f t="shared" si="14"/>
        <v>1952</v>
      </c>
      <c r="J148" s="6">
        <f t="shared" si="15"/>
        <v>0.35379617015485804</v>
      </c>
      <c r="K148" s="17">
        <f t="shared" si="12"/>
        <v>0</v>
      </c>
      <c r="L148">
        <f>VLOOKUP(A148,[1]Sheet1!$A:$B,2,0)</f>
        <v>981</v>
      </c>
      <c r="M148" s="6">
        <f t="shared" si="16"/>
        <v>0.50256147540983609</v>
      </c>
      <c r="P148">
        <f t="shared" si="17"/>
        <v>-1952</v>
      </c>
    </row>
    <row r="149" spans="1:16" x14ac:dyDescent="0.3">
      <c r="A149" t="s">
        <v>295</v>
      </c>
      <c r="B149" t="s">
        <v>296</v>
      </c>
      <c r="C149" t="s">
        <v>429</v>
      </c>
      <c r="D149" s="10">
        <f>VLOOKUP($A149,'[2]CCGs MAR'!$A:$AZ,52,0)</f>
        <v>6853</v>
      </c>
      <c r="E149" s="10">
        <f>VLOOKUP($A149,'[2]CCGs adj MAR GDP'!$A:$AZ,52,0)</f>
        <v>6499.570810431529</v>
      </c>
      <c r="F149" s="10">
        <f>VLOOKUP(A149,[5]Bookings_By_CCG_v2_FOR_UTIL!$A:$B,2,0)</f>
        <v>3059</v>
      </c>
      <c r="G149" s="6">
        <f t="shared" si="13"/>
        <v>0.47064646100792346</v>
      </c>
      <c r="H149" s="10">
        <f>IFERROR(VLOOKUP(A149,[6]May17_Orgs!$A$4:$B$151,2,0),0)</f>
        <v>0</v>
      </c>
      <c r="I149">
        <f t="shared" si="14"/>
        <v>3059</v>
      </c>
      <c r="J149" s="6">
        <f t="shared" si="15"/>
        <v>0.47064646100792346</v>
      </c>
      <c r="K149" s="17">
        <f t="shared" si="12"/>
        <v>0</v>
      </c>
      <c r="L149">
        <f>VLOOKUP(A149,[1]Sheet1!$A:$B,2,0)</f>
        <v>847</v>
      </c>
      <c r="M149" s="6">
        <f t="shared" si="16"/>
        <v>0.27688787185354691</v>
      </c>
      <c r="P149">
        <f t="shared" si="17"/>
        <v>-3059</v>
      </c>
    </row>
    <row r="150" spans="1:16" x14ac:dyDescent="0.3">
      <c r="A150" t="s">
        <v>297</v>
      </c>
      <c r="B150" t="s">
        <v>298</v>
      </c>
      <c r="C150" t="s">
        <v>429</v>
      </c>
      <c r="D150" s="10">
        <f>VLOOKUP($A150,'[2]CCGs MAR'!$A:$AZ,52,0)</f>
        <v>9703</v>
      </c>
      <c r="E150" s="10">
        <f>VLOOKUP($A150,'[2]CCGs adj MAR GDP'!$A:$AZ,52,0)</f>
        <v>9280.4882923637197</v>
      </c>
      <c r="F150" s="10">
        <f>VLOOKUP(A150,[5]Bookings_By_CCG_v2_FOR_UTIL!$A:$B,2,0)</f>
        <v>2342</v>
      </c>
      <c r="G150" s="6">
        <f t="shared" si="13"/>
        <v>0.25235741118568855</v>
      </c>
      <c r="H150" s="10">
        <f>IFERROR(VLOOKUP(A150,[6]May17_Orgs!$A$4:$B$151,2,0),0)</f>
        <v>0</v>
      </c>
      <c r="I150">
        <f t="shared" si="14"/>
        <v>2342</v>
      </c>
      <c r="J150" s="6">
        <f t="shared" si="15"/>
        <v>0.25235741118568855</v>
      </c>
      <c r="K150" s="17">
        <f t="shared" si="12"/>
        <v>0</v>
      </c>
      <c r="L150">
        <f>VLOOKUP(A150,[1]Sheet1!$A:$B,2,0)</f>
        <v>414</v>
      </c>
      <c r="M150" s="6">
        <f t="shared" si="16"/>
        <v>0.17677198975234842</v>
      </c>
      <c r="P150">
        <f t="shared" si="17"/>
        <v>-2342</v>
      </c>
    </row>
    <row r="151" spans="1:16" x14ac:dyDescent="0.3">
      <c r="A151" t="s">
        <v>299</v>
      </c>
      <c r="B151" t="s">
        <v>300</v>
      </c>
      <c r="C151" t="s">
        <v>429</v>
      </c>
      <c r="D151" s="10">
        <f>VLOOKUP($A151,'[2]CCGs MAR'!$A:$AZ,52,0)</f>
        <v>4516</v>
      </c>
      <c r="E151" s="10">
        <f>VLOOKUP($A151,'[2]CCGs adj MAR GDP'!$A:$AZ,52,0)</f>
        <v>4316.2457647643687</v>
      </c>
      <c r="F151" s="10">
        <f>VLOOKUP(A151,[5]Bookings_By_CCG_v2_FOR_UTIL!$A:$B,2,0)</f>
        <v>811</v>
      </c>
      <c r="G151" s="6">
        <f t="shared" si="13"/>
        <v>0.18789476878740102</v>
      </c>
      <c r="H151" s="10">
        <f>IFERROR(VLOOKUP(A151,[6]May17_Orgs!$A$4:$B$151,2,0),0)</f>
        <v>0</v>
      </c>
      <c r="I151">
        <f t="shared" si="14"/>
        <v>811</v>
      </c>
      <c r="J151" s="6">
        <f t="shared" si="15"/>
        <v>0.18789476878740102</v>
      </c>
      <c r="K151" s="17">
        <f t="shared" si="12"/>
        <v>0</v>
      </c>
      <c r="L151">
        <f>VLOOKUP(A151,[1]Sheet1!$A:$B,2,0)</f>
        <v>236</v>
      </c>
      <c r="M151" s="6">
        <f t="shared" si="16"/>
        <v>0.29099876695437732</v>
      </c>
      <c r="P151">
        <f t="shared" si="17"/>
        <v>-811</v>
      </c>
    </row>
    <row r="152" spans="1:16" x14ac:dyDescent="0.3">
      <c r="A152" t="s">
        <v>301</v>
      </c>
      <c r="B152" t="s">
        <v>302</v>
      </c>
      <c r="C152" t="s">
        <v>429</v>
      </c>
      <c r="D152" s="10">
        <f>VLOOKUP($A152,'[2]CCGs MAR'!$A:$AZ,52,0)</f>
        <v>3199</v>
      </c>
      <c r="E152" s="10">
        <f>VLOOKUP($A152,'[2]CCGs adj MAR GDP'!$A:$AZ,52,0)</f>
        <v>3086.7433741849795</v>
      </c>
      <c r="F152" s="10">
        <f>VLOOKUP(A152,[5]Bookings_By_CCG_v2_FOR_UTIL!$A:$B,2,0)</f>
        <v>1087</v>
      </c>
      <c r="G152" s="6">
        <f t="shared" si="13"/>
        <v>0.35215107582016286</v>
      </c>
      <c r="H152" s="10">
        <f>IFERROR(VLOOKUP(A152,[6]May17_Orgs!$A$4:$B$151,2,0),0)</f>
        <v>1</v>
      </c>
      <c r="I152">
        <f t="shared" si="14"/>
        <v>1088</v>
      </c>
      <c r="J152" s="6">
        <f t="shared" si="15"/>
        <v>0.35247504185127615</v>
      </c>
      <c r="K152" s="17">
        <f t="shared" si="12"/>
        <v>9.1996320147189048E-4</v>
      </c>
      <c r="L152">
        <f>VLOOKUP(A152,[1]Sheet1!$A:$B,2,0)</f>
        <v>108</v>
      </c>
      <c r="M152" s="6">
        <f t="shared" si="16"/>
        <v>9.9264705882352935E-2</v>
      </c>
      <c r="P152">
        <f t="shared" si="17"/>
        <v>-1088</v>
      </c>
    </row>
    <row r="153" spans="1:16" x14ac:dyDescent="0.3">
      <c r="A153" t="s">
        <v>303</v>
      </c>
      <c r="B153" t="s">
        <v>304</v>
      </c>
      <c r="C153" t="s">
        <v>427</v>
      </c>
      <c r="D153" s="10">
        <f>VLOOKUP($A153,'[2]CCGs MAR'!$A:$AZ,52,0)</f>
        <v>2115</v>
      </c>
      <c r="E153" s="10">
        <f>VLOOKUP($A153,'[2]CCGs adj MAR GDP'!$A:$AZ,52,0)</f>
        <v>2031.0188087774295</v>
      </c>
      <c r="F153" s="10">
        <f>VLOOKUP(A153,[5]Bookings_By_CCG_v2_FOR_UTIL!$A:$B,2,0)</f>
        <v>460</v>
      </c>
      <c r="G153" s="6">
        <f t="shared" si="13"/>
        <v>0.2264873166176618</v>
      </c>
      <c r="H153" s="10">
        <f>IFERROR(VLOOKUP(A153,[6]May17_Orgs!$A$4:$B$151,2,0),0)</f>
        <v>0</v>
      </c>
      <c r="I153">
        <f t="shared" si="14"/>
        <v>460</v>
      </c>
      <c r="J153" s="6">
        <f t="shared" si="15"/>
        <v>0.2264873166176618</v>
      </c>
      <c r="K153" s="17">
        <f t="shared" si="12"/>
        <v>0</v>
      </c>
      <c r="L153">
        <f>VLOOKUP(A153,[1]Sheet1!$A:$B,2,0)</f>
        <v>69</v>
      </c>
      <c r="M153" s="6">
        <f t="shared" si="16"/>
        <v>0.15</v>
      </c>
      <c r="P153">
        <f t="shared" si="17"/>
        <v>-460</v>
      </c>
    </row>
    <row r="154" spans="1:16" x14ac:dyDescent="0.3">
      <c r="A154" t="s">
        <v>305</v>
      </c>
      <c r="B154" t="s">
        <v>306</v>
      </c>
      <c r="C154" t="s">
        <v>427</v>
      </c>
      <c r="D154" s="10">
        <f>VLOOKUP($A154,'[2]CCGs MAR'!$A:$AZ,52,0)</f>
        <v>4605</v>
      </c>
      <c r="E154" s="10">
        <f>VLOOKUP($A154,'[2]CCGs adj MAR GDP'!$A:$AZ,52,0)</f>
        <v>4305.3124866663829</v>
      </c>
      <c r="F154" s="10">
        <f>VLOOKUP(A154,[5]Bookings_By_CCG_v2_FOR_UTIL!$A:$B,2,0)</f>
        <v>423</v>
      </c>
      <c r="G154" s="6">
        <f t="shared" si="13"/>
        <v>9.8250708005525114E-2</v>
      </c>
      <c r="H154" s="10">
        <f>IFERROR(VLOOKUP(A154,[6]May17_Orgs!$A$4:$B$151,2,0),0)</f>
        <v>1</v>
      </c>
      <c r="I154">
        <f t="shared" si="14"/>
        <v>424</v>
      </c>
      <c r="J154" s="6">
        <f t="shared" si="15"/>
        <v>9.8482979182843128E-2</v>
      </c>
      <c r="K154" s="17">
        <f t="shared" si="12"/>
        <v>2.364066193853299E-3</v>
      </c>
      <c r="L154">
        <f>VLOOKUP(A154,[1]Sheet1!$A:$B,2,0)</f>
        <v>58</v>
      </c>
      <c r="M154" s="6">
        <f t="shared" si="16"/>
        <v>0.13679245283018868</v>
      </c>
      <c r="P154">
        <f t="shared" si="17"/>
        <v>-424</v>
      </c>
    </row>
    <row r="155" spans="1:16" x14ac:dyDescent="0.3">
      <c r="A155" t="s">
        <v>307</v>
      </c>
      <c r="B155" t="s">
        <v>308</v>
      </c>
      <c r="C155" t="s">
        <v>427</v>
      </c>
      <c r="D155" s="10">
        <f>VLOOKUP($A155,'[2]CCGs MAR'!$A:$AZ,52,0)</f>
        <v>4114</v>
      </c>
      <c r="E155" s="10">
        <f>VLOOKUP($A155,'[2]CCGs adj MAR GDP'!$A:$AZ,52,0)</f>
        <v>3980.6491567111734</v>
      </c>
      <c r="F155" s="10">
        <f>VLOOKUP(A155,[5]Bookings_By_CCG_v2_FOR_UTIL!$A:$B,2,0)</f>
        <v>713</v>
      </c>
      <c r="G155" s="6">
        <f t="shared" si="13"/>
        <v>0.17911651389771893</v>
      </c>
      <c r="H155" s="10">
        <f>IFERROR(VLOOKUP(A155,[6]May17_Orgs!$A$4:$B$151,2,0),0)</f>
        <v>0</v>
      </c>
      <c r="I155">
        <f t="shared" si="14"/>
        <v>713</v>
      </c>
      <c r="J155" s="6">
        <f t="shared" si="15"/>
        <v>0.17911651389771893</v>
      </c>
      <c r="K155" s="17">
        <f t="shared" si="12"/>
        <v>0</v>
      </c>
      <c r="L155">
        <f>VLOOKUP(A155,[1]Sheet1!$A:$B,2,0)</f>
        <v>119</v>
      </c>
      <c r="M155" s="6">
        <f t="shared" si="16"/>
        <v>0.16690042075736325</v>
      </c>
      <c r="P155">
        <f t="shared" si="17"/>
        <v>-713</v>
      </c>
    </row>
    <row r="156" spans="1:16" x14ac:dyDescent="0.3">
      <c r="A156" t="s">
        <v>309</v>
      </c>
      <c r="B156" t="s">
        <v>310</v>
      </c>
      <c r="C156" t="s">
        <v>427</v>
      </c>
      <c r="D156" s="10">
        <f>VLOOKUP($A156,'[2]CCGs MAR'!$A:$AZ,52,0)</f>
        <v>4145</v>
      </c>
      <c r="E156" s="10">
        <f>VLOOKUP($A156,'[2]CCGs adj MAR GDP'!$A:$AZ,52,0)</f>
        <v>3929.9628075529281</v>
      </c>
      <c r="F156" s="10">
        <f>VLOOKUP(A156,[5]Bookings_By_CCG_v2_FOR_UTIL!$A:$B,2,0)</f>
        <v>889</v>
      </c>
      <c r="G156" s="6">
        <f t="shared" si="13"/>
        <v>0.2262107921966707</v>
      </c>
      <c r="H156" s="10">
        <f>IFERROR(VLOOKUP(A156,[6]May17_Orgs!$A$4:$B$151,2,0),0)</f>
        <v>1</v>
      </c>
      <c r="I156">
        <f t="shared" si="14"/>
        <v>890</v>
      </c>
      <c r="J156" s="6">
        <f t="shared" si="15"/>
        <v>0.22646524753097516</v>
      </c>
      <c r="K156" s="17">
        <f t="shared" si="12"/>
        <v>1.1248593925758984E-3</v>
      </c>
      <c r="L156">
        <v>0</v>
      </c>
      <c r="M156" s="6">
        <f t="shared" si="16"/>
        <v>0</v>
      </c>
      <c r="P156">
        <f t="shared" si="17"/>
        <v>-890</v>
      </c>
    </row>
    <row r="157" spans="1:16" x14ac:dyDescent="0.3">
      <c r="A157" t="s">
        <v>311</v>
      </c>
      <c r="B157" t="s">
        <v>312</v>
      </c>
      <c r="C157" t="s">
        <v>427</v>
      </c>
      <c r="D157" s="10">
        <f>VLOOKUP($A157,'[2]CCGs MAR'!$A:$AZ,52,0)</f>
        <v>9354</v>
      </c>
      <c r="E157" s="10">
        <f>VLOOKUP($A157,'[2]CCGs adj MAR GDP'!$A:$AZ,52,0)</f>
        <v>9076.6802363229745</v>
      </c>
      <c r="F157" s="10">
        <f>VLOOKUP(A157,[5]Bookings_By_CCG_v2_FOR_UTIL!$A:$B,2,0)</f>
        <v>1909</v>
      </c>
      <c r="G157" s="6">
        <f t="shared" si="13"/>
        <v>0.21031918612276124</v>
      </c>
      <c r="H157" s="10">
        <f>IFERROR(VLOOKUP(A157,[6]May17_Orgs!$A$4:$B$151,2,0),0)</f>
        <v>0</v>
      </c>
      <c r="I157">
        <f t="shared" si="14"/>
        <v>1909</v>
      </c>
      <c r="J157" s="6">
        <f t="shared" si="15"/>
        <v>0.21031918612276124</v>
      </c>
      <c r="K157" s="17">
        <f t="shared" si="12"/>
        <v>0</v>
      </c>
      <c r="L157">
        <f>VLOOKUP(A157,[1]Sheet1!$A:$B,2,0)</f>
        <v>588</v>
      </c>
      <c r="M157" s="6">
        <f t="shared" si="16"/>
        <v>0.30801466736511263</v>
      </c>
      <c r="P157">
        <f t="shared" si="17"/>
        <v>-1909</v>
      </c>
    </row>
    <row r="158" spans="1:16" x14ac:dyDescent="0.3">
      <c r="A158" t="s">
        <v>313</v>
      </c>
      <c r="B158" t="s">
        <v>314</v>
      </c>
      <c r="C158" t="s">
        <v>427</v>
      </c>
      <c r="D158" s="10">
        <f>VLOOKUP($A158,'[2]CCGs MAR'!$A:$AZ,52,0)</f>
        <v>2503</v>
      </c>
      <c r="E158" s="10">
        <f>VLOOKUP($A158,'[2]CCGs adj MAR GDP'!$A:$AZ,52,0)</f>
        <v>2422.7795598252328</v>
      </c>
      <c r="F158" s="10">
        <f>VLOOKUP(A158,[5]Bookings_By_CCG_v2_FOR_UTIL!$A:$B,2,0)</f>
        <v>10</v>
      </c>
      <c r="G158" s="6">
        <f t="shared" si="13"/>
        <v>4.1274906581766566E-3</v>
      </c>
      <c r="H158" s="10">
        <f>IFERROR(VLOOKUP(A158,[6]May17_Orgs!$A$4:$B$151,2,0),0)</f>
        <v>0</v>
      </c>
      <c r="I158">
        <f t="shared" si="14"/>
        <v>10</v>
      </c>
      <c r="J158" s="6">
        <f t="shared" si="15"/>
        <v>4.1274906581766566E-3</v>
      </c>
      <c r="K158" s="17">
        <f t="shared" si="12"/>
        <v>0</v>
      </c>
      <c r="L158">
        <f>VLOOKUP(A158,[1]Sheet1!$A:$B,2,0)</f>
        <v>1</v>
      </c>
      <c r="M158" s="6">
        <f t="shared" si="16"/>
        <v>0.1</v>
      </c>
      <c r="P158">
        <f t="shared" si="17"/>
        <v>-10</v>
      </c>
    </row>
    <row r="159" spans="1:16" x14ac:dyDescent="0.3">
      <c r="A159" t="s">
        <v>315</v>
      </c>
      <c r="B159" t="s">
        <v>316</v>
      </c>
      <c r="C159" t="s">
        <v>427</v>
      </c>
      <c r="D159" s="10">
        <f>VLOOKUP($A159,'[2]CCGs MAR'!$A:$AZ,52,0)</f>
        <v>4795</v>
      </c>
      <c r="E159" s="10">
        <f>VLOOKUP($A159,'[2]CCGs adj MAR GDP'!$A:$AZ,52,0)</f>
        <v>4713.7379133842524</v>
      </c>
      <c r="F159" s="10">
        <f>VLOOKUP(A159,[5]Bookings_By_CCG_v2_FOR_UTIL!$A:$B,2,0)</f>
        <v>718</v>
      </c>
      <c r="G159" s="6">
        <f t="shared" si="13"/>
        <v>0.15232073000098306</v>
      </c>
      <c r="H159" s="10">
        <f>IFERROR(VLOOKUP(A159,[6]May17_Orgs!$A$4:$B$151,2,0),0)</f>
        <v>3</v>
      </c>
      <c r="I159">
        <f t="shared" si="14"/>
        <v>721</v>
      </c>
      <c r="J159" s="6">
        <f t="shared" si="15"/>
        <v>0.15295716759151642</v>
      </c>
      <c r="K159" s="17">
        <f t="shared" si="12"/>
        <v>4.1782729805014355E-3</v>
      </c>
      <c r="L159">
        <f>VLOOKUP(A159,[1]Sheet1!$A:$B,2,0)</f>
        <v>331</v>
      </c>
      <c r="M159" s="6">
        <f t="shared" si="16"/>
        <v>0.4590846047156727</v>
      </c>
      <c r="P159">
        <f t="shared" si="17"/>
        <v>-721</v>
      </c>
    </row>
    <row r="160" spans="1:16" x14ac:dyDescent="0.3">
      <c r="A160" t="s">
        <v>317</v>
      </c>
      <c r="B160" t="s">
        <v>318</v>
      </c>
      <c r="C160" t="s">
        <v>427</v>
      </c>
      <c r="D160" s="10">
        <f>VLOOKUP($A160,'[2]CCGs MAR'!$A:$AZ,52,0)</f>
        <v>3907</v>
      </c>
      <c r="E160" s="10">
        <f>VLOOKUP($A160,'[2]CCGs adj MAR GDP'!$A:$AZ,52,0)</f>
        <v>3738.851870386588</v>
      </c>
      <c r="F160" s="10">
        <f>VLOOKUP(A160,[5]Bookings_By_CCG_v2_FOR_UTIL!$A:$B,2,0)</f>
        <v>790</v>
      </c>
      <c r="G160" s="6">
        <f t="shared" si="13"/>
        <v>0.2112948111844602</v>
      </c>
      <c r="H160" s="10">
        <f>IFERROR(VLOOKUP(A160,[6]May17_Orgs!$A$4:$B$151,2,0),0)</f>
        <v>0</v>
      </c>
      <c r="I160">
        <f t="shared" si="14"/>
        <v>790</v>
      </c>
      <c r="J160" s="6">
        <f t="shared" si="15"/>
        <v>0.2112948111844602</v>
      </c>
      <c r="K160" s="17">
        <f t="shared" si="12"/>
        <v>0</v>
      </c>
      <c r="L160">
        <f>VLOOKUP(A160,[1]Sheet1!$A:$B,2,0)</f>
        <v>122</v>
      </c>
      <c r="M160" s="6">
        <f t="shared" si="16"/>
        <v>0.15443037974683543</v>
      </c>
      <c r="P160">
        <f t="shared" si="17"/>
        <v>-790</v>
      </c>
    </row>
    <row r="161" spans="1:16" x14ac:dyDescent="0.3">
      <c r="A161" t="s">
        <v>319</v>
      </c>
      <c r="B161" t="s">
        <v>320</v>
      </c>
      <c r="C161" t="s">
        <v>427</v>
      </c>
      <c r="D161" s="10">
        <f>VLOOKUP($A161,'[2]CCGs MAR'!$A:$AZ,52,0)</f>
        <v>4632</v>
      </c>
      <c r="E161" s="10">
        <f>VLOOKUP($A161,'[2]CCGs adj MAR GDP'!$A:$AZ,52,0)</f>
        <v>4493.916065133456</v>
      </c>
      <c r="F161" s="10">
        <f>VLOOKUP(A161,[5]Bookings_By_CCG_v2_FOR_UTIL!$A:$B,2,0)</f>
        <v>2005</v>
      </c>
      <c r="G161" s="6">
        <f t="shared" si="13"/>
        <v>0.44615875573556302</v>
      </c>
      <c r="H161" s="10">
        <f>IFERROR(VLOOKUP(A161,[6]May17_Orgs!$A$4:$B$151,2,0),0)</f>
        <v>0</v>
      </c>
      <c r="I161">
        <f t="shared" si="14"/>
        <v>2005</v>
      </c>
      <c r="J161" s="6">
        <f t="shared" si="15"/>
        <v>0.44615875573556302</v>
      </c>
      <c r="K161" s="17">
        <f t="shared" si="12"/>
        <v>0</v>
      </c>
      <c r="L161">
        <f>VLOOKUP(A161,[1]Sheet1!$A:$B,2,0)</f>
        <v>516</v>
      </c>
      <c r="M161" s="6">
        <f t="shared" si="16"/>
        <v>0.25735660847880298</v>
      </c>
      <c r="P161">
        <f t="shared" si="17"/>
        <v>-2005</v>
      </c>
    </row>
    <row r="162" spans="1:16" x14ac:dyDescent="0.3">
      <c r="A162" t="s">
        <v>321</v>
      </c>
      <c r="B162" t="s">
        <v>322</v>
      </c>
      <c r="C162" t="s">
        <v>427</v>
      </c>
      <c r="D162" s="10">
        <f>VLOOKUP($A162,'[2]CCGs MAR'!$A:$AZ,52,0)</f>
        <v>4548</v>
      </c>
      <c r="E162" s="10">
        <f>VLOOKUP($A162,'[2]CCGs adj MAR GDP'!$A:$AZ,52,0)</f>
        <v>4291.134106825546</v>
      </c>
      <c r="F162" s="10">
        <f>VLOOKUP(A162,[5]Bookings_By_CCG_v2_FOR_UTIL!$A:$B,2,0)</f>
        <v>430</v>
      </c>
      <c r="G162" s="6">
        <f t="shared" si="13"/>
        <v>0.10020660955714136</v>
      </c>
      <c r="H162" s="10">
        <f>IFERROR(VLOOKUP(A162,[6]May17_Orgs!$A$4:$B$151,2,0),0)</f>
        <v>0</v>
      </c>
      <c r="I162">
        <f t="shared" si="14"/>
        <v>430</v>
      </c>
      <c r="J162" s="6">
        <f t="shared" si="15"/>
        <v>0.10020660955714136</v>
      </c>
      <c r="K162" s="17">
        <f t="shared" si="12"/>
        <v>0</v>
      </c>
      <c r="L162">
        <f>VLOOKUP(A162,[1]Sheet1!$A:$B,2,0)</f>
        <v>1</v>
      </c>
      <c r="M162" s="6">
        <f t="shared" si="16"/>
        <v>2.3255813953488372E-3</v>
      </c>
      <c r="P162">
        <f t="shared" si="17"/>
        <v>-430</v>
      </c>
    </row>
    <row r="163" spans="1:16" x14ac:dyDescent="0.3">
      <c r="A163" t="s">
        <v>323</v>
      </c>
      <c r="B163" t="s">
        <v>324</v>
      </c>
      <c r="C163" t="s">
        <v>427</v>
      </c>
      <c r="D163" s="10">
        <f>VLOOKUP($A163,'[2]CCGs MAR'!$A:$AZ,52,0)</f>
        <v>6244</v>
      </c>
      <c r="E163" s="10">
        <f>VLOOKUP($A163,'[2]CCGs adj MAR GDP'!$A:$AZ,52,0)</f>
        <v>6027.4259595384146</v>
      </c>
      <c r="F163" s="10">
        <f>VLOOKUP(A163,[5]Bookings_By_CCG_v2_FOR_UTIL!$A:$B,2,0)</f>
        <v>2238</v>
      </c>
      <c r="G163" s="6">
        <f t="shared" si="13"/>
        <v>0.37130277750792778</v>
      </c>
      <c r="H163" s="10">
        <f>IFERROR(VLOOKUP(A163,[6]May17_Orgs!$A$4:$B$151,2,0),0)</f>
        <v>1</v>
      </c>
      <c r="I163">
        <f t="shared" si="14"/>
        <v>2239</v>
      </c>
      <c r="J163" s="6">
        <f t="shared" si="15"/>
        <v>0.37146868580886966</v>
      </c>
      <c r="K163" s="17">
        <f t="shared" si="12"/>
        <v>4.4682752457549975E-4</v>
      </c>
      <c r="L163">
        <f>VLOOKUP(A163,[1]Sheet1!$A:$B,2,0)</f>
        <v>647</v>
      </c>
      <c r="M163" s="6">
        <f t="shared" si="16"/>
        <v>0.28896828941491737</v>
      </c>
      <c r="P163">
        <f t="shared" si="17"/>
        <v>-2239</v>
      </c>
    </row>
    <row r="164" spans="1:16" x14ac:dyDescent="0.3">
      <c r="A164" t="s">
        <v>325</v>
      </c>
      <c r="B164" t="s">
        <v>326</v>
      </c>
      <c r="C164" t="s">
        <v>427</v>
      </c>
      <c r="D164" s="10">
        <f>VLOOKUP($A164,'[2]CCGs MAR'!$A:$AZ,52,0)</f>
        <v>4572</v>
      </c>
      <c r="E164" s="10">
        <f>VLOOKUP($A164,'[2]CCGs adj MAR GDP'!$A:$AZ,52,0)</f>
        <v>4419.1128596016715</v>
      </c>
      <c r="F164" s="10">
        <f>VLOOKUP(A164,[5]Bookings_By_CCG_v2_FOR_UTIL!$A:$B,2,0)</f>
        <v>120</v>
      </c>
      <c r="G164" s="6">
        <f t="shared" si="13"/>
        <v>2.7154771514664715E-2</v>
      </c>
      <c r="H164" s="10">
        <f>IFERROR(VLOOKUP(A164,[6]May17_Orgs!$A$4:$B$151,2,0),0)</f>
        <v>1</v>
      </c>
      <c r="I164">
        <f t="shared" si="14"/>
        <v>121</v>
      </c>
      <c r="J164" s="6">
        <f t="shared" si="15"/>
        <v>2.7381061277286921E-2</v>
      </c>
      <c r="K164" s="17">
        <f t="shared" si="12"/>
        <v>8.333333333333335E-3</v>
      </c>
      <c r="L164">
        <f>VLOOKUP(A164,[1]Sheet1!$A:$B,2,0)</f>
        <v>40</v>
      </c>
      <c r="M164" s="6">
        <f t="shared" si="16"/>
        <v>0.33057851239669422</v>
      </c>
      <c r="P164">
        <f t="shared" si="17"/>
        <v>-121</v>
      </c>
    </row>
    <row r="165" spans="1:16" x14ac:dyDescent="0.3">
      <c r="A165" t="s">
        <v>327</v>
      </c>
      <c r="B165" t="s">
        <v>328</v>
      </c>
      <c r="C165" t="s">
        <v>427</v>
      </c>
      <c r="D165" s="10">
        <f>VLOOKUP($A165,'[2]CCGs MAR'!$A:$AZ,52,0)</f>
        <v>10860</v>
      </c>
      <c r="E165" s="10">
        <f>VLOOKUP($A165,'[2]CCGs adj MAR GDP'!$A:$AZ,52,0)</f>
        <v>10516.189716689927</v>
      </c>
      <c r="F165" s="10">
        <f>VLOOKUP(A165,[5]Bookings_By_CCG_v2_FOR_UTIL!$A:$B,2,0)</f>
        <v>2430</v>
      </c>
      <c r="G165" s="6">
        <f t="shared" si="13"/>
        <v>0.23107228620489989</v>
      </c>
      <c r="H165" s="10">
        <f>IFERROR(VLOOKUP(A165,[6]May17_Orgs!$A$4:$B$151,2,0),0)</f>
        <v>298</v>
      </c>
      <c r="I165">
        <f t="shared" si="14"/>
        <v>2728</v>
      </c>
      <c r="J165" s="6">
        <f t="shared" si="15"/>
        <v>0.25940954599463661</v>
      </c>
      <c r="K165" s="17">
        <f t="shared" si="12"/>
        <v>0.1226337448559672</v>
      </c>
      <c r="L165">
        <f>VLOOKUP(A165,[1]Sheet1!$A:$B,2,0)</f>
        <v>51</v>
      </c>
      <c r="M165" s="6">
        <f t="shared" si="16"/>
        <v>1.8695014662756599E-2</v>
      </c>
      <c r="P165">
        <f t="shared" si="17"/>
        <v>-2728</v>
      </c>
    </row>
    <row r="166" spans="1:16" x14ac:dyDescent="0.3">
      <c r="A166" t="s">
        <v>329</v>
      </c>
      <c r="B166" t="s">
        <v>330</v>
      </c>
      <c r="C166" t="s">
        <v>427</v>
      </c>
      <c r="D166" s="10">
        <f>VLOOKUP($A166,'[2]CCGs MAR'!$A:$AZ,52,0)</f>
        <v>4522</v>
      </c>
      <c r="E166" s="10">
        <f>VLOOKUP($A166,'[2]CCGs adj MAR GDP'!$A:$AZ,52,0)</f>
        <v>4371.7933850717154</v>
      </c>
      <c r="F166" s="10">
        <f>VLOOKUP(A166,[5]Bookings_By_CCG_v2_FOR_UTIL!$A:$B,2,0)</f>
        <v>747</v>
      </c>
      <c r="G166" s="6">
        <f t="shared" si="13"/>
        <v>0.17086809329799701</v>
      </c>
      <c r="H166" s="10">
        <f>IFERROR(VLOOKUP(A166,[6]May17_Orgs!$A$4:$B$151,2,0),0)</f>
        <v>7</v>
      </c>
      <c r="I166">
        <f t="shared" si="14"/>
        <v>754</v>
      </c>
      <c r="J166" s="6">
        <f t="shared" si="15"/>
        <v>0.17246926686303848</v>
      </c>
      <c r="K166" s="17">
        <f t="shared" si="12"/>
        <v>9.3708165997322505E-3</v>
      </c>
      <c r="L166">
        <f>VLOOKUP(A166,[1]Sheet1!$A:$B,2,0)</f>
        <v>94</v>
      </c>
      <c r="M166" s="6">
        <f t="shared" si="16"/>
        <v>0.12466843501326259</v>
      </c>
      <c r="P166">
        <f t="shared" si="17"/>
        <v>-754</v>
      </c>
    </row>
    <row r="167" spans="1:16" x14ac:dyDescent="0.3">
      <c r="A167" t="s">
        <v>331</v>
      </c>
      <c r="B167" t="s">
        <v>332</v>
      </c>
      <c r="C167" t="s">
        <v>427</v>
      </c>
      <c r="D167" s="10">
        <f>VLOOKUP($A167,'[2]CCGs MAR'!$A:$AZ,52,0)</f>
        <v>1471</v>
      </c>
      <c r="E167" s="10">
        <f>VLOOKUP($A167,'[2]CCGs adj MAR GDP'!$A:$AZ,52,0)</f>
        <v>1433.6282136996292</v>
      </c>
      <c r="F167" s="10">
        <f>VLOOKUP(A167,[5]Bookings_By_CCG_v2_FOR_UTIL!$A:$B,2,0)</f>
        <v>193</v>
      </c>
      <c r="G167" s="6">
        <f t="shared" si="13"/>
        <v>0.13462346663919447</v>
      </c>
      <c r="H167" s="10">
        <f>IFERROR(VLOOKUP(A167,[6]May17_Orgs!$A$4:$B$151,2,0),0)</f>
        <v>0</v>
      </c>
      <c r="I167">
        <f t="shared" si="14"/>
        <v>193</v>
      </c>
      <c r="J167" s="6">
        <f t="shared" si="15"/>
        <v>0.13462346663919447</v>
      </c>
      <c r="K167" s="17">
        <f t="shared" si="12"/>
        <v>0</v>
      </c>
      <c r="L167">
        <f>VLOOKUP(A167,[1]Sheet1!$A:$B,2,0)</f>
        <v>23</v>
      </c>
      <c r="M167" s="6">
        <f t="shared" si="16"/>
        <v>0.11917098445595854</v>
      </c>
      <c r="P167">
        <f t="shared" si="17"/>
        <v>-193</v>
      </c>
    </row>
    <row r="168" spans="1:16" x14ac:dyDescent="0.3">
      <c r="A168" t="s">
        <v>333</v>
      </c>
      <c r="B168" t="s">
        <v>334</v>
      </c>
      <c r="C168" t="s">
        <v>427</v>
      </c>
      <c r="D168" s="10">
        <f>VLOOKUP($A168,'[2]CCGs MAR'!$A:$AZ,52,0)</f>
        <v>2552</v>
      </c>
      <c r="E168" s="10">
        <f>VLOOKUP($A168,'[2]CCGs adj MAR GDP'!$A:$AZ,52,0)</f>
        <v>2479.1347904637073</v>
      </c>
      <c r="F168" s="10">
        <f>VLOOKUP(A168,[5]Bookings_By_CCG_v2_FOR_UTIL!$A:$B,2,0)</f>
        <v>1148</v>
      </c>
      <c r="G168" s="6">
        <f t="shared" si="13"/>
        <v>0.46306477744409913</v>
      </c>
      <c r="H168" s="10">
        <f>IFERROR(VLOOKUP(A168,[6]May17_Orgs!$A$4:$B$151,2,0),0)</f>
        <v>1</v>
      </c>
      <c r="I168">
        <f t="shared" si="14"/>
        <v>1149</v>
      </c>
      <c r="J168" s="6">
        <f t="shared" si="15"/>
        <v>0.46346814397497382</v>
      </c>
      <c r="K168" s="17">
        <f t="shared" si="12"/>
        <v>8.7108013937291478E-4</v>
      </c>
      <c r="L168">
        <f>VLOOKUP(A168,[1]Sheet1!$A:$B,2,0)</f>
        <v>172</v>
      </c>
      <c r="M168" s="6">
        <f t="shared" si="16"/>
        <v>0.14969538729329851</v>
      </c>
      <c r="P168">
        <f t="shared" si="17"/>
        <v>-1149</v>
      </c>
    </row>
    <row r="169" spans="1:16" x14ac:dyDescent="0.3">
      <c r="A169" t="s">
        <v>335</v>
      </c>
      <c r="B169" t="s">
        <v>336</v>
      </c>
      <c r="C169" t="s">
        <v>427</v>
      </c>
      <c r="D169" s="10">
        <f>VLOOKUP($A169,'[2]CCGs MAR'!$A:$AZ,52,0)</f>
        <v>2866</v>
      </c>
      <c r="E169" s="10">
        <f>VLOOKUP($A169,'[2]CCGs adj MAR GDP'!$A:$AZ,52,0)</f>
        <v>2742.2992281568386</v>
      </c>
      <c r="F169" s="10">
        <f>VLOOKUP(A169,[5]Bookings_By_CCG_v2_FOR_UTIL!$A:$B,2,0)</f>
        <v>754</v>
      </c>
      <c r="G169" s="6">
        <f t="shared" si="13"/>
        <v>0.27495176028138274</v>
      </c>
      <c r="H169" s="10">
        <f>IFERROR(VLOOKUP(A169,[6]May17_Orgs!$A$4:$B$151,2,0),0)</f>
        <v>25</v>
      </c>
      <c r="I169">
        <f t="shared" si="14"/>
        <v>779</v>
      </c>
      <c r="J169" s="6">
        <f t="shared" si="15"/>
        <v>0.28406819795649491</v>
      </c>
      <c r="K169" s="17">
        <f t="shared" si="12"/>
        <v>3.3156498673740077E-2</v>
      </c>
      <c r="L169">
        <f>VLOOKUP(A169,[1]Sheet1!$A:$B,2,0)</f>
        <v>121</v>
      </c>
      <c r="M169" s="6">
        <f t="shared" si="16"/>
        <v>0.15532734274711169</v>
      </c>
      <c r="P169">
        <f t="shared" si="17"/>
        <v>-779</v>
      </c>
    </row>
    <row r="170" spans="1:16" x14ac:dyDescent="0.3">
      <c r="A170" t="s">
        <v>337</v>
      </c>
      <c r="B170" t="s">
        <v>338</v>
      </c>
      <c r="C170" t="s">
        <v>427</v>
      </c>
      <c r="D170" s="10">
        <f>VLOOKUP($A170,'[2]CCGs MAR'!$A:$AZ,52,0)</f>
        <v>2113</v>
      </c>
      <c r="E170" s="10">
        <f>VLOOKUP($A170,'[2]CCGs adj MAR GDP'!$A:$AZ,52,0)</f>
        <v>2041.1463297154969</v>
      </c>
      <c r="F170" s="10">
        <f>VLOOKUP(A170,[5]Bookings_By_CCG_v2_FOR_UTIL!$A:$B,2,0)</f>
        <v>1137</v>
      </c>
      <c r="G170" s="6">
        <f t="shared" si="13"/>
        <v>0.5570399257746893</v>
      </c>
      <c r="H170" s="10">
        <f>IFERROR(VLOOKUP(A170,[6]May17_Orgs!$A$4:$B$151,2,0),0)</f>
        <v>2</v>
      </c>
      <c r="I170">
        <f t="shared" si="14"/>
        <v>1139</v>
      </c>
      <c r="J170" s="6">
        <f t="shared" si="15"/>
        <v>0.55801976733278025</v>
      </c>
      <c r="K170" s="17">
        <f t="shared" si="12"/>
        <v>1.7590149516271273E-3</v>
      </c>
      <c r="L170">
        <f>VLOOKUP(A170,[1]Sheet1!$A:$B,2,0)</f>
        <v>344</v>
      </c>
      <c r="M170" s="6">
        <f t="shared" si="16"/>
        <v>0.30201931518876207</v>
      </c>
      <c r="P170">
        <f t="shared" si="17"/>
        <v>-1139</v>
      </c>
    </row>
    <row r="171" spans="1:16" x14ac:dyDescent="0.3">
      <c r="A171" t="s">
        <v>339</v>
      </c>
      <c r="B171" t="s">
        <v>340</v>
      </c>
      <c r="C171" t="s">
        <v>427</v>
      </c>
      <c r="D171" s="10">
        <f>VLOOKUP($A171,'[2]CCGs MAR'!$A:$AZ,52,0)</f>
        <v>6106</v>
      </c>
      <c r="E171" s="10">
        <f>VLOOKUP($A171,'[2]CCGs adj MAR GDP'!$A:$AZ,52,0)</f>
        <v>5789.463796635484</v>
      </c>
      <c r="F171" s="10">
        <f>VLOOKUP(A171,[5]Bookings_By_CCG_v2_FOR_UTIL!$A:$B,2,0)</f>
        <v>1588</v>
      </c>
      <c r="G171" s="6">
        <f t="shared" si="13"/>
        <v>0.27429137754049998</v>
      </c>
      <c r="H171" s="10">
        <f>IFERROR(VLOOKUP(A171,[6]May17_Orgs!$A$4:$B$151,2,0),0)</f>
        <v>2</v>
      </c>
      <c r="I171">
        <f t="shared" si="14"/>
        <v>1590</v>
      </c>
      <c r="J171" s="6">
        <f t="shared" si="15"/>
        <v>0.27463683267594141</v>
      </c>
      <c r="K171" s="17">
        <f t="shared" si="12"/>
        <v>1.2594458438286958E-3</v>
      </c>
      <c r="L171">
        <f>VLOOKUP(A171,[1]Sheet1!$A:$B,2,0)</f>
        <v>253</v>
      </c>
      <c r="M171" s="6">
        <f t="shared" si="16"/>
        <v>0.1591194968553459</v>
      </c>
      <c r="P171">
        <f t="shared" si="17"/>
        <v>-1590</v>
      </c>
    </row>
    <row r="172" spans="1:16" x14ac:dyDescent="0.3">
      <c r="A172" t="s">
        <v>341</v>
      </c>
      <c r="B172" t="s">
        <v>342</v>
      </c>
      <c r="C172" t="s">
        <v>427</v>
      </c>
      <c r="D172" s="10">
        <f>VLOOKUP($A172,'[2]CCGs MAR'!$A:$AZ,52,0)</f>
        <v>4091</v>
      </c>
      <c r="E172" s="10">
        <f>VLOOKUP($A172,'[2]CCGs adj MAR GDP'!$A:$AZ,52,0)</f>
        <v>3911.6640865922127</v>
      </c>
      <c r="F172" s="10">
        <f>VLOOKUP(A172,[5]Bookings_By_CCG_v2_FOR_UTIL!$A:$B,2,0)</f>
        <v>1238</v>
      </c>
      <c r="G172" s="6">
        <f t="shared" si="13"/>
        <v>0.31648934381748722</v>
      </c>
      <c r="H172" s="10">
        <f>IFERROR(VLOOKUP(A172,[6]May17_Orgs!$A$4:$B$151,2,0),0)</f>
        <v>0</v>
      </c>
      <c r="I172">
        <f t="shared" si="14"/>
        <v>1238</v>
      </c>
      <c r="J172" s="6">
        <f t="shared" si="15"/>
        <v>0.31648934381748722</v>
      </c>
      <c r="K172" s="17">
        <f t="shared" si="12"/>
        <v>0</v>
      </c>
      <c r="L172">
        <f>VLOOKUP(A172,[1]Sheet1!$A:$B,2,0)</f>
        <v>166</v>
      </c>
      <c r="M172" s="6">
        <f t="shared" si="16"/>
        <v>0.13408723747980614</v>
      </c>
      <c r="P172">
        <f t="shared" si="17"/>
        <v>-1238</v>
      </c>
    </row>
    <row r="173" spans="1:16" x14ac:dyDescent="0.3">
      <c r="A173" t="s">
        <v>343</v>
      </c>
      <c r="B173" t="s">
        <v>344</v>
      </c>
      <c r="C173" t="s">
        <v>427</v>
      </c>
      <c r="D173" s="10">
        <f>VLOOKUP($A173,'[2]CCGs MAR'!$A:$AZ,52,0)</f>
        <v>3750</v>
      </c>
      <c r="E173" s="10">
        <f>VLOOKUP($A173,'[2]CCGs adj MAR GDP'!$A:$AZ,52,0)</f>
        <v>3650.2796585222254</v>
      </c>
      <c r="F173" s="10">
        <f>VLOOKUP(A173,[5]Bookings_By_CCG_v2_FOR_UTIL!$A:$B,2,0)</f>
        <v>333</v>
      </c>
      <c r="G173" s="6">
        <f t="shared" si="13"/>
        <v>9.1225887096774191E-2</v>
      </c>
      <c r="H173" s="10">
        <f>IFERROR(VLOOKUP(A173,[6]May17_Orgs!$A$4:$B$151,2,0),0)</f>
        <v>0</v>
      </c>
      <c r="I173">
        <f t="shared" si="14"/>
        <v>333</v>
      </c>
      <c r="J173" s="6">
        <f t="shared" si="15"/>
        <v>9.1225887096774191E-2</v>
      </c>
      <c r="K173" s="17">
        <f t="shared" si="12"/>
        <v>0</v>
      </c>
      <c r="L173">
        <f>VLOOKUP(A173,[1]Sheet1!$A:$B,2,0)</f>
        <v>116</v>
      </c>
      <c r="M173" s="6">
        <f t="shared" si="16"/>
        <v>0.34834834834834832</v>
      </c>
      <c r="P173">
        <f t="shared" si="17"/>
        <v>-333</v>
      </c>
    </row>
    <row r="174" spans="1:16" x14ac:dyDescent="0.3">
      <c r="A174" t="s">
        <v>345</v>
      </c>
      <c r="B174" t="s">
        <v>346</v>
      </c>
      <c r="C174" t="s">
        <v>427</v>
      </c>
      <c r="D174" s="10">
        <f>VLOOKUP($A174,'[2]CCGs MAR'!$A:$AZ,52,0)</f>
        <v>2820</v>
      </c>
      <c r="E174" s="10">
        <f>VLOOKUP($A174,'[2]CCGs adj MAR GDP'!$A:$AZ,52,0)</f>
        <v>2666.1748156241465</v>
      </c>
      <c r="F174" s="10">
        <f>VLOOKUP(A174,[5]Bookings_By_CCG_v2_FOR_UTIL!$A:$B,2,0)</f>
        <v>337</v>
      </c>
      <c r="G174" s="6">
        <f t="shared" si="13"/>
        <v>0.12639831342833718</v>
      </c>
      <c r="H174" s="10">
        <f>IFERROR(VLOOKUP(A174,[6]May17_Orgs!$A$4:$B$151,2,0),0)</f>
        <v>0</v>
      </c>
      <c r="I174">
        <f t="shared" si="14"/>
        <v>337</v>
      </c>
      <c r="J174" s="6">
        <f t="shared" si="15"/>
        <v>0.12639831342833718</v>
      </c>
      <c r="K174" s="17">
        <f t="shared" si="12"/>
        <v>0</v>
      </c>
      <c r="L174">
        <f>VLOOKUP(A174,[1]Sheet1!$A:$B,2,0)</f>
        <v>1</v>
      </c>
      <c r="M174" s="6">
        <f t="shared" si="16"/>
        <v>2.967359050445104E-3</v>
      </c>
      <c r="P174">
        <f t="shared" si="17"/>
        <v>-337</v>
      </c>
    </row>
    <row r="175" spans="1:16" x14ac:dyDescent="0.3">
      <c r="A175" t="s">
        <v>347</v>
      </c>
      <c r="B175" t="s">
        <v>348</v>
      </c>
      <c r="C175" t="s">
        <v>427</v>
      </c>
      <c r="D175" s="10">
        <f>VLOOKUP($A175,'[2]CCGs MAR'!$A:$AZ,52,0)</f>
        <v>2213</v>
      </c>
      <c r="E175" s="10">
        <f>VLOOKUP($A175,'[2]CCGs adj MAR GDP'!$A:$AZ,52,0)</f>
        <v>2147.4941573939186</v>
      </c>
      <c r="F175" s="10">
        <f>VLOOKUP(A175,[5]Bookings_By_CCG_v2_FOR_UTIL!$A:$B,2,0)</f>
        <v>1098</v>
      </c>
      <c r="G175" s="6">
        <f t="shared" si="13"/>
        <v>0.51129359128616803</v>
      </c>
      <c r="H175" s="10">
        <f>IFERROR(VLOOKUP(A175,[6]May17_Orgs!$A$4:$B$151,2,0),0)</f>
        <v>0</v>
      </c>
      <c r="I175">
        <f t="shared" si="14"/>
        <v>1098</v>
      </c>
      <c r="J175" s="6">
        <f t="shared" si="15"/>
        <v>0.51129359128616803</v>
      </c>
      <c r="K175" s="17">
        <f t="shared" si="12"/>
        <v>0</v>
      </c>
      <c r="L175">
        <f>VLOOKUP(A175,[1]Sheet1!$A:$B,2,0)</f>
        <v>154</v>
      </c>
      <c r="M175" s="6">
        <f t="shared" si="16"/>
        <v>0.14025500910746813</v>
      </c>
      <c r="P175">
        <f t="shared" si="17"/>
        <v>-1098</v>
      </c>
    </row>
    <row r="176" spans="1:16" x14ac:dyDescent="0.3">
      <c r="A176" t="s">
        <v>349</v>
      </c>
      <c r="B176" t="s">
        <v>350</v>
      </c>
      <c r="C176" t="s">
        <v>427</v>
      </c>
      <c r="D176" s="10">
        <f>VLOOKUP($A176,'[2]CCGs MAR'!$A:$AZ,52,0)</f>
        <v>2357</v>
      </c>
      <c r="E176" s="10">
        <f>VLOOKUP($A176,'[2]CCGs adj MAR GDP'!$A:$AZ,52,0)</f>
        <v>2291.4782526475037</v>
      </c>
      <c r="F176" s="10">
        <f>VLOOKUP(A176,[5]Bookings_By_CCG_v2_FOR_UTIL!$A:$B,2,0)</f>
        <v>1391</v>
      </c>
      <c r="G176" s="6">
        <f t="shared" si="13"/>
        <v>0.60703172652539084</v>
      </c>
      <c r="H176" s="10">
        <f>IFERROR(VLOOKUP(A176,[6]May17_Orgs!$A$4:$B$151,2,0),0)</f>
        <v>1</v>
      </c>
      <c r="I176">
        <f t="shared" si="14"/>
        <v>1392</v>
      </c>
      <c r="J176" s="6">
        <f t="shared" si="15"/>
        <v>0.60746812604122513</v>
      </c>
      <c r="K176" s="17">
        <f t="shared" si="12"/>
        <v>7.1890726096347172E-4</v>
      </c>
      <c r="L176">
        <f>VLOOKUP(A176,[1]Sheet1!$A:$B,2,0)</f>
        <v>144</v>
      </c>
      <c r="M176" s="6">
        <f t="shared" si="16"/>
        <v>0.10344827586206896</v>
      </c>
      <c r="P176">
        <f t="shared" si="17"/>
        <v>-1392</v>
      </c>
    </row>
    <row r="177" spans="1:16" x14ac:dyDescent="0.3">
      <c r="A177" t="s">
        <v>351</v>
      </c>
      <c r="B177" t="s">
        <v>352</v>
      </c>
      <c r="C177" t="s">
        <v>427</v>
      </c>
      <c r="D177" s="10">
        <f>VLOOKUP($A177,'[2]CCGs MAR'!$A:$AZ,52,0)</f>
        <v>13143</v>
      </c>
      <c r="E177" s="10">
        <f>VLOOKUP($A177,'[2]CCGs adj MAR GDP'!$A:$AZ,52,0)</f>
        <v>12727.42917790144</v>
      </c>
      <c r="F177" s="10">
        <f>VLOOKUP(A177,[5]Bookings_By_CCG_v2_FOR_UTIL!$A:$B,2,0)</f>
        <v>11251</v>
      </c>
      <c r="G177" s="6">
        <f t="shared" si="13"/>
        <v>0.88399627628924815</v>
      </c>
      <c r="H177" s="10">
        <f>IFERROR(VLOOKUP(A177,[6]May17_Orgs!$A$4:$B$151,2,0),0)</f>
        <v>116</v>
      </c>
      <c r="I177">
        <f t="shared" si="14"/>
        <v>11367</v>
      </c>
      <c r="J177" s="6">
        <f t="shared" si="15"/>
        <v>0.89311044996710365</v>
      </c>
      <c r="K177" s="17">
        <f t="shared" si="12"/>
        <v>1.0310194649364442E-2</v>
      </c>
      <c r="L177">
        <f>VLOOKUP(A177,[1]Sheet1!$A:$B,2,0)</f>
        <v>678</v>
      </c>
      <c r="M177" s="6">
        <f t="shared" si="16"/>
        <v>5.9646344681974134E-2</v>
      </c>
      <c r="P177">
        <f t="shared" si="17"/>
        <v>-11367</v>
      </c>
    </row>
    <row r="178" spans="1:16" x14ac:dyDescent="0.3">
      <c r="A178" t="s">
        <v>353</v>
      </c>
      <c r="B178" t="s">
        <v>354</v>
      </c>
      <c r="C178" t="s">
        <v>427</v>
      </c>
      <c r="D178" s="10">
        <f>VLOOKUP($A178,'[2]CCGs MAR'!$A:$AZ,52,0)</f>
        <v>4304</v>
      </c>
      <c r="E178" s="10">
        <f>VLOOKUP($A178,'[2]CCGs adj MAR GDP'!$A:$AZ,52,0)</f>
        <v>4170.5452481158854</v>
      </c>
      <c r="F178" s="10">
        <f>VLOOKUP(A178,[5]Bookings_By_CCG_v2_FOR_UTIL!$A:$B,2,0)</f>
        <v>638</v>
      </c>
      <c r="G178" s="6">
        <f t="shared" si="13"/>
        <v>0.15297759934105196</v>
      </c>
      <c r="H178" s="10">
        <f>IFERROR(VLOOKUP(A178,[6]May17_Orgs!$A$4:$B$151,2,0),0)</f>
        <v>0</v>
      </c>
      <c r="I178">
        <f t="shared" si="14"/>
        <v>638</v>
      </c>
      <c r="J178" s="6">
        <f t="shared" si="15"/>
        <v>0.15297759934105196</v>
      </c>
      <c r="K178" s="17">
        <f t="shared" si="12"/>
        <v>0</v>
      </c>
      <c r="L178">
        <f>VLOOKUP(A178,[1]Sheet1!$A:$B,2,0)</f>
        <v>69</v>
      </c>
      <c r="M178" s="6">
        <f t="shared" si="16"/>
        <v>0.10815047021943573</v>
      </c>
      <c r="P178">
        <f t="shared" si="17"/>
        <v>-638</v>
      </c>
    </row>
    <row r="179" spans="1:16" x14ac:dyDescent="0.3">
      <c r="A179" t="s">
        <v>355</v>
      </c>
      <c r="B179" t="s">
        <v>356</v>
      </c>
      <c r="C179" t="s">
        <v>427</v>
      </c>
      <c r="D179" s="10">
        <f>VLOOKUP($A179,'[2]CCGs MAR'!$A:$AZ,52,0)</f>
        <v>4405</v>
      </c>
      <c r="E179" s="10">
        <f>VLOOKUP($A179,'[2]CCGs adj MAR GDP'!$A:$AZ,52,0)</f>
        <v>4222.4751846722065</v>
      </c>
      <c r="F179" s="10">
        <f>VLOOKUP(A179,[5]Bookings_By_CCG_v2_FOR_UTIL!$A:$B,2,0)</f>
        <v>2159</v>
      </c>
      <c r="G179" s="6">
        <f t="shared" si="13"/>
        <v>0.51131147148887379</v>
      </c>
      <c r="H179" s="10">
        <f>IFERROR(VLOOKUP(A179,[6]May17_Orgs!$A$4:$B$151,2,0),0)</f>
        <v>1</v>
      </c>
      <c r="I179">
        <f t="shared" si="14"/>
        <v>2160</v>
      </c>
      <c r="J179" s="6">
        <f t="shared" si="15"/>
        <v>0.51154829940526514</v>
      </c>
      <c r="K179" s="17">
        <f t="shared" si="12"/>
        <v>4.631773969430688E-4</v>
      </c>
      <c r="L179">
        <f>VLOOKUP(A179,[1]Sheet1!$A:$B,2,0)</f>
        <v>753</v>
      </c>
      <c r="M179" s="6">
        <f t="shared" si="16"/>
        <v>0.34861111111111109</v>
      </c>
      <c r="P179">
        <f t="shared" si="17"/>
        <v>-2160</v>
      </c>
    </row>
    <row r="180" spans="1:16" x14ac:dyDescent="0.3">
      <c r="A180" t="s">
        <v>357</v>
      </c>
      <c r="B180" t="s">
        <v>358</v>
      </c>
      <c r="C180" t="s">
        <v>427</v>
      </c>
      <c r="D180" s="10">
        <f>VLOOKUP($A180,'[2]CCGs MAR'!$A:$AZ,52,0)</f>
        <v>4088</v>
      </c>
      <c r="E180" s="10">
        <f>VLOOKUP($A180,'[2]CCGs adj MAR GDP'!$A:$AZ,52,0)</f>
        <v>3954.8228683204411</v>
      </c>
      <c r="F180" s="10">
        <f>VLOOKUP(A180,[5]Bookings_By_CCG_v2_FOR_UTIL!$A:$B,2,0)</f>
        <v>404</v>
      </c>
      <c r="G180" s="6">
        <f t="shared" si="13"/>
        <v>0.10215375339213947</v>
      </c>
      <c r="H180" s="10">
        <f>IFERROR(VLOOKUP(A180,[6]May17_Orgs!$A$4:$B$151,2,0),0)</f>
        <v>0</v>
      </c>
      <c r="I180">
        <f t="shared" si="14"/>
        <v>404</v>
      </c>
      <c r="J180" s="6">
        <f t="shared" si="15"/>
        <v>0.10215375339213947</v>
      </c>
      <c r="K180" s="17">
        <f t="shared" si="12"/>
        <v>0</v>
      </c>
      <c r="L180">
        <f>VLOOKUP(A180,[1]Sheet1!$A:$B,2,0)</f>
        <v>66</v>
      </c>
      <c r="M180" s="6">
        <f t="shared" si="16"/>
        <v>0.16336633663366337</v>
      </c>
      <c r="P180">
        <f t="shared" si="17"/>
        <v>-404</v>
      </c>
    </row>
    <row r="181" spans="1:16" x14ac:dyDescent="0.3">
      <c r="A181" t="s">
        <v>359</v>
      </c>
      <c r="B181" t="s">
        <v>360</v>
      </c>
      <c r="C181" t="s">
        <v>427</v>
      </c>
      <c r="D181" s="10">
        <f>VLOOKUP($A181,'[2]CCGs MAR'!$A:$AZ,52,0)</f>
        <v>2337</v>
      </c>
      <c r="E181" s="10">
        <f>VLOOKUP($A181,'[2]CCGs adj MAR GDP'!$A:$AZ,52,0)</f>
        <v>2266.7709912363807</v>
      </c>
      <c r="F181" s="10">
        <f>VLOOKUP(A181,[5]Bookings_By_CCG_v2_FOR_UTIL!$A:$B,2,0)</f>
        <v>1180</v>
      </c>
      <c r="G181" s="6">
        <f t="shared" si="13"/>
        <v>0.52056427603936484</v>
      </c>
      <c r="H181" s="10">
        <f>IFERROR(VLOOKUP(A181,[6]May17_Orgs!$A$4:$B$151,2,0),0)</f>
        <v>0</v>
      </c>
      <c r="I181">
        <f t="shared" si="14"/>
        <v>1180</v>
      </c>
      <c r="J181" s="6">
        <f t="shared" si="15"/>
        <v>0.52056427603936484</v>
      </c>
      <c r="K181" s="17">
        <f t="shared" si="12"/>
        <v>0</v>
      </c>
      <c r="L181">
        <f>VLOOKUP(A181,[1]Sheet1!$A:$B,2,0)</f>
        <v>220</v>
      </c>
      <c r="M181" s="6">
        <f t="shared" si="16"/>
        <v>0.1864406779661017</v>
      </c>
      <c r="P181">
        <f t="shared" si="17"/>
        <v>-1180</v>
      </c>
    </row>
    <row r="182" spans="1:16" x14ac:dyDescent="0.3">
      <c r="A182" t="s">
        <v>361</v>
      </c>
      <c r="B182" t="s">
        <v>362</v>
      </c>
      <c r="C182" t="s">
        <v>427</v>
      </c>
      <c r="D182" s="10">
        <f>VLOOKUP($A182,'[2]CCGs MAR'!$A:$AZ,52,0)</f>
        <v>4571</v>
      </c>
      <c r="E182" s="10">
        <f>VLOOKUP($A182,'[2]CCGs adj MAR GDP'!$A:$AZ,52,0)</f>
        <v>4498.6716069960466</v>
      </c>
      <c r="F182" s="10">
        <f>VLOOKUP(A182,[5]Bookings_By_CCG_v2_FOR_UTIL!$A:$B,2,0)</f>
        <v>2383</v>
      </c>
      <c r="G182" s="6">
        <f t="shared" si="13"/>
        <v>0.52971192569248904</v>
      </c>
      <c r="H182" s="10">
        <f>IFERROR(VLOOKUP(A182,[6]May17_Orgs!$A$4:$B$151,2,0),0)</f>
        <v>6</v>
      </c>
      <c r="I182">
        <f t="shared" si="14"/>
        <v>2389</v>
      </c>
      <c r="J182" s="6">
        <f t="shared" si="15"/>
        <v>0.53104565273997328</v>
      </c>
      <c r="K182" s="17">
        <f t="shared" si="12"/>
        <v>2.5178346621905342E-3</v>
      </c>
      <c r="L182">
        <f>VLOOKUP(A182,[1]Sheet1!$A:$B,2,0)</f>
        <v>472</v>
      </c>
      <c r="M182" s="6">
        <f t="shared" si="16"/>
        <v>0.19757220594390959</v>
      </c>
      <c r="P182">
        <f t="shared" si="17"/>
        <v>-2389</v>
      </c>
    </row>
    <row r="183" spans="1:16" x14ac:dyDescent="0.3">
      <c r="A183" t="s">
        <v>363</v>
      </c>
      <c r="B183" t="s">
        <v>364</v>
      </c>
      <c r="C183" t="s">
        <v>427</v>
      </c>
      <c r="D183" s="10">
        <f>VLOOKUP($A183,'[2]CCGs MAR'!$A:$AZ,52,0)</f>
        <v>3544</v>
      </c>
      <c r="E183" s="10">
        <f>VLOOKUP($A183,'[2]CCGs adj MAR GDP'!$A:$AZ,52,0)</f>
        <v>3394.2268750556063</v>
      </c>
      <c r="F183" s="10">
        <f>VLOOKUP(A183,[5]Bookings_By_CCG_v2_FOR_UTIL!$A:$B,2,0)</f>
        <v>1079</v>
      </c>
      <c r="G183" s="6">
        <f t="shared" si="13"/>
        <v>0.31789271599068436</v>
      </c>
      <c r="H183" s="10">
        <f>IFERROR(VLOOKUP(A183,[6]May17_Orgs!$A$4:$B$151,2,0),0)</f>
        <v>0</v>
      </c>
      <c r="I183">
        <f t="shared" si="14"/>
        <v>1079</v>
      </c>
      <c r="J183" s="6">
        <f t="shared" si="15"/>
        <v>0.31789271599068436</v>
      </c>
      <c r="K183" s="17">
        <f t="shared" si="12"/>
        <v>0</v>
      </c>
      <c r="L183">
        <f>VLOOKUP(A183,[1]Sheet1!$A:$B,2,0)</f>
        <v>146</v>
      </c>
      <c r="M183" s="6">
        <f t="shared" si="16"/>
        <v>0.13531047265987026</v>
      </c>
      <c r="P183">
        <f t="shared" si="17"/>
        <v>-1079</v>
      </c>
    </row>
    <row r="184" spans="1:16" x14ac:dyDescent="0.3">
      <c r="A184" t="s">
        <v>365</v>
      </c>
      <c r="B184" t="s">
        <v>366</v>
      </c>
      <c r="C184" t="s">
        <v>427</v>
      </c>
      <c r="D184" s="10">
        <f>VLOOKUP($A184,'[2]CCGs MAR'!$A:$AZ,52,0)</f>
        <v>9193</v>
      </c>
      <c r="E184" s="10">
        <f>VLOOKUP($A184,'[2]CCGs adj MAR GDP'!$A:$AZ,52,0)</f>
        <v>8950.0687758099193</v>
      </c>
      <c r="F184" s="10">
        <f>VLOOKUP(A184,[5]Bookings_By_CCG_v2_FOR_UTIL!$A:$B,2,0)</f>
        <v>4699</v>
      </c>
      <c r="G184" s="6">
        <f t="shared" si="13"/>
        <v>0.52502389844202879</v>
      </c>
      <c r="H184" s="10">
        <f>IFERROR(VLOOKUP(A184,[6]May17_Orgs!$A$4:$B$151,2,0),0)</f>
        <v>12</v>
      </c>
      <c r="I184">
        <f t="shared" si="14"/>
        <v>4711</v>
      </c>
      <c r="J184" s="6">
        <f t="shared" si="15"/>
        <v>0.52636467026184242</v>
      </c>
      <c r="K184" s="17">
        <f t="shared" si="12"/>
        <v>2.5537348371993535E-3</v>
      </c>
      <c r="L184">
        <f>VLOOKUP(A184,[1]Sheet1!$A:$B,2,0)</f>
        <v>758</v>
      </c>
      <c r="M184" s="6">
        <f t="shared" si="16"/>
        <v>0.16090002122691574</v>
      </c>
      <c r="P184">
        <f t="shared" si="17"/>
        <v>-4711</v>
      </c>
    </row>
    <row r="185" spans="1:16" x14ac:dyDescent="0.3">
      <c r="A185" t="s">
        <v>367</v>
      </c>
      <c r="B185" t="s">
        <v>368</v>
      </c>
      <c r="C185" t="s">
        <v>427</v>
      </c>
      <c r="D185" s="10">
        <f>VLOOKUP($A185,'[2]CCGs MAR'!$A:$AZ,52,0)</f>
        <v>3393</v>
      </c>
      <c r="E185" s="10">
        <f>VLOOKUP($A185,'[2]CCGs adj MAR GDP'!$A:$AZ,52,0)</f>
        <v>3289.7757258753204</v>
      </c>
      <c r="F185" s="10">
        <f>VLOOKUP(A185,[5]Bookings_By_CCG_v2_FOR_UTIL!$A:$B,2,0)</f>
        <v>1713</v>
      </c>
      <c r="G185" s="6">
        <f t="shared" si="13"/>
        <v>0.52070418859456358</v>
      </c>
      <c r="H185" s="10">
        <f>IFERROR(VLOOKUP(A185,[6]May17_Orgs!$A$4:$B$151,2,0),0)</f>
        <v>3</v>
      </c>
      <c r="I185">
        <f t="shared" si="14"/>
        <v>1716</v>
      </c>
      <c r="J185" s="6">
        <f t="shared" si="15"/>
        <v>0.52161610486180443</v>
      </c>
      <c r="K185" s="17">
        <f t="shared" si="12"/>
        <v>1.7513134851137129E-3</v>
      </c>
      <c r="L185">
        <f>VLOOKUP(A185,[1]Sheet1!$A:$B,2,0)</f>
        <v>642</v>
      </c>
      <c r="M185" s="6">
        <f t="shared" si="16"/>
        <v>0.37412587412587411</v>
      </c>
      <c r="P185">
        <f t="shared" si="17"/>
        <v>-1716</v>
      </c>
    </row>
    <row r="186" spans="1:16" x14ac:dyDescent="0.3">
      <c r="A186" t="s">
        <v>369</v>
      </c>
      <c r="B186" t="s">
        <v>370</v>
      </c>
      <c r="C186" t="s">
        <v>427</v>
      </c>
      <c r="D186" s="10">
        <f>VLOOKUP($A186,'[2]CCGs MAR'!$A:$AZ,52,0)</f>
        <v>3126</v>
      </c>
      <c r="E186" s="10">
        <f>VLOOKUP($A186,'[2]CCGs adj MAR GDP'!$A:$AZ,52,0)</f>
        <v>3043.3464890267828</v>
      </c>
      <c r="F186" s="10">
        <f>VLOOKUP(A186,[5]Bookings_By_CCG_v2_FOR_UTIL!$A:$B,2,0)</f>
        <v>1798</v>
      </c>
      <c r="G186" s="6">
        <f t="shared" si="13"/>
        <v>0.59079700799200607</v>
      </c>
      <c r="H186" s="10">
        <f>IFERROR(VLOOKUP(A186,[6]May17_Orgs!$A$4:$B$151,2,0),0)</f>
        <v>2</v>
      </c>
      <c r="I186">
        <f t="shared" si="14"/>
        <v>1800</v>
      </c>
      <c r="J186" s="6">
        <f t="shared" si="15"/>
        <v>0.59145417930234201</v>
      </c>
      <c r="K186" s="17">
        <f t="shared" si="12"/>
        <v>1.1123470522803114E-3</v>
      </c>
      <c r="L186">
        <f>VLOOKUP(A186,[1]Sheet1!$A:$B,2,0)</f>
        <v>207</v>
      </c>
      <c r="M186" s="6">
        <f t="shared" si="16"/>
        <v>0.115</v>
      </c>
      <c r="P186">
        <f t="shared" si="17"/>
        <v>-1800</v>
      </c>
    </row>
    <row r="187" spans="1:16" x14ac:dyDescent="0.3">
      <c r="A187" t="s">
        <v>371</v>
      </c>
      <c r="B187" t="s">
        <v>372</v>
      </c>
      <c r="C187" t="s">
        <v>427</v>
      </c>
      <c r="D187" s="10">
        <f>VLOOKUP($A187,'[2]CCGs MAR'!$A:$AZ,52,0)</f>
        <v>3771</v>
      </c>
      <c r="E187" s="10">
        <f>VLOOKUP($A187,'[2]CCGs adj MAR GDP'!$A:$AZ,52,0)</f>
        <v>3578.2700277112986</v>
      </c>
      <c r="F187" s="10">
        <f>VLOOKUP(A187,[5]Bookings_By_CCG_v2_FOR_UTIL!$A:$B,2,0)</f>
        <v>1943</v>
      </c>
      <c r="G187" s="6">
        <f t="shared" si="13"/>
        <v>0.54299982532138991</v>
      </c>
      <c r="H187" s="10">
        <f>IFERROR(VLOOKUP(A187,[6]May17_Orgs!$A$4:$B$151,2,0),0)</f>
        <v>3</v>
      </c>
      <c r="I187">
        <f t="shared" si="14"/>
        <v>1946</v>
      </c>
      <c r="J187" s="6">
        <f t="shared" si="15"/>
        <v>0.54383821928740339</v>
      </c>
      <c r="K187" s="17">
        <f t="shared" si="12"/>
        <v>1.5440041173443416E-3</v>
      </c>
      <c r="L187">
        <f>VLOOKUP(A187,[1]Sheet1!$A:$B,2,0)</f>
        <v>163</v>
      </c>
      <c r="M187" s="6">
        <f t="shared" si="16"/>
        <v>8.3761562178828367E-2</v>
      </c>
      <c r="P187">
        <f t="shared" si="17"/>
        <v>-1946</v>
      </c>
    </row>
    <row r="188" spans="1:16" x14ac:dyDescent="0.3">
      <c r="A188" t="s">
        <v>373</v>
      </c>
      <c r="B188" t="s">
        <v>374</v>
      </c>
      <c r="C188" t="s">
        <v>427</v>
      </c>
      <c r="D188" s="10">
        <f>VLOOKUP($A188,'[2]CCGs MAR'!$A:$AZ,52,0)</f>
        <v>7740</v>
      </c>
      <c r="E188" s="10">
        <f>VLOOKUP($A188,'[2]CCGs adj MAR GDP'!$A:$AZ,52,0)</f>
        <v>7323.839618298246</v>
      </c>
      <c r="F188" s="10">
        <f>VLOOKUP(A188,[5]Bookings_By_CCG_v2_FOR_UTIL!$A:$B,2,0)</f>
        <v>4374</v>
      </c>
      <c r="G188" s="6">
        <f t="shared" si="13"/>
        <v>0.59722771496412619</v>
      </c>
      <c r="H188" s="10">
        <f>IFERROR(VLOOKUP(A188,[6]May17_Orgs!$A$4:$B$151,2,0),0)</f>
        <v>1</v>
      </c>
      <c r="I188">
        <f t="shared" si="14"/>
        <v>4375</v>
      </c>
      <c r="J188" s="6">
        <f t="shared" si="15"/>
        <v>0.59736425536535265</v>
      </c>
      <c r="K188" s="17">
        <f t="shared" si="12"/>
        <v>2.2862368541396455E-4</v>
      </c>
      <c r="L188">
        <f>VLOOKUP(A188,[1]Sheet1!$A:$B,2,0)</f>
        <v>1256</v>
      </c>
      <c r="M188" s="6">
        <f t="shared" si="16"/>
        <v>0.28708571428571428</v>
      </c>
      <c r="P188">
        <f t="shared" si="17"/>
        <v>-4375</v>
      </c>
    </row>
    <row r="189" spans="1:16" x14ac:dyDescent="0.3">
      <c r="A189" t="s">
        <v>375</v>
      </c>
      <c r="B189" t="s">
        <v>376</v>
      </c>
      <c r="C189" t="s">
        <v>427</v>
      </c>
      <c r="D189" s="10">
        <f>VLOOKUP($A189,'[2]CCGs MAR'!$A:$AZ,52,0)</f>
        <v>16477</v>
      </c>
      <c r="E189" s="10">
        <f>VLOOKUP($A189,'[2]CCGs adj MAR GDP'!$A:$AZ,52,0)</f>
        <v>15715.373295690637</v>
      </c>
      <c r="F189" s="10">
        <f>VLOOKUP(A189,[5]Bookings_By_CCG_v2_FOR_UTIL!$A:$B,2,0)</f>
        <v>12886</v>
      </c>
      <c r="G189" s="6">
        <f t="shared" si="13"/>
        <v>0.81996143251229747</v>
      </c>
      <c r="H189" s="10">
        <f>IFERROR(VLOOKUP(A189,[6]May17_Orgs!$A$4:$B$151,2,0),0)</f>
        <v>12</v>
      </c>
      <c r="I189">
        <f t="shared" si="14"/>
        <v>12898</v>
      </c>
      <c r="J189" s="6">
        <f t="shared" si="15"/>
        <v>0.8207250160285281</v>
      </c>
      <c r="K189" s="17">
        <f t="shared" si="12"/>
        <v>9.3124320968495549E-4</v>
      </c>
      <c r="L189">
        <f>VLOOKUP(A189,[1]Sheet1!$A:$B,2,0)</f>
        <v>3221</v>
      </c>
      <c r="M189" s="6">
        <f t="shared" si="16"/>
        <v>0.2497286400992402</v>
      </c>
      <c r="P189">
        <f t="shared" si="17"/>
        <v>-12898</v>
      </c>
    </row>
    <row r="190" spans="1:16" x14ac:dyDescent="0.3">
      <c r="A190" t="s">
        <v>377</v>
      </c>
      <c r="B190" t="s">
        <v>378</v>
      </c>
      <c r="C190" t="s">
        <v>427</v>
      </c>
      <c r="D190" s="18" t="s">
        <v>451</v>
      </c>
      <c r="E190" s="10"/>
      <c r="F190" s="10"/>
      <c r="G190" s="6"/>
      <c r="H190" s="10"/>
      <c r="J190" s="6"/>
      <c r="K190" s="17" t="e">
        <f t="shared" si="12"/>
        <v>#DIV/0!</v>
      </c>
      <c r="L190">
        <f>VLOOKUP(A190,[1]Sheet1!$A:$B,2,0)</f>
        <v>1710</v>
      </c>
      <c r="M190" s="6" t="e">
        <f t="shared" si="16"/>
        <v>#DIV/0!</v>
      </c>
    </row>
    <row r="191" spans="1:16" x14ac:dyDescent="0.3">
      <c r="A191" t="s">
        <v>379</v>
      </c>
      <c r="B191" t="s">
        <v>380</v>
      </c>
      <c r="C191" t="s">
        <v>427</v>
      </c>
      <c r="D191" s="10">
        <f>VLOOKUP($A191,'[2]CCGs MAR'!$A:$AZ,52,0)</f>
        <v>10791</v>
      </c>
      <c r="E191" s="10">
        <f>VLOOKUP($A191,'[2]CCGs adj MAR GDP'!$A:$AZ,52,0)</f>
        <v>10285.691822572213</v>
      </c>
      <c r="F191" s="10">
        <f>VLOOKUP(A191,[5]Bookings_By_CCG_v2_FOR_UTIL!$A:$B,2,0)</f>
        <v>8723</v>
      </c>
      <c r="G191" s="6">
        <f t="shared" si="13"/>
        <v>0.84807129656141889</v>
      </c>
      <c r="H191" s="10">
        <f>IFERROR(VLOOKUP(A191,[6]May17_Orgs!$A$4:$B$151,2,0),0)</f>
        <v>38</v>
      </c>
      <c r="I191">
        <f t="shared" ref="I191:I211" si="18">F191+H191</f>
        <v>8761</v>
      </c>
      <c r="J191" s="6">
        <f t="shared" ref="J191:J211" si="19">I191/E191</f>
        <v>0.85176574907423941</v>
      </c>
      <c r="K191" s="17">
        <f t="shared" si="12"/>
        <v>4.3562994382665846E-3</v>
      </c>
      <c r="L191">
        <f>VLOOKUP(A191,[1]Sheet1!$A:$B,2,0)</f>
        <v>1769</v>
      </c>
      <c r="M191" s="6">
        <f t="shared" si="16"/>
        <v>0.20191758931628809</v>
      </c>
      <c r="P191">
        <f t="shared" si="17"/>
        <v>-8761</v>
      </c>
    </row>
    <row r="192" spans="1:16" x14ac:dyDescent="0.3">
      <c r="A192" t="s">
        <v>381</v>
      </c>
      <c r="B192" t="s">
        <v>382</v>
      </c>
      <c r="C192" t="s">
        <v>427</v>
      </c>
      <c r="D192" s="10">
        <f>VLOOKUP($A192,'[2]CCGs MAR'!$A:$AZ,52,0)</f>
        <v>4193</v>
      </c>
      <c r="E192" s="10">
        <f>VLOOKUP($A192,'[2]CCGs adj MAR GDP'!$A:$AZ,52,0)</f>
        <v>4001.511967951928</v>
      </c>
      <c r="F192" s="10">
        <f>VLOOKUP(A192,[5]Bookings_By_CCG_v2_FOR_UTIL!$A:$B,2,0)</f>
        <v>4007</v>
      </c>
      <c r="G192" s="6">
        <f t="shared" si="13"/>
        <v>1.0013714895999377</v>
      </c>
      <c r="H192" s="10">
        <f>IFERROR(VLOOKUP(A192,[6]May17_Orgs!$A$4:$B$151,2,0),0)</f>
        <v>1</v>
      </c>
      <c r="I192">
        <f t="shared" si="18"/>
        <v>4008</v>
      </c>
      <c r="J192" s="6">
        <f t="shared" si="19"/>
        <v>1.0016213951376467</v>
      </c>
      <c r="K192" s="17">
        <f t="shared" si="12"/>
        <v>2.4956326428748638E-4</v>
      </c>
      <c r="L192">
        <f>VLOOKUP(A192,[1]Sheet1!$A:$B,2,0)</f>
        <v>599</v>
      </c>
      <c r="M192" s="6">
        <f t="shared" si="16"/>
        <v>0.14945109780439123</v>
      </c>
      <c r="P192">
        <f t="shared" si="17"/>
        <v>-4008</v>
      </c>
    </row>
    <row r="193" spans="1:16" x14ac:dyDescent="0.3">
      <c r="A193" t="s">
        <v>383</v>
      </c>
      <c r="B193" t="s">
        <v>384</v>
      </c>
      <c r="C193" t="s">
        <v>427</v>
      </c>
      <c r="D193" s="10">
        <f>VLOOKUP($A193,'[2]CCGs MAR'!$A:$AZ,52,0)</f>
        <v>10480</v>
      </c>
      <c r="E193" s="10">
        <f>VLOOKUP($A193,'[2]CCGs adj MAR GDP'!$A:$AZ,52,0)</f>
        <v>10204.389416785207</v>
      </c>
      <c r="F193" s="10">
        <f>VLOOKUP(A193,[5]Bookings_By_CCG_v2_FOR_UTIL!$A:$B,2,0)</f>
        <v>7234</v>
      </c>
      <c r="G193" s="6">
        <f t="shared" si="13"/>
        <v>0.70891061723896864</v>
      </c>
      <c r="H193" s="10">
        <f>IFERROR(VLOOKUP(A193,[6]May17_Orgs!$A$4:$B$151,2,0),0)</f>
        <v>272</v>
      </c>
      <c r="I193">
        <f t="shared" si="18"/>
        <v>7506</v>
      </c>
      <c r="J193" s="6">
        <f t="shared" si="19"/>
        <v>0.73556581324242443</v>
      </c>
      <c r="K193" s="17">
        <f t="shared" si="12"/>
        <v>3.7600221177771571E-2</v>
      </c>
      <c r="L193">
        <f>VLOOKUP(A193,[1]Sheet1!$A:$B,2,0)</f>
        <v>2279</v>
      </c>
      <c r="M193" s="6">
        <f t="shared" si="16"/>
        <v>0.30362376765254462</v>
      </c>
      <c r="P193">
        <f t="shared" si="17"/>
        <v>-7506</v>
      </c>
    </row>
    <row r="194" spans="1:16" x14ac:dyDescent="0.3">
      <c r="A194" t="s">
        <v>385</v>
      </c>
      <c r="B194" t="s">
        <v>386</v>
      </c>
      <c r="C194" t="s">
        <v>427</v>
      </c>
      <c r="D194" s="10">
        <f>VLOOKUP($A194,'[2]CCGs MAR'!$A:$AZ,52,0)</f>
        <v>4441</v>
      </c>
      <c r="E194" s="10">
        <f>VLOOKUP($A194,'[2]CCGs adj MAR GDP'!$A:$AZ,52,0)</f>
        <v>4214.8886662556515</v>
      </c>
      <c r="F194" s="10">
        <f>VLOOKUP(A194,[5]Bookings_By_CCG_v2_FOR_UTIL!$A:$B,2,0)</f>
        <v>2479</v>
      </c>
      <c r="G194" s="6">
        <f t="shared" si="13"/>
        <v>0.58815313909637623</v>
      </c>
      <c r="H194" s="10">
        <f>IFERROR(VLOOKUP(A194,[6]May17_Orgs!$A$4:$B$151,2,0),0)</f>
        <v>0</v>
      </c>
      <c r="I194">
        <f t="shared" si="18"/>
        <v>2479</v>
      </c>
      <c r="J194" s="6">
        <f t="shared" si="19"/>
        <v>0.58815313909637623</v>
      </c>
      <c r="K194" s="17">
        <f t="shared" si="12"/>
        <v>0</v>
      </c>
      <c r="L194">
        <f>VLOOKUP(A194,[1]Sheet1!$A:$B,2,0)</f>
        <v>737</v>
      </c>
      <c r="M194" s="6">
        <f t="shared" si="16"/>
        <v>0.29729729729729731</v>
      </c>
      <c r="P194">
        <f t="shared" si="17"/>
        <v>-2479</v>
      </c>
    </row>
    <row r="195" spans="1:16" x14ac:dyDescent="0.3">
      <c r="A195" t="s">
        <v>387</v>
      </c>
      <c r="B195" t="s">
        <v>388</v>
      </c>
      <c r="C195" t="s">
        <v>427</v>
      </c>
      <c r="D195" s="10">
        <f>VLOOKUP($A195,'[2]CCGs MAR'!$A:$AZ,52,0)</f>
        <v>3901</v>
      </c>
      <c r="E195" s="10">
        <f>VLOOKUP($A195,'[2]CCGs adj MAR GDP'!$A:$AZ,52,0)</f>
        <v>3731.7101033036101</v>
      </c>
      <c r="F195" s="10">
        <f>VLOOKUP(A195,[5]Bookings_By_CCG_v2_FOR_UTIL!$A:$B,2,0)</f>
        <v>2291</v>
      </c>
      <c r="G195" s="6">
        <f t="shared" si="13"/>
        <v>0.61392764619411955</v>
      </c>
      <c r="H195" s="10">
        <f>IFERROR(VLOOKUP(A195,[6]May17_Orgs!$A$4:$B$151,2,0),0)</f>
        <v>0</v>
      </c>
      <c r="I195">
        <f t="shared" si="18"/>
        <v>2291</v>
      </c>
      <c r="J195" s="6">
        <f t="shared" si="19"/>
        <v>0.61392764619411955</v>
      </c>
      <c r="K195" s="17">
        <f t="shared" si="12"/>
        <v>0</v>
      </c>
      <c r="L195">
        <f>VLOOKUP(A195,[1]Sheet1!$A:$B,2,0)</f>
        <v>458</v>
      </c>
      <c r="M195" s="6">
        <f t="shared" si="16"/>
        <v>0.19991270187690965</v>
      </c>
      <c r="P195">
        <f t="shared" si="17"/>
        <v>-2291</v>
      </c>
    </row>
    <row r="196" spans="1:16" x14ac:dyDescent="0.3">
      <c r="A196" t="s">
        <v>389</v>
      </c>
      <c r="B196" t="s">
        <v>390</v>
      </c>
      <c r="C196" t="s">
        <v>426</v>
      </c>
      <c r="D196" s="10">
        <f>VLOOKUP($A196,'[2]CCGs MAR'!$A:$AZ,52,0)</f>
        <v>4656</v>
      </c>
      <c r="E196" s="10">
        <f>VLOOKUP($A196,'[2]CCGs adj MAR GDP'!$A:$AZ,52,0)</f>
        <v>4460.5707225552551</v>
      </c>
      <c r="F196" s="10">
        <f>VLOOKUP(A196,[5]Bookings_By_CCG_v2_FOR_UTIL!$A:$B,2,0)</f>
        <v>4532</v>
      </c>
      <c r="G196" s="6">
        <f t="shared" si="13"/>
        <v>1.0160134838987209</v>
      </c>
      <c r="H196" s="10">
        <f>IFERROR(VLOOKUP(A196,[6]May17_Orgs!$A$4:$B$151,2,0),0)</f>
        <v>0</v>
      </c>
      <c r="I196">
        <f t="shared" si="18"/>
        <v>4532</v>
      </c>
      <c r="J196" s="6">
        <f t="shared" si="19"/>
        <v>1.0160134838987209</v>
      </c>
      <c r="K196" s="17">
        <f t="shared" si="12"/>
        <v>0</v>
      </c>
      <c r="L196">
        <f>VLOOKUP(A196,[1]Sheet1!$A:$B,2,0)</f>
        <v>1423</v>
      </c>
      <c r="M196" s="6">
        <f t="shared" si="16"/>
        <v>0.31398940864960284</v>
      </c>
      <c r="P196">
        <f t="shared" si="17"/>
        <v>-4532</v>
      </c>
    </row>
    <row r="197" spans="1:16" x14ac:dyDescent="0.3">
      <c r="A197" t="s">
        <v>391</v>
      </c>
      <c r="B197" t="s">
        <v>392</v>
      </c>
      <c r="C197" t="s">
        <v>425</v>
      </c>
      <c r="D197" s="10">
        <f>VLOOKUP($A197,'[2]CCGs MAR'!$A:$AZ,52,0)</f>
        <v>18438</v>
      </c>
      <c r="E197" s="10">
        <f>VLOOKUP($A197,'[2]CCGs adj MAR GDP'!$A:$AZ,52,0)</f>
        <v>17869.5033602447</v>
      </c>
      <c r="F197" s="10">
        <f>VLOOKUP(A197,[5]Bookings_By_CCG_v2_FOR_UTIL!$A:$B,2,0)</f>
        <v>7491</v>
      </c>
      <c r="G197" s="6">
        <f t="shared" si="13"/>
        <v>0.41920583068165473</v>
      </c>
      <c r="H197" s="10">
        <f>IFERROR(VLOOKUP(A197,[6]May17_Orgs!$A$4:$B$151,2,0),0)</f>
        <v>2</v>
      </c>
      <c r="I197">
        <f t="shared" si="18"/>
        <v>7493</v>
      </c>
      <c r="J197" s="6">
        <f t="shared" si="19"/>
        <v>0.41931775321020409</v>
      </c>
      <c r="K197" s="17">
        <f t="shared" ref="K197:K211" si="20">(J197-G197)/ABS(G197)</f>
        <v>2.6698705112799718E-4</v>
      </c>
      <c r="L197">
        <f>VLOOKUP(A197,[1]Sheet1!$A:$B,2,0)</f>
        <v>2629</v>
      </c>
      <c r="M197" s="6">
        <f t="shared" si="16"/>
        <v>0.35086080341652209</v>
      </c>
      <c r="P197">
        <f t="shared" si="17"/>
        <v>-7493</v>
      </c>
    </row>
    <row r="198" spans="1:16" x14ac:dyDescent="0.3">
      <c r="A198" t="s">
        <v>453</v>
      </c>
      <c r="B198" t="s">
        <v>454</v>
      </c>
      <c r="C198" t="s">
        <v>426</v>
      </c>
      <c r="D198" s="10">
        <f>VLOOKUP($A198,'[2]CCGs MAR'!$A:$AZ,52,0)</f>
        <v>10819</v>
      </c>
      <c r="E198" s="10">
        <f>VLOOKUP($A198,'[2]CCGs adj MAR GDP'!$A:$AZ,52,0)</f>
        <v>10332.145</v>
      </c>
      <c r="F198" s="10">
        <f>VLOOKUP(A198,[5]Bookings_By_CCG_v2_FOR_UTIL!$A:$B,2,0)</f>
        <v>6980</v>
      </c>
      <c r="G198" s="6">
        <f t="shared" ref="G198:G211" si="21">F198/E198</f>
        <v>0.67556156054720484</v>
      </c>
      <c r="H198" s="10">
        <f>IFERROR(VLOOKUP(A198,[6]May17_Orgs!$A$4:$B$151,2,0),0)</f>
        <v>459</v>
      </c>
      <c r="I198">
        <f t="shared" si="18"/>
        <v>7439</v>
      </c>
      <c r="J198" s="6">
        <f t="shared" si="19"/>
        <v>0.71998602419923452</v>
      </c>
      <c r="K198" s="17"/>
      <c r="M198" s="6"/>
      <c r="P198">
        <f t="shared" ref="P198:P211" si="22">O198-I198</f>
        <v>-7439</v>
      </c>
    </row>
    <row r="199" spans="1:16" x14ac:dyDescent="0.3">
      <c r="A199" t="s">
        <v>393</v>
      </c>
      <c r="B199" t="s">
        <v>394</v>
      </c>
      <c r="C199" t="s">
        <v>426</v>
      </c>
      <c r="D199" s="10">
        <f>VLOOKUP($A199,'[2]CCGs MAR'!$A:$AZ,52,0)</f>
        <v>11226</v>
      </c>
      <c r="E199" s="10">
        <f>VLOOKUP($A199,'[2]CCGs adj MAR GDP'!$A:$AZ,52,0)</f>
        <v>10779.329403315578</v>
      </c>
      <c r="F199" s="10">
        <f>VLOOKUP(A199,[5]Bookings_By_CCG_v2_FOR_UTIL!$A:$B,2,0)</f>
        <v>5810</v>
      </c>
      <c r="G199" s="6">
        <f t="shared" si="21"/>
        <v>0.53899456845737748</v>
      </c>
      <c r="H199" s="10">
        <f>IFERROR(VLOOKUP(A199,[6]May17_Orgs!$A$4:$B$151,2,0),0)</f>
        <v>3</v>
      </c>
      <c r="I199">
        <f t="shared" si="18"/>
        <v>5813</v>
      </c>
      <c r="J199" s="6">
        <f t="shared" si="19"/>
        <v>0.53927287890580644</v>
      </c>
      <c r="K199" s="17">
        <f t="shared" si="20"/>
        <v>5.1635111876080551E-4</v>
      </c>
      <c r="L199">
        <f>VLOOKUP(A199,[1]Sheet1!$A:$B,2,0)</f>
        <v>2068</v>
      </c>
      <c r="M199" s="6">
        <f t="shared" ref="M199:M211" si="23">L199/I199</f>
        <v>0.3557543437123688</v>
      </c>
      <c r="P199">
        <f t="shared" si="22"/>
        <v>-5813</v>
      </c>
    </row>
    <row r="200" spans="1:16" x14ac:dyDescent="0.3">
      <c r="A200" t="s">
        <v>395</v>
      </c>
      <c r="B200" t="s">
        <v>396</v>
      </c>
      <c r="C200" t="s">
        <v>426</v>
      </c>
      <c r="D200" s="10">
        <f>VLOOKUP($A200,'[2]CCGs MAR'!$A:$AZ,52,0)</f>
        <v>4405</v>
      </c>
      <c r="E200" s="10">
        <f>VLOOKUP($A200,'[2]CCGs adj MAR GDP'!$A:$AZ,52,0)</f>
        <v>4163.4843298286996</v>
      </c>
      <c r="F200" s="10">
        <f>VLOOKUP(A200,[5]Bookings_By_CCG_v2_FOR_UTIL!$A:$B,2,0)</f>
        <v>1634</v>
      </c>
      <c r="G200" s="6">
        <f t="shared" si="21"/>
        <v>0.39245974538523809</v>
      </c>
      <c r="H200" s="10">
        <f>IFERROR(VLOOKUP(A200,[6]May17_Orgs!$A$4:$B$151,2,0),0)</f>
        <v>964</v>
      </c>
      <c r="I200">
        <f t="shared" si="18"/>
        <v>2598</v>
      </c>
      <c r="J200" s="6">
        <f t="shared" si="19"/>
        <v>0.62399658415596604</v>
      </c>
      <c r="K200" s="17">
        <f t="shared" si="20"/>
        <v>0.58996328029375755</v>
      </c>
      <c r="L200">
        <f>VLOOKUP(A200,[1]Sheet1!$A:$B,2,0)</f>
        <v>935</v>
      </c>
      <c r="M200" s="6">
        <f t="shared" si="23"/>
        <v>0.35989222478829869</v>
      </c>
      <c r="P200">
        <f t="shared" si="22"/>
        <v>-2598</v>
      </c>
    </row>
    <row r="201" spans="1:16" x14ac:dyDescent="0.3">
      <c r="A201" t="s">
        <v>397</v>
      </c>
      <c r="B201" t="s">
        <v>398</v>
      </c>
      <c r="C201" t="s">
        <v>425</v>
      </c>
      <c r="D201" s="10">
        <f>VLOOKUP($A201,'[2]CCGs MAR'!$A:$AZ,52,0)</f>
        <v>3494</v>
      </c>
      <c r="E201" s="10">
        <f>VLOOKUP($A201,'[2]CCGs adj MAR GDP'!$A:$AZ,52,0)</f>
        <v>3374.8880461036483</v>
      </c>
      <c r="F201" s="10">
        <f>VLOOKUP(A201,[5]Bookings_By_CCG_v2_FOR_UTIL!$A:$B,2,0)</f>
        <v>2138</v>
      </c>
      <c r="G201" s="6">
        <f t="shared" si="21"/>
        <v>0.63350249572525774</v>
      </c>
      <c r="H201" s="10">
        <f>IFERROR(VLOOKUP(A201,[6]May17_Orgs!$A$4:$B$151,2,0),0)</f>
        <v>1</v>
      </c>
      <c r="I201">
        <f t="shared" si="18"/>
        <v>2139</v>
      </c>
      <c r="J201" s="6">
        <f t="shared" si="19"/>
        <v>0.6337988018504801</v>
      </c>
      <c r="K201" s="17">
        <f t="shared" si="20"/>
        <v>4.6772684752115131E-4</v>
      </c>
      <c r="L201">
        <f>VLOOKUP(A201,[1]Sheet1!$A:$B,2,0)</f>
        <v>215</v>
      </c>
      <c r="M201" s="6">
        <f t="shared" si="23"/>
        <v>0.10051425899953249</v>
      </c>
      <c r="P201">
        <f t="shared" si="22"/>
        <v>-2139</v>
      </c>
    </row>
    <row r="202" spans="1:16" x14ac:dyDescent="0.3">
      <c r="A202" t="s">
        <v>399</v>
      </c>
      <c r="B202" t="s">
        <v>400</v>
      </c>
      <c r="C202" t="s">
        <v>425</v>
      </c>
      <c r="D202" s="10">
        <f>VLOOKUP($A202,'[2]CCGs MAR'!$A:$AZ,52,0)</f>
        <v>5041</v>
      </c>
      <c r="E202" s="10">
        <f>VLOOKUP($A202,'[2]CCGs adj MAR GDP'!$A:$AZ,52,0)</f>
        <v>4881.7227971342845</v>
      </c>
      <c r="F202" s="10">
        <f>VLOOKUP(A202,[5]Bookings_By_CCG_v2_FOR_UTIL!$A:$B,2,0)</f>
        <v>1994</v>
      </c>
      <c r="G202" s="6">
        <f t="shared" si="21"/>
        <v>0.40846235701267941</v>
      </c>
      <c r="H202" s="10">
        <f>IFERROR(VLOOKUP(A202,[6]May17_Orgs!$A$4:$B$151,2,0),0)</f>
        <v>0</v>
      </c>
      <c r="I202">
        <f t="shared" si="18"/>
        <v>1994</v>
      </c>
      <c r="J202" s="6">
        <f t="shared" si="19"/>
        <v>0.40846235701267941</v>
      </c>
      <c r="K202" s="17">
        <f t="shared" si="20"/>
        <v>0</v>
      </c>
      <c r="L202">
        <f>VLOOKUP(A202,[1]Sheet1!$A:$B,2,0)</f>
        <v>595</v>
      </c>
      <c r="M202" s="6">
        <f t="shared" si="23"/>
        <v>0.29839518555667</v>
      </c>
      <c r="P202">
        <f t="shared" si="22"/>
        <v>-1994</v>
      </c>
    </row>
    <row r="203" spans="1:16" x14ac:dyDescent="0.3">
      <c r="A203" t="s">
        <v>401</v>
      </c>
      <c r="B203" t="s">
        <v>402</v>
      </c>
      <c r="C203" t="s">
        <v>425</v>
      </c>
      <c r="D203" s="10">
        <f>VLOOKUP($A203,'[2]CCGs MAR'!$A:$AZ,52,0)</f>
        <v>4067</v>
      </c>
      <c r="E203" s="10">
        <f>VLOOKUP($A203,'[2]CCGs adj MAR GDP'!$A:$AZ,52,0)</f>
        <v>3926.1050533408197</v>
      </c>
      <c r="F203" s="10">
        <f>VLOOKUP(A203,[5]Bookings_By_CCG_v2_FOR_UTIL!$A:$B,2,0)</f>
        <v>1942</v>
      </c>
      <c r="G203" s="6">
        <f t="shared" si="21"/>
        <v>0.49463780862091405</v>
      </c>
      <c r="H203" s="10">
        <f>IFERROR(VLOOKUP(A203,[6]May17_Orgs!$A$4:$B$151,2,0),0)</f>
        <v>0</v>
      </c>
      <c r="I203">
        <f t="shared" si="18"/>
        <v>1942</v>
      </c>
      <c r="J203" s="6">
        <f t="shared" si="19"/>
        <v>0.49463780862091405</v>
      </c>
      <c r="K203" s="17">
        <f t="shared" si="20"/>
        <v>0</v>
      </c>
      <c r="L203">
        <f>VLOOKUP(A203,[1]Sheet1!$A:$B,2,0)</f>
        <v>239</v>
      </c>
      <c r="M203" s="6">
        <f t="shared" si="23"/>
        <v>0.12306900102986612</v>
      </c>
      <c r="P203">
        <f t="shared" si="22"/>
        <v>-1942</v>
      </c>
    </row>
    <row r="204" spans="1:16" x14ac:dyDescent="0.3">
      <c r="A204" t="s">
        <v>403</v>
      </c>
      <c r="B204" t="s">
        <v>404</v>
      </c>
      <c r="C204" t="s">
        <v>425</v>
      </c>
      <c r="D204" s="10">
        <f>VLOOKUP($A204,'[2]CCGs MAR'!$A:$AZ,52,0)</f>
        <v>4113</v>
      </c>
      <c r="E204" s="10">
        <f>VLOOKUP($A204,'[2]CCGs adj MAR GDP'!$A:$AZ,52,0)</f>
        <v>3984.373625238808</v>
      </c>
      <c r="F204" s="10">
        <f>VLOOKUP(A204,[5]Bookings_By_CCG_v2_FOR_UTIL!$A:$B,2,0)</f>
        <v>1822</v>
      </c>
      <c r="G204" s="6">
        <f t="shared" si="21"/>
        <v>0.4572864322910471</v>
      </c>
      <c r="H204" s="10">
        <f>IFERROR(VLOOKUP(A204,[6]May17_Orgs!$A$4:$B$151,2,0),0)</f>
        <v>0</v>
      </c>
      <c r="I204">
        <f t="shared" si="18"/>
        <v>1822</v>
      </c>
      <c r="J204" s="6">
        <f t="shared" si="19"/>
        <v>0.4572864322910471</v>
      </c>
      <c r="K204" s="17">
        <f t="shared" si="20"/>
        <v>0</v>
      </c>
      <c r="L204">
        <f>VLOOKUP(A204,[1]Sheet1!$A:$B,2,0)</f>
        <v>221</v>
      </c>
      <c r="M204" s="6">
        <f t="shared" si="23"/>
        <v>0.12129527991218442</v>
      </c>
      <c r="P204">
        <f t="shared" si="22"/>
        <v>-1822</v>
      </c>
    </row>
    <row r="205" spans="1:16" x14ac:dyDescent="0.3">
      <c r="A205" t="s">
        <v>405</v>
      </c>
      <c r="B205" t="s">
        <v>406</v>
      </c>
      <c r="C205" t="s">
        <v>427</v>
      </c>
      <c r="D205" s="10">
        <f>VLOOKUP($A205,'[2]CCGs MAR'!$A:$AZ,52,0)</f>
        <v>6577</v>
      </c>
      <c r="E205" s="10">
        <f>VLOOKUP($A205,'[2]CCGs adj MAR GDP'!$A:$AZ,52,0)</f>
        <v>6372.3005178681669</v>
      </c>
      <c r="F205" s="10">
        <f>VLOOKUP(A205,[5]Bookings_By_CCG_v2_FOR_UTIL!$A:$B,2,0)</f>
        <v>1965</v>
      </c>
      <c r="G205" s="6">
        <f t="shared" si="21"/>
        <v>0.30836587108377378</v>
      </c>
      <c r="H205" s="10">
        <f>IFERROR(VLOOKUP(A205,[6]May17_Orgs!$A$4:$B$151,2,0),0)</f>
        <v>0</v>
      </c>
      <c r="I205">
        <f t="shared" si="18"/>
        <v>1965</v>
      </c>
      <c r="J205" s="6">
        <f t="shared" si="19"/>
        <v>0.30836587108377378</v>
      </c>
      <c r="K205" s="17">
        <f t="shared" si="20"/>
        <v>0</v>
      </c>
      <c r="L205">
        <f>VLOOKUP(A205,[1]Sheet1!$A:$B,2,0)</f>
        <v>5</v>
      </c>
      <c r="M205" s="6">
        <f t="shared" si="23"/>
        <v>2.5445292620865142E-3</v>
      </c>
      <c r="P205">
        <f t="shared" si="22"/>
        <v>-1965</v>
      </c>
    </row>
    <row r="206" spans="1:16" x14ac:dyDescent="0.3">
      <c r="A206" t="s">
        <v>407</v>
      </c>
      <c r="B206" t="s">
        <v>408</v>
      </c>
      <c r="C206" t="s">
        <v>427</v>
      </c>
      <c r="D206" s="10">
        <f>VLOOKUP($A206,'[2]CCGs MAR'!$A:$AZ,52,0)</f>
        <v>10207</v>
      </c>
      <c r="E206" s="10">
        <f>VLOOKUP($A206,'[2]CCGs adj MAR GDP'!$A:$AZ,52,0)</f>
        <v>9918.007531172987</v>
      </c>
      <c r="F206" s="10">
        <f>VLOOKUP(A206,[5]Bookings_By_CCG_v2_FOR_UTIL!$A:$B,2,0)</f>
        <v>3930</v>
      </c>
      <c r="G206" s="6">
        <f t="shared" si="21"/>
        <v>0.3962489429099279</v>
      </c>
      <c r="H206" s="10">
        <f>IFERROR(VLOOKUP(A206,[6]May17_Orgs!$A$4:$B$151,2,0),0)</f>
        <v>7</v>
      </c>
      <c r="I206">
        <f t="shared" si="18"/>
        <v>3937</v>
      </c>
      <c r="J206" s="6">
        <f t="shared" si="19"/>
        <v>0.39695472983114155</v>
      </c>
      <c r="K206" s="17">
        <f t="shared" si="20"/>
        <v>1.7811704834606479E-3</v>
      </c>
      <c r="L206">
        <f>VLOOKUP(A206,[1]Sheet1!$A:$B,2,0)</f>
        <v>263</v>
      </c>
      <c r="M206" s="6">
        <f t="shared" si="23"/>
        <v>6.6802133604267205E-2</v>
      </c>
      <c r="P206">
        <f t="shared" si="22"/>
        <v>-3937</v>
      </c>
    </row>
    <row r="207" spans="1:16" x14ac:dyDescent="0.3">
      <c r="A207" t="s">
        <v>409</v>
      </c>
      <c r="B207" t="s">
        <v>410</v>
      </c>
      <c r="C207" t="s">
        <v>427</v>
      </c>
      <c r="D207" s="10">
        <f>VLOOKUP($A207,'[2]CCGs MAR'!$A:$AZ,52,0)</f>
        <v>3330</v>
      </c>
      <c r="E207" s="10">
        <f>VLOOKUP($A207,'[2]CCGs adj MAR GDP'!$A:$AZ,52,0)</f>
        <v>3170.180359189912</v>
      </c>
      <c r="F207" s="10">
        <f>VLOOKUP(A207,[5]Bookings_By_CCG_v2_FOR_UTIL!$A:$B,2,0)</f>
        <v>122</v>
      </c>
      <c r="G207" s="6">
        <f t="shared" si="21"/>
        <v>3.848361486637155E-2</v>
      </c>
      <c r="H207" s="10">
        <f>IFERROR(VLOOKUP(A207,[6]May17_Orgs!$A$4:$B$151,2,0),0)</f>
        <v>0</v>
      </c>
      <c r="I207">
        <f t="shared" si="18"/>
        <v>122</v>
      </c>
      <c r="J207" s="6">
        <f t="shared" si="19"/>
        <v>3.848361486637155E-2</v>
      </c>
      <c r="K207" s="17">
        <f t="shared" si="20"/>
        <v>0</v>
      </c>
      <c r="L207">
        <f>VLOOKUP(A207,[1]Sheet1!$A:$B,2,0)</f>
        <v>4</v>
      </c>
      <c r="M207" s="6">
        <f t="shared" si="23"/>
        <v>3.2786885245901641E-2</v>
      </c>
      <c r="P207">
        <f t="shared" si="22"/>
        <v>-122</v>
      </c>
    </row>
    <row r="208" spans="1:16" x14ac:dyDescent="0.3">
      <c r="A208" t="s">
        <v>411</v>
      </c>
      <c r="B208" t="s">
        <v>412</v>
      </c>
      <c r="C208" t="s">
        <v>427</v>
      </c>
      <c r="D208" s="10">
        <f>VLOOKUP($A208,'[2]CCGs MAR'!$A:$AZ,52,0)</f>
        <v>3458</v>
      </c>
      <c r="E208" s="10">
        <f>VLOOKUP($A208,'[2]CCGs adj MAR GDP'!$A:$AZ,52,0)</f>
        <v>3332.3462067447872</v>
      </c>
      <c r="F208" s="10">
        <f>VLOOKUP(A208,[5]Bookings_By_CCG_v2_FOR_UTIL!$A:$B,2,0)</f>
        <v>281</v>
      </c>
      <c r="G208" s="6">
        <f t="shared" si="21"/>
        <v>8.4324971826530509E-2</v>
      </c>
      <c r="H208" s="10">
        <f>IFERROR(VLOOKUP(A208,[6]May17_Orgs!$A$4:$B$151,2,0),0)</f>
        <v>1</v>
      </c>
      <c r="I208">
        <f t="shared" si="18"/>
        <v>282</v>
      </c>
      <c r="J208" s="6">
        <f t="shared" si="19"/>
        <v>8.4625060694240584E-2</v>
      </c>
      <c r="K208" s="17">
        <f t="shared" si="20"/>
        <v>3.5587188612099807E-3</v>
      </c>
      <c r="L208">
        <f>VLOOKUP(A208,[1]Sheet1!$A:$B,2,0)</f>
        <v>115</v>
      </c>
      <c r="M208" s="6">
        <f t="shared" si="23"/>
        <v>0.40780141843971629</v>
      </c>
      <c r="P208">
        <f t="shared" si="22"/>
        <v>-282</v>
      </c>
    </row>
    <row r="209" spans="1:16" x14ac:dyDescent="0.3">
      <c r="A209" t="s">
        <v>413</v>
      </c>
      <c r="B209" t="s">
        <v>414</v>
      </c>
      <c r="C209" t="s">
        <v>427</v>
      </c>
      <c r="D209" s="10">
        <f>VLOOKUP($A209,'[2]CCGs MAR'!$A:$AZ,52,0)</f>
        <v>8503</v>
      </c>
      <c r="E209" s="10">
        <f>VLOOKUP($A209,'[2]CCGs adj MAR GDP'!$A:$AZ,52,0)</f>
        <v>8076.5132197538915</v>
      </c>
      <c r="F209" s="10">
        <f>VLOOKUP(A209,[5]Bookings_By_CCG_v2_FOR_UTIL!$A:$B,2,0)</f>
        <v>4578</v>
      </c>
      <c r="G209" s="6">
        <f t="shared" si="21"/>
        <v>0.56682876328400311</v>
      </c>
      <c r="H209" s="10">
        <f>IFERROR(VLOOKUP(A209,[6]May17_Orgs!$A$4:$B$151,2,0),0)</f>
        <v>6</v>
      </c>
      <c r="I209">
        <f t="shared" si="18"/>
        <v>4584</v>
      </c>
      <c r="J209" s="6">
        <f t="shared" si="19"/>
        <v>0.56757165812448018</v>
      </c>
      <c r="K209" s="17">
        <f t="shared" si="20"/>
        <v>1.3106159895150764E-3</v>
      </c>
      <c r="L209">
        <f>VLOOKUP(A209,[1]Sheet1!$A:$B,2,0)</f>
        <v>1098</v>
      </c>
      <c r="M209" s="6">
        <f t="shared" si="23"/>
        <v>0.23952879581151831</v>
      </c>
      <c r="P209">
        <f t="shared" si="22"/>
        <v>-4584</v>
      </c>
    </row>
    <row r="210" spans="1:16" x14ac:dyDescent="0.3">
      <c r="A210" t="s">
        <v>415</v>
      </c>
      <c r="B210" t="s">
        <v>416</v>
      </c>
      <c r="C210" t="s">
        <v>427</v>
      </c>
      <c r="D210" s="10">
        <f>VLOOKUP($A210,'[2]CCGs MAR'!$A:$AZ,52,0)</f>
        <v>14970</v>
      </c>
      <c r="E210" s="10">
        <f>VLOOKUP($A210,'[2]CCGs adj MAR GDP'!$A:$AZ,52,0)</f>
        <v>14639.914568750824</v>
      </c>
      <c r="F210" s="10">
        <f>VLOOKUP(A210,[5]Bookings_By_CCG_v2_FOR_UTIL!$A:$B,2,0)</f>
        <v>14248</v>
      </c>
      <c r="G210" s="6">
        <f t="shared" si="21"/>
        <v>0.97322972296659616</v>
      </c>
      <c r="H210" s="10">
        <f>IFERROR(VLOOKUP(A210,[6]May17_Orgs!$A$4:$B$151,2,0),0)</f>
        <v>31</v>
      </c>
      <c r="I210">
        <f t="shared" si="18"/>
        <v>14279</v>
      </c>
      <c r="J210" s="6">
        <f t="shared" si="19"/>
        <v>0.97534722166198951</v>
      </c>
      <c r="K210" s="17">
        <f t="shared" si="20"/>
        <v>2.1757439640651293E-3</v>
      </c>
      <c r="L210">
        <f>VLOOKUP(A210,[1]Sheet1!$A:$B,2,0)</f>
        <v>3486</v>
      </c>
      <c r="M210" s="6">
        <f t="shared" si="23"/>
        <v>0.2441347433293648</v>
      </c>
      <c r="P210">
        <f t="shared" si="22"/>
        <v>-14279</v>
      </c>
    </row>
    <row r="211" spans="1:16" x14ac:dyDescent="0.3">
      <c r="A211" t="s">
        <v>417</v>
      </c>
      <c r="B211" t="s">
        <v>418</v>
      </c>
      <c r="C211" t="s">
        <v>427</v>
      </c>
      <c r="D211" s="10">
        <f>VLOOKUP($A211,'[2]CCGs MAR'!$A:$AZ,52,0)</f>
        <v>4458</v>
      </c>
      <c r="E211" s="10">
        <f>VLOOKUP($A211,'[2]CCGs adj MAR GDP'!$A:$AZ,52,0)</f>
        <v>4450.6107752736998</v>
      </c>
      <c r="F211" s="10">
        <f>VLOOKUP(A211,[5]Bookings_By_CCG_v2_FOR_UTIL!$A:$B,2,0)</f>
        <v>3503</v>
      </c>
      <c r="G211" s="6">
        <f t="shared" si="21"/>
        <v>0.78708298183738068</v>
      </c>
      <c r="H211" s="10">
        <f>IFERROR(VLOOKUP(A211,[6]May17_Orgs!$A$4:$B$151,2,0),0)</f>
        <v>13</v>
      </c>
      <c r="I211">
        <f t="shared" si="18"/>
        <v>3516</v>
      </c>
      <c r="J211" s="6">
        <f t="shared" si="19"/>
        <v>0.79000392924357132</v>
      </c>
      <c r="K211" s="17">
        <f t="shared" si="20"/>
        <v>3.7111047673422329E-3</v>
      </c>
      <c r="L211">
        <f>VLOOKUP(A211,[1]Sheet1!$A:$B,2,0)</f>
        <v>1162</v>
      </c>
      <c r="M211" s="6">
        <f t="shared" si="23"/>
        <v>0.3304891922639363</v>
      </c>
      <c r="P211">
        <f t="shared" si="22"/>
        <v>-3516</v>
      </c>
    </row>
  </sheetData>
  <autoFilter ref="A4:K211" xr:uid="{00000000-0009-0000-0000-00000B000000}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M211"/>
  <sheetViews>
    <sheetView zoomScale="80" zoomScaleNormal="80" workbookViewId="0">
      <pane ySplit="4" topLeftCell="A209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customWidth="1"/>
    <col min="2" max="2" width="55.08203125" customWidth="1"/>
    <col min="3" max="3" width="33.58203125" customWidth="1"/>
    <col min="5" max="5" width="19.75" customWidth="1"/>
    <col min="8" max="8" width="15.25" customWidth="1"/>
    <col min="9" max="9" width="18.75" customWidth="1"/>
    <col min="10" max="10" width="12.08203125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42826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f>VLOOKUP($A5,'[2]CCGs MAR'!$A:$AY,51,0)</f>
        <v>1894</v>
      </c>
      <c r="E5" s="10">
        <f>VLOOKUP($A5,'[2]CCGs adj MAR GDP'!$A:$AY,51,0)</f>
        <v>1850.8984461152882</v>
      </c>
      <c r="F5" s="10">
        <f>VLOOKUP(A5,[7]Sheet1!$A:$B,2,0)</f>
        <v>1276</v>
      </c>
      <c r="G5" s="6">
        <f>F5/E5</f>
        <v>0.68939492746244435</v>
      </c>
      <c r="H5" s="10">
        <f>IFERROR(VLOOKUP(A5,[6]Apr17_Orgs!$A$4:$B$151,2,0),0)</f>
        <v>2</v>
      </c>
      <c r="I5">
        <f>F5+H5</f>
        <v>1278</v>
      </c>
      <c r="J5" s="6">
        <f>I5/E5</f>
        <v>0.69047548377508139</v>
      </c>
      <c r="K5" s="17">
        <f t="shared" ref="K5:K68" si="0">(J5-G5)/ABS(G5)</f>
        <v>1.5673981191222245E-3</v>
      </c>
      <c r="L5">
        <f>VLOOKUP(A5,[1]Sheet1!$A:$B,2,0)</f>
        <v>356</v>
      </c>
      <c r="M5" s="6">
        <f>L5/I5</f>
        <v>0.27856025039123633</v>
      </c>
    </row>
    <row r="6" spans="1:13" x14ac:dyDescent="0.3">
      <c r="A6" t="s">
        <v>3</v>
      </c>
      <c r="B6" t="s">
        <v>4</v>
      </c>
      <c r="C6" t="s">
        <v>426</v>
      </c>
      <c r="D6" s="10">
        <f>VLOOKUP($A6,'[2]CCGs MAR'!$A:$AY,51,0)</f>
        <v>4817</v>
      </c>
      <c r="E6" s="10">
        <f>VLOOKUP($A6,'[2]CCGs adj MAR GDP'!$A:$AY,51,0)</f>
        <v>4664.3325449385056</v>
      </c>
      <c r="F6" s="10">
        <f>VLOOKUP(A6,[7]Sheet1!$A:$B,2,0)</f>
        <v>3158</v>
      </c>
      <c r="G6" s="6">
        <f t="shared" ref="G6:G69" si="1">F6/E6</f>
        <v>0.67705292656007121</v>
      </c>
      <c r="H6" s="10">
        <f>IFERROR(VLOOKUP(A6,[6]Apr17_Orgs!$A$4:$B$151,2,0),0)</f>
        <v>45</v>
      </c>
      <c r="I6">
        <f t="shared" ref="I6:I69" si="2">F6+H6</f>
        <v>3203</v>
      </c>
      <c r="J6" s="6">
        <f t="shared" ref="J6:J69" si="3">I6/E6</f>
        <v>0.68670060917413178</v>
      </c>
      <c r="K6" s="17">
        <f t="shared" si="0"/>
        <v>1.4249525015832843E-2</v>
      </c>
      <c r="L6">
        <f>VLOOKUP(A6,[1]Sheet1!$A:$B,2,0)</f>
        <v>943</v>
      </c>
      <c r="M6" s="6">
        <f t="shared" ref="M6:M69" si="4">L6/I6</f>
        <v>0.29441148922884797</v>
      </c>
    </row>
    <row r="7" spans="1:13" x14ac:dyDescent="0.3">
      <c r="A7" t="s">
        <v>5</v>
      </c>
      <c r="B7" t="s">
        <v>6</v>
      </c>
      <c r="C7" t="s">
        <v>426</v>
      </c>
      <c r="D7" s="10">
        <f>VLOOKUP($A7,'[2]CCGs MAR'!$A:$AY,51,0)</f>
        <v>9200</v>
      </c>
      <c r="E7" s="10">
        <f>VLOOKUP($A7,'[2]CCGs adj MAR GDP'!$A:$AY,51,0)</f>
        <v>8767.8697829531848</v>
      </c>
      <c r="F7" s="10">
        <f>VLOOKUP(A7,[7]Sheet1!$A:$B,2,0)</f>
        <v>5634</v>
      </c>
      <c r="G7" s="6">
        <f t="shared" si="1"/>
        <v>0.64257341172582538</v>
      </c>
      <c r="H7" s="10">
        <f>IFERROR(VLOOKUP(A7,[6]Apr17_Orgs!$A$4:$B$151,2,0),0)</f>
        <v>208</v>
      </c>
      <c r="I7">
        <f t="shared" si="2"/>
        <v>5842</v>
      </c>
      <c r="J7" s="6">
        <f t="shared" si="3"/>
        <v>0.66629639178244082</v>
      </c>
      <c r="K7" s="17">
        <f t="shared" si="0"/>
        <v>3.6918707845225336E-2</v>
      </c>
      <c r="L7">
        <f>VLOOKUP(A7,[1]Sheet1!$A:$B,2,0)</f>
        <v>1709</v>
      </c>
      <c r="M7" s="6">
        <f t="shared" si="4"/>
        <v>0.29253680246490926</v>
      </c>
    </row>
    <row r="8" spans="1:13" x14ac:dyDescent="0.3">
      <c r="A8" t="s">
        <v>7</v>
      </c>
      <c r="B8" t="s">
        <v>8</v>
      </c>
      <c r="C8" t="s">
        <v>426</v>
      </c>
      <c r="D8" s="10">
        <f>VLOOKUP($A8,'[2]CCGs MAR'!$A:$AY,51,0)</f>
        <v>4235</v>
      </c>
      <c r="E8" s="10">
        <f>VLOOKUP($A8,'[2]CCGs adj MAR GDP'!$A:$AY,51,0)</f>
        <v>4041.1396772858916</v>
      </c>
      <c r="F8" s="10">
        <f>VLOOKUP(A8,[7]Sheet1!$A:$B,2,0)</f>
        <v>2604</v>
      </c>
      <c r="G8" s="6">
        <f t="shared" si="1"/>
        <v>0.64437267898369133</v>
      </c>
      <c r="H8" s="10">
        <f>IFERROR(VLOOKUP(A8,[6]Apr17_Orgs!$A$4:$B$151,2,0),0)</f>
        <v>757</v>
      </c>
      <c r="I8">
        <f t="shared" si="2"/>
        <v>3361</v>
      </c>
      <c r="J8" s="6">
        <f t="shared" si="3"/>
        <v>0.83169607298931902</v>
      </c>
      <c r="K8" s="17">
        <f t="shared" si="0"/>
        <v>0.29070660522273439</v>
      </c>
      <c r="L8">
        <f>VLOOKUP(A8,[1]Sheet1!$A:$B,2,0)</f>
        <v>715</v>
      </c>
      <c r="M8" s="6">
        <f t="shared" si="4"/>
        <v>0.21273430526628981</v>
      </c>
    </row>
    <row r="9" spans="1:13" x14ac:dyDescent="0.3">
      <c r="A9" t="s">
        <v>9</v>
      </c>
      <c r="B9" t="s">
        <v>10</v>
      </c>
      <c r="C9" t="s">
        <v>426</v>
      </c>
      <c r="D9" s="10">
        <f>VLOOKUP($A9,'[2]CCGs MAR'!$A:$AY,51,0)</f>
        <v>5047</v>
      </c>
      <c r="E9" s="10">
        <f>VLOOKUP($A9,'[2]CCGs adj MAR GDP'!$A:$AY,51,0)</f>
        <v>4893.4421848451721</v>
      </c>
      <c r="F9" s="10">
        <f>VLOOKUP(A9,[7]Sheet1!$A:$B,2,0)</f>
        <v>2824</v>
      </c>
      <c r="G9" s="6">
        <f t="shared" si="1"/>
        <v>0.57709887913784574</v>
      </c>
      <c r="H9" s="10">
        <f>IFERROR(VLOOKUP(A9,[6]Apr17_Orgs!$A$4:$B$151,2,0),0)</f>
        <v>4</v>
      </c>
      <c r="I9">
        <f t="shared" si="2"/>
        <v>2828</v>
      </c>
      <c r="J9" s="6">
        <f t="shared" si="3"/>
        <v>0.57791629964653968</v>
      </c>
      <c r="K9" s="17">
        <f t="shared" si="0"/>
        <v>1.4164305949010247E-3</v>
      </c>
      <c r="L9">
        <f>VLOOKUP(A9,[1]Sheet1!$A:$B,2,0)</f>
        <v>561</v>
      </c>
      <c r="M9" s="6">
        <f t="shared" si="4"/>
        <v>0.19837340876944837</v>
      </c>
    </row>
    <row r="10" spans="1:13" x14ac:dyDescent="0.3">
      <c r="A10" t="s">
        <v>11</v>
      </c>
      <c r="B10" t="s">
        <v>12</v>
      </c>
      <c r="C10" t="s">
        <v>426</v>
      </c>
      <c r="D10" s="10">
        <f>VLOOKUP($A10,'[2]CCGs MAR'!$A:$AY,51,0)</f>
        <v>5006</v>
      </c>
      <c r="E10" s="10">
        <f>VLOOKUP($A10,'[2]CCGs adj MAR GDP'!$A:$AY,51,0)</f>
        <v>4647.7151481045685</v>
      </c>
      <c r="F10" s="10">
        <f>VLOOKUP(A10,[7]Sheet1!$A:$B,2,0)</f>
        <v>2949</v>
      </c>
      <c r="G10" s="6">
        <f t="shared" si="1"/>
        <v>0.63450532272888138</v>
      </c>
      <c r="H10" s="10">
        <f>IFERROR(VLOOKUP(A10,[6]Apr17_Orgs!$A$4:$B$151,2,0),0)</f>
        <v>165</v>
      </c>
      <c r="I10">
        <f t="shared" si="2"/>
        <v>3114</v>
      </c>
      <c r="J10" s="6">
        <f t="shared" si="3"/>
        <v>0.67000663783578729</v>
      </c>
      <c r="K10" s="17">
        <f t="shared" si="0"/>
        <v>5.5951169888097708E-2</v>
      </c>
      <c r="L10">
        <f>VLOOKUP(A10,[1]Sheet1!$A:$B,2,0)</f>
        <v>684</v>
      </c>
      <c r="M10" s="6">
        <f t="shared" si="4"/>
        <v>0.21965317919075145</v>
      </c>
    </row>
    <row r="11" spans="1:13" x14ac:dyDescent="0.3">
      <c r="A11" t="s">
        <v>13</v>
      </c>
      <c r="B11" t="s">
        <v>14</v>
      </c>
      <c r="C11" t="s">
        <v>426</v>
      </c>
      <c r="D11" s="10">
        <f>VLOOKUP($A11,'[2]CCGs MAR'!$A:$AY,51,0)</f>
        <v>4780</v>
      </c>
      <c r="E11" s="10">
        <f>VLOOKUP($A11,'[2]CCGs adj MAR GDP'!$A:$AY,51,0)</f>
        <v>4600.4387857105276</v>
      </c>
      <c r="F11" s="10">
        <f>VLOOKUP(A11,[7]Sheet1!$A:$B,2,0)</f>
        <v>3757</v>
      </c>
      <c r="G11" s="6">
        <f t="shared" si="1"/>
        <v>0.8166612305916684</v>
      </c>
      <c r="H11" s="10">
        <f>IFERROR(VLOOKUP(A11,[6]Apr17_Orgs!$A$4:$B$151,2,0),0)</f>
        <v>22</v>
      </c>
      <c r="I11">
        <f t="shared" si="2"/>
        <v>3779</v>
      </c>
      <c r="J11" s="6">
        <f t="shared" si="3"/>
        <v>0.82144338312640797</v>
      </c>
      <c r="K11" s="17">
        <f t="shared" si="0"/>
        <v>5.8557359595421419E-3</v>
      </c>
      <c r="L11">
        <f>VLOOKUP(A11,[1]Sheet1!$A:$B,2,0)</f>
        <v>801</v>
      </c>
      <c r="M11" s="6">
        <f t="shared" si="4"/>
        <v>0.21196083620005293</v>
      </c>
    </row>
    <row r="12" spans="1:13" x14ac:dyDescent="0.3">
      <c r="A12" t="s">
        <v>15</v>
      </c>
      <c r="B12" t="s">
        <v>16</v>
      </c>
      <c r="C12" t="s">
        <v>426</v>
      </c>
      <c r="D12" s="10">
        <f>VLOOKUP($A12,'[2]CCGs MAR'!$A:$AY,51,0)</f>
        <v>3240</v>
      </c>
      <c r="E12" s="10">
        <f>VLOOKUP($A12,'[2]CCGs adj MAR GDP'!$A:$AY,51,0)</f>
        <v>3122.9650416659538</v>
      </c>
      <c r="F12" s="10">
        <f>VLOOKUP(A12,[7]Sheet1!$A:$B,2,0)</f>
        <v>2469</v>
      </c>
      <c r="G12" s="6">
        <f t="shared" si="1"/>
        <v>0.79059482480883159</v>
      </c>
      <c r="H12" s="10">
        <f>IFERROR(VLOOKUP(A12,[6]Apr17_Orgs!$A$4:$B$151,2,0),0)</f>
        <v>126</v>
      </c>
      <c r="I12">
        <f t="shared" si="2"/>
        <v>2595</v>
      </c>
      <c r="J12" s="6">
        <f t="shared" si="3"/>
        <v>0.83094109776383873</v>
      </c>
      <c r="K12" s="17">
        <f t="shared" si="0"/>
        <v>5.1032806804374171E-2</v>
      </c>
      <c r="L12">
        <f>VLOOKUP(A12,[1]Sheet1!$A:$B,2,0)</f>
        <v>435</v>
      </c>
      <c r="M12" s="6">
        <f t="shared" si="4"/>
        <v>0.16763005780346821</v>
      </c>
    </row>
    <row r="13" spans="1:13" x14ac:dyDescent="0.3">
      <c r="A13" t="s">
        <v>17</v>
      </c>
      <c r="B13" t="s">
        <v>18</v>
      </c>
      <c r="C13" t="s">
        <v>426</v>
      </c>
      <c r="D13" s="10">
        <f>VLOOKUP($A13,'[2]CCGs MAR'!$A:$AY,51,0)</f>
        <v>5989</v>
      </c>
      <c r="E13" s="10">
        <f>VLOOKUP($A13,'[2]CCGs adj MAR GDP'!$A:$AY,51,0)</f>
        <v>5778.5539952283289</v>
      </c>
      <c r="F13" s="10">
        <f>VLOOKUP(A13,[7]Sheet1!$A:$B,2,0)</f>
        <v>4329</v>
      </c>
      <c r="G13" s="6">
        <f t="shared" si="1"/>
        <v>0.74914935528415838</v>
      </c>
      <c r="H13" s="10">
        <f>IFERROR(VLOOKUP(A13,[6]Apr17_Orgs!$A$4:$B$151,2,0),0)</f>
        <v>10</v>
      </c>
      <c r="I13">
        <f t="shared" si="2"/>
        <v>4339</v>
      </c>
      <c r="J13" s="6">
        <f t="shared" si="3"/>
        <v>0.75087989202540151</v>
      </c>
      <c r="K13" s="17">
        <f t="shared" si="0"/>
        <v>2.3100023100022832E-3</v>
      </c>
      <c r="L13">
        <f>VLOOKUP(A13,[1]Sheet1!$A:$B,2,0)</f>
        <v>744</v>
      </c>
      <c r="M13" s="6">
        <f t="shared" si="4"/>
        <v>0.17146808020281171</v>
      </c>
    </row>
    <row r="14" spans="1:13" x14ac:dyDescent="0.3">
      <c r="A14" t="s">
        <v>19</v>
      </c>
      <c r="B14" t="s">
        <v>20</v>
      </c>
      <c r="C14" t="s">
        <v>426</v>
      </c>
      <c r="D14" s="10">
        <f>VLOOKUP($A14,'[2]CCGs MAR'!$A:$AY,51,0)</f>
        <v>2734</v>
      </c>
      <c r="E14" s="10">
        <f>VLOOKUP($A14,'[2]CCGs adj MAR GDP'!$A:$AY,51,0)</f>
        <v>2653.0808391075552</v>
      </c>
      <c r="F14" s="10">
        <f>VLOOKUP(A14,[7]Sheet1!$A:$B,2,0)</f>
        <v>1383</v>
      </c>
      <c r="G14" s="6">
        <f t="shared" si="1"/>
        <v>0.52128076145060631</v>
      </c>
      <c r="H14" s="10">
        <f>IFERROR(VLOOKUP(A14,[6]Apr17_Orgs!$A$4:$B$151,2,0),0)</f>
        <v>2</v>
      </c>
      <c r="I14">
        <f t="shared" si="2"/>
        <v>1385</v>
      </c>
      <c r="J14" s="6">
        <f t="shared" si="3"/>
        <v>0.5220346020311567</v>
      </c>
      <c r="K14" s="17">
        <f t="shared" si="0"/>
        <v>1.4461315979753858E-3</v>
      </c>
      <c r="L14">
        <f>VLOOKUP(A14,[1]Sheet1!$A:$B,2,0)</f>
        <v>601</v>
      </c>
      <c r="M14" s="6">
        <f t="shared" si="4"/>
        <v>0.43393501805054152</v>
      </c>
    </row>
    <row r="15" spans="1:13" x14ac:dyDescent="0.3">
      <c r="A15" t="s">
        <v>21</v>
      </c>
      <c r="B15" t="s">
        <v>22</v>
      </c>
      <c r="C15" t="s">
        <v>426</v>
      </c>
      <c r="D15" s="10">
        <f>VLOOKUP($A15,'[2]CCGs MAR'!$A:$AY,51,0)</f>
        <v>2638</v>
      </c>
      <c r="E15" s="10">
        <f>VLOOKUP($A15,'[2]CCGs adj MAR GDP'!$A:$AY,51,0)</f>
        <v>2481.6253440472892</v>
      </c>
      <c r="F15" s="10">
        <f>VLOOKUP(A15,[7]Sheet1!$A:$B,2,0)</f>
        <v>1928</v>
      </c>
      <c r="G15" s="6">
        <f t="shared" si="1"/>
        <v>0.77691018292697633</v>
      </c>
      <c r="H15" s="10">
        <f>IFERROR(VLOOKUP(A15,[6]Apr17_Orgs!$A$4:$B$151,2,0),0)</f>
        <v>1</v>
      </c>
      <c r="I15">
        <f t="shared" si="2"/>
        <v>1929</v>
      </c>
      <c r="J15" s="6">
        <f t="shared" si="3"/>
        <v>0.7773131446401127</v>
      </c>
      <c r="K15" s="17">
        <f t="shared" si="0"/>
        <v>5.186721991700784E-4</v>
      </c>
      <c r="L15">
        <f>VLOOKUP(A15,[1]Sheet1!$A:$B,2,0)</f>
        <v>791</v>
      </c>
      <c r="M15" s="6">
        <f t="shared" si="4"/>
        <v>0.41005702436495595</v>
      </c>
    </row>
    <row r="16" spans="1:13" x14ac:dyDescent="0.3">
      <c r="A16" t="s">
        <v>23</v>
      </c>
      <c r="B16" t="s">
        <v>24</v>
      </c>
      <c r="C16" t="s">
        <v>426</v>
      </c>
      <c r="D16" s="10">
        <f>VLOOKUP($A16,'[2]CCGs MAR'!$A:$AY,51,0)</f>
        <v>5201</v>
      </c>
      <c r="E16" s="10">
        <f>VLOOKUP($A16,'[2]CCGs adj MAR GDP'!$A:$AY,51,0)</f>
        <v>5034.563198938431</v>
      </c>
      <c r="F16" s="10">
        <f>VLOOKUP(A16,[7]Sheet1!$A:$B,2,0)</f>
        <v>4270</v>
      </c>
      <c r="G16" s="6">
        <f t="shared" si="1"/>
        <v>0.84813713350551567</v>
      </c>
      <c r="H16" s="10">
        <f>IFERROR(VLOOKUP(A16,[6]Apr17_Orgs!$A$4:$B$151,2,0),0)</f>
        <v>92</v>
      </c>
      <c r="I16">
        <f t="shared" si="2"/>
        <v>4362</v>
      </c>
      <c r="J16" s="6">
        <f t="shared" si="3"/>
        <v>0.86641081413373755</v>
      </c>
      <c r="K16" s="17">
        <f t="shared" si="0"/>
        <v>2.1545667447306786E-2</v>
      </c>
      <c r="L16">
        <f>VLOOKUP(A16,[1]Sheet1!$A:$B,2,0)</f>
        <v>638</v>
      </c>
      <c r="M16" s="6">
        <f t="shared" si="4"/>
        <v>0.1462631820265933</v>
      </c>
    </row>
    <row r="17" spans="1:13" x14ac:dyDescent="0.3">
      <c r="A17" t="s">
        <v>25</v>
      </c>
      <c r="B17" t="s">
        <v>26</v>
      </c>
      <c r="C17" t="s">
        <v>426</v>
      </c>
      <c r="D17" s="10">
        <f>VLOOKUP($A17,'[2]CCGs MAR'!$A:$AY,51,0)</f>
        <v>3765</v>
      </c>
      <c r="E17" s="10">
        <f>VLOOKUP($A17,'[2]CCGs adj MAR GDP'!$A:$AY,51,0)</f>
        <v>3574.3563441248084</v>
      </c>
      <c r="F17" s="10">
        <f>VLOOKUP(A17,[7]Sheet1!$A:$B,2,0)</f>
        <v>2406</v>
      </c>
      <c r="G17" s="6">
        <f t="shared" si="1"/>
        <v>0.67312818542973674</v>
      </c>
      <c r="H17" s="10">
        <f>IFERROR(VLOOKUP(A17,[6]Apr17_Orgs!$A$4:$B$151,2,0),0)</f>
        <v>50</v>
      </c>
      <c r="I17">
        <f t="shared" si="2"/>
        <v>2456</v>
      </c>
      <c r="J17" s="6">
        <f t="shared" si="3"/>
        <v>0.68711671796152685</v>
      </c>
      <c r="K17" s="17">
        <f t="shared" si="0"/>
        <v>2.0781379883624378E-2</v>
      </c>
      <c r="L17">
        <f>VLOOKUP(A17,[1]Sheet1!$A:$B,2,0)</f>
        <v>1413</v>
      </c>
      <c r="M17" s="6">
        <f t="shared" si="4"/>
        <v>0.57532573289902278</v>
      </c>
    </row>
    <row r="18" spans="1:13" x14ac:dyDescent="0.3">
      <c r="A18" t="s">
        <v>29</v>
      </c>
      <c r="B18" t="s">
        <v>30</v>
      </c>
      <c r="C18" t="s">
        <v>426</v>
      </c>
      <c r="D18" s="10">
        <f>VLOOKUP($A18,'[2]CCGs MAR'!$A:$AY,51,0)</f>
        <v>2950</v>
      </c>
      <c r="E18" s="10">
        <f>VLOOKUP($A18,'[2]CCGs adj MAR GDP'!$A:$AY,51,0)</f>
        <v>2745.7376685682034</v>
      </c>
      <c r="F18" s="10">
        <f>VLOOKUP(A18,[7]Sheet1!$A:$B,2,0)</f>
        <v>2258</v>
      </c>
      <c r="G18" s="6">
        <f t="shared" si="1"/>
        <v>0.82236552524606632</v>
      </c>
      <c r="H18" s="10">
        <f>IFERROR(VLOOKUP(A18,[6]Apr17_Orgs!$A$4:$B$151,2,0),0)</f>
        <v>5</v>
      </c>
      <c r="I18">
        <f t="shared" si="2"/>
        <v>2263</v>
      </c>
      <c r="J18" s="6">
        <f t="shared" si="3"/>
        <v>0.82418652950923288</v>
      </c>
      <c r="K18" s="17">
        <f t="shared" si="0"/>
        <v>2.2143489813993386E-3</v>
      </c>
      <c r="L18">
        <f>VLOOKUP(A18,[1]Sheet1!$A:$B,2,0)</f>
        <v>861</v>
      </c>
      <c r="M18" s="6">
        <f t="shared" si="4"/>
        <v>0.38046840477242599</v>
      </c>
    </row>
    <row r="19" spans="1:13" x14ac:dyDescent="0.3">
      <c r="A19" t="s">
        <v>31</v>
      </c>
      <c r="B19" t="s">
        <v>32</v>
      </c>
      <c r="C19" t="s">
        <v>426</v>
      </c>
      <c r="D19" s="10">
        <f>VLOOKUP($A19,'[2]CCGs MAR'!$A:$AY,51,0)</f>
        <v>3873</v>
      </c>
      <c r="E19" s="10">
        <f>VLOOKUP($A19,'[2]CCGs adj MAR GDP'!$A:$AY,51,0)</f>
        <v>3696.0282978622554</v>
      </c>
      <c r="F19" s="10">
        <f>VLOOKUP(A19,[7]Sheet1!$A:$B,2,0)</f>
        <v>3054</v>
      </c>
      <c r="G19" s="6">
        <f t="shared" si="1"/>
        <v>0.82629237491671859</v>
      </c>
      <c r="H19" s="10">
        <f>IFERROR(VLOOKUP(A19,[6]Apr17_Orgs!$A$4:$B$151,2,0),0)</f>
        <v>6</v>
      </c>
      <c r="I19">
        <f t="shared" si="2"/>
        <v>3060</v>
      </c>
      <c r="J19" s="6">
        <f t="shared" si="3"/>
        <v>0.82791573911105398</v>
      </c>
      <c r="K19" s="17">
        <f t="shared" si="0"/>
        <v>1.964636542239682E-3</v>
      </c>
      <c r="L19">
        <f>VLOOKUP(A19,[1]Sheet1!$A:$B,2,0)</f>
        <v>1547</v>
      </c>
      <c r="M19" s="6">
        <f t="shared" si="4"/>
        <v>0.50555555555555554</v>
      </c>
    </row>
    <row r="20" spans="1:13" x14ac:dyDescent="0.3">
      <c r="A20" t="s">
        <v>33</v>
      </c>
      <c r="B20" t="s">
        <v>34</v>
      </c>
      <c r="C20" t="s">
        <v>426</v>
      </c>
      <c r="D20" s="10">
        <f>VLOOKUP($A20,'[2]CCGs MAR'!$A:$AY,51,0)</f>
        <v>6384</v>
      </c>
      <c r="E20" s="10">
        <f>VLOOKUP($A20,'[2]CCGs adj MAR GDP'!$A:$AY,51,0)</f>
        <v>6201.9890777298269</v>
      </c>
      <c r="F20" s="10">
        <f>VLOOKUP(A20,[7]Sheet1!$A:$B,2,0)</f>
        <v>3534</v>
      </c>
      <c r="G20" s="6">
        <f t="shared" si="1"/>
        <v>0.5698171918247853</v>
      </c>
      <c r="H20" s="10">
        <f>IFERROR(VLOOKUP(A20,[6]Apr17_Orgs!$A$4:$B$151,2,0),0)</f>
        <v>13</v>
      </c>
      <c r="I20">
        <f t="shared" si="2"/>
        <v>3547</v>
      </c>
      <c r="J20" s="6">
        <f t="shared" si="3"/>
        <v>0.57191329354909826</v>
      </c>
      <c r="K20" s="17">
        <f t="shared" si="0"/>
        <v>3.6785512167514527E-3</v>
      </c>
      <c r="L20">
        <f>VLOOKUP(A20,[1]Sheet1!$A:$B,2,0)</f>
        <v>1211</v>
      </c>
      <c r="M20" s="6">
        <f t="shared" si="4"/>
        <v>0.34141528051874825</v>
      </c>
    </row>
    <row r="21" spans="1:13" x14ac:dyDescent="0.3">
      <c r="A21" t="s">
        <v>35</v>
      </c>
      <c r="B21" t="s">
        <v>36</v>
      </c>
      <c r="C21" t="s">
        <v>426</v>
      </c>
      <c r="D21" s="10">
        <f>VLOOKUP($A21,'[2]CCGs MAR'!$A:$AY,51,0)</f>
        <v>3117</v>
      </c>
      <c r="E21" s="10">
        <f>VLOOKUP($A21,'[2]CCGs adj MAR GDP'!$A:$AY,51,0)</f>
        <v>2980.7988016141526</v>
      </c>
      <c r="F21" s="10">
        <f>VLOOKUP(A21,[7]Sheet1!$A:$B,2,0)</f>
        <v>2233</v>
      </c>
      <c r="G21" s="6">
        <f t="shared" si="1"/>
        <v>0.74912805211502131</v>
      </c>
      <c r="H21" s="10">
        <f>IFERROR(VLOOKUP(A21,[6]Apr17_Orgs!$A$4:$B$151,2,0),0)</f>
        <v>19</v>
      </c>
      <c r="I21">
        <f t="shared" si="2"/>
        <v>2252</v>
      </c>
      <c r="J21" s="6">
        <f t="shared" si="3"/>
        <v>0.75550218242858402</v>
      </c>
      <c r="K21" s="17">
        <f t="shared" si="0"/>
        <v>8.5087326466637553E-3</v>
      </c>
      <c r="L21">
        <f>VLOOKUP(A21,[1]Sheet1!$A:$B,2,0)</f>
        <v>367</v>
      </c>
      <c r="M21" s="6">
        <f t="shared" si="4"/>
        <v>0.16296625222024866</v>
      </c>
    </row>
    <row r="22" spans="1:13" x14ac:dyDescent="0.3">
      <c r="A22" t="s">
        <v>37</v>
      </c>
      <c r="B22" t="s">
        <v>38</v>
      </c>
      <c r="C22" t="s">
        <v>426</v>
      </c>
      <c r="D22" s="10">
        <f>VLOOKUP($A22,'[2]CCGs MAR'!$A:$AY,51,0)</f>
        <v>5834</v>
      </c>
      <c r="E22" s="10">
        <f>VLOOKUP($A22,'[2]CCGs adj MAR GDP'!$A:$AY,51,0)</f>
        <v>5619.5741349668679</v>
      </c>
      <c r="F22" s="10">
        <f>VLOOKUP(A22,[7]Sheet1!$A:$B,2,0)</f>
        <v>3923</v>
      </c>
      <c r="G22" s="6">
        <f t="shared" si="1"/>
        <v>0.69809560400489834</v>
      </c>
      <c r="H22" s="10">
        <f>IFERROR(VLOOKUP(A22,[6]Apr17_Orgs!$A$4:$B$151,2,0),0)</f>
        <v>50</v>
      </c>
      <c r="I22">
        <f t="shared" si="2"/>
        <v>3973</v>
      </c>
      <c r="J22" s="6">
        <f t="shared" si="3"/>
        <v>0.70699307537890932</v>
      </c>
      <c r="K22" s="17">
        <f t="shared" si="0"/>
        <v>1.2745347947999036E-2</v>
      </c>
      <c r="L22">
        <f>VLOOKUP(A22,[1]Sheet1!$A:$B,2,0)</f>
        <v>1697</v>
      </c>
      <c r="M22" s="6">
        <f t="shared" si="4"/>
        <v>0.42713314875409009</v>
      </c>
    </row>
    <row r="23" spans="1:13" x14ac:dyDescent="0.3">
      <c r="A23" t="s">
        <v>39</v>
      </c>
      <c r="B23" t="s">
        <v>40</v>
      </c>
      <c r="C23" t="s">
        <v>426</v>
      </c>
      <c r="D23" s="10">
        <f>VLOOKUP($A23,'[2]CCGs MAR'!$A:$AY,51,0)</f>
        <v>3541</v>
      </c>
      <c r="E23" s="10">
        <f>VLOOKUP($A23,'[2]CCGs adj MAR GDP'!$A:$AY,51,0)</f>
        <v>3340.1311802162522</v>
      </c>
      <c r="F23" s="10">
        <f>VLOOKUP(A23,[7]Sheet1!$A:$B,2,0)</f>
        <v>2766</v>
      </c>
      <c r="G23" s="6">
        <f t="shared" si="1"/>
        <v>0.82811118808241513</v>
      </c>
      <c r="H23" s="10">
        <f>IFERROR(VLOOKUP(A23,[6]Apr17_Orgs!$A$4:$B$151,2,0),0)</f>
        <v>7</v>
      </c>
      <c r="I23">
        <f t="shared" si="2"/>
        <v>2773</v>
      </c>
      <c r="J23" s="6">
        <f t="shared" si="3"/>
        <v>0.83020691415493031</v>
      </c>
      <c r="K23" s="17">
        <f t="shared" si="0"/>
        <v>2.530730296457014E-3</v>
      </c>
      <c r="L23">
        <f>VLOOKUP(A23,[1]Sheet1!$A:$B,2,0)</f>
        <v>1195</v>
      </c>
      <c r="M23" s="6">
        <f t="shared" si="4"/>
        <v>0.430941218896502</v>
      </c>
    </row>
    <row r="24" spans="1:13" x14ac:dyDescent="0.3">
      <c r="A24" t="s">
        <v>41</v>
      </c>
      <c r="B24" t="s">
        <v>42</v>
      </c>
      <c r="C24" t="s">
        <v>426</v>
      </c>
      <c r="D24" s="10">
        <f>VLOOKUP($A24,'[2]CCGs MAR'!$A:$AY,51,0)</f>
        <v>2200</v>
      </c>
      <c r="E24" s="10">
        <f>VLOOKUP($A24,'[2]CCGs adj MAR GDP'!$A:$AY,51,0)</f>
        <v>2104.8710935226677</v>
      </c>
      <c r="F24" s="10">
        <f>VLOOKUP(A24,[7]Sheet1!$A:$B,2,0)</f>
        <v>606</v>
      </c>
      <c r="G24" s="6">
        <f t="shared" si="1"/>
        <v>0.28790361645653617</v>
      </c>
      <c r="H24" s="10">
        <f>IFERROR(VLOOKUP(A24,[6]Apr17_Orgs!$A$4:$B$151,2,0),0)</f>
        <v>0</v>
      </c>
      <c r="I24">
        <f t="shared" si="2"/>
        <v>606</v>
      </c>
      <c r="J24" s="6">
        <f t="shared" si="3"/>
        <v>0.28790361645653617</v>
      </c>
      <c r="K24" s="17">
        <f t="shared" si="0"/>
        <v>0</v>
      </c>
      <c r="L24">
        <f>VLOOKUP(A24,[1]Sheet1!$A:$B,2,0)</f>
        <v>176</v>
      </c>
      <c r="M24" s="6">
        <f t="shared" si="4"/>
        <v>0.29042904290429045</v>
      </c>
    </row>
    <row r="25" spans="1:13" x14ac:dyDescent="0.3">
      <c r="A25" t="s">
        <v>43</v>
      </c>
      <c r="B25" t="s">
        <v>44</v>
      </c>
      <c r="C25" t="s">
        <v>426</v>
      </c>
      <c r="D25" s="10">
        <f>VLOOKUP($A25,'[2]CCGs MAR'!$A:$AY,51,0)</f>
        <v>4283</v>
      </c>
      <c r="E25" s="10">
        <f>VLOOKUP($A25,'[2]CCGs adj MAR GDP'!$A:$AY,51,0)</f>
        <v>4102.1963114872478</v>
      </c>
      <c r="F25" s="10">
        <f>VLOOKUP(A25,[7]Sheet1!$A:$B,2,0)</f>
        <v>3775</v>
      </c>
      <c r="G25" s="6">
        <f t="shared" si="1"/>
        <v>0.92023874855257159</v>
      </c>
      <c r="H25" s="10">
        <f>IFERROR(VLOOKUP(A25,[6]Apr17_Orgs!$A$4:$B$151,2,0),0)</f>
        <v>121</v>
      </c>
      <c r="I25">
        <f t="shared" si="2"/>
        <v>3896</v>
      </c>
      <c r="J25" s="6">
        <f t="shared" si="3"/>
        <v>0.94973514287703809</v>
      </c>
      <c r="K25" s="17">
        <f t="shared" si="0"/>
        <v>3.2052980132450282E-2</v>
      </c>
      <c r="L25">
        <f>VLOOKUP(A25,[1]Sheet1!$A:$B,2,0)</f>
        <v>1213</v>
      </c>
      <c r="M25" s="6">
        <f t="shared" si="4"/>
        <v>0.31134496919917864</v>
      </c>
    </row>
    <row r="26" spans="1:13" x14ac:dyDescent="0.3">
      <c r="A26" t="s">
        <v>45</v>
      </c>
      <c r="B26" t="s">
        <v>46</v>
      </c>
      <c r="C26" t="s">
        <v>426</v>
      </c>
      <c r="D26" s="10">
        <f>VLOOKUP($A26,'[2]CCGs MAR'!$A:$AY,51,0)</f>
        <v>3211</v>
      </c>
      <c r="E26" s="10">
        <f>VLOOKUP($A26,'[2]CCGs adj MAR GDP'!$A:$AY,51,0)</f>
        <v>3080.9916676624912</v>
      </c>
      <c r="F26" s="10">
        <f>VLOOKUP(A26,[7]Sheet1!$A:$B,2,0)</f>
        <v>2825</v>
      </c>
      <c r="G26" s="6">
        <f t="shared" si="1"/>
        <v>0.9169125738477869</v>
      </c>
      <c r="H26" s="10">
        <f>IFERROR(VLOOKUP(A26,[6]Apr17_Orgs!$A$4:$B$151,2,0),0)</f>
        <v>1</v>
      </c>
      <c r="I26">
        <f t="shared" si="2"/>
        <v>2826</v>
      </c>
      <c r="J26" s="6">
        <f t="shared" si="3"/>
        <v>0.91723714467038786</v>
      </c>
      <c r="K26" s="17">
        <f t="shared" si="0"/>
        <v>3.5398230088492226E-4</v>
      </c>
      <c r="L26">
        <f>VLOOKUP(A26,[1]Sheet1!$A:$B,2,0)</f>
        <v>1262</v>
      </c>
      <c r="M26" s="6">
        <f t="shared" si="4"/>
        <v>0.4465675866949752</v>
      </c>
    </row>
    <row r="27" spans="1:13" x14ac:dyDescent="0.3">
      <c r="A27" t="s">
        <v>47</v>
      </c>
      <c r="B27" t="s">
        <v>48</v>
      </c>
      <c r="C27" t="s">
        <v>426</v>
      </c>
      <c r="D27" s="10">
        <f>VLOOKUP($A27,'[2]CCGs MAR'!$A:$AY,51,0)</f>
        <v>2850</v>
      </c>
      <c r="E27" s="10">
        <f>VLOOKUP($A27,'[2]CCGs adj MAR GDP'!$A:$AY,51,0)</f>
        <v>2714.2204724409448</v>
      </c>
      <c r="F27" s="10">
        <f>VLOOKUP(A27,[7]Sheet1!$A:$B,2,0)</f>
        <v>1283</v>
      </c>
      <c r="G27" s="6">
        <f t="shared" si="1"/>
        <v>0.47269557245884902</v>
      </c>
      <c r="H27" s="10">
        <f>IFERROR(VLOOKUP(A27,[6]Apr17_Orgs!$A$4:$B$151,2,0),0)</f>
        <v>0</v>
      </c>
      <c r="I27">
        <f t="shared" si="2"/>
        <v>1283</v>
      </c>
      <c r="J27" s="6">
        <f t="shared" si="3"/>
        <v>0.47269557245884902</v>
      </c>
      <c r="K27" s="17">
        <f t="shared" si="0"/>
        <v>0</v>
      </c>
      <c r="L27">
        <f>VLOOKUP(A27,[1]Sheet1!$A:$B,2,0)</f>
        <v>508</v>
      </c>
      <c r="M27" s="6">
        <f t="shared" si="4"/>
        <v>0.3959469992205768</v>
      </c>
    </row>
    <row r="28" spans="1:13" x14ac:dyDescent="0.3">
      <c r="A28" t="s">
        <v>49</v>
      </c>
      <c r="B28" t="s">
        <v>50</v>
      </c>
      <c r="C28" t="s">
        <v>426</v>
      </c>
      <c r="D28" s="10">
        <f>VLOOKUP($A28,'[2]CCGs MAR'!$A:$AY,51,0)</f>
        <v>4940</v>
      </c>
      <c r="E28" s="10">
        <f>VLOOKUP($A28,'[2]CCGs adj MAR GDP'!$A:$AY,51,0)</f>
        <v>4778.3249984174208</v>
      </c>
      <c r="F28" s="10">
        <f>VLOOKUP(A28,[7]Sheet1!$A:$B,2,0)</f>
        <v>2403</v>
      </c>
      <c r="G28" s="6">
        <f t="shared" si="1"/>
        <v>0.50289588941645291</v>
      </c>
      <c r="H28" s="10">
        <f>IFERROR(VLOOKUP(A28,[6]Apr17_Orgs!$A$4:$B$151,2,0),0)</f>
        <v>5</v>
      </c>
      <c r="I28">
        <f t="shared" si="2"/>
        <v>2408</v>
      </c>
      <c r="J28" s="6">
        <f t="shared" si="3"/>
        <v>0.50394228119634565</v>
      </c>
      <c r="K28" s="17">
        <f t="shared" si="0"/>
        <v>2.0807324178110636E-3</v>
      </c>
      <c r="L28">
        <f>VLOOKUP(A28,[1]Sheet1!$A:$B,2,0)</f>
        <v>158</v>
      </c>
      <c r="M28" s="6">
        <f t="shared" si="4"/>
        <v>6.5614617940199335E-2</v>
      </c>
    </row>
    <row r="29" spans="1:13" x14ac:dyDescent="0.3">
      <c r="A29" t="s">
        <v>55</v>
      </c>
      <c r="B29" t="s">
        <v>56</v>
      </c>
      <c r="C29" t="s">
        <v>426</v>
      </c>
      <c r="D29" s="10">
        <f>VLOOKUP($A29,'[2]CCGs MAR'!$A:$AY,51,0)</f>
        <v>3109</v>
      </c>
      <c r="E29" s="10">
        <f>VLOOKUP($A29,'[2]CCGs adj MAR GDP'!$A:$AY,51,0)</f>
        <v>3010.691699604743</v>
      </c>
      <c r="F29" s="10">
        <f>VLOOKUP(A29,[7]Sheet1!$A:$B,2,0)</f>
        <v>1954</v>
      </c>
      <c r="G29" s="6">
        <f t="shared" si="1"/>
        <v>0.64902029000728634</v>
      </c>
      <c r="H29" s="10">
        <f>IFERROR(VLOOKUP(A29,[6]Apr17_Orgs!$A$4:$B$151,2,0),0)</f>
        <v>0</v>
      </c>
      <c r="I29">
        <f t="shared" si="2"/>
        <v>1954</v>
      </c>
      <c r="J29" s="6">
        <f t="shared" si="3"/>
        <v>0.64902029000728634</v>
      </c>
      <c r="K29" s="17">
        <f t="shared" si="0"/>
        <v>0</v>
      </c>
      <c r="L29">
        <f>VLOOKUP(A29,[1]Sheet1!$A:$B,2,0)</f>
        <v>122</v>
      </c>
      <c r="M29" s="6">
        <f t="shared" si="4"/>
        <v>6.2436028659160696E-2</v>
      </c>
    </row>
    <row r="30" spans="1:13" x14ac:dyDescent="0.3">
      <c r="A30" t="s">
        <v>57</v>
      </c>
      <c r="B30" t="s">
        <v>58</v>
      </c>
      <c r="C30" t="s">
        <v>426</v>
      </c>
      <c r="D30" s="10">
        <f>VLOOKUP($A30,'[2]CCGs MAR'!$A:$AY,51,0)</f>
        <v>3043</v>
      </c>
      <c r="E30" s="10">
        <f>VLOOKUP($A30,'[2]CCGs adj MAR GDP'!$A:$AY,51,0)</f>
        <v>2914.9632284424056</v>
      </c>
      <c r="F30" s="10">
        <f>VLOOKUP(A30,[7]Sheet1!$A:$B,2,0)</f>
        <v>642</v>
      </c>
      <c r="G30" s="6">
        <f t="shared" si="1"/>
        <v>0.22024291549744493</v>
      </c>
      <c r="H30" s="10">
        <f>IFERROR(VLOOKUP(A30,[6]Apr17_Orgs!$A$4:$B$151,2,0),0)</f>
        <v>1</v>
      </c>
      <c r="I30">
        <f t="shared" si="2"/>
        <v>643</v>
      </c>
      <c r="J30" s="6">
        <f t="shared" si="3"/>
        <v>0.22058597299821978</v>
      </c>
      <c r="K30" s="17">
        <f t="shared" si="0"/>
        <v>1.5576323987539378E-3</v>
      </c>
      <c r="L30">
        <f>VLOOKUP(A30,[1]Sheet1!$A:$B,2,0)</f>
        <v>410</v>
      </c>
      <c r="M30" s="6">
        <f t="shared" si="4"/>
        <v>0.63763608087091761</v>
      </c>
    </row>
    <row r="31" spans="1:13" x14ac:dyDescent="0.3">
      <c r="A31" t="s">
        <v>59</v>
      </c>
      <c r="B31" t="s">
        <v>60</v>
      </c>
      <c r="C31" t="s">
        <v>426</v>
      </c>
      <c r="D31" s="10">
        <f>VLOOKUP($A31,'[2]CCGs MAR'!$A:$AY,51,0)</f>
        <v>2393</v>
      </c>
      <c r="E31" s="10">
        <f>VLOOKUP($A31,'[2]CCGs adj MAR GDP'!$A:$AY,51,0)</f>
        <v>2286.9609455509053</v>
      </c>
      <c r="F31" s="10">
        <f>VLOOKUP(A31,[7]Sheet1!$A:$B,2,0)</f>
        <v>1106</v>
      </c>
      <c r="G31" s="6">
        <f t="shared" si="1"/>
        <v>0.48361123181907945</v>
      </c>
      <c r="H31" s="10">
        <f>IFERROR(VLOOKUP(A31,[6]Apr17_Orgs!$A$4:$B$151,2,0),0)</f>
        <v>2</v>
      </c>
      <c r="I31">
        <f t="shared" si="2"/>
        <v>1108</v>
      </c>
      <c r="J31" s="6">
        <f t="shared" si="3"/>
        <v>0.48448575484226042</v>
      </c>
      <c r="K31" s="17">
        <f t="shared" si="0"/>
        <v>1.8083182640144615E-3</v>
      </c>
      <c r="L31">
        <f>VLOOKUP(A31,[1]Sheet1!$A:$B,2,0)</f>
        <v>163</v>
      </c>
      <c r="M31" s="6">
        <f t="shared" si="4"/>
        <v>0.14711191335740073</v>
      </c>
    </row>
    <row r="32" spans="1:13" x14ac:dyDescent="0.3">
      <c r="A32" t="s">
        <v>61</v>
      </c>
      <c r="B32" t="s">
        <v>62</v>
      </c>
      <c r="C32" t="s">
        <v>426</v>
      </c>
      <c r="D32" s="10">
        <f>VLOOKUP($A32,'[2]CCGs MAR'!$A:$AY,51,0)</f>
        <v>5677</v>
      </c>
      <c r="E32" s="10">
        <f>VLOOKUP($A32,'[2]CCGs adj MAR GDP'!$A:$AY,51,0)</f>
        <v>5365.2454729381607</v>
      </c>
      <c r="F32" s="10">
        <f>VLOOKUP(A32,[7]Sheet1!$A:$B,2,0)</f>
        <v>3319</v>
      </c>
      <c r="G32" s="6">
        <f t="shared" si="1"/>
        <v>0.61861102474076013</v>
      </c>
      <c r="H32" s="10">
        <f>IFERROR(VLOOKUP(A32,[6]Apr17_Orgs!$A$4:$B$151,2,0),0)</f>
        <v>43</v>
      </c>
      <c r="I32">
        <f t="shared" si="2"/>
        <v>3362</v>
      </c>
      <c r="J32" s="6">
        <f t="shared" si="3"/>
        <v>0.62662556950239101</v>
      </c>
      <c r="K32" s="17">
        <f t="shared" si="0"/>
        <v>1.2955709551069701E-2</v>
      </c>
      <c r="L32">
        <f>VLOOKUP(A32,[1]Sheet1!$A:$B,2,0)</f>
        <v>992</v>
      </c>
      <c r="M32" s="6">
        <f t="shared" si="4"/>
        <v>0.29506246281975013</v>
      </c>
    </row>
    <row r="33" spans="1:13" x14ac:dyDescent="0.3">
      <c r="A33" t="s">
        <v>63</v>
      </c>
      <c r="B33" t="s">
        <v>64</v>
      </c>
      <c r="C33" t="s">
        <v>426</v>
      </c>
      <c r="D33" s="10">
        <f>VLOOKUP($A33,'[2]CCGs MAR'!$A:$AY,51,0)</f>
        <v>3405</v>
      </c>
      <c r="E33" s="10">
        <f>VLOOKUP($A33,'[2]CCGs adj MAR GDP'!$A:$AY,51,0)</f>
        <v>3220.4631029906486</v>
      </c>
      <c r="F33" s="10">
        <f>VLOOKUP(A33,[7]Sheet1!$A:$B,2,0)</f>
        <v>1703</v>
      </c>
      <c r="G33" s="6">
        <f t="shared" si="1"/>
        <v>0.52880593428272082</v>
      </c>
      <c r="H33" s="10">
        <f>IFERROR(VLOOKUP(A33,[6]Apr17_Orgs!$A$4:$B$151,2,0),0)</f>
        <v>0</v>
      </c>
      <c r="I33">
        <f t="shared" si="2"/>
        <v>1703</v>
      </c>
      <c r="J33" s="6">
        <f t="shared" si="3"/>
        <v>0.52880593428272082</v>
      </c>
      <c r="K33" s="17">
        <f t="shared" si="0"/>
        <v>0</v>
      </c>
      <c r="L33">
        <f>VLOOKUP(A33,[1]Sheet1!$A:$B,2,0)</f>
        <v>411</v>
      </c>
      <c r="M33" s="6">
        <f t="shared" si="4"/>
        <v>0.24133881385789782</v>
      </c>
    </row>
    <row r="34" spans="1:13" x14ac:dyDescent="0.3">
      <c r="A34" t="s">
        <v>65</v>
      </c>
      <c r="B34" t="s">
        <v>66</v>
      </c>
      <c r="C34" t="s">
        <v>426</v>
      </c>
      <c r="D34" s="10">
        <f>VLOOKUP($A34,'[2]CCGs MAR'!$A:$AY,51,0)</f>
        <v>4584</v>
      </c>
      <c r="E34" s="10">
        <f>VLOOKUP($A34,'[2]CCGs adj MAR GDP'!$A:$AY,51,0)</f>
        <v>4370.8996738548412</v>
      </c>
      <c r="F34" s="10">
        <f>VLOOKUP(A34,[7]Sheet1!$A:$B,2,0)</f>
        <v>617</v>
      </c>
      <c r="G34" s="6">
        <f t="shared" si="1"/>
        <v>0.14116086985264689</v>
      </c>
      <c r="H34" s="10">
        <f>IFERROR(VLOOKUP(A34,[6]Apr17_Orgs!$A$4:$B$151,2,0),0)</f>
        <v>11</v>
      </c>
      <c r="I34">
        <f t="shared" si="2"/>
        <v>628</v>
      </c>
      <c r="J34" s="6">
        <f t="shared" si="3"/>
        <v>0.14367751420982536</v>
      </c>
      <c r="K34" s="17">
        <f t="shared" si="0"/>
        <v>1.7828200972447299E-2</v>
      </c>
      <c r="L34">
        <f>VLOOKUP(A34,[1]Sheet1!$A:$B,2,0)</f>
        <v>187</v>
      </c>
      <c r="M34" s="6">
        <f t="shared" si="4"/>
        <v>0.29777070063694266</v>
      </c>
    </row>
    <row r="35" spans="1:13" x14ac:dyDescent="0.3">
      <c r="A35" t="s">
        <v>67</v>
      </c>
      <c r="B35" t="s">
        <v>68</v>
      </c>
      <c r="C35" t="s">
        <v>426</v>
      </c>
      <c r="D35" s="10">
        <f>VLOOKUP($A35,'[2]CCGs MAR'!$A:$AY,51,0)</f>
        <v>4550</v>
      </c>
      <c r="E35" s="10">
        <f>VLOOKUP($A35,'[2]CCGs adj MAR GDP'!$A:$AY,51,0)</f>
        <v>4388.0853270543384</v>
      </c>
      <c r="F35" s="10">
        <f>VLOOKUP(A35,[7]Sheet1!$A:$B,2,0)</f>
        <v>2687</v>
      </c>
      <c r="G35" s="6">
        <f t="shared" si="1"/>
        <v>0.61233996144823055</v>
      </c>
      <c r="H35" s="10">
        <f>IFERROR(VLOOKUP(A35,[6]Apr17_Orgs!$A$4:$B$151,2,0),0)</f>
        <v>172</v>
      </c>
      <c r="I35">
        <f t="shared" si="2"/>
        <v>2859</v>
      </c>
      <c r="J35" s="6">
        <f t="shared" si="3"/>
        <v>0.65153701145533727</v>
      </c>
      <c r="K35" s="17">
        <f t="shared" si="0"/>
        <v>6.4011909192407943E-2</v>
      </c>
      <c r="L35">
        <f>VLOOKUP(A35,[1]Sheet1!$A:$B,2,0)</f>
        <v>933</v>
      </c>
      <c r="M35" s="6">
        <f t="shared" si="4"/>
        <v>0.32633788037775446</v>
      </c>
    </row>
    <row r="36" spans="1:13" x14ac:dyDescent="0.3">
      <c r="A36" t="s">
        <v>69</v>
      </c>
      <c r="B36" t="s">
        <v>70</v>
      </c>
      <c r="C36" t="s">
        <v>426</v>
      </c>
      <c r="D36" s="10">
        <f>VLOOKUP($A36,'[2]CCGs MAR'!$A:$AY,51,0)</f>
        <v>1644</v>
      </c>
      <c r="E36" s="10">
        <f>VLOOKUP($A36,'[2]CCGs adj MAR GDP'!$A:$AY,51,0)</f>
        <v>1588.2254617615631</v>
      </c>
      <c r="F36" s="10">
        <f>VLOOKUP(A36,[7]Sheet1!$A:$B,2,0)</f>
        <v>1136</v>
      </c>
      <c r="G36" s="6">
        <f t="shared" si="1"/>
        <v>0.71526368727272382</v>
      </c>
      <c r="H36" s="10">
        <f>IFERROR(VLOOKUP(A36,[6]Apr17_Orgs!$A$4:$B$151,2,0),0)</f>
        <v>0</v>
      </c>
      <c r="I36">
        <f t="shared" si="2"/>
        <v>1136</v>
      </c>
      <c r="J36" s="6">
        <f t="shared" si="3"/>
        <v>0.71526368727272382</v>
      </c>
      <c r="K36" s="17">
        <f t="shared" si="0"/>
        <v>0</v>
      </c>
      <c r="L36">
        <f>VLOOKUP(A36,[1]Sheet1!$A:$B,2,0)</f>
        <v>172</v>
      </c>
      <c r="M36" s="6">
        <f t="shared" si="4"/>
        <v>0.15140845070422534</v>
      </c>
    </row>
    <row r="37" spans="1:13" x14ac:dyDescent="0.3">
      <c r="A37" t="s">
        <v>71</v>
      </c>
      <c r="B37" t="s">
        <v>72</v>
      </c>
      <c r="C37" t="s">
        <v>426</v>
      </c>
      <c r="D37" s="10">
        <f>VLOOKUP($A37,'[2]CCGs MAR'!$A:$AY,51,0)</f>
        <v>4212</v>
      </c>
      <c r="E37" s="10">
        <f>VLOOKUP($A37,'[2]CCGs adj MAR GDP'!$A:$AY,51,0)</f>
        <v>4081.3606487688435</v>
      </c>
      <c r="F37" s="10">
        <f>VLOOKUP(A37,[7]Sheet1!$A:$B,2,0)</f>
        <v>2654</v>
      </c>
      <c r="G37" s="6">
        <f t="shared" si="1"/>
        <v>0.65027333489888683</v>
      </c>
      <c r="H37" s="10">
        <f>IFERROR(VLOOKUP(A37,[6]Apr17_Orgs!$A$4:$B$151,2,0),0)</f>
        <v>9</v>
      </c>
      <c r="I37">
        <f t="shared" si="2"/>
        <v>2663</v>
      </c>
      <c r="J37" s="6">
        <f t="shared" si="3"/>
        <v>0.65247848185219881</v>
      </c>
      <c r="K37" s="17">
        <f t="shared" si="0"/>
        <v>3.3911077618688787E-3</v>
      </c>
      <c r="L37">
        <f>VLOOKUP(A37,[1]Sheet1!$A:$B,2,0)</f>
        <v>1316</v>
      </c>
      <c r="M37" s="6">
        <f t="shared" si="4"/>
        <v>0.49417949680811113</v>
      </c>
    </row>
    <row r="38" spans="1:13" x14ac:dyDescent="0.3">
      <c r="A38" t="s">
        <v>73</v>
      </c>
      <c r="B38" t="s">
        <v>74</v>
      </c>
      <c r="C38" t="s">
        <v>426</v>
      </c>
      <c r="D38" s="10">
        <f>VLOOKUP($A38,'[2]CCGs MAR'!$A:$AY,51,0)</f>
        <v>4005</v>
      </c>
      <c r="E38" s="10">
        <f>VLOOKUP($A38,'[2]CCGs adj MAR GDP'!$A:$AY,51,0)</f>
        <v>3852.5612030667139</v>
      </c>
      <c r="F38" s="10">
        <f>VLOOKUP(A38,[7]Sheet1!$A:$B,2,0)</f>
        <v>1687</v>
      </c>
      <c r="G38" s="6">
        <f t="shared" si="1"/>
        <v>0.43789051259123801</v>
      </c>
      <c r="H38" s="10">
        <f>IFERROR(VLOOKUP(A38,[6]Apr17_Orgs!$A$4:$B$151,2,0),0)</f>
        <v>1</v>
      </c>
      <c r="I38">
        <f t="shared" si="2"/>
        <v>1688</v>
      </c>
      <c r="J38" s="6">
        <f t="shared" si="3"/>
        <v>0.43815008017427964</v>
      </c>
      <c r="K38" s="17">
        <f t="shared" si="0"/>
        <v>5.927682276229908E-4</v>
      </c>
      <c r="L38">
        <f>VLOOKUP(A38,[1]Sheet1!$A:$B,2,0)</f>
        <v>545</v>
      </c>
      <c r="M38" s="6">
        <f t="shared" si="4"/>
        <v>0.32286729857819907</v>
      </c>
    </row>
    <row r="39" spans="1:13" x14ac:dyDescent="0.3">
      <c r="A39" t="s">
        <v>75</v>
      </c>
      <c r="B39" t="s">
        <v>76</v>
      </c>
      <c r="C39" t="s">
        <v>426</v>
      </c>
      <c r="D39" s="10">
        <f>VLOOKUP($A39,'[2]CCGs MAR'!$A:$AY,51,0)</f>
        <v>2146</v>
      </c>
      <c r="E39" s="10">
        <f>VLOOKUP($A39,'[2]CCGs adj MAR GDP'!$A:$AY,51,0)</f>
        <v>2034.2478990590657</v>
      </c>
      <c r="F39" s="10">
        <f>VLOOKUP(A39,[7]Sheet1!$A:$B,2,0)</f>
        <v>1391</v>
      </c>
      <c r="G39" s="6">
        <f t="shared" si="1"/>
        <v>0.68379080083769639</v>
      </c>
      <c r="H39" s="10">
        <f>IFERROR(VLOOKUP(A39,[6]Apr17_Orgs!$A$4:$B$151,2,0),0)</f>
        <v>7</v>
      </c>
      <c r="I39">
        <f t="shared" si="2"/>
        <v>1398</v>
      </c>
      <c r="J39" s="6">
        <f t="shared" si="3"/>
        <v>0.68723187603961156</v>
      </c>
      <c r="K39" s="17">
        <f t="shared" si="0"/>
        <v>5.0323508267434789E-3</v>
      </c>
      <c r="L39">
        <f>VLOOKUP(A39,[1]Sheet1!$A:$B,2,0)</f>
        <v>420</v>
      </c>
      <c r="M39" s="6">
        <f t="shared" si="4"/>
        <v>0.30042918454935624</v>
      </c>
    </row>
    <row r="40" spans="1:13" x14ac:dyDescent="0.3">
      <c r="A40" t="s">
        <v>77</v>
      </c>
      <c r="B40" t="s">
        <v>78</v>
      </c>
      <c r="C40" t="s">
        <v>426</v>
      </c>
      <c r="D40" s="10">
        <f>VLOOKUP($A40,'[2]CCGs MAR'!$A:$AY,51,0)</f>
        <v>5954</v>
      </c>
      <c r="E40" s="10">
        <f>VLOOKUP($A40,'[2]CCGs adj MAR GDP'!$A:$AY,51,0)</f>
        <v>5740.9341367611642</v>
      </c>
      <c r="F40" s="10">
        <f>VLOOKUP(A40,[7]Sheet1!$A:$B,2,0)</f>
        <v>3357</v>
      </c>
      <c r="G40" s="6">
        <f t="shared" si="1"/>
        <v>0.58474804274516601</v>
      </c>
      <c r="H40" s="10">
        <f>IFERROR(VLOOKUP(A40,[6]Apr17_Orgs!$A$4:$B$151,2,0),0)</f>
        <v>24</v>
      </c>
      <c r="I40">
        <f t="shared" si="2"/>
        <v>3381</v>
      </c>
      <c r="J40" s="6">
        <f t="shared" si="3"/>
        <v>0.58892854707220921</v>
      </c>
      <c r="K40" s="17">
        <f t="shared" si="0"/>
        <v>7.1492403932082406E-3</v>
      </c>
      <c r="L40">
        <f>VLOOKUP(A40,[1]Sheet1!$A:$B,2,0)</f>
        <v>1526</v>
      </c>
      <c r="M40" s="6">
        <f t="shared" si="4"/>
        <v>0.45134575569358176</v>
      </c>
    </row>
    <row r="41" spans="1:13" x14ac:dyDescent="0.3">
      <c r="A41" t="s">
        <v>79</v>
      </c>
      <c r="B41" t="s">
        <v>80</v>
      </c>
      <c r="C41" t="s">
        <v>426</v>
      </c>
      <c r="D41" s="10">
        <f>VLOOKUP($A41,'[2]CCGs MAR'!$A:$AY,51,0)</f>
        <v>2502</v>
      </c>
      <c r="E41" s="10">
        <f>VLOOKUP($A41,'[2]CCGs adj MAR GDP'!$A:$AY,51,0)</f>
        <v>2349.0683803457687</v>
      </c>
      <c r="F41" s="10">
        <f>VLOOKUP(A41,[7]Sheet1!$A:$B,2,0)</f>
        <v>1927</v>
      </c>
      <c r="G41" s="6">
        <f t="shared" si="1"/>
        <v>0.8203252047164149</v>
      </c>
      <c r="H41" s="10">
        <f>IFERROR(VLOOKUP(A41,[6]Apr17_Orgs!$A$4:$B$151,2,0),0)</f>
        <v>0</v>
      </c>
      <c r="I41">
        <f t="shared" si="2"/>
        <v>1927</v>
      </c>
      <c r="J41" s="6">
        <f t="shared" si="3"/>
        <v>0.8203252047164149</v>
      </c>
      <c r="K41" s="17">
        <f t="shared" si="0"/>
        <v>0</v>
      </c>
      <c r="L41">
        <f>VLOOKUP(A41,[1]Sheet1!$A:$B,2,0)</f>
        <v>704</v>
      </c>
      <c r="M41" s="6">
        <f t="shared" si="4"/>
        <v>0.36533471717695898</v>
      </c>
    </row>
    <row r="42" spans="1:13" x14ac:dyDescent="0.3">
      <c r="A42" t="s">
        <v>81</v>
      </c>
      <c r="B42" t="s">
        <v>82</v>
      </c>
      <c r="C42" t="s">
        <v>426</v>
      </c>
      <c r="D42" s="10">
        <f>VLOOKUP($A42,'[2]CCGs MAR'!$A:$AY,51,0)</f>
        <v>2836</v>
      </c>
      <c r="E42" s="10">
        <f>VLOOKUP($A42,'[2]CCGs adj MAR GDP'!$A:$AY,51,0)</f>
        <v>2704.6081067339178</v>
      </c>
      <c r="F42" s="10">
        <f>VLOOKUP(A42,[7]Sheet1!$A:$B,2,0)</f>
        <v>1569</v>
      </c>
      <c r="G42" s="6">
        <f t="shared" si="1"/>
        <v>0.58012101497940227</v>
      </c>
      <c r="H42" s="10">
        <f>IFERROR(VLOOKUP(A42,[6]Apr17_Orgs!$A$4:$B$151,2,0),0)</f>
        <v>0</v>
      </c>
      <c r="I42">
        <f t="shared" si="2"/>
        <v>1569</v>
      </c>
      <c r="J42" s="6">
        <f t="shared" si="3"/>
        <v>0.58012101497940227</v>
      </c>
      <c r="K42" s="17">
        <f t="shared" si="0"/>
        <v>0</v>
      </c>
      <c r="L42">
        <f>VLOOKUP(A42,[1]Sheet1!$A:$B,2,0)</f>
        <v>174</v>
      </c>
      <c r="M42" s="6">
        <f t="shared" si="4"/>
        <v>0.11089866156787763</v>
      </c>
    </row>
    <row r="43" spans="1:13" x14ac:dyDescent="0.3">
      <c r="A43" t="s">
        <v>83</v>
      </c>
      <c r="B43" t="s">
        <v>84</v>
      </c>
      <c r="C43" t="s">
        <v>426</v>
      </c>
      <c r="D43" s="10">
        <f>VLOOKUP($A43,'[2]CCGs MAR'!$A:$AY,51,0)</f>
        <v>5007</v>
      </c>
      <c r="E43" s="10">
        <f>VLOOKUP($A43,'[2]CCGs adj MAR GDP'!$A:$AY,51,0)</f>
        <v>4788.8682750090302</v>
      </c>
      <c r="F43" s="10">
        <f>VLOOKUP(A43,[7]Sheet1!$A:$B,2,0)</f>
        <v>3434</v>
      </c>
      <c r="G43" s="6">
        <f t="shared" si="1"/>
        <v>0.71707965281077279</v>
      </c>
      <c r="H43" s="10">
        <f>IFERROR(VLOOKUP(A43,[6]Apr17_Orgs!$A$4:$B$151,2,0),0)</f>
        <v>2</v>
      </c>
      <c r="I43">
        <f t="shared" si="2"/>
        <v>3436</v>
      </c>
      <c r="J43" s="6">
        <f t="shared" si="3"/>
        <v>0.71749728801916579</v>
      </c>
      <c r="K43" s="17">
        <f t="shared" si="0"/>
        <v>5.8241118229470235E-4</v>
      </c>
      <c r="L43">
        <f>VLOOKUP(A43,[1]Sheet1!$A:$B,2,0)</f>
        <v>1732</v>
      </c>
      <c r="M43" s="6">
        <f t="shared" si="4"/>
        <v>0.50407450523864961</v>
      </c>
    </row>
    <row r="44" spans="1:13" x14ac:dyDescent="0.3">
      <c r="A44" t="s">
        <v>85</v>
      </c>
      <c r="B44" t="s">
        <v>86</v>
      </c>
      <c r="C44" t="s">
        <v>426</v>
      </c>
      <c r="D44" s="10">
        <f>VLOOKUP($A44,'[2]CCGs MAR'!$A:$AY,51,0)</f>
        <v>2212</v>
      </c>
      <c r="E44" s="10">
        <f>VLOOKUP($A44,'[2]CCGs adj MAR GDP'!$A:$AY,51,0)</f>
        <v>2080.7771235194587</v>
      </c>
      <c r="F44" s="10">
        <f>VLOOKUP(A44,[7]Sheet1!$A:$B,2,0)</f>
        <v>1089</v>
      </c>
      <c r="G44" s="6">
        <f t="shared" si="1"/>
        <v>0.52336215526920471</v>
      </c>
      <c r="H44" s="10">
        <f>IFERROR(VLOOKUP(A44,[6]Apr17_Orgs!$A$4:$B$151,2,0),0)</f>
        <v>2</v>
      </c>
      <c r="I44">
        <f t="shared" si="2"/>
        <v>1091</v>
      </c>
      <c r="J44" s="6">
        <f t="shared" si="3"/>
        <v>0.52432333461772485</v>
      </c>
      <c r="K44" s="17">
        <f t="shared" si="0"/>
        <v>1.8365472910927781E-3</v>
      </c>
      <c r="L44">
        <f>VLOOKUP(A44,[1]Sheet1!$A:$B,2,0)</f>
        <v>690</v>
      </c>
      <c r="M44" s="6">
        <f t="shared" si="4"/>
        <v>0.63244729605866179</v>
      </c>
    </row>
    <row r="45" spans="1:13" x14ac:dyDescent="0.3">
      <c r="A45" t="s">
        <v>87</v>
      </c>
      <c r="B45" t="s">
        <v>88</v>
      </c>
      <c r="C45" t="s">
        <v>426</v>
      </c>
      <c r="D45" s="10">
        <f>VLOOKUP($A45,'[2]CCGs MAR'!$A:$AY,51,0)</f>
        <v>4159</v>
      </c>
      <c r="E45" s="10">
        <f>VLOOKUP($A45,'[2]CCGs adj MAR GDP'!$A:$AY,51,0)</f>
        <v>3879.5678313133649</v>
      </c>
      <c r="F45" s="10">
        <f>VLOOKUP(A45,[7]Sheet1!$A:$B,2,0)</f>
        <v>2727</v>
      </c>
      <c r="G45" s="6">
        <f t="shared" si="1"/>
        <v>0.70291334462292887</v>
      </c>
      <c r="H45" s="10">
        <f>IFERROR(VLOOKUP(A45,[6]Apr17_Orgs!$A$4:$B$151,2,0),0)</f>
        <v>0</v>
      </c>
      <c r="I45">
        <f t="shared" si="2"/>
        <v>2727</v>
      </c>
      <c r="J45" s="6">
        <f t="shared" si="3"/>
        <v>0.70291334462292887</v>
      </c>
      <c r="K45" s="17">
        <f t="shared" si="0"/>
        <v>0</v>
      </c>
      <c r="L45">
        <f>VLOOKUP(A45,[1]Sheet1!$A:$B,2,0)</f>
        <v>433</v>
      </c>
      <c r="M45" s="6">
        <f t="shared" si="4"/>
        <v>0.15878254492115879</v>
      </c>
    </row>
    <row r="46" spans="1:13" x14ac:dyDescent="0.3">
      <c r="A46" t="s">
        <v>89</v>
      </c>
      <c r="B46" t="s">
        <v>90</v>
      </c>
      <c r="C46" t="s">
        <v>426</v>
      </c>
      <c r="D46" s="10">
        <f>VLOOKUP($A46,'[2]CCGs MAR'!$A:$AY,51,0)</f>
        <v>2912</v>
      </c>
      <c r="E46" s="10">
        <f>VLOOKUP($A46,'[2]CCGs adj MAR GDP'!$A:$AY,51,0)</f>
        <v>2758.5351766093067</v>
      </c>
      <c r="F46" s="10">
        <f>VLOOKUP(A46,[7]Sheet1!$A:$B,2,0)</f>
        <v>2081</v>
      </c>
      <c r="G46" s="6">
        <f t="shared" si="1"/>
        <v>0.7543858848151036</v>
      </c>
      <c r="H46" s="10">
        <f>IFERROR(VLOOKUP(A46,[6]Apr17_Orgs!$A$4:$B$151,2,0),0)</f>
        <v>2</v>
      </c>
      <c r="I46">
        <f t="shared" si="2"/>
        <v>2083</v>
      </c>
      <c r="J46" s="6">
        <f t="shared" si="3"/>
        <v>0.75511090728969765</v>
      </c>
      <c r="K46" s="17">
        <f t="shared" si="0"/>
        <v>9.6107640557425056E-4</v>
      </c>
      <c r="L46">
        <f>VLOOKUP(A46,[1]Sheet1!$A:$B,2,0)</f>
        <v>596</v>
      </c>
      <c r="M46" s="6">
        <f t="shared" si="4"/>
        <v>0.28612578012481998</v>
      </c>
    </row>
    <row r="47" spans="1:13" x14ac:dyDescent="0.3">
      <c r="A47" t="s">
        <v>91</v>
      </c>
      <c r="B47" t="s">
        <v>92</v>
      </c>
      <c r="C47" t="s">
        <v>426</v>
      </c>
      <c r="D47" s="10">
        <f>VLOOKUP($A47,'[2]CCGs MAR'!$A:$AY,51,0)</f>
        <v>2988</v>
      </c>
      <c r="E47" s="10">
        <f>VLOOKUP($A47,'[2]CCGs adj MAR GDP'!$A:$AY,51,0)</f>
        <v>2858.858541675027</v>
      </c>
      <c r="F47" s="10">
        <f>VLOOKUP(A47,[7]Sheet1!$A:$B,2,0)</f>
        <v>1903</v>
      </c>
      <c r="G47" s="6">
        <f t="shared" si="1"/>
        <v>0.66565028393640557</v>
      </c>
      <c r="H47" s="10">
        <f>IFERROR(VLOOKUP(A47,[6]Apr17_Orgs!$A$4:$B$151,2,0),0)</f>
        <v>4</v>
      </c>
      <c r="I47">
        <f t="shared" si="2"/>
        <v>1907</v>
      </c>
      <c r="J47" s="6">
        <f t="shared" si="3"/>
        <v>0.66704944375550468</v>
      </c>
      <c r="K47" s="17">
        <f t="shared" si="0"/>
        <v>2.1019442984760704E-3</v>
      </c>
      <c r="L47">
        <f>VLOOKUP(A47,[1]Sheet1!$A:$B,2,0)</f>
        <v>765</v>
      </c>
      <c r="M47" s="6">
        <f t="shared" si="4"/>
        <v>0.40115364446775037</v>
      </c>
    </row>
    <row r="48" spans="1:13" x14ac:dyDescent="0.3">
      <c r="A48" t="s">
        <v>93</v>
      </c>
      <c r="B48" t="s">
        <v>94</v>
      </c>
      <c r="C48" t="s">
        <v>426</v>
      </c>
      <c r="D48" s="10">
        <f>VLOOKUP($A48,'[2]CCGs MAR'!$A:$AY,51,0)</f>
        <v>1092</v>
      </c>
      <c r="E48" s="10">
        <f>VLOOKUP($A48,'[2]CCGs adj MAR GDP'!$A:$AY,51,0)</f>
        <v>996.44326591021206</v>
      </c>
      <c r="F48" s="10">
        <f>VLOOKUP(A48,[7]Sheet1!$A:$B,2,0)</f>
        <v>810</v>
      </c>
      <c r="G48" s="6">
        <f t="shared" si="1"/>
        <v>0.81289123797740415</v>
      </c>
      <c r="H48" s="10">
        <f>IFERROR(VLOOKUP(A48,[6]Apr17_Orgs!$A$4:$B$151,2,0),0)</f>
        <v>1</v>
      </c>
      <c r="I48">
        <f t="shared" si="2"/>
        <v>811</v>
      </c>
      <c r="J48" s="6">
        <f t="shared" si="3"/>
        <v>0.81389480740700593</v>
      </c>
      <c r="K48" s="17">
        <f t="shared" si="0"/>
        <v>1.2345679012346258E-3</v>
      </c>
      <c r="L48">
        <f>VLOOKUP(A48,[1]Sheet1!$A:$B,2,0)</f>
        <v>170</v>
      </c>
      <c r="M48" s="6">
        <f t="shared" si="4"/>
        <v>0.20961775585696671</v>
      </c>
    </row>
    <row r="49" spans="1:13" x14ac:dyDescent="0.3">
      <c r="A49" t="s">
        <v>95</v>
      </c>
      <c r="B49" t="s">
        <v>96</v>
      </c>
      <c r="C49" t="s">
        <v>426</v>
      </c>
      <c r="D49" s="10">
        <f>VLOOKUP($A49,'[2]CCGs MAR'!$A:$AY,51,0)</f>
        <v>5512</v>
      </c>
      <c r="E49" s="10">
        <f>VLOOKUP($A49,'[2]CCGs adj MAR GDP'!$A:$AY,51,0)</f>
        <v>5190.2514139392651</v>
      </c>
      <c r="F49" s="10">
        <f>VLOOKUP(A49,[7]Sheet1!$A:$B,2,0)</f>
        <v>1396</v>
      </c>
      <c r="G49" s="6">
        <f t="shared" si="1"/>
        <v>0.26896577615697281</v>
      </c>
      <c r="H49" s="10">
        <f>IFERROR(VLOOKUP(A49,[6]Apr17_Orgs!$A$4:$B$151,2,0),0)</f>
        <v>26</v>
      </c>
      <c r="I49">
        <f t="shared" si="2"/>
        <v>1422</v>
      </c>
      <c r="J49" s="6">
        <f t="shared" si="3"/>
        <v>0.2739751674034494</v>
      </c>
      <c r="K49" s="17">
        <f t="shared" si="0"/>
        <v>1.8624641833810962E-2</v>
      </c>
      <c r="L49">
        <f>VLOOKUP(A49,[1]Sheet1!$A:$B,2,0)</f>
        <v>635</v>
      </c>
      <c r="M49" s="6">
        <f t="shared" si="4"/>
        <v>0.44655414908579466</v>
      </c>
    </row>
    <row r="50" spans="1:13" x14ac:dyDescent="0.3">
      <c r="A50" t="s">
        <v>97</v>
      </c>
      <c r="B50" t="s">
        <v>98</v>
      </c>
      <c r="C50" t="s">
        <v>426</v>
      </c>
      <c r="D50" s="10">
        <f>VLOOKUP($A50,'[2]CCGs MAR'!$A:$AY,51,0)</f>
        <v>6138</v>
      </c>
      <c r="E50" s="10">
        <f>VLOOKUP($A50,'[2]CCGs adj MAR GDP'!$A:$AY,51,0)</f>
        <v>5920.4574368454978</v>
      </c>
      <c r="F50" s="10">
        <f>VLOOKUP(A50,[7]Sheet1!$A:$B,2,0)</f>
        <v>2670</v>
      </c>
      <c r="G50" s="6">
        <f t="shared" si="1"/>
        <v>0.45097866651037244</v>
      </c>
      <c r="H50" s="10">
        <f>IFERROR(VLOOKUP(A50,[6]Apr17_Orgs!$A$4:$B$151,2,0),0)</f>
        <v>1</v>
      </c>
      <c r="I50">
        <f t="shared" si="2"/>
        <v>2671</v>
      </c>
      <c r="J50" s="6">
        <f t="shared" si="3"/>
        <v>0.45114757237797931</v>
      </c>
      <c r="K50" s="17">
        <f t="shared" si="0"/>
        <v>3.7453183520597285E-4</v>
      </c>
      <c r="L50">
        <f>VLOOKUP(A50,[1]Sheet1!$A:$B,2,0)</f>
        <v>550</v>
      </c>
      <c r="M50" s="6">
        <f t="shared" si="4"/>
        <v>0.2059153874953201</v>
      </c>
    </row>
    <row r="51" spans="1:13" x14ac:dyDescent="0.3">
      <c r="A51" t="s">
        <v>99</v>
      </c>
      <c r="B51" t="s">
        <v>100</v>
      </c>
      <c r="C51" t="s">
        <v>426</v>
      </c>
      <c r="D51" s="10">
        <f>VLOOKUP($A51,'[2]CCGs MAR'!$A:$AY,51,0)</f>
        <v>2708</v>
      </c>
      <c r="E51" s="10">
        <f>VLOOKUP($A51,'[2]CCGs adj MAR GDP'!$A:$AY,51,0)</f>
        <v>2540.2719447022305</v>
      </c>
      <c r="F51" s="10">
        <f>VLOOKUP(A51,[7]Sheet1!$A:$B,2,0)</f>
        <v>1709</v>
      </c>
      <c r="G51" s="6">
        <f t="shared" si="1"/>
        <v>0.6727626164451177</v>
      </c>
      <c r="H51" s="10">
        <f>IFERROR(VLOOKUP(A51,[6]Apr17_Orgs!$A$4:$B$151,2,0),0)</f>
        <v>3</v>
      </c>
      <c r="I51">
        <f t="shared" si="2"/>
        <v>1712</v>
      </c>
      <c r="J51" s="6">
        <f t="shared" si="3"/>
        <v>0.6739435923663204</v>
      </c>
      <c r="K51" s="17">
        <f t="shared" si="0"/>
        <v>1.7554125219427072E-3</v>
      </c>
      <c r="L51">
        <f>VLOOKUP(A51,[1]Sheet1!$A:$B,2,0)</f>
        <v>392</v>
      </c>
      <c r="M51" s="6">
        <f t="shared" si="4"/>
        <v>0.22897196261682243</v>
      </c>
    </row>
    <row r="52" spans="1:13" x14ac:dyDescent="0.3">
      <c r="A52" t="s">
        <v>101</v>
      </c>
      <c r="B52" t="s">
        <v>102</v>
      </c>
      <c r="C52" t="s">
        <v>426</v>
      </c>
      <c r="D52" s="10">
        <f>VLOOKUP($A52,'[2]CCGs MAR'!$A:$AY,51,0)</f>
        <v>5398</v>
      </c>
      <c r="E52" s="10">
        <f>VLOOKUP($A52,'[2]CCGs adj MAR GDP'!$A:$AY,51,0)</f>
        <v>5176.4256014084021</v>
      </c>
      <c r="F52" s="10">
        <f>VLOOKUP(A52,[7]Sheet1!$A:$B,2,0)</f>
        <v>2878</v>
      </c>
      <c r="G52" s="6">
        <f t="shared" si="1"/>
        <v>0.55598210456592934</v>
      </c>
      <c r="H52" s="10">
        <f>IFERROR(VLOOKUP(A52,[6]Apr17_Orgs!$A$4:$B$151,2,0),0)</f>
        <v>25</v>
      </c>
      <c r="I52">
        <f t="shared" si="2"/>
        <v>2903</v>
      </c>
      <c r="J52" s="6">
        <f t="shared" si="3"/>
        <v>0.56081169199266601</v>
      </c>
      <c r="K52" s="17">
        <f t="shared" si="0"/>
        <v>8.6865879082695715E-3</v>
      </c>
      <c r="L52">
        <f>VLOOKUP(A52,[1]Sheet1!$A:$B,2,0)</f>
        <v>1028</v>
      </c>
      <c r="M52" s="6">
        <f t="shared" si="4"/>
        <v>0.35411643127798831</v>
      </c>
    </row>
    <row r="53" spans="1:13" x14ac:dyDescent="0.3">
      <c r="A53" t="s">
        <v>103</v>
      </c>
      <c r="B53" t="s">
        <v>104</v>
      </c>
      <c r="C53" t="s">
        <v>426</v>
      </c>
      <c r="D53" s="10">
        <f>VLOOKUP($A53,'[2]CCGs MAR'!$A:$AY,51,0)</f>
        <v>2278</v>
      </c>
      <c r="E53" s="10">
        <f>VLOOKUP($A53,'[2]CCGs adj MAR GDP'!$A:$AY,51,0)</f>
        <v>2200.8692549528419</v>
      </c>
      <c r="F53" s="10">
        <f>VLOOKUP(A53,[7]Sheet1!$A:$B,2,0)</f>
        <v>1585</v>
      </c>
      <c r="G53" s="6">
        <f t="shared" si="1"/>
        <v>0.72016999484776845</v>
      </c>
      <c r="H53" s="10">
        <f>IFERROR(VLOOKUP(A53,[6]Apr17_Orgs!$A$4:$B$151,2,0),0)</f>
        <v>1</v>
      </c>
      <c r="I53">
        <f t="shared" si="2"/>
        <v>1586</v>
      </c>
      <c r="J53" s="6">
        <f t="shared" si="3"/>
        <v>0.72062436077511716</v>
      </c>
      <c r="K53" s="17">
        <f t="shared" si="0"/>
        <v>6.3091482649836736E-4</v>
      </c>
      <c r="L53">
        <f>VLOOKUP(A53,[1]Sheet1!$A:$B,2,0)</f>
        <v>266</v>
      </c>
      <c r="M53" s="6">
        <f t="shared" si="4"/>
        <v>0.16771752837326609</v>
      </c>
    </row>
    <row r="54" spans="1:13" x14ac:dyDescent="0.3">
      <c r="A54" t="s">
        <v>105</v>
      </c>
      <c r="B54" t="s">
        <v>106</v>
      </c>
      <c r="C54" t="s">
        <v>426</v>
      </c>
      <c r="D54" s="10">
        <f>VLOOKUP($A54,'[2]CCGs MAR'!$A:$AY,51,0)</f>
        <v>2667</v>
      </c>
      <c r="E54" s="10">
        <f>VLOOKUP($A54,'[2]CCGs adj MAR GDP'!$A:$AY,51,0)</f>
        <v>2557.333896816685</v>
      </c>
      <c r="F54" s="10">
        <f>VLOOKUP(A54,[7]Sheet1!$A:$B,2,0)</f>
        <v>766</v>
      </c>
      <c r="G54" s="6">
        <f t="shared" si="1"/>
        <v>0.29953069521093845</v>
      </c>
      <c r="H54" s="10">
        <f>IFERROR(VLOOKUP(A54,[6]Apr17_Orgs!$A$4:$B$151,2,0),0)</f>
        <v>953</v>
      </c>
      <c r="I54">
        <f t="shared" si="2"/>
        <v>1719</v>
      </c>
      <c r="J54" s="6">
        <f t="shared" si="3"/>
        <v>0.67218441914830707</v>
      </c>
      <c r="K54" s="17">
        <f t="shared" si="0"/>
        <v>1.2441253263707572</v>
      </c>
      <c r="L54">
        <f>VLOOKUP(A54,[1]Sheet1!$A:$B,2,0)</f>
        <v>685</v>
      </c>
      <c r="M54" s="6">
        <f t="shared" si="4"/>
        <v>0.39848749272833045</v>
      </c>
    </row>
    <row r="55" spans="1:13" x14ac:dyDescent="0.3">
      <c r="A55" t="s">
        <v>107</v>
      </c>
      <c r="B55" t="s">
        <v>108</v>
      </c>
      <c r="C55" t="s">
        <v>426</v>
      </c>
      <c r="D55" s="10">
        <f>VLOOKUP($A55,'[2]CCGs MAR'!$A:$AY,51,0)</f>
        <v>6116</v>
      </c>
      <c r="E55" s="10">
        <f>VLOOKUP($A55,'[2]CCGs adj MAR GDP'!$A:$AY,51,0)</f>
        <v>5854.5458744383368</v>
      </c>
      <c r="F55" s="10">
        <f>VLOOKUP(A55,[7]Sheet1!$A:$B,2,0)</f>
        <v>3378</v>
      </c>
      <c r="G55" s="6">
        <f t="shared" si="1"/>
        <v>0.57698753625772425</v>
      </c>
      <c r="H55" s="10">
        <f>IFERROR(VLOOKUP(A55,[6]Apr17_Orgs!$A$4:$B$151,2,0),0)</f>
        <v>2</v>
      </c>
      <c r="I55">
        <f t="shared" si="2"/>
        <v>3380</v>
      </c>
      <c r="J55" s="6">
        <f t="shared" si="3"/>
        <v>0.57732915114005567</v>
      </c>
      <c r="K55" s="17">
        <f t="shared" si="0"/>
        <v>5.9206631142692551E-4</v>
      </c>
      <c r="L55">
        <f>VLOOKUP(A55,[1]Sheet1!$A:$B,2,0)</f>
        <v>997</v>
      </c>
      <c r="M55" s="6">
        <f t="shared" si="4"/>
        <v>0.29497041420118342</v>
      </c>
    </row>
    <row r="56" spans="1:13" x14ac:dyDescent="0.3">
      <c r="A56" t="s">
        <v>109</v>
      </c>
      <c r="B56" t="s">
        <v>110</v>
      </c>
      <c r="C56" t="s">
        <v>426</v>
      </c>
      <c r="D56" s="10">
        <f>VLOOKUP($A56,'[2]CCGs MAR'!$A:$AY,51,0)</f>
        <v>4234</v>
      </c>
      <c r="E56" s="10">
        <f>VLOOKUP($A56,'[2]CCGs adj MAR GDP'!$A:$AY,51,0)</f>
        <v>4065.9300186224955</v>
      </c>
      <c r="F56" s="10">
        <f>VLOOKUP(A56,[7]Sheet1!$A:$B,2,0)</f>
        <v>2224</v>
      </c>
      <c r="G56" s="6">
        <f t="shared" si="1"/>
        <v>0.54698432826285426</v>
      </c>
      <c r="H56" s="10">
        <f>IFERROR(VLOOKUP(A56,[6]Apr17_Orgs!$A$4:$B$151,2,0),0)</f>
        <v>1</v>
      </c>
      <c r="I56">
        <f t="shared" si="2"/>
        <v>2225</v>
      </c>
      <c r="J56" s="6">
        <f t="shared" si="3"/>
        <v>0.54723027445361994</v>
      </c>
      <c r="K56" s="17">
        <f t="shared" si="0"/>
        <v>4.496402877697952E-4</v>
      </c>
      <c r="L56">
        <f>VLOOKUP(A56,[1]Sheet1!$A:$B,2,0)</f>
        <v>941</v>
      </c>
      <c r="M56" s="6">
        <f t="shared" si="4"/>
        <v>0.42292134831460676</v>
      </c>
    </row>
    <row r="57" spans="1:13" x14ac:dyDescent="0.3">
      <c r="A57" t="s">
        <v>111</v>
      </c>
      <c r="B57" t="s">
        <v>112</v>
      </c>
      <c r="C57" t="s">
        <v>426</v>
      </c>
      <c r="D57" s="10">
        <f>VLOOKUP($A57,'[2]CCGs MAR'!$A:$AY,51,0)</f>
        <v>2290</v>
      </c>
      <c r="E57" s="10">
        <f>VLOOKUP($A57,'[2]CCGs adj MAR GDP'!$A:$AY,51,0)</f>
        <v>2213.955219540564</v>
      </c>
      <c r="F57" s="10">
        <f>VLOOKUP(A57,[7]Sheet1!$A:$B,2,0)</f>
        <v>629</v>
      </c>
      <c r="G57" s="6">
        <f t="shared" si="1"/>
        <v>0.28410692070390159</v>
      </c>
      <c r="H57" s="10">
        <f>IFERROR(VLOOKUP(A57,[6]Apr17_Orgs!$A$4:$B$151,2,0),0)</f>
        <v>0</v>
      </c>
      <c r="I57">
        <f t="shared" si="2"/>
        <v>629</v>
      </c>
      <c r="J57" s="6">
        <f t="shared" si="3"/>
        <v>0.28410692070390159</v>
      </c>
      <c r="K57" s="17">
        <f t="shared" si="0"/>
        <v>0</v>
      </c>
      <c r="L57">
        <f>VLOOKUP(A57,[1]Sheet1!$A:$B,2,0)</f>
        <v>353</v>
      </c>
      <c r="M57" s="6">
        <f t="shared" si="4"/>
        <v>0.56120826709061999</v>
      </c>
    </row>
    <row r="58" spans="1:13" x14ac:dyDescent="0.3">
      <c r="A58" t="s">
        <v>113</v>
      </c>
      <c r="B58" t="s">
        <v>114</v>
      </c>
      <c r="C58" t="s">
        <v>426</v>
      </c>
      <c r="D58" s="10">
        <f>VLOOKUP($A58,'[2]CCGs MAR'!$A:$AY,51,0)</f>
        <v>3584</v>
      </c>
      <c r="E58" s="10">
        <f>VLOOKUP($A58,'[2]CCGs adj MAR GDP'!$A:$AY,51,0)</f>
        <v>3428.4112718964207</v>
      </c>
      <c r="F58" s="10">
        <f>VLOOKUP(A58,[7]Sheet1!$A:$B,2,0)</f>
        <v>2097</v>
      </c>
      <c r="G58" s="6">
        <f t="shared" si="1"/>
        <v>0.61165357178400814</v>
      </c>
      <c r="H58" s="10">
        <f>IFERROR(VLOOKUP(A58,[6]Apr17_Orgs!$A$4:$B$151,2,0),0)</f>
        <v>2</v>
      </c>
      <c r="I58">
        <f t="shared" si="2"/>
        <v>2099</v>
      </c>
      <c r="J58" s="6">
        <f t="shared" si="3"/>
        <v>0.6122369323674931</v>
      </c>
      <c r="K58" s="17">
        <f t="shared" si="0"/>
        <v>9.5374344301378587E-4</v>
      </c>
      <c r="L58">
        <f>VLOOKUP(A58,[1]Sheet1!$A:$B,2,0)</f>
        <v>787</v>
      </c>
      <c r="M58" s="6">
        <f t="shared" si="4"/>
        <v>0.37494044783230107</v>
      </c>
    </row>
    <row r="59" spans="1:13" x14ac:dyDescent="0.3">
      <c r="A59" t="s">
        <v>115</v>
      </c>
      <c r="B59" t="s">
        <v>116</v>
      </c>
      <c r="C59" t="s">
        <v>426</v>
      </c>
      <c r="D59" s="10">
        <f>VLOOKUP($A59,'[2]CCGs MAR'!$A:$AY,51,0)</f>
        <v>2470</v>
      </c>
      <c r="E59" s="10">
        <f>VLOOKUP($A59,'[2]CCGs adj MAR GDP'!$A:$AY,51,0)</f>
        <v>2323.9849431089056</v>
      </c>
      <c r="F59" s="10">
        <f>VLOOKUP(A59,[7]Sheet1!$A:$B,2,0)</f>
        <v>342</v>
      </c>
      <c r="G59" s="6">
        <f t="shared" si="1"/>
        <v>0.1471610222837719</v>
      </c>
      <c r="H59" s="10">
        <f>IFERROR(VLOOKUP(A59,[6]Apr17_Orgs!$A$4:$B$151,2,0),0)</f>
        <v>0</v>
      </c>
      <c r="I59">
        <f t="shared" si="2"/>
        <v>342</v>
      </c>
      <c r="J59" s="6">
        <f t="shared" si="3"/>
        <v>0.1471610222837719</v>
      </c>
      <c r="K59" s="17">
        <f t="shared" si="0"/>
        <v>0</v>
      </c>
      <c r="L59">
        <f>VLOOKUP(A59,[1]Sheet1!$A:$B,2,0)</f>
        <v>361</v>
      </c>
      <c r="M59" s="6">
        <f t="shared" si="4"/>
        <v>1.0555555555555556</v>
      </c>
    </row>
    <row r="60" spans="1:13" x14ac:dyDescent="0.3">
      <c r="A60" t="s">
        <v>117</v>
      </c>
      <c r="B60" t="s">
        <v>118</v>
      </c>
      <c r="C60" t="s">
        <v>426</v>
      </c>
      <c r="D60" s="10">
        <f>VLOOKUP($A60,'[2]CCGs MAR'!$A:$AY,51,0)</f>
        <v>4325</v>
      </c>
      <c r="E60" s="10">
        <f>VLOOKUP($A60,'[2]CCGs adj MAR GDP'!$A:$AY,51,0)</f>
        <v>4049.4037073370719</v>
      </c>
      <c r="F60" s="10">
        <f>VLOOKUP(A60,[7]Sheet1!$A:$B,2,0)</f>
        <v>3254</v>
      </c>
      <c r="G60" s="6">
        <f t="shared" si="1"/>
        <v>0.8035751027007042</v>
      </c>
      <c r="H60" s="10">
        <f>IFERROR(VLOOKUP(A60,[6]Apr17_Orgs!$A$4:$B$151,2,0),0)</f>
        <v>60</v>
      </c>
      <c r="I60">
        <f t="shared" si="2"/>
        <v>3314</v>
      </c>
      <c r="J60" s="6">
        <f t="shared" si="3"/>
        <v>0.81839209906273325</v>
      </c>
      <c r="K60" s="17">
        <f t="shared" si="0"/>
        <v>1.8438844499078157E-2</v>
      </c>
      <c r="L60">
        <f>VLOOKUP(A60,[1]Sheet1!$A:$B,2,0)</f>
        <v>1065</v>
      </c>
      <c r="M60" s="6">
        <f t="shared" si="4"/>
        <v>0.32136391068195536</v>
      </c>
    </row>
    <row r="61" spans="1:13" x14ac:dyDescent="0.3">
      <c r="A61" t="s">
        <v>119</v>
      </c>
      <c r="B61" t="s">
        <v>120</v>
      </c>
      <c r="C61" t="s">
        <v>426</v>
      </c>
      <c r="D61" s="10">
        <f>VLOOKUP($A61,'[2]CCGs MAR'!$A:$AY,51,0)</f>
        <v>2432</v>
      </c>
      <c r="E61" s="10">
        <f>VLOOKUP($A61,'[2]CCGs adj MAR GDP'!$A:$AY,51,0)</f>
        <v>2350.2401311936278</v>
      </c>
      <c r="F61" s="10">
        <f>VLOOKUP(A61,[7]Sheet1!$A:$B,2,0)</f>
        <v>1695</v>
      </c>
      <c r="G61" s="6">
        <f t="shared" si="1"/>
        <v>0.72120290071770332</v>
      </c>
      <c r="H61" s="10">
        <f>IFERROR(VLOOKUP(A61,[6]Apr17_Orgs!$A$4:$B$151,2,0),0)</f>
        <v>1</v>
      </c>
      <c r="I61">
        <f t="shared" si="2"/>
        <v>1696</v>
      </c>
      <c r="J61" s="6">
        <f t="shared" si="3"/>
        <v>0.72162838915470495</v>
      </c>
      <c r="K61" s="17">
        <f t="shared" si="0"/>
        <v>5.8997050147497634E-4</v>
      </c>
      <c r="L61">
        <f>VLOOKUP(A61,[1]Sheet1!$A:$B,2,0)</f>
        <v>104</v>
      </c>
      <c r="M61" s="6">
        <f t="shared" si="4"/>
        <v>6.1320754716981132E-2</v>
      </c>
    </row>
    <row r="62" spans="1:13" x14ac:dyDescent="0.3">
      <c r="A62" t="s">
        <v>121</v>
      </c>
      <c r="B62" t="s">
        <v>122</v>
      </c>
      <c r="C62" t="s">
        <v>426</v>
      </c>
      <c r="D62" s="10">
        <f>VLOOKUP($A62,'[2]CCGs MAR'!$A:$AY,51,0)</f>
        <v>10538</v>
      </c>
      <c r="E62" s="10">
        <f>VLOOKUP($A62,'[2]CCGs adj MAR GDP'!$A:$AY,51,0)</f>
        <v>9811.3766819996672</v>
      </c>
      <c r="F62" s="10">
        <f>VLOOKUP(A62,[7]Sheet1!$A:$B,2,0)</f>
        <v>2751</v>
      </c>
      <c r="G62" s="6">
        <f t="shared" si="1"/>
        <v>0.28038878632058756</v>
      </c>
      <c r="H62" s="10">
        <f>IFERROR(VLOOKUP(A62,[6]Apr17_Orgs!$A$4:$B$151,2,0),0)</f>
        <v>1077</v>
      </c>
      <c r="I62">
        <f t="shared" si="2"/>
        <v>3828</v>
      </c>
      <c r="J62" s="6">
        <f t="shared" si="3"/>
        <v>0.39015931444391466</v>
      </c>
      <c r="K62" s="17">
        <f t="shared" si="0"/>
        <v>0.39149400218102515</v>
      </c>
      <c r="L62">
        <f>VLOOKUP(A62,[1]Sheet1!$A:$B,2,0)</f>
        <v>1705</v>
      </c>
      <c r="M62" s="6">
        <f t="shared" si="4"/>
        <v>0.4454022988505747</v>
      </c>
    </row>
    <row r="63" spans="1:13" x14ac:dyDescent="0.3">
      <c r="A63" t="s">
        <v>123</v>
      </c>
      <c r="B63" t="s">
        <v>124</v>
      </c>
      <c r="C63" t="s">
        <v>426</v>
      </c>
      <c r="D63" s="10">
        <f>VLOOKUP($A63,'[2]CCGs MAR'!$A:$AY,51,0)</f>
        <v>5142</v>
      </c>
      <c r="E63" s="10">
        <f>VLOOKUP($A63,'[2]CCGs adj MAR GDP'!$A:$AY,51,0)</f>
        <v>4878.8740673750845</v>
      </c>
      <c r="F63" s="10">
        <f>VLOOKUP(A63,[7]Sheet1!$A:$B,2,0)</f>
        <v>3359</v>
      </c>
      <c r="G63" s="6">
        <f t="shared" si="1"/>
        <v>0.68847852057948233</v>
      </c>
      <c r="H63" s="10">
        <f>IFERROR(VLOOKUP(A63,[6]Apr17_Orgs!$A$4:$B$151,2,0),0)</f>
        <v>2</v>
      </c>
      <c r="I63">
        <f t="shared" si="2"/>
        <v>3361</v>
      </c>
      <c r="J63" s="6">
        <f t="shared" si="3"/>
        <v>0.68888845122585307</v>
      </c>
      <c r="K63" s="17">
        <f t="shared" si="0"/>
        <v>5.9541530217341397E-4</v>
      </c>
      <c r="L63">
        <f>VLOOKUP(A63,[1]Sheet1!$A:$B,2,0)</f>
        <v>322</v>
      </c>
      <c r="M63" s="6">
        <f t="shared" si="4"/>
        <v>9.5804819994049384E-2</v>
      </c>
    </row>
    <row r="64" spans="1:13" x14ac:dyDescent="0.3">
      <c r="A64" t="s">
        <v>125</v>
      </c>
      <c r="B64" t="s">
        <v>126</v>
      </c>
      <c r="C64" t="s">
        <v>426</v>
      </c>
      <c r="D64" s="10">
        <f>VLOOKUP($A64,'[2]CCGs MAR'!$A:$AY,51,0)</f>
        <v>7585</v>
      </c>
      <c r="E64" s="10">
        <f>VLOOKUP($A64,'[2]CCGs adj MAR GDP'!$A:$AY,51,0)</f>
        <v>7303.3945979252503</v>
      </c>
      <c r="F64" s="10">
        <f>VLOOKUP(A64,[7]Sheet1!$A:$B,2,0)</f>
        <v>4108</v>
      </c>
      <c r="G64" s="6">
        <f t="shared" si="1"/>
        <v>0.56247816613482737</v>
      </c>
      <c r="H64" s="10">
        <f>IFERROR(VLOOKUP(A64,[6]Apr17_Orgs!$A$4:$B$151,2,0),0)</f>
        <v>6</v>
      </c>
      <c r="I64">
        <f t="shared" si="2"/>
        <v>4114</v>
      </c>
      <c r="J64" s="6">
        <f t="shared" si="3"/>
        <v>0.56329970191788703</v>
      </c>
      <c r="K64" s="17">
        <f t="shared" si="0"/>
        <v>1.4605647517040383E-3</v>
      </c>
      <c r="L64">
        <f>VLOOKUP(A64,[1]Sheet1!$A:$B,2,0)</f>
        <v>1840</v>
      </c>
      <c r="M64" s="6">
        <f t="shared" si="4"/>
        <v>0.4472532814778804</v>
      </c>
    </row>
    <row r="65" spans="1:13" x14ac:dyDescent="0.3">
      <c r="A65" t="s">
        <v>127</v>
      </c>
      <c r="B65" t="s">
        <v>128</v>
      </c>
      <c r="C65" t="s">
        <v>425</v>
      </c>
      <c r="D65" s="10">
        <f>VLOOKUP($A65,'[2]CCGs MAR'!$A:$AY,51,0)</f>
        <v>4760</v>
      </c>
      <c r="E65" s="10">
        <f>VLOOKUP($A65,'[2]CCGs adj MAR GDP'!$A:$AY,51,0)</f>
        <v>4601.1812473748269</v>
      </c>
      <c r="F65" s="10">
        <f>VLOOKUP(A65,[7]Sheet1!$A:$B,2,0)</f>
        <v>3085</v>
      </c>
      <c r="G65" s="6">
        <f t="shared" si="1"/>
        <v>0.67047999940452818</v>
      </c>
      <c r="H65" s="10">
        <f>IFERROR(VLOOKUP(A65,[6]Apr17_Orgs!$A$4:$B$151,2,0),0)</f>
        <v>12</v>
      </c>
      <c r="I65">
        <f t="shared" si="2"/>
        <v>3097</v>
      </c>
      <c r="J65" s="6">
        <f t="shared" si="3"/>
        <v>0.67308802533414058</v>
      </c>
      <c r="K65" s="17">
        <f t="shared" si="0"/>
        <v>3.889789303079377E-3</v>
      </c>
      <c r="L65">
        <f>VLOOKUP(A65,[1]Sheet1!$A:$B,2,0)</f>
        <v>731</v>
      </c>
      <c r="M65" s="6">
        <f t="shared" si="4"/>
        <v>0.23603487245721666</v>
      </c>
    </row>
    <row r="66" spans="1:13" x14ac:dyDescent="0.3">
      <c r="A66" t="s">
        <v>129</v>
      </c>
      <c r="B66" t="s">
        <v>130</v>
      </c>
      <c r="C66" t="s">
        <v>425</v>
      </c>
      <c r="D66" s="10">
        <f>VLOOKUP($A66,'[2]CCGs MAR'!$A:$AY,51,0)</f>
        <v>1051</v>
      </c>
      <c r="E66" s="10">
        <f>VLOOKUP($A66,'[2]CCGs adj MAR GDP'!$A:$AY,51,0)</f>
        <v>964.06254348128573</v>
      </c>
      <c r="F66" s="10">
        <f>VLOOKUP(A66,[7]Sheet1!$A:$B,2,0)</f>
        <v>1207</v>
      </c>
      <c r="G66" s="6">
        <f t="shared" si="1"/>
        <v>1.2519934605502387</v>
      </c>
      <c r="H66" s="10">
        <f>IFERROR(VLOOKUP(A66,[6]Apr17_Orgs!$A$4:$B$151,2,0),0)</f>
        <v>1</v>
      </c>
      <c r="I66">
        <f t="shared" si="2"/>
        <v>1208</v>
      </c>
      <c r="J66" s="6">
        <f t="shared" si="3"/>
        <v>1.2530307376509433</v>
      </c>
      <c r="K66" s="17">
        <f t="shared" si="0"/>
        <v>8.2850041425031561E-4</v>
      </c>
      <c r="L66">
        <f>VLOOKUP(A66,[1]Sheet1!$A:$B,2,0)</f>
        <v>157</v>
      </c>
      <c r="M66" s="6">
        <f t="shared" si="4"/>
        <v>0.12996688741721854</v>
      </c>
    </row>
    <row r="67" spans="1:13" x14ac:dyDescent="0.3">
      <c r="A67" t="s">
        <v>131</v>
      </c>
      <c r="B67" t="s">
        <v>132</v>
      </c>
      <c r="C67" t="s">
        <v>425</v>
      </c>
      <c r="D67" s="10">
        <f>VLOOKUP($A67,'[2]CCGs MAR'!$A:$AY,51,0)</f>
        <v>5225</v>
      </c>
      <c r="E67" s="10">
        <f>VLOOKUP($A67,'[2]CCGs adj MAR GDP'!$A:$AY,51,0)</f>
        <v>5002.0553665887937</v>
      </c>
      <c r="F67" s="10">
        <f>VLOOKUP(A67,[7]Sheet1!$A:$B,2,0)</f>
        <v>3600</v>
      </c>
      <c r="G67" s="6">
        <f t="shared" si="1"/>
        <v>0.7197041488277367</v>
      </c>
      <c r="H67" s="10">
        <f>IFERROR(VLOOKUP(A67,[6]Apr17_Orgs!$A$4:$B$151,2,0),0)</f>
        <v>0</v>
      </c>
      <c r="I67">
        <f t="shared" si="2"/>
        <v>3600</v>
      </c>
      <c r="J67" s="6">
        <f t="shared" si="3"/>
        <v>0.7197041488277367</v>
      </c>
      <c r="K67" s="17">
        <f t="shared" si="0"/>
        <v>0</v>
      </c>
      <c r="L67">
        <f>VLOOKUP(A67,[1]Sheet1!$A:$B,2,0)</f>
        <v>1390</v>
      </c>
      <c r="M67" s="6">
        <f t="shared" si="4"/>
        <v>0.38611111111111113</v>
      </c>
    </row>
    <row r="68" spans="1:13" x14ac:dyDescent="0.3">
      <c r="A68" t="s">
        <v>133</v>
      </c>
      <c r="B68" t="s">
        <v>134</v>
      </c>
      <c r="C68" t="s">
        <v>425</v>
      </c>
      <c r="D68" s="10">
        <f>VLOOKUP($A68,'[2]CCGs MAR'!$A:$AY,51,0)</f>
        <v>1573</v>
      </c>
      <c r="E68" s="10">
        <f>VLOOKUP($A68,'[2]CCGs adj MAR GDP'!$A:$AY,51,0)</f>
        <v>1527.294524677711</v>
      </c>
      <c r="F68" s="10">
        <f>VLOOKUP(A68,[7]Sheet1!$A:$B,2,0)</f>
        <v>1293</v>
      </c>
      <c r="G68" s="6">
        <f t="shared" si="1"/>
        <v>0.84659506015897512</v>
      </c>
      <c r="H68" s="10">
        <f>IFERROR(VLOOKUP(A68,[6]Apr17_Orgs!$A$4:$B$151,2,0),0)</f>
        <v>1</v>
      </c>
      <c r="I68">
        <f t="shared" si="2"/>
        <v>1294</v>
      </c>
      <c r="J68" s="6">
        <f t="shared" si="3"/>
        <v>0.8472498127190361</v>
      </c>
      <c r="K68" s="17">
        <f t="shared" si="0"/>
        <v>7.7339520494961031E-4</v>
      </c>
      <c r="L68">
        <f>VLOOKUP(A68,[1]Sheet1!$A:$B,2,0)</f>
        <v>201</v>
      </c>
      <c r="M68" s="6">
        <f t="shared" si="4"/>
        <v>0.15533230293663061</v>
      </c>
    </row>
    <row r="69" spans="1:13" x14ac:dyDescent="0.3">
      <c r="A69" t="s">
        <v>135</v>
      </c>
      <c r="B69" t="s">
        <v>136</v>
      </c>
      <c r="C69" t="s">
        <v>425</v>
      </c>
      <c r="D69" s="10">
        <f>VLOOKUP($A69,'[2]CCGs MAR'!$A:$AY,51,0)</f>
        <v>1589</v>
      </c>
      <c r="E69" s="10">
        <f>VLOOKUP($A69,'[2]CCGs adj MAR GDP'!$A:$AY,51,0)</f>
        <v>1541.9777813870392</v>
      </c>
      <c r="F69" s="10">
        <f>VLOOKUP(A69,[7]Sheet1!$A:$B,2,0)</f>
        <v>1151</v>
      </c>
      <c r="G69" s="6">
        <f t="shared" si="1"/>
        <v>0.74644395911117023</v>
      </c>
      <c r="H69" s="10">
        <f>IFERROR(VLOOKUP(A69,[6]Apr17_Orgs!$A$4:$B$151,2,0),0)</f>
        <v>0</v>
      </c>
      <c r="I69">
        <f t="shared" si="2"/>
        <v>1151</v>
      </c>
      <c r="J69" s="6">
        <f t="shared" si="3"/>
        <v>0.74644395911117023</v>
      </c>
      <c r="K69" s="17">
        <f t="shared" ref="K69:K132" si="5">(J69-G69)/ABS(G69)</f>
        <v>0</v>
      </c>
      <c r="L69">
        <f>VLOOKUP(A69,[1]Sheet1!$A:$B,2,0)</f>
        <v>412</v>
      </c>
      <c r="M69" s="6">
        <f t="shared" si="4"/>
        <v>0.35794960903562117</v>
      </c>
    </row>
    <row r="70" spans="1:13" x14ac:dyDescent="0.3">
      <c r="A70" t="s">
        <v>137</v>
      </c>
      <c r="B70" t="s">
        <v>138</v>
      </c>
      <c r="C70" t="s">
        <v>425</v>
      </c>
      <c r="D70" s="10">
        <f>VLOOKUP($A70,'[2]CCGs MAR'!$A:$AY,51,0)</f>
        <v>5226</v>
      </c>
      <c r="E70" s="10">
        <f>VLOOKUP($A70,'[2]CCGs adj MAR GDP'!$A:$AY,51,0)</f>
        <v>5024.2842174764846</v>
      </c>
      <c r="F70" s="10">
        <f>VLOOKUP(A70,[7]Sheet1!$A:$B,2,0)</f>
        <v>3484</v>
      </c>
      <c r="G70" s="6">
        <f t="shared" ref="G70:G133" si="6">F70/E70</f>
        <v>0.69343210877307548</v>
      </c>
      <c r="H70" s="10">
        <f>IFERROR(VLOOKUP(A70,[6]Apr17_Orgs!$A$4:$B$151,2,0),0)</f>
        <v>1</v>
      </c>
      <c r="I70">
        <f t="shared" ref="I70:I133" si="7">F70+H70</f>
        <v>3485</v>
      </c>
      <c r="J70" s="6">
        <f t="shared" ref="J70:J133" si="8">I70/E70</f>
        <v>0.69363114209935939</v>
      </c>
      <c r="K70" s="17">
        <f t="shared" si="5"/>
        <v>2.8702640642941043E-4</v>
      </c>
      <c r="L70">
        <f>VLOOKUP(A70,[1]Sheet1!$A:$B,2,0)</f>
        <v>2098</v>
      </c>
      <c r="M70" s="6">
        <f t="shared" ref="M70:M133" si="9">L70/I70</f>
        <v>0.60200860832137737</v>
      </c>
    </row>
    <row r="71" spans="1:13" x14ac:dyDescent="0.3">
      <c r="A71" t="s">
        <v>139</v>
      </c>
      <c r="B71" t="s">
        <v>140</v>
      </c>
      <c r="C71" t="s">
        <v>425</v>
      </c>
      <c r="D71" s="10">
        <f>VLOOKUP($A71,'[2]CCGs MAR'!$A:$AY,51,0)</f>
        <v>4110</v>
      </c>
      <c r="E71" s="10">
        <f>VLOOKUP($A71,'[2]CCGs adj MAR GDP'!$A:$AY,51,0)</f>
        <v>3995.7672264041689</v>
      </c>
      <c r="F71" s="10">
        <f>VLOOKUP(A71,[7]Sheet1!$A:$B,2,0)</f>
        <v>2967</v>
      </c>
      <c r="G71" s="6">
        <f t="shared" si="6"/>
        <v>0.74253574642535747</v>
      </c>
      <c r="H71" s="10">
        <f>IFERROR(VLOOKUP(A71,[6]Apr17_Orgs!$A$4:$B$151,2,0),0)</f>
        <v>5</v>
      </c>
      <c r="I71">
        <f t="shared" si="7"/>
        <v>2972</v>
      </c>
      <c r="J71" s="6">
        <f t="shared" si="8"/>
        <v>0.74378707056830551</v>
      </c>
      <c r="K71" s="17">
        <f t="shared" si="5"/>
        <v>1.6852039096730924E-3</v>
      </c>
      <c r="L71">
        <f>VLOOKUP(A71,[1]Sheet1!$A:$B,2,0)</f>
        <v>699</v>
      </c>
      <c r="M71" s="6">
        <f t="shared" si="9"/>
        <v>0.23519515477792732</v>
      </c>
    </row>
    <row r="72" spans="1:13" x14ac:dyDescent="0.3">
      <c r="A72" t="s">
        <v>141</v>
      </c>
      <c r="B72" t="s">
        <v>142</v>
      </c>
      <c r="C72" t="s">
        <v>425</v>
      </c>
      <c r="D72" s="10">
        <f>VLOOKUP($A72,'[2]CCGs MAR'!$A:$AY,51,0)</f>
        <v>2731</v>
      </c>
      <c r="E72" s="10">
        <f>VLOOKUP($A72,'[2]CCGs adj MAR GDP'!$A:$AY,51,0)</f>
        <v>2615.6283869271592</v>
      </c>
      <c r="F72" s="10">
        <f>VLOOKUP(A72,[7]Sheet1!$A:$B,2,0)</f>
        <v>3067</v>
      </c>
      <c r="G72" s="6">
        <f t="shared" si="6"/>
        <v>1.1725671793932135</v>
      </c>
      <c r="H72" s="10">
        <f>IFERROR(VLOOKUP(A72,[6]Apr17_Orgs!$A$4:$B$151,2,0),0)</f>
        <v>3</v>
      </c>
      <c r="I72">
        <f t="shared" si="7"/>
        <v>3070</v>
      </c>
      <c r="J72" s="6">
        <f t="shared" si="8"/>
        <v>1.1737141313130635</v>
      </c>
      <c r="K72" s="17">
        <f t="shared" si="5"/>
        <v>9.7815454841867285E-4</v>
      </c>
      <c r="L72">
        <f>VLOOKUP(A72,[1]Sheet1!$A:$B,2,0)</f>
        <v>1120</v>
      </c>
      <c r="M72" s="6">
        <f t="shared" si="9"/>
        <v>0.36482084690553745</v>
      </c>
    </row>
    <row r="73" spans="1:13" x14ac:dyDescent="0.3">
      <c r="A73" t="s">
        <v>143</v>
      </c>
      <c r="B73" t="s">
        <v>144</v>
      </c>
      <c r="C73" t="s">
        <v>425</v>
      </c>
      <c r="D73" s="10">
        <f>VLOOKUP($A73,'[2]CCGs MAR'!$A:$AY,51,0)</f>
        <v>4688</v>
      </c>
      <c r="E73" s="10">
        <f>VLOOKUP($A73,'[2]CCGs adj MAR GDP'!$A:$AY,51,0)</f>
        <v>4427.6210926578315</v>
      </c>
      <c r="F73" s="10">
        <f>VLOOKUP(A73,[7]Sheet1!$A:$B,2,0)</f>
        <v>3034</v>
      </c>
      <c r="G73" s="6">
        <f t="shared" si="6"/>
        <v>0.6852438220224345</v>
      </c>
      <c r="H73" s="10">
        <f>IFERROR(VLOOKUP(A73,[6]Apr17_Orgs!$A$4:$B$151,2,0),0)</f>
        <v>69</v>
      </c>
      <c r="I73">
        <f t="shared" si="7"/>
        <v>3103</v>
      </c>
      <c r="J73" s="6">
        <f t="shared" si="8"/>
        <v>0.70082781138286565</v>
      </c>
      <c r="K73" s="17">
        <f t="shared" si="5"/>
        <v>2.2742254449571585E-2</v>
      </c>
      <c r="L73">
        <f>VLOOKUP(A73,[1]Sheet1!$A:$B,2,0)</f>
        <v>1030</v>
      </c>
      <c r="M73" s="6">
        <f t="shared" si="9"/>
        <v>0.33193683532065743</v>
      </c>
    </row>
    <row r="74" spans="1:13" x14ac:dyDescent="0.3">
      <c r="A74" t="s">
        <v>145</v>
      </c>
      <c r="B74" t="s">
        <v>146</v>
      </c>
      <c r="C74" t="s">
        <v>425</v>
      </c>
      <c r="D74" s="10">
        <f>VLOOKUP($A74,'[2]CCGs MAR'!$A:$AY,51,0)</f>
        <v>9193</v>
      </c>
      <c r="E74" s="10">
        <f>VLOOKUP($A74,'[2]CCGs adj MAR GDP'!$A:$AY,51,0)</f>
        <v>8733.3239936883529</v>
      </c>
      <c r="F74" s="10">
        <f>VLOOKUP(A74,[7]Sheet1!$A:$B,2,0)</f>
        <v>7810</v>
      </c>
      <c r="G74" s="6">
        <f t="shared" si="6"/>
        <v>0.89427576552116383</v>
      </c>
      <c r="H74" s="10">
        <f>IFERROR(VLOOKUP(A74,[6]Apr17_Orgs!$A$4:$B$151,2,0),0)</f>
        <v>3</v>
      </c>
      <c r="I74">
        <f t="shared" si="7"/>
        <v>7813</v>
      </c>
      <c r="J74" s="6">
        <f t="shared" si="8"/>
        <v>0.89461927733890567</v>
      </c>
      <c r="K74" s="17">
        <f t="shared" si="5"/>
        <v>3.841229193342238E-4</v>
      </c>
      <c r="L74">
        <f>VLOOKUP(A74,[1]Sheet1!$A:$B,2,0)</f>
        <v>2317</v>
      </c>
      <c r="M74" s="6">
        <f t="shared" si="9"/>
        <v>0.29655702035069753</v>
      </c>
    </row>
    <row r="75" spans="1:13" x14ac:dyDescent="0.3">
      <c r="A75" t="s">
        <v>147</v>
      </c>
      <c r="B75" t="s">
        <v>148</v>
      </c>
      <c r="C75" t="s">
        <v>425</v>
      </c>
      <c r="D75" s="10">
        <f>VLOOKUP($A75,'[2]CCGs MAR'!$A:$AY,51,0)</f>
        <v>2177</v>
      </c>
      <c r="E75" s="10">
        <f>VLOOKUP($A75,'[2]CCGs adj MAR GDP'!$A:$AY,51,0)</f>
        <v>2108.7014675294663</v>
      </c>
      <c r="F75" s="10">
        <f>VLOOKUP(A75,[7]Sheet1!$A:$B,2,0)</f>
        <v>2302</v>
      </c>
      <c r="G75" s="6">
        <f t="shared" si="6"/>
        <v>1.0916670924960281</v>
      </c>
      <c r="H75" s="10">
        <f>IFERROR(VLOOKUP(A75,[6]Apr17_Orgs!$A$4:$B$151,2,0),0)</f>
        <v>3</v>
      </c>
      <c r="I75">
        <f t="shared" si="7"/>
        <v>2305</v>
      </c>
      <c r="J75" s="6">
        <f t="shared" si="8"/>
        <v>1.0930897689849455</v>
      </c>
      <c r="K75" s="17">
        <f t="shared" si="5"/>
        <v>1.3032145960033498E-3</v>
      </c>
      <c r="L75">
        <f>VLOOKUP(A75,[1]Sheet1!$A:$B,2,0)</f>
        <v>876</v>
      </c>
      <c r="M75" s="6">
        <f t="shared" si="9"/>
        <v>0.38004338394793924</v>
      </c>
    </row>
    <row r="76" spans="1:13" x14ac:dyDescent="0.3">
      <c r="A76" t="s">
        <v>149</v>
      </c>
      <c r="B76" t="s">
        <v>150</v>
      </c>
      <c r="C76" t="s">
        <v>425</v>
      </c>
      <c r="D76" s="10">
        <f>VLOOKUP($A76,'[2]CCGs MAR'!$A:$AY,51,0)</f>
        <v>4763</v>
      </c>
      <c r="E76" s="10">
        <f>VLOOKUP($A76,'[2]CCGs adj MAR GDP'!$A:$AY,51,0)</f>
        <v>4575.2044090185609</v>
      </c>
      <c r="F76" s="10">
        <f>VLOOKUP(A76,[7]Sheet1!$A:$B,2,0)</f>
        <v>3211</v>
      </c>
      <c r="G76" s="6">
        <f t="shared" si="6"/>
        <v>0.70182656619025252</v>
      </c>
      <c r="H76" s="10">
        <f>IFERROR(VLOOKUP(A76,[6]Apr17_Orgs!$A$4:$B$151,2,0),0)</f>
        <v>6</v>
      </c>
      <c r="I76">
        <f t="shared" si="7"/>
        <v>3217</v>
      </c>
      <c r="J76" s="6">
        <f t="shared" si="8"/>
        <v>0.70313798300655317</v>
      </c>
      <c r="K76" s="17">
        <f t="shared" si="5"/>
        <v>1.8685767673621327E-3</v>
      </c>
      <c r="L76">
        <f>VLOOKUP(A76,[1]Sheet1!$A:$B,2,0)</f>
        <v>933</v>
      </c>
      <c r="M76" s="6">
        <f t="shared" si="9"/>
        <v>0.29002175940317065</v>
      </c>
    </row>
    <row r="77" spans="1:13" x14ac:dyDescent="0.3">
      <c r="A77" t="s">
        <v>151</v>
      </c>
      <c r="B77" t="s">
        <v>152</v>
      </c>
      <c r="C77" t="s">
        <v>425</v>
      </c>
      <c r="D77" s="10">
        <f>VLOOKUP($A77,'[2]CCGs MAR'!$A:$AY,51,0)</f>
        <v>5005</v>
      </c>
      <c r="E77" s="10">
        <f>VLOOKUP($A77,'[2]CCGs adj MAR GDP'!$A:$AY,51,0)</f>
        <v>4872.6275631855033</v>
      </c>
      <c r="F77" s="10">
        <f>VLOOKUP(A77,[7]Sheet1!$A:$B,2,0)</f>
        <v>4515</v>
      </c>
      <c r="G77" s="6">
        <f t="shared" si="6"/>
        <v>0.92660478180448036</v>
      </c>
      <c r="H77" s="10">
        <f>IFERROR(VLOOKUP(A77,[6]Apr17_Orgs!$A$4:$B$151,2,0),0)</f>
        <v>5</v>
      </c>
      <c r="I77">
        <f t="shared" si="7"/>
        <v>4520</v>
      </c>
      <c r="J77" s="6">
        <f t="shared" si="8"/>
        <v>0.92763092220514975</v>
      </c>
      <c r="K77" s="17">
        <f t="shared" si="5"/>
        <v>1.1074197120708553E-3</v>
      </c>
      <c r="L77">
        <f>VLOOKUP(A77,[1]Sheet1!$A:$B,2,0)</f>
        <v>810</v>
      </c>
      <c r="M77" s="6">
        <f t="shared" si="9"/>
        <v>0.17920353982300885</v>
      </c>
    </row>
    <row r="78" spans="1:13" x14ac:dyDescent="0.3">
      <c r="A78" t="s">
        <v>153</v>
      </c>
      <c r="B78" t="s">
        <v>154</v>
      </c>
      <c r="C78" t="s">
        <v>425</v>
      </c>
      <c r="D78" s="10">
        <f>VLOOKUP($A78,'[2]CCGs MAR'!$A:$AY,51,0)</f>
        <v>1959</v>
      </c>
      <c r="E78" s="10">
        <f>VLOOKUP($A78,'[2]CCGs adj MAR GDP'!$A:$AY,51,0)</f>
        <v>1896.5063567584432</v>
      </c>
      <c r="F78" s="10">
        <f>VLOOKUP(A78,[7]Sheet1!$A:$B,2,0)</f>
        <v>1891</v>
      </c>
      <c r="G78" s="6">
        <f t="shared" si="6"/>
        <v>0.99709657880195313</v>
      </c>
      <c r="H78" s="10">
        <f>IFERROR(VLOOKUP(A78,[6]Apr17_Orgs!$A$4:$B$151,2,0),0)</f>
        <v>1</v>
      </c>
      <c r="I78">
        <f t="shared" si="7"/>
        <v>1892</v>
      </c>
      <c r="J78" s="6">
        <f t="shared" si="8"/>
        <v>0.99762386414240889</v>
      </c>
      <c r="K78" s="17">
        <f t="shared" si="5"/>
        <v>5.2882072977255136E-4</v>
      </c>
      <c r="L78">
        <f>VLOOKUP(A78,[1]Sheet1!$A:$B,2,0)</f>
        <v>399</v>
      </c>
      <c r="M78" s="6">
        <f t="shared" si="9"/>
        <v>0.21088794926004228</v>
      </c>
    </row>
    <row r="79" spans="1:13" x14ac:dyDescent="0.3">
      <c r="A79" t="s">
        <v>155</v>
      </c>
      <c r="B79" t="s">
        <v>156</v>
      </c>
      <c r="C79" t="s">
        <v>425</v>
      </c>
      <c r="D79" s="10">
        <f>VLOOKUP($A79,'[2]CCGs MAR'!$A:$AY,51,0)</f>
        <v>1191</v>
      </c>
      <c r="E79" s="10">
        <f>VLOOKUP($A79,'[2]CCGs adj MAR GDP'!$A:$AY,51,0)</f>
        <v>1150.8915174592887</v>
      </c>
      <c r="F79" s="10">
        <f>VLOOKUP(A79,[7]Sheet1!$A:$B,2,0)</f>
        <v>1119</v>
      </c>
      <c r="G79" s="6">
        <f t="shared" si="6"/>
        <v>0.97228972759335952</v>
      </c>
      <c r="H79" s="10">
        <f>IFERROR(VLOOKUP(A79,[6]Apr17_Orgs!$A$4:$B$151,2,0),0)</f>
        <v>1</v>
      </c>
      <c r="I79">
        <f t="shared" si="7"/>
        <v>1120</v>
      </c>
      <c r="J79" s="6">
        <f t="shared" si="8"/>
        <v>0.973158619217661</v>
      </c>
      <c r="K79" s="17">
        <f t="shared" si="5"/>
        <v>8.9365504915102682E-4</v>
      </c>
      <c r="L79">
        <f>VLOOKUP(A79,[1]Sheet1!$A:$B,2,0)</f>
        <v>174</v>
      </c>
      <c r="M79" s="6">
        <f t="shared" si="9"/>
        <v>0.15535714285714286</v>
      </c>
    </row>
    <row r="80" spans="1:13" x14ac:dyDescent="0.3">
      <c r="A80" t="s">
        <v>157</v>
      </c>
      <c r="B80" t="s">
        <v>158</v>
      </c>
      <c r="C80" t="s">
        <v>425</v>
      </c>
      <c r="D80" s="10">
        <f>VLOOKUP($A80,'[2]CCGs MAR'!$A:$AY,51,0)</f>
        <v>1572</v>
      </c>
      <c r="E80" s="10">
        <f>VLOOKUP($A80,'[2]CCGs adj MAR GDP'!$A:$AY,51,0)</f>
        <v>1525.1880648853455</v>
      </c>
      <c r="F80" s="10">
        <f>VLOOKUP(A80,[7]Sheet1!$A:$B,2,0)</f>
        <v>1552</v>
      </c>
      <c r="G80" s="6">
        <f t="shared" si="6"/>
        <v>1.0175794288795921</v>
      </c>
      <c r="H80" s="10">
        <f>IFERROR(VLOOKUP(A80,[6]Apr17_Orgs!$A$4:$B$151,2,0),0)</f>
        <v>2</v>
      </c>
      <c r="I80">
        <f t="shared" si="7"/>
        <v>1554</v>
      </c>
      <c r="J80" s="6">
        <f t="shared" si="8"/>
        <v>1.0188907425766018</v>
      </c>
      <c r="K80" s="17">
        <f t="shared" si="5"/>
        <v>1.2886597938144137E-3</v>
      </c>
      <c r="L80">
        <f>VLOOKUP(A80,[1]Sheet1!$A:$B,2,0)</f>
        <v>425</v>
      </c>
      <c r="M80" s="6">
        <f t="shared" si="9"/>
        <v>0.27348777348777348</v>
      </c>
    </row>
    <row r="81" spans="1:13" x14ac:dyDescent="0.3">
      <c r="A81" t="s">
        <v>159</v>
      </c>
      <c r="B81" t="s">
        <v>160</v>
      </c>
      <c r="C81" t="s">
        <v>425</v>
      </c>
      <c r="D81" s="10">
        <f>VLOOKUP($A81,'[2]CCGs MAR'!$A:$AY,51,0)</f>
        <v>2434</v>
      </c>
      <c r="E81" s="10">
        <f>VLOOKUP($A81,'[2]CCGs adj MAR GDP'!$A:$AY,51,0)</f>
        <v>2357.2527178528962</v>
      </c>
      <c r="F81" s="10">
        <f>VLOOKUP(A81,[7]Sheet1!$A:$B,2,0)</f>
        <v>1693</v>
      </c>
      <c r="G81" s="6">
        <f t="shared" si="6"/>
        <v>0.7182089502656589</v>
      </c>
      <c r="H81" s="10">
        <f>IFERROR(VLOOKUP(A81,[6]Apr17_Orgs!$A$4:$B$151,2,0),0)</f>
        <v>1</v>
      </c>
      <c r="I81">
        <f t="shared" si="7"/>
        <v>1694</v>
      </c>
      <c r="J81" s="6">
        <f t="shared" si="8"/>
        <v>0.71863317291791262</v>
      </c>
      <c r="K81" s="17">
        <f t="shared" si="5"/>
        <v>5.9066745422318816E-4</v>
      </c>
      <c r="L81">
        <f>VLOOKUP(A81,[1]Sheet1!$A:$B,2,0)</f>
        <v>239</v>
      </c>
      <c r="M81" s="6">
        <f t="shared" si="9"/>
        <v>0.14108618654073199</v>
      </c>
    </row>
    <row r="82" spans="1:13" x14ac:dyDescent="0.3">
      <c r="A82" t="s">
        <v>161</v>
      </c>
      <c r="B82" t="s">
        <v>162</v>
      </c>
      <c r="C82" t="s">
        <v>425</v>
      </c>
      <c r="D82" s="10">
        <f>VLOOKUP($A82,'[2]CCGs MAR'!$A:$AY,51,0)</f>
        <v>7892</v>
      </c>
      <c r="E82" s="10">
        <f>VLOOKUP($A82,'[2]CCGs adj MAR GDP'!$A:$AY,51,0)</f>
        <v>7614.8891793459643</v>
      </c>
      <c r="F82" s="10">
        <f>VLOOKUP(A82,[7]Sheet1!$A:$B,2,0)</f>
        <v>5967</v>
      </c>
      <c r="G82" s="6">
        <f t="shared" si="6"/>
        <v>0.7835964331804629</v>
      </c>
      <c r="H82" s="10">
        <f>IFERROR(VLOOKUP(A82,[6]Apr17_Orgs!$A$4:$B$151,2,0),0)</f>
        <v>5</v>
      </c>
      <c r="I82">
        <f t="shared" si="7"/>
        <v>5972</v>
      </c>
      <c r="J82" s="6">
        <f t="shared" si="8"/>
        <v>0.78425304155416864</v>
      </c>
      <c r="K82" s="17">
        <f t="shared" si="5"/>
        <v>8.3794201441256245E-4</v>
      </c>
      <c r="L82">
        <f>VLOOKUP(A82,[1]Sheet1!$A:$B,2,0)</f>
        <v>2670</v>
      </c>
      <c r="M82" s="6">
        <f t="shared" si="9"/>
        <v>0.44708640321500337</v>
      </c>
    </row>
    <row r="83" spans="1:13" x14ac:dyDescent="0.3">
      <c r="A83" t="s">
        <v>163</v>
      </c>
      <c r="B83" t="s">
        <v>164</v>
      </c>
      <c r="C83" t="s">
        <v>425</v>
      </c>
      <c r="D83" s="10">
        <f>VLOOKUP($A83,'[2]CCGs MAR'!$A:$AY,51,0)</f>
        <v>5924</v>
      </c>
      <c r="E83" s="10">
        <f>VLOOKUP($A83,'[2]CCGs adj MAR GDP'!$A:$AY,51,0)</f>
        <v>5677.6918272945713</v>
      </c>
      <c r="F83" s="10">
        <f>VLOOKUP(A83,[7]Sheet1!$A:$B,2,0)</f>
        <v>3495</v>
      </c>
      <c r="G83" s="6">
        <f t="shared" si="6"/>
        <v>0.61556704842597498</v>
      </c>
      <c r="H83" s="10">
        <f>IFERROR(VLOOKUP(A83,[6]Apr17_Orgs!$A$4:$B$151,2,0),0)</f>
        <v>67</v>
      </c>
      <c r="I83">
        <f t="shared" si="7"/>
        <v>3562</v>
      </c>
      <c r="J83" s="6">
        <f t="shared" si="8"/>
        <v>0.62736761845302513</v>
      </c>
      <c r="K83" s="17">
        <f t="shared" si="5"/>
        <v>1.9170243204577945E-2</v>
      </c>
      <c r="L83">
        <f>VLOOKUP(A83,[1]Sheet1!$A:$B,2,0)</f>
        <v>1333</v>
      </c>
      <c r="M83" s="6">
        <f t="shared" si="9"/>
        <v>0.3742279618192027</v>
      </c>
    </row>
    <row r="84" spans="1:13" x14ac:dyDescent="0.3">
      <c r="A84" t="s">
        <v>165</v>
      </c>
      <c r="B84" t="s">
        <v>166</v>
      </c>
      <c r="C84" t="s">
        <v>425</v>
      </c>
      <c r="D84" s="10">
        <f>VLOOKUP($A84,'[2]CCGs MAR'!$A:$AY,51,0)</f>
        <v>6275</v>
      </c>
      <c r="E84" s="10">
        <f>VLOOKUP($A84,'[2]CCGs adj MAR GDP'!$A:$AY,51,0)</f>
        <v>6064.6848439262876</v>
      </c>
      <c r="F84" s="10">
        <f>VLOOKUP(A84,[7]Sheet1!$A:$B,2,0)</f>
        <v>2695</v>
      </c>
      <c r="G84" s="6">
        <f t="shared" si="6"/>
        <v>0.44437593532976599</v>
      </c>
      <c r="H84" s="10">
        <f>IFERROR(VLOOKUP(A84,[6]Apr17_Orgs!$A$4:$B$151,2,0),0)</f>
        <v>0</v>
      </c>
      <c r="I84">
        <f t="shared" si="7"/>
        <v>2695</v>
      </c>
      <c r="J84" s="6">
        <f t="shared" si="8"/>
        <v>0.44437593532976599</v>
      </c>
      <c r="K84" s="17">
        <f t="shared" si="5"/>
        <v>0</v>
      </c>
      <c r="L84">
        <f>VLOOKUP(A84,[1]Sheet1!$A:$B,2,0)</f>
        <v>535</v>
      </c>
      <c r="M84" s="6">
        <f t="shared" si="9"/>
        <v>0.19851576994434136</v>
      </c>
    </row>
    <row r="85" spans="1:13" x14ac:dyDescent="0.3">
      <c r="A85" t="s">
        <v>167</v>
      </c>
      <c r="B85" t="s">
        <v>168</v>
      </c>
      <c r="C85" t="s">
        <v>425</v>
      </c>
      <c r="D85" s="10">
        <f>VLOOKUP($A85,'[2]CCGs MAR'!$A:$AY,51,0)</f>
        <v>2660</v>
      </c>
      <c r="E85" s="10">
        <f>VLOOKUP($A85,'[2]CCGs adj MAR GDP'!$A:$AY,51,0)</f>
        <v>2573.0116249508887</v>
      </c>
      <c r="F85" s="10">
        <f>VLOOKUP(A85,[7]Sheet1!$A:$B,2,0)</f>
        <v>887</v>
      </c>
      <c r="G85" s="6">
        <f t="shared" si="6"/>
        <v>0.34473221628640338</v>
      </c>
      <c r="H85" s="10">
        <f>IFERROR(VLOOKUP(A85,[6]Apr17_Orgs!$A$4:$B$151,2,0),0)</f>
        <v>0</v>
      </c>
      <c r="I85">
        <f t="shared" si="7"/>
        <v>887</v>
      </c>
      <c r="J85" s="6">
        <f t="shared" si="8"/>
        <v>0.34473221628640338</v>
      </c>
      <c r="K85" s="17">
        <f t="shared" si="5"/>
        <v>0</v>
      </c>
      <c r="L85">
        <f>VLOOKUP(A85,[1]Sheet1!$A:$B,2,0)</f>
        <v>233</v>
      </c>
      <c r="M85" s="6">
        <f t="shared" si="9"/>
        <v>0.26268320180383314</v>
      </c>
    </row>
    <row r="86" spans="1:13" x14ac:dyDescent="0.3">
      <c r="A86" t="s">
        <v>169</v>
      </c>
      <c r="B86" t="s">
        <v>170</v>
      </c>
      <c r="C86" t="s">
        <v>425</v>
      </c>
      <c r="D86" s="10">
        <f>VLOOKUP($A86,'[2]CCGs MAR'!$A:$AY,51,0)</f>
        <v>7328</v>
      </c>
      <c r="E86" s="10">
        <f>VLOOKUP($A86,'[2]CCGs adj MAR GDP'!$A:$AY,51,0)</f>
        <v>7099.1100771020401</v>
      </c>
      <c r="F86" s="10">
        <f>VLOOKUP(A86,[7]Sheet1!$A:$B,2,0)</f>
        <v>5279</v>
      </c>
      <c r="G86" s="6">
        <f t="shared" si="6"/>
        <v>0.74361433231289809</v>
      </c>
      <c r="H86" s="10">
        <f>IFERROR(VLOOKUP(A86,[6]Apr17_Orgs!$A$4:$B$151,2,0),0)</f>
        <v>795</v>
      </c>
      <c r="I86">
        <f t="shared" si="7"/>
        <v>6074</v>
      </c>
      <c r="J86" s="6">
        <f t="shared" si="8"/>
        <v>0.85560019974778234</v>
      </c>
      <c r="K86" s="17">
        <f t="shared" si="5"/>
        <v>0.1505967039211972</v>
      </c>
      <c r="L86">
        <f>VLOOKUP(A86,[1]Sheet1!$A:$B,2,0)</f>
        <v>1680</v>
      </c>
      <c r="M86" s="6">
        <f t="shared" si="9"/>
        <v>0.27658873888705959</v>
      </c>
    </row>
    <row r="87" spans="1:13" x14ac:dyDescent="0.3">
      <c r="A87" t="s">
        <v>171</v>
      </c>
      <c r="B87" t="s">
        <v>172</v>
      </c>
      <c r="C87" t="s">
        <v>425</v>
      </c>
      <c r="D87" s="10">
        <f>VLOOKUP($A87,'[2]CCGs MAR'!$A:$AY,51,0)</f>
        <v>5641</v>
      </c>
      <c r="E87" s="10">
        <f>VLOOKUP($A87,'[2]CCGs adj MAR GDP'!$A:$AY,51,0)</f>
        <v>5414.6289620809848</v>
      </c>
      <c r="F87" s="10">
        <f>VLOOKUP(A87,[7]Sheet1!$A:$B,2,0)</f>
        <v>3656</v>
      </c>
      <c r="G87" s="6">
        <f t="shared" si="6"/>
        <v>0.67520785368733793</v>
      </c>
      <c r="H87" s="10">
        <f>IFERROR(VLOOKUP(A87,[6]Apr17_Orgs!$A$4:$B$151,2,0),0)</f>
        <v>8</v>
      </c>
      <c r="I87">
        <f t="shared" si="7"/>
        <v>3664</v>
      </c>
      <c r="J87" s="6">
        <f t="shared" si="8"/>
        <v>0.67668533257943275</v>
      </c>
      <c r="K87" s="17">
        <f t="shared" si="5"/>
        <v>2.1881838074398067E-3</v>
      </c>
      <c r="L87">
        <f>VLOOKUP(A87,[1]Sheet1!$A:$B,2,0)</f>
        <v>1541</v>
      </c>
      <c r="M87" s="6">
        <f t="shared" si="9"/>
        <v>0.42057860262008734</v>
      </c>
    </row>
    <row r="88" spans="1:13" x14ac:dyDescent="0.3">
      <c r="A88" t="s">
        <v>173</v>
      </c>
      <c r="B88" t="s">
        <v>174</v>
      </c>
      <c r="C88" t="s">
        <v>425</v>
      </c>
      <c r="D88" s="10">
        <f>VLOOKUP($A88,'[2]CCGs MAR'!$A:$AY,51,0)</f>
        <v>1979</v>
      </c>
      <c r="E88" s="10">
        <f>VLOOKUP($A88,'[2]CCGs adj MAR GDP'!$A:$AY,51,0)</f>
        <v>1893.8059144169279</v>
      </c>
      <c r="F88" s="10">
        <f>VLOOKUP(A88,[7]Sheet1!$A:$B,2,0)</f>
        <v>470</v>
      </c>
      <c r="G88" s="6">
        <f t="shared" si="6"/>
        <v>0.24817749085164589</v>
      </c>
      <c r="H88" s="10">
        <f>IFERROR(VLOOKUP(A88,[6]Apr17_Orgs!$A$4:$B$151,2,0),0)</f>
        <v>0</v>
      </c>
      <c r="I88">
        <f t="shared" si="7"/>
        <v>470</v>
      </c>
      <c r="J88" s="6">
        <f t="shared" si="8"/>
        <v>0.24817749085164589</v>
      </c>
      <c r="K88" s="17">
        <f t="shared" si="5"/>
        <v>0</v>
      </c>
      <c r="L88">
        <f>VLOOKUP(A88,[1]Sheet1!$A:$B,2,0)</f>
        <v>56</v>
      </c>
      <c r="M88" s="6">
        <f t="shared" si="9"/>
        <v>0.11914893617021277</v>
      </c>
    </row>
    <row r="89" spans="1:13" x14ac:dyDescent="0.3">
      <c r="A89" t="s">
        <v>175</v>
      </c>
      <c r="B89" t="s">
        <v>176</v>
      </c>
      <c r="C89" t="s">
        <v>425</v>
      </c>
      <c r="D89" s="10">
        <f>VLOOKUP($A89,'[2]CCGs MAR'!$A:$AY,51,0)</f>
        <v>2619</v>
      </c>
      <c r="E89" s="10">
        <f>VLOOKUP($A89,'[2]CCGs adj MAR GDP'!$A:$AY,51,0)</f>
        <v>2533.5414201599187</v>
      </c>
      <c r="F89" s="10">
        <f>VLOOKUP(A89,[7]Sheet1!$A:$B,2,0)</f>
        <v>976</v>
      </c>
      <c r="G89" s="6">
        <f t="shared" si="6"/>
        <v>0.38523151515651727</v>
      </c>
      <c r="H89" s="10">
        <f>IFERROR(VLOOKUP(A89,[6]Apr17_Orgs!$A$4:$B$151,2,0),0)</f>
        <v>0</v>
      </c>
      <c r="I89">
        <f t="shared" si="7"/>
        <v>976</v>
      </c>
      <c r="J89" s="6">
        <f t="shared" si="8"/>
        <v>0.38523151515651727</v>
      </c>
      <c r="K89" s="17">
        <f t="shared" si="5"/>
        <v>0</v>
      </c>
      <c r="L89">
        <f>VLOOKUP(A89,[1]Sheet1!$A:$B,2,0)</f>
        <v>221</v>
      </c>
      <c r="M89" s="6">
        <f t="shared" si="9"/>
        <v>0.22643442622950818</v>
      </c>
    </row>
    <row r="90" spans="1:13" x14ac:dyDescent="0.3">
      <c r="A90" t="s">
        <v>177</v>
      </c>
      <c r="B90" t="s">
        <v>178</v>
      </c>
      <c r="C90" t="s">
        <v>425</v>
      </c>
      <c r="D90" s="10">
        <f>VLOOKUP($A90,'[2]CCGs MAR'!$A:$AY,51,0)</f>
        <v>3354</v>
      </c>
      <c r="E90" s="10">
        <f>VLOOKUP($A90,'[2]CCGs adj MAR GDP'!$A:$AY,51,0)</f>
        <v>3196.7750991760759</v>
      </c>
      <c r="F90" s="10">
        <f>VLOOKUP(A90,[7]Sheet1!$A:$B,2,0)</f>
        <v>2400</v>
      </c>
      <c r="G90" s="6">
        <f t="shared" si="6"/>
        <v>0.75075659861670174</v>
      </c>
      <c r="H90" s="10">
        <f>IFERROR(VLOOKUP(A90,[6]Apr17_Orgs!$A$4:$B$151,2,0),0)</f>
        <v>3</v>
      </c>
      <c r="I90">
        <f t="shared" si="7"/>
        <v>2403</v>
      </c>
      <c r="J90" s="6">
        <f t="shared" si="8"/>
        <v>0.75169504436497259</v>
      </c>
      <c r="K90" s="17">
        <f t="shared" si="5"/>
        <v>1.249999999999956E-3</v>
      </c>
      <c r="L90">
        <f>VLOOKUP(A90,[1]Sheet1!$A:$B,2,0)</f>
        <v>502</v>
      </c>
      <c r="M90" s="6">
        <f t="shared" si="9"/>
        <v>0.20890553474823137</v>
      </c>
    </row>
    <row r="91" spans="1:13" x14ac:dyDescent="0.3">
      <c r="A91" t="s">
        <v>179</v>
      </c>
      <c r="B91" t="s">
        <v>180</v>
      </c>
      <c r="C91" t="s">
        <v>425</v>
      </c>
      <c r="D91" s="10">
        <f>VLOOKUP($A91,'[2]CCGs MAR'!$A:$AY,51,0)</f>
        <v>3154</v>
      </c>
      <c r="E91" s="10">
        <f>VLOOKUP($A91,'[2]CCGs adj MAR GDP'!$A:$AY,51,0)</f>
        <v>3025.5568496613082</v>
      </c>
      <c r="F91" s="10">
        <f>VLOOKUP(A91,[7]Sheet1!$A:$B,2,0)</f>
        <v>668</v>
      </c>
      <c r="G91" s="6">
        <f t="shared" si="6"/>
        <v>0.22078580347111254</v>
      </c>
      <c r="H91" s="10">
        <f>IFERROR(VLOOKUP(A91,[6]Apr17_Orgs!$A$4:$B$151,2,0),0)</f>
        <v>1</v>
      </c>
      <c r="I91">
        <f t="shared" si="7"/>
        <v>669</v>
      </c>
      <c r="J91" s="6">
        <f t="shared" si="8"/>
        <v>0.22111632114097948</v>
      </c>
      <c r="K91" s="17">
        <f t="shared" si="5"/>
        <v>1.4970059880239845E-3</v>
      </c>
      <c r="L91">
        <f>VLOOKUP(A91,[1]Sheet1!$A:$B,2,0)</f>
        <v>135</v>
      </c>
      <c r="M91" s="6">
        <f t="shared" si="9"/>
        <v>0.20179372197309417</v>
      </c>
    </row>
    <row r="92" spans="1:13" x14ac:dyDescent="0.3">
      <c r="A92" t="s">
        <v>181</v>
      </c>
      <c r="B92" t="s">
        <v>182</v>
      </c>
      <c r="C92" t="s">
        <v>425</v>
      </c>
      <c r="D92" s="10">
        <f>VLOOKUP($A92,'[2]CCGs MAR'!$A:$AY,51,0)</f>
        <v>2892</v>
      </c>
      <c r="E92" s="10">
        <f>VLOOKUP($A92,'[2]CCGs adj MAR GDP'!$A:$AY,51,0)</f>
        <v>2823.0208195426108</v>
      </c>
      <c r="F92" s="10">
        <f>VLOOKUP(A92,[7]Sheet1!$A:$B,2,0)</f>
        <v>1093</v>
      </c>
      <c r="G92" s="6">
        <f>F92/E92</f>
        <v>0.38717390691333592</v>
      </c>
      <c r="H92" s="10">
        <f>IFERROR(VLOOKUP(A92,[6]Apr17_Orgs!$A$4:$B$151,2,0),0)</f>
        <v>0</v>
      </c>
      <c r="I92">
        <f t="shared" si="7"/>
        <v>1093</v>
      </c>
      <c r="J92" s="6">
        <f t="shared" si="8"/>
        <v>0.38717390691333592</v>
      </c>
      <c r="K92" s="17">
        <f t="shared" si="5"/>
        <v>0</v>
      </c>
      <c r="L92">
        <f>VLOOKUP(A92,[1]Sheet1!$A:$B,2,0)</f>
        <v>152</v>
      </c>
      <c r="M92" s="6">
        <f t="shared" si="9"/>
        <v>0.13906678865507777</v>
      </c>
    </row>
    <row r="93" spans="1:13" x14ac:dyDescent="0.3">
      <c r="A93" t="s">
        <v>183</v>
      </c>
      <c r="B93" t="s">
        <v>184</v>
      </c>
      <c r="C93" t="s">
        <v>425</v>
      </c>
      <c r="D93" s="10">
        <f>VLOOKUP($A93,'[2]CCGs MAR'!$A:$AY,51,0)</f>
        <v>11434</v>
      </c>
      <c r="E93" s="10">
        <f>VLOOKUP($A93,'[2]CCGs adj MAR GDP'!$A:$AY,51,0)</f>
        <v>11014.117809740914</v>
      </c>
      <c r="F93" s="10">
        <f>VLOOKUP(A93,[7]Sheet1!$A:$B,2,0)</f>
        <v>3175</v>
      </c>
      <c r="G93" s="6">
        <f t="shared" si="6"/>
        <v>0.28826639181142788</v>
      </c>
      <c r="H93" s="10">
        <f>IFERROR(VLOOKUP(A93,[6]Apr17_Orgs!$A$4:$B$151,2,0),0)</f>
        <v>0</v>
      </c>
      <c r="I93">
        <f t="shared" si="7"/>
        <v>3175</v>
      </c>
      <c r="J93" s="6">
        <f t="shared" si="8"/>
        <v>0.28826639181142788</v>
      </c>
      <c r="K93" s="17">
        <f t="shared" si="5"/>
        <v>0</v>
      </c>
      <c r="L93">
        <f>VLOOKUP(A93,[1]Sheet1!$A:$B,2,0)</f>
        <v>1331</v>
      </c>
      <c r="M93" s="6">
        <f t="shared" si="9"/>
        <v>0.41921259842519687</v>
      </c>
    </row>
    <row r="94" spans="1:13" x14ac:dyDescent="0.3">
      <c r="A94" t="s">
        <v>185</v>
      </c>
      <c r="B94" t="s">
        <v>186</v>
      </c>
      <c r="C94" t="s">
        <v>425</v>
      </c>
      <c r="D94" s="10">
        <f>VLOOKUP($A94,'[2]CCGs MAR'!$A:$AY,51,0)</f>
        <v>4543</v>
      </c>
      <c r="E94" s="10">
        <f>VLOOKUP($A94,'[2]CCGs adj MAR GDP'!$A:$AY,51,0)</f>
        <v>4432.9969663875745</v>
      </c>
      <c r="F94" s="10">
        <f>VLOOKUP(A94,[7]Sheet1!$A:$B,2,0)</f>
        <v>139</v>
      </c>
      <c r="G94" s="6">
        <f t="shared" si="6"/>
        <v>3.1355762490690435E-2</v>
      </c>
      <c r="H94" s="10">
        <f>IFERROR(VLOOKUP(A94,[6]Apr17_Orgs!$A$4:$B$151,2,0),0)</f>
        <v>2165</v>
      </c>
      <c r="I94">
        <f t="shared" si="7"/>
        <v>2304</v>
      </c>
      <c r="J94" s="6">
        <f t="shared" si="8"/>
        <v>0.51973868186007743</v>
      </c>
      <c r="K94" s="17">
        <f t="shared" si="5"/>
        <v>15.575539568345324</v>
      </c>
      <c r="L94">
        <f>VLOOKUP(A94,[1]Sheet1!$A:$B,2,0)</f>
        <v>1226</v>
      </c>
      <c r="M94" s="6">
        <f t="shared" si="9"/>
        <v>0.53211805555555558</v>
      </c>
    </row>
    <row r="95" spans="1:13" x14ac:dyDescent="0.3">
      <c r="A95" t="s">
        <v>187</v>
      </c>
      <c r="B95" t="s">
        <v>188</v>
      </c>
      <c r="C95" t="s">
        <v>425</v>
      </c>
      <c r="D95" s="10">
        <f>VLOOKUP($A95,'[2]CCGs MAR'!$A:$AY,51,0)</f>
        <v>5912</v>
      </c>
      <c r="E95" s="10">
        <f>VLOOKUP($A95,'[2]CCGs adj MAR GDP'!$A:$AY,51,0)</f>
        <v>5729.2977727252328</v>
      </c>
      <c r="F95" s="10">
        <f>VLOOKUP(A95,[7]Sheet1!$A:$B,2,0)</f>
        <v>1215</v>
      </c>
      <c r="G95" s="6">
        <f t="shared" si="6"/>
        <v>0.21206787431857738</v>
      </c>
      <c r="H95" s="10">
        <f>IFERROR(VLOOKUP(A95,[6]Apr17_Orgs!$A$4:$B$151,2,0),0)</f>
        <v>1</v>
      </c>
      <c r="I95">
        <f t="shared" si="7"/>
        <v>1216</v>
      </c>
      <c r="J95" s="6">
        <f t="shared" si="8"/>
        <v>0.21224241577892189</v>
      </c>
      <c r="K95" s="17">
        <f t="shared" si="5"/>
        <v>8.2304526748973393E-4</v>
      </c>
      <c r="L95">
        <f>VLOOKUP(A95,[1]Sheet1!$A:$B,2,0)</f>
        <v>234</v>
      </c>
      <c r="M95" s="6">
        <f t="shared" si="9"/>
        <v>0.19243421052631579</v>
      </c>
    </row>
    <row r="96" spans="1:13" x14ac:dyDescent="0.3">
      <c r="A96" t="s">
        <v>189</v>
      </c>
      <c r="B96" t="s">
        <v>190</v>
      </c>
      <c r="C96" t="s">
        <v>425</v>
      </c>
      <c r="D96" s="10">
        <f>VLOOKUP($A96,'[2]CCGs MAR'!$A:$AY,51,0)</f>
        <v>4197</v>
      </c>
      <c r="E96" s="10">
        <f>VLOOKUP($A96,'[2]CCGs adj MAR GDP'!$A:$AY,51,0)</f>
        <v>4082.2543723762788</v>
      </c>
      <c r="F96" s="10">
        <f>VLOOKUP(A96,[7]Sheet1!$A:$B,2,0)</f>
        <v>1717</v>
      </c>
      <c r="G96" s="6">
        <f t="shared" si="6"/>
        <v>0.42060093354754247</v>
      </c>
      <c r="H96" s="10">
        <f>IFERROR(VLOOKUP(A96,[6]Apr17_Orgs!$A$4:$B$151,2,0),0)</f>
        <v>0</v>
      </c>
      <c r="I96">
        <f t="shared" si="7"/>
        <v>1717</v>
      </c>
      <c r="J96" s="6">
        <f t="shared" si="8"/>
        <v>0.42060093354754247</v>
      </c>
      <c r="K96" s="17">
        <f t="shared" si="5"/>
        <v>0</v>
      </c>
      <c r="L96">
        <f>VLOOKUP(A96,[1]Sheet1!$A:$B,2,0)</f>
        <v>256</v>
      </c>
      <c r="M96" s="6">
        <f t="shared" si="9"/>
        <v>0.14909726266744322</v>
      </c>
    </row>
    <row r="97" spans="1:13" x14ac:dyDescent="0.3">
      <c r="A97" t="s">
        <v>191</v>
      </c>
      <c r="B97" t="s">
        <v>192</v>
      </c>
      <c r="C97" t="s">
        <v>425</v>
      </c>
      <c r="D97" s="10">
        <f>VLOOKUP($A97,'[2]CCGs MAR'!$A:$AY,51,0)</f>
        <v>4635</v>
      </c>
      <c r="E97" s="10">
        <f>VLOOKUP($A97,'[2]CCGs adj MAR GDP'!$A:$AY,51,0)</f>
        <v>4549.2717835437388</v>
      </c>
      <c r="F97" s="10">
        <f>VLOOKUP(A97,[7]Sheet1!$A:$B,2,0)</f>
        <v>2248</v>
      </c>
      <c r="G97" s="6">
        <f t="shared" si="6"/>
        <v>0.49414502077712297</v>
      </c>
      <c r="H97" s="10">
        <f>IFERROR(VLOOKUP(A97,[6]Apr17_Orgs!$A$4:$B$151,2,0),0)</f>
        <v>2</v>
      </c>
      <c r="I97">
        <f t="shared" si="7"/>
        <v>2250</v>
      </c>
      <c r="J97" s="6">
        <f t="shared" si="8"/>
        <v>0.4945846515785261</v>
      </c>
      <c r="K97" s="17">
        <f t="shared" si="5"/>
        <v>8.8967971530249193E-4</v>
      </c>
      <c r="L97">
        <f>VLOOKUP(A97,[1]Sheet1!$A:$B,2,0)</f>
        <v>333</v>
      </c>
      <c r="M97" s="6">
        <f t="shared" si="9"/>
        <v>0.14799999999999999</v>
      </c>
    </row>
    <row r="98" spans="1:13" x14ac:dyDescent="0.3">
      <c r="A98" t="s">
        <v>193</v>
      </c>
      <c r="B98" t="s">
        <v>194</v>
      </c>
      <c r="C98" t="s">
        <v>425</v>
      </c>
      <c r="D98" s="10">
        <f>VLOOKUP($A98,'[2]CCGs MAR'!$A:$AY,51,0)</f>
        <v>4747</v>
      </c>
      <c r="E98" s="10">
        <f>VLOOKUP($A98,'[2]CCGs adj MAR GDP'!$A:$AY,51,0)</f>
        <v>4604.6831670368674</v>
      </c>
      <c r="F98" s="10">
        <f>VLOOKUP(A98,[7]Sheet1!$A:$B,2,0)</f>
        <v>2921</v>
      </c>
      <c r="G98" s="6">
        <f t="shared" si="6"/>
        <v>0.63435417683246931</v>
      </c>
      <c r="H98" s="10">
        <f>IFERROR(VLOOKUP(A98,[6]Apr17_Orgs!$A$4:$B$151,2,0),0)</f>
        <v>1</v>
      </c>
      <c r="I98">
        <f t="shared" si="7"/>
        <v>2922</v>
      </c>
      <c r="J98" s="6">
        <f t="shared" si="8"/>
        <v>0.63457134704021756</v>
      </c>
      <c r="K98" s="17">
        <f t="shared" si="5"/>
        <v>3.4234851078407213E-4</v>
      </c>
      <c r="L98">
        <f>VLOOKUP(A98,[1]Sheet1!$A:$B,2,0)</f>
        <v>617</v>
      </c>
      <c r="M98" s="6">
        <f t="shared" si="9"/>
        <v>0.21115674195756332</v>
      </c>
    </row>
    <row r="99" spans="1:13" x14ac:dyDescent="0.3">
      <c r="A99" t="s">
        <v>195</v>
      </c>
      <c r="B99" t="s">
        <v>196</v>
      </c>
      <c r="C99" t="s">
        <v>425</v>
      </c>
      <c r="D99" s="10">
        <f>VLOOKUP($A99,'[2]CCGs MAR'!$A:$AY,51,0)</f>
        <v>2368</v>
      </c>
      <c r="E99" s="10">
        <f>VLOOKUP($A99,'[2]CCGs adj MAR GDP'!$A:$AY,51,0)</f>
        <v>2276.5010020040081</v>
      </c>
      <c r="F99" s="10">
        <f>VLOOKUP(A99,[7]Sheet1!$A:$B,2,0)</f>
        <v>400</v>
      </c>
      <c r="G99" s="6">
        <f t="shared" si="6"/>
        <v>0.17570824684367775</v>
      </c>
      <c r="H99" s="10">
        <f>IFERROR(VLOOKUP(A99,[6]Apr17_Orgs!$A$4:$B$151,2,0),0)</f>
        <v>0</v>
      </c>
      <c r="I99">
        <f t="shared" si="7"/>
        <v>400</v>
      </c>
      <c r="J99" s="6">
        <f t="shared" si="8"/>
        <v>0.17570824684367775</v>
      </c>
      <c r="K99" s="17">
        <f t="shared" si="5"/>
        <v>0</v>
      </c>
      <c r="L99">
        <f>VLOOKUP(A99,[1]Sheet1!$A:$B,2,0)</f>
        <v>142</v>
      </c>
      <c r="M99" s="6">
        <f t="shared" si="9"/>
        <v>0.35499999999999998</v>
      </c>
    </row>
    <row r="100" spans="1:13" x14ac:dyDescent="0.3">
      <c r="A100" t="s">
        <v>197</v>
      </c>
      <c r="B100" t="s">
        <v>198</v>
      </c>
      <c r="C100" t="s">
        <v>425</v>
      </c>
      <c r="D100" s="10">
        <f>VLOOKUP($A100,'[2]CCGs MAR'!$A:$AY,51,0)</f>
        <v>4552</v>
      </c>
      <c r="E100" s="10">
        <f>VLOOKUP($A100,'[2]CCGs adj MAR GDP'!$A:$AY,51,0)</f>
        <v>4334.1891853090456</v>
      </c>
      <c r="F100" s="10">
        <f>VLOOKUP(A100,[7]Sheet1!$A:$B,2,0)</f>
        <v>2935</v>
      </c>
      <c r="G100" s="6">
        <f t="shared" si="6"/>
        <v>0.67717394753979165</v>
      </c>
      <c r="H100" s="10">
        <f>IFERROR(VLOOKUP(A100,[6]Apr17_Orgs!$A$4:$B$151,2,0),0)</f>
        <v>26</v>
      </c>
      <c r="I100">
        <f t="shared" si="7"/>
        <v>2961</v>
      </c>
      <c r="J100" s="6">
        <f t="shared" si="8"/>
        <v>0.68317276274798067</v>
      </c>
      <c r="K100" s="17">
        <f t="shared" si="5"/>
        <v>8.8586030664396069E-3</v>
      </c>
      <c r="L100">
        <f>VLOOKUP(A100,[1]Sheet1!$A:$B,2,0)</f>
        <v>880</v>
      </c>
      <c r="M100" s="6">
        <f t="shared" si="9"/>
        <v>0.29719689294157381</v>
      </c>
    </row>
    <row r="101" spans="1:13" x14ac:dyDescent="0.3">
      <c r="A101" t="s">
        <v>199</v>
      </c>
      <c r="B101" t="s">
        <v>200</v>
      </c>
      <c r="C101" t="s">
        <v>425</v>
      </c>
      <c r="D101" s="10">
        <f>VLOOKUP($A101,'[2]CCGs MAR'!$A:$AY,51,0)</f>
        <v>2309</v>
      </c>
      <c r="E101" s="10">
        <f>VLOOKUP($A101,'[2]CCGs adj MAR GDP'!$A:$AY,51,0)</f>
        <v>2224.0872354207149</v>
      </c>
      <c r="F101" s="10">
        <f>VLOOKUP(A101,[7]Sheet1!$A:$B,2,0)</f>
        <v>973</v>
      </c>
      <c r="G101" s="6">
        <f t="shared" si="6"/>
        <v>0.43748283992823889</v>
      </c>
      <c r="H101" s="10">
        <f>IFERROR(VLOOKUP(A101,[6]Apr17_Orgs!$A$4:$B$151,2,0),0)</f>
        <v>21</v>
      </c>
      <c r="I101">
        <f t="shared" si="7"/>
        <v>994</v>
      </c>
      <c r="J101" s="6">
        <f t="shared" si="8"/>
        <v>0.4469249156101433</v>
      </c>
      <c r="K101" s="17">
        <f t="shared" si="5"/>
        <v>2.1582733812949593E-2</v>
      </c>
      <c r="L101">
        <f>VLOOKUP(A101,[1]Sheet1!$A:$B,2,0)</f>
        <v>283</v>
      </c>
      <c r="M101" s="6">
        <f t="shared" si="9"/>
        <v>0.28470824949698187</v>
      </c>
    </row>
    <row r="102" spans="1:13" x14ac:dyDescent="0.3">
      <c r="A102" t="s">
        <v>201</v>
      </c>
      <c r="B102" t="s">
        <v>202</v>
      </c>
      <c r="C102" t="s">
        <v>425</v>
      </c>
      <c r="D102" s="10">
        <f>VLOOKUP($A102,'[2]CCGs MAR'!$A:$AY,51,0)</f>
        <v>5355</v>
      </c>
      <c r="E102" s="10">
        <f>VLOOKUP($A102,'[2]CCGs adj MAR GDP'!$A:$AY,51,0)</f>
        <v>5233.3462334278493</v>
      </c>
      <c r="F102" s="10">
        <f>VLOOKUP(A102,[7]Sheet1!$A:$B,2,0)</f>
        <v>1936</v>
      </c>
      <c r="G102" s="6">
        <f t="shared" si="6"/>
        <v>0.36993539384683843</v>
      </c>
      <c r="H102" s="10">
        <f>IFERROR(VLOOKUP(A102,[6]Apr17_Orgs!$A$4:$B$151,2,0),0)</f>
        <v>0</v>
      </c>
      <c r="I102">
        <f t="shared" si="7"/>
        <v>1936</v>
      </c>
      <c r="J102" s="6">
        <f t="shared" si="8"/>
        <v>0.36993539384683843</v>
      </c>
      <c r="K102" s="17">
        <f t="shared" si="5"/>
        <v>0</v>
      </c>
      <c r="L102">
        <f>VLOOKUP(A102,[1]Sheet1!$A:$B,2,0)</f>
        <v>874</v>
      </c>
      <c r="M102" s="6">
        <f t="shared" si="9"/>
        <v>0.45144628099173556</v>
      </c>
    </row>
    <row r="103" spans="1:13" x14ac:dyDescent="0.3">
      <c r="A103" t="s">
        <v>203</v>
      </c>
      <c r="B103" t="s">
        <v>204</v>
      </c>
      <c r="C103" t="s">
        <v>425</v>
      </c>
      <c r="D103" s="10">
        <f>VLOOKUP($A103,'[2]CCGs MAR'!$A:$AY,51,0)</f>
        <v>5361</v>
      </c>
      <c r="E103" s="10">
        <f>VLOOKUP($A103,'[2]CCGs adj MAR GDP'!$A:$AY,51,0)</f>
        <v>5175.6076990071415</v>
      </c>
      <c r="F103" s="10">
        <f>VLOOKUP(A103,[7]Sheet1!$A:$B,2,0)</f>
        <v>2583</v>
      </c>
      <c r="G103" s="6">
        <f t="shared" si="6"/>
        <v>0.49907182889760127</v>
      </c>
      <c r="H103" s="10">
        <f>IFERROR(VLOOKUP(A103,[6]Apr17_Orgs!$A$4:$B$151,2,0),0)</f>
        <v>0</v>
      </c>
      <c r="I103">
        <f t="shared" si="7"/>
        <v>2583</v>
      </c>
      <c r="J103" s="6">
        <f t="shared" si="8"/>
        <v>0.49907182889760127</v>
      </c>
      <c r="K103" s="17">
        <f t="shared" si="5"/>
        <v>0</v>
      </c>
      <c r="L103">
        <f>VLOOKUP(A103,[1]Sheet1!$A:$B,2,0)</f>
        <v>770</v>
      </c>
      <c r="M103" s="6">
        <f t="shared" si="9"/>
        <v>0.29810298102981031</v>
      </c>
    </row>
    <row r="104" spans="1:13" x14ac:dyDescent="0.3">
      <c r="A104" t="s">
        <v>205</v>
      </c>
      <c r="B104" t="s">
        <v>206</v>
      </c>
      <c r="C104" t="s">
        <v>425</v>
      </c>
      <c r="D104" s="10">
        <f>VLOOKUP($A104,'[2]CCGs MAR'!$A:$AY,51,0)</f>
        <v>1789</v>
      </c>
      <c r="E104" s="10">
        <f>VLOOKUP($A104,'[2]CCGs adj MAR GDP'!$A:$AY,51,0)</f>
        <v>1727.0128594391856</v>
      </c>
      <c r="F104" s="10">
        <f>VLOOKUP(A104,[7]Sheet1!$A:$B,2,0)</f>
        <v>747</v>
      </c>
      <c r="G104" s="6">
        <f t="shared" si="6"/>
        <v>0.43253875957969068</v>
      </c>
      <c r="H104" s="10">
        <f>IFERROR(VLOOKUP(A104,[6]Apr17_Orgs!$A$4:$B$151,2,0),0)</f>
        <v>0</v>
      </c>
      <c r="I104">
        <f t="shared" si="7"/>
        <v>747</v>
      </c>
      <c r="J104" s="6">
        <f t="shared" si="8"/>
        <v>0.43253875957969068</v>
      </c>
      <c r="K104" s="17">
        <f t="shared" si="5"/>
        <v>0</v>
      </c>
      <c r="L104">
        <f>VLOOKUP(A104,[1]Sheet1!$A:$B,2,0)</f>
        <v>203</v>
      </c>
      <c r="M104" s="6">
        <f t="shared" si="9"/>
        <v>0.2717536813922356</v>
      </c>
    </row>
    <row r="105" spans="1:13" x14ac:dyDescent="0.3">
      <c r="A105" t="s">
        <v>207</v>
      </c>
      <c r="B105" t="s">
        <v>208</v>
      </c>
      <c r="C105" t="s">
        <v>425</v>
      </c>
      <c r="D105" s="10">
        <f>VLOOKUP($A105,'[2]CCGs MAR'!$A:$AY,51,0)</f>
        <v>6520</v>
      </c>
      <c r="E105" s="10">
        <f>VLOOKUP($A105,'[2]CCGs adj MAR GDP'!$A:$AY,51,0)</f>
        <v>6257.3216172253624</v>
      </c>
      <c r="F105" s="10">
        <f>VLOOKUP(A105,[7]Sheet1!$A:$B,2,0)</f>
        <v>1712</v>
      </c>
      <c r="G105" s="6">
        <f t="shared" si="6"/>
        <v>0.27359948948239288</v>
      </c>
      <c r="H105" s="10">
        <f>IFERROR(VLOOKUP(A105,[6]Apr17_Orgs!$A$4:$B$151,2,0),0)</f>
        <v>0</v>
      </c>
      <c r="I105">
        <f t="shared" si="7"/>
        <v>1712</v>
      </c>
      <c r="J105" s="6">
        <f t="shared" si="8"/>
        <v>0.27359948948239288</v>
      </c>
      <c r="K105" s="17">
        <f t="shared" si="5"/>
        <v>0</v>
      </c>
      <c r="L105">
        <f>VLOOKUP(A105,[1]Sheet1!$A:$B,2,0)</f>
        <v>243</v>
      </c>
      <c r="M105" s="6">
        <f t="shared" si="9"/>
        <v>0.14193925233644861</v>
      </c>
    </row>
    <row r="106" spans="1:13" x14ac:dyDescent="0.3">
      <c r="A106" t="s">
        <v>209</v>
      </c>
      <c r="B106" t="s">
        <v>210</v>
      </c>
      <c r="C106" t="s">
        <v>425</v>
      </c>
      <c r="D106" s="10">
        <f>VLOOKUP($A106,'[2]CCGs MAR'!$A:$AY,51,0)</f>
        <v>14562</v>
      </c>
      <c r="E106" s="10">
        <f>VLOOKUP($A106,'[2]CCGs adj MAR GDP'!$A:$AY,51,0)</f>
        <v>14107.907525129556</v>
      </c>
      <c r="F106" s="10">
        <f>VLOOKUP(A106,[7]Sheet1!$A:$B,2,0)</f>
        <v>10342</v>
      </c>
      <c r="G106" s="6">
        <f t="shared" si="6"/>
        <v>0.73306406223448983</v>
      </c>
      <c r="H106" s="10">
        <f>IFERROR(VLOOKUP(A106,[6]Apr17_Orgs!$A$4:$B$151,2,0),0)</f>
        <v>551</v>
      </c>
      <c r="I106">
        <f t="shared" si="7"/>
        <v>10893</v>
      </c>
      <c r="J106" s="6">
        <f t="shared" si="8"/>
        <v>0.77212017307293535</v>
      </c>
      <c r="K106" s="17">
        <f t="shared" si="5"/>
        <v>5.327789595822853E-2</v>
      </c>
      <c r="L106">
        <f>VLOOKUP(A106,[1]Sheet1!$A:$B,2,0)</f>
        <v>2621</v>
      </c>
      <c r="M106" s="6">
        <f t="shared" si="9"/>
        <v>0.24061323785917563</v>
      </c>
    </row>
    <row r="107" spans="1:13" x14ac:dyDescent="0.3">
      <c r="A107" t="s">
        <v>211</v>
      </c>
      <c r="B107" t="s">
        <v>212</v>
      </c>
      <c r="C107" t="s">
        <v>425</v>
      </c>
      <c r="D107" s="10">
        <f>VLOOKUP($A107,'[2]CCGs MAR'!$A:$AY,51,0)</f>
        <v>10705</v>
      </c>
      <c r="E107" s="10">
        <f>VLOOKUP($A107,'[2]CCGs adj MAR GDP'!$A:$AY,51,0)</f>
        <v>10287.860001030414</v>
      </c>
      <c r="F107" s="10">
        <f>VLOOKUP(A107,[7]Sheet1!$A:$B,2,0)</f>
        <v>5494</v>
      </c>
      <c r="G107" s="6">
        <f t="shared" si="6"/>
        <v>0.53402748476842909</v>
      </c>
      <c r="H107" s="10">
        <f>IFERROR(VLOOKUP(A107,[6]Apr17_Orgs!$A$4:$B$151,2,0),0)</f>
        <v>0</v>
      </c>
      <c r="I107">
        <f t="shared" si="7"/>
        <v>5494</v>
      </c>
      <c r="J107" s="6">
        <f t="shared" si="8"/>
        <v>0.53402748476842909</v>
      </c>
      <c r="K107" s="17">
        <f t="shared" si="5"/>
        <v>0</v>
      </c>
      <c r="L107">
        <f>VLOOKUP(A107,[1]Sheet1!$A:$B,2,0)</f>
        <v>1017</v>
      </c>
      <c r="M107" s="6">
        <f t="shared" si="9"/>
        <v>0.18511103021477976</v>
      </c>
    </row>
    <row r="108" spans="1:13" x14ac:dyDescent="0.3">
      <c r="A108" t="s">
        <v>213</v>
      </c>
      <c r="B108" t="s">
        <v>214</v>
      </c>
      <c r="C108" t="s">
        <v>425</v>
      </c>
      <c r="D108" s="10">
        <f>VLOOKUP($A108,'[2]CCGs MAR'!$A:$AY,51,0)</f>
        <v>5351</v>
      </c>
      <c r="E108" s="10">
        <f>VLOOKUP($A108,'[2]CCGs adj MAR GDP'!$A:$AY,51,0)</f>
        <v>5193.5815921066142</v>
      </c>
      <c r="F108" s="10">
        <f>VLOOKUP(A108,[7]Sheet1!$A:$B,2,0)</f>
        <v>1340</v>
      </c>
      <c r="G108" s="6">
        <f t="shared" si="6"/>
        <v>0.25801077276548012</v>
      </c>
      <c r="H108" s="10">
        <f>IFERROR(VLOOKUP(A108,[6]Apr17_Orgs!$A$4:$B$151,2,0),0)</f>
        <v>0</v>
      </c>
      <c r="I108">
        <f t="shared" si="7"/>
        <v>1340</v>
      </c>
      <c r="J108" s="6">
        <f t="shared" si="8"/>
        <v>0.25801077276548012</v>
      </c>
      <c r="K108" s="17">
        <f t="shared" si="5"/>
        <v>0</v>
      </c>
      <c r="L108">
        <f>VLOOKUP(A108,[1]Sheet1!$A:$B,2,0)</f>
        <v>132</v>
      </c>
      <c r="M108" s="6">
        <f t="shared" si="9"/>
        <v>9.8507462686567168E-2</v>
      </c>
    </row>
    <row r="109" spans="1:13" x14ac:dyDescent="0.3">
      <c r="A109" t="s">
        <v>215</v>
      </c>
      <c r="B109" t="s">
        <v>216</v>
      </c>
      <c r="C109" t="s">
        <v>425</v>
      </c>
      <c r="D109" s="10">
        <f>VLOOKUP($A109,'[2]CCGs MAR'!$A:$AY,51,0)</f>
        <v>4530</v>
      </c>
      <c r="E109" s="10">
        <f>VLOOKUP($A109,'[2]CCGs adj MAR GDP'!$A:$AY,51,0)</f>
        <v>4419.1629292341404</v>
      </c>
      <c r="F109" s="10">
        <f>VLOOKUP(A109,[7]Sheet1!$A:$B,2,0)</f>
        <v>2903</v>
      </c>
      <c r="G109" s="6">
        <f t="shared" si="6"/>
        <v>0.6569117379211683</v>
      </c>
      <c r="H109" s="10">
        <f>IFERROR(VLOOKUP(A109,[6]Apr17_Orgs!$A$4:$B$151,2,0),0)</f>
        <v>509</v>
      </c>
      <c r="I109">
        <f t="shared" si="7"/>
        <v>3412</v>
      </c>
      <c r="J109" s="6">
        <f t="shared" si="8"/>
        <v>0.77209192207613719</v>
      </c>
      <c r="K109" s="17">
        <f t="shared" si="5"/>
        <v>0.17533585945573546</v>
      </c>
      <c r="L109">
        <f>VLOOKUP(A109,[1]Sheet1!$A:$B,2,0)</f>
        <v>1116</v>
      </c>
      <c r="M109" s="6">
        <f t="shared" si="9"/>
        <v>0.32708089097303633</v>
      </c>
    </row>
    <row r="110" spans="1:13" x14ac:dyDescent="0.3">
      <c r="A110" t="s">
        <v>217</v>
      </c>
      <c r="B110" t="s">
        <v>218</v>
      </c>
      <c r="C110" t="s">
        <v>425</v>
      </c>
      <c r="D110" s="10">
        <f>VLOOKUP($A110,'[2]CCGs MAR'!$A:$AY,51,0)</f>
        <v>10088</v>
      </c>
      <c r="E110" s="10">
        <f>VLOOKUP($A110,'[2]CCGs adj MAR GDP'!$A:$AY,51,0)</f>
        <v>9876.5547259809082</v>
      </c>
      <c r="F110" s="10">
        <f>VLOOKUP(A110,[7]Sheet1!$A:$B,2,0)</f>
        <v>5692</v>
      </c>
      <c r="G110" s="6">
        <f t="shared" si="6"/>
        <v>0.57631432801428517</v>
      </c>
      <c r="H110" s="10">
        <f>IFERROR(VLOOKUP(A110,[6]Apr17_Orgs!$A$4:$B$151,2,0),0)</f>
        <v>1</v>
      </c>
      <c r="I110">
        <f t="shared" si="7"/>
        <v>5693</v>
      </c>
      <c r="J110" s="6">
        <f t="shared" si="8"/>
        <v>0.57641557789622733</v>
      </c>
      <c r="K110" s="17">
        <f t="shared" si="5"/>
        <v>1.7568517217161084E-4</v>
      </c>
      <c r="L110">
        <f>VLOOKUP(A110,[1]Sheet1!$A:$B,2,0)</f>
        <v>704</v>
      </c>
      <c r="M110" s="6">
        <f t="shared" si="9"/>
        <v>0.12366063586861058</v>
      </c>
    </row>
    <row r="111" spans="1:13" x14ac:dyDescent="0.3">
      <c r="A111" t="s">
        <v>219</v>
      </c>
      <c r="B111" t="s">
        <v>220</v>
      </c>
      <c r="C111" t="s">
        <v>425</v>
      </c>
      <c r="D111" s="10">
        <f>VLOOKUP($A111,'[2]CCGs MAR'!$A:$AY,51,0)</f>
        <v>2936</v>
      </c>
      <c r="E111" s="10">
        <f>VLOOKUP($A111,'[2]CCGs adj MAR GDP'!$A:$AY,51,0)</f>
        <v>2813.9351569330693</v>
      </c>
      <c r="F111" s="10">
        <f>VLOOKUP(A111,[7]Sheet1!$A:$B,2,0)</f>
        <v>1617</v>
      </c>
      <c r="G111" s="6">
        <f t="shared" si="6"/>
        <v>0.5746401071168894</v>
      </c>
      <c r="H111" s="10">
        <f>IFERROR(VLOOKUP(A111,[6]Apr17_Orgs!$A$4:$B$151,2,0),0)</f>
        <v>0</v>
      </c>
      <c r="I111">
        <f t="shared" si="7"/>
        <v>1617</v>
      </c>
      <c r="J111" s="6">
        <f t="shared" si="8"/>
        <v>0.5746401071168894</v>
      </c>
      <c r="K111" s="17">
        <f t="shared" si="5"/>
        <v>0</v>
      </c>
      <c r="L111">
        <f>VLOOKUP(A111,[1]Sheet1!$A:$B,2,0)</f>
        <v>63</v>
      </c>
      <c r="M111" s="6">
        <f t="shared" si="9"/>
        <v>3.896103896103896E-2</v>
      </c>
    </row>
    <row r="112" spans="1:13" x14ac:dyDescent="0.3">
      <c r="A112" t="s">
        <v>221</v>
      </c>
      <c r="B112" t="s">
        <v>222</v>
      </c>
      <c r="C112" t="s">
        <v>425</v>
      </c>
      <c r="D112" s="10">
        <f>VLOOKUP($A112,'[2]CCGs MAR'!$A:$AY,51,0)</f>
        <v>5735</v>
      </c>
      <c r="E112" s="10">
        <f>VLOOKUP($A112,'[2]CCGs adj MAR GDP'!$A:$AY,51,0)</f>
        <v>5605.1126133978569</v>
      </c>
      <c r="F112" s="10">
        <f>VLOOKUP(A112,[7]Sheet1!$A:$B,2,0)</f>
        <v>2766</v>
      </c>
      <c r="G112" s="6">
        <f t="shared" si="6"/>
        <v>0.49347804241942467</v>
      </c>
      <c r="H112" s="10">
        <f>IFERROR(VLOOKUP(A112,[6]Apr17_Orgs!$A$4:$B$151,2,0),0)</f>
        <v>0</v>
      </c>
      <c r="I112">
        <f t="shared" si="7"/>
        <v>2766</v>
      </c>
      <c r="J112" s="6">
        <f t="shared" si="8"/>
        <v>0.49347804241942467</v>
      </c>
      <c r="K112" s="17">
        <f t="shared" si="5"/>
        <v>0</v>
      </c>
      <c r="L112">
        <f>VLOOKUP(A112,[1]Sheet1!$A:$B,2,0)</f>
        <v>847</v>
      </c>
      <c r="M112" s="6">
        <f t="shared" si="9"/>
        <v>0.30621836587129431</v>
      </c>
    </row>
    <row r="113" spans="1:13" x14ac:dyDescent="0.3">
      <c r="A113" t="s">
        <v>223</v>
      </c>
      <c r="B113" t="s">
        <v>224</v>
      </c>
      <c r="C113" t="s">
        <v>425</v>
      </c>
      <c r="D113" s="10">
        <f>VLOOKUP($A113,'[2]CCGs MAR'!$A:$AY,51,0)</f>
        <v>4337</v>
      </c>
      <c r="E113" s="10">
        <f>VLOOKUP($A113,'[2]CCGs adj MAR GDP'!$A:$AY,51,0)</f>
        <v>4220.387335209175</v>
      </c>
      <c r="F113" s="10">
        <f>VLOOKUP(A113,[7]Sheet1!$A:$B,2,0)</f>
        <v>887</v>
      </c>
      <c r="G113" s="6">
        <f t="shared" si="6"/>
        <v>0.21017028285533834</v>
      </c>
      <c r="H113" s="10">
        <f>IFERROR(VLOOKUP(A113,[6]Apr17_Orgs!$A$4:$B$151,2,0),0)</f>
        <v>0</v>
      </c>
      <c r="I113">
        <f t="shared" si="7"/>
        <v>887</v>
      </c>
      <c r="J113" s="6">
        <f t="shared" si="8"/>
        <v>0.21017028285533834</v>
      </c>
      <c r="K113" s="17">
        <f t="shared" si="5"/>
        <v>0</v>
      </c>
      <c r="L113">
        <f>VLOOKUP(A113,[1]Sheet1!$A:$B,2,0)</f>
        <v>69</v>
      </c>
      <c r="M113" s="6">
        <f t="shared" si="9"/>
        <v>7.7790304396843299E-2</v>
      </c>
    </row>
    <row r="114" spans="1:13" x14ac:dyDescent="0.3">
      <c r="A114" t="s">
        <v>225</v>
      </c>
      <c r="B114" t="s">
        <v>226</v>
      </c>
      <c r="C114" t="s">
        <v>425</v>
      </c>
      <c r="D114" s="10">
        <f>VLOOKUP($A114,'[2]CCGs MAR'!$A:$AY,51,0)</f>
        <v>3407</v>
      </c>
      <c r="E114" s="10">
        <f>VLOOKUP($A114,'[2]CCGs adj MAR GDP'!$A:$AY,51,0)</f>
        <v>3341.9763688230423</v>
      </c>
      <c r="F114" s="10">
        <f>VLOOKUP(A114,[7]Sheet1!$A:$B,2,0)</f>
        <v>737</v>
      </c>
      <c r="G114" s="6">
        <f t="shared" si="6"/>
        <v>0.22052819010792477</v>
      </c>
      <c r="H114" s="10">
        <f>IFERROR(VLOOKUP(A114,[6]Apr17_Orgs!$A$4:$B$151,2,0),0)</f>
        <v>1406</v>
      </c>
      <c r="I114">
        <f t="shared" si="7"/>
        <v>2143</v>
      </c>
      <c r="J114" s="6">
        <f t="shared" si="8"/>
        <v>0.64123732890269036</v>
      </c>
      <c r="K114" s="17">
        <f t="shared" si="5"/>
        <v>1.9077340569877883</v>
      </c>
      <c r="L114">
        <f>VLOOKUP(A114,[1]Sheet1!$A:$B,2,0)</f>
        <v>1302</v>
      </c>
      <c r="M114" s="6">
        <f t="shared" si="9"/>
        <v>0.60755949603359771</v>
      </c>
    </row>
    <row r="115" spans="1:13" x14ac:dyDescent="0.3">
      <c r="A115" t="s">
        <v>227</v>
      </c>
      <c r="B115" t="s">
        <v>228</v>
      </c>
      <c r="C115" t="s">
        <v>425</v>
      </c>
      <c r="D115" s="10">
        <f>VLOOKUP($A115,'[2]CCGs MAR'!$A:$AY,51,0)</f>
        <v>3794</v>
      </c>
      <c r="E115" s="10">
        <f>VLOOKUP($A115,'[2]CCGs adj MAR GDP'!$A:$AY,51,0)</f>
        <v>3702.0601218228303</v>
      </c>
      <c r="F115" s="10">
        <f>VLOOKUP(A115,[7]Sheet1!$A:$B,2,0)</f>
        <v>2136</v>
      </c>
      <c r="G115" s="6">
        <f t="shared" si="6"/>
        <v>0.57697604298988814</v>
      </c>
      <c r="H115" s="10">
        <f>IFERROR(VLOOKUP(A115,[6]Apr17_Orgs!$A$4:$B$151,2,0),0)</f>
        <v>6</v>
      </c>
      <c r="I115">
        <f t="shared" si="7"/>
        <v>2142</v>
      </c>
      <c r="J115" s="6">
        <f t="shared" si="8"/>
        <v>0.57859676221176992</v>
      </c>
      <c r="K115" s="17">
        <f t="shared" si="5"/>
        <v>2.8089887640450743E-3</v>
      </c>
      <c r="L115">
        <f>VLOOKUP(A115,[1]Sheet1!$A:$B,2,0)</f>
        <v>1218</v>
      </c>
      <c r="M115" s="6">
        <f t="shared" si="9"/>
        <v>0.56862745098039214</v>
      </c>
    </row>
    <row r="116" spans="1:13" x14ac:dyDescent="0.3">
      <c r="A116" t="s">
        <v>229</v>
      </c>
      <c r="B116" t="s">
        <v>230</v>
      </c>
      <c r="C116" t="s">
        <v>425</v>
      </c>
      <c r="D116" s="10">
        <f>VLOOKUP($A116,'[2]CCGs MAR'!$A:$AY,51,0)</f>
        <v>4397</v>
      </c>
      <c r="E116" s="10">
        <f>VLOOKUP($A116,'[2]CCGs adj MAR GDP'!$A:$AY,51,0)</f>
        <v>4296.8699623279772</v>
      </c>
      <c r="F116" s="10">
        <f>VLOOKUP(A116,[7]Sheet1!$A:$B,2,0)</f>
        <v>2266</v>
      </c>
      <c r="G116" s="6">
        <f t="shared" si="6"/>
        <v>0.52736061827952474</v>
      </c>
      <c r="H116" s="10">
        <f>IFERROR(VLOOKUP(A116,[6]Apr17_Orgs!$A$4:$B$151,2,0),0)</f>
        <v>9</v>
      </c>
      <c r="I116">
        <f t="shared" si="7"/>
        <v>2275</v>
      </c>
      <c r="J116" s="6">
        <f t="shared" si="8"/>
        <v>0.52945516618972577</v>
      </c>
      <c r="K116" s="17">
        <f t="shared" si="5"/>
        <v>3.9717563989407033E-3</v>
      </c>
      <c r="L116">
        <f>VLOOKUP(A116,[1]Sheet1!$A:$B,2,0)</f>
        <v>1285</v>
      </c>
      <c r="M116" s="6">
        <f t="shared" si="9"/>
        <v>0.56483516483516483</v>
      </c>
    </row>
    <row r="117" spans="1:13" x14ac:dyDescent="0.3">
      <c r="A117" t="s">
        <v>231</v>
      </c>
      <c r="B117" t="s">
        <v>232</v>
      </c>
      <c r="C117" t="s">
        <v>425</v>
      </c>
      <c r="D117" s="10">
        <f>VLOOKUP($A117,'[2]CCGs MAR'!$A:$AY,51,0)</f>
        <v>2741</v>
      </c>
      <c r="E117" s="10">
        <f>VLOOKUP($A117,'[2]CCGs adj MAR GDP'!$A:$AY,51,0)</f>
        <v>2636.8776175491817</v>
      </c>
      <c r="F117" s="10">
        <f>VLOOKUP(A117,[7]Sheet1!$A:$B,2,0)</f>
        <v>1461</v>
      </c>
      <c r="G117" s="6">
        <f t="shared" si="6"/>
        <v>0.55406439429597465</v>
      </c>
      <c r="H117" s="10">
        <f>IFERROR(VLOOKUP(A117,[6]Apr17_Orgs!$A$4:$B$151,2,0),0)</f>
        <v>0</v>
      </c>
      <c r="I117">
        <f t="shared" si="7"/>
        <v>1461</v>
      </c>
      <c r="J117" s="6">
        <f t="shared" si="8"/>
        <v>0.55406439429597465</v>
      </c>
      <c r="K117" s="17">
        <f t="shared" si="5"/>
        <v>0</v>
      </c>
      <c r="L117">
        <f>VLOOKUP(A117,[1]Sheet1!$A:$B,2,0)</f>
        <v>503</v>
      </c>
      <c r="M117" s="6">
        <f t="shared" si="9"/>
        <v>0.34428473648186175</v>
      </c>
    </row>
    <row r="118" spans="1:13" x14ac:dyDescent="0.3">
      <c r="A118" t="s">
        <v>233</v>
      </c>
      <c r="B118" t="s">
        <v>234</v>
      </c>
      <c r="C118" t="s">
        <v>425</v>
      </c>
      <c r="D118" s="10">
        <f>VLOOKUP($A118,'[2]CCGs MAR'!$A:$AY,51,0)</f>
        <v>5125</v>
      </c>
      <c r="E118" s="10">
        <f>VLOOKUP($A118,'[2]CCGs adj MAR GDP'!$A:$AY,51,0)</f>
        <v>4939.5350225750317</v>
      </c>
      <c r="F118" s="10">
        <f>VLOOKUP(A118,[7]Sheet1!$A:$B,2,0)</f>
        <v>3235</v>
      </c>
      <c r="G118" s="6">
        <f t="shared" si="6"/>
        <v>0.65491994392491637</v>
      </c>
      <c r="H118" s="10">
        <f>IFERROR(VLOOKUP(A118,[6]Apr17_Orgs!$A$4:$B$151,2,0),0)</f>
        <v>4</v>
      </c>
      <c r="I118">
        <f t="shared" si="7"/>
        <v>3239</v>
      </c>
      <c r="J118" s="6">
        <f t="shared" si="8"/>
        <v>0.65572973674584356</v>
      </c>
      <c r="K118" s="17">
        <f t="shared" si="5"/>
        <v>1.2364760432765657E-3</v>
      </c>
      <c r="L118">
        <f>VLOOKUP(A118,[1]Sheet1!$A:$B,2,0)</f>
        <v>1461</v>
      </c>
      <c r="M118" s="6">
        <f t="shared" si="9"/>
        <v>0.45106514356282801</v>
      </c>
    </row>
    <row r="119" spans="1:13" x14ac:dyDescent="0.3">
      <c r="A119" t="s">
        <v>235</v>
      </c>
      <c r="B119" t="s">
        <v>236</v>
      </c>
      <c r="C119" t="s">
        <v>425</v>
      </c>
      <c r="D119" s="10">
        <f>VLOOKUP($A119,'[2]CCGs MAR'!$A:$AY,51,0)</f>
        <v>3139</v>
      </c>
      <c r="E119" s="10">
        <f>VLOOKUP($A119,'[2]CCGs adj MAR GDP'!$A:$AY,51,0)</f>
        <v>3125.9480249480248</v>
      </c>
      <c r="F119" s="10">
        <f>VLOOKUP(A119,[7]Sheet1!$A:$B,2,0)</f>
        <v>2768</v>
      </c>
      <c r="G119" s="6">
        <f t="shared" si="6"/>
        <v>0.88549137026871183</v>
      </c>
      <c r="H119" s="10">
        <f>IFERROR(VLOOKUP(A119,[6]Apr17_Orgs!$A$4:$B$151,2,0),0)</f>
        <v>15</v>
      </c>
      <c r="I119">
        <f t="shared" si="7"/>
        <v>2783</v>
      </c>
      <c r="J119" s="6">
        <f t="shared" si="8"/>
        <v>0.89028991454401196</v>
      </c>
      <c r="K119" s="17">
        <f t="shared" si="5"/>
        <v>5.419075144508706E-3</v>
      </c>
      <c r="L119">
        <f>VLOOKUP(A119,[1]Sheet1!$A:$B,2,0)</f>
        <v>1595</v>
      </c>
      <c r="M119" s="6">
        <f t="shared" si="9"/>
        <v>0.5731225296442688</v>
      </c>
    </row>
    <row r="120" spans="1:13" x14ac:dyDescent="0.3">
      <c r="A120" t="s">
        <v>237</v>
      </c>
      <c r="B120" t="s">
        <v>238</v>
      </c>
      <c r="C120" t="s">
        <v>425</v>
      </c>
      <c r="D120" s="10">
        <f>VLOOKUP($A120,'[2]CCGs MAR'!$A:$AY,51,0)</f>
        <v>5697</v>
      </c>
      <c r="E120" s="10">
        <f>VLOOKUP($A120,'[2]CCGs adj MAR GDP'!$A:$AY,51,0)</f>
        <v>5527.3704610915529</v>
      </c>
      <c r="F120" s="10">
        <f>VLOOKUP(A120,[7]Sheet1!$A:$B,2,0)</f>
        <v>1515</v>
      </c>
      <c r="G120" s="6">
        <f t="shared" si="6"/>
        <v>0.27409054823888457</v>
      </c>
      <c r="H120" s="10">
        <f>IFERROR(VLOOKUP(A120,[6]Apr17_Orgs!$A$4:$B$151,2,0),0)</f>
        <v>1</v>
      </c>
      <c r="I120">
        <f t="shared" si="7"/>
        <v>1516</v>
      </c>
      <c r="J120" s="6">
        <f t="shared" si="8"/>
        <v>0.27427146609250763</v>
      </c>
      <c r="K120" s="17">
        <f t="shared" si="5"/>
        <v>6.6006600660079744E-4</v>
      </c>
      <c r="L120">
        <f>VLOOKUP(A120,[1]Sheet1!$A:$B,2,0)</f>
        <v>419</v>
      </c>
      <c r="M120" s="6">
        <f t="shared" si="9"/>
        <v>0.27638522427440632</v>
      </c>
    </row>
    <row r="121" spans="1:13" x14ac:dyDescent="0.3">
      <c r="A121" t="s">
        <v>239</v>
      </c>
      <c r="B121" t="s">
        <v>240</v>
      </c>
      <c r="C121" t="s">
        <v>429</v>
      </c>
      <c r="D121" s="10">
        <f>VLOOKUP($A121,'[2]CCGs MAR'!$A:$AY,51,0)</f>
        <v>4549</v>
      </c>
      <c r="E121" s="10">
        <f>VLOOKUP($A121,'[2]CCGs adj MAR GDP'!$A:$AY,51,0)</f>
        <v>4350.6241739368525</v>
      </c>
      <c r="F121" s="10">
        <f>VLOOKUP(A121,[7]Sheet1!$A:$B,2,0)</f>
        <v>2723</v>
      </c>
      <c r="G121" s="6">
        <f t="shared" si="6"/>
        <v>0.6258872040275486</v>
      </c>
      <c r="H121" s="10">
        <f>IFERROR(VLOOKUP(A121,[6]Apr17_Orgs!$A$4:$B$151,2,0),0)</f>
        <v>5</v>
      </c>
      <c r="I121">
        <f t="shared" si="7"/>
        <v>2728</v>
      </c>
      <c r="J121" s="6">
        <f t="shared" si="8"/>
        <v>0.62703646440953087</v>
      </c>
      <c r="K121" s="17">
        <f t="shared" si="5"/>
        <v>1.8362100624311204E-3</v>
      </c>
      <c r="L121">
        <f>VLOOKUP(A121,[1]Sheet1!$A:$B,2,0)</f>
        <v>1787</v>
      </c>
      <c r="M121" s="6">
        <f t="shared" si="9"/>
        <v>0.65505865102639294</v>
      </c>
    </row>
    <row r="122" spans="1:13" x14ac:dyDescent="0.3">
      <c r="A122" t="s">
        <v>241</v>
      </c>
      <c r="B122" t="s">
        <v>242</v>
      </c>
      <c r="C122" t="s">
        <v>429</v>
      </c>
      <c r="D122" s="10">
        <f>VLOOKUP($A122,'[2]CCGs MAR'!$A:$AY,51,0)</f>
        <v>6961</v>
      </c>
      <c r="E122" s="10">
        <f>VLOOKUP($A122,'[2]CCGs adj MAR GDP'!$A:$AY,51,0)</f>
        <v>6660.2702897914824</v>
      </c>
      <c r="F122" s="10">
        <f>VLOOKUP(A122,[7]Sheet1!$A:$B,2,0)</f>
        <v>2920</v>
      </c>
      <c r="G122" s="6">
        <f t="shared" si="6"/>
        <v>0.43842064555182164</v>
      </c>
      <c r="H122" s="10">
        <f>IFERROR(VLOOKUP(A122,[6]Apr17_Orgs!$A$4:$B$151,2,0),0)</f>
        <v>113</v>
      </c>
      <c r="I122">
        <f t="shared" si="7"/>
        <v>3033</v>
      </c>
      <c r="J122" s="6">
        <f t="shared" si="8"/>
        <v>0.45538692395845037</v>
      </c>
      <c r="K122" s="17">
        <f t="shared" si="5"/>
        <v>3.8698630136986344E-2</v>
      </c>
      <c r="L122">
        <f>VLOOKUP(A122,[1]Sheet1!$A:$B,2,0)</f>
        <v>1148</v>
      </c>
      <c r="M122" s="6">
        <f t="shared" si="9"/>
        <v>0.37850313221233101</v>
      </c>
    </row>
    <row r="123" spans="1:13" x14ac:dyDescent="0.3">
      <c r="A123" t="s">
        <v>243</v>
      </c>
      <c r="B123" t="s">
        <v>244</v>
      </c>
      <c r="C123" t="s">
        <v>429</v>
      </c>
      <c r="D123" s="10">
        <f>VLOOKUP($A123,'[2]CCGs MAR'!$A:$AY,51,0)</f>
        <v>5421</v>
      </c>
      <c r="E123" s="10">
        <f>VLOOKUP($A123,'[2]CCGs adj MAR GDP'!$A:$AY,51,0)</f>
        <v>5219.4043235022536</v>
      </c>
      <c r="F123" s="10">
        <f>VLOOKUP(A123,[7]Sheet1!$A:$B,2,0)</f>
        <v>3131</v>
      </c>
      <c r="G123" s="6">
        <f t="shared" si="6"/>
        <v>0.59987688363239866</v>
      </c>
      <c r="H123" s="10">
        <f>IFERROR(VLOOKUP(A123,[6]Apr17_Orgs!$A$4:$B$151,2,0),0)</f>
        <v>3</v>
      </c>
      <c r="I123">
        <f t="shared" si="7"/>
        <v>3134</v>
      </c>
      <c r="J123" s="6">
        <f t="shared" si="8"/>
        <v>0.60045166186647636</v>
      </c>
      <c r="K123" s="17">
        <f t="shared" si="5"/>
        <v>9.5816033216229203E-4</v>
      </c>
      <c r="L123">
        <f>VLOOKUP(A123,[1]Sheet1!$A:$B,2,0)</f>
        <v>1089</v>
      </c>
      <c r="M123" s="6">
        <f t="shared" si="9"/>
        <v>0.34747925973197191</v>
      </c>
    </row>
    <row r="124" spans="1:13" x14ac:dyDescent="0.3">
      <c r="A124" t="s">
        <v>245</v>
      </c>
      <c r="B124" t="s">
        <v>246</v>
      </c>
      <c r="C124" t="s">
        <v>429</v>
      </c>
      <c r="D124" s="10">
        <f>VLOOKUP($A124,'[2]CCGs MAR'!$A:$AY,51,0)</f>
        <v>6726</v>
      </c>
      <c r="E124" s="10">
        <f>VLOOKUP($A124,'[2]CCGs adj MAR GDP'!$A:$AY,51,0)</f>
        <v>6396.4153967419861</v>
      </c>
      <c r="F124" s="10">
        <f>VLOOKUP(A124,[7]Sheet1!$A:$B,2,0)</f>
        <v>2440</v>
      </c>
      <c r="G124" s="6">
        <f t="shared" si="6"/>
        <v>0.38146365560354539</v>
      </c>
      <c r="H124" s="10">
        <f>IFERROR(VLOOKUP(A124,[6]Apr17_Orgs!$A$4:$B$151,2,0),0)</f>
        <v>1</v>
      </c>
      <c r="I124">
        <f t="shared" si="7"/>
        <v>2441</v>
      </c>
      <c r="J124" s="6">
        <f t="shared" si="8"/>
        <v>0.38161999316731732</v>
      </c>
      <c r="K124" s="17">
        <f t="shared" si="5"/>
        <v>4.0983606557371699E-4</v>
      </c>
      <c r="L124">
        <f>VLOOKUP(A124,[1]Sheet1!$A:$B,2,0)</f>
        <v>214</v>
      </c>
      <c r="M124" s="6">
        <f t="shared" si="9"/>
        <v>8.7668988119623106E-2</v>
      </c>
    </row>
    <row r="125" spans="1:13" x14ac:dyDescent="0.3">
      <c r="A125" t="s">
        <v>247</v>
      </c>
      <c r="B125" t="s">
        <v>248</v>
      </c>
      <c r="C125" t="s">
        <v>429</v>
      </c>
      <c r="D125" s="10">
        <f>VLOOKUP($A125,'[2]CCGs MAR'!$A:$AY,51,0)</f>
        <v>7396</v>
      </c>
      <c r="E125" s="10">
        <f>VLOOKUP($A125,'[2]CCGs adj MAR GDP'!$A:$AY,51,0)</f>
        <v>6931.6242139840451</v>
      </c>
      <c r="F125" s="10">
        <f>VLOOKUP(A125,[7]Sheet1!$A:$B,2,0)</f>
        <v>4197</v>
      </c>
      <c r="G125" s="6">
        <f t="shared" si="6"/>
        <v>0.60548579531083913</v>
      </c>
      <c r="H125" s="10">
        <f>IFERROR(VLOOKUP(A125,[6]Apr17_Orgs!$A$4:$B$151,2,0),0)</f>
        <v>1</v>
      </c>
      <c r="I125">
        <f t="shared" si="7"/>
        <v>4198</v>
      </c>
      <c r="J125" s="6">
        <f t="shared" si="8"/>
        <v>0.60563006164281696</v>
      </c>
      <c r="K125" s="17">
        <f t="shared" si="5"/>
        <v>2.3826542768650073E-4</v>
      </c>
      <c r="L125">
        <f>VLOOKUP(A125,[1]Sheet1!$A:$B,2,0)</f>
        <v>604</v>
      </c>
      <c r="M125" s="6">
        <f t="shared" si="9"/>
        <v>0.14387803716055264</v>
      </c>
    </row>
    <row r="126" spans="1:13" x14ac:dyDescent="0.3">
      <c r="A126" t="s">
        <v>249</v>
      </c>
      <c r="B126" t="s">
        <v>250</v>
      </c>
      <c r="C126" t="s">
        <v>429</v>
      </c>
      <c r="D126" s="10">
        <f>VLOOKUP($A126,'[2]CCGs MAR'!$A:$AY,51,0)</f>
        <v>4893</v>
      </c>
      <c r="E126" s="10">
        <f>VLOOKUP($A126,'[2]CCGs adj MAR GDP'!$A:$AY,51,0)</f>
        <v>4732.9316370649822</v>
      </c>
      <c r="F126" s="10">
        <f>VLOOKUP(A126,[7]Sheet1!$A:$B,2,0)</f>
        <v>2105</v>
      </c>
      <c r="G126" s="6">
        <f t="shared" si="6"/>
        <v>0.44475605426351922</v>
      </c>
      <c r="H126" s="10">
        <f>IFERROR(VLOOKUP(A126,[6]Apr17_Orgs!$A$4:$B$151,2,0),0)</f>
        <v>1</v>
      </c>
      <c r="I126">
        <f t="shared" si="7"/>
        <v>2106</v>
      </c>
      <c r="J126" s="6">
        <f t="shared" si="8"/>
        <v>0.44496733979998643</v>
      </c>
      <c r="K126" s="17">
        <f t="shared" si="5"/>
        <v>4.7505938242275666E-4</v>
      </c>
      <c r="L126">
        <f>VLOOKUP(A126,[1]Sheet1!$A:$B,2,0)</f>
        <v>630</v>
      </c>
      <c r="M126" s="6">
        <f t="shared" si="9"/>
        <v>0.29914529914529914</v>
      </c>
    </row>
    <row r="127" spans="1:13" x14ac:dyDescent="0.3">
      <c r="A127" t="s">
        <v>251</v>
      </c>
      <c r="B127" t="s">
        <v>252</v>
      </c>
      <c r="C127" t="s">
        <v>429</v>
      </c>
      <c r="D127" s="10">
        <f>VLOOKUP($A127,'[2]CCGs MAR'!$A:$AY,51,0)</f>
        <v>5175</v>
      </c>
      <c r="E127" s="10">
        <f>VLOOKUP($A127,'[2]CCGs adj MAR GDP'!$A:$AY,51,0)</f>
        <v>4716.0115448048382</v>
      </c>
      <c r="F127" s="10">
        <f>VLOOKUP(A127,[7]Sheet1!$A:$B,2,0)</f>
        <v>2052</v>
      </c>
      <c r="G127" s="6">
        <f t="shared" si="6"/>
        <v>0.43511343865569724</v>
      </c>
      <c r="H127" s="10">
        <f>IFERROR(VLOOKUP(A127,[6]Apr17_Orgs!$A$4:$B$151,2,0),0)</f>
        <v>1</v>
      </c>
      <c r="I127">
        <f t="shared" si="7"/>
        <v>2053</v>
      </c>
      <c r="J127" s="6">
        <f t="shared" si="8"/>
        <v>0.4353254822417868</v>
      </c>
      <c r="K127" s="17">
        <f t="shared" si="5"/>
        <v>4.8732943469794723E-4</v>
      </c>
      <c r="L127">
        <f>VLOOKUP(A127,[1]Sheet1!$A:$B,2,0)</f>
        <v>765</v>
      </c>
      <c r="M127" s="6">
        <f t="shared" si="9"/>
        <v>0.37262542620555283</v>
      </c>
    </row>
    <row r="128" spans="1:13" x14ac:dyDescent="0.3">
      <c r="A128" t="s">
        <v>253</v>
      </c>
      <c r="B128" t="s">
        <v>254</v>
      </c>
      <c r="C128" t="s">
        <v>429</v>
      </c>
      <c r="D128" s="10">
        <f>VLOOKUP($A128,'[2]CCGs MAR'!$A:$AY,51,0)</f>
        <v>5938</v>
      </c>
      <c r="E128" s="10">
        <f>VLOOKUP($A128,'[2]CCGs adj MAR GDP'!$A:$AY,51,0)</f>
        <v>5401.1939620105404</v>
      </c>
      <c r="F128" s="10">
        <f>VLOOKUP(A128,[7]Sheet1!$A:$B,2,0)</f>
        <v>1614</v>
      </c>
      <c r="G128" s="6">
        <f t="shared" si="6"/>
        <v>0.29882281794583149</v>
      </c>
      <c r="H128" s="10">
        <f>IFERROR(VLOOKUP(A128,[6]Apr17_Orgs!$A$4:$B$151,2,0),0)</f>
        <v>336</v>
      </c>
      <c r="I128">
        <f t="shared" si="7"/>
        <v>1950</v>
      </c>
      <c r="J128" s="6">
        <f t="shared" si="8"/>
        <v>0.36103128562228709</v>
      </c>
      <c r="K128" s="17">
        <f t="shared" si="5"/>
        <v>0.20817843866170996</v>
      </c>
      <c r="L128">
        <f>VLOOKUP(A128,[1]Sheet1!$A:$B,2,0)</f>
        <v>207</v>
      </c>
      <c r="M128" s="6">
        <f t="shared" si="9"/>
        <v>0.10615384615384615</v>
      </c>
    </row>
    <row r="129" spans="1:13" x14ac:dyDescent="0.3">
      <c r="A129" t="s">
        <v>255</v>
      </c>
      <c r="B129" t="s">
        <v>256</v>
      </c>
      <c r="C129" t="s">
        <v>429</v>
      </c>
      <c r="D129" s="10">
        <f>VLOOKUP($A129,'[2]CCGs MAR'!$A:$AY,51,0)</f>
        <v>6931</v>
      </c>
      <c r="E129" s="10">
        <f>VLOOKUP($A129,'[2]CCGs adj MAR GDP'!$A:$AY,51,0)</f>
        <v>6587.8510001839604</v>
      </c>
      <c r="F129" s="10">
        <f>VLOOKUP(A129,[7]Sheet1!$A:$B,2,0)</f>
        <v>2577</v>
      </c>
      <c r="G129" s="6">
        <f t="shared" si="6"/>
        <v>0.39117460305766466</v>
      </c>
      <c r="H129" s="10">
        <f>IFERROR(VLOOKUP(A129,[6]Apr17_Orgs!$A$4:$B$151,2,0),0)</f>
        <v>3</v>
      </c>
      <c r="I129">
        <f t="shared" si="7"/>
        <v>2580</v>
      </c>
      <c r="J129" s="6">
        <f t="shared" si="8"/>
        <v>0.39162998676320332</v>
      </c>
      <c r="K129" s="17">
        <f t="shared" si="5"/>
        <v>1.1641443539000126E-3</v>
      </c>
      <c r="L129">
        <f>VLOOKUP(A129,[1]Sheet1!$A:$B,2,0)</f>
        <v>1391</v>
      </c>
      <c r="M129" s="6">
        <f t="shared" si="9"/>
        <v>0.53914728682170543</v>
      </c>
    </row>
    <row r="130" spans="1:13" x14ac:dyDescent="0.3">
      <c r="A130" t="s">
        <v>257</v>
      </c>
      <c r="B130" t="s">
        <v>258</v>
      </c>
      <c r="C130" t="s">
        <v>429</v>
      </c>
      <c r="D130" s="10">
        <f>VLOOKUP($A130,'[2]CCGs MAR'!$A:$AY,51,0)</f>
        <v>5145</v>
      </c>
      <c r="E130" s="10">
        <f>VLOOKUP($A130,'[2]CCGs adj MAR GDP'!$A:$AY,51,0)</f>
        <v>4863.5068691250899</v>
      </c>
      <c r="F130" s="10">
        <f>VLOOKUP(A130,[7]Sheet1!$A:$B,2,0)</f>
        <v>1690</v>
      </c>
      <c r="G130" s="6">
        <f t="shared" si="6"/>
        <v>0.3474858873395647</v>
      </c>
      <c r="H130" s="10">
        <f>IFERROR(VLOOKUP(A130,[6]Apr17_Orgs!$A$4:$B$151,2,0),0)</f>
        <v>0</v>
      </c>
      <c r="I130">
        <f t="shared" si="7"/>
        <v>1690</v>
      </c>
      <c r="J130" s="6">
        <f t="shared" si="8"/>
        <v>0.3474858873395647</v>
      </c>
      <c r="K130" s="17">
        <f t="shared" si="5"/>
        <v>0</v>
      </c>
      <c r="L130">
        <f>VLOOKUP(A130,[1]Sheet1!$A:$B,2,0)</f>
        <v>409</v>
      </c>
      <c r="M130" s="6">
        <f t="shared" si="9"/>
        <v>0.24201183431952664</v>
      </c>
    </row>
    <row r="131" spans="1:13" x14ac:dyDescent="0.3">
      <c r="A131" t="s">
        <v>259</v>
      </c>
      <c r="B131" t="s">
        <v>260</v>
      </c>
      <c r="C131" t="s">
        <v>429</v>
      </c>
      <c r="D131" s="10">
        <f>VLOOKUP($A131,'[2]CCGs MAR'!$A:$AY,51,0)</f>
        <v>3943</v>
      </c>
      <c r="E131" s="10">
        <f>VLOOKUP($A131,'[2]CCGs adj MAR GDP'!$A:$AY,51,0)</f>
        <v>3746.2801767401265</v>
      </c>
      <c r="F131" s="10">
        <f>VLOOKUP(A131,[7]Sheet1!$A:$B,2,0)</f>
        <v>1490</v>
      </c>
      <c r="G131" s="6">
        <f t="shared" si="6"/>
        <v>0.39772786062588156</v>
      </c>
      <c r="H131" s="10">
        <f>IFERROR(VLOOKUP(A131,[6]Apr17_Orgs!$A$4:$B$151,2,0),0)</f>
        <v>77</v>
      </c>
      <c r="I131">
        <f t="shared" si="7"/>
        <v>1567</v>
      </c>
      <c r="J131" s="6">
        <f t="shared" si="8"/>
        <v>0.41828158228238688</v>
      </c>
      <c r="K131" s="17">
        <f t="shared" si="5"/>
        <v>5.1677852348993365E-2</v>
      </c>
      <c r="L131">
        <f>VLOOKUP(A131,[1]Sheet1!$A:$B,2,0)</f>
        <v>921</v>
      </c>
      <c r="M131" s="6">
        <f t="shared" si="9"/>
        <v>0.58774728781110397</v>
      </c>
    </row>
    <row r="132" spans="1:13" x14ac:dyDescent="0.3">
      <c r="A132" t="s">
        <v>261</v>
      </c>
      <c r="B132" t="s">
        <v>262</v>
      </c>
      <c r="C132" t="s">
        <v>429</v>
      </c>
      <c r="D132" s="10">
        <f>VLOOKUP($A132,'[2]CCGs MAR'!$A:$AY,51,0)</f>
        <v>5298</v>
      </c>
      <c r="E132" s="10">
        <f>VLOOKUP($A132,'[2]CCGs adj MAR GDP'!$A:$AY,51,0)</f>
        <v>5049.6585903706427</v>
      </c>
      <c r="F132" s="10">
        <f>VLOOKUP(A132,[7]Sheet1!$A:$B,2,0)</f>
        <v>2363</v>
      </c>
      <c r="G132" s="6">
        <f t="shared" si="6"/>
        <v>0.46795242840893858</v>
      </c>
      <c r="H132" s="10">
        <f>IFERROR(VLOOKUP(A132,[6]Apr17_Orgs!$A$4:$B$151,2,0),0)</f>
        <v>1</v>
      </c>
      <c r="I132">
        <f t="shared" si="7"/>
        <v>2364</v>
      </c>
      <c r="J132" s="6">
        <f t="shared" si="8"/>
        <v>0.46815046159912438</v>
      </c>
      <c r="K132" s="17">
        <f t="shared" si="5"/>
        <v>4.2319085907753604E-4</v>
      </c>
      <c r="L132">
        <f>VLOOKUP(A132,[1]Sheet1!$A:$B,2,0)</f>
        <v>851</v>
      </c>
      <c r="M132" s="6">
        <f t="shared" si="9"/>
        <v>0.35998307952622671</v>
      </c>
    </row>
    <row r="133" spans="1:13" x14ac:dyDescent="0.3">
      <c r="A133" t="s">
        <v>263</v>
      </c>
      <c r="B133" t="s">
        <v>264</v>
      </c>
      <c r="C133" t="s">
        <v>429</v>
      </c>
      <c r="D133" s="10">
        <f>VLOOKUP($A133,'[2]CCGs MAR'!$A:$AY,51,0)</f>
        <v>3836</v>
      </c>
      <c r="E133" s="10">
        <f>VLOOKUP($A133,'[2]CCGs adj MAR GDP'!$A:$AY,51,0)</f>
        <v>3666.8227238280829</v>
      </c>
      <c r="F133" s="10">
        <f>VLOOKUP(A133,[7]Sheet1!$A:$B,2,0)</f>
        <v>604</v>
      </c>
      <c r="G133" s="6">
        <f t="shared" si="6"/>
        <v>0.16472026206094773</v>
      </c>
      <c r="H133" s="10">
        <f>IFERROR(VLOOKUP(A133,[6]Apr17_Orgs!$A$4:$B$151,2,0),0)</f>
        <v>0</v>
      </c>
      <c r="I133">
        <f t="shared" si="7"/>
        <v>604</v>
      </c>
      <c r="J133" s="6">
        <f t="shared" si="8"/>
        <v>0.16472026206094773</v>
      </c>
      <c r="K133" s="17">
        <f t="shared" ref="K133:K196" si="10">(J133-G133)/ABS(G133)</f>
        <v>0</v>
      </c>
      <c r="L133">
        <f>VLOOKUP(A133,[1]Sheet1!$A:$B,2,0)</f>
        <v>83</v>
      </c>
      <c r="M133" s="6">
        <f t="shared" si="9"/>
        <v>0.13741721854304637</v>
      </c>
    </row>
    <row r="134" spans="1:13" x14ac:dyDescent="0.3">
      <c r="A134" t="s">
        <v>265</v>
      </c>
      <c r="B134" t="s">
        <v>266</v>
      </c>
      <c r="C134" t="s">
        <v>429</v>
      </c>
      <c r="D134" s="10">
        <f>VLOOKUP($A134,'[2]CCGs MAR'!$A:$AY,51,0)</f>
        <v>4886</v>
      </c>
      <c r="E134" s="10">
        <f>VLOOKUP($A134,'[2]CCGs adj MAR GDP'!$A:$AY,51,0)</f>
        <v>4646.3037078938314</v>
      </c>
      <c r="F134" s="10">
        <f>VLOOKUP(A134,[7]Sheet1!$A:$B,2,0)</f>
        <v>1220</v>
      </c>
      <c r="G134" s="6">
        <f t="shared" ref="G134:G197" si="11">F134/E134</f>
        <v>0.26257431211982174</v>
      </c>
      <c r="H134" s="10">
        <f>IFERROR(VLOOKUP(A134,[6]Apr17_Orgs!$A$4:$B$151,2,0),0)</f>
        <v>0</v>
      </c>
      <c r="I134">
        <f t="shared" ref="I134:I189" si="12">F134+H134</f>
        <v>1220</v>
      </c>
      <c r="J134" s="6">
        <f t="shared" ref="J134:J189" si="13">I134/E134</f>
        <v>0.26257431211982174</v>
      </c>
      <c r="K134" s="17">
        <f t="shared" si="10"/>
        <v>0</v>
      </c>
      <c r="L134">
        <f>VLOOKUP(A134,[1]Sheet1!$A:$B,2,0)</f>
        <v>164</v>
      </c>
      <c r="M134" s="6">
        <f t="shared" ref="M134:M197" si="14">L134/I134</f>
        <v>0.13442622950819672</v>
      </c>
    </row>
    <row r="135" spans="1:13" x14ac:dyDescent="0.3">
      <c r="A135" t="s">
        <v>267</v>
      </c>
      <c r="B135" t="s">
        <v>268</v>
      </c>
      <c r="C135" t="s">
        <v>429</v>
      </c>
      <c r="D135" s="10">
        <f>VLOOKUP($A135,'[2]CCGs MAR'!$A:$AY,51,0)</f>
        <v>4449</v>
      </c>
      <c r="E135" s="10">
        <f>VLOOKUP($A135,'[2]CCGs adj MAR GDP'!$A:$AY,51,0)</f>
        <v>4166.1141656158052</v>
      </c>
      <c r="F135" s="10">
        <f>VLOOKUP(A135,[7]Sheet1!$A:$B,2,0)</f>
        <v>1030</v>
      </c>
      <c r="G135" s="6">
        <f t="shared" si="11"/>
        <v>0.24723278312939673</v>
      </c>
      <c r="H135" s="10">
        <f>IFERROR(VLOOKUP(A135,[6]Apr17_Orgs!$A$4:$B$151,2,0),0)</f>
        <v>0</v>
      </c>
      <c r="I135">
        <f t="shared" si="12"/>
        <v>1030</v>
      </c>
      <c r="J135" s="6">
        <f t="shared" si="13"/>
        <v>0.24723278312939673</v>
      </c>
      <c r="K135" s="17">
        <f t="shared" si="10"/>
        <v>0</v>
      </c>
      <c r="L135">
        <f>VLOOKUP(A135,[1]Sheet1!$A:$B,2,0)</f>
        <v>291</v>
      </c>
      <c r="M135" s="6">
        <f t="shared" si="14"/>
        <v>0.28252427184466017</v>
      </c>
    </row>
    <row r="136" spans="1:13" x14ac:dyDescent="0.3">
      <c r="A136" t="s">
        <v>269</v>
      </c>
      <c r="B136" t="s">
        <v>270</v>
      </c>
      <c r="C136" t="s">
        <v>429</v>
      </c>
      <c r="D136" s="10">
        <f>VLOOKUP($A136,'[2]CCGs MAR'!$A:$AY,51,0)</f>
        <v>5605</v>
      </c>
      <c r="E136" s="10">
        <f>VLOOKUP($A136,'[2]CCGs adj MAR GDP'!$A:$AY,51,0)</f>
        <v>5388.7178482216577</v>
      </c>
      <c r="F136" s="10">
        <f>VLOOKUP(A136,[7]Sheet1!$A:$B,2,0)</f>
        <v>3219</v>
      </c>
      <c r="G136" s="6">
        <f t="shared" si="11"/>
        <v>0.5973591660699602</v>
      </c>
      <c r="H136" s="10">
        <f>IFERROR(VLOOKUP(A136,[6]Apr17_Orgs!$A$4:$B$151,2,0),0)</f>
        <v>25</v>
      </c>
      <c r="I136">
        <f t="shared" si="12"/>
        <v>3244</v>
      </c>
      <c r="J136" s="6">
        <f t="shared" si="13"/>
        <v>0.60199848857749327</v>
      </c>
      <c r="K136" s="17">
        <f t="shared" si="10"/>
        <v>7.7663870767318809E-3</v>
      </c>
      <c r="L136">
        <f>VLOOKUP(A136,[1]Sheet1!$A:$B,2,0)</f>
        <v>1737</v>
      </c>
      <c r="M136" s="6">
        <f t="shared" si="14"/>
        <v>0.53545006165228115</v>
      </c>
    </row>
    <row r="137" spans="1:13" x14ac:dyDescent="0.3">
      <c r="A137" t="s">
        <v>271</v>
      </c>
      <c r="B137" t="s">
        <v>272</v>
      </c>
      <c r="C137" t="s">
        <v>429</v>
      </c>
      <c r="D137" s="10">
        <f>VLOOKUP($A137,'[2]CCGs MAR'!$A:$AY,51,0)</f>
        <v>5427</v>
      </c>
      <c r="E137" s="10">
        <f>VLOOKUP($A137,'[2]CCGs adj MAR GDP'!$A:$AY,51,0)</f>
        <v>5134.6353341521399</v>
      </c>
      <c r="F137" s="10">
        <f>VLOOKUP(A137,[7]Sheet1!$A:$B,2,0)</f>
        <v>2366</v>
      </c>
      <c r="G137" s="6">
        <f t="shared" si="11"/>
        <v>0.46079221717323521</v>
      </c>
      <c r="H137" s="10">
        <f>IFERROR(VLOOKUP(A137,[6]Apr17_Orgs!$A$4:$B$151,2,0),0)</f>
        <v>313</v>
      </c>
      <c r="I137">
        <f t="shared" si="12"/>
        <v>2679</v>
      </c>
      <c r="J137" s="6">
        <f t="shared" si="13"/>
        <v>0.52175078182886603</v>
      </c>
      <c r="K137" s="17">
        <f t="shared" si="10"/>
        <v>0.1322907861369399</v>
      </c>
      <c r="L137">
        <f>VLOOKUP(A137,[1]Sheet1!$A:$B,2,0)</f>
        <v>1036</v>
      </c>
      <c r="M137" s="6">
        <f t="shared" si="14"/>
        <v>0.38671145949981334</v>
      </c>
    </row>
    <row r="138" spans="1:13" x14ac:dyDescent="0.3">
      <c r="A138" t="s">
        <v>273</v>
      </c>
      <c r="B138" t="s">
        <v>274</v>
      </c>
      <c r="C138" t="s">
        <v>429</v>
      </c>
      <c r="D138" s="10">
        <f>VLOOKUP($A138,'[2]CCGs MAR'!$A:$AY,51,0)</f>
        <v>4566</v>
      </c>
      <c r="E138" s="10">
        <f>VLOOKUP($A138,'[2]CCGs adj MAR GDP'!$A:$AY,51,0)</f>
        <v>4390.2547471374046</v>
      </c>
      <c r="F138" s="10">
        <f>VLOOKUP(A138,[7]Sheet1!$A:$B,2,0)</f>
        <v>1368</v>
      </c>
      <c r="G138" s="6">
        <f t="shared" si="11"/>
        <v>0.31159923029340897</v>
      </c>
      <c r="H138" s="10">
        <f>IFERROR(VLOOKUP(A138,[6]Apr17_Orgs!$A$4:$B$151,2,0),0)</f>
        <v>0</v>
      </c>
      <c r="I138">
        <f t="shared" si="12"/>
        <v>1368</v>
      </c>
      <c r="J138" s="6">
        <f t="shared" si="13"/>
        <v>0.31159923029340897</v>
      </c>
      <c r="K138" s="17">
        <f t="shared" si="10"/>
        <v>0</v>
      </c>
      <c r="L138">
        <f>VLOOKUP(A138,[1]Sheet1!$A:$B,2,0)</f>
        <v>576</v>
      </c>
      <c r="M138" s="6">
        <f t="shared" si="14"/>
        <v>0.42105263157894735</v>
      </c>
    </row>
    <row r="139" spans="1:13" x14ac:dyDescent="0.3">
      <c r="A139" t="s">
        <v>275</v>
      </c>
      <c r="B139" t="s">
        <v>276</v>
      </c>
      <c r="C139" t="s">
        <v>429</v>
      </c>
      <c r="D139" s="10">
        <f>VLOOKUP($A139,'[2]CCGs MAR'!$A:$AY,51,0)</f>
        <v>3117</v>
      </c>
      <c r="E139" s="10">
        <f>VLOOKUP($A139,'[2]CCGs adj MAR GDP'!$A:$AY,51,0)</f>
        <v>2942.6202568593112</v>
      </c>
      <c r="F139" s="10">
        <f>VLOOKUP(A139,[7]Sheet1!$A:$B,2,0)</f>
        <v>1233</v>
      </c>
      <c r="G139" s="6">
        <f t="shared" si="11"/>
        <v>0.41901431118264426</v>
      </c>
      <c r="H139" s="10">
        <f>IFERROR(VLOOKUP(A139,[6]Apr17_Orgs!$A$4:$B$151,2,0),0)</f>
        <v>0</v>
      </c>
      <c r="I139">
        <f t="shared" si="12"/>
        <v>1233</v>
      </c>
      <c r="J139" s="6">
        <f t="shared" si="13"/>
        <v>0.41901431118264426</v>
      </c>
      <c r="K139" s="17">
        <f t="shared" si="10"/>
        <v>0</v>
      </c>
      <c r="L139">
        <f>VLOOKUP(A139,[1]Sheet1!$A:$B,2,0)</f>
        <v>606</v>
      </c>
      <c r="M139" s="6">
        <f t="shared" si="14"/>
        <v>0.49148418491484186</v>
      </c>
    </row>
    <row r="140" spans="1:13" x14ac:dyDescent="0.3">
      <c r="A140" t="s">
        <v>277</v>
      </c>
      <c r="B140" t="s">
        <v>278</v>
      </c>
      <c r="C140" t="s">
        <v>429</v>
      </c>
      <c r="D140" s="10">
        <f>VLOOKUP($A140,'[2]CCGs MAR'!$A:$AY,51,0)</f>
        <v>6507</v>
      </c>
      <c r="E140" s="10">
        <f>VLOOKUP($A140,'[2]CCGs adj MAR GDP'!$A:$AY,51,0)</f>
        <v>5923.366373312926</v>
      </c>
      <c r="F140" s="10">
        <f>VLOOKUP(A140,[7]Sheet1!$A:$B,2,0)</f>
        <v>1372</v>
      </c>
      <c r="G140" s="6">
        <f t="shared" si="11"/>
        <v>0.23162504453234475</v>
      </c>
      <c r="H140" s="10">
        <f>IFERROR(VLOOKUP(A140,[6]Apr17_Orgs!$A$4:$B$151,2,0),0)</f>
        <v>1</v>
      </c>
      <c r="I140">
        <f t="shared" si="12"/>
        <v>1373</v>
      </c>
      <c r="J140" s="6">
        <f t="shared" si="13"/>
        <v>0.23179386745110012</v>
      </c>
      <c r="K140" s="17">
        <f t="shared" si="10"/>
        <v>7.2886297376097251E-4</v>
      </c>
      <c r="L140">
        <f>VLOOKUP(A140,[1]Sheet1!$A:$B,2,0)</f>
        <v>510</v>
      </c>
      <c r="M140" s="6">
        <f t="shared" si="14"/>
        <v>0.37144938091769847</v>
      </c>
    </row>
    <row r="141" spans="1:13" x14ac:dyDescent="0.3">
      <c r="A141" t="s">
        <v>279</v>
      </c>
      <c r="B141" t="s">
        <v>280</v>
      </c>
      <c r="C141" t="s">
        <v>429</v>
      </c>
      <c r="D141" s="10">
        <f>VLOOKUP($A141,'[2]CCGs MAR'!$A:$AY,51,0)</f>
        <v>6663</v>
      </c>
      <c r="E141" s="10">
        <f>VLOOKUP($A141,'[2]CCGs adj MAR GDP'!$A:$AY,51,0)</f>
        <v>6223.0888336102726</v>
      </c>
      <c r="F141" s="10">
        <f>VLOOKUP(A141,[7]Sheet1!$A:$B,2,0)</f>
        <v>3105</v>
      </c>
      <c r="G141" s="6">
        <f t="shared" si="11"/>
        <v>0.49894836519610797</v>
      </c>
      <c r="H141" s="10">
        <f>IFERROR(VLOOKUP(A141,[6]Apr17_Orgs!$A$4:$B$151,2,0),0)</f>
        <v>1</v>
      </c>
      <c r="I141">
        <f t="shared" si="12"/>
        <v>3106</v>
      </c>
      <c r="J141" s="6">
        <f t="shared" si="13"/>
        <v>0.4991090571011631</v>
      </c>
      <c r="K141" s="17">
        <f t="shared" si="10"/>
        <v>3.2206119162645971E-4</v>
      </c>
      <c r="L141">
        <f>VLOOKUP(A141,[1]Sheet1!$A:$B,2,0)</f>
        <v>725</v>
      </c>
      <c r="M141" s="6">
        <f t="shared" si="14"/>
        <v>0.23341918866709593</v>
      </c>
    </row>
    <row r="142" spans="1:13" x14ac:dyDescent="0.3">
      <c r="A142" t="s">
        <v>281</v>
      </c>
      <c r="B142" t="s">
        <v>282</v>
      </c>
      <c r="C142" t="s">
        <v>429</v>
      </c>
      <c r="D142" s="10">
        <f>VLOOKUP($A142,'[2]CCGs MAR'!$A:$AY,51,0)</f>
        <v>7481</v>
      </c>
      <c r="E142" s="10">
        <f>VLOOKUP($A142,'[2]CCGs adj MAR GDP'!$A:$AY,51,0)</f>
        <v>6985.1628670104374</v>
      </c>
      <c r="F142" s="10">
        <f>VLOOKUP(A142,[7]Sheet1!$A:$B,2,0)</f>
        <v>2369</v>
      </c>
      <c r="G142" s="6">
        <f t="shared" si="11"/>
        <v>0.33914742506410628</v>
      </c>
      <c r="H142" s="10">
        <f>IFERROR(VLOOKUP(A142,[6]Apr17_Orgs!$A$4:$B$151,2,0),0)</f>
        <v>0</v>
      </c>
      <c r="I142">
        <f t="shared" si="12"/>
        <v>2369</v>
      </c>
      <c r="J142" s="6">
        <f t="shared" si="13"/>
        <v>0.33914742506410628</v>
      </c>
      <c r="K142" s="17">
        <f t="shared" si="10"/>
        <v>0</v>
      </c>
      <c r="L142">
        <f>VLOOKUP(A142,[1]Sheet1!$A:$B,2,0)</f>
        <v>659</v>
      </c>
      <c r="M142" s="6">
        <f t="shared" si="14"/>
        <v>0.27817644575770367</v>
      </c>
    </row>
    <row r="143" spans="1:13" x14ac:dyDescent="0.3">
      <c r="A143" t="s">
        <v>283</v>
      </c>
      <c r="B143" t="s">
        <v>284</v>
      </c>
      <c r="C143" t="s">
        <v>429</v>
      </c>
      <c r="D143" s="10">
        <f>VLOOKUP($A143,'[2]CCGs MAR'!$A:$AY,51,0)</f>
        <v>6615</v>
      </c>
      <c r="E143" s="10">
        <f>VLOOKUP($A143,'[2]CCGs adj MAR GDP'!$A:$AY,51,0)</f>
        <v>6275.266961422044</v>
      </c>
      <c r="F143" s="10">
        <f>VLOOKUP(A143,[7]Sheet1!$A:$B,2,0)</f>
        <v>3252</v>
      </c>
      <c r="G143" s="6">
        <f t="shared" si="11"/>
        <v>0.51822496476915803</v>
      </c>
      <c r="H143" s="10">
        <f>IFERROR(VLOOKUP(A143,[6]Apr17_Orgs!$A$4:$B$151,2,0),0)</f>
        <v>2</v>
      </c>
      <c r="I143">
        <f t="shared" si="12"/>
        <v>3254</v>
      </c>
      <c r="J143" s="6">
        <f t="shared" si="13"/>
        <v>0.51854367630960641</v>
      </c>
      <c r="K143" s="17">
        <f t="shared" si="10"/>
        <v>6.1500615006139091E-4</v>
      </c>
      <c r="L143">
        <f>VLOOKUP(A143,[1]Sheet1!$A:$B,2,0)</f>
        <v>1433</v>
      </c>
      <c r="M143" s="6">
        <f t="shared" si="14"/>
        <v>0.44038106945298094</v>
      </c>
    </row>
    <row r="144" spans="1:13" x14ac:dyDescent="0.3">
      <c r="A144" t="s">
        <v>285</v>
      </c>
      <c r="B144" t="s">
        <v>286</v>
      </c>
      <c r="C144" t="s">
        <v>429</v>
      </c>
      <c r="D144" s="10">
        <f>VLOOKUP($A144,'[2]CCGs MAR'!$A:$AY,51,0)</f>
        <v>3911</v>
      </c>
      <c r="E144" s="10">
        <f>VLOOKUP($A144,'[2]CCGs adj MAR GDP'!$A:$AY,51,0)</f>
        <v>3720.2409879486158</v>
      </c>
      <c r="F144" s="10">
        <f>VLOOKUP(A144,[7]Sheet1!$A:$B,2,0)</f>
        <v>1059</v>
      </c>
      <c r="G144" s="6">
        <f t="shared" si="11"/>
        <v>0.28465897866039719</v>
      </c>
      <c r="H144" s="10">
        <f>IFERROR(VLOOKUP(A144,[6]Apr17_Orgs!$A$4:$B$151,2,0),0)</f>
        <v>0</v>
      </c>
      <c r="I144">
        <f t="shared" si="12"/>
        <v>1059</v>
      </c>
      <c r="J144" s="6">
        <f t="shared" si="13"/>
        <v>0.28465897866039719</v>
      </c>
      <c r="K144" s="17">
        <f t="shared" si="10"/>
        <v>0</v>
      </c>
      <c r="L144">
        <f>VLOOKUP(A144,[1]Sheet1!$A:$B,2,0)</f>
        <v>616</v>
      </c>
      <c r="M144" s="6">
        <f t="shared" si="14"/>
        <v>0.58168083097261569</v>
      </c>
    </row>
    <row r="145" spans="1:13" x14ac:dyDescent="0.3">
      <c r="A145" t="s">
        <v>287</v>
      </c>
      <c r="B145" t="s">
        <v>288</v>
      </c>
      <c r="C145" t="s">
        <v>429</v>
      </c>
      <c r="D145" s="10">
        <f>VLOOKUP($A145,'[2]CCGs MAR'!$A:$AY,51,0)</f>
        <v>5671</v>
      </c>
      <c r="E145" s="10">
        <f>VLOOKUP($A145,'[2]CCGs adj MAR GDP'!$A:$AY,51,0)</f>
        <v>5249.1965915403543</v>
      </c>
      <c r="F145" s="10">
        <f>VLOOKUP(A145,[7]Sheet1!$A:$B,2,0)</f>
        <v>1387</v>
      </c>
      <c r="G145" s="6">
        <f t="shared" si="11"/>
        <v>0.26423091149516098</v>
      </c>
      <c r="H145" s="10">
        <f>IFERROR(VLOOKUP(A145,[6]Apr17_Orgs!$A$4:$B$151,2,0),0)</f>
        <v>1</v>
      </c>
      <c r="I145">
        <f t="shared" si="12"/>
        <v>1388</v>
      </c>
      <c r="J145" s="6">
        <f t="shared" si="13"/>
        <v>0.26442141683870468</v>
      </c>
      <c r="K145" s="17">
        <f t="shared" si="10"/>
        <v>7.2098053352546456E-4</v>
      </c>
      <c r="L145">
        <f>VLOOKUP(A145,[1]Sheet1!$A:$B,2,0)</f>
        <v>542</v>
      </c>
      <c r="M145" s="6">
        <f t="shared" si="14"/>
        <v>0.39048991354466861</v>
      </c>
    </row>
    <row r="146" spans="1:13" x14ac:dyDescent="0.3">
      <c r="A146" t="s">
        <v>289</v>
      </c>
      <c r="B146" t="s">
        <v>290</v>
      </c>
      <c r="C146" t="s">
        <v>429</v>
      </c>
      <c r="D146" s="10">
        <f>VLOOKUP($A146,'[2]CCGs MAR'!$A:$AY,51,0)</f>
        <v>4322</v>
      </c>
      <c r="E146" s="10">
        <f>VLOOKUP($A146,'[2]CCGs adj MAR GDP'!$A:$AY,51,0)</f>
        <v>4080.054926373758</v>
      </c>
      <c r="F146" s="10">
        <f>VLOOKUP(A146,[7]Sheet1!$A:$B,2,0)</f>
        <v>575</v>
      </c>
      <c r="G146" s="6">
        <f t="shared" si="11"/>
        <v>0.14092947530758965</v>
      </c>
      <c r="H146" s="10">
        <f>IFERROR(VLOOKUP(A146,[6]Apr17_Orgs!$A$4:$B$151,2,0),0)</f>
        <v>0</v>
      </c>
      <c r="I146">
        <f t="shared" si="12"/>
        <v>575</v>
      </c>
      <c r="J146" s="6">
        <f t="shared" si="13"/>
        <v>0.14092947530758965</v>
      </c>
      <c r="K146" s="17">
        <f t="shared" si="10"/>
        <v>0</v>
      </c>
      <c r="L146">
        <f>VLOOKUP(A146,[1]Sheet1!$A:$B,2,0)</f>
        <v>57</v>
      </c>
      <c r="M146" s="6">
        <f t="shared" si="14"/>
        <v>9.913043478260869E-2</v>
      </c>
    </row>
    <row r="147" spans="1:13" x14ac:dyDescent="0.3">
      <c r="A147" t="s">
        <v>291</v>
      </c>
      <c r="B147" t="s">
        <v>292</v>
      </c>
      <c r="C147" t="s">
        <v>429</v>
      </c>
      <c r="D147" s="10">
        <f>VLOOKUP($A147,'[2]CCGs MAR'!$A:$AY,51,0)</f>
        <v>3342</v>
      </c>
      <c r="E147" s="10">
        <f>VLOOKUP($A147,'[2]CCGs adj MAR GDP'!$A:$AY,51,0)</f>
        <v>3114.3489747797189</v>
      </c>
      <c r="F147" s="10">
        <f>VLOOKUP(A147,[7]Sheet1!$A:$B,2,0)</f>
        <v>519</v>
      </c>
      <c r="G147" s="6">
        <f t="shared" si="11"/>
        <v>0.16664799102570366</v>
      </c>
      <c r="H147" s="10">
        <f>IFERROR(VLOOKUP(A147,[6]Apr17_Orgs!$A$4:$B$151,2,0),0)</f>
        <v>0</v>
      </c>
      <c r="I147">
        <f t="shared" si="12"/>
        <v>519</v>
      </c>
      <c r="J147" s="6">
        <f t="shared" si="13"/>
        <v>0.16664799102570366</v>
      </c>
      <c r="K147" s="17">
        <f t="shared" si="10"/>
        <v>0</v>
      </c>
      <c r="L147">
        <f>VLOOKUP(A147,[1]Sheet1!$A:$B,2,0)</f>
        <v>83</v>
      </c>
      <c r="M147" s="6">
        <f t="shared" si="14"/>
        <v>0.15992292870905589</v>
      </c>
    </row>
    <row r="148" spans="1:13" x14ac:dyDescent="0.3">
      <c r="A148" t="s">
        <v>293</v>
      </c>
      <c r="B148" t="s">
        <v>294</v>
      </c>
      <c r="C148" t="s">
        <v>429</v>
      </c>
      <c r="D148" s="10">
        <f>VLOOKUP($A148,'[2]CCGs MAR'!$A:$AY,51,0)</f>
        <v>5572</v>
      </c>
      <c r="E148" s="10">
        <f>VLOOKUP($A148,'[2]CCGs adj MAR GDP'!$A:$AY,51,0)</f>
        <v>5226.5218885672939</v>
      </c>
      <c r="F148" s="10">
        <f>VLOOKUP(A148,[7]Sheet1!$A:$B,2,0)</f>
        <v>1952</v>
      </c>
      <c r="G148" s="6">
        <f t="shared" si="11"/>
        <v>0.37347973310317212</v>
      </c>
      <c r="H148" s="10">
        <f>IFERROR(VLOOKUP(A148,[6]Apr17_Orgs!$A$4:$B$151,2,0),0)</f>
        <v>0</v>
      </c>
      <c r="I148">
        <f t="shared" si="12"/>
        <v>1952</v>
      </c>
      <c r="J148" s="6">
        <f t="shared" si="13"/>
        <v>0.37347973310317212</v>
      </c>
      <c r="K148" s="17">
        <f t="shared" si="10"/>
        <v>0</v>
      </c>
      <c r="L148">
        <f>VLOOKUP(A148,[1]Sheet1!$A:$B,2,0)</f>
        <v>981</v>
      </c>
      <c r="M148" s="6">
        <f t="shared" si="14"/>
        <v>0.50256147540983609</v>
      </c>
    </row>
    <row r="149" spans="1:13" x14ac:dyDescent="0.3">
      <c r="A149" t="s">
        <v>295</v>
      </c>
      <c r="B149" t="s">
        <v>296</v>
      </c>
      <c r="C149" t="s">
        <v>429</v>
      </c>
      <c r="D149" s="10">
        <f>VLOOKUP($A149,'[2]CCGs MAR'!$A:$AY,51,0)</f>
        <v>5757</v>
      </c>
      <c r="E149" s="10">
        <f>VLOOKUP($A149,'[2]CCGs adj MAR GDP'!$A:$AY,51,0)</f>
        <v>5460.0947257630687</v>
      </c>
      <c r="F149" s="10">
        <f>VLOOKUP(A149,[7]Sheet1!$A:$B,2,0)</f>
        <v>2523</v>
      </c>
      <c r="G149" s="6">
        <f t="shared" si="11"/>
        <v>0.46207989544492772</v>
      </c>
      <c r="H149" s="10">
        <f>IFERROR(VLOOKUP(A149,[6]Apr17_Orgs!$A$4:$B$151,2,0),0)</f>
        <v>0</v>
      </c>
      <c r="I149">
        <f t="shared" si="12"/>
        <v>2523</v>
      </c>
      <c r="J149" s="6">
        <f t="shared" si="13"/>
        <v>0.46207989544492772</v>
      </c>
      <c r="K149" s="17">
        <f t="shared" si="10"/>
        <v>0</v>
      </c>
      <c r="L149">
        <f>VLOOKUP(A149,[1]Sheet1!$A:$B,2,0)</f>
        <v>847</v>
      </c>
      <c r="M149" s="6">
        <f t="shared" si="14"/>
        <v>0.33571145461751883</v>
      </c>
    </row>
    <row r="150" spans="1:13" x14ac:dyDescent="0.3">
      <c r="A150" t="s">
        <v>297</v>
      </c>
      <c r="B150" t="s">
        <v>298</v>
      </c>
      <c r="C150" t="s">
        <v>429</v>
      </c>
      <c r="D150" s="10">
        <f>VLOOKUP($A150,'[2]CCGs MAR'!$A:$AY,51,0)</f>
        <v>8382</v>
      </c>
      <c r="E150" s="10">
        <f>VLOOKUP($A150,'[2]CCGs adj MAR GDP'!$A:$AY,51,0)</f>
        <v>8017.0104984636391</v>
      </c>
      <c r="F150" s="10">
        <f>VLOOKUP(A150,[7]Sheet1!$A:$B,2,0)</f>
        <v>1835</v>
      </c>
      <c r="G150" s="6">
        <f t="shared" si="11"/>
        <v>0.22888831196512155</v>
      </c>
      <c r="H150" s="10">
        <f>IFERROR(VLOOKUP(A150,[6]Apr17_Orgs!$A$4:$B$151,2,0),0)</f>
        <v>1</v>
      </c>
      <c r="I150">
        <f t="shared" si="12"/>
        <v>1836</v>
      </c>
      <c r="J150" s="6">
        <f t="shared" si="13"/>
        <v>0.22901304674003442</v>
      </c>
      <c r="K150" s="17">
        <f t="shared" si="10"/>
        <v>5.4495912806538872E-4</v>
      </c>
      <c r="L150">
        <f>VLOOKUP(A150,[1]Sheet1!$A:$B,2,0)</f>
        <v>414</v>
      </c>
      <c r="M150" s="6">
        <f t="shared" si="14"/>
        <v>0.22549019607843138</v>
      </c>
    </row>
    <row r="151" spans="1:13" x14ac:dyDescent="0.3">
      <c r="A151" t="s">
        <v>299</v>
      </c>
      <c r="B151" t="s">
        <v>300</v>
      </c>
      <c r="C151" t="s">
        <v>429</v>
      </c>
      <c r="D151" s="10">
        <f>VLOOKUP($A151,'[2]CCGs MAR'!$A:$AY,51,0)</f>
        <v>3741</v>
      </c>
      <c r="E151" s="10">
        <f>VLOOKUP($A151,'[2]CCGs adj MAR GDP'!$A:$AY,51,0)</f>
        <v>3575.5259977819983</v>
      </c>
      <c r="F151" s="10">
        <f>VLOOKUP(A151,[7]Sheet1!$A:$B,2,0)</f>
        <v>659</v>
      </c>
      <c r="G151" s="6">
        <f t="shared" si="11"/>
        <v>0.18430854660511395</v>
      </c>
      <c r="H151" s="10">
        <f>IFERROR(VLOOKUP(A151,[6]Apr17_Orgs!$A$4:$B$151,2,0),0)</f>
        <v>0</v>
      </c>
      <c r="I151">
        <f t="shared" si="12"/>
        <v>659</v>
      </c>
      <c r="J151" s="6">
        <f t="shared" si="13"/>
        <v>0.18430854660511395</v>
      </c>
      <c r="K151" s="17">
        <f t="shared" si="10"/>
        <v>0</v>
      </c>
      <c r="L151">
        <f>VLOOKUP(A151,[1]Sheet1!$A:$B,2,0)</f>
        <v>236</v>
      </c>
      <c r="M151" s="6">
        <f t="shared" si="14"/>
        <v>0.35811836115326251</v>
      </c>
    </row>
    <row r="152" spans="1:13" x14ac:dyDescent="0.3">
      <c r="A152" t="s">
        <v>301</v>
      </c>
      <c r="B152" t="s">
        <v>302</v>
      </c>
      <c r="C152" t="s">
        <v>429</v>
      </c>
      <c r="D152" s="10">
        <f>VLOOKUP($A152,'[2]CCGs MAR'!$A:$AY,51,0)</f>
        <v>2803</v>
      </c>
      <c r="E152" s="10">
        <f>VLOOKUP($A152,'[2]CCGs adj MAR GDP'!$A:$AY,51,0)</f>
        <v>2704.6394741608306</v>
      </c>
      <c r="F152" s="10">
        <f>VLOOKUP(A152,[7]Sheet1!$A:$B,2,0)</f>
        <v>893</v>
      </c>
      <c r="G152" s="6">
        <f t="shared" si="11"/>
        <v>0.33017339594848272</v>
      </c>
      <c r="H152" s="10">
        <f>IFERROR(VLOOKUP(A152,[6]Apr17_Orgs!$A$4:$B$151,2,0),0)</f>
        <v>0</v>
      </c>
      <c r="I152">
        <f t="shared" si="12"/>
        <v>893</v>
      </c>
      <c r="J152" s="6">
        <f t="shared" si="13"/>
        <v>0.33017339594848272</v>
      </c>
      <c r="K152" s="17">
        <f t="shared" si="10"/>
        <v>0</v>
      </c>
      <c r="L152">
        <f>VLOOKUP(A152,[1]Sheet1!$A:$B,2,0)</f>
        <v>108</v>
      </c>
      <c r="M152" s="6">
        <f t="shared" si="14"/>
        <v>0.12094064949608063</v>
      </c>
    </row>
    <row r="153" spans="1:13" x14ac:dyDescent="0.3">
      <c r="A153" t="s">
        <v>303</v>
      </c>
      <c r="B153" t="s">
        <v>304</v>
      </c>
      <c r="C153" t="s">
        <v>427</v>
      </c>
      <c r="D153" s="10">
        <f>VLOOKUP($A153,'[2]CCGs MAR'!$A:$AY,51,0)</f>
        <v>1746</v>
      </c>
      <c r="E153" s="10">
        <f>VLOOKUP($A153,'[2]CCGs adj MAR GDP'!$A:$AY,51,0)</f>
        <v>1676.6708463949842</v>
      </c>
      <c r="F153" s="10">
        <f>VLOOKUP(A153,[7]Sheet1!$A:$B,2,0)</f>
        <v>389</v>
      </c>
      <c r="G153" s="6">
        <f t="shared" si="11"/>
        <v>0.23200737391980678</v>
      </c>
      <c r="H153" s="10">
        <f>IFERROR(VLOOKUP(A153,[6]Apr17_Orgs!$A$4:$B$151,2,0),0)</f>
        <v>0</v>
      </c>
      <c r="I153">
        <f t="shared" si="12"/>
        <v>389</v>
      </c>
      <c r="J153" s="6">
        <f t="shared" si="13"/>
        <v>0.23200737391980678</v>
      </c>
      <c r="K153" s="17">
        <f t="shared" si="10"/>
        <v>0</v>
      </c>
      <c r="L153">
        <f>VLOOKUP(A153,[1]Sheet1!$A:$B,2,0)</f>
        <v>69</v>
      </c>
      <c r="M153" s="6">
        <f t="shared" si="14"/>
        <v>0.17737789203084833</v>
      </c>
    </row>
    <row r="154" spans="1:13" x14ac:dyDescent="0.3">
      <c r="A154" t="s">
        <v>305</v>
      </c>
      <c r="B154" t="s">
        <v>306</v>
      </c>
      <c r="C154" t="s">
        <v>427</v>
      </c>
      <c r="D154" s="10">
        <f>VLOOKUP($A154,'[2]CCGs MAR'!$A:$AY,51,0)</f>
        <v>4327</v>
      </c>
      <c r="E154" s="10">
        <f>VLOOKUP($A154,'[2]CCGs adj MAR GDP'!$A:$AY,51,0)</f>
        <v>4045.4043712932544</v>
      </c>
      <c r="F154" s="10">
        <f>VLOOKUP(A154,[7]Sheet1!$A:$B,2,0)</f>
        <v>436</v>
      </c>
      <c r="G154" s="6">
        <f t="shared" si="11"/>
        <v>0.10777661760933369</v>
      </c>
      <c r="H154" s="10">
        <f>IFERROR(VLOOKUP(A154,[6]Apr17_Orgs!$A$4:$B$151,2,0),0)</f>
        <v>2</v>
      </c>
      <c r="I154">
        <f t="shared" si="12"/>
        <v>438</v>
      </c>
      <c r="J154" s="6">
        <f t="shared" si="13"/>
        <v>0.10827100576350493</v>
      </c>
      <c r="K154" s="17">
        <f t="shared" si="10"/>
        <v>4.5871559633026424E-3</v>
      </c>
      <c r="L154">
        <f>VLOOKUP(A154,[1]Sheet1!$A:$B,2,0)</f>
        <v>58</v>
      </c>
      <c r="M154" s="6">
        <f t="shared" si="14"/>
        <v>0.13242009132420091</v>
      </c>
    </row>
    <row r="155" spans="1:13" x14ac:dyDescent="0.3">
      <c r="A155" t="s">
        <v>307</v>
      </c>
      <c r="B155" t="s">
        <v>308</v>
      </c>
      <c r="C155" t="s">
        <v>427</v>
      </c>
      <c r="D155" s="10">
        <f>VLOOKUP($A155,'[2]CCGs MAR'!$A:$AY,51,0)</f>
        <v>3367</v>
      </c>
      <c r="E155" s="10">
        <f>VLOOKUP($A155,'[2]CCGs adj MAR GDP'!$A:$AY,51,0)</f>
        <v>3257.8623506676036</v>
      </c>
      <c r="F155" s="10">
        <f>VLOOKUP(A155,[7]Sheet1!$A:$B,2,0)</f>
        <v>625</v>
      </c>
      <c r="G155" s="6">
        <f t="shared" si="11"/>
        <v>0.19184358721353728</v>
      </c>
      <c r="H155" s="10">
        <f>IFERROR(VLOOKUP(A155,[6]Apr17_Orgs!$A$4:$B$151,2,0),0)</f>
        <v>0</v>
      </c>
      <c r="I155">
        <f t="shared" si="12"/>
        <v>625</v>
      </c>
      <c r="J155" s="6">
        <f t="shared" si="13"/>
        <v>0.19184358721353728</v>
      </c>
      <c r="K155" s="17">
        <f t="shared" si="10"/>
        <v>0</v>
      </c>
      <c r="L155">
        <f>VLOOKUP(A155,[1]Sheet1!$A:$B,2,0)</f>
        <v>119</v>
      </c>
      <c r="M155" s="6">
        <f t="shared" si="14"/>
        <v>0.19040000000000001</v>
      </c>
    </row>
    <row r="156" spans="1:13" x14ac:dyDescent="0.3">
      <c r="A156" t="s">
        <v>309</v>
      </c>
      <c r="B156" t="s">
        <v>310</v>
      </c>
      <c r="C156" t="s">
        <v>427</v>
      </c>
      <c r="D156" s="10">
        <f>VLOOKUP($A156,'[2]CCGs MAR'!$A:$AY,51,0)</f>
        <v>3181</v>
      </c>
      <c r="E156" s="10">
        <f>VLOOKUP($A156,'[2]CCGs adj MAR GDP'!$A:$AY,51,0)</f>
        <v>3015.9738699218005</v>
      </c>
      <c r="F156" s="10">
        <f>VLOOKUP(A156,[7]Sheet1!$A:$B,2,0)</f>
        <v>740</v>
      </c>
      <c r="G156" s="6">
        <f t="shared" si="11"/>
        <v>0.24536021594218488</v>
      </c>
      <c r="H156" s="10">
        <f>IFERROR(VLOOKUP(A156,[6]Apr17_Orgs!$A$4:$B$151,2,0),0)</f>
        <v>0</v>
      </c>
      <c r="I156">
        <f t="shared" si="12"/>
        <v>740</v>
      </c>
      <c r="J156" s="6">
        <f t="shared" si="13"/>
        <v>0.24536021594218488</v>
      </c>
      <c r="K156" s="17">
        <f t="shared" si="10"/>
        <v>0</v>
      </c>
      <c r="L156">
        <v>0</v>
      </c>
      <c r="M156" s="6">
        <f t="shared" si="14"/>
        <v>0</v>
      </c>
    </row>
    <row r="157" spans="1:13" x14ac:dyDescent="0.3">
      <c r="A157" t="s">
        <v>311</v>
      </c>
      <c r="B157" t="s">
        <v>312</v>
      </c>
      <c r="C157" t="s">
        <v>427</v>
      </c>
      <c r="D157" s="10">
        <f>VLOOKUP($A157,'[2]CCGs MAR'!$A:$AY,51,0)</f>
        <v>8265</v>
      </c>
      <c r="E157" s="10">
        <f>VLOOKUP($A157,'[2]CCGs adj MAR GDP'!$A:$AY,51,0)</f>
        <v>8019.9660202276445</v>
      </c>
      <c r="F157" s="10">
        <f>VLOOKUP(A157,[7]Sheet1!$A:$B,2,0)</f>
        <v>1917</v>
      </c>
      <c r="G157" s="6">
        <f t="shared" si="11"/>
        <v>0.23902844415612456</v>
      </c>
      <c r="H157" s="10">
        <f>IFERROR(VLOOKUP(A157,[6]Apr17_Orgs!$A$4:$B$151,2,0),0)</f>
        <v>0</v>
      </c>
      <c r="I157">
        <f t="shared" si="12"/>
        <v>1917</v>
      </c>
      <c r="J157" s="6">
        <f t="shared" si="13"/>
        <v>0.23902844415612456</v>
      </c>
      <c r="K157" s="17">
        <f t="shared" si="10"/>
        <v>0</v>
      </c>
      <c r="L157">
        <f>VLOOKUP(A157,[1]Sheet1!$A:$B,2,0)</f>
        <v>588</v>
      </c>
      <c r="M157" s="6">
        <f t="shared" si="14"/>
        <v>0.30672926447574334</v>
      </c>
    </row>
    <row r="158" spans="1:13" x14ac:dyDescent="0.3">
      <c r="A158" t="s">
        <v>313</v>
      </c>
      <c r="B158" t="s">
        <v>314</v>
      </c>
      <c r="C158" t="s">
        <v>427</v>
      </c>
      <c r="D158" s="10">
        <f>VLOOKUP($A158,'[2]CCGs MAR'!$A:$AY,51,0)</f>
        <v>2197</v>
      </c>
      <c r="E158" s="10">
        <f>VLOOKUP($A158,'[2]CCGs adj MAR GDP'!$A:$AY,51,0)</f>
        <v>2126.5867730467585</v>
      </c>
      <c r="F158" s="10">
        <f>VLOOKUP(A158,[7]Sheet1!$A:$B,2,0)</f>
        <v>8</v>
      </c>
      <c r="G158" s="6">
        <f t="shared" si="11"/>
        <v>3.7618968110755286E-3</v>
      </c>
      <c r="H158" s="10">
        <f>IFERROR(VLOOKUP(A158,[6]Apr17_Orgs!$A$4:$B$151,2,0),0)</f>
        <v>0</v>
      </c>
      <c r="I158">
        <f t="shared" si="12"/>
        <v>8</v>
      </c>
      <c r="J158" s="6">
        <f t="shared" si="13"/>
        <v>3.7618968110755286E-3</v>
      </c>
      <c r="K158" s="17">
        <f t="shared" si="10"/>
        <v>0</v>
      </c>
      <c r="L158">
        <f>VLOOKUP(A158,[1]Sheet1!$A:$B,2,0)</f>
        <v>1</v>
      </c>
      <c r="M158" s="6">
        <f t="shared" si="14"/>
        <v>0.125</v>
      </c>
    </row>
    <row r="159" spans="1:13" x14ac:dyDescent="0.3">
      <c r="A159" t="s">
        <v>315</v>
      </c>
      <c r="B159" t="s">
        <v>316</v>
      </c>
      <c r="C159" t="s">
        <v>427</v>
      </c>
      <c r="D159" s="10">
        <f>VLOOKUP($A159,'[2]CCGs MAR'!$A:$AY,51,0)</f>
        <v>4332</v>
      </c>
      <c r="E159" s="10">
        <f>VLOOKUP($A159,'[2]CCGs adj MAR GDP'!$A:$AY,51,0)</f>
        <v>4258.5844923421446</v>
      </c>
      <c r="F159" s="10">
        <f>VLOOKUP(A159,[7]Sheet1!$A:$B,2,0)</f>
        <v>682</v>
      </c>
      <c r="G159" s="6">
        <f t="shared" si="11"/>
        <v>0.16014711020208322</v>
      </c>
      <c r="H159" s="10">
        <f>IFERROR(VLOOKUP(A159,[6]Apr17_Orgs!$A$4:$B$151,2,0),0)</f>
        <v>0</v>
      </c>
      <c r="I159">
        <f t="shared" si="12"/>
        <v>682</v>
      </c>
      <c r="J159" s="6">
        <f t="shared" si="13"/>
        <v>0.16014711020208322</v>
      </c>
      <c r="K159" s="17">
        <f t="shared" si="10"/>
        <v>0</v>
      </c>
      <c r="L159">
        <f>VLOOKUP(A159,[1]Sheet1!$A:$B,2,0)</f>
        <v>331</v>
      </c>
      <c r="M159" s="6">
        <f t="shared" si="14"/>
        <v>0.48533724340175954</v>
      </c>
    </row>
    <row r="160" spans="1:13" x14ac:dyDescent="0.3">
      <c r="A160" t="s">
        <v>317</v>
      </c>
      <c r="B160" t="s">
        <v>318</v>
      </c>
      <c r="C160" t="s">
        <v>427</v>
      </c>
      <c r="D160" s="10">
        <f>VLOOKUP($A160,'[2]CCGs MAR'!$A:$AY,51,0)</f>
        <v>3152</v>
      </c>
      <c r="E160" s="10">
        <f>VLOOKUP($A160,'[2]CCGs adj MAR GDP'!$A:$AY,51,0)</f>
        <v>3016.3453021393716</v>
      </c>
      <c r="F160" s="10">
        <f>VLOOKUP(A160,[7]Sheet1!$A:$B,2,0)</f>
        <v>726</v>
      </c>
      <c r="G160" s="6">
        <f t="shared" si="11"/>
        <v>0.24068862390691065</v>
      </c>
      <c r="H160" s="10">
        <f>IFERROR(VLOOKUP(A160,[6]Apr17_Orgs!$A$4:$B$151,2,0),0)</f>
        <v>0</v>
      </c>
      <c r="I160">
        <f t="shared" si="12"/>
        <v>726</v>
      </c>
      <c r="J160" s="6">
        <f t="shared" si="13"/>
        <v>0.24068862390691065</v>
      </c>
      <c r="K160" s="17">
        <f t="shared" si="10"/>
        <v>0</v>
      </c>
      <c r="L160">
        <f>VLOOKUP(A160,[1]Sheet1!$A:$B,2,0)</f>
        <v>122</v>
      </c>
      <c r="M160" s="6">
        <f t="shared" si="14"/>
        <v>0.16804407713498623</v>
      </c>
    </row>
    <row r="161" spans="1:13" x14ac:dyDescent="0.3">
      <c r="A161" t="s">
        <v>319</v>
      </c>
      <c r="B161" t="s">
        <v>320</v>
      </c>
      <c r="C161" t="s">
        <v>427</v>
      </c>
      <c r="D161" s="10">
        <f>VLOOKUP($A161,'[2]CCGs MAR'!$A:$AY,51,0)</f>
        <v>3889</v>
      </c>
      <c r="E161" s="10">
        <f>VLOOKUP($A161,'[2]CCGs adj MAR GDP'!$A:$AY,51,0)</f>
        <v>3773.0655391416258</v>
      </c>
      <c r="F161" s="10">
        <f>VLOOKUP(A161,[7]Sheet1!$A:$B,2,0)</f>
        <v>1639</v>
      </c>
      <c r="G161" s="6">
        <f t="shared" si="11"/>
        <v>0.43439478667865211</v>
      </c>
      <c r="H161" s="10">
        <f>IFERROR(VLOOKUP(A161,[6]Apr17_Orgs!$A$4:$B$151,2,0),0)</f>
        <v>0</v>
      </c>
      <c r="I161">
        <f t="shared" si="12"/>
        <v>1639</v>
      </c>
      <c r="J161" s="6">
        <f t="shared" si="13"/>
        <v>0.43439478667865211</v>
      </c>
      <c r="K161" s="17">
        <f t="shared" si="10"/>
        <v>0</v>
      </c>
      <c r="L161">
        <f>VLOOKUP(A161,[1]Sheet1!$A:$B,2,0)</f>
        <v>516</v>
      </c>
      <c r="M161" s="6">
        <f t="shared" si="14"/>
        <v>0.3148261134838316</v>
      </c>
    </row>
    <row r="162" spans="1:13" x14ac:dyDescent="0.3">
      <c r="A162" t="s">
        <v>321</v>
      </c>
      <c r="B162" t="s">
        <v>322</v>
      </c>
      <c r="C162" t="s">
        <v>427</v>
      </c>
      <c r="D162" s="10">
        <f>VLOOKUP($A162,'[2]CCGs MAR'!$A:$AY,51,0)</f>
        <v>3502</v>
      </c>
      <c r="E162" s="10">
        <f>VLOOKUP($A162,'[2]CCGs adj MAR GDP'!$A:$AY,51,0)</f>
        <v>3304.211003100937</v>
      </c>
      <c r="F162" s="10">
        <f>VLOOKUP(A162,[7]Sheet1!$A:$B,2,0)</f>
        <v>343</v>
      </c>
      <c r="G162" s="6">
        <f t="shared" si="11"/>
        <v>0.10380692990795723</v>
      </c>
      <c r="H162" s="10">
        <f>IFERROR(VLOOKUP(A162,[6]Apr17_Orgs!$A$4:$B$151,2,0),0)</f>
        <v>0</v>
      </c>
      <c r="I162">
        <f t="shared" si="12"/>
        <v>343</v>
      </c>
      <c r="J162" s="6">
        <f t="shared" si="13"/>
        <v>0.10380692990795723</v>
      </c>
      <c r="K162" s="17">
        <f t="shared" si="10"/>
        <v>0</v>
      </c>
      <c r="L162">
        <f>VLOOKUP(A162,[1]Sheet1!$A:$B,2,0)</f>
        <v>1</v>
      </c>
      <c r="M162" s="6">
        <f t="shared" si="14"/>
        <v>2.9154518950437317E-3</v>
      </c>
    </row>
    <row r="163" spans="1:13" x14ac:dyDescent="0.3">
      <c r="A163" t="s">
        <v>323</v>
      </c>
      <c r="B163" t="s">
        <v>324</v>
      </c>
      <c r="C163" t="s">
        <v>427</v>
      </c>
      <c r="D163" s="10">
        <f>VLOOKUP($A163,'[2]CCGs MAR'!$A:$AY,51,0)</f>
        <v>5169</v>
      </c>
      <c r="E163" s="10">
        <f>VLOOKUP($A163,'[2]CCGs adj MAR GDP'!$A:$AY,51,0)</f>
        <v>4989.7124895666338</v>
      </c>
      <c r="F163" s="10">
        <f>VLOOKUP(A163,[7]Sheet1!$A:$B,2,0)</f>
        <v>1962</v>
      </c>
      <c r="G163" s="6">
        <f t="shared" si="11"/>
        <v>0.39320902839642441</v>
      </c>
      <c r="H163" s="10">
        <f>IFERROR(VLOOKUP(A163,[6]Apr17_Orgs!$A$4:$B$151,2,0),0)</f>
        <v>2</v>
      </c>
      <c r="I163">
        <f t="shared" si="12"/>
        <v>1964</v>
      </c>
      <c r="J163" s="6">
        <f t="shared" si="13"/>
        <v>0.3936098530940762</v>
      </c>
      <c r="K163" s="17">
        <f t="shared" si="10"/>
        <v>1.0193679918450121E-3</v>
      </c>
      <c r="L163">
        <f>VLOOKUP(A163,[1]Sheet1!$A:$B,2,0)</f>
        <v>647</v>
      </c>
      <c r="M163" s="6">
        <f t="shared" si="14"/>
        <v>0.32942973523421587</v>
      </c>
    </row>
    <row r="164" spans="1:13" x14ac:dyDescent="0.3">
      <c r="A164" t="s">
        <v>325</v>
      </c>
      <c r="B164" t="s">
        <v>326</v>
      </c>
      <c r="C164" t="s">
        <v>427</v>
      </c>
      <c r="D164" s="10">
        <f>VLOOKUP($A164,'[2]CCGs MAR'!$A:$AY,51,0)</f>
        <v>3901</v>
      </c>
      <c r="E164" s="10">
        <f>VLOOKUP($A164,'[2]CCGs adj MAR GDP'!$A:$AY,51,0)</f>
        <v>3770.5510204081629</v>
      </c>
      <c r="F164" s="10">
        <f>VLOOKUP(A164,[7]Sheet1!$A:$B,2,0)</f>
        <v>112</v>
      </c>
      <c r="G164" s="6">
        <f t="shared" si="11"/>
        <v>2.97038813143751E-2</v>
      </c>
      <c r="H164" s="10">
        <f>IFERROR(VLOOKUP(A164,[6]Apr17_Orgs!$A$4:$B$151,2,0),0)</f>
        <v>0</v>
      </c>
      <c r="I164">
        <f t="shared" si="12"/>
        <v>112</v>
      </c>
      <c r="J164" s="6">
        <f t="shared" si="13"/>
        <v>2.97038813143751E-2</v>
      </c>
      <c r="K164" s="17">
        <f t="shared" si="10"/>
        <v>0</v>
      </c>
      <c r="L164">
        <f>VLOOKUP(A164,[1]Sheet1!$A:$B,2,0)</f>
        <v>40</v>
      </c>
      <c r="M164" s="6">
        <f t="shared" si="14"/>
        <v>0.35714285714285715</v>
      </c>
    </row>
    <row r="165" spans="1:13" x14ac:dyDescent="0.3">
      <c r="A165" t="s">
        <v>327</v>
      </c>
      <c r="B165" t="s">
        <v>328</v>
      </c>
      <c r="C165" t="s">
        <v>427</v>
      </c>
      <c r="D165" s="10">
        <f>VLOOKUP($A165,'[2]CCGs MAR'!$A:$AY,51,0)</f>
        <v>8964</v>
      </c>
      <c r="E165" s="10">
        <f>VLOOKUP($A165,'[2]CCGs adj MAR GDP'!$A:$AY,51,0)</f>
        <v>8680.2140534446135</v>
      </c>
      <c r="F165" s="10">
        <f>VLOOKUP(A165,[7]Sheet1!$A:$B,2,0)</f>
        <v>1918</v>
      </c>
      <c r="G165" s="6">
        <f t="shared" si="11"/>
        <v>0.22096229288710573</v>
      </c>
      <c r="H165" s="10">
        <f>IFERROR(VLOOKUP(A165,[6]Apr17_Orgs!$A$4:$B$151,2,0),0)</f>
        <v>22</v>
      </c>
      <c r="I165">
        <f t="shared" si="12"/>
        <v>1940</v>
      </c>
      <c r="J165" s="6">
        <f t="shared" si="13"/>
        <v>0.22349679259696828</v>
      </c>
      <c r="K165" s="17">
        <f t="shared" si="10"/>
        <v>1.1470281543274365E-2</v>
      </c>
      <c r="L165">
        <f>VLOOKUP(A165,[1]Sheet1!$A:$B,2,0)</f>
        <v>51</v>
      </c>
      <c r="M165" s="6">
        <f t="shared" si="14"/>
        <v>2.6288659793814433E-2</v>
      </c>
    </row>
    <row r="166" spans="1:13" x14ac:dyDescent="0.3">
      <c r="A166" t="s">
        <v>329</v>
      </c>
      <c r="B166" t="s">
        <v>330</v>
      </c>
      <c r="C166" t="s">
        <v>427</v>
      </c>
      <c r="D166" s="10">
        <f>VLOOKUP($A166,'[2]CCGs MAR'!$A:$AY,51,0)</f>
        <v>3717</v>
      </c>
      <c r="E166" s="10">
        <f>VLOOKUP($A166,'[2]CCGs adj MAR GDP'!$A:$AY,51,0)</f>
        <v>3593.5329527447075</v>
      </c>
      <c r="F166" s="10">
        <f>VLOOKUP(A166,[7]Sheet1!$A:$B,2,0)</f>
        <v>646</v>
      </c>
      <c r="G166" s="6">
        <f t="shared" si="11"/>
        <v>0.17976737892624337</v>
      </c>
      <c r="H166" s="10">
        <f>IFERROR(VLOOKUP(A166,[6]Apr17_Orgs!$A$4:$B$151,2,0),0)</f>
        <v>16</v>
      </c>
      <c r="I166">
        <f t="shared" si="12"/>
        <v>662</v>
      </c>
      <c r="J166" s="6">
        <f t="shared" si="13"/>
        <v>0.18421982174794599</v>
      </c>
      <c r="K166" s="17">
        <f t="shared" si="10"/>
        <v>2.4767801857585148E-2</v>
      </c>
      <c r="L166">
        <f>VLOOKUP(A166,[1]Sheet1!$A:$B,2,0)</f>
        <v>94</v>
      </c>
      <c r="M166" s="6">
        <f t="shared" si="14"/>
        <v>0.1419939577039275</v>
      </c>
    </row>
    <row r="167" spans="1:13" x14ac:dyDescent="0.3">
      <c r="A167" t="s">
        <v>331</v>
      </c>
      <c r="B167" t="s">
        <v>332</v>
      </c>
      <c r="C167" t="s">
        <v>427</v>
      </c>
      <c r="D167" s="10">
        <f>VLOOKUP($A167,'[2]CCGs MAR'!$A:$AY,51,0)</f>
        <v>1223</v>
      </c>
      <c r="E167" s="10">
        <f>VLOOKUP($A167,'[2]CCGs adj MAR GDP'!$A:$AY,51,0)</f>
        <v>1191.9288275694403</v>
      </c>
      <c r="F167" s="10">
        <f>VLOOKUP(A167,[7]Sheet1!$A:$B,2,0)</f>
        <v>136</v>
      </c>
      <c r="G167" s="6">
        <f t="shared" si="11"/>
        <v>0.11410077250780883</v>
      </c>
      <c r="H167" s="10">
        <f>IFERROR(VLOOKUP(A167,[6]Apr17_Orgs!$A$4:$B$151,2,0),0)</f>
        <v>0</v>
      </c>
      <c r="I167">
        <f t="shared" si="12"/>
        <v>136</v>
      </c>
      <c r="J167" s="6">
        <f t="shared" si="13"/>
        <v>0.11410077250780883</v>
      </c>
      <c r="K167" s="17">
        <f t="shared" si="10"/>
        <v>0</v>
      </c>
      <c r="L167">
        <f>VLOOKUP(A167,[1]Sheet1!$A:$B,2,0)</f>
        <v>23</v>
      </c>
      <c r="M167" s="6">
        <f t="shared" si="14"/>
        <v>0.16911764705882354</v>
      </c>
    </row>
    <row r="168" spans="1:13" x14ac:dyDescent="0.3">
      <c r="A168" t="s">
        <v>333</v>
      </c>
      <c r="B168" t="s">
        <v>334</v>
      </c>
      <c r="C168" t="s">
        <v>427</v>
      </c>
      <c r="D168" s="10">
        <f>VLOOKUP($A168,'[2]CCGs MAR'!$A:$AY,51,0)</f>
        <v>2145</v>
      </c>
      <c r="E168" s="10">
        <f>VLOOKUP($A168,'[2]CCGs adj MAR GDP'!$A:$AY,51,0)</f>
        <v>2083.7555350880298</v>
      </c>
      <c r="F168" s="10">
        <f>VLOOKUP(A168,[7]Sheet1!$A:$B,2,0)</f>
        <v>919</v>
      </c>
      <c r="G168" s="6">
        <f t="shared" si="11"/>
        <v>0.44103062212678235</v>
      </c>
      <c r="H168" s="10">
        <f>IFERROR(VLOOKUP(A168,[6]Apr17_Orgs!$A$4:$B$151,2,0),0)</f>
        <v>3</v>
      </c>
      <c r="I168">
        <f t="shared" si="12"/>
        <v>922</v>
      </c>
      <c r="J168" s="6">
        <f t="shared" si="13"/>
        <v>0.44247033036005801</v>
      </c>
      <c r="K168" s="17">
        <f t="shared" si="10"/>
        <v>3.2644178454841852E-3</v>
      </c>
      <c r="L168">
        <f>VLOOKUP(A168,[1]Sheet1!$A:$B,2,0)</f>
        <v>172</v>
      </c>
      <c r="M168" s="6">
        <f t="shared" si="14"/>
        <v>0.18655097613882862</v>
      </c>
    </row>
    <row r="169" spans="1:13" x14ac:dyDescent="0.3">
      <c r="A169" t="s">
        <v>335</v>
      </c>
      <c r="B169" t="s">
        <v>336</v>
      </c>
      <c r="C169" t="s">
        <v>427</v>
      </c>
      <c r="D169" s="10">
        <f>VLOOKUP($A169,'[2]CCGs MAR'!$A:$AY,51,0)</f>
        <v>2335</v>
      </c>
      <c r="E169" s="10">
        <f>VLOOKUP($A169,'[2]CCGs adj MAR GDP'!$A:$AY,51,0)</f>
        <v>2234.217968508799</v>
      </c>
      <c r="F169" s="10">
        <f>VLOOKUP(A169,[7]Sheet1!$A:$B,2,0)</f>
        <v>563</v>
      </c>
      <c r="G169" s="6">
        <f t="shared" si="11"/>
        <v>0.25198973776751393</v>
      </c>
      <c r="H169" s="10">
        <f>IFERROR(VLOOKUP(A169,[6]Apr17_Orgs!$A$4:$B$151,2,0),0)</f>
        <v>17</v>
      </c>
      <c r="I169">
        <f t="shared" si="12"/>
        <v>580</v>
      </c>
      <c r="J169" s="6">
        <f t="shared" si="13"/>
        <v>0.25959866412994331</v>
      </c>
      <c r="K169" s="17">
        <f t="shared" si="10"/>
        <v>3.0195381882770898E-2</v>
      </c>
      <c r="L169">
        <f>VLOOKUP(A169,[1]Sheet1!$A:$B,2,0)</f>
        <v>121</v>
      </c>
      <c r="M169" s="6">
        <f t="shared" si="14"/>
        <v>0.20862068965517241</v>
      </c>
    </row>
    <row r="170" spans="1:13" x14ac:dyDescent="0.3">
      <c r="A170" t="s">
        <v>337</v>
      </c>
      <c r="B170" t="s">
        <v>338</v>
      </c>
      <c r="C170" t="s">
        <v>427</v>
      </c>
      <c r="D170" s="10">
        <f>VLOOKUP($A170,'[2]CCGs MAR'!$A:$AY,51,0)</f>
        <v>1874</v>
      </c>
      <c r="E170" s="10">
        <f>VLOOKUP($A170,'[2]CCGs adj MAR GDP'!$A:$AY,51,0)</f>
        <v>1810.273649733479</v>
      </c>
      <c r="F170" s="10">
        <f>VLOOKUP(A170,[7]Sheet1!$A:$B,2,0)</f>
        <v>1000</v>
      </c>
      <c r="G170" s="6">
        <f t="shared" si="11"/>
        <v>0.55240267135702215</v>
      </c>
      <c r="H170" s="10">
        <f>IFERROR(VLOOKUP(A170,[6]Apr17_Orgs!$A$4:$B$151,2,0),0)</f>
        <v>2</v>
      </c>
      <c r="I170">
        <f t="shared" si="12"/>
        <v>1002</v>
      </c>
      <c r="J170" s="6">
        <f t="shared" si="13"/>
        <v>0.55350747669973621</v>
      </c>
      <c r="K170" s="17">
        <f t="shared" si="10"/>
        <v>2.0000000000000391E-3</v>
      </c>
      <c r="L170">
        <f>VLOOKUP(A170,[1]Sheet1!$A:$B,2,0)</f>
        <v>344</v>
      </c>
      <c r="M170" s="6">
        <f t="shared" si="14"/>
        <v>0.34331337325349304</v>
      </c>
    </row>
    <row r="171" spans="1:13" x14ac:dyDescent="0.3">
      <c r="A171" t="s">
        <v>339</v>
      </c>
      <c r="B171" t="s">
        <v>340</v>
      </c>
      <c r="C171" t="s">
        <v>427</v>
      </c>
      <c r="D171" s="10">
        <f>VLOOKUP($A171,'[2]CCGs MAR'!$A:$AY,51,0)</f>
        <v>5150</v>
      </c>
      <c r="E171" s="10">
        <f>VLOOKUP($A171,'[2]CCGs adj MAR GDP'!$A:$AY,51,0)</f>
        <v>4883.0230187803381</v>
      </c>
      <c r="F171" s="10">
        <f>VLOOKUP(A171,[7]Sheet1!$A:$B,2,0)</f>
        <v>1349</v>
      </c>
      <c r="G171" s="6">
        <f t="shared" si="11"/>
        <v>0.27626328911653336</v>
      </c>
      <c r="H171" s="10">
        <f>IFERROR(VLOOKUP(A171,[6]Apr17_Orgs!$A$4:$B$151,2,0),0)</f>
        <v>2</v>
      </c>
      <c r="I171">
        <f t="shared" si="12"/>
        <v>1351</v>
      </c>
      <c r="J171" s="6">
        <f t="shared" si="13"/>
        <v>0.27667287145769942</v>
      </c>
      <c r="K171" s="17">
        <f t="shared" si="10"/>
        <v>1.4825796886581239E-3</v>
      </c>
      <c r="L171">
        <f>VLOOKUP(A171,[1]Sheet1!$A:$B,2,0)</f>
        <v>253</v>
      </c>
      <c r="M171" s="6">
        <f t="shared" si="14"/>
        <v>0.18726868985936343</v>
      </c>
    </row>
    <row r="172" spans="1:13" x14ac:dyDescent="0.3">
      <c r="A172" t="s">
        <v>341</v>
      </c>
      <c r="B172" t="s">
        <v>342</v>
      </c>
      <c r="C172" t="s">
        <v>427</v>
      </c>
      <c r="D172" s="10">
        <f>VLOOKUP($A172,'[2]CCGs MAR'!$A:$AY,51,0)</f>
        <v>3630</v>
      </c>
      <c r="E172" s="10">
        <f>VLOOKUP($A172,'[2]CCGs adj MAR GDP'!$A:$AY,51,0)</f>
        <v>3470.8728023294384</v>
      </c>
      <c r="F172" s="10">
        <f>VLOOKUP(A172,[7]Sheet1!$A:$B,2,0)</f>
        <v>1119</v>
      </c>
      <c r="G172" s="6">
        <f t="shared" si="11"/>
        <v>0.32239729420478774</v>
      </c>
      <c r="H172" s="10">
        <f>IFERROR(VLOOKUP(A172,[6]Apr17_Orgs!$A$4:$B$151,2,0),0)</f>
        <v>0</v>
      </c>
      <c r="I172">
        <f t="shared" si="12"/>
        <v>1119</v>
      </c>
      <c r="J172" s="6">
        <f t="shared" si="13"/>
        <v>0.32239729420478774</v>
      </c>
      <c r="K172" s="17">
        <f t="shared" si="10"/>
        <v>0</v>
      </c>
      <c r="L172">
        <f>VLOOKUP(A172,[1]Sheet1!$A:$B,2,0)</f>
        <v>166</v>
      </c>
      <c r="M172" s="6">
        <f t="shared" si="14"/>
        <v>0.1483467381590706</v>
      </c>
    </row>
    <row r="173" spans="1:13" x14ac:dyDescent="0.3">
      <c r="A173" t="s">
        <v>343</v>
      </c>
      <c r="B173" t="s">
        <v>344</v>
      </c>
      <c r="C173" t="s">
        <v>427</v>
      </c>
      <c r="D173" s="10">
        <f>VLOOKUP($A173,'[2]CCGs MAR'!$A:$AY,51,0)</f>
        <v>2994</v>
      </c>
      <c r="E173" s="10">
        <f>VLOOKUP($A173,'[2]CCGs adj MAR GDP'!$A:$AY,51,0)</f>
        <v>2914.3832793641445</v>
      </c>
      <c r="F173" s="10">
        <f>VLOOKUP(A173,[7]Sheet1!$A:$B,2,0)</f>
        <v>235</v>
      </c>
      <c r="G173" s="6">
        <f t="shared" si="11"/>
        <v>8.0634555401124838E-2</v>
      </c>
      <c r="H173" s="10">
        <f>IFERROR(VLOOKUP(A173,[6]Apr17_Orgs!$A$4:$B$151,2,0),0)</f>
        <v>0</v>
      </c>
      <c r="I173">
        <f t="shared" si="12"/>
        <v>235</v>
      </c>
      <c r="J173" s="6">
        <f t="shared" si="13"/>
        <v>8.0634555401124838E-2</v>
      </c>
      <c r="K173" s="17">
        <f t="shared" si="10"/>
        <v>0</v>
      </c>
      <c r="L173">
        <f>VLOOKUP(A173,[1]Sheet1!$A:$B,2,0)</f>
        <v>116</v>
      </c>
      <c r="M173" s="6">
        <f t="shared" si="14"/>
        <v>0.49361702127659574</v>
      </c>
    </row>
    <row r="174" spans="1:13" x14ac:dyDescent="0.3">
      <c r="A174" t="s">
        <v>345</v>
      </c>
      <c r="B174" t="s">
        <v>346</v>
      </c>
      <c r="C174" t="s">
        <v>427</v>
      </c>
      <c r="D174" s="10">
        <f>VLOOKUP($A174,'[2]CCGs MAR'!$A:$AY,51,0)</f>
        <v>2197</v>
      </c>
      <c r="E174" s="10">
        <f>VLOOKUP($A174,'[2]CCGs adj MAR GDP'!$A:$AY,51,0)</f>
        <v>2077.1581808249111</v>
      </c>
      <c r="F174" s="10">
        <f>VLOOKUP(A174,[7]Sheet1!$A:$B,2,0)</f>
        <v>282</v>
      </c>
      <c r="G174" s="6">
        <f t="shared" si="11"/>
        <v>0.13576240972076958</v>
      </c>
      <c r="H174" s="10">
        <f>IFERROR(VLOOKUP(A174,[6]Apr17_Orgs!$A$4:$B$151,2,0),0)</f>
        <v>0</v>
      </c>
      <c r="I174">
        <f t="shared" si="12"/>
        <v>282</v>
      </c>
      <c r="J174" s="6">
        <f t="shared" si="13"/>
        <v>0.13576240972076958</v>
      </c>
      <c r="K174" s="17">
        <f t="shared" si="10"/>
        <v>0</v>
      </c>
      <c r="L174">
        <f>VLOOKUP(A174,[1]Sheet1!$A:$B,2,0)</f>
        <v>1</v>
      </c>
      <c r="M174" s="6">
        <f t="shared" si="14"/>
        <v>3.5460992907801418E-3</v>
      </c>
    </row>
    <row r="175" spans="1:13" x14ac:dyDescent="0.3">
      <c r="A175" t="s">
        <v>347</v>
      </c>
      <c r="B175" t="s">
        <v>348</v>
      </c>
      <c r="C175" t="s">
        <v>427</v>
      </c>
      <c r="D175" s="10">
        <f>VLOOKUP($A175,'[2]CCGs MAR'!$A:$AY,51,0)</f>
        <v>1782</v>
      </c>
      <c r="E175" s="10">
        <f>VLOOKUP($A175,'[2]CCGs adj MAR GDP'!$A:$AY,51,0)</f>
        <v>1729.2519604500512</v>
      </c>
      <c r="F175" s="10">
        <f>VLOOKUP(A175,[7]Sheet1!$A:$B,2,0)</f>
        <v>914</v>
      </c>
      <c r="G175" s="6">
        <f t="shared" si="11"/>
        <v>0.52855224160747771</v>
      </c>
      <c r="H175" s="10">
        <f>IFERROR(VLOOKUP(A175,[6]Apr17_Orgs!$A$4:$B$151,2,0),0)</f>
        <v>2</v>
      </c>
      <c r="I175">
        <f t="shared" si="12"/>
        <v>916</v>
      </c>
      <c r="J175" s="6">
        <f t="shared" si="13"/>
        <v>0.52970881106394918</v>
      </c>
      <c r="K175" s="17">
        <f t="shared" si="10"/>
        <v>2.188183807439755E-3</v>
      </c>
      <c r="L175">
        <f>VLOOKUP(A175,[1]Sheet1!$A:$B,2,0)</f>
        <v>154</v>
      </c>
      <c r="M175" s="6">
        <f t="shared" si="14"/>
        <v>0.16812227074235808</v>
      </c>
    </row>
    <row r="176" spans="1:13" x14ac:dyDescent="0.3">
      <c r="A176" t="s">
        <v>349</v>
      </c>
      <c r="B176" t="s">
        <v>350</v>
      </c>
      <c r="C176" t="s">
        <v>427</v>
      </c>
      <c r="D176" s="10">
        <f>VLOOKUP($A176,'[2]CCGs MAR'!$A:$AY,51,0)</f>
        <v>1922</v>
      </c>
      <c r="E176" s="10">
        <f>VLOOKUP($A176,'[2]CCGs adj MAR GDP'!$A:$AY,51,0)</f>
        <v>1868.5707261724658</v>
      </c>
      <c r="F176" s="10">
        <f>VLOOKUP(A176,[7]Sheet1!$A:$B,2,0)</f>
        <v>1148</v>
      </c>
      <c r="G176" s="6">
        <f t="shared" si="11"/>
        <v>0.61437331962892028</v>
      </c>
      <c r="H176" s="10">
        <f>IFERROR(VLOOKUP(A176,[6]Apr17_Orgs!$A$4:$B$151,2,0),0)</f>
        <v>1</v>
      </c>
      <c r="I176">
        <f t="shared" si="12"/>
        <v>1149</v>
      </c>
      <c r="J176" s="6">
        <f t="shared" si="13"/>
        <v>0.61490848802580955</v>
      </c>
      <c r="K176" s="17">
        <f t="shared" si="10"/>
        <v>8.7108013937277449E-4</v>
      </c>
      <c r="L176">
        <f>VLOOKUP(A176,[1]Sheet1!$A:$B,2,0)</f>
        <v>144</v>
      </c>
      <c r="M176" s="6">
        <f t="shared" si="14"/>
        <v>0.12532637075718014</v>
      </c>
    </row>
    <row r="177" spans="1:13" x14ac:dyDescent="0.3">
      <c r="A177" t="s">
        <v>351</v>
      </c>
      <c r="B177" t="s">
        <v>352</v>
      </c>
      <c r="C177" t="s">
        <v>427</v>
      </c>
      <c r="D177" s="10">
        <f>VLOOKUP($A177,'[2]CCGs MAR'!$A:$AY,51,0)</f>
        <v>10810</v>
      </c>
      <c r="E177" s="10">
        <f>VLOOKUP($A177,'[2]CCGs adj MAR GDP'!$A:$AY,51,0)</f>
        <v>10468.196714077043</v>
      </c>
      <c r="F177" s="10">
        <f>VLOOKUP(A177,[7]Sheet1!$A:$B,2,0)</f>
        <v>8937</v>
      </c>
      <c r="G177" s="6">
        <f t="shared" si="11"/>
        <v>0.85372870266967993</v>
      </c>
      <c r="H177" s="10">
        <f>IFERROR(VLOOKUP(A177,[6]Apr17_Orgs!$A$4:$B$151,2,0),0)</f>
        <v>60</v>
      </c>
      <c r="I177">
        <f t="shared" si="12"/>
        <v>8997</v>
      </c>
      <c r="J177" s="6">
        <f t="shared" si="13"/>
        <v>0.85946034887759992</v>
      </c>
      <c r="K177" s="17">
        <f t="shared" si="10"/>
        <v>6.7136623027861941E-3</v>
      </c>
      <c r="L177">
        <f>VLOOKUP(A177,[1]Sheet1!$A:$B,2,0)</f>
        <v>678</v>
      </c>
      <c r="M177" s="6">
        <f t="shared" si="14"/>
        <v>7.5358452817605864E-2</v>
      </c>
    </row>
    <row r="178" spans="1:13" x14ac:dyDescent="0.3">
      <c r="A178" t="s">
        <v>353</v>
      </c>
      <c r="B178" t="s">
        <v>354</v>
      </c>
      <c r="C178" t="s">
        <v>427</v>
      </c>
      <c r="D178" s="10">
        <f>VLOOKUP($A178,'[2]CCGs MAR'!$A:$AY,51,0)</f>
        <v>3517</v>
      </c>
      <c r="E178" s="10">
        <f>VLOOKUP($A178,'[2]CCGs adj MAR GDP'!$A:$AY,51,0)</f>
        <v>3407.9478711950669</v>
      </c>
      <c r="F178" s="10">
        <f>VLOOKUP(A178,[7]Sheet1!$A:$B,2,0)</f>
        <v>415</v>
      </c>
      <c r="G178" s="6">
        <f t="shared" si="11"/>
        <v>0.12177416312840247</v>
      </c>
      <c r="H178" s="10">
        <f>IFERROR(VLOOKUP(A178,[6]Apr17_Orgs!$A$4:$B$151,2,0),0)</f>
        <v>0</v>
      </c>
      <c r="I178">
        <f t="shared" si="12"/>
        <v>415</v>
      </c>
      <c r="J178" s="6">
        <f t="shared" si="13"/>
        <v>0.12177416312840247</v>
      </c>
      <c r="K178" s="17">
        <f t="shared" si="10"/>
        <v>0</v>
      </c>
      <c r="L178">
        <f>VLOOKUP(A178,[1]Sheet1!$A:$B,2,0)</f>
        <v>69</v>
      </c>
      <c r="M178" s="6">
        <f t="shared" si="14"/>
        <v>0.16626506024096385</v>
      </c>
    </row>
    <row r="179" spans="1:13" x14ac:dyDescent="0.3">
      <c r="A179" t="s">
        <v>355</v>
      </c>
      <c r="B179" t="s">
        <v>356</v>
      </c>
      <c r="C179" t="s">
        <v>427</v>
      </c>
      <c r="D179" s="10">
        <f>VLOOKUP($A179,'[2]CCGs MAR'!$A:$AY,51,0)</f>
        <v>3507</v>
      </c>
      <c r="E179" s="10">
        <f>VLOOKUP($A179,'[2]CCGs adj MAR GDP'!$A:$AY,51,0)</f>
        <v>3361.6845567867035</v>
      </c>
      <c r="F179" s="10">
        <f>VLOOKUP(A179,[7]Sheet1!$A:$B,2,0)</f>
        <v>1928</v>
      </c>
      <c r="G179" s="6">
        <f t="shared" si="11"/>
        <v>0.57352198501423235</v>
      </c>
      <c r="H179" s="10">
        <f>IFERROR(VLOOKUP(A179,[6]Apr17_Orgs!$A$4:$B$151,2,0),0)</f>
        <v>0</v>
      </c>
      <c r="I179">
        <f t="shared" si="12"/>
        <v>1928</v>
      </c>
      <c r="J179" s="6">
        <f t="shared" si="13"/>
        <v>0.57352198501423235</v>
      </c>
      <c r="K179" s="17">
        <f t="shared" si="10"/>
        <v>0</v>
      </c>
      <c r="L179">
        <f>VLOOKUP(A179,[1]Sheet1!$A:$B,2,0)</f>
        <v>753</v>
      </c>
      <c r="M179" s="6">
        <f t="shared" si="14"/>
        <v>0.39056016597510373</v>
      </c>
    </row>
    <row r="180" spans="1:13" x14ac:dyDescent="0.3">
      <c r="A180" t="s">
        <v>357</v>
      </c>
      <c r="B180" t="s">
        <v>358</v>
      </c>
      <c r="C180" t="s">
        <v>427</v>
      </c>
      <c r="D180" s="10">
        <f>VLOOKUP($A180,'[2]CCGs MAR'!$A:$AY,51,0)</f>
        <v>3339</v>
      </c>
      <c r="E180" s="10">
        <f>VLOOKUP($A180,'[2]CCGs adj MAR GDP'!$A:$AY,51,0)</f>
        <v>3230.2234729261136</v>
      </c>
      <c r="F180" s="10">
        <f>VLOOKUP(A180,[7]Sheet1!$A:$B,2,0)</f>
        <v>261</v>
      </c>
      <c r="G180" s="6">
        <f t="shared" si="11"/>
        <v>8.0799363321935089E-2</v>
      </c>
      <c r="H180" s="10">
        <f>IFERROR(VLOOKUP(A180,[6]Apr17_Orgs!$A$4:$B$151,2,0),0)</f>
        <v>0</v>
      </c>
      <c r="I180">
        <f t="shared" si="12"/>
        <v>261</v>
      </c>
      <c r="J180" s="6">
        <f t="shared" si="13"/>
        <v>8.0799363321935089E-2</v>
      </c>
      <c r="K180" s="17">
        <f t="shared" si="10"/>
        <v>0</v>
      </c>
      <c r="L180">
        <f>VLOOKUP(A180,[1]Sheet1!$A:$B,2,0)</f>
        <v>66</v>
      </c>
      <c r="M180" s="6">
        <f t="shared" si="14"/>
        <v>0.25287356321839083</v>
      </c>
    </row>
    <row r="181" spans="1:13" x14ac:dyDescent="0.3">
      <c r="A181" t="s">
        <v>359</v>
      </c>
      <c r="B181" t="s">
        <v>360</v>
      </c>
      <c r="C181" t="s">
        <v>427</v>
      </c>
      <c r="D181" s="10">
        <f>VLOOKUP($A181,'[2]CCGs MAR'!$A:$AY,51,0)</f>
        <v>2148</v>
      </c>
      <c r="E181" s="10">
        <f>VLOOKUP($A181,'[2]CCGs adj MAR GDP'!$A:$AY,51,0)</f>
        <v>2083.4506158218855</v>
      </c>
      <c r="F181" s="10">
        <f>VLOOKUP(A181,[7]Sheet1!$A:$B,2,0)</f>
        <v>1194</v>
      </c>
      <c r="G181" s="6">
        <f t="shared" si="11"/>
        <v>0.57308773768510346</v>
      </c>
      <c r="H181" s="10">
        <f>IFERROR(VLOOKUP(A181,[6]Apr17_Orgs!$A$4:$B$151,2,0),0)</f>
        <v>0</v>
      </c>
      <c r="I181">
        <f t="shared" si="12"/>
        <v>1194</v>
      </c>
      <c r="J181" s="6">
        <f t="shared" si="13"/>
        <v>0.57308773768510346</v>
      </c>
      <c r="K181" s="17">
        <f t="shared" si="10"/>
        <v>0</v>
      </c>
      <c r="L181">
        <f>VLOOKUP(A181,[1]Sheet1!$A:$B,2,0)</f>
        <v>220</v>
      </c>
      <c r="M181" s="6">
        <f t="shared" si="14"/>
        <v>0.18425460636515914</v>
      </c>
    </row>
    <row r="182" spans="1:13" x14ac:dyDescent="0.3">
      <c r="A182" t="s">
        <v>361</v>
      </c>
      <c r="B182" t="s">
        <v>362</v>
      </c>
      <c r="C182" t="s">
        <v>427</v>
      </c>
      <c r="D182" s="10">
        <f>VLOOKUP($A182,'[2]CCGs MAR'!$A:$AY,51,0)</f>
        <v>3840</v>
      </c>
      <c r="E182" s="10">
        <f>VLOOKUP($A182,'[2]CCGs adj MAR GDP'!$A:$AY,51,0)</f>
        <v>3779.2384534816933</v>
      </c>
      <c r="F182" s="10">
        <f>VLOOKUP(A182,[7]Sheet1!$A:$B,2,0)</f>
        <v>2032</v>
      </c>
      <c r="G182" s="6">
        <f t="shared" si="11"/>
        <v>0.53767446140583752</v>
      </c>
      <c r="H182" s="10">
        <f>IFERROR(VLOOKUP(A182,[6]Apr17_Orgs!$A$4:$B$151,2,0),0)</f>
        <v>8</v>
      </c>
      <c r="I182">
        <f t="shared" si="12"/>
        <v>2040</v>
      </c>
      <c r="J182" s="6">
        <f t="shared" si="13"/>
        <v>0.53979128999404957</v>
      </c>
      <c r="K182" s="17">
        <f t="shared" si="10"/>
        <v>3.9370078740159171E-3</v>
      </c>
      <c r="L182">
        <f>VLOOKUP(A182,[1]Sheet1!$A:$B,2,0)</f>
        <v>472</v>
      </c>
      <c r="M182" s="6">
        <f t="shared" si="14"/>
        <v>0.23137254901960785</v>
      </c>
    </row>
    <row r="183" spans="1:13" x14ac:dyDescent="0.3">
      <c r="A183" t="s">
        <v>363</v>
      </c>
      <c r="B183" t="s">
        <v>364</v>
      </c>
      <c r="C183" t="s">
        <v>427</v>
      </c>
      <c r="D183" s="10">
        <f>VLOOKUP($A183,'[2]CCGs MAR'!$A:$AY,51,0)</f>
        <v>3127</v>
      </c>
      <c r="E183" s="10">
        <f>VLOOKUP($A183,'[2]CCGs adj MAR GDP'!$A:$AY,51,0)</f>
        <v>2994.8497286396391</v>
      </c>
      <c r="F183" s="10">
        <f>VLOOKUP(A183,[7]Sheet1!$A:$B,2,0)</f>
        <v>1005</v>
      </c>
      <c r="G183" s="6">
        <f t="shared" si="11"/>
        <v>0.33557610266358995</v>
      </c>
      <c r="H183" s="10">
        <f>IFERROR(VLOOKUP(A183,[6]Apr17_Orgs!$A$4:$B$151,2,0),0)</f>
        <v>1</v>
      </c>
      <c r="I183">
        <f t="shared" si="12"/>
        <v>1006</v>
      </c>
      <c r="J183" s="6">
        <f t="shared" si="13"/>
        <v>0.33591000923340447</v>
      </c>
      <c r="K183" s="17">
        <f t="shared" si="10"/>
        <v>9.9502487562190978E-4</v>
      </c>
      <c r="L183">
        <f>VLOOKUP(A183,[1]Sheet1!$A:$B,2,0)</f>
        <v>146</v>
      </c>
      <c r="M183" s="6">
        <f t="shared" si="14"/>
        <v>0.14512922465208747</v>
      </c>
    </row>
    <row r="184" spans="1:13" x14ac:dyDescent="0.3">
      <c r="A184" t="s">
        <v>365</v>
      </c>
      <c r="B184" t="s">
        <v>366</v>
      </c>
      <c r="C184" t="s">
        <v>427</v>
      </c>
      <c r="D184" s="10">
        <f>VLOOKUP($A184,'[2]CCGs MAR'!$A:$AY,51,0)</f>
        <v>8045</v>
      </c>
      <c r="E184" s="10">
        <f>VLOOKUP($A184,'[2]CCGs adj MAR GDP'!$A:$AY,51,0)</f>
        <v>7832.4054499500489</v>
      </c>
      <c r="F184" s="10">
        <f>VLOOKUP(A184,[7]Sheet1!$A:$B,2,0)</f>
        <v>4074</v>
      </c>
      <c r="G184" s="6">
        <f t="shared" si="11"/>
        <v>0.52014671942525426</v>
      </c>
      <c r="H184" s="10">
        <f>IFERROR(VLOOKUP(A184,[6]Apr17_Orgs!$A$4:$B$151,2,0),0)</f>
        <v>24</v>
      </c>
      <c r="I184">
        <f t="shared" si="12"/>
        <v>4098</v>
      </c>
      <c r="J184" s="6">
        <f t="shared" si="13"/>
        <v>0.52321091217591842</v>
      </c>
      <c r="K184" s="17">
        <f t="shared" si="10"/>
        <v>5.8910162002944085E-3</v>
      </c>
      <c r="L184">
        <f>VLOOKUP(A184,[1]Sheet1!$A:$B,2,0)</f>
        <v>758</v>
      </c>
      <c r="M184" s="6">
        <f t="shared" si="14"/>
        <v>0.18496827720839434</v>
      </c>
    </row>
    <row r="185" spans="1:13" x14ac:dyDescent="0.3">
      <c r="A185" t="s">
        <v>367</v>
      </c>
      <c r="B185" t="s">
        <v>368</v>
      </c>
      <c r="C185" t="s">
        <v>427</v>
      </c>
      <c r="D185" s="10">
        <f>VLOOKUP($A185,'[2]CCGs MAR'!$A:$AY,51,0)</f>
        <v>2872</v>
      </c>
      <c r="E185" s="10">
        <f>VLOOKUP($A185,'[2]CCGs adj MAR GDP'!$A:$AY,51,0)</f>
        <v>2784.6259607173356</v>
      </c>
      <c r="F185" s="10">
        <f>VLOOKUP(A185,[7]Sheet1!$A:$B,2,0)</f>
        <v>1618</v>
      </c>
      <c r="G185" s="6">
        <f t="shared" si="11"/>
        <v>0.58104751691074297</v>
      </c>
      <c r="H185" s="10">
        <f>IFERROR(VLOOKUP(A185,[6]Apr17_Orgs!$A$4:$B$151,2,0),0)</f>
        <v>2</v>
      </c>
      <c r="I185">
        <f t="shared" si="12"/>
        <v>1620</v>
      </c>
      <c r="J185" s="6">
        <f t="shared" si="13"/>
        <v>0.58176574622707267</v>
      </c>
      <c r="K185" s="17">
        <f t="shared" si="10"/>
        <v>1.236093943139644E-3</v>
      </c>
      <c r="L185">
        <f>VLOOKUP(A185,[1]Sheet1!$A:$B,2,0)</f>
        <v>642</v>
      </c>
      <c r="M185" s="6">
        <f t="shared" si="14"/>
        <v>0.39629629629629631</v>
      </c>
    </row>
    <row r="186" spans="1:13" x14ac:dyDescent="0.3">
      <c r="A186" t="s">
        <v>369</v>
      </c>
      <c r="B186" t="s">
        <v>370</v>
      </c>
      <c r="C186" t="s">
        <v>427</v>
      </c>
      <c r="D186" s="10">
        <f>VLOOKUP($A186,'[2]CCGs MAR'!$A:$AY,51,0)</f>
        <v>2717</v>
      </c>
      <c r="E186" s="10">
        <f>VLOOKUP($A186,'[2]CCGs adj MAR GDP'!$A:$AY,51,0)</f>
        <v>2645.1607199890495</v>
      </c>
      <c r="F186" s="10">
        <f>VLOOKUP(A186,[7]Sheet1!$A:$B,2,0)</f>
        <v>1649</v>
      </c>
      <c r="G186" s="6">
        <f t="shared" si="11"/>
        <v>0.6234025734386478</v>
      </c>
      <c r="H186" s="10">
        <f>IFERROR(VLOOKUP(A186,[6]Apr17_Orgs!$A$4:$B$151,2,0),0)</f>
        <v>1</v>
      </c>
      <c r="I186">
        <f t="shared" si="12"/>
        <v>1650</v>
      </c>
      <c r="J186" s="6">
        <f t="shared" si="13"/>
        <v>0.62378062230064824</v>
      </c>
      <c r="K186" s="17">
        <f t="shared" si="10"/>
        <v>6.0642813826568341E-4</v>
      </c>
      <c r="L186">
        <f>VLOOKUP(A186,[1]Sheet1!$A:$B,2,0)</f>
        <v>207</v>
      </c>
      <c r="M186" s="6">
        <f t="shared" si="14"/>
        <v>0.12545454545454546</v>
      </c>
    </row>
    <row r="187" spans="1:13" x14ac:dyDescent="0.3">
      <c r="A187" t="s">
        <v>371</v>
      </c>
      <c r="B187" t="s">
        <v>372</v>
      </c>
      <c r="C187" t="s">
        <v>427</v>
      </c>
      <c r="D187" s="10">
        <f>VLOOKUP($A187,'[2]CCGs MAR'!$A:$AY,51,0)</f>
        <v>3312</v>
      </c>
      <c r="E187" s="10">
        <f>VLOOKUP($A187,'[2]CCGs adj MAR GDP'!$A:$AY,51,0)</f>
        <v>3142.7288071545536</v>
      </c>
      <c r="F187" s="10">
        <f>VLOOKUP(A187,[7]Sheet1!$A:$B,2,0)</f>
        <v>1653</v>
      </c>
      <c r="G187" s="6">
        <f t="shared" si="11"/>
        <v>0.52597602320533554</v>
      </c>
      <c r="H187" s="10">
        <f>IFERROR(VLOOKUP(A187,[6]Apr17_Orgs!$A$4:$B$151,2,0),0)</f>
        <v>10</v>
      </c>
      <c r="I187">
        <f t="shared" si="12"/>
        <v>1663</v>
      </c>
      <c r="J187" s="6">
        <f t="shared" si="13"/>
        <v>0.52915797131910047</v>
      </c>
      <c r="K187" s="17">
        <f t="shared" si="10"/>
        <v>6.0496067755596772E-3</v>
      </c>
      <c r="L187">
        <f>VLOOKUP(A187,[1]Sheet1!$A:$B,2,0)</f>
        <v>163</v>
      </c>
      <c r="M187" s="6">
        <f t="shared" si="14"/>
        <v>9.8015634395670473E-2</v>
      </c>
    </row>
    <row r="188" spans="1:13" x14ac:dyDescent="0.3">
      <c r="A188" t="s">
        <v>373</v>
      </c>
      <c r="B188" t="s">
        <v>374</v>
      </c>
      <c r="C188" t="s">
        <v>427</v>
      </c>
      <c r="D188" s="10">
        <f>VLOOKUP($A188,'[2]CCGs MAR'!$A:$AY,51,0)</f>
        <v>6588</v>
      </c>
      <c r="E188" s="10">
        <f>VLOOKUP($A188,'[2]CCGs adj MAR GDP'!$A:$AY,51,0)</f>
        <v>6233.7797681329257</v>
      </c>
      <c r="F188" s="10">
        <f>VLOOKUP(A188,[7]Sheet1!$A:$B,2,0)</f>
        <v>3926</v>
      </c>
      <c r="G188" s="6">
        <f t="shared" si="11"/>
        <v>0.62979446596264232</v>
      </c>
      <c r="H188" s="10">
        <f>IFERROR(VLOOKUP(A188,[6]Apr17_Orgs!$A$4:$B$151,2,0),0)</f>
        <v>0</v>
      </c>
      <c r="I188">
        <f t="shared" si="12"/>
        <v>3926</v>
      </c>
      <c r="J188" s="6">
        <f t="shared" si="13"/>
        <v>0.62979446596264232</v>
      </c>
      <c r="K188" s="17">
        <f t="shared" si="10"/>
        <v>0</v>
      </c>
      <c r="L188">
        <f>VLOOKUP(A188,[1]Sheet1!$A:$B,2,0)</f>
        <v>1256</v>
      </c>
      <c r="M188" s="6">
        <f t="shared" si="14"/>
        <v>0.31991849210392259</v>
      </c>
    </row>
    <row r="189" spans="1:13" x14ac:dyDescent="0.3">
      <c r="A189" t="s">
        <v>375</v>
      </c>
      <c r="B189" t="s">
        <v>376</v>
      </c>
      <c r="C189" t="s">
        <v>427</v>
      </c>
      <c r="D189" s="10">
        <f>VLOOKUP($A189,'[2]CCGs MAR'!$A:$AY,51,0)</f>
        <v>14280</v>
      </c>
      <c r="E189" s="10">
        <f>VLOOKUP($A189,'[2]CCGs adj MAR GDP'!$A:$AY,51,0)</f>
        <v>13619.926604507027</v>
      </c>
      <c r="F189" s="10">
        <f>VLOOKUP(A189,[7]Sheet1!$A:$B,2,0)</f>
        <v>11009</v>
      </c>
      <c r="G189" s="6">
        <f t="shared" si="11"/>
        <v>0.80830097838830983</v>
      </c>
      <c r="H189" s="10">
        <f>IFERROR(VLOOKUP(A189,[6]Apr17_Orgs!$A$4:$B$151,2,0),0)</f>
        <v>10</v>
      </c>
      <c r="I189">
        <f t="shared" si="12"/>
        <v>11019</v>
      </c>
      <c r="J189" s="6">
        <f t="shared" si="13"/>
        <v>0.80903519673546964</v>
      </c>
      <c r="K189" s="17">
        <f t="shared" si="10"/>
        <v>9.0834771550541077E-4</v>
      </c>
      <c r="L189">
        <f>VLOOKUP(A189,[1]Sheet1!$A:$B,2,0)</f>
        <v>3221</v>
      </c>
      <c r="M189" s="6">
        <f t="shared" si="14"/>
        <v>0.29231327706688448</v>
      </c>
    </row>
    <row r="190" spans="1:13" x14ac:dyDescent="0.3">
      <c r="A190" t="s">
        <v>377</v>
      </c>
      <c r="B190" t="s">
        <v>378</v>
      </c>
      <c r="C190" t="s">
        <v>427</v>
      </c>
      <c r="D190" s="18" t="s">
        <v>451</v>
      </c>
      <c r="E190" s="10"/>
      <c r="F190" s="10"/>
      <c r="G190" s="6"/>
      <c r="H190" s="10"/>
      <c r="J190" s="6"/>
      <c r="K190" s="17" t="e">
        <f t="shared" si="10"/>
        <v>#DIV/0!</v>
      </c>
      <c r="L190">
        <f>VLOOKUP(A190,[1]Sheet1!$A:$B,2,0)</f>
        <v>1710</v>
      </c>
      <c r="M190" s="6" t="e">
        <f t="shared" si="14"/>
        <v>#DIV/0!</v>
      </c>
    </row>
    <row r="191" spans="1:13" x14ac:dyDescent="0.3">
      <c r="A191" t="s">
        <v>379</v>
      </c>
      <c r="B191" t="s">
        <v>380</v>
      </c>
      <c r="C191" t="s">
        <v>427</v>
      </c>
      <c r="D191" s="10">
        <f>VLOOKUP($A191,'[2]CCGs MAR'!$A:$AY,51,0)</f>
        <v>8279</v>
      </c>
      <c r="E191" s="10">
        <f>VLOOKUP($A191,'[2]CCGs adj MAR GDP'!$A:$AY,51,0)</f>
        <v>7891.3207857543648</v>
      </c>
      <c r="F191" s="10">
        <f>VLOOKUP(A191,[7]Sheet1!$A:$B,2,0)</f>
        <v>7116</v>
      </c>
      <c r="G191" s="6">
        <f t="shared" si="11"/>
        <v>0.90175018773105819</v>
      </c>
      <c r="H191" s="10">
        <f>IFERROR(VLOOKUP(A191,[6]Apr17_Orgs!$A$4:$B$151,2,0),0)</f>
        <v>36</v>
      </c>
      <c r="I191">
        <f t="shared" ref="I191:I211" si="15">F191+H191</f>
        <v>7152</v>
      </c>
      <c r="J191" s="6">
        <f t="shared" ref="J191:J211" si="16">I191/E191</f>
        <v>0.90631216169934348</v>
      </c>
      <c r="K191" s="17">
        <f t="shared" si="10"/>
        <v>5.0590219224283268E-3</v>
      </c>
      <c r="L191">
        <f>VLOOKUP(A191,[1]Sheet1!$A:$B,2,0)</f>
        <v>1769</v>
      </c>
      <c r="M191" s="6">
        <f t="shared" si="14"/>
        <v>0.24734340044742728</v>
      </c>
    </row>
    <row r="192" spans="1:13" x14ac:dyDescent="0.3">
      <c r="A192" t="s">
        <v>381</v>
      </c>
      <c r="B192" t="s">
        <v>382</v>
      </c>
      <c r="C192" t="s">
        <v>427</v>
      </c>
      <c r="D192" s="10">
        <f>VLOOKUP($A192,'[2]CCGs MAR'!$A:$AY,51,0)</f>
        <v>3886</v>
      </c>
      <c r="E192" s="10">
        <f>VLOOKUP($A192,'[2]CCGs adj MAR GDP'!$A:$AY,51,0)</f>
        <v>3708.5321982974465</v>
      </c>
      <c r="F192" s="10">
        <f>VLOOKUP(A192,[7]Sheet1!$A:$B,2,0)</f>
        <v>3608</v>
      </c>
      <c r="G192" s="6">
        <f t="shared" si="11"/>
        <v>0.97289164744380541</v>
      </c>
      <c r="H192" s="10">
        <f>IFERROR(VLOOKUP(A192,[6]Apr17_Orgs!$A$4:$B$151,2,0),0)</f>
        <v>3</v>
      </c>
      <c r="I192">
        <f t="shared" si="15"/>
        <v>3611</v>
      </c>
      <c r="J192" s="6">
        <f t="shared" si="16"/>
        <v>0.973700592826935</v>
      </c>
      <c r="K192" s="17">
        <f t="shared" si="10"/>
        <v>8.3148558758318867E-4</v>
      </c>
      <c r="L192">
        <f>VLOOKUP(A192,[1]Sheet1!$A:$B,2,0)</f>
        <v>599</v>
      </c>
      <c r="M192" s="6">
        <f t="shared" si="14"/>
        <v>0.16588202713929659</v>
      </c>
    </row>
    <row r="193" spans="1:13" x14ac:dyDescent="0.3">
      <c r="A193" t="s">
        <v>383</v>
      </c>
      <c r="B193" t="s">
        <v>384</v>
      </c>
      <c r="C193" t="s">
        <v>427</v>
      </c>
      <c r="D193" s="10">
        <f>VLOOKUP($A193,'[2]CCGs MAR'!$A:$AY,51,0)</f>
        <v>8804</v>
      </c>
      <c r="E193" s="10">
        <f>VLOOKUP($A193,'[2]CCGs adj MAR GDP'!$A:$AY,51,0)</f>
        <v>8572.4660711237557</v>
      </c>
      <c r="F193" s="10">
        <f>VLOOKUP(A193,[7]Sheet1!$A:$B,2,0)</f>
        <v>6082</v>
      </c>
      <c r="G193" s="6">
        <f t="shared" si="11"/>
        <v>0.70948078995461306</v>
      </c>
      <c r="H193" s="10">
        <f>IFERROR(VLOOKUP(A193,[6]Apr17_Orgs!$A$4:$B$151,2,0),0)</f>
        <v>217</v>
      </c>
      <c r="I193">
        <f t="shared" si="15"/>
        <v>6299</v>
      </c>
      <c r="J193" s="6">
        <f t="shared" si="16"/>
        <v>0.7347943926215238</v>
      </c>
      <c r="K193" s="17">
        <f t="shared" si="10"/>
        <v>3.5679052943110835E-2</v>
      </c>
      <c r="L193">
        <f>VLOOKUP(A193,[1]Sheet1!$A:$B,2,0)</f>
        <v>2279</v>
      </c>
      <c r="M193" s="6">
        <f t="shared" si="14"/>
        <v>0.36180346086680426</v>
      </c>
    </row>
    <row r="194" spans="1:13" x14ac:dyDescent="0.3">
      <c r="A194" t="s">
        <v>385</v>
      </c>
      <c r="B194" t="s">
        <v>386</v>
      </c>
      <c r="C194" t="s">
        <v>427</v>
      </c>
      <c r="D194" s="10">
        <f>VLOOKUP($A194,'[2]CCGs MAR'!$A:$AY,51,0)</f>
        <v>3829</v>
      </c>
      <c r="E194" s="10">
        <f>VLOOKUP($A194,'[2]CCGs adj MAR GDP'!$A:$AY,51,0)</f>
        <v>3634.0483456637894</v>
      </c>
      <c r="F194" s="10">
        <f>VLOOKUP(A194,[7]Sheet1!$A:$B,2,0)</f>
        <v>2272</v>
      </c>
      <c r="G194" s="6">
        <f t="shared" si="11"/>
        <v>0.6251980666990824</v>
      </c>
      <c r="H194" s="10">
        <f>IFERROR(VLOOKUP(A194,[6]Apr17_Orgs!$A$4:$B$151,2,0),0)</f>
        <v>1</v>
      </c>
      <c r="I194">
        <f t="shared" si="15"/>
        <v>2273</v>
      </c>
      <c r="J194" s="6">
        <f t="shared" si="16"/>
        <v>0.62547324190449571</v>
      </c>
      <c r="K194" s="17">
        <f t="shared" si="10"/>
        <v>4.4014084507039907E-4</v>
      </c>
      <c r="L194">
        <f>VLOOKUP(A194,[1]Sheet1!$A:$B,2,0)</f>
        <v>737</v>
      </c>
      <c r="M194" s="6">
        <f t="shared" si="14"/>
        <v>0.32424109106907173</v>
      </c>
    </row>
    <row r="195" spans="1:13" x14ac:dyDescent="0.3">
      <c r="A195" t="s">
        <v>387</v>
      </c>
      <c r="B195" t="s">
        <v>388</v>
      </c>
      <c r="C195" t="s">
        <v>427</v>
      </c>
      <c r="D195" s="10">
        <f>VLOOKUP($A195,'[2]CCGs MAR'!$A:$AY,51,0)</f>
        <v>3895</v>
      </c>
      <c r="E195" s="10">
        <f>VLOOKUP($A195,'[2]CCGs adj MAR GDP'!$A:$AY,51,0)</f>
        <v>3725.9704825346221</v>
      </c>
      <c r="F195" s="10">
        <f>VLOOKUP(A195,[7]Sheet1!$A:$B,2,0)</f>
        <v>2551</v>
      </c>
      <c r="G195" s="6">
        <f t="shared" si="11"/>
        <v>0.68465384037735622</v>
      </c>
      <c r="H195" s="10">
        <f>IFERROR(VLOOKUP(A195,[6]Apr17_Orgs!$A$4:$B$151,2,0),0)</f>
        <v>1</v>
      </c>
      <c r="I195">
        <f t="shared" si="15"/>
        <v>2552</v>
      </c>
      <c r="J195" s="6">
        <f t="shared" si="16"/>
        <v>0.68492222682987569</v>
      </c>
      <c r="K195" s="17">
        <f t="shared" si="10"/>
        <v>3.9200313602498872E-4</v>
      </c>
      <c r="L195">
        <f>VLOOKUP(A195,[1]Sheet1!$A:$B,2,0)</f>
        <v>458</v>
      </c>
      <c r="M195" s="6">
        <f t="shared" si="14"/>
        <v>0.17946708463949843</v>
      </c>
    </row>
    <row r="196" spans="1:13" x14ac:dyDescent="0.3">
      <c r="A196" t="s">
        <v>389</v>
      </c>
      <c r="B196" t="s">
        <v>390</v>
      </c>
      <c r="C196" t="s">
        <v>426</v>
      </c>
      <c r="D196" s="10">
        <f>VLOOKUP($A196,'[2]CCGs MAR'!$A:$AY,51,0)</f>
        <v>3966</v>
      </c>
      <c r="E196" s="10">
        <f>VLOOKUP($A196,'[2]CCGs adj MAR GDP'!$A:$AY,51,0)</f>
        <v>3799.532535578639</v>
      </c>
      <c r="F196" s="10">
        <f>VLOOKUP(A196,[7]Sheet1!$A:$B,2,0)</f>
        <v>3625</v>
      </c>
      <c r="G196" s="6">
        <f t="shared" si="11"/>
        <v>0.95406473455765284</v>
      </c>
      <c r="H196" s="10">
        <f>IFERROR(VLOOKUP(A196,[6]Apr17_Orgs!$A$4:$B$151,2,0),0)</f>
        <v>0</v>
      </c>
      <c r="I196">
        <f t="shared" si="15"/>
        <v>3625</v>
      </c>
      <c r="J196" s="6">
        <f t="shared" si="16"/>
        <v>0.95406473455765284</v>
      </c>
      <c r="K196" s="17">
        <f t="shared" si="10"/>
        <v>0</v>
      </c>
      <c r="L196">
        <f>VLOOKUP(A196,[1]Sheet1!$A:$B,2,0)</f>
        <v>1423</v>
      </c>
      <c r="M196" s="6">
        <f t="shared" si="14"/>
        <v>0.39255172413793105</v>
      </c>
    </row>
    <row r="197" spans="1:13" x14ac:dyDescent="0.3">
      <c r="A197" t="s">
        <v>391</v>
      </c>
      <c r="B197" t="s">
        <v>392</v>
      </c>
      <c r="C197" t="s">
        <v>425</v>
      </c>
      <c r="D197" s="10">
        <f>VLOOKUP($A197,'[2]CCGs MAR'!$A:$AY,51,0)</f>
        <v>14982</v>
      </c>
      <c r="E197" s="10">
        <f>VLOOKUP($A197,'[2]CCGs adj MAR GDP'!$A:$AY,51,0)</f>
        <v>14520.061793208923</v>
      </c>
      <c r="F197" s="10">
        <f>VLOOKUP(A197,[7]Sheet1!$A:$B,2,0)</f>
        <v>6574</v>
      </c>
      <c r="G197" s="6">
        <f t="shared" si="11"/>
        <v>0.45275289414227426</v>
      </c>
      <c r="H197" s="10">
        <f>IFERROR(VLOOKUP(A197,[6]Apr17_Orgs!$A$4:$B$151,2,0),0)</f>
        <v>1</v>
      </c>
      <c r="I197">
        <f t="shared" si="15"/>
        <v>6575</v>
      </c>
      <c r="J197" s="6">
        <f t="shared" si="16"/>
        <v>0.45282176437259708</v>
      </c>
      <c r="K197" s="17">
        <f t="shared" ref="K197:K211" si="17">(J197-G197)/ABS(G197)</f>
        <v>1.5211439002126636E-4</v>
      </c>
      <c r="L197">
        <f>VLOOKUP(A197,[1]Sheet1!$A:$B,2,0)</f>
        <v>2629</v>
      </c>
      <c r="M197" s="6">
        <f t="shared" si="14"/>
        <v>0.39984790874524717</v>
      </c>
    </row>
    <row r="198" spans="1:13" x14ac:dyDescent="0.3">
      <c r="A198" t="s">
        <v>453</v>
      </c>
      <c r="B198" t="s">
        <v>454</v>
      </c>
      <c r="C198" t="s">
        <v>426</v>
      </c>
      <c r="D198" s="10">
        <f>VLOOKUP($A198,'[2]CCGs MAR'!$A:$AY,51,0)</f>
        <v>9459</v>
      </c>
      <c r="E198" s="10">
        <f>VLOOKUP($A198,'[2]CCGs adj MAR GDP'!$A:$AY,51,0)</f>
        <v>9033.3449999999993</v>
      </c>
      <c r="F198" s="10">
        <f>VLOOKUP(A198,[7]Sheet1!$A:$B,2,0)</f>
        <v>6164</v>
      </c>
      <c r="G198" s="6">
        <f t="shared" ref="G198:G211" si="18">F198/E198</f>
        <v>0.68236074233852473</v>
      </c>
      <c r="H198" s="10">
        <f>IFERROR(VLOOKUP(A198,[6]Apr17_Orgs!$A$4:$B$151,2,0),0)</f>
        <v>366</v>
      </c>
      <c r="I198">
        <f t="shared" si="15"/>
        <v>6530</v>
      </c>
      <c r="J198" s="6">
        <f t="shared" si="16"/>
        <v>0.72287729517692512</v>
      </c>
      <c r="K198" s="17"/>
      <c r="M198" s="6"/>
    </row>
    <row r="199" spans="1:13" x14ac:dyDescent="0.3">
      <c r="A199" t="s">
        <v>393</v>
      </c>
      <c r="B199" t="s">
        <v>394</v>
      </c>
      <c r="C199" t="s">
        <v>426</v>
      </c>
      <c r="D199" s="10">
        <f>VLOOKUP($A199,'[2]CCGs MAR'!$A:$AY,51,0)</f>
        <v>9594</v>
      </c>
      <c r="E199" s="10">
        <f>VLOOKUP($A199,'[2]CCGs adj MAR GDP'!$A:$AY,51,0)</f>
        <v>9212.2649470345314</v>
      </c>
      <c r="F199" s="10">
        <f>VLOOKUP(A199,[7]Sheet1!$A:$B,2,0)</f>
        <v>5196</v>
      </c>
      <c r="G199" s="6">
        <f t="shared" si="18"/>
        <v>0.56403067322467915</v>
      </c>
      <c r="H199" s="10">
        <f>IFERROR(VLOOKUP(A199,[6]Apr17_Orgs!$A$4:$B$151,2,0),0)</f>
        <v>6</v>
      </c>
      <c r="I199">
        <f t="shared" si="15"/>
        <v>5202</v>
      </c>
      <c r="J199" s="6">
        <f t="shared" si="16"/>
        <v>0.56468197885195937</v>
      </c>
      <c r="K199" s="17">
        <f t="shared" si="17"/>
        <v>1.1547344110854304E-3</v>
      </c>
      <c r="L199">
        <f>VLOOKUP(A199,[1]Sheet1!$A:$B,2,0)</f>
        <v>2068</v>
      </c>
      <c r="M199" s="6">
        <f t="shared" ref="M199:M211" si="19">L199/I199</f>
        <v>0.39753940792003079</v>
      </c>
    </row>
    <row r="200" spans="1:13" x14ac:dyDescent="0.3">
      <c r="A200" t="s">
        <v>395</v>
      </c>
      <c r="B200" t="s">
        <v>396</v>
      </c>
      <c r="C200" t="s">
        <v>426</v>
      </c>
      <c r="D200" s="10">
        <f>VLOOKUP($A200,'[2]CCGs MAR'!$A:$AY,51,0)</f>
        <v>3727</v>
      </c>
      <c r="E200" s="10">
        <f>VLOOKUP($A200,'[2]CCGs adj MAR GDP'!$A:$AY,51,0)</f>
        <v>3522.6574568153378</v>
      </c>
      <c r="F200" s="10">
        <f>VLOOKUP(A200,[7]Sheet1!$A:$B,2,0)</f>
        <v>1390</v>
      </c>
      <c r="G200" s="6">
        <f t="shared" si="18"/>
        <v>0.39458846539584663</v>
      </c>
      <c r="H200" s="10">
        <f>IFERROR(VLOOKUP(A200,[6]Apr17_Orgs!$A$4:$B$151,2,0),0)</f>
        <v>802</v>
      </c>
      <c r="I200">
        <f t="shared" si="15"/>
        <v>2192</v>
      </c>
      <c r="J200" s="6">
        <f t="shared" si="16"/>
        <v>0.62225749363143579</v>
      </c>
      <c r="K200" s="17">
        <f t="shared" si="17"/>
        <v>0.57697841726618693</v>
      </c>
      <c r="L200">
        <f>VLOOKUP(A200,[1]Sheet1!$A:$B,2,0)</f>
        <v>935</v>
      </c>
      <c r="M200" s="6">
        <f t="shared" si="19"/>
        <v>0.42655109489051096</v>
      </c>
    </row>
    <row r="201" spans="1:13" x14ac:dyDescent="0.3">
      <c r="A201" t="s">
        <v>397</v>
      </c>
      <c r="B201" t="s">
        <v>398</v>
      </c>
      <c r="C201" t="s">
        <v>425</v>
      </c>
      <c r="D201" s="10">
        <f>VLOOKUP($A201,'[2]CCGs MAR'!$A:$AY,51,0)</f>
        <v>5056</v>
      </c>
      <c r="E201" s="10">
        <f>VLOOKUP($A201,'[2]CCGs adj MAR GDP'!$A:$AY,51,0)</f>
        <v>4883.6387982541637</v>
      </c>
      <c r="F201" s="10">
        <f>VLOOKUP(A201,[7]Sheet1!$A:$B,2,0)</f>
        <v>1799</v>
      </c>
      <c r="G201" s="6">
        <f t="shared" si="18"/>
        <v>0.36837286177739409</v>
      </c>
      <c r="H201" s="10">
        <f>IFERROR(VLOOKUP(A201,[6]Apr17_Orgs!$A$4:$B$151,2,0),0)</f>
        <v>2</v>
      </c>
      <c r="I201">
        <f t="shared" si="15"/>
        <v>1801</v>
      </c>
      <c r="J201" s="6">
        <f t="shared" si="16"/>
        <v>0.36878239247420053</v>
      </c>
      <c r="K201" s="17">
        <f t="shared" si="17"/>
        <v>1.1117287381878706E-3</v>
      </c>
      <c r="L201">
        <f>VLOOKUP(A201,[1]Sheet1!$A:$B,2,0)</f>
        <v>215</v>
      </c>
      <c r="M201" s="6">
        <f t="shared" si="19"/>
        <v>0.11937812326485286</v>
      </c>
    </row>
    <row r="202" spans="1:13" x14ac:dyDescent="0.3">
      <c r="A202" t="s">
        <v>399</v>
      </c>
      <c r="B202" t="s">
        <v>400</v>
      </c>
      <c r="C202" t="s">
        <v>425</v>
      </c>
      <c r="D202" s="10">
        <f>VLOOKUP($A202,'[2]CCGs MAR'!$A:$AY,51,0)</f>
        <v>4550</v>
      </c>
      <c r="E202" s="10">
        <f>VLOOKUP($A202,'[2]CCGs adj MAR GDP'!$A:$AY,51,0)</f>
        <v>4406.2366052293182</v>
      </c>
      <c r="F202" s="10">
        <f>VLOOKUP(A202,[7]Sheet1!$A:$B,2,0)</f>
        <v>1999</v>
      </c>
      <c r="G202" s="6">
        <f t="shared" si="18"/>
        <v>0.45367513801405679</v>
      </c>
      <c r="H202" s="10">
        <f>IFERROR(VLOOKUP(A202,[6]Apr17_Orgs!$A$4:$B$151,2,0),0)</f>
        <v>2</v>
      </c>
      <c r="I202">
        <f t="shared" si="15"/>
        <v>2001</v>
      </c>
      <c r="J202" s="6">
        <f t="shared" si="16"/>
        <v>0.45412904010311539</v>
      </c>
      <c r="K202" s="17">
        <f t="shared" si="17"/>
        <v>1.0005002501250928E-3</v>
      </c>
      <c r="L202">
        <f>VLOOKUP(A202,[1]Sheet1!$A:$B,2,0)</f>
        <v>595</v>
      </c>
      <c r="M202" s="6">
        <f t="shared" si="19"/>
        <v>0.29735132433783107</v>
      </c>
    </row>
    <row r="203" spans="1:13" x14ac:dyDescent="0.3">
      <c r="A203" t="s">
        <v>401</v>
      </c>
      <c r="B203" t="s">
        <v>402</v>
      </c>
      <c r="C203" t="s">
        <v>425</v>
      </c>
      <c r="D203" s="10">
        <f>VLOOKUP($A203,'[2]CCGs MAR'!$A:$AY,51,0)</f>
        <v>3414</v>
      </c>
      <c r="E203" s="10">
        <f>VLOOKUP($A203,'[2]CCGs adj MAR GDP'!$A:$AY,51,0)</f>
        <v>3295.7272318921951</v>
      </c>
      <c r="F203" s="10">
        <f>VLOOKUP(A203,[7]Sheet1!$A:$B,2,0)</f>
        <v>1671</v>
      </c>
      <c r="G203" s="6">
        <f t="shared" si="18"/>
        <v>0.50702011496279653</v>
      </c>
      <c r="H203" s="10">
        <f>IFERROR(VLOOKUP(A203,[6]Apr17_Orgs!$A$4:$B$151,2,0),0)</f>
        <v>1</v>
      </c>
      <c r="I203">
        <f t="shared" si="15"/>
        <v>1672</v>
      </c>
      <c r="J203" s="6">
        <f t="shared" si="16"/>
        <v>0.50732353813153552</v>
      </c>
      <c r="K203" s="17">
        <f t="shared" si="17"/>
        <v>5.9844404548181748E-4</v>
      </c>
      <c r="L203">
        <f>VLOOKUP(A203,[1]Sheet1!$A:$B,2,0)</f>
        <v>239</v>
      </c>
      <c r="M203" s="6">
        <f t="shared" si="19"/>
        <v>0.14294258373205743</v>
      </c>
    </row>
    <row r="204" spans="1:13" x14ac:dyDescent="0.3">
      <c r="A204" t="s">
        <v>403</v>
      </c>
      <c r="B204" t="s">
        <v>404</v>
      </c>
      <c r="C204" t="s">
        <v>425</v>
      </c>
      <c r="D204" s="10">
        <f>VLOOKUP($A204,'[2]CCGs MAR'!$A:$AY,51,0)</f>
        <v>3523</v>
      </c>
      <c r="E204" s="10">
        <f>VLOOKUP($A204,'[2]CCGs adj MAR GDP'!$A:$AY,51,0)</f>
        <v>3412.8247706579918</v>
      </c>
      <c r="F204" s="10">
        <f>VLOOKUP(A204,[7]Sheet1!$A:$B,2,0)</f>
        <v>1650</v>
      </c>
      <c r="G204" s="6">
        <f t="shared" si="18"/>
        <v>0.48347047120203607</v>
      </c>
      <c r="H204" s="10">
        <f>IFERROR(VLOOKUP(A204,[6]Apr17_Orgs!$A$4:$B$151,2,0),0)</f>
        <v>0</v>
      </c>
      <c r="I204">
        <f t="shared" si="15"/>
        <v>1650</v>
      </c>
      <c r="J204" s="6">
        <f t="shared" si="16"/>
        <v>0.48347047120203607</v>
      </c>
      <c r="K204" s="17">
        <f t="shared" si="17"/>
        <v>0</v>
      </c>
      <c r="L204">
        <f>VLOOKUP(A204,[1]Sheet1!$A:$B,2,0)</f>
        <v>221</v>
      </c>
      <c r="M204" s="6">
        <f t="shared" si="19"/>
        <v>0.13393939393939394</v>
      </c>
    </row>
    <row r="205" spans="1:13" x14ac:dyDescent="0.3">
      <c r="A205" t="s">
        <v>405</v>
      </c>
      <c r="B205" t="s">
        <v>406</v>
      </c>
      <c r="C205" t="s">
        <v>427</v>
      </c>
      <c r="D205" s="10">
        <f>VLOOKUP($A205,'[2]CCGs MAR'!$A:$AY,51,0)</f>
        <v>5532</v>
      </c>
      <c r="E205" s="10">
        <f>VLOOKUP($A205,'[2]CCGs adj MAR GDP'!$A:$AY,51,0)</f>
        <v>5359.824610741478</v>
      </c>
      <c r="F205" s="10">
        <f>VLOOKUP(A205,[7]Sheet1!$A:$B,2,0)</f>
        <v>1737</v>
      </c>
      <c r="G205" s="6">
        <f t="shared" si="18"/>
        <v>0.32407776861185456</v>
      </c>
      <c r="H205" s="10">
        <f>IFERROR(VLOOKUP(A205,[6]Apr17_Orgs!$A$4:$B$151,2,0),0)</f>
        <v>0</v>
      </c>
      <c r="I205">
        <f t="shared" si="15"/>
        <v>1737</v>
      </c>
      <c r="J205" s="6">
        <f t="shared" si="16"/>
        <v>0.32407776861185456</v>
      </c>
      <c r="K205" s="17">
        <f t="shared" si="17"/>
        <v>0</v>
      </c>
      <c r="L205">
        <f>VLOOKUP(A205,[1]Sheet1!$A:$B,2,0)</f>
        <v>5</v>
      </c>
      <c r="M205" s="6">
        <f t="shared" si="19"/>
        <v>2.8785261945883708E-3</v>
      </c>
    </row>
    <row r="206" spans="1:13" x14ac:dyDescent="0.3">
      <c r="A206" t="s">
        <v>407</v>
      </c>
      <c r="B206" t="s">
        <v>408</v>
      </c>
      <c r="C206" t="s">
        <v>427</v>
      </c>
      <c r="D206" s="10">
        <f>VLOOKUP($A206,'[2]CCGs MAR'!$A:$AY,51,0)</f>
        <v>8919</v>
      </c>
      <c r="E206" s="10">
        <f>VLOOKUP($A206,'[2]CCGs adj MAR GDP'!$A:$AY,51,0)</f>
        <v>8666.4748868944716</v>
      </c>
      <c r="F206" s="10">
        <f>VLOOKUP(A206,[7]Sheet1!$A:$B,2,0)</f>
        <v>3349</v>
      </c>
      <c r="G206" s="6">
        <f t="shared" si="18"/>
        <v>0.38643162805033804</v>
      </c>
      <c r="H206" s="10">
        <f>IFERROR(VLOOKUP(A206,[6]Apr17_Orgs!$A$4:$B$151,2,0),0)</f>
        <v>8</v>
      </c>
      <c r="I206">
        <f t="shared" si="15"/>
        <v>3357</v>
      </c>
      <c r="J206" s="6">
        <f t="shared" si="16"/>
        <v>0.3873547254001149</v>
      </c>
      <c r="K206" s="17">
        <f t="shared" si="17"/>
        <v>2.3887727679904394E-3</v>
      </c>
      <c r="L206">
        <f>VLOOKUP(A206,[1]Sheet1!$A:$B,2,0)</f>
        <v>263</v>
      </c>
      <c r="M206" s="6">
        <f t="shared" si="19"/>
        <v>7.834375930890676E-2</v>
      </c>
    </row>
    <row r="207" spans="1:13" x14ac:dyDescent="0.3">
      <c r="A207" t="s">
        <v>409</v>
      </c>
      <c r="B207" t="s">
        <v>410</v>
      </c>
      <c r="C207" t="s">
        <v>427</v>
      </c>
      <c r="D207" s="10">
        <f>VLOOKUP($A207,'[2]CCGs MAR'!$A:$AY,51,0)</f>
        <v>2812</v>
      </c>
      <c r="E207" s="10">
        <f>VLOOKUP($A207,'[2]CCGs adj MAR GDP'!$A:$AY,51,0)</f>
        <v>2677.0411922048147</v>
      </c>
      <c r="F207" s="10">
        <f>VLOOKUP(A207,[7]Sheet1!$A:$B,2,0)</f>
        <v>87</v>
      </c>
      <c r="G207" s="6">
        <f t="shared" si="18"/>
        <v>3.2498566048715406E-2</v>
      </c>
      <c r="H207" s="10">
        <f>IFERROR(VLOOKUP(A207,[6]Apr17_Orgs!$A$4:$B$151,2,0),0)</f>
        <v>0</v>
      </c>
      <c r="I207">
        <f t="shared" si="15"/>
        <v>87</v>
      </c>
      <c r="J207" s="6">
        <f t="shared" si="16"/>
        <v>3.2498566048715406E-2</v>
      </c>
      <c r="K207" s="17">
        <f t="shared" si="17"/>
        <v>0</v>
      </c>
      <c r="L207">
        <f>VLOOKUP(A207,[1]Sheet1!$A:$B,2,0)</f>
        <v>4</v>
      </c>
      <c r="M207" s="6">
        <f t="shared" si="19"/>
        <v>4.5977011494252873E-2</v>
      </c>
    </row>
    <row r="208" spans="1:13" x14ac:dyDescent="0.3">
      <c r="A208" t="s">
        <v>411</v>
      </c>
      <c r="B208" t="s">
        <v>412</v>
      </c>
      <c r="C208" t="s">
        <v>427</v>
      </c>
      <c r="D208" s="10">
        <f>VLOOKUP($A208,'[2]CCGs MAR'!$A:$AY,51,0)</f>
        <v>2815</v>
      </c>
      <c r="E208" s="10">
        <f>VLOOKUP($A208,'[2]CCGs adj MAR GDP'!$A:$AY,51,0)</f>
        <v>2712.7109809099411</v>
      </c>
      <c r="F208" s="10">
        <f>VLOOKUP(A208,[7]Sheet1!$A:$B,2,0)</f>
        <v>196</v>
      </c>
      <c r="G208" s="6">
        <f t="shared" si="18"/>
        <v>7.2252444650131697E-2</v>
      </c>
      <c r="H208" s="10">
        <f>IFERROR(VLOOKUP(A208,[6]Apr17_Orgs!$A$4:$B$151,2,0),0)</f>
        <v>1</v>
      </c>
      <c r="I208">
        <f t="shared" si="15"/>
        <v>197</v>
      </c>
      <c r="J208" s="6">
        <f t="shared" si="16"/>
        <v>7.2621079571816044E-2</v>
      </c>
      <c r="K208" s="17">
        <f t="shared" si="17"/>
        <v>5.1020408163265467E-3</v>
      </c>
      <c r="L208">
        <f>VLOOKUP(A208,[1]Sheet1!$A:$B,2,0)</f>
        <v>115</v>
      </c>
      <c r="M208" s="6">
        <f t="shared" si="19"/>
        <v>0.58375634517766495</v>
      </c>
    </row>
    <row r="209" spans="1:13" x14ac:dyDescent="0.3">
      <c r="A209" t="s">
        <v>413</v>
      </c>
      <c r="B209" t="s">
        <v>414</v>
      </c>
      <c r="C209" t="s">
        <v>427</v>
      </c>
      <c r="D209" s="10">
        <f>VLOOKUP($A209,'[2]CCGs MAR'!$A:$AY,51,0)</f>
        <v>7283</v>
      </c>
      <c r="E209" s="10">
        <f>VLOOKUP($A209,'[2]CCGs adj MAR GDP'!$A:$AY,51,0)</f>
        <v>6917.7050193423011</v>
      </c>
      <c r="F209" s="10">
        <f>VLOOKUP(A209,[7]Sheet1!$A:$B,2,0)</f>
        <v>3852</v>
      </c>
      <c r="G209" s="6">
        <f t="shared" si="18"/>
        <v>0.55683206919485384</v>
      </c>
      <c r="H209" s="10">
        <f>IFERROR(VLOOKUP(A209,[6]Apr17_Orgs!$A$4:$B$151,2,0),0)</f>
        <v>2</v>
      </c>
      <c r="I209">
        <f t="shared" si="15"/>
        <v>3854</v>
      </c>
      <c r="J209" s="6">
        <f t="shared" si="16"/>
        <v>0.55712118241873487</v>
      </c>
      <c r="K209" s="17">
        <f t="shared" si="17"/>
        <v>5.1921079958464479E-4</v>
      </c>
      <c r="L209">
        <f>VLOOKUP(A209,[1]Sheet1!$A:$B,2,0)</f>
        <v>1098</v>
      </c>
      <c r="M209" s="6">
        <f t="shared" si="19"/>
        <v>0.28489880643487286</v>
      </c>
    </row>
    <row r="210" spans="1:13" x14ac:dyDescent="0.3">
      <c r="A210" t="s">
        <v>415</v>
      </c>
      <c r="B210" t="s">
        <v>416</v>
      </c>
      <c r="C210" t="s">
        <v>427</v>
      </c>
      <c r="D210" s="10">
        <f>VLOOKUP($A210,'[2]CCGs MAR'!$A:$AY,51,0)</f>
        <v>12766</v>
      </c>
      <c r="E210" s="10">
        <f>VLOOKUP($A210,'[2]CCGs adj MAR GDP'!$A:$AY,51,0)</f>
        <v>12484.512316945425</v>
      </c>
      <c r="F210" s="10">
        <f>VLOOKUP(A210,[7]Sheet1!$A:$B,2,0)</f>
        <v>11758</v>
      </c>
      <c r="G210" s="6">
        <f t="shared" si="18"/>
        <v>0.94180691255682303</v>
      </c>
      <c r="H210" s="10">
        <f>IFERROR(VLOOKUP(A210,[6]Apr17_Orgs!$A$4:$B$151,2,0),0)</f>
        <v>26</v>
      </c>
      <c r="I210">
        <f t="shared" si="15"/>
        <v>11784</v>
      </c>
      <c r="J210" s="6">
        <f t="shared" si="16"/>
        <v>0.94388949290437163</v>
      </c>
      <c r="K210" s="17">
        <f t="shared" si="17"/>
        <v>2.211260418438425E-3</v>
      </c>
      <c r="L210">
        <f>VLOOKUP(A210,[1]Sheet1!$A:$B,2,0)</f>
        <v>3486</v>
      </c>
      <c r="M210" s="6">
        <f t="shared" si="19"/>
        <v>0.29582484725050917</v>
      </c>
    </row>
    <row r="211" spans="1:13" x14ac:dyDescent="0.3">
      <c r="A211" t="s">
        <v>417</v>
      </c>
      <c r="B211" t="s">
        <v>418</v>
      </c>
      <c r="C211" t="s">
        <v>427</v>
      </c>
      <c r="D211" s="10">
        <f>VLOOKUP($A211,'[2]CCGs MAR'!$A:$AY,51,0)</f>
        <v>3879</v>
      </c>
      <c r="E211" s="10">
        <f>VLOOKUP($A211,'[2]CCGs adj MAR GDP'!$A:$AY,51,0)</f>
        <v>3872.5704794272501</v>
      </c>
      <c r="F211" s="10">
        <f>VLOOKUP(A211,[7]Sheet1!$A:$B,2,0)</f>
        <v>2836</v>
      </c>
      <c r="G211" s="6">
        <f t="shared" si="18"/>
        <v>0.73233011899100209</v>
      </c>
      <c r="H211" s="10">
        <f>IFERROR(VLOOKUP(A211,[6]Apr17_Orgs!$A$4:$B$151,2,0),0)</f>
        <v>5</v>
      </c>
      <c r="I211">
        <f t="shared" si="15"/>
        <v>2841</v>
      </c>
      <c r="J211" s="6">
        <f t="shared" si="16"/>
        <v>0.73362125107667031</v>
      </c>
      <c r="K211" s="17">
        <f t="shared" si="17"/>
        <v>1.7630465444288064E-3</v>
      </c>
      <c r="L211">
        <f>VLOOKUP(A211,[1]Sheet1!$A:$B,2,0)</f>
        <v>1162</v>
      </c>
      <c r="M211" s="6">
        <f t="shared" si="19"/>
        <v>0.40901091165082715</v>
      </c>
    </row>
  </sheetData>
  <autoFilter ref="A4:K211" xr:uid="{00000000-0009-0000-0000-00000C000000}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M213"/>
  <sheetViews>
    <sheetView zoomScale="80" zoomScaleNormal="80" workbookViewId="0">
      <pane ySplit="4" topLeftCell="A189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42795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2306</v>
      </c>
      <c r="E5" s="10">
        <v>2253.5226065162906</v>
      </c>
      <c r="F5" s="10">
        <v>1616</v>
      </c>
      <c r="G5" s="6">
        <v>0.71709952912261499</v>
      </c>
      <c r="H5" s="10">
        <v>1</v>
      </c>
      <c r="I5">
        <v>1617</v>
      </c>
      <c r="J5" s="6">
        <v>0.71754327883123048</v>
      </c>
      <c r="K5" s="17">
        <f t="shared" ref="K5:K68" si="0">(J5-G5)/ABS(G5)</f>
        <v>6.1881188118813736E-4</v>
      </c>
      <c r="L5">
        <f>VLOOKUP(A5,[1]Sheet1!$A:$B,2,0)</f>
        <v>356</v>
      </c>
      <c r="M5" s="6">
        <f>L5/I5</f>
        <v>0.22016079158936303</v>
      </c>
    </row>
    <row r="6" spans="1:13" x14ac:dyDescent="0.3">
      <c r="A6" t="s">
        <v>3</v>
      </c>
      <c r="B6" t="s">
        <v>4</v>
      </c>
      <c r="C6" t="s">
        <v>426</v>
      </c>
      <c r="D6" s="10">
        <v>6197</v>
      </c>
      <c r="E6" s="10">
        <v>6000.5955534531695</v>
      </c>
      <c r="F6" s="10">
        <v>4296</v>
      </c>
      <c r="G6" s="6">
        <v>0.71592893767482402</v>
      </c>
      <c r="H6" s="10">
        <v>54</v>
      </c>
      <c r="I6">
        <v>4350</v>
      </c>
      <c r="J6" s="6">
        <v>0.72492804443330638</v>
      </c>
      <c r="K6" s="17">
        <f t="shared" si="0"/>
        <v>1.2569832402234556E-2</v>
      </c>
      <c r="L6">
        <f>VLOOKUP(A6,[1]Sheet1!$A:$B,2,0)</f>
        <v>943</v>
      </c>
      <c r="M6" s="6">
        <f t="shared" ref="M6:M69" si="1">L6/I6</f>
        <v>0.21678160919540229</v>
      </c>
    </row>
    <row r="7" spans="1:13" x14ac:dyDescent="0.3">
      <c r="A7" t="s">
        <v>5</v>
      </c>
      <c r="B7" t="s">
        <v>6</v>
      </c>
      <c r="C7" t="s">
        <v>426</v>
      </c>
      <c r="D7" s="10">
        <v>11751</v>
      </c>
      <c r="E7" s="10">
        <v>11199.047589074224</v>
      </c>
      <c r="F7" s="10">
        <v>7061</v>
      </c>
      <c r="G7" s="6">
        <v>0.63050004420810768</v>
      </c>
      <c r="H7" s="10">
        <v>247</v>
      </c>
      <c r="I7">
        <v>7308</v>
      </c>
      <c r="J7" s="6">
        <v>0.6525554911588799</v>
      </c>
      <c r="K7" s="17">
        <f t="shared" si="0"/>
        <v>3.498088089505736E-2</v>
      </c>
      <c r="L7">
        <f>VLOOKUP(A7,[1]Sheet1!$A:$B,2,0)</f>
        <v>1709</v>
      </c>
      <c r="M7" s="6">
        <f t="shared" si="1"/>
        <v>0.23385331143951835</v>
      </c>
    </row>
    <row r="8" spans="1:13" x14ac:dyDescent="0.3">
      <c r="A8" t="s">
        <v>7</v>
      </c>
      <c r="B8" t="s">
        <v>8</v>
      </c>
      <c r="C8" t="s">
        <v>426</v>
      </c>
      <c r="D8" s="10">
        <v>4976</v>
      </c>
      <c r="E8" s="10">
        <v>4748.219842780306</v>
      </c>
      <c r="F8" s="10">
        <v>3270</v>
      </c>
      <c r="G8" s="6">
        <v>0.68867914887556281</v>
      </c>
      <c r="H8" s="10">
        <v>876</v>
      </c>
      <c r="I8">
        <v>4146</v>
      </c>
      <c r="J8" s="6">
        <v>0.87316934288626413</v>
      </c>
      <c r="K8" s="17">
        <f t="shared" si="0"/>
        <v>0.26788990825688086</v>
      </c>
      <c r="L8">
        <f>VLOOKUP(A8,[1]Sheet1!$A:$B,2,0)</f>
        <v>715</v>
      </c>
      <c r="M8" s="6">
        <f t="shared" si="1"/>
        <v>0.17245537867824409</v>
      </c>
    </row>
    <row r="9" spans="1:13" x14ac:dyDescent="0.3">
      <c r="A9" t="s">
        <v>9</v>
      </c>
      <c r="B9" t="s">
        <v>10</v>
      </c>
      <c r="C9" t="s">
        <v>426</v>
      </c>
      <c r="D9" s="10">
        <v>6282</v>
      </c>
      <c r="E9" s="10">
        <v>6090.8666148597922</v>
      </c>
      <c r="F9" s="10">
        <v>3520</v>
      </c>
      <c r="G9" s="6">
        <v>0.57791447795167783</v>
      </c>
      <c r="H9" s="10">
        <v>9</v>
      </c>
      <c r="I9">
        <v>3529</v>
      </c>
      <c r="J9" s="6">
        <v>0.57939210019644061</v>
      </c>
      <c r="K9" s="17">
        <f t="shared" si="0"/>
        <v>2.5568181818181207E-3</v>
      </c>
      <c r="L9">
        <f>VLOOKUP(A9,[1]Sheet1!$A:$B,2,0)</f>
        <v>561</v>
      </c>
      <c r="M9" s="6">
        <f t="shared" si="1"/>
        <v>0.15896854633040522</v>
      </c>
    </row>
    <row r="10" spans="1:13" x14ac:dyDescent="0.3">
      <c r="A10" t="s">
        <v>11</v>
      </c>
      <c r="B10" t="s">
        <v>12</v>
      </c>
      <c r="C10" t="s">
        <v>426</v>
      </c>
      <c r="D10" s="10">
        <v>6114</v>
      </c>
      <c r="E10" s="10">
        <v>5676.414385839259</v>
      </c>
      <c r="F10" s="10">
        <v>3686</v>
      </c>
      <c r="G10" s="6">
        <v>0.64935357947004857</v>
      </c>
      <c r="H10" s="10">
        <v>157</v>
      </c>
      <c r="I10">
        <v>3843</v>
      </c>
      <c r="J10" s="6">
        <v>0.67701188440135551</v>
      </c>
      <c r="K10" s="17">
        <f t="shared" si="0"/>
        <v>4.2593597395550638E-2</v>
      </c>
      <c r="L10">
        <f>VLOOKUP(A10,[1]Sheet1!$A:$B,2,0)</f>
        <v>684</v>
      </c>
      <c r="M10" s="6">
        <f t="shared" si="1"/>
        <v>0.17798594847775176</v>
      </c>
    </row>
    <row r="11" spans="1:13" x14ac:dyDescent="0.3">
      <c r="A11" t="s">
        <v>13</v>
      </c>
      <c r="B11" t="s">
        <v>14</v>
      </c>
      <c r="C11" t="s">
        <v>426</v>
      </c>
      <c r="D11" s="10">
        <v>6060</v>
      </c>
      <c r="E11" s="10">
        <v>5832.3554479928453</v>
      </c>
      <c r="F11" s="10">
        <v>4820</v>
      </c>
      <c r="G11" s="6">
        <v>0.82642425397079688</v>
      </c>
      <c r="H11" s="10">
        <v>26</v>
      </c>
      <c r="I11">
        <v>4846</v>
      </c>
      <c r="J11" s="6">
        <v>0.83088214413744432</v>
      </c>
      <c r="K11" s="17">
        <f t="shared" si="0"/>
        <v>5.3941908713692772E-3</v>
      </c>
      <c r="L11">
        <f>VLOOKUP(A11,[1]Sheet1!$A:$B,2,0)</f>
        <v>801</v>
      </c>
      <c r="M11" s="6">
        <f t="shared" si="1"/>
        <v>0.16529096161782914</v>
      </c>
    </row>
    <row r="12" spans="1:13" x14ac:dyDescent="0.3">
      <c r="A12" t="s">
        <v>15</v>
      </c>
      <c r="B12" t="s">
        <v>16</v>
      </c>
      <c r="C12" t="s">
        <v>426</v>
      </c>
      <c r="D12" s="10">
        <v>3919</v>
      </c>
      <c r="E12" s="10">
        <v>3777.4382710768123</v>
      </c>
      <c r="F12" s="10">
        <v>2983</v>
      </c>
      <c r="G12" s="6">
        <v>0.78968861591738293</v>
      </c>
      <c r="H12" s="10">
        <v>114</v>
      </c>
      <c r="I12">
        <v>3097</v>
      </c>
      <c r="J12" s="6">
        <v>0.81986779869129567</v>
      </c>
      <c r="K12" s="17">
        <f t="shared" si="0"/>
        <v>3.8216560509554159E-2</v>
      </c>
      <c r="L12">
        <f>VLOOKUP(A12,[1]Sheet1!$A:$B,2,0)</f>
        <v>435</v>
      </c>
      <c r="M12" s="6">
        <f t="shared" si="1"/>
        <v>0.14045850823377462</v>
      </c>
    </row>
    <row r="13" spans="1:13" x14ac:dyDescent="0.3">
      <c r="A13" t="s">
        <v>17</v>
      </c>
      <c r="B13" t="s">
        <v>18</v>
      </c>
      <c r="C13" t="s">
        <v>426</v>
      </c>
      <c r="D13" s="10">
        <v>7486</v>
      </c>
      <c r="E13" s="10">
        <v>7222.9512787242056</v>
      </c>
      <c r="F13" s="10">
        <v>5382</v>
      </c>
      <c r="G13" s="6">
        <v>0.74512478242143509</v>
      </c>
      <c r="H13" s="10">
        <v>8</v>
      </c>
      <c r="I13">
        <v>5390</v>
      </c>
      <c r="J13" s="6">
        <v>0.74623236292299056</v>
      </c>
      <c r="K13" s="17">
        <f t="shared" si="0"/>
        <v>1.4864362690449669E-3</v>
      </c>
      <c r="L13">
        <f>VLOOKUP(A13,[1]Sheet1!$A:$B,2,0)</f>
        <v>744</v>
      </c>
      <c r="M13" s="6">
        <f t="shared" si="1"/>
        <v>0.13803339517625232</v>
      </c>
    </row>
    <row r="14" spans="1:13" x14ac:dyDescent="0.3">
      <c r="A14" t="s">
        <v>19</v>
      </c>
      <c r="B14" t="s">
        <v>20</v>
      </c>
      <c r="C14" t="s">
        <v>426</v>
      </c>
      <c r="D14" s="10">
        <v>3484</v>
      </c>
      <c r="E14" s="10">
        <v>3380.8828249636877</v>
      </c>
      <c r="F14" s="10">
        <v>1743</v>
      </c>
      <c r="G14" s="6">
        <v>0.51554581753915729</v>
      </c>
      <c r="H14" s="10">
        <v>3</v>
      </c>
      <c r="I14">
        <v>1746</v>
      </c>
      <c r="J14" s="6">
        <v>0.51643315973801984</v>
      </c>
      <c r="K14" s="17">
        <f t="shared" si="0"/>
        <v>1.7211703958691399E-3</v>
      </c>
      <c r="L14">
        <f>VLOOKUP(A14,[1]Sheet1!$A:$B,2,0)</f>
        <v>601</v>
      </c>
      <c r="M14" s="6">
        <f t="shared" si="1"/>
        <v>0.34421534936998854</v>
      </c>
    </row>
    <row r="15" spans="1:13" x14ac:dyDescent="0.3">
      <c r="A15" t="s">
        <v>21</v>
      </c>
      <c r="B15" t="s">
        <v>22</v>
      </c>
      <c r="C15" t="s">
        <v>426</v>
      </c>
      <c r="D15" s="10">
        <v>3460</v>
      </c>
      <c r="E15" s="10">
        <v>3254.8990486746097</v>
      </c>
      <c r="F15" s="10">
        <v>2507</v>
      </c>
      <c r="G15" s="6">
        <v>0.77022358067321528</v>
      </c>
      <c r="H15" s="10">
        <v>2</v>
      </c>
      <c r="I15">
        <v>2509</v>
      </c>
      <c r="J15" s="6">
        <v>0.77083803905428683</v>
      </c>
      <c r="K15" s="17">
        <f t="shared" si="0"/>
        <v>7.9776625448740369E-4</v>
      </c>
      <c r="L15">
        <f>VLOOKUP(A15,[1]Sheet1!$A:$B,2,0)</f>
        <v>791</v>
      </c>
      <c r="M15" s="6">
        <f t="shared" si="1"/>
        <v>0.31526504583499404</v>
      </c>
    </row>
    <row r="16" spans="1:13" x14ac:dyDescent="0.3">
      <c r="A16" t="s">
        <v>23</v>
      </c>
      <c r="B16" t="s">
        <v>24</v>
      </c>
      <c r="C16" t="s">
        <v>426</v>
      </c>
      <c r="D16" s="10">
        <v>6437</v>
      </c>
      <c r="E16" s="10">
        <v>6231.010057982442</v>
      </c>
      <c r="F16" s="10">
        <v>5352</v>
      </c>
      <c r="G16" s="6">
        <v>0.8589297642271726</v>
      </c>
      <c r="H16" s="10">
        <v>206</v>
      </c>
      <c r="I16">
        <v>5558</v>
      </c>
      <c r="J16" s="6">
        <v>0.89199021479346507</v>
      </c>
      <c r="K16" s="17">
        <f t="shared" si="0"/>
        <v>3.8490284005979022E-2</v>
      </c>
      <c r="L16">
        <f>VLOOKUP(A16,[1]Sheet1!$A:$B,2,0)</f>
        <v>638</v>
      </c>
      <c r="M16" s="6">
        <f t="shared" si="1"/>
        <v>0.11478949262324577</v>
      </c>
    </row>
    <row r="17" spans="1:13" x14ac:dyDescent="0.3">
      <c r="A17" t="s">
        <v>25</v>
      </c>
      <c r="B17" t="s">
        <v>26</v>
      </c>
      <c r="C17" t="s">
        <v>426</v>
      </c>
      <c r="D17" s="10">
        <v>4472</v>
      </c>
      <c r="E17" s="10">
        <v>4245.5568581477137</v>
      </c>
      <c r="F17" s="10">
        <v>3153</v>
      </c>
      <c r="G17" s="6">
        <v>0.74265876193579394</v>
      </c>
      <c r="H17" s="10">
        <v>110</v>
      </c>
      <c r="I17">
        <v>3263</v>
      </c>
      <c r="J17" s="6">
        <v>0.76856820177497476</v>
      </c>
      <c r="K17" s="17">
        <f t="shared" si="0"/>
        <v>3.4887408816999588E-2</v>
      </c>
      <c r="L17">
        <f>VLOOKUP(A17,[1]Sheet1!$A:$B,2,0)</f>
        <v>1413</v>
      </c>
      <c r="M17" s="6">
        <f t="shared" si="1"/>
        <v>0.43303708243947286</v>
      </c>
    </row>
    <row r="18" spans="1:13" x14ac:dyDescent="0.3">
      <c r="A18" t="s">
        <v>27</v>
      </c>
      <c r="B18" t="s">
        <v>28</v>
      </c>
      <c r="C18" t="s">
        <v>426</v>
      </c>
      <c r="D18" s="10">
        <v>4019</v>
      </c>
      <c r="E18" s="10">
        <v>3798.68482606107</v>
      </c>
      <c r="F18" s="10">
        <v>2144</v>
      </c>
      <c r="G18" s="6">
        <v>0.5644058662858733</v>
      </c>
      <c r="H18" s="10">
        <v>154</v>
      </c>
      <c r="I18">
        <v>2298</v>
      </c>
      <c r="J18" s="6">
        <v>0.60494621302469065</v>
      </c>
      <c r="K18" s="17">
        <f t="shared" si="0"/>
        <v>7.182835820895514E-2</v>
      </c>
      <c r="L18">
        <f>VLOOKUP(A18,[1]Sheet1!$A:$B,2,0)</f>
        <v>987</v>
      </c>
      <c r="M18" s="6">
        <f t="shared" si="1"/>
        <v>0.42950391644908614</v>
      </c>
    </row>
    <row r="19" spans="1:13" x14ac:dyDescent="0.3">
      <c r="A19" t="s">
        <v>29</v>
      </c>
      <c r="B19" t="s">
        <v>30</v>
      </c>
      <c r="C19" t="s">
        <v>426</v>
      </c>
      <c r="D19" s="10">
        <v>3856</v>
      </c>
      <c r="E19" s="10">
        <v>3589.0048983047432</v>
      </c>
      <c r="F19" s="10">
        <v>2844</v>
      </c>
      <c r="G19" s="6">
        <v>0.79242020576326211</v>
      </c>
      <c r="H19" s="10">
        <v>2</v>
      </c>
      <c r="I19">
        <v>2846</v>
      </c>
      <c r="J19" s="6">
        <v>0.7929774632919282</v>
      </c>
      <c r="K19" s="17">
        <f t="shared" si="0"/>
        <v>7.0323488044999564E-4</v>
      </c>
      <c r="L19">
        <f>VLOOKUP(A19,[1]Sheet1!$A:$B,2,0)</f>
        <v>861</v>
      </c>
      <c r="M19" s="6">
        <f t="shared" si="1"/>
        <v>0.30252986647926916</v>
      </c>
    </row>
    <row r="20" spans="1:13" x14ac:dyDescent="0.3">
      <c r="A20" t="s">
        <v>31</v>
      </c>
      <c r="B20" t="s">
        <v>32</v>
      </c>
      <c r="C20" t="s">
        <v>426</v>
      </c>
      <c r="D20" s="10">
        <v>4859</v>
      </c>
      <c r="E20" s="10">
        <v>4636.9743091434802</v>
      </c>
      <c r="F20" s="10">
        <v>4299</v>
      </c>
      <c r="G20" s="6">
        <v>0.92711318057616987</v>
      </c>
      <c r="H20" s="10">
        <v>1</v>
      </c>
      <c r="I20">
        <v>4300</v>
      </c>
      <c r="J20" s="6">
        <v>0.92732883844557579</v>
      </c>
      <c r="K20" s="17">
        <f t="shared" si="0"/>
        <v>2.3261223540354823E-4</v>
      </c>
      <c r="L20">
        <f>VLOOKUP(A20,[1]Sheet1!$A:$B,2,0)</f>
        <v>1547</v>
      </c>
      <c r="M20" s="6">
        <f t="shared" si="1"/>
        <v>0.35976744186046511</v>
      </c>
    </row>
    <row r="21" spans="1:13" x14ac:dyDescent="0.3">
      <c r="A21" t="s">
        <v>33</v>
      </c>
      <c r="B21" t="s">
        <v>34</v>
      </c>
      <c r="C21" t="s">
        <v>426</v>
      </c>
      <c r="D21" s="10">
        <v>8129</v>
      </c>
      <c r="E21" s="10">
        <v>7897.2382852233332</v>
      </c>
      <c r="F21" s="10">
        <v>4315</v>
      </c>
      <c r="G21" s="6">
        <v>0.5463935421669972</v>
      </c>
      <c r="H21" s="10">
        <v>7</v>
      </c>
      <c r="I21">
        <v>4322</v>
      </c>
      <c r="J21" s="6">
        <v>0.54727992798279534</v>
      </c>
      <c r="K21" s="17">
        <f t="shared" si="0"/>
        <v>1.6222479721900336E-3</v>
      </c>
      <c r="L21">
        <f>VLOOKUP(A21,[1]Sheet1!$A:$B,2,0)</f>
        <v>1211</v>
      </c>
      <c r="M21" s="6">
        <f t="shared" si="1"/>
        <v>0.28019435446552521</v>
      </c>
    </row>
    <row r="22" spans="1:13" x14ac:dyDescent="0.3">
      <c r="A22" t="s">
        <v>35</v>
      </c>
      <c r="B22" t="s">
        <v>36</v>
      </c>
      <c r="C22" t="s">
        <v>426</v>
      </c>
      <c r="D22" s="10">
        <v>4128</v>
      </c>
      <c r="E22" s="10">
        <v>3947.6218970366444</v>
      </c>
      <c r="F22" s="10">
        <v>2799</v>
      </c>
      <c r="G22" s="6">
        <v>0.7090344701201301</v>
      </c>
      <c r="H22" s="10">
        <v>23</v>
      </c>
      <c r="I22">
        <v>2822</v>
      </c>
      <c r="J22" s="6">
        <v>0.71486076265773746</v>
      </c>
      <c r="K22" s="17">
        <f t="shared" si="0"/>
        <v>8.2172204358699555E-3</v>
      </c>
      <c r="L22">
        <f>VLOOKUP(A22,[1]Sheet1!$A:$B,2,0)</f>
        <v>367</v>
      </c>
      <c r="M22" s="6">
        <f t="shared" si="1"/>
        <v>0.13004961020552799</v>
      </c>
    </row>
    <row r="23" spans="1:13" x14ac:dyDescent="0.3">
      <c r="A23" t="s">
        <v>37</v>
      </c>
      <c r="B23" t="s">
        <v>38</v>
      </c>
      <c r="C23" t="s">
        <v>426</v>
      </c>
      <c r="D23" s="10">
        <v>6258</v>
      </c>
      <c r="E23" s="10">
        <v>6027.9902188245896</v>
      </c>
      <c r="F23" s="10">
        <v>3887</v>
      </c>
      <c r="G23" s="6">
        <v>0.64482520025686674</v>
      </c>
      <c r="H23" s="10">
        <v>83</v>
      </c>
      <c r="I23">
        <v>3970</v>
      </c>
      <c r="J23" s="6">
        <v>0.65859430023662491</v>
      </c>
      <c r="K23" s="17">
        <f t="shared" si="0"/>
        <v>2.135322871108827E-2</v>
      </c>
      <c r="L23">
        <f>VLOOKUP(A23,[1]Sheet1!$A:$B,2,0)</f>
        <v>1697</v>
      </c>
      <c r="M23" s="6">
        <f t="shared" si="1"/>
        <v>0.42745591939546601</v>
      </c>
    </row>
    <row r="24" spans="1:13" x14ac:dyDescent="0.3">
      <c r="A24" t="s">
        <v>39</v>
      </c>
      <c r="B24" t="s">
        <v>40</v>
      </c>
      <c r="C24" t="s">
        <v>426</v>
      </c>
      <c r="D24" s="10">
        <v>4614</v>
      </c>
      <c r="E24" s="10">
        <v>4352.2635598751167</v>
      </c>
      <c r="F24" s="10">
        <v>3711</v>
      </c>
      <c r="G24" s="6">
        <v>0.85265975944399908</v>
      </c>
      <c r="H24" s="10">
        <v>9</v>
      </c>
      <c r="I24">
        <v>3720</v>
      </c>
      <c r="J24" s="6">
        <v>0.85472764891718578</v>
      </c>
      <c r="K24" s="17">
        <f t="shared" si="0"/>
        <v>2.4252223120452259E-3</v>
      </c>
      <c r="L24">
        <f>VLOOKUP(A24,[1]Sheet1!$A:$B,2,0)</f>
        <v>1195</v>
      </c>
      <c r="M24" s="6">
        <f t="shared" si="1"/>
        <v>0.32123655913978494</v>
      </c>
    </row>
    <row r="25" spans="1:13" x14ac:dyDescent="0.3">
      <c r="A25" t="s">
        <v>41</v>
      </c>
      <c r="B25" t="s">
        <v>42</v>
      </c>
      <c r="C25" t="s">
        <v>426</v>
      </c>
      <c r="D25" s="10">
        <v>3381</v>
      </c>
      <c r="E25" s="10">
        <v>3234.8041669091544</v>
      </c>
      <c r="F25" s="10">
        <v>810</v>
      </c>
      <c r="G25" s="6">
        <v>0.25040155700490285</v>
      </c>
      <c r="H25" s="10">
        <v>1</v>
      </c>
      <c r="I25">
        <v>811</v>
      </c>
      <c r="J25" s="6">
        <v>0.25071069472960028</v>
      </c>
      <c r="K25" s="17">
        <f t="shared" si="0"/>
        <v>1.2345679012346364E-3</v>
      </c>
      <c r="L25">
        <f>VLOOKUP(A25,[1]Sheet1!$A:$B,2,0)</f>
        <v>176</v>
      </c>
      <c r="M25" s="6">
        <f t="shared" si="1"/>
        <v>0.21701602959309493</v>
      </c>
    </row>
    <row r="26" spans="1:13" x14ac:dyDescent="0.3">
      <c r="A26" t="s">
        <v>43</v>
      </c>
      <c r="B26" t="s">
        <v>44</v>
      </c>
      <c r="C26" t="s">
        <v>426</v>
      </c>
      <c r="D26" s="10">
        <v>5359</v>
      </c>
      <c r="E26" s="10">
        <v>5132.7737644782073</v>
      </c>
      <c r="F26" s="10">
        <v>4472</v>
      </c>
      <c r="G26" s="6">
        <v>0.87126380495256817</v>
      </c>
      <c r="H26" s="10">
        <v>116</v>
      </c>
      <c r="I26">
        <v>4588</v>
      </c>
      <c r="J26" s="6">
        <v>0.89386367109176723</v>
      </c>
      <c r="K26" s="17">
        <f t="shared" si="0"/>
        <v>2.5939177101967879E-2</v>
      </c>
      <c r="L26">
        <f>VLOOKUP(A26,[1]Sheet1!$A:$B,2,0)</f>
        <v>1213</v>
      </c>
      <c r="M26" s="6">
        <f t="shared" si="1"/>
        <v>0.26438535309503053</v>
      </c>
    </row>
    <row r="27" spans="1:13" x14ac:dyDescent="0.3">
      <c r="A27" t="s">
        <v>45</v>
      </c>
      <c r="B27" t="s">
        <v>46</v>
      </c>
      <c r="C27" t="s">
        <v>426</v>
      </c>
      <c r="D27" s="10">
        <v>8448</v>
      </c>
      <c r="E27" s="10">
        <v>8105.9537864879248</v>
      </c>
      <c r="F27" s="10">
        <v>4798</v>
      </c>
      <c r="G27" s="6">
        <v>0.59191060378335003</v>
      </c>
      <c r="H27" s="10">
        <v>3</v>
      </c>
      <c r="I27">
        <v>4801</v>
      </c>
      <c r="J27" s="6">
        <v>0.59228070211835426</v>
      </c>
      <c r="K27" s="17">
        <f t="shared" si="0"/>
        <v>6.2526052521893094E-4</v>
      </c>
      <c r="L27">
        <f>VLOOKUP(A27,[1]Sheet1!$A:$B,2,0)</f>
        <v>1262</v>
      </c>
      <c r="M27" s="6">
        <f t="shared" si="1"/>
        <v>0.26286190377004792</v>
      </c>
    </row>
    <row r="28" spans="1:13" x14ac:dyDescent="0.3">
      <c r="A28" t="s">
        <v>47</v>
      </c>
      <c r="B28" t="s">
        <v>48</v>
      </c>
      <c r="C28" t="s">
        <v>426</v>
      </c>
      <c r="D28" s="10">
        <v>4084</v>
      </c>
      <c r="E28" s="10">
        <v>3889.4303191048489</v>
      </c>
      <c r="F28" s="10">
        <v>1840</v>
      </c>
      <c r="G28" s="6">
        <v>0.47307699303981243</v>
      </c>
      <c r="H28" s="10">
        <v>10</v>
      </c>
      <c r="I28">
        <v>1850</v>
      </c>
      <c r="J28" s="6">
        <v>0.47564806365415924</v>
      </c>
      <c r="K28" s="17">
        <f t="shared" si="0"/>
        <v>5.4347826086956468E-3</v>
      </c>
      <c r="L28">
        <f>VLOOKUP(A28,[1]Sheet1!$A:$B,2,0)</f>
        <v>508</v>
      </c>
      <c r="M28" s="6">
        <f t="shared" si="1"/>
        <v>0.27459459459459462</v>
      </c>
    </row>
    <row r="29" spans="1:13" x14ac:dyDescent="0.3">
      <c r="A29" t="s">
        <v>49</v>
      </c>
      <c r="B29" t="s">
        <v>50</v>
      </c>
      <c r="C29" t="s">
        <v>426</v>
      </c>
      <c r="D29" s="10">
        <v>2722</v>
      </c>
      <c r="E29" s="10">
        <v>2632.9151104640118</v>
      </c>
      <c r="F29" s="10">
        <v>1675</v>
      </c>
      <c r="G29" s="6">
        <v>0.63617698623971453</v>
      </c>
      <c r="H29" s="10">
        <v>4</v>
      </c>
      <c r="I29">
        <v>1679</v>
      </c>
      <c r="J29" s="6">
        <v>0.63769621486357053</v>
      </c>
      <c r="K29" s="17">
        <f t="shared" si="0"/>
        <v>2.3880597014924922E-3</v>
      </c>
      <c r="L29">
        <f>VLOOKUP(A29,[1]Sheet1!$A:$B,2,0)</f>
        <v>158</v>
      </c>
      <c r="M29" s="6">
        <f t="shared" si="1"/>
        <v>9.4103633114949375E-2</v>
      </c>
    </row>
    <row r="30" spans="1:13" x14ac:dyDescent="0.3">
      <c r="A30" t="s">
        <v>51</v>
      </c>
      <c r="B30" t="s">
        <v>52</v>
      </c>
      <c r="C30" t="s">
        <v>426</v>
      </c>
      <c r="D30" s="10">
        <v>4500</v>
      </c>
      <c r="E30" s="10">
        <v>4287.5693089920887</v>
      </c>
      <c r="F30" s="10">
        <v>3745</v>
      </c>
      <c r="G30" s="6">
        <v>0.87345526803399132</v>
      </c>
      <c r="H30" s="10">
        <v>169</v>
      </c>
      <c r="I30">
        <v>3914</v>
      </c>
      <c r="J30" s="6">
        <v>0.91287154047664676</v>
      </c>
      <c r="K30" s="17">
        <f t="shared" si="0"/>
        <v>4.5126835781041416E-2</v>
      </c>
      <c r="L30">
        <f>VLOOKUP(A30,[1]Sheet1!$A:$B,2,0)</f>
        <v>1354</v>
      </c>
      <c r="M30" s="6">
        <f t="shared" si="1"/>
        <v>0.34593765968318857</v>
      </c>
    </row>
    <row r="31" spans="1:13" x14ac:dyDescent="0.3">
      <c r="A31" t="s">
        <v>53</v>
      </c>
      <c r="B31" t="s">
        <v>54</v>
      </c>
      <c r="C31" t="s">
        <v>426</v>
      </c>
      <c r="D31" s="10">
        <v>3798</v>
      </c>
      <c r="E31" s="10">
        <v>3669.8132169093956</v>
      </c>
      <c r="F31" s="10">
        <v>3295</v>
      </c>
      <c r="G31" s="6">
        <v>0.89786585998917634</v>
      </c>
      <c r="H31" s="10">
        <v>98</v>
      </c>
      <c r="I31">
        <v>3393</v>
      </c>
      <c r="J31" s="6">
        <v>0.92457021637125192</v>
      </c>
      <c r="K31" s="17">
        <f t="shared" si="0"/>
        <v>2.9742033383914939E-2</v>
      </c>
      <c r="L31">
        <f>VLOOKUP(A31,[1]Sheet1!$A:$B,2,0)</f>
        <v>786</v>
      </c>
      <c r="M31" s="6">
        <f t="shared" si="1"/>
        <v>0.23165340406719717</v>
      </c>
    </row>
    <row r="32" spans="1:13" x14ac:dyDescent="0.3">
      <c r="A32" t="s">
        <v>55</v>
      </c>
      <c r="B32" t="s">
        <v>56</v>
      </c>
      <c r="C32" t="s">
        <v>426</v>
      </c>
      <c r="D32" s="10">
        <v>3742</v>
      </c>
      <c r="E32" s="10">
        <v>3623.675889328063</v>
      </c>
      <c r="F32" s="10">
        <v>2297</v>
      </c>
      <c r="G32" s="6">
        <v>0.63388671342401204</v>
      </c>
      <c r="H32" s="10">
        <v>2</v>
      </c>
      <c r="I32">
        <v>2299</v>
      </c>
      <c r="J32" s="6">
        <v>0.63443863916491239</v>
      </c>
      <c r="K32" s="17">
        <f t="shared" si="0"/>
        <v>8.7070091423601444E-4</v>
      </c>
      <c r="L32">
        <f>VLOOKUP(A32,[1]Sheet1!$A:$B,2,0)</f>
        <v>122</v>
      </c>
      <c r="M32" s="6">
        <f t="shared" si="1"/>
        <v>5.3066550674206174E-2</v>
      </c>
    </row>
    <row r="33" spans="1:13" x14ac:dyDescent="0.3">
      <c r="A33" t="s">
        <v>57</v>
      </c>
      <c r="B33" t="s">
        <v>58</v>
      </c>
      <c r="C33" t="s">
        <v>426</v>
      </c>
      <c r="D33" s="10">
        <v>4130</v>
      </c>
      <c r="E33" s="10">
        <v>3956.226793778224</v>
      </c>
      <c r="F33" s="10">
        <v>857</v>
      </c>
      <c r="G33" s="6">
        <v>0.21662054393538926</v>
      </c>
      <c r="H33" s="10">
        <v>2</v>
      </c>
      <c r="I33">
        <v>859</v>
      </c>
      <c r="J33" s="6">
        <v>0.21712607612660373</v>
      </c>
      <c r="K33" s="17">
        <f t="shared" si="0"/>
        <v>2.333722287047933E-3</v>
      </c>
      <c r="L33">
        <f>VLOOKUP(A33,[1]Sheet1!$A:$B,2,0)</f>
        <v>410</v>
      </c>
      <c r="M33" s="6">
        <f t="shared" si="1"/>
        <v>0.47729918509895225</v>
      </c>
    </row>
    <row r="34" spans="1:13" x14ac:dyDescent="0.3">
      <c r="A34" t="s">
        <v>59</v>
      </c>
      <c r="B34" t="s">
        <v>60</v>
      </c>
      <c r="C34" t="s">
        <v>426</v>
      </c>
      <c r="D34" s="10">
        <v>3231</v>
      </c>
      <c r="E34" s="10">
        <v>3087.8273360112726</v>
      </c>
      <c r="F34" s="10">
        <v>1367</v>
      </c>
      <c r="G34" s="6">
        <v>0.44270610084235928</v>
      </c>
      <c r="H34" s="10">
        <v>4</v>
      </c>
      <c r="I34">
        <v>1371</v>
      </c>
      <c r="J34" s="6">
        <v>0.44400151006208821</v>
      </c>
      <c r="K34" s="17">
        <f t="shared" si="0"/>
        <v>2.9261155815654815E-3</v>
      </c>
      <c r="L34">
        <f>VLOOKUP(A34,[1]Sheet1!$A:$B,2,0)</f>
        <v>163</v>
      </c>
      <c r="M34" s="6">
        <f t="shared" si="1"/>
        <v>0.11889132020423049</v>
      </c>
    </row>
    <row r="35" spans="1:13" x14ac:dyDescent="0.3">
      <c r="A35" t="s">
        <v>61</v>
      </c>
      <c r="B35" t="s">
        <v>62</v>
      </c>
      <c r="C35" t="s">
        <v>426</v>
      </c>
      <c r="D35" s="10">
        <v>7063</v>
      </c>
      <c r="E35" s="10">
        <v>6675.1327770586986</v>
      </c>
      <c r="F35" s="10">
        <v>4203</v>
      </c>
      <c r="G35" s="6">
        <v>0.62965039653518196</v>
      </c>
      <c r="H35" s="10">
        <v>33</v>
      </c>
      <c r="I35">
        <v>4236</v>
      </c>
      <c r="J35" s="6">
        <v>0.63459411842089719</v>
      </c>
      <c r="K35" s="17">
        <f t="shared" si="0"/>
        <v>7.8515346181299555E-3</v>
      </c>
      <c r="L35">
        <f>VLOOKUP(A35,[1]Sheet1!$A:$B,2,0)</f>
        <v>992</v>
      </c>
      <c r="M35" s="6">
        <f t="shared" si="1"/>
        <v>0.23418319169027385</v>
      </c>
    </row>
    <row r="36" spans="1:13" x14ac:dyDescent="0.3">
      <c r="A36" t="s">
        <v>63</v>
      </c>
      <c r="B36" t="s">
        <v>64</v>
      </c>
      <c r="C36" t="s">
        <v>426</v>
      </c>
      <c r="D36" s="10">
        <v>4455</v>
      </c>
      <c r="E36" s="10">
        <v>4213.5574519304964</v>
      </c>
      <c r="F36" s="10">
        <v>2139</v>
      </c>
      <c r="G36" s="6">
        <v>0.50764704751325729</v>
      </c>
      <c r="H36" s="10">
        <v>1</v>
      </c>
      <c r="I36">
        <v>2140</v>
      </c>
      <c r="J36" s="6">
        <v>0.50788437666122976</v>
      </c>
      <c r="K36" s="17">
        <f t="shared" si="0"/>
        <v>4.6750818139305352E-4</v>
      </c>
      <c r="L36">
        <f>VLOOKUP(A36,[1]Sheet1!$A:$B,2,0)</f>
        <v>411</v>
      </c>
      <c r="M36" s="6">
        <f t="shared" si="1"/>
        <v>0.19205607476635514</v>
      </c>
    </row>
    <row r="37" spans="1:13" x14ac:dyDescent="0.3">
      <c r="A37" t="s">
        <v>65</v>
      </c>
      <c r="B37" t="s">
        <v>66</v>
      </c>
      <c r="C37" t="s">
        <v>426</v>
      </c>
      <c r="D37" s="10">
        <v>5773</v>
      </c>
      <c r="E37" s="10">
        <v>5504.6256145645721</v>
      </c>
      <c r="F37" s="10">
        <v>688</v>
      </c>
      <c r="G37" s="6">
        <v>0.12498579343518575</v>
      </c>
      <c r="H37" s="10">
        <v>22</v>
      </c>
      <c r="I37">
        <v>710</v>
      </c>
      <c r="J37" s="6">
        <v>0.12898243217875274</v>
      </c>
      <c r="K37" s="17">
        <f t="shared" si="0"/>
        <v>3.1976744186046596E-2</v>
      </c>
      <c r="L37">
        <f>VLOOKUP(A37,[1]Sheet1!$A:$B,2,0)</f>
        <v>187</v>
      </c>
      <c r="M37" s="6">
        <f t="shared" si="1"/>
        <v>0.26338028169014083</v>
      </c>
    </row>
    <row r="38" spans="1:13" x14ac:dyDescent="0.3">
      <c r="A38" t="s">
        <v>67</v>
      </c>
      <c r="B38" t="s">
        <v>68</v>
      </c>
      <c r="C38" t="s">
        <v>426</v>
      </c>
      <c r="D38" s="10">
        <v>5306</v>
      </c>
      <c r="E38" s="10">
        <v>5117.1825813956748</v>
      </c>
      <c r="F38" s="10">
        <v>3212</v>
      </c>
      <c r="G38" s="6">
        <v>0.62768915294868177</v>
      </c>
      <c r="H38" s="10">
        <v>189</v>
      </c>
      <c r="I38">
        <v>3401</v>
      </c>
      <c r="J38" s="6">
        <v>0.66462353959479037</v>
      </c>
      <c r="K38" s="17">
        <f t="shared" si="0"/>
        <v>5.8841843088418409E-2</v>
      </c>
      <c r="L38">
        <f>VLOOKUP(A38,[1]Sheet1!$A:$B,2,0)</f>
        <v>933</v>
      </c>
      <c r="M38" s="6">
        <f t="shared" si="1"/>
        <v>0.27433107909438398</v>
      </c>
    </row>
    <row r="39" spans="1:13" x14ac:dyDescent="0.3">
      <c r="A39" t="s">
        <v>69</v>
      </c>
      <c r="B39" t="s">
        <v>70</v>
      </c>
      <c r="C39" t="s">
        <v>426</v>
      </c>
      <c r="D39" s="10">
        <v>2252</v>
      </c>
      <c r="E39" s="10">
        <v>2175.5983819264234</v>
      </c>
      <c r="F39" s="10">
        <v>1510</v>
      </c>
      <c r="G39" s="6">
        <v>0.69406192454645188</v>
      </c>
      <c r="H39" s="10">
        <v>0</v>
      </c>
      <c r="I39">
        <v>1510</v>
      </c>
      <c r="J39" s="6">
        <v>0.69406192454645188</v>
      </c>
      <c r="K39" s="17">
        <f t="shared" si="0"/>
        <v>0</v>
      </c>
      <c r="L39">
        <f>VLOOKUP(A39,[1]Sheet1!$A:$B,2,0)</f>
        <v>172</v>
      </c>
      <c r="M39" s="6">
        <f t="shared" si="1"/>
        <v>0.11390728476821192</v>
      </c>
    </row>
    <row r="40" spans="1:13" x14ac:dyDescent="0.3">
      <c r="A40" t="s">
        <v>71</v>
      </c>
      <c r="B40" t="s">
        <v>72</v>
      </c>
      <c r="C40" t="s">
        <v>426</v>
      </c>
      <c r="D40" s="10">
        <v>5121</v>
      </c>
      <c r="E40" s="10">
        <v>4962.1671135672477</v>
      </c>
      <c r="F40" s="10">
        <v>3151</v>
      </c>
      <c r="G40" s="6">
        <v>0.63500481299485712</v>
      </c>
      <c r="H40" s="10">
        <v>16</v>
      </c>
      <c r="I40">
        <v>3167</v>
      </c>
      <c r="J40" s="6">
        <v>0.63822921064890903</v>
      </c>
      <c r="K40" s="17">
        <f t="shared" si="0"/>
        <v>5.0777530942557247E-3</v>
      </c>
      <c r="L40">
        <f>VLOOKUP(A40,[1]Sheet1!$A:$B,2,0)</f>
        <v>1316</v>
      </c>
      <c r="M40" s="6">
        <f t="shared" si="1"/>
        <v>0.41553520682033468</v>
      </c>
    </row>
    <row r="41" spans="1:13" x14ac:dyDescent="0.3">
      <c r="A41" t="s">
        <v>73</v>
      </c>
      <c r="B41" t="s">
        <v>74</v>
      </c>
      <c r="C41" t="s">
        <v>426</v>
      </c>
      <c r="D41" s="10">
        <v>5284</v>
      </c>
      <c r="E41" s="10">
        <v>5082.8797495641738</v>
      </c>
      <c r="F41" s="10">
        <v>2338</v>
      </c>
      <c r="G41" s="6">
        <v>0.45997546965388458</v>
      </c>
      <c r="H41" s="10">
        <v>0</v>
      </c>
      <c r="I41">
        <v>2338</v>
      </c>
      <c r="J41" s="6">
        <v>0.45997546965388458</v>
      </c>
      <c r="K41" s="17">
        <f t="shared" si="0"/>
        <v>0</v>
      </c>
      <c r="L41">
        <f>VLOOKUP(A41,[1]Sheet1!$A:$B,2,0)</f>
        <v>545</v>
      </c>
      <c r="M41" s="6">
        <f t="shared" si="1"/>
        <v>0.23310521813515825</v>
      </c>
    </row>
    <row r="42" spans="1:13" x14ac:dyDescent="0.3">
      <c r="A42" t="s">
        <v>75</v>
      </c>
      <c r="B42" t="s">
        <v>76</v>
      </c>
      <c r="C42" t="s">
        <v>426</v>
      </c>
      <c r="D42" s="10">
        <v>2820</v>
      </c>
      <c r="E42" s="10">
        <v>2673.1496157253332</v>
      </c>
      <c r="F42" s="10">
        <v>1974</v>
      </c>
      <c r="G42" s="6">
        <v>0.73845473833097597</v>
      </c>
      <c r="H42" s="10">
        <v>3</v>
      </c>
      <c r="I42">
        <v>1977</v>
      </c>
      <c r="J42" s="6">
        <v>0.73957700996977693</v>
      </c>
      <c r="K42" s="17">
        <f t="shared" si="0"/>
        <v>1.5197568389058959E-3</v>
      </c>
      <c r="L42">
        <f>VLOOKUP(A42,[1]Sheet1!$A:$B,2,0)</f>
        <v>420</v>
      </c>
      <c r="M42" s="6">
        <f t="shared" si="1"/>
        <v>0.21244309559939301</v>
      </c>
    </row>
    <row r="43" spans="1:13" x14ac:dyDescent="0.3">
      <c r="A43" t="s">
        <v>77</v>
      </c>
      <c r="B43" t="s">
        <v>78</v>
      </c>
      <c r="C43" t="s">
        <v>426</v>
      </c>
      <c r="D43" s="10">
        <v>7967</v>
      </c>
      <c r="E43" s="10">
        <v>7681.8982646248223</v>
      </c>
      <c r="F43" s="10">
        <v>4115</v>
      </c>
      <c r="G43" s="6">
        <v>0.53567488897237736</v>
      </c>
      <c r="H43" s="10">
        <v>33</v>
      </c>
      <c r="I43">
        <v>4148</v>
      </c>
      <c r="J43" s="6">
        <v>0.53997070217677312</v>
      </c>
      <c r="K43" s="17">
        <f t="shared" si="0"/>
        <v>8.0194410692588543E-3</v>
      </c>
      <c r="L43">
        <f>VLOOKUP(A43,[1]Sheet1!$A:$B,2,0)</f>
        <v>1526</v>
      </c>
      <c r="M43" s="6">
        <f t="shared" si="1"/>
        <v>0.3678881388621022</v>
      </c>
    </row>
    <row r="44" spans="1:13" x14ac:dyDescent="0.3">
      <c r="A44" t="s">
        <v>79</v>
      </c>
      <c r="B44" t="s">
        <v>80</v>
      </c>
      <c r="C44" t="s">
        <v>426</v>
      </c>
      <c r="D44" s="10">
        <v>3156</v>
      </c>
      <c r="E44" s="10">
        <v>2963.0934485896269</v>
      </c>
      <c r="F44" s="10">
        <v>2374</v>
      </c>
      <c r="G44" s="6">
        <v>0.80118971648699655</v>
      </c>
      <c r="H44" s="10">
        <v>0</v>
      </c>
      <c r="I44">
        <v>2374</v>
      </c>
      <c r="J44" s="6">
        <v>0.80118971648699655</v>
      </c>
      <c r="K44" s="17">
        <f t="shared" si="0"/>
        <v>0</v>
      </c>
      <c r="L44">
        <f>VLOOKUP(A44,[1]Sheet1!$A:$B,2,0)</f>
        <v>704</v>
      </c>
      <c r="M44" s="6">
        <f t="shared" si="1"/>
        <v>0.29654591406908171</v>
      </c>
    </row>
    <row r="45" spans="1:13" x14ac:dyDescent="0.3">
      <c r="A45" t="s">
        <v>81</v>
      </c>
      <c r="B45" t="s">
        <v>82</v>
      </c>
      <c r="C45" t="s">
        <v>426</v>
      </c>
      <c r="D45" s="10">
        <v>3624</v>
      </c>
      <c r="E45" s="10">
        <v>3456.1000630478557</v>
      </c>
      <c r="F45" s="10">
        <v>2097</v>
      </c>
      <c r="G45" s="6">
        <v>0.60675326574621902</v>
      </c>
      <c r="H45" s="10">
        <v>1</v>
      </c>
      <c r="I45">
        <v>2098</v>
      </c>
      <c r="J45" s="6">
        <v>0.60704260922058539</v>
      </c>
      <c r="K45" s="17">
        <f t="shared" si="0"/>
        <v>4.7687172150697241E-4</v>
      </c>
      <c r="L45">
        <f>VLOOKUP(A45,[1]Sheet1!$A:$B,2,0)</f>
        <v>174</v>
      </c>
      <c r="M45" s="6">
        <f t="shared" si="1"/>
        <v>8.2936129647283127E-2</v>
      </c>
    </row>
    <row r="46" spans="1:13" x14ac:dyDescent="0.3">
      <c r="A46" t="s">
        <v>83</v>
      </c>
      <c r="B46" t="s">
        <v>84</v>
      </c>
      <c r="C46" t="s">
        <v>426</v>
      </c>
      <c r="D46" s="10">
        <v>6036</v>
      </c>
      <c r="E46" s="10">
        <v>5773.039526254146</v>
      </c>
      <c r="F46" s="10">
        <v>4060</v>
      </c>
      <c r="G46" s="6">
        <v>0.70326904597418249</v>
      </c>
      <c r="H46" s="10">
        <v>7</v>
      </c>
      <c r="I46">
        <v>4067</v>
      </c>
      <c r="J46" s="6">
        <v>0.70448157881206908</v>
      </c>
      <c r="K46" s="17">
        <f t="shared" si="0"/>
        <v>1.7241379310345686E-3</v>
      </c>
      <c r="L46">
        <f>VLOOKUP(A46,[1]Sheet1!$A:$B,2,0)</f>
        <v>1732</v>
      </c>
      <c r="M46" s="6">
        <f t="shared" si="1"/>
        <v>0.42586673223506272</v>
      </c>
    </row>
    <row r="47" spans="1:13" x14ac:dyDescent="0.3">
      <c r="A47" t="s">
        <v>85</v>
      </c>
      <c r="B47" t="s">
        <v>86</v>
      </c>
      <c r="C47" t="s">
        <v>426</v>
      </c>
      <c r="D47" s="10">
        <v>2807</v>
      </c>
      <c r="E47" s="10">
        <v>2640.4798307952619</v>
      </c>
      <c r="F47" s="10">
        <v>1427</v>
      </c>
      <c r="G47" s="6">
        <v>0.54043207729036691</v>
      </c>
      <c r="H47" s="10">
        <v>7</v>
      </c>
      <c r="I47">
        <v>1434</v>
      </c>
      <c r="J47" s="6">
        <v>0.54308311060573666</v>
      </c>
      <c r="K47" s="17">
        <f t="shared" si="0"/>
        <v>4.9053959355291757E-3</v>
      </c>
      <c r="L47">
        <f>VLOOKUP(A47,[1]Sheet1!$A:$B,2,0)</f>
        <v>690</v>
      </c>
      <c r="M47" s="6">
        <f t="shared" si="1"/>
        <v>0.48117154811715479</v>
      </c>
    </row>
    <row r="48" spans="1:13" x14ac:dyDescent="0.3">
      <c r="A48" t="s">
        <v>87</v>
      </c>
      <c r="B48" t="s">
        <v>88</v>
      </c>
      <c r="C48" t="s">
        <v>426</v>
      </c>
      <c r="D48" s="10">
        <v>4881</v>
      </c>
      <c r="E48" s="10">
        <v>4553.0585680789936</v>
      </c>
      <c r="F48" s="10">
        <v>3438</v>
      </c>
      <c r="G48" s="6">
        <v>0.75509680989026806</v>
      </c>
      <c r="H48" s="10">
        <v>0</v>
      </c>
      <c r="I48">
        <v>3438</v>
      </c>
      <c r="J48" s="6">
        <v>0.75509680989026806</v>
      </c>
      <c r="K48" s="17">
        <f t="shared" si="0"/>
        <v>0</v>
      </c>
      <c r="L48">
        <f>VLOOKUP(A48,[1]Sheet1!$A:$B,2,0)</f>
        <v>433</v>
      </c>
      <c r="M48" s="6">
        <f t="shared" si="1"/>
        <v>0.12594531704479348</v>
      </c>
    </row>
    <row r="49" spans="1:13" x14ac:dyDescent="0.3">
      <c r="A49" t="s">
        <v>89</v>
      </c>
      <c r="B49" t="s">
        <v>90</v>
      </c>
      <c r="C49" t="s">
        <v>426</v>
      </c>
      <c r="D49" s="10">
        <v>4579</v>
      </c>
      <c r="E49" s="10">
        <v>4337.6828893179991</v>
      </c>
      <c r="F49" s="10">
        <v>3557</v>
      </c>
      <c r="G49" s="6">
        <v>0.82002306087415633</v>
      </c>
      <c r="H49" s="10">
        <v>1</v>
      </c>
      <c r="I49">
        <v>3558</v>
      </c>
      <c r="J49" s="6">
        <v>0.8202535987040338</v>
      </c>
      <c r="K49" s="17">
        <f t="shared" si="0"/>
        <v>2.8113578858589484E-4</v>
      </c>
      <c r="L49">
        <f>VLOOKUP(A49,[1]Sheet1!$A:$B,2,0)</f>
        <v>596</v>
      </c>
      <c r="M49" s="6">
        <f t="shared" si="1"/>
        <v>0.16750983698707139</v>
      </c>
    </row>
    <row r="50" spans="1:13" x14ac:dyDescent="0.3">
      <c r="A50" t="s">
        <v>91</v>
      </c>
      <c r="B50" t="s">
        <v>92</v>
      </c>
      <c r="C50" t="s">
        <v>426</v>
      </c>
      <c r="D50" s="10">
        <v>3889</v>
      </c>
      <c r="E50" s="10">
        <v>3720.9172920261649</v>
      </c>
      <c r="F50" s="10">
        <v>2427</v>
      </c>
      <c r="G50" s="6">
        <v>0.65225851840378224</v>
      </c>
      <c r="H50" s="10">
        <v>14</v>
      </c>
      <c r="I50">
        <v>2441</v>
      </c>
      <c r="J50" s="6">
        <v>0.65602103148892976</v>
      </c>
      <c r="K50" s="17">
        <f t="shared" si="0"/>
        <v>5.7684384013185555E-3</v>
      </c>
      <c r="L50">
        <f>VLOOKUP(A50,[1]Sheet1!$A:$B,2,0)</f>
        <v>765</v>
      </c>
      <c r="M50" s="6">
        <f t="shared" si="1"/>
        <v>0.31339614911921343</v>
      </c>
    </row>
    <row r="51" spans="1:13" x14ac:dyDescent="0.3">
      <c r="A51" t="s">
        <v>93</v>
      </c>
      <c r="B51" t="s">
        <v>94</v>
      </c>
      <c r="C51" t="s">
        <v>426</v>
      </c>
      <c r="D51" s="10">
        <v>1366</v>
      </c>
      <c r="E51" s="10">
        <v>1246.4665762210163</v>
      </c>
      <c r="F51" s="10">
        <v>998</v>
      </c>
      <c r="G51" s="6">
        <v>0.80066326609871352</v>
      </c>
      <c r="H51" s="10">
        <v>1</v>
      </c>
      <c r="I51">
        <v>999</v>
      </c>
      <c r="J51" s="6">
        <v>0.80146553390041564</v>
      </c>
      <c r="K51" s="17">
        <f t="shared" si="0"/>
        <v>1.0020040080160309E-3</v>
      </c>
      <c r="L51">
        <f>VLOOKUP(A51,[1]Sheet1!$A:$B,2,0)</f>
        <v>170</v>
      </c>
      <c r="M51" s="6">
        <f t="shared" si="1"/>
        <v>0.17017017017017017</v>
      </c>
    </row>
    <row r="52" spans="1:13" x14ac:dyDescent="0.3">
      <c r="A52" t="s">
        <v>95</v>
      </c>
      <c r="B52" t="s">
        <v>96</v>
      </c>
      <c r="C52" t="s">
        <v>426</v>
      </c>
      <c r="D52" s="10">
        <v>7176</v>
      </c>
      <c r="E52" s="10">
        <v>6757.1197653171566</v>
      </c>
      <c r="F52" s="10">
        <v>1803</v>
      </c>
      <c r="G52" s="6">
        <v>0.26682966450504719</v>
      </c>
      <c r="H52" s="10">
        <v>14</v>
      </c>
      <c r="I52">
        <v>1817</v>
      </c>
      <c r="J52" s="6">
        <v>0.26890155319227438</v>
      </c>
      <c r="K52" s="17">
        <f t="shared" si="0"/>
        <v>7.7648363838046771E-3</v>
      </c>
      <c r="L52">
        <f>VLOOKUP(A52,[1]Sheet1!$A:$B,2,0)</f>
        <v>635</v>
      </c>
      <c r="M52" s="6">
        <f t="shared" si="1"/>
        <v>0.34947716015410019</v>
      </c>
    </row>
    <row r="53" spans="1:13" x14ac:dyDescent="0.3">
      <c r="A53" t="s">
        <v>97</v>
      </c>
      <c r="B53" t="s">
        <v>98</v>
      </c>
      <c r="C53" t="s">
        <v>426</v>
      </c>
      <c r="D53" s="10">
        <v>7301</v>
      </c>
      <c r="E53" s="10">
        <v>7042.2384728590714</v>
      </c>
      <c r="F53" s="10">
        <v>3071</v>
      </c>
      <c r="G53" s="6">
        <v>0.4360829318455624</v>
      </c>
      <c r="H53" s="10">
        <v>3</v>
      </c>
      <c r="I53">
        <v>3074</v>
      </c>
      <c r="J53" s="6">
        <v>0.43650893275586417</v>
      </c>
      <c r="K53" s="17">
        <f t="shared" si="0"/>
        <v>9.7688049495279821E-4</v>
      </c>
      <c r="L53">
        <f>VLOOKUP(A53,[1]Sheet1!$A:$B,2,0)</f>
        <v>550</v>
      </c>
      <c r="M53" s="6">
        <f t="shared" si="1"/>
        <v>0.17891997397527651</v>
      </c>
    </row>
    <row r="54" spans="1:13" x14ac:dyDescent="0.3">
      <c r="A54" t="s">
        <v>99</v>
      </c>
      <c r="B54" t="s">
        <v>100</v>
      </c>
      <c r="C54" t="s">
        <v>426</v>
      </c>
      <c r="D54" s="10">
        <v>4460</v>
      </c>
      <c r="E54" s="10">
        <v>4183.7566002112071</v>
      </c>
      <c r="F54" s="10">
        <v>3088</v>
      </c>
      <c r="G54" s="6">
        <v>0.73809265095491206</v>
      </c>
      <c r="H54" s="10">
        <v>2</v>
      </c>
      <c r="I54">
        <v>3090</v>
      </c>
      <c r="J54" s="6">
        <v>0.73857069023661859</v>
      </c>
      <c r="K54" s="17">
        <f t="shared" si="0"/>
        <v>6.4766839378236089E-4</v>
      </c>
      <c r="L54">
        <f>VLOOKUP(A54,[1]Sheet1!$A:$B,2,0)</f>
        <v>392</v>
      </c>
      <c r="M54" s="6">
        <f t="shared" si="1"/>
        <v>0.12686084142394821</v>
      </c>
    </row>
    <row r="55" spans="1:13" x14ac:dyDescent="0.3">
      <c r="A55" t="s">
        <v>101</v>
      </c>
      <c r="B55" t="s">
        <v>102</v>
      </c>
      <c r="C55" t="s">
        <v>426</v>
      </c>
      <c r="D55" s="10">
        <v>6724</v>
      </c>
      <c r="E55" s="10">
        <v>6447.9966179826033</v>
      </c>
      <c r="F55" s="10">
        <v>3653</v>
      </c>
      <c r="G55" s="6">
        <v>0.56653255521447854</v>
      </c>
      <c r="H55" s="10">
        <v>24</v>
      </c>
      <c r="I55">
        <v>3677</v>
      </c>
      <c r="J55" s="6">
        <v>0.57025464153398231</v>
      </c>
      <c r="K55" s="17">
        <f t="shared" si="0"/>
        <v>6.569942513002908E-3</v>
      </c>
      <c r="L55">
        <f>VLOOKUP(A55,[1]Sheet1!$A:$B,2,0)</f>
        <v>1028</v>
      </c>
      <c r="M55" s="6">
        <f t="shared" si="1"/>
        <v>0.27957574109328259</v>
      </c>
    </row>
    <row r="56" spans="1:13" x14ac:dyDescent="0.3">
      <c r="A56" t="s">
        <v>103</v>
      </c>
      <c r="B56" t="s">
        <v>104</v>
      </c>
      <c r="C56" t="s">
        <v>426</v>
      </c>
      <c r="D56" s="10">
        <v>3089</v>
      </c>
      <c r="E56" s="10">
        <v>2984.4096262288535</v>
      </c>
      <c r="F56" s="10">
        <v>2000</v>
      </c>
      <c r="G56" s="6">
        <v>0.67014929265163614</v>
      </c>
      <c r="H56" s="10">
        <v>2</v>
      </c>
      <c r="I56">
        <v>2002</v>
      </c>
      <c r="J56" s="6">
        <v>0.67081944194428778</v>
      </c>
      <c r="K56" s="17">
        <f t="shared" si="0"/>
        <v>9.9999999999999677E-4</v>
      </c>
      <c r="L56">
        <f>VLOOKUP(A56,[1]Sheet1!$A:$B,2,0)</f>
        <v>266</v>
      </c>
      <c r="M56" s="6">
        <f t="shared" si="1"/>
        <v>0.13286713286713286</v>
      </c>
    </row>
    <row r="57" spans="1:13" x14ac:dyDescent="0.3">
      <c r="A57" t="s">
        <v>105</v>
      </c>
      <c r="B57" t="s">
        <v>106</v>
      </c>
      <c r="C57" t="s">
        <v>426</v>
      </c>
      <c r="D57" s="10">
        <v>3320</v>
      </c>
      <c r="E57" s="10">
        <v>3183.482766190999</v>
      </c>
      <c r="F57" s="10">
        <v>944</v>
      </c>
      <c r="G57" s="6">
        <v>0.2965305828023958</v>
      </c>
      <c r="H57" s="10">
        <v>1172</v>
      </c>
      <c r="I57">
        <v>2116</v>
      </c>
      <c r="J57" s="6">
        <v>0.66468084026469221</v>
      </c>
      <c r="K57" s="17">
        <f t="shared" si="0"/>
        <v>1.2415254237288134</v>
      </c>
      <c r="L57">
        <f>VLOOKUP(A57,[1]Sheet1!$A:$B,2,0)</f>
        <v>685</v>
      </c>
      <c r="M57" s="6">
        <f t="shared" si="1"/>
        <v>0.32372400756143666</v>
      </c>
    </row>
    <row r="58" spans="1:13" x14ac:dyDescent="0.3">
      <c r="A58" t="s">
        <v>107</v>
      </c>
      <c r="B58" t="s">
        <v>108</v>
      </c>
      <c r="C58" t="s">
        <v>426</v>
      </c>
      <c r="D58" s="10">
        <v>7258</v>
      </c>
      <c r="E58" s="10">
        <v>6947.7262846097856</v>
      </c>
      <c r="F58" s="10">
        <v>3871</v>
      </c>
      <c r="G58" s="6">
        <v>0.55716069422234182</v>
      </c>
      <c r="H58" s="10">
        <v>3</v>
      </c>
      <c r="I58">
        <v>3874</v>
      </c>
      <c r="J58" s="6">
        <v>0.55759249016206469</v>
      </c>
      <c r="K58" s="17">
        <f t="shared" si="0"/>
        <v>7.7499354172057625E-4</v>
      </c>
      <c r="L58">
        <f>VLOOKUP(A58,[1]Sheet1!$A:$B,2,0)</f>
        <v>997</v>
      </c>
      <c r="M58" s="6">
        <f t="shared" si="1"/>
        <v>0.25735673722250901</v>
      </c>
    </row>
    <row r="59" spans="1:13" x14ac:dyDescent="0.3">
      <c r="A59" t="s">
        <v>109</v>
      </c>
      <c r="B59" t="s">
        <v>110</v>
      </c>
      <c r="C59" t="s">
        <v>426</v>
      </c>
      <c r="D59" s="10">
        <v>5365</v>
      </c>
      <c r="E59" s="10">
        <v>5152.0346126380937</v>
      </c>
      <c r="F59" s="10">
        <v>2741</v>
      </c>
      <c r="G59" s="6">
        <v>0.53202282323108729</v>
      </c>
      <c r="H59" s="10">
        <v>2</v>
      </c>
      <c r="I59">
        <v>2743</v>
      </c>
      <c r="J59" s="6">
        <v>0.53241101938083635</v>
      </c>
      <c r="K59" s="17">
        <f t="shared" si="0"/>
        <v>7.2966070777087417E-4</v>
      </c>
      <c r="L59">
        <f>VLOOKUP(A59,[1]Sheet1!$A:$B,2,0)</f>
        <v>941</v>
      </c>
      <c r="M59" s="6">
        <f t="shared" si="1"/>
        <v>0.34305504921618668</v>
      </c>
    </row>
    <row r="60" spans="1:13" x14ac:dyDescent="0.3">
      <c r="A60" t="s">
        <v>111</v>
      </c>
      <c r="B60" t="s">
        <v>112</v>
      </c>
      <c r="C60" t="s">
        <v>426</v>
      </c>
      <c r="D60" s="10">
        <v>3121</v>
      </c>
      <c r="E60" s="10">
        <v>3017.3599302122707</v>
      </c>
      <c r="F60" s="10">
        <v>807</v>
      </c>
      <c r="G60" s="6">
        <v>0.26745234863088663</v>
      </c>
      <c r="H60" s="10">
        <v>0</v>
      </c>
      <c r="I60">
        <v>807</v>
      </c>
      <c r="J60" s="6">
        <v>0.26745234863088663</v>
      </c>
      <c r="K60" s="17">
        <f t="shared" si="0"/>
        <v>0</v>
      </c>
      <c r="L60">
        <f>VLOOKUP(A60,[1]Sheet1!$A:$B,2,0)</f>
        <v>353</v>
      </c>
      <c r="M60" s="6">
        <f t="shared" si="1"/>
        <v>0.43742255266418834</v>
      </c>
    </row>
    <row r="61" spans="1:13" x14ac:dyDescent="0.3">
      <c r="A61" t="s">
        <v>113</v>
      </c>
      <c r="B61" t="s">
        <v>114</v>
      </c>
      <c r="C61" t="s">
        <v>426</v>
      </c>
      <c r="D61" s="10">
        <v>4470</v>
      </c>
      <c r="E61" s="10">
        <v>4275.9482102056363</v>
      </c>
      <c r="F61" s="10">
        <v>2681</v>
      </c>
      <c r="G61" s="6">
        <v>0.62699543310676975</v>
      </c>
      <c r="H61" s="10">
        <v>1</v>
      </c>
      <c r="I61">
        <v>2682</v>
      </c>
      <c r="J61" s="6">
        <v>0.62722929936305727</v>
      </c>
      <c r="K61" s="17">
        <f t="shared" si="0"/>
        <v>3.7299515106307583E-4</v>
      </c>
      <c r="L61">
        <f>VLOOKUP(A61,[1]Sheet1!$A:$B,2,0)</f>
        <v>787</v>
      </c>
      <c r="M61" s="6">
        <f t="shared" si="1"/>
        <v>0.2934377330350485</v>
      </c>
    </row>
    <row r="62" spans="1:13" x14ac:dyDescent="0.3">
      <c r="A62" t="s">
        <v>115</v>
      </c>
      <c r="B62" t="s">
        <v>116</v>
      </c>
      <c r="C62" t="s">
        <v>426</v>
      </c>
      <c r="D62" s="10">
        <v>3355</v>
      </c>
      <c r="E62" s="10">
        <v>3156.667807340234</v>
      </c>
      <c r="F62" s="10">
        <v>399</v>
      </c>
      <c r="G62" s="6">
        <v>0.1263991095522313</v>
      </c>
      <c r="H62" s="10">
        <v>1</v>
      </c>
      <c r="I62">
        <v>400</v>
      </c>
      <c r="J62" s="6">
        <v>0.12671589930048249</v>
      </c>
      <c r="K62" s="17">
        <f t="shared" si="0"/>
        <v>2.506265664160312E-3</v>
      </c>
      <c r="L62">
        <f>VLOOKUP(A62,[1]Sheet1!$A:$B,2,0)</f>
        <v>361</v>
      </c>
      <c r="M62" s="6">
        <f t="shared" si="1"/>
        <v>0.90249999999999997</v>
      </c>
    </row>
    <row r="63" spans="1:13" x14ac:dyDescent="0.3">
      <c r="A63" t="s">
        <v>117</v>
      </c>
      <c r="B63" t="s">
        <v>118</v>
      </c>
      <c r="C63" t="s">
        <v>426</v>
      </c>
      <c r="D63" s="10">
        <v>5543</v>
      </c>
      <c r="E63" s="10">
        <v>5189.7906935882984</v>
      </c>
      <c r="F63" s="10">
        <v>3970</v>
      </c>
      <c r="G63" s="6">
        <v>0.76496341266801327</v>
      </c>
      <c r="H63" s="10">
        <v>67</v>
      </c>
      <c r="I63">
        <v>4037</v>
      </c>
      <c r="J63" s="6">
        <v>0.77787337454427441</v>
      </c>
      <c r="K63" s="17">
        <f t="shared" si="0"/>
        <v>1.6876574307304739E-2</v>
      </c>
      <c r="L63">
        <f>VLOOKUP(A63,[1]Sheet1!$A:$B,2,0)</f>
        <v>1065</v>
      </c>
      <c r="M63" s="6">
        <f t="shared" si="1"/>
        <v>0.26380975972256626</v>
      </c>
    </row>
    <row r="64" spans="1:13" x14ac:dyDescent="0.3">
      <c r="A64" t="s">
        <v>119</v>
      </c>
      <c r="B64" t="s">
        <v>120</v>
      </c>
      <c r="C64" t="s">
        <v>426</v>
      </c>
      <c r="D64" s="10">
        <v>3289</v>
      </c>
      <c r="E64" s="10">
        <v>3178.4291905821715</v>
      </c>
      <c r="F64" s="10">
        <v>2283</v>
      </c>
      <c r="G64" s="6">
        <v>0.71827933331490645</v>
      </c>
      <c r="H64" s="10">
        <v>0</v>
      </c>
      <c r="I64">
        <v>2283</v>
      </c>
      <c r="J64" s="6">
        <v>0.71827933331490645</v>
      </c>
      <c r="K64" s="17">
        <f t="shared" si="0"/>
        <v>0</v>
      </c>
      <c r="L64">
        <f>VLOOKUP(A64,[1]Sheet1!$A:$B,2,0)</f>
        <v>104</v>
      </c>
      <c r="M64" s="6">
        <f t="shared" si="1"/>
        <v>4.5554095488392468E-2</v>
      </c>
    </row>
    <row r="65" spans="1:13" x14ac:dyDescent="0.3">
      <c r="A65" t="s">
        <v>121</v>
      </c>
      <c r="B65" t="s">
        <v>122</v>
      </c>
      <c r="C65" t="s">
        <v>426</v>
      </c>
      <c r="D65" s="10">
        <v>12483</v>
      </c>
      <c r="E65" s="10">
        <v>11622.263723799757</v>
      </c>
      <c r="F65" s="10">
        <v>3386</v>
      </c>
      <c r="G65" s="6">
        <v>0.29133739179108809</v>
      </c>
      <c r="H65" s="10">
        <v>1113</v>
      </c>
      <c r="I65">
        <v>4499</v>
      </c>
      <c r="J65" s="6">
        <v>0.38710186818313796</v>
      </c>
      <c r="K65" s="17">
        <f t="shared" si="0"/>
        <v>0.32870643827525087</v>
      </c>
      <c r="L65">
        <f>VLOOKUP(A65,[1]Sheet1!$A:$B,2,0)</f>
        <v>1705</v>
      </c>
      <c r="M65" s="6">
        <f t="shared" si="1"/>
        <v>0.37897310513447435</v>
      </c>
    </row>
    <row r="66" spans="1:13" x14ac:dyDescent="0.3">
      <c r="A66" t="s">
        <v>123</v>
      </c>
      <c r="B66" t="s">
        <v>124</v>
      </c>
      <c r="C66" t="s">
        <v>426</v>
      </c>
      <c r="D66" s="10">
        <v>6498</v>
      </c>
      <c r="E66" s="10">
        <v>6165.4849649559119</v>
      </c>
      <c r="F66" s="10">
        <v>4155</v>
      </c>
      <c r="G66" s="6">
        <v>0.67391292390082269</v>
      </c>
      <c r="H66" s="10">
        <v>1</v>
      </c>
      <c r="I66">
        <v>4156</v>
      </c>
      <c r="J66" s="6">
        <v>0.67407511714363877</v>
      </c>
      <c r="K66" s="17">
        <f t="shared" si="0"/>
        <v>2.406738868832661E-4</v>
      </c>
      <c r="L66">
        <f>VLOOKUP(A66,[1]Sheet1!$A:$B,2,0)</f>
        <v>322</v>
      </c>
      <c r="M66" s="6">
        <f t="shared" si="1"/>
        <v>7.7478344562078916E-2</v>
      </c>
    </row>
    <row r="67" spans="1:13" x14ac:dyDescent="0.3">
      <c r="A67" t="s">
        <v>125</v>
      </c>
      <c r="B67" t="s">
        <v>126</v>
      </c>
      <c r="C67" t="s">
        <v>426</v>
      </c>
      <c r="D67" s="10">
        <v>9430</v>
      </c>
      <c r="E67" s="10">
        <v>9079.8959866097703</v>
      </c>
      <c r="F67" s="10">
        <v>4906</v>
      </c>
      <c r="G67" s="6">
        <v>0.54031455946576212</v>
      </c>
      <c r="H67" s="10">
        <v>3</v>
      </c>
      <c r="I67">
        <v>4909</v>
      </c>
      <c r="J67" s="6">
        <v>0.54064495972634052</v>
      </c>
      <c r="K67" s="17">
        <f t="shared" si="0"/>
        <v>6.1149612719132551E-4</v>
      </c>
      <c r="L67">
        <f>VLOOKUP(A67,[1]Sheet1!$A:$B,2,0)</f>
        <v>1840</v>
      </c>
      <c r="M67" s="6">
        <f t="shared" si="1"/>
        <v>0.37482175595844369</v>
      </c>
    </row>
    <row r="68" spans="1:13" x14ac:dyDescent="0.3">
      <c r="A68" t="s">
        <v>127</v>
      </c>
      <c r="B68" t="s">
        <v>128</v>
      </c>
      <c r="C68" t="s">
        <v>425</v>
      </c>
      <c r="D68" s="10">
        <v>6577</v>
      </c>
      <c r="E68" s="10">
        <v>6357.5565260471076</v>
      </c>
      <c r="F68" s="10">
        <v>4357</v>
      </c>
      <c r="G68" s="6">
        <v>0.68532619130466788</v>
      </c>
      <c r="H68" s="10">
        <v>4</v>
      </c>
      <c r="I68">
        <v>4361</v>
      </c>
      <c r="J68" s="6">
        <v>0.68595536384660472</v>
      </c>
      <c r="K68" s="17">
        <f t="shared" si="0"/>
        <v>9.1806288730782745E-4</v>
      </c>
      <c r="L68">
        <f>VLOOKUP(A68,[1]Sheet1!$A:$B,2,0)</f>
        <v>731</v>
      </c>
      <c r="M68" s="6">
        <f t="shared" si="1"/>
        <v>0.16762210502178398</v>
      </c>
    </row>
    <row r="69" spans="1:13" x14ac:dyDescent="0.3">
      <c r="A69" t="s">
        <v>129</v>
      </c>
      <c r="B69" t="s">
        <v>130</v>
      </c>
      <c r="C69" t="s">
        <v>425</v>
      </c>
      <c r="D69" s="10">
        <v>1299</v>
      </c>
      <c r="E69" s="10">
        <v>1191.5482816195911</v>
      </c>
      <c r="F69" s="10">
        <v>1521</v>
      </c>
      <c r="G69" s="6">
        <v>1.2764904481525561</v>
      </c>
      <c r="H69" s="10">
        <v>2</v>
      </c>
      <c r="I69">
        <v>1523</v>
      </c>
      <c r="J69" s="6">
        <v>1.2781689365787923</v>
      </c>
      <c r="K69" s="17">
        <f t="shared" ref="K69:K132" si="2">(J69-G69)/ABS(G69)</f>
        <v>1.314924391847538E-3</v>
      </c>
      <c r="L69">
        <f>VLOOKUP(A69,[1]Sheet1!$A:$B,2,0)</f>
        <v>157</v>
      </c>
      <c r="M69" s="6">
        <f t="shared" si="1"/>
        <v>0.103086014445174</v>
      </c>
    </row>
    <row r="70" spans="1:13" x14ac:dyDescent="0.3">
      <c r="A70" t="s">
        <v>131</v>
      </c>
      <c r="B70" t="s">
        <v>132</v>
      </c>
      <c r="C70" t="s">
        <v>425</v>
      </c>
      <c r="D70" s="10">
        <v>6602</v>
      </c>
      <c r="E70" s="10">
        <v>6320.3003885587013</v>
      </c>
      <c r="F70" s="10">
        <v>4559</v>
      </c>
      <c r="G70" s="6">
        <v>0.72132647496516333</v>
      </c>
      <c r="H70" s="10">
        <v>1</v>
      </c>
      <c r="I70">
        <v>4560</v>
      </c>
      <c r="J70" s="6">
        <v>0.72148469529307846</v>
      </c>
      <c r="K70" s="17">
        <f t="shared" si="2"/>
        <v>2.1934634788327642E-4</v>
      </c>
      <c r="L70">
        <f>VLOOKUP(A70,[1]Sheet1!$A:$B,2,0)</f>
        <v>1390</v>
      </c>
      <c r="M70" s="6">
        <f t="shared" ref="M70:M133" si="3">L70/I70</f>
        <v>0.30482456140350878</v>
      </c>
    </row>
    <row r="71" spans="1:13" x14ac:dyDescent="0.3">
      <c r="A71" t="s">
        <v>133</v>
      </c>
      <c r="B71" t="s">
        <v>134</v>
      </c>
      <c r="C71" t="s">
        <v>425</v>
      </c>
      <c r="D71" s="10">
        <v>2011</v>
      </c>
      <c r="E71" s="10">
        <v>1952.5678888282753</v>
      </c>
      <c r="F71" s="10">
        <v>1474</v>
      </c>
      <c r="G71" s="6">
        <v>0.75490332932010829</v>
      </c>
      <c r="H71" s="10">
        <v>3</v>
      </c>
      <c r="I71">
        <v>1477</v>
      </c>
      <c r="J71" s="6">
        <v>0.75643976757516951</v>
      </c>
      <c r="K71" s="17">
        <f t="shared" si="2"/>
        <v>2.0352781546810663E-3</v>
      </c>
      <c r="L71">
        <f>VLOOKUP(A71,[1]Sheet1!$A:$B,2,0)</f>
        <v>201</v>
      </c>
      <c r="M71" s="6">
        <f t="shared" si="3"/>
        <v>0.13608666215301288</v>
      </c>
    </row>
    <row r="72" spans="1:13" x14ac:dyDescent="0.3">
      <c r="A72" t="s">
        <v>135</v>
      </c>
      <c r="B72" t="s">
        <v>136</v>
      </c>
      <c r="C72" t="s">
        <v>425</v>
      </c>
      <c r="D72" s="10">
        <v>2012</v>
      </c>
      <c r="E72" s="10">
        <v>1952.4602241351306</v>
      </c>
      <c r="F72" s="10">
        <v>1477</v>
      </c>
      <c r="G72" s="6">
        <v>0.75648148000262472</v>
      </c>
      <c r="H72" s="10">
        <v>1</v>
      </c>
      <c r="I72">
        <v>1478</v>
      </c>
      <c r="J72" s="6">
        <v>0.75699365432896371</v>
      </c>
      <c r="K72" s="17">
        <f t="shared" si="2"/>
        <v>6.7704807041305318E-4</v>
      </c>
      <c r="L72">
        <f>VLOOKUP(A72,[1]Sheet1!$A:$B,2,0)</f>
        <v>412</v>
      </c>
      <c r="M72" s="6">
        <f t="shared" si="3"/>
        <v>0.2787550744248985</v>
      </c>
    </row>
    <row r="73" spans="1:13" x14ac:dyDescent="0.3">
      <c r="A73" t="s">
        <v>137</v>
      </c>
      <c r="B73" t="s">
        <v>138</v>
      </c>
      <c r="C73" t="s">
        <v>425</v>
      </c>
      <c r="D73" s="10">
        <v>6772</v>
      </c>
      <c r="E73" s="10">
        <v>6510.6109301092147</v>
      </c>
      <c r="F73" s="10">
        <v>4756</v>
      </c>
      <c r="G73" s="6">
        <v>0.73049980271516834</v>
      </c>
      <c r="H73" s="10">
        <v>1</v>
      </c>
      <c r="I73">
        <v>4757</v>
      </c>
      <c r="J73" s="6">
        <v>0.73065339813205543</v>
      </c>
      <c r="K73" s="17">
        <f t="shared" si="2"/>
        <v>2.1026072329683528E-4</v>
      </c>
      <c r="L73">
        <f>VLOOKUP(A73,[1]Sheet1!$A:$B,2,0)</f>
        <v>2098</v>
      </c>
      <c r="M73" s="6">
        <f t="shared" si="3"/>
        <v>0.44103426529325207</v>
      </c>
    </row>
    <row r="74" spans="1:13" x14ac:dyDescent="0.3">
      <c r="A74" t="s">
        <v>139</v>
      </c>
      <c r="B74" t="s">
        <v>140</v>
      </c>
      <c r="C74" t="s">
        <v>425</v>
      </c>
      <c r="D74" s="10">
        <v>5235</v>
      </c>
      <c r="E74" s="10">
        <v>5089.4991314418066</v>
      </c>
      <c r="F74" s="10">
        <v>3606</v>
      </c>
      <c r="G74" s="6">
        <v>0.70851765701715619</v>
      </c>
      <c r="H74" s="10">
        <v>3</v>
      </c>
      <c r="I74">
        <v>3609</v>
      </c>
      <c r="J74" s="6">
        <v>0.70910710598306059</v>
      </c>
      <c r="K74" s="17">
        <f t="shared" si="2"/>
        <v>8.3194675540758107E-4</v>
      </c>
      <c r="L74">
        <f>VLOOKUP(A74,[1]Sheet1!$A:$B,2,0)</f>
        <v>699</v>
      </c>
      <c r="M74" s="6">
        <f t="shared" si="3"/>
        <v>0.19368246051537821</v>
      </c>
    </row>
    <row r="75" spans="1:13" x14ac:dyDescent="0.3">
      <c r="A75" t="s">
        <v>141</v>
      </c>
      <c r="B75" t="s">
        <v>142</v>
      </c>
      <c r="C75" t="s">
        <v>425</v>
      </c>
      <c r="D75" s="10">
        <v>3688</v>
      </c>
      <c r="E75" s="10">
        <v>3532.1997403835094</v>
      </c>
      <c r="F75" s="10">
        <v>3783</v>
      </c>
      <c r="G75" s="6">
        <v>1.0710039856322677</v>
      </c>
      <c r="H75" s="10">
        <v>1</v>
      </c>
      <c r="I75">
        <v>3784</v>
      </c>
      <c r="J75" s="6">
        <v>1.0712870953297651</v>
      </c>
      <c r="K75" s="17">
        <f t="shared" si="2"/>
        <v>2.6434047052608056E-4</v>
      </c>
      <c r="L75">
        <f>VLOOKUP(A75,[1]Sheet1!$A:$B,2,0)</f>
        <v>1120</v>
      </c>
      <c r="M75" s="6">
        <f t="shared" si="3"/>
        <v>0.29598308668076112</v>
      </c>
    </row>
    <row r="76" spans="1:13" x14ac:dyDescent="0.3">
      <c r="A76" t="s">
        <v>143</v>
      </c>
      <c r="B76" t="s">
        <v>144</v>
      </c>
      <c r="C76" t="s">
        <v>425</v>
      </c>
      <c r="D76" s="10">
        <v>5468</v>
      </c>
      <c r="E76" s="10">
        <v>5164.2986635352008</v>
      </c>
      <c r="F76" s="10">
        <v>3078</v>
      </c>
      <c r="G76" s="6">
        <v>0.59601510302523186</v>
      </c>
      <c r="H76" s="10">
        <v>117</v>
      </c>
      <c r="I76">
        <v>3195</v>
      </c>
      <c r="J76" s="6">
        <v>0.61867064787706816</v>
      </c>
      <c r="K76" s="17">
        <f t="shared" si="2"/>
        <v>3.8011695906432746E-2</v>
      </c>
      <c r="L76">
        <f>VLOOKUP(A76,[1]Sheet1!$A:$B,2,0)</f>
        <v>1030</v>
      </c>
      <c r="M76" s="6">
        <f t="shared" si="3"/>
        <v>0.32237871674491392</v>
      </c>
    </row>
    <row r="77" spans="1:13" x14ac:dyDescent="0.3">
      <c r="A77" t="s">
        <v>145</v>
      </c>
      <c r="B77" t="s">
        <v>146</v>
      </c>
      <c r="C77" t="s">
        <v>425</v>
      </c>
      <c r="D77" s="10">
        <v>11391</v>
      </c>
      <c r="E77" s="10">
        <v>10821.417775710217</v>
      </c>
      <c r="F77" s="10">
        <v>9565</v>
      </c>
      <c r="G77" s="6">
        <v>0.88389527123420231</v>
      </c>
      <c r="H77" s="10">
        <v>9</v>
      </c>
      <c r="I77">
        <v>9574</v>
      </c>
      <c r="J77" s="6">
        <v>0.88472695523222711</v>
      </c>
      <c r="K77" s="17">
        <f t="shared" si="2"/>
        <v>9.40930475692559E-4</v>
      </c>
      <c r="L77">
        <f>VLOOKUP(A77,[1]Sheet1!$A:$B,2,0)</f>
        <v>2317</v>
      </c>
      <c r="M77" s="6">
        <f t="shared" si="3"/>
        <v>0.24200960935867977</v>
      </c>
    </row>
    <row r="78" spans="1:13" x14ac:dyDescent="0.3">
      <c r="A78" t="s">
        <v>147</v>
      </c>
      <c r="B78" t="s">
        <v>148</v>
      </c>
      <c r="C78" t="s">
        <v>425</v>
      </c>
      <c r="D78" s="10">
        <v>2666</v>
      </c>
      <c r="E78" s="10">
        <v>2582.3601802634621</v>
      </c>
      <c r="F78" s="10">
        <v>2646</v>
      </c>
      <c r="G78" s="6">
        <v>1.0246440524536145</v>
      </c>
      <c r="H78" s="10">
        <v>1</v>
      </c>
      <c r="I78">
        <v>2647</v>
      </c>
      <c r="J78" s="6">
        <v>1.0250312951038236</v>
      </c>
      <c r="K78" s="17">
        <f t="shared" si="2"/>
        <v>3.779289493574693E-4</v>
      </c>
      <c r="L78">
        <f>VLOOKUP(A78,[1]Sheet1!$A:$B,2,0)</f>
        <v>876</v>
      </c>
      <c r="M78" s="6">
        <f t="shared" si="3"/>
        <v>0.33094068757083489</v>
      </c>
    </row>
    <row r="79" spans="1:13" x14ac:dyDescent="0.3">
      <c r="A79" t="s">
        <v>149</v>
      </c>
      <c r="B79" t="s">
        <v>150</v>
      </c>
      <c r="C79" t="s">
        <v>425</v>
      </c>
      <c r="D79" s="10">
        <v>6040</v>
      </c>
      <c r="E79" s="10">
        <v>5801.8548457846118</v>
      </c>
      <c r="F79" s="10">
        <v>4053</v>
      </c>
      <c r="G79" s="6">
        <v>0.69856970016144793</v>
      </c>
      <c r="H79" s="10">
        <v>8</v>
      </c>
      <c r="I79">
        <v>4061</v>
      </c>
      <c r="J79" s="6">
        <v>0.6999485695424722</v>
      </c>
      <c r="K79" s="17">
        <f t="shared" si="2"/>
        <v>1.9738465334319527E-3</v>
      </c>
      <c r="L79">
        <f>VLOOKUP(A79,[1]Sheet1!$A:$B,2,0)</f>
        <v>933</v>
      </c>
      <c r="M79" s="6">
        <f t="shared" si="3"/>
        <v>0.22974636788968233</v>
      </c>
    </row>
    <row r="80" spans="1:13" x14ac:dyDescent="0.3">
      <c r="A80" t="s">
        <v>151</v>
      </c>
      <c r="B80" t="s">
        <v>152</v>
      </c>
      <c r="C80" t="s">
        <v>425</v>
      </c>
      <c r="D80" s="10">
        <v>6765</v>
      </c>
      <c r="E80" s="10">
        <v>6586.0790139760102</v>
      </c>
      <c r="F80" s="10">
        <v>5389</v>
      </c>
      <c r="G80" s="6">
        <v>0.81824101845183683</v>
      </c>
      <c r="H80" s="10">
        <v>69</v>
      </c>
      <c r="I80">
        <v>5458</v>
      </c>
      <c r="J80" s="6">
        <v>0.8287176616645251</v>
      </c>
      <c r="K80" s="17">
        <f t="shared" si="2"/>
        <v>1.2803859714232767E-2</v>
      </c>
      <c r="L80">
        <f>VLOOKUP(A80,[1]Sheet1!$A:$B,2,0)</f>
        <v>810</v>
      </c>
      <c r="M80" s="6">
        <f t="shared" si="3"/>
        <v>0.14840600952729938</v>
      </c>
    </row>
    <row r="81" spans="1:13" x14ac:dyDescent="0.3">
      <c r="A81" t="s">
        <v>153</v>
      </c>
      <c r="B81" t="s">
        <v>154</v>
      </c>
      <c r="C81" t="s">
        <v>425</v>
      </c>
      <c r="D81" s="10">
        <v>2730</v>
      </c>
      <c r="E81" s="10">
        <v>2642.9108493877234</v>
      </c>
      <c r="F81" s="10">
        <v>2495</v>
      </c>
      <c r="G81" s="6">
        <v>0.94403486995333596</v>
      </c>
      <c r="H81" s="10">
        <v>4</v>
      </c>
      <c r="I81">
        <v>2499</v>
      </c>
      <c r="J81" s="6">
        <v>0.94554835271077609</v>
      </c>
      <c r="K81" s="17">
        <f t="shared" si="2"/>
        <v>1.6032064128255487E-3</v>
      </c>
      <c r="L81">
        <f>VLOOKUP(A81,[1]Sheet1!$A:$B,2,0)</f>
        <v>399</v>
      </c>
      <c r="M81" s="6">
        <f t="shared" si="3"/>
        <v>0.15966386554621848</v>
      </c>
    </row>
    <row r="82" spans="1:13" x14ac:dyDescent="0.3">
      <c r="A82" t="s">
        <v>155</v>
      </c>
      <c r="B82" t="s">
        <v>156</v>
      </c>
      <c r="C82" t="s">
        <v>425</v>
      </c>
      <c r="D82" s="10">
        <v>1590</v>
      </c>
      <c r="E82" s="10">
        <v>1536.454670663534</v>
      </c>
      <c r="F82" s="10">
        <v>1354</v>
      </c>
      <c r="G82" s="6">
        <v>0.88124955838447283</v>
      </c>
      <c r="H82" s="10">
        <v>1</v>
      </c>
      <c r="I82">
        <v>1355</v>
      </c>
      <c r="J82" s="6">
        <v>0.88190040739361941</v>
      </c>
      <c r="K82" s="17">
        <f t="shared" si="2"/>
        <v>7.3855243722304137E-4</v>
      </c>
      <c r="L82">
        <f>VLOOKUP(A82,[1]Sheet1!$A:$B,2,0)</f>
        <v>174</v>
      </c>
      <c r="M82" s="6">
        <f t="shared" si="3"/>
        <v>0.12841328413284134</v>
      </c>
    </row>
    <row r="83" spans="1:13" x14ac:dyDescent="0.3">
      <c r="A83" t="s">
        <v>157</v>
      </c>
      <c r="B83" t="s">
        <v>158</v>
      </c>
      <c r="C83" t="s">
        <v>425</v>
      </c>
      <c r="D83" s="10">
        <v>2168</v>
      </c>
      <c r="E83" s="10">
        <v>2103.4400284169396</v>
      </c>
      <c r="F83" s="10">
        <v>2105</v>
      </c>
      <c r="G83" s="6">
        <v>1.000741628742434</v>
      </c>
      <c r="H83" s="10">
        <v>1</v>
      </c>
      <c r="I83">
        <v>2106</v>
      </c>
      <c r="J83" s="6">
        <v>1.0012170404425493</v>
      </c>
      <c r="K83" s="17">
        <f t="shared" si="2"/>
        <v>4.7505938242296792E-4</v>
      </c>
      <c r="L83">
        <f>VLOOKUP(A83,[1]Sheet1!$A:$B,2,0)</f>
        <v>425</v>
      </c>
      <c r="M83" s="6">
        <f t="shared" si="3"/>
        <v>0.20180436847103514</v>
      </c>
    </row>
    <row r="84" spans="1:13" x14ac:dyDescent="0.3">
      <c r="A84" t="s">
        <v>159</v>
      </c>
      <c r="B84" t="s">
        <v>160</v>
      </c>
      <c r="C84" t="s">
        <v>425</v>
      </c>
      <c r="D84" s="10">
        <v>3056</v>
      </c>
      <c r="E84" s="10">
        <v>2959.6402242228642</v>
      </c>
      <c r="F84" s="10">
        <v>2114</v>
      </c>
      <c r="G84" s="6">
        <v>0.71427600648828504</v>
      </c>
      <c r="H84" s="10">
        <v>0</v>
      </c>
      <c r="I84">
        <v>2114</v>
      </c>
      <c r="J84" s="6">
        <v>0.71427600648828504</v>
      </c>
      <c r="K84" s="17">
        <f t="shared" si="2"/>
        <v>0</v>
      </c>
      <c r="L84">
        <f>VLOOKUP(A84,[1]Sheet1!$A:$B,2,0)</f>
        <v>239</v>
      </c>
      <c r="M84" s="6">
        <f t="shared" si="3"/>
        <v>0.11305581835383161</v>
      </c>
    </row>
    <row r="85" spans="1:13" x14ac:dyDescent="0.3">
      <c r="A85" t="s">
        <v>161</v>
      </c>
      <c r="B85" t="s">
        <v>162</v>
      </c>
      <c r="C85" t="s">
        <v>425</v>
      </c>
      <c r="D85" s="10">
        <v>9872</v>
      </c>
      <c r="E85" s="10">
        <v>9525.3656840475614</v>
      </c>
      <c r="F85" s="10">
        <v>7172</v>
      </c>
      <c r="G85" s="6">
        <v>0.75293697248927471</v>
      </c>
      <c r="H85" s="10">
        <v>4</v>
      </c>
      <c r="I85">
        <v>7176</v>
      </c>
      <c r="J85" s="6">
        <v>0.75335690387381971</v>
      </c>
      <c r="K85" s="17">
        <f t="shared" si="2"/>
        <v>5.5772448410477439E-4</v>
      </c>
      <c r="L85">
        <f>VLOOKUP(A85,[1]Sheet1!$A:$B,2,0)</f>
        <v>2670</v>
      </c>
      <c r="M85" s="6">
        <f t="shared" si="3"/>
        <v>0.3720735785953177</v>
      </c>
    </row>
    <row r="86" spans="1:13" x14ac:dyDescent="0.3">
      <c r="A86" t="s">
        <v>163</v>
      </c>
      <c r="B86" t="s">
        <v>164</v>
      </c>
      <c r="C86" t="s">
        <v>425</v>
      </c>
      <c r="D86" s="10">
        <v>8133</v>
      </c>
      <c r="E86" s="10">
        <v>7794.8459877425303</v>
      </c>
      <c r="F86" s="10">
        <v>4939</v>
      </c>
      <c r="G86" s="6">
        <v>0.63362380831726817</v>
      </c>
      <c r="H86" s="10">
        <v>73</v>
      </c>
      <c r="I86">
        <v>5012</v>
      </c>
      <c r="J86" s="6">
        <v>0.64298897090223694</v>
      </c>
      <c r="K86" s="17">
        <f t="shared" si="2"/>
        <v>1.4780319902814405E-2</v>
      </c>
      <c r="L86">
        <f>VLOOKUP(A86,[1]Sheet1!$A:$B,2,0)</f>
        <v>1333</v>
      </c>
      <c r="M86" s="6">
        <f t="shared" si="3"/>
        <v>0.26596169193934555</v>
      </c>
    </row>
    <row r="87" spans="1:13" x14ac:dyDescent="0.3">
      <c r="A87" t="s">
        <v>165</v>
      </c>
      <c r="B87" t="s">
        <v>166</v>
      </c>
      <c r="C87" t="s">
        <v>425</v>
      </c>
      <c r="D87" s="10">
        <v>7787</v>
      </c>
      <c r="E87" s="10">
        <v>7526.0081083113955</v>
      </c>
      <c r="F87" s="10">
        <v>3340</v>
      </c>
      <c r="G87" s="6">
        <v>0.4437943664067342</v>
      </c>
      <c r="H87" s="10">
        <v>1</v>
      </c>
      <c r="I87">
        <v>3341</v>
      </c>
      <c r="J87" s="6">
        <v>0.44392723897152664</v>
      </c>
      <c r="K87" s="17">
        <f t="shared" si="2"/>
        <v>2.9940119760480337E-4</v>
      </c>
      <c r="L87">
        <f>VLOOKUP(A87,[1]Sheet1!$A:$B,2,0)</f>
        <v>535</v>
      </c>
      <c r="M87" s="6">
        <f t="shared" si="3"/>
        <v>0.16013169709667763</v>
      </c>
    </row>
    <row r="88" spans="1:13" x14ac:dyDescent="0.3">
      <c r="A88" t="s">
        <v>167</v>
      </c>
      <c r="B88" t="s">
        <v>168</v>
      </c>
      <c r="C88" t="s">
        <v>425</v>
      </c>
      <c r="D88" s="10">
        <v>3211</v>
      </c>
      <c r="E88" s="10">
        <v>3105.9926044050012</v>
      </c>
      <c r="F88" s="10">
        <v>1032</v>
      </c>
      <c r="G88" s="6">
        <v>0.33226093279693913</v>
      </c>
      <c r="H88" s="10">
        <v>0</v>
      </c>
      <c r="I88">
        <v>1032</v>
      </c>
      <c r="J88" s="6">
        <v>0.33226093279693913</v>
      </c>
      <c r="K88" s="17">
        <f t="shared" si="2"/>
        <v>0</v>
      </c>
      <c r="L88">
        <f>VLOOKUP(A88,[1]Sheet1!$A:$B,2,0)</f>
        <v>233</v>
      </c>
      <c r="M88" s="6">
        <f t="shared" si="3"/>
        <v>0.22577519379844962</v>
      </c>
    </row>
    <row r="89" spans="1:13" x14ac:dyDescent="0.3">
      <c r="A89" t="s">
        <v>169</v>
      </c>
      <c r="B89" t="s">
        <v>170</v>
      </c>
      <c r="C89" t="s">
        <v>425</v>
      </c>
      <c r="D89" s="10">
        <v>9174</v>
      </c>
      <c r="E89" s="10">
        <v>8887.4503066776906</v>
      </c>
      <c r="F89" s="10">
        <v>6399</v>
      </c>
      <c r="G89" s="6">
        <v>0.72000402581064626</v>
      </c>
      <c r="H89" s="10">
        <v>899</v>
      </c>
      <c r="I89">
        <v>7298</v>
      </c>
      <c r="J89" s="6">
        <v>0.82115789660354688</v>
      </c>
      <c r="K89" s="17">
        <f t="shared" si="2"/>
        <v>0.14049070167213629</v>
      </c>
      <c r="L89">
        <f>VLOOKUP(A89,[1]Sheet1!$A:$B,2,0)</f>
        <v>1680</v>
      </c>
      <c r="M89" s="6">
        <f t="shared" si="3"/>
        <v>0.23020005480953687</v>
      </c>
    </row>
    <row r="90" spans="1:13" x14ac:dyDescent="0.3">
      <c r="A90" t="s">
        <v>171</v>
      </c>
      <c r="B90" t="s">
        <v>172</v>
      </c>
      <c r="C90" t="s">
        <v>425</v>
      </c>
      <c r="D90" s="10">
        <v>7528</v>
      </c>
      <c r="E90" s="10">
        <v>7225.9044188168145</v>
      </c>
      <c r="F90" s="10">
        <v>4451</v>
      </c>
      <c r="G90" s="6">
        <v>0.6159782557335316</v>
      </c>
      <c r="H90" s="10">
        <v>6</v>
      </c>
      <c r="I90">
        <v>4457</v>
      </c>
      <c r="J90" s="6">
        <v>0.61680860161859141</v>
      </c>
      <c r="K90" s="17">
        <f t="shared" si="2"/>
        <v>1.3480116827679317E-3</v>
      </c>
      <c r="L90">
        <f>VLOOKUP(A90,[1]Sheet1!$A:$B,2,0)</f>
        <v>1541</v>
      </c>
      <c r="M90" s="6">
        <f t="shared" si="3"/>
        <v>0.34574826116221674</v>
      </c>
    </row>
    <row r="91" spans="1:13" x14ac:dyDescent="0.3">
      <c r="A91" t="s">
        <v>173</v>
      </c>
      <c r="B91" t="s">
        <v>174</v>
      </c>
      <c r="C91" t="s">
        <v>425</v>
      </c>
      <c r="D91" s="10">
        <v>2772</v>
      </c>
      <c r="E91" s="10">
        <v>2652.6680115026397</v>
      </c>
      <c r="F91" s="10">
        <v>534</v>
      </c>
      <c r="G91" s="6">
        <v>0.20130675896284075</v>
      </c>
      <c r="H91" s="10">
        <v>1</v>
      </c>
      <c r="I91">
        <v>535</v>
      </c>
      <c r="J91" s="6">
        <v>0.20168373791220937</v>
      </c>
      <c r="K91" s="17">
        <f t="shared" si="2"/>
        <v>1.8726591760299422E-3</v>
      </c>
      <c r="L91">
        <f>VLOOKUP(A91,[1]Sheet1!$A:$B,2,0)</f>
        <v>56</v>
      </c>
      <c r="M91" s="6">
        <f t="shared" si="3"/>
        <v>0.10467289719626169</v>
      </c>
    </row>
    <row r="92" spans="1:13" x14ac:dyDescent="0.3">
      <c r="A92" t="s">
        <v>175</v>
      </c>
      <c r="B92" t="s">
        <v>176</v>
      </c>
      <c r="C92" t="s">
        <v>425</v>
      </c>
      <c r="D92" s="10">
        <v>3591</v>
      </c>
      <c r="E92" s="10">
        <v>3473.8248338275175</v>
      </c>
      <c r="F92" s="10">
        <v>1289</v>
      </c>
      <c r="G92" s="6">
        <v>0.37106073612231005</v>
      </c>
      <c r="H92" s="10">
        <v>0</v>
      </c>
      <c r="I92">
        <v>1289</v>
      </c>
      <c r="J92" s="6">
        <v>0.37106073612231005</v>
      </c>
      <c r="K92" s="17">
        <f t="shared" si="2"/>
        <v>0</v>
      </c>
      <c r="L92">
        <f>VLOOKUP(A92,[1]Sheet1!$A:$B,2,0)</f>
        <v>221</v>
      </c>
      <c r="M92" s="6">
        <f t="shared" si="3"/>
        <v>0.17145073700543056</v>
      </c>
    </row>
    <row r="93" spans="1:13" x14ac:dyDescent="0.3">
      <c r="A93" t="s">
        <v>177</v>
      </c>
      <c r="B93" t="s">
        <v>178</v>
      </c>
      <c r="C93" t="s">
        <v>425</v>
      </c>
      <c r="D93" s="10">
        <v>4440</v>
      </c>
      <c r="E93" s="10">
        <v>4231.8668575855027</v>
      </c>
      <c r="F93" s="10">
        <v>3121</v>
      </c>
      <c r="G93" s="6">
        <v>0.73749957289079049</v>
      </c>
      <c r="H93" s="10">
        <v>16</v>
      </c>
      <c r="I93">
        <v>3137</v>
      </c>
      <c r="J93" s="6">
        <v>0.74128041017571611</v>
      </c>
      <c r="K93" s="17">
        <f t="shared" si="2"/>
        <v>5.1265619993592715E-3</v>
      </c>
      <c r="L93">
        <f>VLOOKUP(A93,[1]Sheet1!$A:$B,2,0)</f>
        <v>502</v>
      </c>
      <c r="M93" s="6">
        <f t="shared" si="3"/>
        <v>0.16002550207204336</v>
      </c>
    </row>
    <row r="94" spans="1:13" x14ac:dyDescent="0.3">
      <c r="A94" t="s">
        <v>179</v>
      </c>
      <c r="B94" t="s">
        <v>180</v>
      </c>
      <c r="C94" t="s">
        <v>425</v>
      </c>
      <c r="D94" s="10">
        <v>3939</v>
      </c>
      <c r="E94" s="10">
        <v>3778.5885956930547</v>
      </c>
      <c r="F94" s="10">
        <v>720</v>
      </c>
      <c r="G94" s="6">
        <v>0.19054733844819119</v>
      </c>
      <c r="H94" s="10">
        <v>2</v>
      </c>
      <c r="I94">
        <v>722</v>
      </c>
      <c r="J94" s="6">
        <v>0.1910766366105473</v>
      </c>
      <c r="K94" s="17">
        <f t="shared" si="2"/>
        <v>2.7777777777779119E-3</v>
      </c>
      <c r="L94">
        <f>VLOOKUP(A94,[1]Sheet1!$A:$B,2,0)</f>
        <v>135</v>
      </c>
      <c r="M94" s="6">
        <f t="shared" si="3"/>
        <v>0.18698060941828254</v>
      </c>
    </row>
    <row r="95" spans="1:13" x14ac:dyDescent="0.3">
      <c r="A95" t="s">
        <v>181</v>
      </c>
      <c r="B95" t="s">
        <v>182</v>
      </c>
      <c r="C95" t="s">
        <v>425</v>
      </c>
      <c r="D95" s="10">
        <v>3677</v>
      </c>
      <c r="E95" s="10">
        <v>3589.2972176549724</v>
      </c>
      <c r="F95" s="10">
        <v>1375</v>
      </c>
      <c r="G95" s="6">
        <v>0.38308334936340016</v>
      </c>
      <c r="H95" s="10">
        <v>0</v>
      </c>
      <c r="I95">
        <v>1375</v>
      </c>
      <c r="J95" s="6">
        <v>0.38308334936340016</v>
      </c>
      <c r="K95" s="17">
        <f t="shared" si="2"/>
        <v>0</v>
      </c>
      <c r="L95">
        <f>VLOOKUP(A95,[1]Sheet1!$A:$B,2,0)</f>
        <v>152</v>
      </c>
      <c r="M95" s="6">
        <f t="shared" si="3"/>
        <v>0.11054545454545454</v>
      </c>
    </row>
    <row r="96" spans="1:13" x14ac:dyDescent="0.3">
      <c r="A96" t="s">
        <v>183</v>
      </c>
      <c r="B96" t="s">
        <v>184</v>
      </c>
      <c r="C96" t="s">
        <v>425</v>
      </c>
      <c r="D96" s="10">
        <v>14828</v>
      </c>
      <c r="E96" s="10">
        <v>14283.482498061769</v>
      </c>
      <c r="F96" s="10">
        <v>4426</v>
      </c>
      <c r="G96" s="6">
        <v>0.30986840923427439</v>
      </c>
      <c r="H96" s="10">
        <v>3</v>
      </c>
      <c r="I96">
        <v>4429</v>
      </c>
      <c r="J96" s="6">
        <v>0.310078442046679</v>
      </c>
      <c r="K96" s="17">
        <f t="shared" si="2"/>
        <v>6.778129236330783E-4</v>
      </c>
      <c r="L96">
        <f>VLOOKUP(A96,[1]Sheet1!$A:$B,2,0)</f>
        <v>1331</v>
      </c>
      <c r="M96" s="6">
        <f t="shared" si="3"/>
        <v>0.3005193045834274</v>
      </c>
    </row>
    <row r="97" spans="1:13" x14ac:dyDescent="0.3">
      <c r="A97" t="s">
        <v>185</v>
      </c>
      <c r="B97" t="s">
        <v>186</v>
      </c>
      <c r="C97" t="s">
        <v>425</v>
      </c>
      <c r="D97" s="10">
        <v>5579</v>
      </c>
      <c r="E97" s="10">
        <v>5443.9115288303492</v>
      </c>
      <c r="F97" s="10">
        <v>173</v>
      </c>
      <c r="G97" s="6">
        <v>3.1778620773649839E-2</v>
      </c>
      <c r="H97" s="10">
        <v>2504</v>
      </c>
      <c r="I97">
        <v>2677</v>
      </c>
      <c r="J97" s="6">
        <v>0.49174201046855853</v>
      </c>
      <c r="K97" s="17">
        <f t="shared" si="2"/>
        <v>14.473988439306359</v>
      </c>
      <c r="L97">
        <f>VLOOKUP(A97,[1]Sheet1!$A:$B,2,0)</f>
        <v>1226</v>
      </c>
      <c r="M97" s="6">
        <f t="shared" si="3"/>
        <v>0.4579753455360478</v>
      </c>
    </row>
    <row r="98" spans="1:13" x14ac:dyDescent="0.3">
      <c r="A98" t="s">
        <v>187</v>
      </c>
      <c r="B98" t="s">
        <v>188</v>
      </c>
      <c r="C98" t="s">
        <v>425</v>
      </c>
      <c r="D98" s="10">
        <v>7205</v>
      </c>
      <c r="E98" s="10">
        <v>6982.3393864149702</v>
      </c>
      <c r="F98" s="10">
        <v>1591</v>
      </c>
      <c r="G98" s="6">
        <v>0.22786059398594874</v>
      </c>
      <c r="H98" s="10">
        <v>0</v>
      </c>
      <c r="I98">
        <v>1591</v>
      </c>
      <c r="J98" s="6">
        <v>0.22786059398594874</v>
      </c>
      <c r="K98" s="17">
        <f t="shared" si="2"/>
        <v>0</v>
      </c>
      <c r="L98">
        <f>VLOOKUP(A98,[1]Sheet1!$A:$B,2,0)</f>
        <v>234</v>
      </c>
      <c r="M98" s="6">
        <f t="shared" si="3"/>
        <v>0.14707730986800754</v>
      </c>
    </row>
    <row r="99" spans="1:13" x14ac:dyDescent="0.3">
      <c r="A99" t="s">
        <v>189</v>
      </c>
      <c r="B99" t="s">
        <v>190</v>
      </c>
      <c r="C99" t="s">
        <v>425</v>
      </c>
      <c r="D99" s="10">
        <v>5270</v>
      </c>
      <c r="E99" s="10">
        <v>5125.9186424643767</v>
      </c>
      <c r="F99" s="10">
        <v>2115</v>
      </c>
      <c r="G99" s="6">
        <v>0.41260896778166112</v>
      </c>
      <c r="H99" s="10">
        <v>0</v>
      </c>
      <c r="I99">
        <v>2115</v>
      </c>
      <c r="J99" s="6">
        <v>0.41260896778166112</v>
      </c>
      <c r="K99" s="17">
        <f t="shared" si="2"/>
        <v>0</v>
      </c>
      <c r="L99">
        <f>VLOOKUP(A99,[1]Sheet1!$A:$B,2,0)</f>
        <v>256</v>
      </c>
      <c r="M99" s="6">
        <f t="shared" si="3"/>
        <v>0.1210401891252955</v>
      </c>
    </row>
    <row r="100" spans="1:13" x14ac:dyDescent="0.3">
      <c r="A100" t="s">
        <v>191</v>
      </c>
      <c r="B100" t="s">
        <v>192</v>
      </c>
      <c r="C100" t="s">
        <v>425</v>
      </c>
      <c r="D100" s="10">
        <v>5631</v>
      </c>
      <c r="E100" s="10">
        <v>5526.849927321422</v>
      </c>
      <c r="F100" s="10">
        <v>2693</v>
      </c>
      <c r="G100" s="6">
        <v>0.48725766673841236</v>
      </c>
      <c r="H100" s="10">
        <v>3</v>
      </c>
      <c r="I100">
        <v>2696</v>
      </c>
      <c r="J100" s="6">
        <v>0.48780047141728916</v>
      </c>
      <c r="K100" s="17">
        <f t="shared" si="2"/>
        <v>1.1139992573338088E-3</v>
      </c>
      <c r="L100">
        <f>VLOOKUP(A100,[1]Sheet1!$A:$B,2,0)</f>
        <v>333</v>
      </c>
      <c r="M100" s="6">
        <f t="shared" si="3"/>
        <v>0.12351632047477745</v>
      </c>
    </row>
    <row r="101" spans="1:13" x14ac:dyDescent="0.3">
      <c r="A101" t="s">
        <v>193</v>
      </c>
      <c r="B101" t="s">
        <v>194</v>
      </c>
      <c r="C101" t="s">
        <v>425</v>
      </c>
      <c r="D101" s="10">
        <v>6142</v>
      </c>
      <c r="E101" s="10">
        <v>5957.8605460165236</v>
      </c>
      <c r="F101" s="10">
        <v>3835</v>
      </c>
      <c r="G101" s="6">
        <v>0.6436874395397042</v>
      </c>
      <c r="H101" s="10">
        <v>0</v>
      </c>
      <c r="I101">
        <v>3835</v>
      </c>
      <c r="J101" s="6">
        <v>0.6436874395397042</v>
      </c>
      <c r="K101" s="17">
        <f t="shared" si="2"/>
        <v>0</v>
      </c>
      <c r="L101">
        <f>VLOOKUP(A101,[1]Sheet1!$A:$B,2,0)</f>
        <v>617</v>
      </c>
      <c r="M101" s="6">
        <f t="shared" si="3"/>
        <v>0.16088657105606258</v>
      </c>
    </row>
    <row r="102" spans="1:13" x14ac:dyDescent="0.3">
      <c r="A102" t="s">
        <v>195</v>
      </c>
      <c r="B102" t="s">
        <v>196</v>
      </c>
      <c r="C102" t="s">
        <v>425</v>
      </c>
      <c r="D102" s="10">
        <v>3175</v>
      </c>
      <c r="E102" s="10">
        <v>3052.3186998997994</v>
      </c>
      <c r="F102" s="10">
        <v>513</v>
      </c>
      <c r="G102" s="6">
        <v>0.16806895034153563</v>
      </c>
      <c r="H102" s="10">
        <v>0</v>
      </c>
      <c r="I102">
        <v>513</v>
      </c>
      <c r="J102" s="6">
        <v>0.16806895034153563</v>
      </c>
      <c r="K102" s="17">
        <f t="shared" si="2"/>
        <v>0</v>
      </c>
      <c r="L102">
        <f>VLOOKUP(A102,[1]Sheet1!$A:$B,2,0)</f>
        <v>142</v>
      </c>
      <c r="M102" s="6">
        <f t="shared" si="3"/>
        <v>0.27680311890838205</v>
      </c>
    </row>
    <row r="103" spans="1:13" x14ac:dyDescent="0.3">
      <c r="A103" t="s">
        <v>197</v>
      </c>
      <c r="B103" t="s">
        <v>198</v>
      </c>
      <c r="C103" t="s">
        <v>425</v>
      </c>
      <c r="D103" s="10">
        <v>5624</v>
      </c>
      <c r="E103" s="10">
        <v>5354.8945470514218</v>
      </c>
      <c r="F103" s="10">
        <v>3708</v>
      </c>
      <c r="G103" s="6">
        <v>0.69245061082327841</v>
      </c>
      <c r="H103" s="10">
        <v>32</v>
      </c>
      <c r="I103">
        <v>3740</v>
      </c>
      <c r="J103" s="6">
        <v>0.69842645212488175</v>
      </c>
      <c r="K103" s="17">
        <f t="shared" si="2"/>
        <v>8.6299892125135842E-3</v>
      </c>
      <c r="L103">
        <f>VLOOKUP(A103,[1]Sheet1!$A:$B,2,0)</f>
        <v>880</v>
      </c>
      <c r="M103" s="6">
        <f t="shared" si="3"/>
        <v>0.23529411764705882</v>
      </c>
    </row>
    <row r="104" spans="1:13" x14ac:dyDescent="0.3">
      <c r="A104" t="s">
        <v>199</v>
      </c>
      <c r="B104" t="s">
        <v>200</v>
      </c>
      <c r="C104" t="s">
        <v>425</v>
      </c>
      <c r="D104" s="10">
        <v>2831</v>
      </c>
      <c r="E104" s="10">
        <v>2726.8908460268708</v>
      </c>
      <c r="F104" s="10">
        <v>1047</v>
      </c>
      <c r="G104" s="6">
        <v>0.38395376240508411</v>
      </c>
      <c r="H104" s="10">
        <v>29</v>
      </c>
      <c r="I104">
        <v>1076</v>
      </c>
      <c r="J104" s="6">
        <v>0.39458858485947518</v>
      </c>
      <c r="K104" s="17">
        <f t="shared" si="2"/>
        <v>2.7698185291308526E-2</v>
      </c>
      <c r="L104">
        <f>VLOOKUP(A104,[1]Sheet1!$A:$B,2,0)</f>
        <v>283</v>
      </c>
      <c r="M104" s="6">
        <f t="shared" si="3"/>
        <v>0.26301115241635686</v>
      </c>
    </row>
    <row r="105" spans="1:13" x14ac:dyDescent="0.3">
      <c r="A105" t="s">
        <v>201</v>
      </c>
      <c r="B105" t="s">
        <v>202</v>
      </c>
      <c r="C105" t="s">
        <v>425</v>
      </c>
      <c r="D105" s="10">
        <v>6893</v>
      </c>
      <c r="E105" s="10">
        <v>6736.4062720855582</v>
      </c>
      <c r="F105" s="10">
        <v>2179</v>
      </c>
      <c r="G105" s="6">
        <v>0.32346623882074621</v>
      </c>
      <c r="H105" s="10">
        <v>0</v>
      </c>
      <c r="I105">
        <v>2179</v>
      </c>
      <c r="J105" s="6">
        <v>0.32346623882074621</v>
      </c>
      <c r="K105" s="17">
        <f t="shared" si="2"/>
        <v>0</v>
      </c>
      <c r="L105">
        <f>VLOOKUP(A105,[1]Sheet1!$A:$B,2,0)</f>
        <v>874</v>
      </c>
      <c r="M105" s="6">
        <f t="shared" si="3"/>
        <v>0.40110142267095</v>
      </c>
    </row>
    <row r="106" spans="1:13" x14ac:dyDescent="0.3">
      <c r="A106" t="s">
        <v>203</v>
      </c>
      <c r="B106" t="s">
        <v>204</v>
      </c>
      <c r="C106" t="s">
        <v>425</v>
      </c>
      <c r="D106" s="10">
        <v>6626</v>
      </c>
      <c r="E106" s="10">
        <v>6396.8618939789822</v>
      </c>
      <c r="F106" s="10">
        <v>3008</v>
      </c>
      <c r="G106" s="6">
        <v>0.47023056771497079</v>
      </c>
      <c r="H106" s="10">
        <v>0</v>
      </c>
      <c r="I106">
        <v>3008</v>
      </c>
      <c r="J106" s="6">
        <v>0.47023056771497079</v>
      </c>
      <c r="K106" s="17">
        <f t="shared" si="2"/>
        <v>0</v>
      </c>
      <c r="L106">
        <f>VLOOKUP(A106,[1]Sheet1!$A:$B,2,0)</f>
        <v>770</v>
      </c>
      <c r="M106" s="6">
        <f t="shared" si="3"/>
        <v>0.25598404255319152</v>
      </c>
    </row>
    <row r="107" spans="1:13" x14ac:dyDescent="0.3">
      <c r="A107" t="s">
        <v>205</v>
      </c>
      <c r="B107" t="s">
        <v>206</v>
      </c>
      <c r="C107" t="s">
        <v>425</v>
      </c>
      <c r="D107" s="10">
        <v>2412</v>
      </c>
      <c r="E107" s="10">
        <v>2328.4265047329882</v>
      </c>
      <c r="F107" s="10">
        <v>959</v>
      </c>
      <c r="G107" s="6">
        <v>0.41186612420475482</v>
      </c>
      <c r="H107" s="10">
        <v>0</v>
      </c>
      <c r="I107">
        <v>959</v>
      </c>
      <c r="J107" s="6">
        <v>0.41186612420475482</v>
      </c>
      <c r="K107" s="17">
        <f t="shared" si="2"/>
        <v>0</v>
      </c>
      <c r="L107">
        <f>VLOOKUP(A107,[1]Sheet1!$A:$B,2,0)</f>
        <v>203</v>
      </c>
      <c r="M107" s="6">
        <f t="shared" si="3"/>
        <v>0.21167883211678831</v>
      </c>
    </row>
    <row r="108" spans="1:13" x14ac:dyDescent="0.3">
      <c r="A108" t="s">
        <v>207</v>
      </c>
      <c r="B108" t="s">
        <v>208</v>
      </c>
      <c r="C108" t="s">
        <v>425</v>
      </c>
      <c r="D108" s="10">
        <v>7911</v>
      </c>
      <c r="E108" s="10">
        <v>7592.2808763604053</v>
      </c>
      <c r="F108" s="10">
        <v>1846</v>
      </c>
      <c r="G108" s="6">
        <v>0.24314168957417934</v>
      </c>
      <c r="H108" s="10">
        <v>1</v>
      </c>
      <c r="I108">
        <v>1847</v>
      </c>
      <c r="J108" s="6">
        <v>0.24327340229875907</v>
      </c>
      <c r="K108" s="17">
        <f t="shared" si="2"/>
        <v>5.4171180931747117E-4</v>
      </c>
      <c r="L108">
        <f>VLOOKUP(A108,[1]Sheet1!$A:$B,2,0)</f>
        <v>243</v>
      </c>
      <c r="M108" s="6">
        <f t="shared" si="3"/>
        <v>0.13156469951272334</v>
      </c>
    </row>
    <row r="109" spans="1:13" x14ac:dyDescent="0.3">
      <c r="A109" t="s">
        <v>209</v>
      </c>
      <c r="B109" t="s">
        <v>210</v>
      </c>
      <c r="C109" t="s">
        <v>425</v>
      </c>
      <c r="D109" s="10">
        <v>16342</v>
      </c>
      <c r="E109" s="10">
        <v>15832.401097079191</v>
      </c>
      <c r="F109" s="10">
        <v>12567</v>
      </c>
      <c r="G109" s="6">
        <v>0.79375199775089056</v>
      </c>
      <c r="H109" s="10">
        <v>848</v>
      </c>
      <c r="I109">
        <v>13415</v>
      </c>
      <c r="J109" s="6">
        <v>0.84731304605937752</v>
      </c>
      <c r="K109" s="17">
        <f t="shared" si="2"/>
        <v>6.7478316225033863E-2</v>
      </c>
      <c r="L109">
        <f>VLOOKUP(A109,[1]Sheet1!$A:$B,2,0)</f>
        <v>2621</v>
      </c>
      <c r="M109" s="6">
        <f t="shared" si="3"/>
        <v>0.19537830786433097</v>
      </c>
    </row>
    <row r="110" spans="1:13" x14ac:dyDescent="0.3">
      <c r="A110" t="s">
        <v>211</v>
      </c>
      <c r="B110" t="s">
        <v>212</v>
      </c>
      <c r="C110" t="s">
        <v>425</v>
      </c>
      <c r="D110" s="10">
        <v>13248</v>
      </c>
      <c r="E110" s="10">
        <v>12731.767332428859</v>
      </c>
      <c r="F110" s="10">
        <v>6188</v>
      </c>
      <c r="G110" s="6">
        <v>0.48602836027631879</v>
      </c>
      <c r="H110" s="10">
        <v>0</v>
      </c>
      <c r="I110">
        <v>6188</v>
      </c>
      <c r="J110" s="6">
        <v>0.48602836027631879</v>
      </c>
      <c r="K110" s="17">
        <f t="shared" si="2"/>
        <v>0</v>
      </c>
      <c r="L110">
        <f>VLOOKUP(A110,[1]Sheet1!$A:$B,2,0)</f>
        <v>1017</v>
      </c>
      <c r="M110" s="6">
        <f t="shared" si="3"/>
        <v>0.16435035552682611</v>
      </c>
    </row>
    <row r="111" spans="1:13" x14ac:dyDescent="0.3">
      <c r="A111" t="s">
        <v>213</v>
      </c>
      <c r="B111" t="s">
        <v>214</v>
      </c>
      <c r="C111" t="s">
        <v>425</v>
      </c>
      <c r="D111" s="10">
        <v>6867</v>
      </c>
      <c r="E111" s="10">
        <v>6664.9831420288019</v>
      </c>
      <c r="F111" s="10">
        <v>1504</v>
      </c>
      <c r="G111" s="6">
        <v>0.22565698486405875</v>
      </c>
      <c r="H111" s="10">
        <v>4</v>
      </c>
      <c r="I111">
        <v>1508</v>
      </c>
      <c r="J111" s="6">
        <v>0.22625713641954825</v>
      </c>
      <c r="K111" s="17">
        <f t="shared" si="2"/>
        <v>2.6595744680850656E-3</v>
      </c>
      <c r="L111">
        <f>VLOOKUP(A111,[1]Sheet1!$A:$B,2,0)</f>
        <v>132</v>
      </c>
      <c r="M111" s="6">
        <f t="shared" si="3"/>
        <v>8.7533156498673742E-2</v>
      </c>
    </row>
    <row r="112" spans="1:13" x14ac:dyDescent="0.3">
      <c r="A112" t="s">
        <v>215</v>
      </c>
      <c r="B112" t="s">
        <v>216</v>
      </c>
      <c r="C112" t="s">
        <v>425</v>
      </c>
      <c r="D112" s="10">
        <v>5773</v>
      </c>
      <c r="E112" s="10">
        <v>5631.750019971013</v>
      </c>
      <c r="F112" s="10">
        <v>3650</v>
      </c>
      <c r="G112" s="6">
        <v>0.64811115320398882</v>
      </c>
      <c r="H112" s="10">
        <v>461</v>
      </c>
      <c r="I112">
        <v>4111</v>
      </c>
      <c r="J112" s="6">
        <v>0.72996847967715006</v>
      </c>
      <c r="K112" s="17">
        <f t="shared" si="2"/>
        <v>0.12630136986301357</v>
      </c>
      <c r="L112">
        <f>VLOOKUP(A112,[1]Sheet1!$A:$B,2,0)</f>
        <v>1116</v>
      </c>
      <c r="M112" s="6">
        <f t="shared" si="3"/>
        <v>0.27146679639990268</v>
      </c>
    </row>
    <row r="113" spans="1:13" x14ac:dyDescent="0.3">
      <c r="A113" t="s">
        <v>217</v>
      </c>
      <c r="B113" t="s">
        <v>218</v>
      </c>
      <c r="C113" t="s">
        <v>425</v>
      </c>
      <c r="D113" s="10">
        <v>13182</v>
      </c>
      <c r="E113" s="10">
        <v>12905.704242454434</v>
      </c>
      <c r="F113" s="10">
        <v>7233</v>
      </c>
      <c r="G113" s="6">
        <v>0.56044984947093535</v>
      </c>
      <c r="H113" s="10">
        <v>0</v>
      </c>
      <c r="I113">
        <v>7233</v>
      </c>
      <c r="J113" s="6">
        <v>0.56044984947093535</v>
      </c>
      <c r="K113" s="17">
        <f t="shared" si="2"/>
        <v>0</v>
      </c>
      <c r="L113">
        <f>VLOOKUP(A113,[1]Sheet1!$A:$B,2,0)</f>
        <v>704</v>
      </c>
      <c r="M113" s="6">
        <f t="shared" si="3"/>
        <v>9.7331674270703716E-2</v>
      </c>
    </row>
    <row r="114" spans="1:13" x14ac:dyDescent="0.3">
      <c r="A114" t="s">
        <v>219</v>
      </c>
      <c r="B114" t="s">
        <v>220</v>
      </c>
      <c r="C114" t="s">
        <v>425</v>
      </c>
      <c r="D114" s="10">
        <v>3584</v>
      </c>
      <c r="E114" s="10">
        <v>3434.9944150027659</v>
      </c>
      <c r="F114" s="10">
        <v>2053</v>
      </c>
      <c r="G114" s="6">
        <v>0.59767200523915465</v>
      </c>
      <c r="H114" s="10">
        <v>0</v>
      </c>
      <c r="I114">
        <v>2053</v>
      </c>
      <c r="J114" s="6">
        <v>0.59767200523915465</v>
      </c>
      <c r="K114" s="17">
        <f t="shared" si="2"/>
        <v>0</v>
      </c>
      <c r="L114">
        <f>VLOOKUP(A114,[1]Sheet1!$A:$B,2,0)</f>
        <v>63</v>
      </c>
      <c r="M114" s="6">
        <f t="shared" si="3"/>
        <v>3.0686799805163176E-2</v>
      </c>
    </row>
    <row r="115" spans="1:13" x14ac:dyDescent="0.3">
      <c r="A115" t="s">
        <v>221</v>
      </c>
      <c r="B115" t="s">
        <v>222</v>
      </c>
      <c r="C115" t="s">
        <v>425</v>
      </c>
      <c r="D115" s="10">
        <v>6946</v>
      </c>
      <c r="E115" s="10">
        <v>6788.6856517282495</v>
      </c>
      <c r="F115" s="10">
        <v>2906</v>
      </c>
      <c r="G115" s="6">
        <v>0.42806518803241339</v>
      </c>
      <c r="H115" s="10">
        <v>0</v>
      </c>
      <c r="I115">
        <v>2906</v>
      </c>
      <c r="J115" s="6">
        <v>0.42806518803241339</v>
      </c>
      <c r="K115" s="17">
        <f t="shared" si="2"/>
        <v>0</v>
      </c>
      <c r="L115">
        <f>VLOOKUP(A115,[1]Sheet1!$A:$B,2,0)</f>
        <v>847</v>
      </c>
      <c r="M115" s="6">
        <f t="shared" si="3"/>
        <v>0.29146593255333791</v>
      </c>
    </row>
    <row r="116" spans="1:13" x14ac:dyDescent="0.3">
      <c r="A116" t="s">
        <v>223</v>
      </c>
      <c r="B116" t="s">
        <v>224</v>
      </c>
      <c r="C116" t="s">
        <v>425</v>
      </c>
      <c r="D116" s="10">
        <v>5647</v>
      </c>
      <c r="E116" s="10">
        <v>5495.1642337851545</v>
      </c>
      <c r="F116" s="10">
        <v>1037</v>
      </c>
      <c r="G116" s="6">
        <v>0.18871137528963322</v>
      </c>
      <c r="H116" s="10">
        <v>0</v>
      </c>
      <c r="I116">
        <v>1037</v>
      </c>
      <c r="J116" s="6">
        <v>0.18871137528963322</v>
      </c>
      <c r="K116" s="17">
        <f t="shared" si="2"/>
        <v>0</v>
      </c>
      <c r="L116">
        <f>VLOOKUP(A116,[1]Sheet1!$A:$B,2,0)</f>
        <v>69</v>
      </c>
      <c r="M116" s="6">
        <f t="shared" si="3"/>
        <v>6.6538090646094505E-2</v>
      </c>
    </row>
    <row r="117" spans="1:13" x14ac:dyDescent="0.3">
      <c r="A117" t="s">
        <v>225</v>
      </c>
      <c r="B117" t="s">
        <v>226</v>
      </c>
      <c r="C117" t="s">
        <v>425</v>
      </c>
      <c r="D117" s="10">
        <v>4314</v>
      </c>
      <c r="E117" s="10">
        <v>4231.6659979755223</v>
      </c>
      <c r="F117" s="10">
        <v>934</v>
      </c>
      <c r="G117" s="6">
        <v>0.2207168525225848</v>
      </c>
      <c r="H117" s="10">
        <v>1939</v>
      </c>
      <c r="I117">
        <v>2873</v>
      </c>
      <c r="J117" s="6">
        <v>0.67892881937621641</v>
      </c>
      <c r="K117" s="17">
        <f t="shared" si="2"/>
        <v>2.0760171306209849</v>
      </c>
      <c r="L117">
        <f>VLOOKUP(A117,[1]Sheet1!$A:$B,2,0)</f>
        <v>1302</v>
      </c>
      <c r="M117" s="6">
        <f t="shared" si="3"/>
        <v>0.45318482422554823</v>
      </c>
    </row>
    <row r="118" spans="1:13" x14ac:dyDescent="0.3">
      <c r="A118" t="s">
        <v>227</v>
      </c>
      <c r="B118" t="s">
        <v>228</v>
      </c>
      <c r="C118" t="s">
        <v>425</v>
      </c>
      <c r="D118" s="10">
        <v>4415</v>
      </c>
      <c r="E118" s="10">
        <v>4308.0114490900887</v>
      </c>
      <c r="F118" s="10">
        <v>2565</v>
      </c>
      <c r="G118" s="6">
        <v>0.59540231735961691</v>
      </c>
      <c r="H118" s="10">
        <v>8</v>
      </c>
      <c r="I118">
        <v>2573</v>
      </c>
      <c r="J118" s="6">
        <v>0.59725932263793147</v>
      </c>
      <c r="K118" s="17">
        <f t="shared" si="2"/>
        <v>3.1189083820662199E-3</v>
      </c>
      <c r="L118">
        <f>VLOOKUP(A118,[1]Sheet1!$A:$B,2,0)</f>
        <v>1218</v>
      </c>
      <c r="M118" s="6">
        <f t="shared" si="3"/>
        <v>0.47337738048970074</v>
      </c>
    </row>
    <row r="119" spans="1:13" x14ac:dyDescent="0.3">
      <c r="A119" t="s">
        <v>229</v>
      </c>
      <c r="B119" t="s">
        <v>230</v>
      </c>
      <c r="C119" t="s">
        <v>425</v>
      </c>
      <c r="D119" s="10">
        <v>5647</v>
      </c>
      <c r="E119" s="10">
        <v>5518.4045206427309</v>
      </c>
      <c r="F119" s="10">
        <v>2804</v>
      </c>
      <c r="G119" s="6">
        <v>0.50811787891066329</v>
      </c>
      <c r="H119" s="10">
        <v>1</v>
      </c>
      <c r="I119">
        <v>2805</v>
      </c>
      <c r="J119" s="6">
        <v>0.50829909070770707</v>
      </c>
      <c r="K119" s="17">
        <f t="shared" si="2"/>
        <v>3.5663338088451563E-4</v>
      </c>
      <c r="L119">
        <f>VLOOKUP(A119,[1]Sheet1!$A:$B,2,0)</f>
        <v>1285</v>
      </c>
      <c r="M119" s="6">
        <f t="shared" si="3"/>
        <v>0.45811051693404636</v>
      </c>
    </row>
    <row r="120" spans="1:13" x14ac:dyDescent="0.3">
      <c r="A120" t="s">
        <v>231</v>
      </c>
      <c r="B120" t="s">
        <v>232</v>
      </c>
      <c r="C120" t="s">
        <v>425</v>
      </c>
      <c r="D120" s="10">
        <v>3533</v>
      </c>
      <c r="E120" s="10">
        <v>3398.7919090847349</v>
      </c>
      <c r="F120" s="10">
        <v>1732</v>
      </c>
      <c r="G120" s="6">
        <v>0.50959283366848207</v>
      </c>
      <c r="H120" s="10">
        <v>0</v>
      </c>
      <c r="I120">
        <v>1732</v>
      </c>
      <c r="J120" s="6">
        <v>0.50959283366848207</v>
      </c>
      <c r="K120" s="17">
        <f t="shared" si="2"/>
        <v>0</v>
      </c>
      <c r="L120">
        <f>VLOOKUP(A120,[1]Sheet1!$A:$B,2,0)</f>
        <v>503</v>
      </c>
      <c r="M120" s="6">
        <f t="shared" si="3"/>
        <v>0.29041570438799075</v>
      </c>
    </row>
    <row r="121" spans="1:13" x14ac:dyDescent="0.3">
      <c r="A121" t="s">
        <v>233</v>
      </c>
      <c r="B121" t="s">
        <v>234</v>
      </c>
      <c r="C121" t="s">
        <v>425</v>
      </c>
      <c r="D121" s="10">
        <v>6182</v>
      </c>
      <c r="E121" s="10">
        <v>5958.2840018651414</v>
      </c>
      <c r="F121" s="10">
        <v>3603</v>
      </c>
      <c r="G121" s="6">
        <v>0.604704307292526</v>
      </c>
      <c r="H121" s="10">
        <v>3</v>
      </c>
      <c r="I121">
        <v>3606</v>
      </c>
      <c r="J121" s="6">
        <v>0.60520780796470963</v>
      </c>
      <c r="K121" s="17">
        <f t="shared" si="2"/>
        <v>8.3263946711076341E-4</v>
      </c>
      <c r="L121">
        <f>VLOOKUP(A121,[1]Sheet1!$A:$B,2,0)</f>
        <v>1461</v>
      </c>
      <c r="M121" s="6">
        <f t="shared" si="3"/>
        <v>0.40515806988352743</v>
      </c>
    </row>
    <row r="122" spans="1:13" x14ac:dyDescent="0.3">
      <c r="A122" t="s">
        <v>235</v>
      </c>
      <c r="B122" t="s">
        <v>236</v>
      </c>
      <c r="C122" t="s">
        <v>425</v>
      </c>
      <c r="D122" s="10">
        <v>4134</v>
      </c>
      <c r="E122" s="10">
        <v>4116.8108108108108</v>
      </c>
      <c r="F122" s="10">
        <v>3749</v>
      </c>
      <c r="G122" s="6">
        <v>0.9106563726841822</v>
      </c>
      <c r="H122" s="10">
        <v>20</v>
      </c>
      <c r="I122">
        <v>3769</v>
      </c>
      <c r="J122" s="6">
        <v>0.91551450217302821</v>
      </c>
      <c r="K122" s="17">
        <f t="shared" si="2"/>
        <v>5.3347559349159893E-3</v>
      </c>
      <c r="L122">
        <f>VLOOKUP(A122,[1]Sheet1!$A:$B,2,0)</f>
        <v>1595</v>
      </c>
      <c r="M122" s="6">
        <f t="shared" si="3"/>
        <v>0.42318917484743962</v>
      </c>
    </row>
    <row r="123" spans="1:13" x14ac:dyDescent="0.3">
      <c r="A123" t="s">
        <v>237</v>
      </c>
      <c r="B123" t="s">
        <v>238</v>
      </c>
      <c r="C123" t="s">
        <v>425</v>
      </c>
      <c r="D123" s="10">
        <v>7846</v>
      </c>
      <c r="E123" s="10">
        <v>7612.3834716033571</v>
      </c>
      <c r="F123" s="10">
        <v>2170</v>
      </c>
      <c r="G123" s="6">
        <v>0.28506183485038544</v>
      </c>
      <c r="H123" s="10">
        <v>0</v>
      </c>
      <c r="I123">
        <v>2170</v>
      </c>
      <c r="J123" s="6">
        <v>0.28506183485038544</v>
      </c>
      <c r="K123" s="17">
        <f t="shared" si="2"/>
        <v>0</v>
      </c>
      <c r="L123">
        <f>VLOOKUP(A123,[1]Sheet1!$A:$B,2,0)</f>
        <v>419</v>
      </c>
      <c r="M123" s="6">
        <f t="shared" si="3"/>
        <v>0.19308755760368665</v>
      </c>
    </row>
    <row r="124" spans="1:13" x14ac:dyDescent="0.3">
      <c r="A124" t="s">
        <v>239</v>
      </c>
      <c r="B124" t="s">
        <v>240</v>
      </c>
      <c r="C124" t="s">
        <v>429</v>
      </c>
      <c r="D124" s="10">
        <v>5563</v>
      </c>
      <c r="E124" s="10">
        <v>5320.4049856255679</v>
      </c>
      <c r="F124" s="10">
        <v>3092</v>
      </c>
      <c r="G124" s="6">
        <v>0.58115876673934175</v>
      </c>
      <c r="H124" s="10">
        <v>20</v>
      </c>
      <c r="I124">
        <v>3112</v>
      </c>
      <c r="J124" s="6">
        <v>0.58491787907271386</v>
      </c>
      <c r="K124" s="17">
        <f t="shared" si="2"/>
        <v>6.4683053040102099E-3</v>
      </c>
      <c r="L124">
        <f>VLOOKUP(A124,[1]Sheet1!$A:$B,2,0)</f>
        <v>1787</v>
      </c>
      <c r="M124" s="6">
        <f t="shared" si="3"/>
        <v>0.57422879177377895</v>
      </c>
    </row>
    <row r="125" spans="1:13" x14ac:dyDescent="0.3">
      <c r="A125" t="s">
        <v>241</v>
      </c>
      <c r="B125" t="s">
        <v>242</v>
      </c>
      <c r="C125" t="s">
        <v>429</v>
      </c>
      <c r="D125" s="10">
        <v>8687</v>
      </c>
      <c r="E125" s="10">
        <v>8311.7034919434864</v>
      </c>
      <c r="F125" s="10">
        <v>3261</v>
      </c>
      <c r="G125" s="6">
        <v>0.39233834594326894</v>
      </c>
      <c r="H125" s="10">
        <v>143</v>
      </c>
      <c r="I125">
        <v>3404</v>
      </c>
      <c r="J125" s="6">
        <v>0.40954300202112465</v>
      </c>
      <c r="K125" s="17">
        <f t="shared" si="2"/>
        <v>4.3851579270162526E-2</v>
      </c>
      <c r="L125">
        <f>VLOOKUP(A125,[1]Sheet1!$A:$B,2,0)</f>
        <v>1148</v>
      </c>
      <c r="M125" s="6">
        <f t="shared" si="3"/>
        <v>0.33725029377203292</v>
      </c>
    </row>
    <row r="126" spans="1:13" x14ac:dyDescent="0.3">
      <c r="A126" t="s">
        <v>243</v>
      </c>
      <c r="B126" t="s">
        <v>244</v>
      </c>
      <c r="C126" t="s">
        <v>429</v>
      </c>
      <c r="D126" s="10">
        <v>6714</v>
      </c>
      <c r="E126" s="10">
        <v>6464.3203519634999</v>
      </c>
      <c r="F126" s="10">
        <v>3968</v>
      </c>
      <c r="G126" s="6">
        <v>0.61383096504410439</v>
      </c>
      <c r="H126" s="10">
        <v>1</v>
      </c>
      <c r="I126">
        <v>3969</v>
      </c>
      <c r="J126" s="6">
        <v>0.613985660347795</v>
      </c>
      <c r="K126" s="17">
        <f t="shared" si="2"/>
        <v>2.5201612903235612E-4</v>
      </c>
      <c r="L126">
        <f>VLOOKUP(A126,[1]Sheet1!$A:$B,2,0)</f>
        <v>1089</v>
      </c>
      <c r="M126" s="6">
        <f t="shared" si="3"/>
        <v>0.2743764172335601</v>
      </c>
    </row>
    <row r="127" spans="1:13" x14ac:dyDescent="0.3">
      <c r="A127" t="s">
        <v>245</v>
      </c>
      <c r="B127" t="s">
        <v>246</v>
      </c>
      <c r="C127" t="s">
        <v>429</v>
      </c>
      <c r="D127" s="10">
        <v>9552</v>
      </c>
      <c r="E127" s="10">
        <v>9083.9369416710451</v>
      </c>
      <c r="F127" s="10">
        <v>2992</v>
      </c>
      <c r="G127" s="6">
        <v>0.32937260784745204</v>
      </c>
      <c r="H127" s="10">
        <v>3</v>
      </c>
      <c r="I127">
        <v>2995</v>
      </c>
      <c r="J127" s="6">
        <v>0.32970286113072156</v>
      </c>
      <c r="K127" s="17">
        <f t="shared" si="2"/>
        <v>1.0026737967914969E-3</v>
      </c>
      <c r="L127">
        <f>VLOOKUP(A127,[1]Sheet1!$A:$B,2,0)</f>
        <v>214</v>
      </c>
      <c r="M127" s="6">
        <f t="shared" si="3"/>
        <v>7.1452420701168612E-2</v>
      </c>
    </row>
    <row r="128" spans="1:13" x14ac:dyDescent="0.3">
      <c r="A128" t="s">
        <v>247</v>
      </c>
      <c r="B128" t="s">
        <v>248</v>
      </c>
      <c r="C128" t="s">
        <v>429</v>
      </c>
      <c r="D128" s="10">
        <v>9927</v>
      </c>
      <c r="E128" s="10">
        <v>9303.7092444861573</v>
      </c>
      <c r="F128" s="10">
        <v>5375</v>
      </c>
      <c r="G128" s="6">
        <v>0.57772656676534617</v>
      </c>
      <c r="H128" s="10">
        <v>0</v>
      </c>
      <c r="I128">
        <v>5375</v>
      </c>
      <c r="J128" s="6">
        <v>0.57772656676534617</v>
      </c>
      <c r="K128" s="17">
        <f t="shared" si="2"/>
        <v>0</v>
      </c>
      <c r="L128">
        <f>VLOOKUP(A128,[1]Sheet1!$A:$B,2,0)</f>
        <v>604</v>
      </c>
      <c r="M128" s="6">
        <f t="shared" si="3"/>
        <v>0.11237209302325582</v>
      </c>
    </row>
    <row r="129" spans="1:13" x14ac:dyDescent="0.3">
      <c r="A129" t="s">
        <v>249</v>
      </c>
      <c r="B129" t="s">
        <v>250</v>
      </c>
      <c r="C129" t="s">
        <v>429</v>
      </c>
      <c r="D129" s="10">
        <v>6523</v>
      </c>
      <c r="E129" s="10">
        <v>6309.6082298334104</v>
      </c>
      <c r="F129" s="10">
        <v>2602</v>
      </c>
      <c r="G129" s="6">
        <v>0.41238693516613145</v>
      </c>
      <c r="H129" s="10">
        <v>7</v>
      </c>
      <c r="I129">
        <v>2609</v>
      </c>
      <c r="J129" s="6">
        <v>0.41349635428456455</v>
      </c>
      <c r="K129" s="17">
        <f t="shared" si="2"/>
        <v>2.6902382782475003E-3</v>
      </c>
      <c r="L129">
        <f>VLOOKUP(A129,[1]Sheet1!$A:$B,2,0)</f>
        <v>630</v>
      </c>
      <c r="M129" s="6">
        <f t="shared" si="3"/>
        <v>0.24147182828669989</v>
      </c>
    </row>
    <row r="130" spans="1:13" x14ac:dyDescent="0.3">
      <c r="A130" t="s">
        <v>251</v>
      </c>
      <c r="B130" t="s">
        <v>252</v>
      </c>
      <c r="C130" t="s">
        <v>429</v>
      </c>
      <c r="D130" s="10">
        <v>5946</v>
      </c>
      <c r="E130" s="10">
        <v>5418.6289169873562</v>
      </c>
      <c r="F130" s="10">
        <v>2596</v>
      </c>
      <c r="G130" s="6">
        <v>0.47908798328329177</v>
      </c>
      <c r="H130" s="10">
        <v>3</v>
      </c>
      <c r="I130">
        <v>2599</v>
      </c>
      <c r="J130" s="6">
        <v>0.4796416288726022</v>
      </c>
      <c r="K130" s="17">
        <f t="shared" si="2"/>
        <v>1.1556240369799602E-3</v>
      </c>
      <c r="L130">
        <f>VLOOKUP(A130,[1]Sheet1!$A:$B,2,0)</f>
        <v>765</v>
      </c>
      <c r="M130" s="6">
        <f t="shared" si="3"/>
        <v>0.29434397845325128</v>
      </c>
    </row>
    <row r="131" spans="1:13" x14ac:dyDescent="0.3">
      <c r="A131" t="s">
        <v>253</v>
      </c>
      <c r="B131" t="s">
        <v>254</v>
      </c>
      <c r="C131" t="s">
        <v>429</v>
      </c>
      <c r="D131" s="10">
        <v>7890</v>
      </c>
      <c r="E131" s="10">
        <v>7176.7295992359659</v>
      </c>
      <c r="F131" s="10">
        <v>2353</v>
      </c>
      <c r="G131" s="6">
        <v>0.32786521596835699</v>
      </c>
      <c r="H131" s="10">
        <v>353</v>
      </c>
      <c r="I131">
        <v>2706</v>
      </c>
      <c r="J131" s="6">
        <v>0.3770519653252758</v>
      </c>
      <c r="K131" s="17">
        <f t="shared" si="2"/>
        <v>0.15002124946876319</v>
      </c>
      <c r="L131">
        <f>VLOOKUP(A131,[1]Sheet1!$A:$B,2,0)</f>
        <v>207</v>
      </c>
      <c r="M131" s="6">
        <f t="shared" si="3"/>
        <v>7.6496674057649663E-2</v>
      </c>
    </row>
    <row r="132" spans="1:13" x14ac:dyDescent="0.3">
      <c r="A132" t="s">
        <v>255</v>
      </c>
      <c r="B132" t="s">
        <v>256</v>
      </c>
      <c r="C132" t="s">
        <v>429</v>
      </c>
      <c r="D132" s="10">
        <v>8757</v>
      </c>
      <c r="E132" s="10">
        <v>8323.4470074463916</v>
      </c>
      <c r="F132" s="10">
        <v>3055</v>
      </c>
      <c r="G132" s="6">
        <v>0.36703543583168252</v>
      </c>
      <c r="H132" s="10">
        <v>3</v>
      </c>
      <c r="I132">
        <v>3058</v>
      </c>
      <c r="J132" s="6">
        <v>0.36739586342824393</v>
      </c>
      <c r="K132" s="17">
        <f t="shared" si="2"/>
        <v>9.8199672667762536E-4</v>
      </c>
      <c r="L132">
        <f>VLOOKUP(A132,[1]Sheet1!$A:$B,2,0)</f>
        <v>1391</v>
      </c>
      <c r="M132" s="6">
        <f t="shared" si="3"/>
        <v>0.45487246566383255</v>
      </c>
    </row>
    <row r="133" spans="1:13" x14ac:dyDescent="0.3">
      <c r="A133" t="s">
        <v>257</v>
      </c>
      <c r="B133" t="s">
        <v>258</v>
      </c>
      <c r="C133" t="s">
        <v>429</v>
      </c>
      <c r="D133" s="10">
        <v>7013</v>
      </c>
      <c r="E133" s="10">
        <v>6629.3048927452392</v>
      </c>
      <c r="F133" s="10">
        <v>1892</v>
      </c>
      <c r="G133" s="6">
        <v>0.28539945448436149</v>
      </c>
      <c r="H133" s="10">
        <v>0</v>
      </c>
      <c r="I133">
        <v>1892</v>
      </c>
      <c r="J133" s="6">
        <v>0.28539945448436149</v>
      </c>
      <c r="K133" s="17">
        <f t="shared" ref="K133:K196" si="4">(J133-G133)/ABS(G133)</f>
        <v>0</v>
      </c>
      <c r="L133">
        <f>VLOOKUP(A133,[1]Sheet1!$A:$B,2,0)</f>
        <v>409</v>
      </c>
      <c r="M133" s="6">
        <f t="shared" si="3"/>
        <v>0.21617336152219874</v>
      </c>
    </row>
    <row r="134" spans="1:13" x14ac:dyDescent="0.3">
      <c r="A134" t="s">
        <v>259</v>
      </c>
      <c r="B134" t="s">
        <v>260</v>
      </c>
      <c r="C134" t="s">
        <v>429</v>
      </c>
      <c r="D134" s="10">
        <v>5436</v>
      </c>
      <c r="E134" s="10">
        <v>5164.7930613135495</v>
      </c>
      <c r="F134" s="10">
        <v>2229</v>
      </c>
      <c r="G134" s="6">
        <v>0.43157585861399522</v>
      </c>
      <c r="H134" s="10">
        <v>32</v>
      </c>
      <c r="I134">
        <v>2261</v>
      </c>
      <c r="J134" s="6">
        <v>0.43777165380271116</v>
      </c>
      <c r="K134" s="17">
        <f t="shared" si="4"/>
        <v>1.4356213548676508E-2</v>
      </c>
      <c r="L134">
        <f>VLOOKUP(A134,[1]Sheet1!$A:$B,2,0)</f>
        <v>921</v>
      </c>
      <c r="M134" s="6">
        <f t="shared" ref="M134:M197" si="5">L134/I134</f>
        <v>0.4073418841220699</v>
      </c>
    </row>
    <row r="135" spans="1:13" x14ac:dyDescent="0.3">
      <c r="A135" t="s">
        <v>261</v>
      </c>
      <c r="B135" t="s">
        <v>262</v>
      </c>
      <c r="C135" t="s">
        <v>429</v>
      </c>
      <c r="D135" s="10">
        <v>6703</v>
      </c>
      <c r="E135" s="10">
        <v>6388.7998360238616</v>
      </c>
      <c r="F135" s="10">
        <v>3053</v>
      </c>
      <c r="G135" s="6">
        <v>0.47786753042181196</v>
      </c>
      <c r="H135" s="10">
        <v>2</v>
      </c>
      <c r="I135">
        <v>3055</v>
      </c>
      <c r="J135" s="6">
        <v>0.4781805782635557</v>
      </c>
      <c r="K135" s="17">
        <f t="shared" si="4"/>
        <v>6.5509335080250124E-4</v>
      </c>
      <c r="L135">
        <f>VLOOKUP(A135,[1]Sheet1!$A:$B,2,0)</f>
        <v>851</v>
      </c>
      <c r="M135" s="6">
        <f t="shared" si="5"/>
        <v>0.2785597381342062</v>
      </c>
    </row>
    <row r="136" spans="1:13" x14ac:dyDescent="0.3">
      <c r="A136" t="s">
        <v>263</v>
      </c>
      <c r="B136" t="s">
        <v>264</v>
      </c>
      <c r="C136" t="s">
        <v>429</v>
      </c>
      <c r="D136" s="10">
        <v>4378</v>
      </c>
      <c r="E136" s="10">
        <v>4184.9191566525924</v>
      </c>
      <c r="F136" s="10">
        <v>707</v>
      </c>
      <c r="G136" s="6">
        <v>0.16893994209568217</v>
      </c>
      <c r="H136" s="10">
        <v>0</v>
      </c>
      <c r="I136">
        <v>707</v>
      </c>
      <c r="J136" s="6">
        <v>0.16893994209568217</v>
      </c>
      <c r="K136" s="17">
        <f t="shared" si="4"/>
        <v>0</v>
      </c>
      <c r="L136">
        <f>VLOOKUP(A136,[1]Sheet1!$A:$B,2,0)</f>
        <v>83</v>
      </c>
      <c r="M136" s="6">
        <f t="shared" si="5"/>
        <v>0.1173974540311174</v>
      </c>
    </row>
    <row r="137" spans="1:13" x14ac:dyDescent="0.3">
      <c r="A137" t="s">
        <v>265</v>
      </c>
      <c r="B137" t="s">
        <v>266</v>
      </c>
      <c r="C137" t="s">
        <v>429</v>
      </c>
      <c r="D137" s="10">
        <v>6324</v>
      </c>
      <c r="E137" s="10">
        <v>6013.7586264266456</v>
      </c>
      <c r="F137" s="10">
        <v>1519</v>
      </c>
      <c r="G137" s="6">
        <v>0.25258745725592657</v>
      </c>
      <c r="H137" s="10">
        <v>0</v>
      </c>
      <c r="I137">
        <v>1519</v>
      </c>
      <c r="J137" s="6">
        <v>0.25258745725592657</v>
      </c>
      <c r="K137" s="17">
        <f t="shared" si="4"/>
        <v>0</v>
      </c>
      <c r="L137">
        <f>VLOOKUP(A137,[1]Sheet1!$A:$B,2,0)</f>
        <v>164</v>
      </c>
      <c r="M137" s="6">
        <f t="shared" si="5"/>
        <v>0.10796576695194207</v>
      </c>
    </row>
    <row r="138" spans="1:13" x14ac:dyDescent="0.3">
      <c r="A138" t="s">
        <v>267</v>
      </c>
      <c r="B138" t="s">
        <v>268</v>
      </c>
      <c r="C138" t="s">
        <v>429</v>
      </c>
      <c r="D138" s="10">
        <v>5388</v>
      </c>
      <c r="E138" s="10">
        <v>5045.4086591004625</v>
      </c>
      <c r="F138" s="10">
        <v>1306</v>
      </c>
      <c r="G138" s="6">
        <v>0.25884920097490072</v>
      </c>
      <c r="H138" s="10">
        <v>1</v>
      </c>
      <c r="I138">
        <v>1307</v>
      </c>
      <c r="J138" s="6">
        <v>0.25904740097564721</v>
      </c>
      <c r="K138" s="17">
        <f t="shared" si="4"/>
        <v>7.6569678407357393E-4</v>
      </c>
      <c r="L138">
        <f>VLOOKUP(A138,[1]Sheet1!$A:$B,2,0)</f>
        <v>291</v>
      </c>
      <c r="M138" s="6">
        <f t="shared" si="5"/>
        <v>0.22264728385615914</v>
      </c>
    </row>
    <row r="139" spans="1:13" x14ac:dyDescent="0.3">
      <c r="A139" t="s">
        <v>269</v>
      </c>
      <c r="B139" t="s">
        <v>270</v>
      </c>
      <c r="C139" t="s">
        <v>429</v>
      </c>
      <c r="D139" s="10">
        <v>6658</v>
      </c>
      <c r="E139" s="10">
        <v>6401.0853583335947</v>
      </c>
      <c r="F139" s="10">
        <v>3669</v>
      </c>
      <c r="G139" s="6">
        <v>0.57318404529996092</v>
      </c>
      <c r="H139" s="10">
        <v>24</v>
      </c>
      <c r="I139">
        <v>3693</v>
      </c>
      <c r="J139" s="6">
        <v>0.57693340945564342</v>
      </c>
      <c r="K139" s="17">
        <f t="shared" si="4"/>
        <v>6.5412919051512815E-3</v>
      </c>
      <c r="L139">
        <f>VLOOKUP(A139,[1]Sheet1!$A:$B,2,0)</f>
        <v>1737</v>
      </c>
      <c r="M139" s="6">
        <f t="shared" si="5"/>
        <v>0.47034930950446791</v>
      </c>
    </row>
    <row r="140" spans="1:13" x14ac:dyDescent="0.3">
      <c r="A140" t="s">
        <v>271</v>
      </c>
      <c r="B140" t="s">
        <v>272</v>
      </c>
      <c r="C140" t="s">
        <v>429</v>
      </c>
      <c r="D140" s="10">
        <v>6650</v>
      </c>
      <c r="E140" s="10">
        <v>6291.7495802675021</v>
      </c>
      <c r="F140" s="10">
        <v>2724</v>
      </c>
      <c r="G140" s="6">
        <v>0.43294793685736382</v>
      </c>
      <c r="H140" s="10">
        <v>401</v>
      </c>
      <c r="I140">
        <v>3125</v>
      </c>
      <c r="J140" s="6">
        <v>0.49668219628460425</v>
      </c>
      <c r="K140" s="17">
        <f t="shared" si="4"/>
        <v>0.14720998531571222</v>
      </c>
      <c r="L140">
        <f>VLOOKUP(A140,[1]Sheet1!$A:$B,2,0)</f>
        <v>1036</v>
      </c>
      <c r="M140" s="6">
        <f t="shared" si="5"/>
        <v>0.33151999999999998</v>
      </c>
    </row>
    <row r="141" spans="1:13" x14ac:dyDescent="0.3">
      <c r="A141" t="s">
        <v>273</v>
      </c>
      <c r="B141" t="s">
        <v>274</v>
      </c>
      <c r="C141" t="s">
        <v>429</v>
      </c>
      <c r="D141" s="10">
        <v>5806</v>
      </c>
      <c r="E141" s="10">
        <v>5582.5271708015271</v>
      </c>
      <c r="F141" s="10">
        <v>1820</v>
      </c>
      <c r="G141" s="6">
        <v>0.32601722200640687</v>
      </c>
      <c r="H141" s="10">
        <v>0</v>
      </c>
      <c r="I141">
        <v>1820</v>
      </c>
      <c r="J141" s="6">
        <v>0.32601722200640687</v>
      </c>
      <c r="K141" s="17">
        <f t="shared" si="4"/>
        <v>0</v>
      </c>
      <c r="L141">
        <f>VLOOKUP(A141,[1]Sheet1!$A:$B,2,0)</f>
        <v>576</v>
      </c>
      <c r="M141" s="6">
        <f t="shared" si="5"/>
        <v>0.31648351648351647</v>
      </c>
    </row>
    <row r="142" spans="1:13" x14ac:dyDescent="0.3">
      <c r="A142" t="s">
        <v>275</v>
      </c>
      <c r="B142" t="s">
        <v>276</v>
      </c>
      <c r="C142" t="s">
        <v>429</v>
      </c>
      <c r="D142" s="10">
        <v>3843</v>
      </c>
      <c r="E142" s="10">
        <v>3628.0043782837129</v>
      </c>
      <c r="F142" s="10">
        <v>1499</v>
      </c>
      <c r="G142" s="6">
        <v>0.41317480457648359</v>
      </c>
      <c r="H142" s="10">
        <v>3</v>
      </c>
      <c r="I142">
        <v>1502</v>
      </c>
      <c r="J142" s="6">
        <v>0.4140017054528875</v>
      </c>
      <c r="K142" s="17">
        <f t="shared" si="4"/>
        <v>2.0013342228152346E-3</v>
      </c>
      <c r="L142">
        <f>VLOOKUP(A142,[1]Sheet1!$A:$B,2,0)</f>
        <v>606</v>
      </c>
      <c r="M142" s="6">
        <f t="shared" si="5"/>
        <v>0.40346205059920104</v>
      </c>
    </row>
    <row r="143" spans="1:13" x14ac:dyDescent="0.3">
      <c r="A143" t="s">
        <v>277</v>
      </c>
      <c r="B143" t="s">
        <v>278</v>
      </c>
      <c r="C143" t="s">
        <v>429</v>
      </c>
      <c r="D143" s="10">
        <v>8746</v>
      </c>
      <c r="E143" s="10">
        <v>7961.5433073605118</v>
      </c>
      <c r="F143" s="10">
        <v>1588</v>
      </c>
      <c r="G143" s="6">
        <v>0.19945881579666608</v>
      </c>
      <c r="H143" s="10">
        <v>0</v>
      </c>
      <c r="I143">
        <v>1588</v>
      </c>
      <c r="J143" s="6">
        <v>0.19945881579666608</v>
      </c>
      <c r="K143" s="17">
        <f t="shared" si="4"/>
        <v>0</v>
      </c>
      <c r="L143">
        <f>VLOOKUP(A143,[1]Sheet1!$A:$B,2,0)</f>
        <v>510</v>
      </c>
      <c r="M143" s="6">
        <f t="shared" si="5"/>
        <v>0.32115869017632243</v>
      </c>
    </row>
    <row r="144" spans="1:13" x14ac:dyDescent="0.3">
      <c r="A144" t="s">
        <v>279</v>
      </c>
      <c r="B144" t="s">
        <v>280</v>
      </c>
      <c r="C144" t="s">
        <v>429</v>
      </c>
      <c r="D144" s="10">
        <v>8215</v>
      </c>
      <c r="E144" s="10">
        <v>7672.6211568525268</v>
      </c>
      <c r="F144" s="10">
        <v>3620</v>
      </c>
      <c r="G144" s="6">
        <v>0.47180747309111265</v>
      </c>
      <c r="H144" s="10">
        <v>1</v>
      </c>
      <c r="I144">
        <v>3621</v>
      </c>
      <c r="J144" s="6">
        <v>0.47193780664721513</v>
      </c>
      <c r="K144" s="17">
        <f t="shared" si="4"/>
        <v>2.7624309392257259E-4</v>
      </c>
      <c r="L144">
        <f>VLOOKUP(A144,[1]Sheet1!$A:$B,2,0)</f>
        <v>725</v>
      </c>
      <c r="M144" s="6">
        <f t="shared" si="5"/>
        <v>0.20022093344380004</v>
      </c>
    </row>
    <row r="145" spans="1:13" x14ac:dyDescent="0.3">
      <c r="A145" t="s">
        <v>281</v>
      </c>
      <c r="B145" t="s">
        <v>282</v>
      </c>
      <c r="C145" t="s">
        <v>429</v>
      </c>
      <c r="D145" s="10">
        <v>9908</v>
      </c>
      <c r="E145" s="10">
        <v>9251.302457738193</v>
      </c>
      <c r="F145" s="10">
        <v>3095</v>
      </c>
      <c r="G145" s="6">
        <v>0.3345474882200189</v>
      </c>
      <c r="H145" s="10">
        <v>0</v>
      </c>
      <c r="I145">
        <v>3095</v>
      </c>
      <c r="J145" s="6">
        <v>0.3345474882200189</v>
      </c>
      <c r="K145" s="17">
        <f t="shared" si="4"/>
        <v>0</v>
      </c>
      <c r="L145">
        <f>VLOOKUP(A145,[1]Sheet1!$A:$B,2,0)</f>
        <v>659</v>
      </c>
      <c r="M145" s="6">
        <f t="shared" si="5"/>
        <v>0.21292407108239095</v>
      </c>
    </row>
    <row r="146" spans="1:13" x14ac:dyDescent="0.3">
      <c r="A146" t="s">
        <v>283</v>
      </c>
      <c r="B146" t="s">
        <v>284</v>
      </c>
      <c r="C146" t="s">
        <v>429</v>
      </c>
      <c r="D146" s="10">
        <v>8417</v>
      </c>
      <c r="E146" s="10">
        <v>7984.7198812228789</v>
      </c>
      <c r="F146" s="10">
        <v>3641</v>
      </c>
      <c r="G146" s="6">
        <v>0.45599595905202528</v>
      </c>
      <c r="H146" s="10">
        <v>0</v>
      </c>
      <c r="I146">
        <v>3641</v>
      </c>
      <c r="J146" s="6">
        <v>0.45599595905202528</v>
      </c>
      <c r="K146" s="17">
        <f t="shared" si="4"/>
        <v>0</v>
      </c>
      <c r="L146">
        <f>VLOOKUP(A146,[1]Sheet1!$A:$B,2,0)</f>
        <v>1433</v>
      </c>
      <c r="M146" s="6">
        <f t="shared" si="5"/>
        <v>0.39357319417742376</v>
      </c>
    </row>
    <row r="147" spans="1:13" x14ac:dyDescent="0.3">
      <c r="A147" t="s">
        <v>285</v>
      </c>
      <c r="B147" t="s">
        <v>286</v>
      </c>
      <c r="C147" t="s">
        <v>429</v>
      </c>
      <c r="D147" s="10">
        <v>4824</v>
      </c>
      <c r="E147" s="10">
        <v>4588.7094159713943</v>
      </c>
      <c r="F147" s="10">
        <v>1292</v>
      </c>
      <c r="G147" s="6">
        <v>0.28156064873122799</v>
      </c>
      <c r="H147" s="10">
        <v>0</v>
      </c>
      <c r="I147">
        <v>1292</v>
      </c>
      <c r="J147" s="6">
        <v>0.28156064873122799</v>
      </c>
      <c r="K147" s="17">
        <f t="shared" si="4"/>
        <v>0</v>
      </c>
      <c r="L147">
        <f>VLOOKUP(A147,[1]Sheet1!$A:$B,2,0)</f>
        <v>616</v>
      </c>
      <c r="M147" s="6">
        <f t="shared" si="5"/>
        <v>0.47678018575851394</v>
      </c>
    </row>
    <row r="148" spans="1:13" x14ac:dyDescent="0.3">
      <c r="A148" t="s">
        <v>287</v>
      </c>
      <c r="B148" t="s">
        <v>288</v>
      </c>
      <c r="C148" t="s">
        <v>429</v>
      </c>
      <c r="D148" s="10">
        <v>8465</v>
      </c>
      <c r="E148" s="10">
        <v>7835.3816165383705</v>
      </c>
      <c r="F148" s="10">
        <v>1741</v>
      </c>
      <c r="G148" s="6">
        <v>0.222197218362054</v>
      </c>
      <c r="H148" s="10">
        <v>0</v>
      </c>
      <c r="I148">
        <v>1741</v>
      </c>
      <c r="J148" s="6">
        <v>0.222197218362054</v>
      </c>
      <c r="K148" s="17">
        <f t="shared" si="4"/>
        <v>0</v>
      </c>
      <c r="L148">
        <f>VLOOKUP(A148,[1]Sheet1!$A:$B,2,0)</f>
        <v>542</v>
      </c>
      <c r="M148" s="6">
        <f t="shared" si="5"/>
        <v>0.31131533601378519</v>
      </c>
    </row>
    <row r="149" spans="1:13" x14ac:dyDescent="0.3">
      <c r="A149" t="s">
        <v>289</v>
      </c>
      <c r="B149" t="s">
        <v>290</v>
      </c>
      <c r="C149" t="s">
        <v>429</v>
      </c>
      <c r="D149" s="10">
        <v>5314</v>
      </c>
      <c r="E149" s="10">
        <v>5016.5228780079015</v>
      </c>
      <c r="F149" s="10">
        <v>774</v>
      </c>
      <c r="G149" s="6">
        <v>0.15429013657909624</v>
      </c>
      <c r="H149" s="10">
        <v>0</v>
      </c>
      <c r="I149">
        <v>774</v>
      </c>
      <c r="J149" s="6">
        <v>0.15429013657909624</v>
      </c>
      <c r="K149" s="17">
        <f t="shared" si="4"/>
        <v>0</v>
      </c>
      <c r="L149">
        <f>VLOOKUP(A149,[1]Sheet1!$A:$B,2,0)</f>
        <v>57</v>
      </c>
      <c r="M149" s="6">
        <f t="shared" si="5"/>
        <v>7.3643410852713184E-2</v>
      </c>
    </row>
    <row r="150" spans="1:13" x14ac:dyDescent="0.3">
      <c r="A150" t="s">
        <v>291</v>
      </c>
      <c r="B150" t="s">
        <v>292</v>
      </c>
      <c r="C150" t="s">
        <v>429</v>
      </c>
      <c r="D150" s="10">
        <v>4295</v>
      </c>
      <c r="E150" s="10">
        <v>4002.4323299458088</v>
      </c>
      <c r="F150" s="10">
        <v>675</v>
      </c>
      <c r="G150" s="6">
        <v>0.16864744844021864</v>
      </c>
      <c r="H150" s="10">
        <v>0</v>
      </c>
      <c r="I150">
        <v>675</v>
      </c>
      <c r="J150" s="6">
        <v>0.16864744844021864</v>
      </c>
      <c r="K150" s="17">
        <f t="shared" si="4"/>
        <v>0</v>
      </c>
      <c r="L150">
        <f>VLOOKUP(A150,[1]Sheet1!$A:$B,2,0)</f>
        <v>83</v>
      </c>
      <c r="M150" s="6">
        <f t="shared" si="5"/>
        <v>0.12296296296296297</v>
      </c>
    </row>
    <row r="151" spans="1:13" x14ac:dyDescent="0.3">
      <c r="A151" t="s">
        <v>293</v>
      </c>
      <c r="B151" t="s">
        <v>294</v>
      </c>
      <c r="C151" t="s">
        <v>429</v>
      </c>
      <c r="D151" s="10">
        <v>7149</v>
      </c>
      <c r="E151" s="10">
        <v>6705.7438947178007</v>
      </c>
      <c r="F151" s="10">
        <v>2428</v>
      </c>
      <c r="G151" s="6">
        <v>0.36207765135685638</v>
      </c>
      <c r="H151" s="10">
        <v>0</v>
      </c>
      <c r="I151">
        <v>2428</v>
      </c>
      <c r="J151" s="6">
        <v>0.36207765135685638</v>
      </c>
      <c r="K151" s="17">
        <f t="shared" si="4"/>
        <v>0</v>
      </c>
      <c r="L151">
        <f>VLOOKUP(A151,[1]Sheet1!$A:$B,2,0)</f>
        <v>981</v>
      </c>
      <c r="M151" s="6">
        <f t="shared" si="5"/>
        <v>0.40403624382207576</v>
      </c>
    </row>
    <row r="152" spans="1:13" x14ac:dyDescent="0.3">
      <c r="A152" t="s">
        <v>295</v>
      </c>
      <c r="B152" t="s">
        <v>296</v>
      </c>
      <c r="C152" t="s">
        <v>429</v>
      </c>
      <c r="D152" s="10">
        <v>7197</v>
      </c>
      <c r="E152" s="10">
        <v>6825.8297275172499</v>
      </c>
      <c r="F152" s="10">
        <v>3052</v>
      </c>
      <c r="G152" s="6">
        <v>0.44712512937384685</v>
      </c>
      <c r="H152" s="10">
        <v>0</v>
      </c>
      <c r="I152">
        <v>3052</v>
      </c>
      <c r="J152" s="6">
        <v>0.44712512937384685</v>
      </c>
      <c r="K152" s="17">
        <f t="shared" si="4"/>
        <v>0</v>
      </c>
      <c r="L152">
        <f>VLOOKUP(A152,[1]Sheet1!$A:$B,2,0)</f>
        <v>847</v>
      </c>
      <c r="M152" s="6">
        <f t="shared" si="5"/>
        <v>0.27752293577981652</v>
      </c>
    </row>
    <row r="153" spans="1:13" x14ac:dyDescent="0.3">
      <c r="A153" t="s">
        <v>297</v>
      </c>
      <c r="B153" t="s">
        <v>298</v>
      </c>
      <c r="C153" t="s">
        <v>429</v>
      </c>
      <c r="D153" s="10">
        <v>10536</v>
      </c>
      <c r="E153" s="10">
        <v>10077.215773301468</v>
      </c>
      <c r="F153" s="10">
        <v>2424</v>
      </c>
      <c r="G153" s="6">
        <v>0.24054263146990809</v>
      </c>
      <c r="H153" s="10">
        <v>0</v>
      </c>
      <c r="I153">
        <v>2424</v>
      </c>
      <c r="J153" s="6">
        <v>0.24054263146990809</v>
      </c>
      <c r="K153" s="17">
        <f t="shared" si="4"/>
        <v>0</v>
      </c>
      <c r="L153">
        <f>VLOOKUP(A153,[1]Sheet1!$A:$B,2,0)</f>
        <v>414</v>
      </c>
      <c r="M153" s="6">
        <f t="shared" si="5"/>
        <v>0.1707920792079208</v>
      </c>
    </row>
    <row r="154" spans="1:13" x14ac:dyDescent="0.3">
      <c r="A154" t="s">
        <v>299</v>
      </c>
      <c r="B154" t="s">
        <v>300</v>
      </c>
      <c r="C154" t="s">
        <v>429</v>
      </c>
      <c r="D154" s="10">
        <v>4687</v>
      </c>
      <c r="E154" s="10">
        <v>4479.6819972211242</v>
      </c>
      <c r="F154" s="10">
        <v>891</v>
      </c>
      <c r="G154" s="6">
        <v>0.19889804690438137</v>
      </c>
      <c r="H154" s="10">
        <v>1</v>
      </c>
      <c r="I154">
        <v>892</v>
      </c>
      <c r="J154" s="6">
        <v>0.19912127703558719</v>
      </c>
      <c r="K154" s="17">
        <f t="shared" si="4"/>
        <v>1.1223344556677874E-3</v>
      </c>
      <c r="L154">
        <f>VLOOKUP(A154,[1]Sheet1!$A:$B,2,0)</f>
        <v>236</v>
      </c>
      <c r="M154" s="6">
        <f t="shared" si="5"/>
        <v>0.26457399103139012</v>
      </c>
    </row>
    <row r="155" spans="1:13" x14ac:dyDescent="0.3">
      <c r="A155" t="s">
        <v>301</v>
      </c>
      <c r="B155" t="s">
        <v>302</v>
      </c>
      <c r="C155" t="s">
        <v>429</v>
      </c>
      <c r="D155" s="10">
        <v>3506</v>
      </c>
      <c r="E155" s="10">
        <v>3382.9703875875393</v>
      </c>
      <c r="F155" s="10">
        <v>1247</v>
      </c>
      <c r="G155" s="6">
        <v>0.36861097116763691</v>
      </c>
      <c r="H155" s="10">
        <v>0</v>
      </c>
      <c r="I155">
        <v>1247</v>
      </c>
      <c r="J155" s="6">
        <v>0.36861097116763691</v>
      </c>
      <c r="K155" s="17">
        <f t="shared" si="4"/>
        <v>0</v>
      </c>
      <c r="L155">
        <f>VLOOKUP(A155,[1]Sheet1!$A:$B,2,0)</f>
        <v>108</v>
      </c>
      <c r="M155" s="6">
        <f t="shared" si="5"/>
        <v>8.660785886126704E-2</v>
      </c>
    </row>
    <row r="156" spans="1:13" x14ac:dyDescent="0.3">
      <c r="A156" t="s">
        <v>303</v>
      </c>
      <c r="B156" t="s">
        <v>304</v>
      </c>
      <c r="C156" t="s">
        <v>427</v>
      </c>
      <c r="D156" s="10">
        <v>2337</v>
      </c>
      <c r="E156" s="10">
        <v>2244.2037617554856</v>
      </c>
      <c r="F156" s="10">
        <v>511</v>
      </c>
      <c r="G156" s="6">
        <v>0.2276976844563704</v>
      </c>
      <c r="H156" s="10">
        <v>0</v>
      </c>
      <c r="I156">
        <v>511</v>
      </c>
      <c r="J156" s="6">
        <v>0.2276976844563704</v>
      </c>
      <c r="K156" s="17">
        <f t="shared" si="4"/>
        <v>0</v>
      </c>
      <c r="L156">
        <f>VLOOKUP(A156,[1]Sheet1!$A:$B,2,0)</f>
        <v>69</v>
      </c>
      <c r="M156" s="6">
        <f t="shared" si="5"/>
        <v>0.13502935420743639</v>
      </c>
    </row>
    <row r="157" spans="1:13" x14ac:dyDescent="0.3">
      <c r="A157" t="s">
        <v>305</v>
      </c>
      <c r="B157" t="s">
        <v>306</v>
      </c>
      <c r="C157" t="s">
        <v>427</v>
      </c>
      <c r="D157" s="10">
        <v>5583</v>
      </c>
      <c r="E157" s="10">
        <v>5219.6654968639332</v>
      </c>
      <c r="F157" s="10">
        <v>627</v>
      </c>
      <c r="G157" s="6">
        <v>0.12012264011491017</v>
      </c>
      <c r="H157" s="10">
        <v>2</v>
      </c>
      <c r="I157">
        <v>629</v>
      </c>
      <c r="J157" s="6">
        <v>0.12050580643106618</v>
      </c>
      <c r="K157" s="17">
        <f t="shared" si="4"/>
        <v>3.1897926634768333E-3</v>
      </c>
      <c r="L157">
        <f>VLOOKUP(A157,[1]Sheet1!$A:$B,2,0)</f>
        <v>58</v>
      </c>
      <c r="M157" s="6">
        <f t="shared" si="5"/>
        <v>9.2209856915739269E-2</v>
      </c>
    </row>
    <row r="158" spans="1:13" x14ac:dyDescent="0.3">
      <c r="A158" t="s">
        <v>307</v>
      </c>
      <c r="B158" t="s">
        <v>308</v>
      </c>
      <c r="C158" t="s">
        <v>427</v>
      </c>
      <c r="D158" s="10">
        <v>4283</v>
      </c>
      <c r="E158" s="10">
        <v>4144.1712052002813</v>
      </c>
      <c r="F158" s="10">
        <v>867</v>
      </c>
      <c r="G158" s="6">
        <v>0.20920950343751527</v>
      </c>
      <c r="H158" s="10">
        <v>0</v>
      </c>
      <c r="I158">
        <v>867</v>
      </c>
      <c r="J158" s="6">
        <v>0.20920950343751527</v>
      </c>
      <c r="K158" s="17">
        <f t="shared" si="4"/>
        <v>0</v>
      </c>
      <c r="L158">
        <f>VLOOKUP(A158,[1]Sheet1!$A:$B,2,0)</f>
        <v>119</v>
      </c>
      <c r="M158" s="6">
        <f t="shared" si="5"/>
        <v>0.13725490196078433</v>
      </c>
    </row>
    <row r="159" spans="1:13" x14ac:dyDescent="0.3">
      <c r="A159" t="s">
        <v>309</v>
      </c>
      <c r="B159" t="s">
        <v>310</v>
      </c>
      <c r="C159" t="s">
        <v>427</v>
      </c>
      <c r="D159" s="10">
        <v>4122</v>
      </c>
      <c r="E159" s="10">
        <v>3908.1560175472059</v>
      </c>
      <c r="F159" s="10">
        <v>844</v>
      </c>
      <c r="G159" s="6">
        <v>0.21595862504222696</v>
      </c>
      <c r="H159" s="10">
        <v>0</v>
      </c>
      <c r="I159">
        <v>844</v>
      </c>
      <c r="J159" s="6">
        <v>0.21595862504222696</v>
      </c>
      <c r="K159" s="17">
        <f t="shared" si="4"/>
        <v>0</v>
      </c>
      <c r="L159">
        <v>0</v>
      </c>
      <c r="M159" s="6">
        <f t="shared" si="5"/>
        <v>0</v>
      </c>
    </row>
    <row r="160" spans="1:13" x14ac:dyDescent="0.3">
      <c r="A160" t="s">
        <v>311</v>
      </c>
      <c r="B160" t="s">
        <v>312</v>
      </c>
      <c r="C160" t="s">
        <v>427</v>
      </c>
      <c r="D160" s="10">
        <v>10237</v>
      </c>
      <c r="E160" s="10">
        <v>9933.5017724223108</v>
      </c>
      <c r="F160" s="10">
        <v>2109</v>
      </c>
      <c r="G160" s="6">
        <v>0.21231183607930387</v>
      </c>
      <c r="H160" s="10">
        <v>0</v>
      </c>
      <c r="I160">
        <v>2109</v>
      </c>
      <c r="J160" s="6">
        <v>0.21231183607930387</v>
      </c>
      <c r="K160" s="17">
        <f t="shared" si="4"/>
        <v>0</v>
      </c>
      <c r="L160">
        <f>VLOOKUP(A160,[1]Sheet1!$A:$B,2,0)</f>
        <v>588</v>
      </c>
      <c r="M160" s="6">
        <f t="shared" si="5"/>
        <v>0.27880512091038406</v>
      </c>
    </row>
    <row r="161" spans="1:13" x14ac:dyDescent="0.3">
      <c r="A161" t="s">
        <v>313</v>
      </c>
      <c r="B161" t="s">
        <v>314</v>
      </c>
      <c r="C161" t="s">
        <v>427</v>
      </c>
      <c r="D161" s="10">
        <v>2931</v>
      </c>
      <c r="E161" s="10">
        <v>2837.0622812016609</v>
      </c>
      <c r="F161" s="10">
        <v>7</v>
      </c>
      <c r="G161" s="6">
        <v>2.4673409697002113E-3</v>
      </c>
      <c r="H161" s="10">
        <v>0</v>
      </c>
      <c r="I161">
        <v>7</v>
      </c>
      <c r="J161" s="6">
        <v>2.4673409697002113E-3</v>
      </c>
      <c r="K161" s="17">
        <f t="shared" si="4"/>
        <v>0</v>
      </c>
      <c r="L161">
        <f>VLOOKUP(A161,[1]Sheet1!$A:$B,2,0)</f>
        <v>1</v>
      </c>
      <c r="M161" s="6">
        <f t="shared" si="5"/>
        <v>0.14285714285714285</v>
      </c>
    </row>
    <row r="162" spans="1:13" x14ac:dyDescent="0.3">
      <c r="A162" t="s">
        <v>315</v>
      </c>
      <c r="B162" t="s">
        <v>316</v>
      </c>
      <c r="C162" t="s">
        <v>427</v>
      </c>
      <c r="D162" s="10">
        <v>5520</v>
      </c>
      <c r="E162" s="10">
        <v>5426.4511536769705</v>
      </c>
      <c r="F162" s="10">
        <v>968</v>
      </c>
      <c r="G162" s="6">
        <v>0.1783854627243962</v>
      </c>
      <c r="H162" s="10">
        <v>0</v>
      </c>
      <c r="I162">
        <v>968</v>
      </c>
      <c r="J162" s="6">
        <v>0.1783854627243962</v>
      </c>
      <c r="K162" s="17">
        <f t="shared" si="4"/>
        <v>0</v>
      </c>
      <c r="L162">
        <f>VLOOKUP(A162,[1]Sheet1!$A:$B,2,0)</f>
        <v>331</v>
      </c>
      <c r="M162" s="6">
        <f t="shared" si="5"/>
        <v>0.34194214876033058</v>
      </c>
    </row>
    <row r="163" spans="1:13" x14ac:dyDescent="0.3">
      <c r="A163" t="s">
        <v>317</v>
      </c>
      <c r="B163" t="s">
        <v>318</v>
      </c>
      <c r="C163" t="s">
        <v>427</v>
      </c>
      <c r="D163" s="10">
        <v>4075</v>
      </c>
      <c r="E163" s="10">
        <v>3899.6215438508693</v>
      </c>
      <c r="F163" s="10">
        <v>1025</v>
      </c>
      <c r="G163" s="6">
        <v>0.26284601940828706</v>
      </c>
      <c r="H163" s="10">
        <v>1</v>
      </c>
      <c r="I163">
        <v>1026</v>
      </c>
      <c r="J163" s="6">
        <v>0.26310245454917319</v>
      </c>
      <c r="K163" s="17">
        <f t="shared" si="4"/>
        <v>9.7560975609756737E-4</v>
      </c>
      <c r="L163">
        <f>VLOOKUP(A163,[1]Sheet1!$A:$B,2,0)</f>
        <v>122</v>
      </c>
      <c r="M163" s="6">
        <f t="shared" si="5"/>
        <v>0.1189083820662768</v>
      </c>
    </row>
    <row r="164" spans="1:13" x14ac:dyDescent="0.3">
      <c r="A164" t="s">
        <v>319</v>
      </c>
      <c r="B164" t="s">
        <v>320</v>
      </c>
      <c r="C164" t="s">
        <v>427</v>
      </c>
      <c r="D164" s="10">
        <v>5065</v>
      </c>
      <c r="E164" s="10">
        <v>4914.0079598231769</v>
      </c>
      <c r="F164" s="10">
        <v>2090</v>
      </c>
      <c r="G164" s="6">
        <v>0.42531473637971184</v>
      </c>
      <c r="H164" s="10">
        <v>1</v>
      </c>
      <c r="I164">
        <v>2091</v>
      </c>
      <c r="J164" s="6">
        <v>0.42551823625357771</v>
      </c>
      <c r="K164" s="17">
        <f t="shared" si="4"/>
        <v>4.7846889952146904E-4</v>
      </c>
      <c r="L164">
        <f>VLOOKUP(A164,[1]Sheet1!$A:$B,2,0)</f>
        <v>516</v>
      </c>
      <c r="M164" s="6">
        <f t="shared" si="5"/>
        <v>0.24677187948350071</v>
      </c>
    </row>
    <row r="165" spans="1:13" x14ac:dyDescent="0.3">
      <c r="A165" t="s">
        <v>321</v>
      </c>
      <c r="B165" t="s">
        <v>322</v>
      </c>
      <c r="C165" t="s">
        <v>427</v>
      </c>
      <c r="D165" s="10">
        <v>4583</v>
      </c>
      <c r="E165" s="10">
        <v>4324.1573464339217</v>
      </c>
      <c r="F165" s="10">
        <v>413</v>
      </c>
      <c r="G165" s="6">
        <v>9.5509937986090143E-2</v>
      </c>
      <c r="H165" s="10">
        <v>0</v>
      </c>
      <c r="I165">
        <v>413</v>
      </c>
      <c r="J165" s="6">
        <v>9.5509937986090143E-2</v>
      </c>
      <c r="K165" s="17">
        <f t="shared" si="4"/>
        <v>0</v>
      </c>
      <c r="L165">
        <f>VLOOKUP(A165,[1]Sheet1!$A:$B,2,0)</f>
        <v>1</v>
      </c>
      <c r="M165" s="6">
        <f t="shared" si="5"/>
        <v>2.4213075060532689E-3</v>
      </c>
    </row>
    <row r="166" spans="1:13" x14ac:dyDescent="0.3">
      <c r="A166" t="s">
        <v>323</v>
      </c>
      <c r="B166" t="s">
        <v>324</v>
      </c>
      <c r="C166" t="s">
        <v>427</v>
      </c>
      <c r="D166" s="10">
        <v>6736</v>
      </c>
      <c r="E166" s="10">
        <v>6502.3608685859635</v>
      </c>
      <c r="F166" s="10">
        <v>2552</v>
      </c>
      <c r="G166" s="6">
        <v>0.39247283434070168</v>
      </c>
      <c r="H166" s="10">
        <v>1</v>
      </c>
      <c r="I166">
        <v>2553</v>
      </c>
      <c r="J166" s="6">
        <v>0.39262662463628972</v>
      </c>
      <c r="K166" s="17">
        <f t="shared" si="4"/>
        <v>3.9184952978054332E-4</v>
      </c>
      <c r="L166">
        <f>VLOOKUP(A166,[1]Sheet1!$A:$B,2,0)</f>
        <v>647</v>
      </c>
      <c r="M166" s="6">
        <f t="shared" si="5"/>
        <v>0.25342734038386211</v>
      </c>
    </row>
    <row r="167" spans="1:13" x14ac:dyDescent="0.3">
      <c r="A167" t="s">
        <v>325</v>
      </c>
      <c r="B167" t="s">
        <v>326</v>
      </c>
      <c r="C167" t="s">
        <v>427</v>
      </c>
      <c r="D167" s="10">
        <v>5023</v>
      </c>
      <c r="E167" s="10">
        <v>4855.0314728300955</v>
      </c>
      <c r="F167" s="10">
        <v>150</v>
      </c>
      <c r="G167" s="6">
        <v>3.0895783238365289E-2</v>
      </c>
      <c r="H167" s="10">
        <v>0</v>
      </c>
      <c r="I167">
        <v>150</v>
      </c>
      <c r="J167" s="6">
        <v>3.0895783238365289E-2</v>
      </c>
      <c r="K167" s="17">
        <f t="shared" si="4"/>
        <v>0</v>
      </c>
      <c r="L167">
        <f>VLOOKUP(A167,[1]Sheet1!$A:$B,2,0)</f>
        <v>40</v>
      </c>
      <c r="M167" s="6">
        <f t="shared" si="5"/>
        <v>0.26666666666666666</v>
      </c>
    </row>
    <row r="168" spans="1:13" x14ac:dyDescent="0.3">
      <c r="A168" t="s">
        <v>327</v>
      </c>
      <c r="B168" t="s">
        <v>328</v>
      </c>
      <c r="C168" t="s">
        <v>427</v>
      </c>
      <c r="D168" s="10">
        <v>10951</v>
      </c>
      <c r="E168" s="10">
        <v>10604.308801792946</v>
      </c>
      <c r="F168" s="10">
        <v>2941</v>
      </c>
      <c r="G168" s="6">
        <v>0.27734009400996923</v>
      </c>
      <c r="H168" s="10">
        <v>2</v>
      </c>
      <c r="I168">
        <v>2943</v>
      </c>
      <c r="J168" s="6">
        <v>0.27752869659005086</v>
      </c>
      <c r="K168" s="17">
        <f t="shared" si="4"/>
        <v>6.8004080244831843E-4</v>
      </c>
      <c r="L168">
        <f>VLOOKUP(A168,[1]Sheet1!$A:$B,2,0)</f>
        <v>51</v>
      </c>
      <c r="M168" s="6">
        <f t="shared" si="5"/>
        <v>1.7329255861365953E-2</v>
      </c>
    </row>
    <row r="169" spans="1:13" x14ac:dyDescent="0.3">
      <c r="A169" t="s">
        <v>329</v>
      </c>
      <c r="B169" t="s">
        <v>330</v>
      </c>
      <c r="C169" t="s">
        <v>427</v>
      </c>
      <c r="D169" s="10">
        <v>4852</v>
      </c>
      <c r="E169" s="10">
        <v>4690.8318231685016</v>
      </c>
      <c r="F169" s="10">
        <v>850</v>
      </c>
      <c r="G169" s="6">
        <v>0.18120453515339485</v>
      </c>
      <c r="H169" s="10">
        <v>20</v>
      </c>
      <c r="I169">
        <v>870</v>
      </c>
      <c r="J169" s="6">
        <v>0.18546817127465121</v>
      </c>
      <c r="K169" s="17">
        <f t="shared" si="4"/>
        <v>2.3529411764705903E-2</v>
      </c>
      <c r="L169">
        <f>VLOOKUP(A169,[1]Sheet1!$A:$B,2,0)</f>
        <v>94</v>
      </c>
      <c r="M169" s="6">
        <f t="shared" si="5"/>
        <v>0.10804597701149425</v>
      </c>
    </row>
    <row r="170" spans="1:13" x14ac:dyDescent="0.3">
      <c r="A170" t="s">
        <v>331</v>
      </c>
      <c r="B170" t="s">
        <v>332</v>
      </c>
      <c r="C170" t="s">
        <v>427</v>
      </c>
      <c r="D170" s="10">
        <v>1550</v>
      </c>
      <c r="E170" s="10">
        <v>1510.6211633136813</v>
      </c>
      <c r="F170" s="10">
        <v>151</v>
      </c>
      <c r="G170" s="6">
        <v>9.9958880271985684E-2</v>
      </c>
      <c r="H170" s="10">
        <v>0</v>
      </c>
      <c r="I170">
        <v>151</v>
      </c>
      <c r="J170" s="6">
        <v>9.9958880271985684E-2</v>
      </c>
      <c r="K170" s="17">
        <f t="shared" si="4"/>
        <v>0</v>
      </c>
      <c r="L170">
        <f>VLOOKUP(A170,[1]Sheet1!$A:$B,2,0)</f>
        <v>23</v>
      </c>
      <c r="M170" s="6">
        <f t="shared" si="5"/>
        <v>0.15231788079470199</v>
      </c>
    </row>
    <row r="171" spans="1:13" x14ac:dyDescent="0.3">
      <c r="A171" t="s">
        <v>333</v>
      </c>
      <c r="B171" t="s">
        <v>334</v>
      </c>
      <c r="C171" t="s">
        <v>427</v>
      </c>
      <c r="D171" s="10">
        <v>2833</v>
      </c>
      <c r="E171" s="10">
        <v>2752.1116227992488</v>
      </c>
      <c r="F171" s="10">
        <v>1081</v>
      </c>
      <c r="G171" s="6">
        <v>0.39278930078442276</v>
      </c>
      <c r="H171" s="10">
        <v>3</v>
      </c>
      <c r="I171">
        <v>1084</v>
      </c>
      <c r="J171" s="6">
        <v>0.39387937284950442</v>
      </c>
      <c r="K171" s="17">
        <f t="shared" si="4"/>
        <v>2.7752081406105596E-3</v>
      </c>
      <c r="L171">
        <f>VLOOKUP(A171,[1]Sheet1!$A:$B,2,0)</f>
        <v>172</v>
      </c>
      <c r="M171" s="6">
        <f t="shared" si="5"/>
        <v>0.15867158671586715</v>
      </c>
    </row>
    <row r="172" spans="1:13" x14ac:dyDescent="0.3">
      <c r="A172" t="s">
        <v>335</v>
      </c>
      <c r="B172" t="s">
        <v>336</v>
      </c>
      <c r="C172" t="s">
        <v>427</v>
      </c>
      <c r="D172" s="10">
        <v>3052</v>
      </c>
      <c r="E172" s="10">
        <v>2920.2711948132142</v>
      </c>
      <c r="F172" s="10">
        <v>759</v>
      </c>
      <c r="G172" s="6">
        <v>0.2599073679691406</v>
      </c>
      <c r="H172" s="10">
        <v>26</v>
      </c>
      <c r="I172">
        <v>785</v>
      </c>
      <c r="J172" s="6">
        <v>0.26881065066637072</v>
      </c>
      <c r="K172" s="17">
        <f t="shared" si="4"/>
        <v>3.4255599472990804E-2</v>
      </c>
      <c r="L172">
        <f>VLOOKUP(A172,[1]Sheet1!$A:$B,2,0)</f>
        <v>121</v>
      </c>
      <c r="M172" s="6">
        <f t="shared" si="5"/>
        <v>0.15414012738853503</v>
      </c>
    </row>
    <row r="173" spans="1:13" x14ac:dyDescent="0.3">
      <c r="A173" t="s">
        <v>337</v>
      </c>
      <c r="B173" t="s">
        <v>338</v>
      </c>
      <c r="C173" t="s">
        <v>427</v>
      </c>
      <c r="D173" s="10">
        <v>2313</v>
      </c>
      <c r="E173" s="10">
        <v>2234.3452250979385</v>
      </c>
      <c r="F173" s="10">
        <v>1348</v>
      </c>
      <c r="G173" s="6">
        <v>0.60330873889056824</v>
      </c>
      <c r="H173" s="10">
        <v>1</v>
      </c>
      <c r="I173">
        <v>1349</v>
      </c>
      <c r="J173" s="6">
        <v>0.60375629730220803</v>
      </c>
      <c r="K173" s="17">
        <f t="shared" si="4"/>
        <v>7.4183976261111846E-4</v>
      </c>
      <c r="L173">
        <f>VLOOKUP(A173,[1]Sheet1!$A:$B,2,0)</f>
        <v>344</v>
      </c>
      <c r="M173" s="6">
        <f t="shared" si="5"/>
        <v>0.25500370644922166</v>
      </c>
    </row>
    <row r="174" spans="1:13" x14ac:dyDescent="0.3">
      <c r="A174" t="s">
        <v>339</v>
      </c>
      <c r="B174" t="s">
        <v>340</v>
      </c>
      <c r="C174" t="s">
        <v>427</v>
      </c>
      <c r="D174" s="10">
        <v>6569</v>
      </c>
      <c r="E174" s="10">
        <v>6228.4617884209783</v>
      </c>
      <c r="F174" s="10">
        <v>1556</v>
      </c>
      <c r="G174" s="6">
        <v>0.2498209113031217</v>
      </c>
      <c r="H174" s="10">
        <v>0</v>
      </c>
      <c r="I174">
        <v>1556</v>
      </c>
      <c r="J174" s="6">
        <v>0.2498209113031217</v>
      </c>
      <c r="K174" s="17">
        <f t="shared" si="4"/>
        <v>0</v>
      </c>
      <c r="L174">
        <f>VLOOKUP(A174,[1]Sheet1!$A:$B,2,0)</f>
        <v>253</v>
      </c>
      <c r="M174" s="6">
        <f t="shared" si="5"/>
        <v>0.16259640102827763</v>
      </c>
    </row>
    <row r="175" spans="1:13" x14ac:dyDescent="0.3">
      <c r="A175" t="s">
        <v>341</v>
      </c>
      <c r="B175" t="s">
        <v>342</v>
      </c>
      <c r="C175" t="s">
        <v>427</v>
      </c>
      <c r="D175" s="10">
        <v>4332</v>
      </c>
      <c r="E175" s="10">
        <v>4142.0994434410823</v>
      </c>
      <c r="F175" s="10">
        <v>1128</v>
      </c>
      <c r="G175" s="6">
        <v>0.27232566851724471</v>
      </c>
      <c r="H175" s="10">
        <v>0</v>
      </c>
      <c r="I175">
        <v>1128</v>
      </c>
      <c r="J175" s="6">
        <v>0.27232566851724471</v>
      </c>
      <c r="K175" s="17">
        <f t="shared" si="4"/>
        <v>0</v>
      </c>
      <c r="L175">
        <f>VLOOKUP(A175,[1]Sheet1!$A:$B,2,0)</f>
        <v>166</v>
      </c>
      <c r="M175" s="6">
        <f t="shared" si="5"/>
        <v>0.14716312056737588</v>
      </c>
    </row>
    <row r="176" spans="1:13" x14ac:dyDescent="0.3">
      <c r="A176" t="s">
        <v>343</v>
      </c>
      <c r="B176" t="s">
        <v>344</v>
      </c>
      <c r="C176" t="s">
        <v>427</v>
      </c>
      <c r="D176" s="10">
        <v>3720</v>
      </c>
      <c r="E176" s="10">
        <v>3621.0774212540477</v>
      </c>
      <c r="F176" s="10">
        <v>251</v>
      </c>
      <c r="G176" s="6">
        <v>6.931638592611862E-2</v>
      </c>
      <c r="H176" s="10">
        <v>0</v>
      </c>
      <c r="I176">
        <v>251</v>
      </c>
      <c r="J176" s="6">
        <v>6.931638592611862E-2</v>
      </c>
      <c r="K176" s="17">
        <f t="shared" si="4"/>
        <v>0</v>
      </c>
      <c r="L176">
        <f>VLOOKUP(A176,[1]Sheet1!$A:$B,2,0)</f>
        <v>116</v>
      </c>
      <c r="M176" s="6">
        <f t="shared" si="5"/>
        <v>0.46215139442231074</v>
      </c>
    </row>
    <row r="177" spans="1:13" x14ac:dyDescent="0.3">
      <c r="A177" t="s">
        <v>345</v>
      </c>
      <c r="B177" t="s">
        <v>346</v>
      </c>
      <c r="C177" t="s">
        <v>427</v>
      </c>
      <c r="D177" s="10">
        <v>2738</v>
      </c>
      <c r="E177" s="10">
        <v>2588.6477465173448</v>
      </c>
      <c r="F177" s="10">
        <v>292</v>
      </c>
      <c r="G177" s="6">
        <v>0.11280020635980474</v>
      </c>
      <c r="H177" s="10">
        <v>0</v>
      </c>
      <c r="I177">
        <v>292</v>
      </c>
      <c r="J177" s="6">
        <v>0.11280020635980474</v>
      </c>
      <c r="K177" s="17">
        <f t="shared" si="4"/>
        <v>0</v>
      </c>
      <c r="L177">
        <f>VLOOKUP(A177,[1]Sheet1!$A:$B,2,0)</f>
        <v>1</v>
      </c>
      <c r="M177" s="6">
        <f t="shared" si="5"/>
        <v>3.4246575342465752E-3</v>
      </c>
    </row>
    <row r="178" spans="1:13" x14ac:dyDescent="0.3">
      <c r="A178" t="s">
        <v>347</v>
      </c>
      <c r="B178" t="s">
        <v>348</v>
      </c>
      <c r="C178" t="s">
        <v>427</v>
      </c>
      <c r="D178" s="10">
        <v>2437</v>
      </c>
      <c r="E178" s="10">
        <v>2364.8636518612652</v>
      </c>
      <c r="F178" s="10">
        <v>1244</v>
      </c>
      <c r="G178" s="6">
        <v>0.5260345555317365</v>
      </c>
      <c r="H178" s="10">
        <v>0</v>
      </c>
      <c r="I178">
        <v>1244</v>
      </c>
      <c r="J178" s="6">
        <v>0.5260345555317365</v>
      </c>
      <c r="K178" s="17">
        <f t="shared" si="4"/>
        <v>0</v>
      </c>
      <c r="L178">
        <f>VLOOKUP(A178,[1]Sheet1!$A:$B,2,0)</f>
        <v>154</v>
      </c>
      <c r="M178" s="6">
        <f t="shared" si="5"/>
        <v>0.12379421221864952</v>
      </c>
    </row>
    <row r="179" spans="1:13" x14ac:dyDescent="0.3">
      <c r="A179" t="s">
        <v>349</v>
      </c>
      <c r="B179" t="s">
        <v>350</v>
      </c>
      <c r="C179" t="s">
        <v>427</v>
      </c>
      <c r="D179" s="10">
        <v>2459</v>
      </c>
      <c r="E179" s="10">
        <v>2390.6427760968227</v>
      </c>
      <c r="F179" s="10">
        <v>1485</v>
      </c>
      <c r="G179" s="6">
        <v>0.62117185170782563</v>
      </c>
      <c r="H179" s="10">
        <v>2</v>
      </c>
      <c r="I179">
        <v>1487</v>
      </c>
      <c r="J179" s="6">
        <v>0.62200844679430078</v>
      </c>
      <c r="K179" s="17">
        <f t="shared" si="4"/>
        <v>1.3468013468012983E-3</v>
      </c>
      <c r="L179">
        <f>VLOOKUP(A179,[1]Sheet1!$A:$B,2,0)</f>
        <v>144</v>
      </c>
      <c r="M179" s="6">
        <f t="shared" si="5"/>
        <v>9.6839273705447204E-2</v>
      </c>
    </row>
    <row r="180" spans="1:13" x14ac:dyDescent="0.3">
      <c r="A180" t="s">
        <v>351</v>
      </c>
      <c r="B180" t="s">
        <v>352</v>
      </c>
      <c r="C180" t="s">
        <v>427</v>
      </c>
      <c r="D180" s="10">
        <v>13765</v>
      </c>
      <c r="E180" s="10">
        <v>13329.76205081133</v>
      </c>
      <c r="F180" s="10">
        <v>10971</v>
      </c>
      <c r="G180" s="6">
        <v>0.8230454495871693</v>
      </c>
      <c r="H180" s="10">
        <v>71</v>
      </c>
      <c r="I180">
        <v>11042</v>
      </c>
      <c r="J180" s="6">
        <v>0.82837187625025288</v>
      </c>
      <c r="K180" s="17">
        <f t="shared" si="4"/>
        <v>6.4716069638137983E-3</v>
      </c>
      <c r="L180">
        <f>VLOOKUP(A180,[1]Sheet1!$A:$B,2,0)</f>
        <v>678</v>
      </c>
      <c r="M180" s="6">
        <f t="shared" si="5"/>
        <v>6.1401919942039487E-2</v>
      </c>
    </row>
    <row r="181" spans="1:13" x14ac:dyDescent="0.3">
      <c r="A181" t="s">
        <v>353</v>
      </c>
      <c r="B181" t="s">
        <v>354</v>
      </c>
      <c r="C181" t="s">
        <v>427</v>
      </c>
      <c r="D181" s="10">
        <v>4233</v>
      </c>
      <c r="E181" s="10">
        <v>4101.7467554076538</v>
      </c>
      <c r="F181" s="10">
        <v>476</v>
      </c>
      <c r="G181" s="6">
        <v>0.11604812007773321</v>
      </c>
      <c r="H181" s="10">
        <v>0</v>
      </c>
      <c r="I181">
        <v>476</v>
      </c>
      <c r="J181" s="6">
        <v>0.11604812007773321</v>
      </c>
      <c r="K181" s="17">
        <f t="shared" si="4"/>
        <v>0</v>
      </c>
      <c r="L181">
        <f>VLOOKUP(A181,[1]Sheet1!$A:$B,2,0)</f>
        <v>69</v>
      </c>
      <c r="M181" s="6">
        <f t="shared" si="5"/>
        <v>0.14495798319327732</v>
      </c>
    </row>
    <row r="182" spans="1:13" x14ac:dyDescent="0.3">
      <c r="A182" t="s">
        <v>355</v>
      </c>
      <c r="B182" t="s">
        <v>356</v>
      </c>
      <c r="C182" t="s">
        <v>427</v>
      </c>
      <c r="D182" s="10">
        <v>4154</v>
      </c>
      <c r="E182" s="10">
        <v>3981.8755771006463</v>
      </c>
      <c r="F182" s="10">
        <v>1954</v>
      </c>
      <c r="G182" s="6">
        <v>0.49072352015147119</v>
      </c>
      <c r="H182" s="10">
        <v>0</v>
      </c>
      <c r="I182">
        <v>1954</v>
      </c>
      <c r="J182" s="6">
        <v>0.49072352015147119</v>
      </c>
      <c r="K182" s="17">
        <f t="shared" si="4"/>
        <v>0</v>
      </c>
      <c r="L182">
        <f>VLOOKUP(A182,[1]Sheet1!$A:$B,2,0)</f>
        <v>753</v>
      </c>
      <c r="M182" s="6">
        <f t="shared" si="5"/>
        <v>0.38536335721596726</v>
      </c>
    </row>
    <row r="183" spans="1:13" x14ac:dyDescent="0.3">
      <c r="A183" t="s">
        <v>357</v>
      </c>
      <c r="B183" t="s">
        <v>358</v>
      </c>
      <c r="C183" t="s">
        <v>427</v>
      </c>
      <c r="D183" s="10">
        <v>4239</v>
      </c>
      <c r="E183" s="10">
        <v>4100.9036543078155</v>
      </c>
      <c r="F183" s="10">
        <v>282</v>
      </c>
      <c r="G183" s="6">
        <v>6.8765331685803358E-2</v>
      </c>
      <c r="H183" s="10">
        <v>0</v>
      </c>
      <c r="I183">
        <v>282</v>
      </c>
      <c r="J183" s="6">
        <v>6.8765331685803358E-2</v>
      </c>
      <c r="K183" s="17">
        <f t="shared" si="4"/>
        <v>0</v>
      </c>
      <c r="L183">
        <f>VLOOKUP(A183,[1]Sheet1!$A:$B,2,0)</f>
        <v>66</v>
      </c>
      <c r="M183" s="6">
        <f t="shared" si="5"/>
        <v>0.23404255319148937</v>
      </c>
    </row>
    <row r="184" spans="1:13" x14ac:dyDescent="0.3">
      <c r="A184" t="s">
        <v>359</v>
      </c>
      <c r="B184" t="s">
        <v>360</v>
      </c>
      <c r="C184" t="s">
        <v>427</v>
      </c>
      <c r="D184" s="10">
        <v>2642</v>
      </c>
      <c r="E184" s="10">
        <v>2562.6054594978682</v>
      </c>
      <c r="F184" s="10">
        <v>1389</v>
      </c>
      <c r="G184" s="6">
        <v>0.54202647342840238</v>
      </c>
      <c r="H184" s="10">
        <v>0</v>
      </c>
      <c r="I184">
        <v>1389</v>
      </c>
      <c r="J184" s="6">
        <v>0.54202647342840238</v>
      </c>
      <c r="K184" s="17">
        <f t="shared" si="4"/>
        <v>0</v>
      </c>
      <c r="L184">
        <f>VLOOKUP(A184,[1]Sheet1!$A:$B,2,0)</f>
        <v>220</v>
      </c>
      <c r="M184" s="6">
        <f t="shared" si="5"/>
        <v>0.15838732901367891</v>
      </c>
    </row>
    <row r="185" spans="1:13" x14ac:dyDescent="0.3">
      <c r="A185" t="s">
        <v>361</v>
      </c>
      <c r="B185" t="s">
        <v>362</v>
      </c>
      <c r="C185" t="s">
        <v>427</v>
      </c>
      <c r="D185" s="10">
        <v>4176</v>
      </c>
      <c r="E185" s="10">
        <v>4109.9218181613414</v>
      </c>
      <c r="F185" s="10">
        <v>2593</v>
      </c>
      <c r="G185" s="6">
        <v>0.63091224473949536</v>
      </c>
      <c r="H185" s="10">
        <v>8</v>
      </c>
      <c r="I185">
        <v>2601</v>
      </c>
      <c r="J185" s="6">
        <v>0.63285875378612699</v>
      </c>
      <c r="K185" s="17">
        <f t="shared" si="4"/>
        <v>3.0852294639412883E-3</v>
      </c>
      <c r="L185">
        <f>VLOOKUP(A185,[1]Sheet1!$A:$B,2,0)</f>
        <v>472</v>
      </c>
      <c r="M185" s="6">
        <f t="shared" si="5"/>
        <v>0.18146866589773164</v>
      </c>
    </row>
    <row r="186" spans="1:13" x14ac:dyDescent="0.3">
      <c r="A186" t="s">
        <v>363</v>
      </c>
      <c r="B186" t="s">
        <v>364</v>
      </c>
      <c r="C186" t="s">
        <v>427</v>
      </c>
      <c r="D186" s="10">
        <v>3869</v>
      </c>
      <c r="E186" s="10">
        <v>3705.4920371304011</v>
      </c>
      <c r="F186" s="10">
        <v>1125</v>
      </c>
      <c r="G186" s="6">
        <v>0.30360340508819983</v>
      </c>
      <c r="H186" s="10">
        <v>3</v>
      </c>
      <c r="I186">
        <v>1128</v>
      </c>
      <c r="J186" s="6">
        <v>0.30441301416843503</v>
      </c>
      <c r="K186" s="17">
        <f t="shared" si="4"/>
        <v>2.6666666666666557E-3</v>
      </c>
      <c r="L186">
        <f>VLOOKUP(A186,[1]Sheet1!$A:$B,2,0)</f>
        <v>146</v>
      </c>
      <c r="M186" s="6">
        <f t="shared" si="5"/>
        <v>0.12943262411347517</v>
      </c>
    </row>
    <row r="187" spans="1:13" x14ac:dyDescent="0.3">
      <c r="A187" t="s">
        <v>365</v>
      </c>
      <c r="B187" t="s">
        <v>366</v>
      </c>
      <c r="C187" t="s">
        <v>427</v>
      </c>
      <c r="D187" s="10">
        <v>9386</v>
      </c>
      <c r="E187" s="10">
        <v>9137.9686206626684</v>
      </c>
      <c r="F187" s="10">
        <v>4547</v>
      </c>
      <c r="G187" s="6">
        <v>0.49759417970842845</v>
      </c>
      <c r="H187" s="10">
        <v>10</v>
      </c>
      <c r="I187">
        <v>4557</v>
      </c>
      <c r="J187" s="6">
        <v>0.49868851482984572</v>
      </c>
      <c r="K187" s="17">
        <f t="shared" si="4"/>
        <v>2.1992522542335731E-3</v>
      </c>
      <c r="L187">
        <f>VLOOKUP(A187,[1]Sheet1!$A:$B,2,0)</f>
        <v>758</v>
      </c>
      <c r="M187" s="6">
        <f t="shared" si="5"/>
        <v>0.16633750274303269</v>
      </c>
    </row>
    <row r="188" spans="1:13" x14ac:dyDescent="0.3">
      <c r="A188" t="s">
        <v>367</v>
      </c>
      <c r="B188" t="s">
        <v>368</v>
      </c>
      <c r="C188" t="s">
        <v>427</v>
      </c>
      <c r="D188" s="10">
        <v>3550</v>
      </c>
      <c r="E188" s="10">
        <v>3441.9993595217766</v>
      </c>
      <c r="F188" s="10">
        <v>1712</v>
      </c>
      <c r="G188" s="6">
        <v>0.49738533369101534</v>
      </c>
      <c r="H188" s="10">
        <v>4</v>
      </c>
      <c r="I188">
        <v>1716</v>
      </c>
      <c r="J188" s="6">
        <v>0.4985474489566486</v>
      </c>
      <c r="K188" s="17">
        <f t="shared" si="4"/>
        <v>2.3364485981309281E-3</v>
      </c>
      <c r="L188">
        <f>VLOOKUP(A188,[1]Sheet1!$A:$B,2,0)</f>
        <v>642</v>
      </c>
      <c r="M188" s="6">
        <f t="shared" si="5"/>
        <v>0.37412587412587411</v>
      </c>
    </row>
    <row r="189" spans="1:13" x14ac:dyDescent="0.3">
      <c r="A189" t="s">
        <v>369</v>
      </c>
      <c r="B189" t="s">
        <v>370</v>
      </c>
      <c r="C189" t="s">
        <v>427</v>
      </c>
      <c r="D189" s="10">
        <v>3464</v>
      </c>
      <c r="E189" s="10">
        <v>3372.4095451019757</v>
      </c>
      <c r="F189" s="10">
        <v>2117</v>
      </c>
      <c r="G189" s="6">
        <v>0.62774107702152937</v>
      </c>
      <c r="H189" s="10">
        <v>0</v>
      </c>
      <c r="I189">
        <v>2117</v>
      </c>
      <c r="J189" s="6">
        <v>0.62774107702152937</v>
      </c>
      <c r="K189" s="17">
        <f t="shared" si="4"/>
        <v>0</v>
      </c>
      <c r="L189">
        <f>VLOOKUP(A189,[1]Sheet1!$A:$B,2,0)</f>
        <v>207</v>
      </c>
      <c r="M189" s="6">
        <f t="shared" si="5"/>
        <v>9.777987718469533E-2</v>
      </c>
    </row>
    <row r="190" spans="1:13" x14ac:dyDescent="0.3">
      <c r="A190" t="s">
        <v>371</v>
      </c>
      <c r="B190" t="s">
        <v>372</v>
      </c>
      <c r="C190" t="s">
        <v>427</v>
      </c>
      <c r="D190" s="10">
        <v>4484</v>
      </c>
      <c r="E190" s="10">
        <v>4254.8297014737373</v>
      </c>
      <c r="F190" s="10">
        <v>1981</v>
      </c>
      <c r="G190" s="6">
        <v>0.46558855206680655</v>
      </c>
      <c r="H190" s="10">
        <v>1</v>
      </c>
      <c r="I190">
        <v>1982</v>
      </c>
      <c r="J190" s="6">
        <v>0.46582357909965194</v>
      </c>
      <c r="K190" s="17">
        <f t="shared" si="4"/>
        <v>5.0479555779899888E-4</v>
      </c>
      <c r="L190">
        <f>VLOOKUP(A190,[1]Sheet1!$A:$B,2,0)</f>
        <v>163</v>
      </c>
      <c r="M190" s="6">
        <f t="shared" si="5"/>
        <v>8.2240161453077693E-2</v>
      </c>
    </row>
    <row r="191" spans="1:13" x14ac:dyDescent="0.3">
      <c r="A191" t="s">
        <v>373</v>
      </c>
      <c r="B191" t="s">
        <v>374</v>
      </c>
      <c r="C191" t="s">
        <v>427</v>
      </c>
      <c r="D191" s="10">
        <v>8652</v>
      </c>
      <c r="E191" s="10">
        <v>8186.8036663457915</v>
      </c>
      <c r="F191" s="10">
        <v>5039</v>
      </c>
      <c r="G191" s="6">
        <v>0.61550272919262217</v>
      </c>
      <c r="H191" s="10">
        <v>0</v>
      </c>
      <c r="I191">
        <v>5039</v>
      </c>
      <c r="J191" s="6">
        <v>0.61550272919262217</v>
      </c>
      <c r="K191" s="17">
        <f t="shared" si="4"/>
        <v>0</v>
      </c>
      <c r="L191">
        <f>VLOOKUP(A191,[1]Sheet1!$A:$B,2,0)</f>
        <v>1256</v>
      </c>
      <c r="M191" s="6">
        <f t="shared" si="5"/>
        <v>0.24925580472315936</v>
      </c>
    </row>
    <row r="192" spans="1:13" x14ac:dyDescent="0.3">
      <c r="A192" t="s">
        <v>375</v>
      </c>
      <c r="B192" t="s">
        <v>376</v>
      </c>
      <c r="C192" t="s">
        <v>427</v>
      </c>
      <c r="D192" s="10">
        <v>17634</v>
      </c>
      <c r="E192" s="10">
        <v>16818.892559095024</v>
      </c>
      <c r="F192" s="10">
        <v>13281</v>
      </c>
      <c r="G192" s="6">
        <v>0.78964771035522996</v>
      </c>
      <c r="H192" s="10">
        <v>12</v>
      </c>
      <c r="I192">
        <v>13293</v>
      </c>
      <c r="J192" s="6">
        <v>0.79036119371674363</v>
      </c>
      <c r="K192" s="17">
        <f t="shared" si="4"/>
        <v>9.035464196973361E-4</v>
      </c>
      <c r="L192">
        <f>VLOOKUP(A192,[1]Sheet1!$A:$B,2,0)</f>
        <v>3221</v>
      </c>
      <c r="M192" s="6">
        <f t="shared" si="5"/>
        <v>0.24230798164447453</v>
      </c>
    </row>
    <row r="193" spans="1:13" x14ac:dyDescent="0.3">
      <c r="A193" t="s">
        <v>377</v>
      </c>
      <c r="B193" t="s">
        <v>378</v>
      </c>
      <c r="C193" t="s">
        <v>427</v>
      </c>
      <c r="D193" s="18" t="s">
        <v>451</v>
      </c>
      <c r="E193" s="10"/>
      <c r="F193" s="10"/>
      <c r="G193" s="6"/>
      <c r="H193" s="10"/>
      <c r="J193" s="6"/>
      <c r="K193" s="17" t="e">
        <f t="shared" si="4"/>
        <v>#DIV/0!</v>
      </c>
      <c r="L193">
        <f>VLOOKUP(A193,[1]Sheet1!$A:$B,2,0)</f>
        <v>1710</v>
      </c>
      <c r="M193" s="6" t="e">
        <f t="shared" si="5"/>
        <v>#DIV/0!</v>
      </c>
    </row>
    <row r="194" spans="1:13" x14ac:dyDescent="0.3">
      <c r="A194" t="s">
        <v>379</v>
      </c>
      <c r="B194" t="s">
        <v>380</v>
      </c>
      <c r="C194" t="s">
        <v>427</v>
      </c>
      <c r="D194" s="10">
        <v>10164</v>
      </c>
      <c r="E194" s="10">
        <v>9688.0522365511988</v>
      </c>
      <c r="F194" s="10">
        <v>9013</v>
      </c>
      <c r="G194" s="6">
        <v>0.93032116053169556</v>
      </c>
      <c r="H194" s="10">
        <v>142</v>
      </c>
      <c r="I194">
        <v>9155</v>
      </c>
      <c r="J194" s="6">
        <v>0.9449783895115581</v>
      </c>
      <c r="K194" s="17">
        <f t="shared" si="4"/>
        <v>1.5755020525907066E-2</v>
      </c>
      <c r="L194">
        <f>VLOOKUP(A194,[1]Sheet1!$A:$B,2,0)</f>
        <v>1769</v>
      </c>
      <c r="M194" s="6">
        <f t="shared" si="5"/>
        <v>0.19322774440196613</v>
      </c>
    </row>
    <row r="195" spans="1:13" x14ac:dyDescent="0.3">
      <c r="A195" t="s">
        <v>381</v>
      </c>
      <c r="B195" t="s">
        <v>382</v>
      </c>
      <c r="C195" t="s">
        <v>427</v>
      </c>
      <c r="D195" s="10">
        <v>5128</v>
      </c>
      <c r="E195" s="10">
        <v>4893.8119178768156</v>
      </c>
      <c r="F195" s="10">
        <v>4277</v>
      </c>
      <c r="G195" s="6">
        <v>0.87396084520052009</v>
      </c>
      <c r="H195" s="10">
        <v>2</v>
      </c>
      <c r="I195">
        <v>4279</v>
      </c>
      <c r="J195" s="6">
        <v>0.87436952457634454</v>
      </c>
      <c r="K195" s="17">
        <f t="shared" si="4"/>
        <v>4.676174888941201E-4</v>
      </c>
      <c r="L195">
        <f>VLOOKUP(A195,[1]Sheet1!$A:$B,2,0)</f>
        <v>599</v>
      </c>
      <c r="M195" s="6">
        <f t="shared" si="5"/>
        <v>0.13998597803225052</v>
      </c>
    </row>
    <row r="196" spans="1:13" x14ac:dyDescent="0.3">
      <c r="A196" t="s">
        <v>383</v>
      </c>
      <c r="B196" t="s">
        <v>384</v>
      </c>
      <c r="C196" t="s">
        <v>427</v>
      </c>
      <c r="D196" s="10">
        <v>9903</v>
      </c>
      <c r="E196" s="10">
        <v>9642.5637780938832</v>
      </c>
      <c r="F196" s="10">
        <v>8003</v>
      </c>
      <c r="G196" s="6">
        <v>0.82996599080644218</v>
      </c>
      <c r="H196" s="10">
        <v>234</v>
      </c>
      <c r="I196">
        <v>8237</v>
      </c>
      <c r="J196" s="6">
        <v>0.8542333957606727</v>
      </c>
      <c r="K196" s="17">
        <f t="shared" si="4"/>
        <v>2.9239035361739257E-2</v>
      </c>
      <c r="L196">
        <f>VLOOKUP(A196,[1]Sheet1!$A:$B,2,0)</f>
        <v>2279</v>
      </c>
      <c r="M196" s="6">
        <f t="shared" si="5"/>
        <v>0.27667840233094571</v>
      </c>
    </row>
    <row r="197" spans="1:13" x14ac:dyDescent="0.3">
      <c r="A197" t="s">
        <v>385</v>
      </c>
      <c r="B197" t="s">
        <v>386</v>
      </c>
      <c r="C197" t="s">
        <v>427</v>
      </c>
      <c r="D197" s="10">
        <v>4837</v>
      </c>
      <c r="E197" s="10">
        <v>4590.7265207562677</v>
      </c>
      <c r="F197" s="10">
        <v>2628</v>
      </c>
      <c r="G197" s="6">
        <v>0.57245840895071831</v>
      </c>
      <c r="H197" s="10">
        <v>0</v>
      </c>
      <c r="I197">
        <v>2628</v>
      </c>
      <c r="J197" s="6">
        <v>0.57245840895071831</v>
      </c>
      <c r="K197" s="17">
        <f t="shared" ref="K197:K213" si="6">(J197-G197)/ABS(G197)</f>
        <v>0</v>
      </c>
      <c r="L197">
        <f>VLOOKUP(A197,[1]Sheet1!$A:$B,2,0)</f>
        <v>737</v>
      </c>
      <c r="M197" s="6">
        <f t="shared" si="5"/>
        <v>0.280441400304414</v>
      </c>
    </row>
    <row r="198" spans="1:13" x14ac:dyDescent="0.3">
      <c r="A198" t="s">
        <v>387</v>
      </c>
      <c r="B198" t="s">
        <v>388</v>
      </c>
      <c r="C198" t="s">
        <v>427</v>
      </c>
      <c r="D198" s="10">
        <v>4577</v>
      </c>
      <c r="E198" s="10">
        <v>4378.3740432762434</v>
      </c>
      <c r="F198" s="10">
        <v>2691</v>
      </c>
      <c r="G198" s="6">
        <v>0.61461171964795913</v>
      </c>
      <c r="H198" s="10">
        <v>5</v>
      </c>
      <c r="I198">
        <v>2696</v>
      </c>
      <c r="J198" s="6">
        <v>0.61575369608729025</v>
      </c>
      <c r="K198" s="17">
        <f t="shared" si="6"/>
        <v>1.8580453363063495E-3</v>
      </c>
      <c r="L198">
        <f>VLOOKUP(A198,[1]Sheet1!$A:$B,2,0)</f>
        <v>458</v>
      </c>
      <c r="M198" s="6">
        <f t="shared" ref="M198:M213" si="7">L198/I198</f>
        <v>0.16988130563798221</v>
      </c>
    </row>
    <row r="199" spans="1:13" x14ac:dyDescent="0.3">
      <c r="A199" t="s">
        <v>389</v>
      </c>
      <c r="B199" t="s">
        <v>390</v>
      </c>
      <c r="C199" t="s">
        <v>426</v>
      </c>
      <c r="D199" s="10">
        <v>5372</v>
      </c>
      <c r="E199" s="10">
        <v>5146.5175948382375</v>
      </c>
      <c r="F199" s="10">
        <v>3821</v>
      </c>
      <c r="G199" s="6">
        <v>0.74244378447910453</v>
      </c>
      <c r="H199" s="10">
        <v>0</v>
      </c>
      <c r="I199">
        <v>3821</v>
      </c>
      <c r="J199" s="6">
        <v>0.74244378447910453</v>
      </c>
      <c r="K199" s="17">
        <f t="shared" si="6"/>
        <v>0</v>
      </c>
      <c r="L199">
        <f>VLOOKUP(A199,[1]Sheet1!$A:$B,2,0)</f>
        <v>1423</v>
      </c>
      <c r="M199" s="6">
        <f t="shared" si="7"/>
        <v>0.37241559801099189</v>
      </c>
    </row>
    <row r="200" spans="1:13" x14ac:dyDescent="0.3">
      <c r="A200" t="s">
        <v>391</v>
      </c>
      <c r="B200" t="s">
        <v>392</v>
      </c>
      <c r="C200" t="s">
        <v>425</v>
      </c>
      <c r="D200" s="10">
        <v>18864</v>
      </c>
      <c r="E200" s="10">
        <v>18282.368553403627</v>
      </c>
      <c r="F200" s="10">
        <v>8054</v>
      </c>
      <c r="G200" s="6">
        <v>0.44053372934004154</v>
      </c>
      <c r="H200" s="10">
        <v>4</v>
      </c>
      <c r="I200">
        <v>8058</v>
      </c>
      <c r="J200" s="6">
        <v>0.44075251937199589</v>
      </c>
      <c r="K200" s="17">
        <f t="shared" si="6"/>
        <v>4.9664762850762671E-4</v>
      </c>
      <c r="L200">
        <f>VLOOKUP(A200,[1]Sheet1!$A:$B,2,0)</f>
        <v>2629</v>
      </c>
      <c r="M200" s="6">
        <f t="shared" si="7"/>
        <v>0.32625961777115908</v>
      </c>
    </row>
    <row r="201" spans="1:13" x14ac:dyDescent="0.3">
      <c r="A201" t="s">
        <v>393</v>
      </c>
      <c r="B201" t="s">
        <v>394</v>
      </c>
      <c r="C201" t="s">
        <v>426</v>
      </c>
      <c r="D201" s="10">
        <v>12078</v>
      </c>
      <c r="E201" s="10">
        <v>11597.429229756419</v>
      </c>
      <c r="F201" s="10">
        <v>6314</v>
      </c>
      <c r="G201" s="6">
        <v>0.54443100060483085</v>
      </c>
      <c r="H201" s="10">
        <v>5</v>
      </c>
      <c r="I201">
        <v>6319</v>
      </c>
      <c r="J201" s="6">
        <v>0.54486213063381794</v>
      </c>
      <c r="K201" s="17">
        <f t="shared" si="6"/>
        <v>7.9189103579357565E-4</v>
      </c>
      <c r="L201">
        <f>VLOOKUP(A201,[1]Sheet1!$A:$B,2,0)</f>
        <v>2068</v>
      </c>
      <c r="M201" s="6">
        <f t="shared" si="7"/>
        <v>0.32726697262225035</v>
      </c>
    </row>
    <row r="202" spans="1:13" x14ac:dyDescent="0.3">
      <c r="A202" t="s">
        <v>395</v>
      </c>
      <c r="B202" t="s">
        <v>396</v>
      </c>
      <c r="C202" t="s">
        <v>426</v>
      </c>
      <c r="D202" s="10">
        <v>4729</v>
      </c>
      <c r="E202" s="10">
        <v>4469.720180649244</v>
      </c>
      <c r="F202" s="10">
        <v>1875</v>
      </c>
      <c r="G202" s="6">
        <v>0.41948934703282681</v>
      </c>
      <c r="H202" s="10">
        <v>996</v>
      </c>
      <c r="I202">
        <v>2871</v>
      </c>
      <c r="J202" s="6">
        <v>0.64232208817666436</v>
      </c>
      <c r="K202" s="17">
        <f t="shared" si="6"/>
        <v>0.53119999999999989</v>
      </c>
      <c r="L202">
        <f>VLOOKUP(A202,[1]Sheet1!$A:$B,2,0)</f>
        <v>935</v>
      </c>
      <c r="M202" s="6">
        <f t="shared" si="7"/>
        <v>0.32567049808429116</v>
      </c>
    </row>
    <row r="203" spans="1:13" x14ac:dyDescent="0.3">
      <c r="A203" t="s">
        <v>397</v>
      </c>
      <c r="B203" t="s">
        <v>398</v>
      </c>
      <c r="C203" t="s">
        <v>425</v>
      </c>
      <c r="D203" s="10">
        <v>3970</v>
      </c>
      <c r="E203" s="10">
        <v>3834.6610025848554</v>
      </c>
      <c r="F203" s="10">
        <v>2484</v>
      </c>
      <c r="G203" s="6">
        <v>0.64777564387714937</v>
      </c>
      <c r="H203" s="10">
        <v>4</v>
      </c>
      <c r="I203">
        <v>2488</v>
      </c>
      <c r="J203" s="6">
        <v>0.64881876085601764</v>
      </c>
      <c r="K203" s="17">
        <f t="shared" si="6"/>
        <v>1.6103059581321676E-3</v>
      </c>
      <c r="L203">
        <f>VLOOKUP(A203,[1]Sheet1!$A:$B,2,0)</f>
        <v>215</v>
      </c>
      <c r="M203" s="6">
        <f t="shared" si="7"/>
        <v>8.6414790996784563E-2</v>
      </c>
    </row>
    <row r="204" spans="1:13" x14ac:dyDescent="0.3">
      <c r="A204" t="s">
        <v>399</v>
      </c>
      <c r="B204" t="s">
        <v>400</v>
      </c>
      <c r="C204" t="s">
        <v>425</v>
      </c>
      <c r="D204" s="10">
        <v>5797</v>
      </c>
      <c r="E204" s="10">
        <v>5613.8359561570023</v>
      </c>
      <c r="F204" s="10">
        <v>2386</v>
      </c>
      <c r="G204" s="6">
        <v>0.4250213256379789</v>
      </c>
      <c r="H204" s="10">
        <v>0</v>
      </c>
      <c r="I204">
        <v>2386</v>
      </c>
      <c r="J204" s="6">
        <v>0.4250213256379789</v>
      </c>
      <c r="K204" s="17">
        <f t="shared" si="6"/>
        <v>0</v>
      </c>
      <c r="L204">
        <f>VLOOKUP(A204,[1]Sheet1!$A:$B,2,0)</f>
        <v>595</v>
      </c>
      <c r="M204" s="6">
        <f t="shared" si="7"/>
        <v>0.24937133277451803</v>
      </c>
    </row>
    <row r="205" spans="1:13" x14ac:dyDescent="0.3">
      <c r="A205" t="s">
        <v>401</v>
      </c>
      <c r="B205" t="s">
        <v>402</v>
      </c>
      <c r="C205" t="s">
        <v>425</v>
      </c>
      <c r="D205" s="10">
        <v>4309</v>
      </c>
      <c r="E205" s="10">
        <v>4159.7213363279052</v>
      </c>
      <c r="F205" s="10">
        <v>2055</v>
      </c>
      <c r="G205" s="6">
        <v>0.4940234774991204</v>
      </c>
      <c r="H205" s="10">
        <v>0</v>
      </c>
      <c r="I205">
        <v>2055</v>
      </c>
      <c r="J205" s="6">
        <v>0.4940234774991204</v>
      </c>
      <c r="K205" s="17">
        <f t="shared" si="6"/>
        <v>0</v>
      </c>
      <c r="L205">
        <f>VLOOKUP(A205,[1]Sheet1!$A:$B,2,0)</f>
        <v>239</v>
      </c>
      <c r="M205" s="6">
        <f t="shared" si="7"/>
        <v>0.11630170316301704</v>
      </c>
    </row>
    <row r="206" spans="1:13" x14ac:dyDescent="0.3">
      <c r="A206" t="s">
        <v>403</v>
      </c>
      <c r="B206" t="s">
        <v>404</v>
      </c>
      <c r="C206" t="s">
        <v>425</v>
      </c>
      <c r="D206" s="10">
        <v>4421</v>
      </c>
      <c r="E206" s="10">
        <v>4282.7415018674374</v>
      </c>
      <c r="F206" s="10">
        <v>1869</v>
      </c>
      <c r="G206" s="6">
        <v>0.43640271055001689</v>
      </c>
      <c r="H206" s="10">
        <v>0</v>
      </c>
      <c r="I206">
        <v>1869</v>
      </c>
      <c r="J206" s="6">
        <v>0.43640271055001689</v>
      </c>
      <c r="K206" s="17">
        <f t="shared" si="6"/>
        <v>0</v>
      </c>
      <c r="L206">
        <f>VLOOKUP(A206,[1]Sheet1!$A:$B,2,0)</f>
        <v>221</v>
      </c>
      <c r="M206" s="6">
        <f t="shared" si="7"/>
        <v>0.11824505082932049</v>
      </c>
    </row>
    <row r="207" spans="1:13" x14ac:dyDescent="0.3">
      <c r="A207" t="s">
        <v>405</v>
      </c>
      <c r="B207" t="s">
        <v>406</v>
      </c>
      <c r="C207" t="s">
        <v>427</v>
      </c>
      <c r="D207" s="10">
        <v>7466</v>
      </c>
      <c r="E207" s="10">
        <v>7233.6316962754645</v>
      </c>
      <c r="F207" s="10">
        <v>2271</v>
      </c>
      <c r="G207" s="6">
        <v>0.31395018371882533</v>
      </c>
      <c r="H207" s="10">
        <v>0</v>
      </c>
      <c r="I207">
        <v>2271</v>
      </c>
      <c r="J207" s="6">
        <v>0.31395018371882533</v>
      </c>
      <c r="K207" s="17">
        <f t="shared" si="6"/>
        <v>0</v>
      </c>
      <c r="L207">
        <f>VLOOKUP(A207,[1]Sheet1!$A:$B,2,0)</f>
        <v>5</v>
      </c>
      <c r="M207" s="6">
        <f t="shared" si="7"/>
        <v>2.2016732716864818E-3</v>
      </c>
    </row>
    <row r="208" spans="1:13" x14ac:dyDescent="0.3">
      <c r="A208" t="s">
        <v>407</v>
      </c>
      <c r="B208" t="s">
        <v>408</v>
      </c>
      <c r="C208" t="s">
        <v>427</v>
      </c>
      <c r="D208" s="10">
        <v>11433</v>
      </c>
      <c r="E208" s="10">
        <v>11109.295591643064</v>
      </c>
      <c r="F208" s="10">
        <v>4418</v>
      </c>
      <c r="G208" s="6">
        <v>0.39768498043417155</v>
      </c>
      <c r="H208" s="10">
        <v>11</v>
      </c>
      <c r="I208">
        <v>4429</v>
      </c>
      <c r="J208" s="6">
        <v>0.39867514222339195</v>
      </c>
      <c r="K208" s="17">
        <f t="shared" si="6"/>
        <v>2.4898143956540528E-3</v>
      </c>
      <c r="L208">
        <f>VLOOKUP(A208,[1]Sheet1!$A:$B,2,0)</f>
        <v>263</v>
      </c>
      <c r="M208" s="6">
        <f t="shared" si="7"/>
        <v>5.9381350191916912E-2</v>
      </c>
    </row>
    <row r="209" spans="1:13" x14ac:dyDescent="0.3">
      <c r="A209" t="s">
        <v>409</v>
      </c>
      <c r="B209" t="s">
        <v>410</v>
      </c>
      <c r="C209" t="s">
        <v>427</v>
      </c>
      <c r="D209" s="10">
        <v>3630</v>
      </c>
      <c r="E209" s="10">
        <v>3455.7821933511655</v>
      </c>
      <c r="F209" s="10">
        <v>129</v>
      </c>
      <c r="G209" s="6">
        <v>3.7328741449097293E-2</v>
      </c>
      <c r="H209" s="10">
        <v>1</v>
      </c>
      <c r="I209">
        <v>130</v>
      </c>
      <c r="J209" s="6">
        <v>3.7618111537849983E-2</v>
      </c>
      <c r="K209" s="17">
        <f t="shared" si="6"/>
        <v>7.7519379844960606E-3</v>
      </c>
      <c r="L209">
        <f>VLOOKUP(A209,[1]Sheet1!$A:$B,2,0)</f>
        <v>4</v>
      </c>
      <c r="M209" s="6">
        <f t="shared" si="7"/>
        <v>3.0769230769230771E-2</v>
      </c>
    </row>
    <row r="210" spans="1:13" x14ac:dyDescent="0.3">
      <c r="A210" t="s">
        <v>411</v>
      </c>
      <c r="B210" t="s">
        <v>412</v>
      </c>
      <c r="C210" t="s">
        <v>427</v>
      </c>
      <c r="D210" s="10">
        <v>3785</v>
      </c>
      <c r="E210" s="10">
        <v>3647.4639654508446</v>
      </c>
      <c r="F210" s="10">
        <v>268</v>
      </c>
      <c r="G210" s="6">
        <v>7.3475708749565091E-2</v>
      </c>
      <c r="H210" s="10">
        <v>1</v>
      </c>
      <c r="I210">
        <v>269</v>
      </c>
      <c r="J210" s="6">
        <v>7.3749871841914214E-2</v>
      </c>
      <c r="K210" s="17">
        <f t="shared" si="6"/>
        <v>3.7313432835820734E-3</v>
      </c>
      <c r="L210">
        <f>VLOOKUP(A210,[1]Sheet1!$A:$B,2,0)</f>
        <v>115</v>
      </c>
      <c r="M210" s="6">
        <f t="shared" si="7"/>
        <v>0.42750929368029739</v>
      </c>
    </row>
    <row r="211" spans="1:13" x14ac:dyDescent="0.3">
      <c r="A211" t="s">
        <v>413</v>
      </c>
      <c r="B211" t="s">
        <v>414</v>
      </c>
      <c r="C211" t="s">
        <v>427</v>
      </c>
      <c r="D211" s="10">
        <v>9234</v>
      </c>
      <c r="E211" s="10">
        <v>8770.8482972136226</v>
      </c>
      <c r="F211" s="10">
        <v>4778</v>
      </c>
      <c r="G211" s="6">
        <v>0.54475916560065285</v>
      </c>
      <c r="H211" s="10">
        <v>2</v>
      </c>
      <c r="I211">
        <v>4780</v>
      </c>
      <c r="J211" s="6">
        <v>0.54498719371517801</v>
      </c>
      <c r="K211" s="17">
        <f t="shared" si="6"/>
        <v>4.1858518208451616E-4</v>
      </c>
      <c r="L211">
        <f>VLOOKUP(A211,[1]Sheet1!$A:$B,2,0)</f>
        <v>1098</v>
      </c>
      <c r="M211" s="6">
        <f t="shared" si="7"/>
        <v>0.22970711297071131</v>
      </c>
    </row>
    <row r="212" spans="1:13" x14ac:dyDescent="0.3">
      <c r="A212" t="s">
        <v>415</v>
      </c>
      <c r="B212" t="s">
        <v>416</v>
      </c>
      <c r="C212" t="s">
        <v>427</v>
      </c>
      <c r="D212" s="10">
        <v>15102</v>
      </c>
      <c r="E212" s="10">
        <v>14769.00399580995</v>
      </c>
      <c r="F212" s="10">
        <v>14493</v>
      </c>
      <c r="G212" s="6">
        <v>0.98131194250551668</v>
      </c>
      <c r="H212" s="10">
        <v>26</v>
      </c>
      <c r="I212">
        <v>14519</v>
      </c>
      <c r="J212" s="6">
        <v>0.98307238620282877</v>
      </c>
      <c r="K212" s="17">
        <f t="shared" si="6"/>
        <v>1.793969502518513E-3</v>
      </c>
      <c r="L212">
        <f>VLOOKUP(A212,[1]Sheet1!$A:$B,2,0)</f>
        <v>3486</v>
      </c>
      <c r="M212" s="6">
        <f t="shared" si="7"/>
        <v>0.24009918038432398</v>
      </c>
    </row>
    <row r="213" spans="1:13" x14ac:dyDescent="0.3">
      <c r="A213" t="s">
        <v>417</v>
      </c>
      <c r="B213" t="s">
        <v>418</v>
      </c>
      <c r="C213" t="s">
        <v>427</v>
      </c>
      <c r="D213" s="10">
        <v>4857</v>
      </c>
      <c r="E213" s="10">
        <v>4848.9494247430148</v>
      </c>
      <c r="F213" s="10">
        <v>3961</v>
      </c>
      <c r="G213" s="6">
        <v>0.81687797768893533</v>
      </c>
      <c r="H213" s="10">
        <v>13</v>
      </c>
      <c r="I213">
        <v>3974</v>
      </c>
      <c r="J213" s="6">
        <v>0.81955897079924989</v>
      </c>
      <c r="K213" s="17">
        <f t="shared" si="6"/>
        <v>3.2819994950769376E-3</v>
      </c>
      <c r="L213">
        <f>VLOOKUP(A213,[1]Sheet1!$A:$B,2,0)</f>
        <v>1162</v>
      </c>
      <c r="M213" s="6">
        <f t="shared" si="7"/>
        <v>0.29240060392551587</v>
      </c>
    </row>
  </sheetData>
  <autoFilter ref="A4:K213" xr:uid="{00000000-0009-0000-0000-00000D000000}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M213"/>
  <sheetViews>
    <sheetView zoomScale="80" zoomScaleNormal="80" workbookViewId="0">
      <pane ySplit="4" topLeftCell="A182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42767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1963</v>
      </c>
      <c r="E5" s="10">
        <v>1918.3282205513785</v>
      </c>
      <c r="F5" s="10">
        <v>1421</v>
      </c>
      <c r="G5" s="6">
        <v>0.74074915062843982</v>
      </c>
      <c r="H5" s="10">
        <v>2</v>
      </c>
      <c r="I5">
        <v>1423</v>
      </c>
      <c r="J5" s="6">
        <v>0.74179172508393376</v>
      </c>
      <c r="K5" s="17">
        <f t="shared" ref="K5:K68" si="0">(J5-G5)/ABS(G5)</f>
        <v>1.4074595355383602E-3</v>
      </c>
      <c r="L5">
        <f>VLOOKUP(A5,[1]Sheet1!$A:$B,2,0)</f>
        <v>356</v>
      </c>
      <c r="M5" s="6">
        <f>L5/I5</f>
        <v>0.25017568517217148</v>
      </c>
    </row>
    <row r="6" spans="1:13" x14ac:dyDescent="0.3">
      <c r="A6" t="s">
        <v>3</v>
      </c>
      <c r="B6" t="s">
        <v>4</v>
      </c>
      <c r="C6" t="s">
        <v>426</v>
      </c>
      <c r="D6" s="10">
        <v>5276</v>
      </c>
      <c r="E6" s="10">
        <v>5108.7852412488173</v>
      </c>
      <c r="F6" s="10">
        <v>3822</v>
      </c>
      <c r="G6" s="6">
        <v>0.74812305068939067</v>
      </c>
      <c r="H6" s="10">
        <v>9</v>
      </c>
      <c r="I6">
        <v>3831</v>
      </c>
      <c r="J6" s="6">
        <v>0.74988472192335309</v>
      </c>
      <c r="K6" s="17">
        <f t="shared" si="0"/>
        <v>2.3547880690737389E-3</v>
      </c>
      <c r="L6">
        <f>VLOOKUP(A6,[1]Sheet1!$A:$B,2,0)</f>
        <v>943</v>
      </c>
      <c r="M6" s="6">
        <f t="shared" ref="M6:M69" si="1">L6/I6</f>
        <v>0.24614983033150614</v>
      </c>
    </row>
    <row r="7" spans="1:13" x14ac:dyDescent="0.3">
      <c r="A7" t="s">
        <v>5</v>
      </c>
      <c r="B7" t="s">
        <v>6</v>
      </c>
      <c r="C7" t="s">
        <v>426</v>
      </c>
      <c r="D7" s="10">
        <v>10090</v>
      </c>
      <c r="E7" s="10">
        <v>9616.0658815214811</v>
      </c>
      <c r="F7" s="10">
        <v>5976</v>
      </c>
      <c r="G7" s="6">
        <v>0.62145996851827523</v>
      </c>
      <c r="H7" s="10">
        <v>337</v>
      </c>
      <c r="I7">
        <v>6313</v>
      </c>
      <c r="J7" s="6">
        <v>0.65650548548458354</v>
      </c>
      <c r="K7" s="17">
        <f t="shared" si="0"/>
        <v>5.6392235609103003E-2</v>
      </c>
      <c r="L7">
        <f>VLOOKUP(A7,[1]Sheet1!$A:$B,2,0)</f>
        <v>1709</v>
      </c>
      <c r="M7" s="6">
        <f t="shared" si="1"/>
        <v>0.27071123079360049</v>
      </c>
    </row>
    <row r="8" spans="1:13" x14ac:dyDescent="0.3">
      <c r="A8" t="s">
        <v>7</v>
      </c>
      <c r="B8" t="s">
        <v>8</v>
      </c>
      <c r="C8" t="s">
        <v>426</v>
      </c>
      <c r="D8" s="10">
        <v>4261</v>
      </c>
      <c r="E8" s="10">
        <v>4065.9495076541166</v>
      </c>
      <c r="F8" s="10">
        <v>2845</v>
      </c>
      <c r="G8" s="6">
        <v>0.6997135588241592</v>
      </c>
      <c r="H8" s="10">
        <v>790</v>
      </c>
      <c r="I8">
        <v>3635</v>
      </c>
      <c r="J8" s="6">
        <v>0.89401011821645648</v>
      </c>
      <c r="K8" s="17">
        <f t="shared" si="0"/>
        <v>0.27768014059753954</v>
      </c>
      <c r="L8">
        <f>VLOOKUP(A8,[1]Sheet1!$A:$B,2,0)</f>
        <v>715</v>
      </c>
      <c r="M8" s="6">
        <f t="shared" si="1"/>
        <v>0.19669876203576342</v>
      </c>
    </row>
    <row r="9" spans="1:13" x14ac:dyDescent="0.3">
      <c r="A9" t="s">
        <v>9</v>
      </c>
      <c r="B9" t="s">
        <v>10</v>
      </c>
      <c r="C9" t="s">
        <v>426</v>
      </c>
      <c r="D9" s="10">
        <v>5252</v>
      </c>
      <c r="E9" s="10">
        <v>5092.2049444832264</v>
      </c>
      <c r="F9" s="10">
        <v>2850</v>
      </c>
      <c r="G9" s="6">
        <v>0.55967896639502346</v>
      </c>
      <c r="H9" s="10">
        <v>6</v>
      </c>
      <c r="I9">
        <v>2856</v>
      </c>
      <c r="J9" s="6">
        <v>0.5608572379032235</v>
      </c>
      <c r="K9" s="17">
        <f t="shared" si="0"/>
        <v>2.1052631578947312E-3</v>
      </c>
      <c r="L9">
        <f>VLOOKUP(A9,[1]Sheet1!$A:$B,2,0)</f>
        <v>561</v>
      </c>
      <c r="M9" s="6">
        <f t="shared" si="1"/>
        <v>0.19642857142857142</v>
      </c>
    </row>
    <row r="10" spans="1:13" x14ac:dyDescent="0.3">
      <c r="A10" t="s">
        <v>11</v>
      </c>
      <c r="B10" t="s">
        <v>12</v>
      </c>
      <c r="C10" t="s">
        <v>426</v>
      </c>
      <c r="D10" s="10">
        <v>4980</v>
      </c>
      <c r="E10" s="10">
        <v>4623.5759963165701</v>
      </c>
      <c r="F10" s="10">
        <v>2936</v>
      </c>
      <c r="G10" s="6">
        <v>0.63500632461518991</v>
      </c>
      <c r="H10" s="10">
        <v>148</v>
      </c>
      <c r="I10">
        <v>3084</v>
      </c>
      <c r="J10" s="6">
        <v>0.6670161802156831</v>
      </c>
      <c r="K10" s="17">
        <f t="shared" si="0"/>
        <v>5.0408719346048986E-2</v>
      </c>
      <c r="L10">
        <f>VLOOKUP(A10,[1]Sheet1!$A:$B,2,0)</f>
        <v>684</v>
      </c>
      <c r="M10" s="6">
        <f t="shared" si="1"/>
        <v>0.22178988326848248</v>
      </c>
    </row>
    <row r="11" spans="1:13" x14ac:dyDescent="0.3">
      <c r="A11" t="s">
        <v>13</v>
      </c>
      <c r="B11" t="s">
        <v>14</v>
      </c>
      <c r="C11" t="s">
        <v>426</v>
      </c>
      <c r="D11" s="10">
        <v>5229</v>
      </c>
      <c r="E11" s="10">
        <v>5032.572052401747</v>
      </c>
      <c r="F11" s="10">
        <v>4043</v>
      </c>
      <c r="G11" s="6">
        <v>0.80336654058842871</v>
      </c>
      <c r="H11" s="10">
        <v>23</v>
      </c>
      <c r="I11">
        <v>4066</v>
      </c>
      <c r="J11" s="6">
        <v>0.80793676824945615</v>
      </c>
      <c r="K11" s="17">
        <f t="shared" si="0"/>
        <v>5.6888449171407585E-3</v>
      </c>
      <c r="L11">
        <f>VLOOKUP(A11,[1]Sheet1!$A:$B,2,0)</f>
        <v>801</v>
      </c>
      <c r="M11" s="6">
        <f t="shared" si="1"/>
        <v>0.1969995081160846</v>
      </c>
    </row>
    <row r="12" spans="1:13" x14ac:dyDescent="0.3">
      <c r="A12" t="s">
        <v>15</v>
      </c>
      <c r="B12" t="s">
        <v>16</v>
      </c>
      <c r="C12" t="s">
        <v>426</v>
      </c>
      <c r="D12" s="10">
        <v>3343</v>
      </c>
      <c r="E12" s="10">
        <v>3222.2444858917538</v>
      </c>
      <c r="F12" s="10">
        <v>2513</v>
      </c>
      <c r="G12" s="6">
        <v>0.77989116313268481</v>
      </c>
      <c r="H12" s="10">
        <v>101</v>
      </c>
      <c r="I12">
        <v>2614</v>
      </c>
      <c r="J12" s="6">
        <v>0.81123577414597625</v>
      </c>
      <c r="K12" s="17">
        <f t="shared" si="0"/>
        <v>4.019100676482304E-2</v>
      </c>
      <c r="L12">
        <f>VLOOKUP(A12,[1]Sheet1!$A:$B,2,0)</f>
        <v>435</v>
      </c>
      <c r="M12" s="6">
        <f t="shared" si="1"/>
        <v>0.16641162968630452</v>
      </c>
    </row>
    <row r="13" spans="1:13" x14ac:dyDescent="0.3">
      <c r="A13" t="s">
        <v>17</v>
      </c>
      <c r="B13" t="s">
        <v>18</v>
      </c>
      <c r="C13" t="s">
        <v>426</v>
      </c>
      <c r="D13" s="10">
        <v>6492</v>
      </c>
      <c r="E13" s="10">
        <v>6263.8792013729017</v>
      </c>
      <c r="F13" s="10">
        <v>4578</v>
      </c>
      <c r="G13" s="6">
        <v>0.7308570061498959</v>
      </c>
      <c r="H13" s="10">
        <v>12</v>
      </c>
      <c r="I13">
        <v>4590</v>
      </c>
      <c r="J13" s="6">
        <v>0.73277275190651425</v>
      </c>
      <c r="K13" s="17">
        <f t="shared" si="0"/>
        <v>2.6212319790301576E-3</v>
      </c>
      <c r="L13">
        <f>VLOOKUP(A13,[1]Sheet1!$A:$B,2,0)</f>
        <v>744</v>
      </c>
      <c r="M13" s="6">
        <f t="shared" si="1"/>
        <v>0.16209150326797386</v>
      </c>
    </row>
    <row r="14" spans="1:13" x14ac:dyDescent="0.3">
      <c r="A14" t="s">
        <v>19</v>
      </c>
      <c r="B14" t="s">
        <v>20</v>
      </c>
      <c r="C14" t="s">
        <v>426</v>
      </c>
      <c r="D14" s="10">
        <v>2963</v>
      </c>
      <c r="E14" s="10">
        <v>2875.3030454556279</v>
      </c>
      <c r="F14" s="10">
        <v>1586</v>
      </c>
      <c r="G14" s="6">
        <v>0.55159403197748091</v>
      </c>
      <c r="H14" s="10">
        <v>7</v>
      </c>
      <c r="I14">
        <v>1593</v>
      </c>
      <c r="J14" s="6">
        <v>0.55402855796981543</v>
      </c>
      <c r="K14" s="17">
        <f t="shared" si="0"/>
        <v>4.413619167717724E-3</v>
      </c>
      <c r="L14">
        <f>VLOOKUP(A14,[1]Sheet1!$A:$B,2,0)</f>
        <v>601</v>
      </c>
      <c r="M14" s="6">
        <f t="shared" si="1"/>
        <v>0.37727558066541117</v>
      </c>
    </row>
    <row r="15" spans="1:13" x14ac:dyDescent="0.3">
      <c r="A15" t="s">
        <v>21</v>
      </c>
      <c r="B15" t="s">
        <v>22</v>
      </c>
      <c r="C15" t="s">
        <v>426</v>
      </c>
      <c r="D15" s="10">
        <v>3120</v>
      </c>
      <c r="E15" s="10">
        <v>2935.0534774175671</v>
      </c>
      <c r="F15" s="10">
        <v>2245</v>
      </c>
      <c r="G15" s="6">
        <v>0.76489236645026415</v>
      </c>
      <c r="H15" s="10">
        <v>1</v>
      </c>
      <c r="I15">
        <v>2246</v>
      </c>
      <c r="J15" s="6">
        <v>0.76523307574489685</v>
      </c>
      <c r="K15" s="17">
        <f t="shared" si="0"/>
        <v>4.4543429844106801E-4</v>
      </c>
      <c r="L15">
        <f>VLOOKUP(A15,[1]Sheet1!$A:$B,2,0)</f>
        <v>791</v>
      </c>
      <c r="M15" s="6">
        <f t="shared" si="1"/>
        <v>0.35218165627782727</v>
      </c>
    </row>
    <row r="16" spans="1:13" x14ac:dyDescent="0.3">
      <c r="A16" t="s">
        <v>23</v>
      </c>
      <c r="B16" t="s">
        <v>24</v>
      </c>
      <c r="C16" t="s">
        <v>426</v>
      </c>
      <c r="D16" s="10">
        <v>5516</v>
      </c>
      <c r="E16" s="10">
        <v>5339.4829081608123</v>
      </c>
      <c r="F16" s="10">
        <v>4525</v>
      </c>
      <c r="G16" s="6">
        <v>0.8474603398550139</v>
      </c>
      <c r="H16" s="10">
        <v>119</v>
      </c>
      <c r="I16">
        <v>4644</v>
      </c>
      <c r="J16" s="6">
        <v>0.86974714216280324</v>
      </c>
      <c r="K16" s="17">
        <f t="shared" si="0"/>
        <v>2.6298342541436499E-2</v>
      </c>
      <c r="L16">
        <f>VLOOKUP(A16,[1]Sheet1!$A:$B,2,0)</f>
        <v>638</v>
      </c>
      <c r="M16" s="6">
        <f t="shared" si="1"/>
        <v>0.13738156761412576</v>
      </c>
    </row>
    <row r="17" spans="1:13" x14ac:dyDescent="0.3">
      <c r="A17" t="s">
        <v>25</v>
      </c>
      <c r="B17" t="s">
        <v>26</v>
      </c>
      <c r="C17" t="s">
        <v>426</v>
      </c>
      <c r="D17" s="10">
        <v>3974</v>
      </c>
      <c r="E17" s="10">
        <v>3772.7734692037156</v>
      </c>
      <c r="F17" s="10">
        <v>3036</v>
      </c>
      <c r="G17" s="6">
        <v>0.80471303797648375</v>
      </c>
      <c r="H17" s="10">
        <v>53</v>
      </c>
      <c r="I17">
        <v>3089</v>
      </c>
      <c r="J17" s="6">
        <v>0.81876105873167271</v>
      </c>
      <c r="K17" s="17">
        <f t="shared" si="0"/>
        <v>1.7457180500658781E-2</v>
      </c>
      <c r="L17">
        <f>VLOOKUP(A17,[1]Sheet1!$A:$B,2,0)</f>
        <v>1413</v>
      </c>
      <c r="M17" s="6">
        <f t="shared" si="1"/>
        <v>0.45742958886370993</v>
      </c>
    </row>
    <row r="18" spans="1:13" x14ac:dyDescent="0.3">
      <c r="A18" t="s">
        <v>27</v>
      </c>
      <c r="B18" t="s">
        <v>28</v>
      </c>
      <c r="C18" t="s">
        <v>426</v>
      </c>
      <c r="D18" s="10">
        <v>3242</v>
      </c>
      <c r="E18" s="10">
        <v>3064.278727566556</v>
      </c>
      <c r="F18" s="10">
        <v>1671</v>
      </c>
      <c r="G18" s="6">
        <v>0.54531592866129242</v>
      </c>
      <c r="H18" s="10">
        <v>11</v>
      </c>
      <c r="I18">
        <v>1682</v>
      </c>
      <c r="J18" s="6">
        <v>0.54890568043584309</v>
      </c>
      <c r="K18" s="17">
        <f t="shared" si="0"/>
        <v>6.5828845002991812E-3</v>
      </c>
      <c r="L18">
        <f>VLOOKUP(A18,[1]Sheet1!$A:$B,2,0)</f>
        <v>987</v>
      </c>
      <c r="M18" s="6">
        <f t="shared" si="1"/>
        <v>0.58680142687277048</v>
      </c>
    </row>
    <row r="19" spans="1:13" x14ac:dyDescent="0.3">
      <c r="A19" t="s">
        <v>29</v>
      </c>
      <c r="B19" t="s">
        <v>30</v>
      </c>
      <c r="C19" t="s">
        <v>426</v>
      </c>
      <c r="D19" s="10">
        <v>2930</v>
      </c>
      <c r="E19" s="10">
        <v>2727.1224979338426</v>
      </c>
      <c r="F19" s="10">
        <v>2521</v>
      </c>
      <c r="G19" s="6">
        <v>0.9244175873691014</v>
      </c>
      <c r="H19" s="10">
        <v>3</v>
      </c>
      <c r="I19">
        <v>2524</v>
      </c>
      <c r="J19" s="6">
        <v>0.92551764796493929</v>
      </c>
      <c r="K19" s="17">
        <f t="shared" si="0"/>
        <v>1.1900039666798991E-3</v>
      </c>
      <c r="L19">
        <f>VLOOKUP(A19,[1]Sheet1!$A:$B,2,0)</f>
        <v>861</v>
      </c>
      <c r="M19" s="6">
        <f t="shared" si="1"/>
        <v>0.34112519809825675</v>
      </c>
    </row>
    <row r="20" spans="1:13" x14ac:dyDescent="0.3">
      <c r="A20" t="s">
        <v>31</v>
      </c>
      <c r="B20" t="s">
        <v>32</v>
      </c>
      <c r="C20" t="s">
        <v>426</v>
      </c>
      <c r="D20" s="10">
        <v>3537</v>
      </c>
      <c r="E20" s="10">
        <v>3375.3813812390385</v>
      </c>
      <c r="F20" s="10">
        <v>3157</v>
      </c>
      <c r="G20" s="6">
        <v>0.93530171658443084</v>
      </c>
      <c r="H20" s="10">
        <v>5</v>
      </c>
      <c r="I20">
        <v>3162</v>
      </c>
      <c r="J20" s="6">
        <v>0.93678303067468183</v>
      </c>
      <c r="K20" s="17">
        <f t="shared" si="0"/>
        <v>1.5837820715870188E-3</v>
      </c>
      <c r="L20">
        <f>VLOOKUP(A20,[1]Sheet1!$A:$B,2,0)</f>
        <v>1547</v>
      </c>
      <c r="M20" s="6">
        <f t="shared" si="1"/>
        <v>0.489247311827957</v>
      </c>
    </row>
    <row r="21" spans="1:13" x14ac:dyDescent="0.3">
      <c r="A21" t="s">
        <v>33</v>
      </c>
      <c r="B21" t="s">
        <v>34</v>
      </c>
      <c r="C21" t="s">
        <v>426</v>
      </c>
      <c r="D21" s="10">
        <v>6829</v>
      </c>
      <c r="E21" s="10">
        <v>6634.3019128786009</v>
      </c>
      <c r="F21" s="10">
        <v>3753</v>
      </c>
      <c r="G21" s="6">
        <v>0.56569629318717363</v>
      </c>
      <c r="H21" s="10">
        <v>5</v>
      </c>
      <c r="I21">
        <v>3758</v>
      </c>
      <c r="J21" s="6">
        <v>0.56644995198438541</v>
      </c>
      <c r="K21" s="17">
        <f t="shared" si="0"/>
        <v>1.3322675193178641E-3</v>
      </c>
      <c r="L21">
        <f>VLOOKUP(A21,[1]Sheet1!$A:$B,2,0)</f>
        <v>1211</v>
      </c>
      <c r="M21" s="6">
        <f t="shared" si="1"/>
        <v>0.32224587546567324</v>
      </c>
    </row>
    <row r="22" spans="1:13" x14ac:dyDescent="0.3">
      <c r="A22" t="s">
        <v>35</v>
      </c>
      <c r="B22" t="s">
        <v>36</v>
      </c>
      <c r="C22" t="s">
        <v>426</v>
      </c>
      <c r="D22" s="10">
        <v>3542</v>
      </c>
      <c r="E22" s="10">
        <v>3387.2278971181672</v>
      </c>
      <c r="F22" s="10">
        <v>2314</v>
      </c>
      <c r="G22" s="6">
        <v>0.68315450577409831</v>
      </c>
      <c r="H22" s="10">
        <v>15</v>
      </c>
      <c r="I22">
        <v>2329</v>
      </c>
      <c r="J22" s="6">
        <v>0.68758290576831249</v>
      </c>
      <c r="K22" s="17">
        <f t="shared" si="0"/>
        <v>6.4822817631807307E-3</v>
      </c>
      <c r="L22">
        <f>VLOOKUP(A22,[1]Sheet1!$A:$B,2,0)</f>
        <v>367</v>
      </c>
      <c r="M22" s="6">
        <f t="shared" si="1"/>
        <v>0.15757835981107771</v>
      </c>
    </row>
    <row r="23" spans="1:13" x14ac:dyDescent="0.3">
      <c r="A23" t="s">
        <v>37</v>
      </c>
      <c r="B23" t="s">
        <v>38</v>
      </c>
      <c r="C23" t="s">
        <v>426</v>
      </c>
      <c r="D23" s="10">
        <v>5044</v>
      </c>
      <c r="E23" s="10">
        <v>4858.6102051376211</v>
      </c>
      <c r="F23" s="10">
        <v>3231</v>
      </c>
      <c r="G23" s="6">
        <v>0.66500498364397631</v>
      </c>
      <c r="H23" s="10">
        <v>75</v>
      </c>
      <c r="I23">
        <v>3306</v>
      </c>
      <c r="J23" s="6">
        <v>0.6804414967276341</v>
      </c>
      <c r="K23" s="17">
        <f t="shared" si="0"/>
        <v>2.3212627669452222E-2</v>
      </c>
      <c r="L23">
        <f>VLOOKUP(A23,[1]Sheet1!$A:$B,2,0)</f>
        <v>1697</v>
      </c>
      <c r="M23" s="6">
        <f t="shared" si="1"/>
        <v>0.51330913490623109</v>
      </c>
    </row>
    <row r="24" spans="1:13" x14ac:dyDescent="0.3">
      <c r="A24" t="s">
        <v>39</v>
      </c>
      <c r="B24" t="s">
        <v>40</v>
      </c>
      <c r="C24" t="s">
        <v>426</v>
      </c>
      <c r="D24" s="10">
        <v>3845</v>
      </c>
      <c r="E24" s="10">
        <v>3626.8862998959307</v>
      </c>
      <c r="F24" s="10">
        <v>3191</v>
      </c>
      <c r="G24" s="6">
        <v>0.87981804119185159</v>
      </c>
      <c r="H24" s="10">
        <v>2</v>
      </c>
      <c r="I24">
        <v>3193</v>
      </c>
      <c r="J24" s="6">
        <v>0.88036947838470136</v>
      </c>
      <c r="K24" s="17">
        <f t="shared" si="0"/>
        <v>6.2676277029142461E-4</v>
      </c>
      <c r="L24">
        <f>VLOOKUP(A24,[1]Sheet1!$A:$B,2,0)</f>
        <v>1195</v>
      </c>
      <c r="M24" s="6">
        <f t="shared" si="1"/>
        <v>0.3742561854055747</v>
      </c>
    </row>
    <row r="25" spans="1:13" x14ac:dyDescent="0.3">
      <c r="A25" t="s">
        <v>41</v>
      </c>
      <c r="B25" t="s">
        <v>42</v>
      </c>
      <c r="C25" t="s">
        <v>426</v>
      </c>
      <c r="D25" s="10">
        <v>2902</v>
      </c>
      <c r="E25" s="10">
        <v>2776.5163242739918</v>
      </c>
      <c r="F25" s="10">
        <v>742</v>
      </c>
      <c r="G25" s="6">
        <v>0.26724136051820963</v>
      </c>
      <c r="H25" s="10">
        <v>3</v>
      </c>
      <c r="I25">
        <v>745</v>
      </c>
      <c r="J25" s="6">
        <v>0.26832185119415924</v>
      </c>
      <c r="K25" s="17">
        <f t="shared" si="0"/>
        <v>4.0431266846360607E-3</v>
      </c>
      <c r="L25">
        <f>VLOOKUP(A25,[1]Sheet1!$A:$B,2,0)</f>
        <v>176</v>
      </c>
      <c r="M25" s="6">
        <f t="shared" si="1"/>
        <v>0.23624161073825503</v>
      </c>
    </row>
    <row r="26" spans="1:13" x14ac:dyDescent="0.3">
      <c r="A26" t="s">
        <v>43</v>
      </c>
      <c r="B26" t="s">
        <v>44</v>
      </c>
      <c r="C26" t="s">
        <v>426</v>
      </c>
      <c r="D26" s="10">
        <v>4729</v>
      </c>
      <c r="E26" s="10">
        <v>4529.3687501805261</v>
      </c>
      <c r="F26" s="10">
        <v>4074</v>
      </c>
      <c r="G26" s="6">
        <v>0.89946308739769165</v>
      </c>
      <c r="H26" s="10">
        <v>33</v>
      </c>
      <c r="I26">
        <v>4107</v>
      </c>
      <c r="J26" s="6">
        <v>0.90674887087440348</v>
      </c>
      <c r="K26" s="17">
        <f t="shared" si="0"/>
        <v>8.1001472754050497E-3</v>
      </c>
      <c r="L26">
        <f>VLOOKUP(A26,[1]Sheet1!$A:$B,2,0)</f>
        <v>1213</v>
      </c>
      <c r="M26" s="6">
        <f t="shared" si="1"/>
        <v>0.29534940345751154</v>
      </c>
    </row>
    <row r="27" spans="1:13" x14ac:dyDescent="0.3">
      <c r="A27" t="s">
        <v>45</v>
      </c>
      <c r="B27" t="s">
        <v>46</v>
      </c>
      <c r="C27" t="s">
        <v>426</v>
      </c>
      <c r="D27" s="10">
        <v>6931</v>
      </c>
      <c r="E27" s="10">
        <v>6650.3747270534814</v>
      </c>
      <c r="F27" s="10">
        <v>4095</v>
      </c>
      <c r="G27" s="6">
        <v>0.61575477594393135</v>
      </c>
      <c r="H27" s="10">
        <v>1</v>
      </c>
      <c r="I27">
        <v>4096</v>
      </c>
      <c r="J27" s="6">
        <v>0.61590514341058433</v>
      </c>
      <c r="K27" s="17">
        <f t="shared" si="0"/>
        <v>2.442002442002506E-4</v>
      </c>
      <c r="L27">
        <f>VLOOKUP(A27,[1]Sheet1!$A:$B,2,0)</f>
        <v>1262</v>
      </c>
      <c r="M27" s="6">
        <f t="shared" si="1"/>
        <v>0.30810546875</v>
      </c>
    </row>
    <row r="28" spans="1:13" x14ac:dyDescent="0.3">
      <c r="A28" t="s">
        <v>47</v>
      </c>
      <c r="B28" t="s">
        <v>48</v>
      </c>
      <c r="C28" t="s">
        <v>426</v>
      </c>
      <c r="D28" s="10">
        <v>3306</v>
      </c>
      <c r="E28" s="10">
        <v>3148.4957480314961</v>
      </c>
      <c r="F28" s="10">
        <v>1406</v>
      </c>
      <c r="G28" s="6">
        <v>0.44656245792266352</v>
      </c>
      <c r="H28" s="10">
        <v>7</v>
      </c>
      <c r="I28">
        <v>1413</v>
      </c>
      <c r="J28" s="6">
        <v>0.44878574185257719</v>
      </c>
      <c r="K28" s="17">
        <f t="shared" si="0"/>
        <v>4.9786628733996686E-3</v>
      </c>
      <c r="L28">
        <f>VLOOKUP(A28,[1]Sheet1!$A:$B,2,0)</f>
        <v>508</v>
      </c>
      <c r="M28" s="6">
        <f t="shared" si="1"/>
        <v>0.35951875442321302</v>
      </c>
    </row>
    <row r="29" spans="1:13" x14ac:dyDescent="0.3">
      <c r="A29" t="s">
        <v>49</v>
      </c>
      <c r="B29" t="s">
        <v>50</v>
      </c>
      <c r="C29" t="s">
        <v>426</v>
      </c>
      <c r="D29" s="10">
        <v>2323</v>
      </c>
      <c r="E29" s="10">
        <v>2246.973475976451</v>
      </c>
      <c r="F29" s="10">
        <v>1340</v>
      </c>
      <c r="G29" s="6">
        <v>0.59635772933086617</v>
      </c>
      <c r="H29" s="10">
        <v>4</v>
      </c>
      <c r="I29">
        <v>1344</v>
      </c>
      <c r="J29" s="6">
        <v>0.59813790165722702</v>
      </c>
      <c r="K29" s="17">
        <f t="shared" si="0"/>
        <v>2.9850746268657671E-3</v>
      </c>
      <c r="L29">
        <f>VLOOKUP(A29,[1]Sheet1!$A:$B,2,0)</f>
        <v>158</v>
      </c>
      <c r="M29" s="6">
        <f t="shared" si="1"/>
        <v>0.11755952380952381</v>
      </c>
    </row>
    <row r="30" spans="1:13" x14ac:dyDescent="0.3">
      <c r="A30" t="s">
        <v>51</v>
      </c>
      <c r="B30" t="s">
        <v>52</v>
      </c>
      <c r="C30" t="s">
        <v>426</v>
      </c>
      <c r="D30" s="10">
        <v>3587</v>
      </c>
      <c r="E30" s="10">
        <v>3417.6691358565822</v>
      </c>
      <c r="F30" s="10">
        <v>2772</v>
      </c>
      <c r="G30" s="6">
        <v>0.81107909800790123</v>
      </c>
      <c r="H30" s="10">
        <v>41</v>
      </c>
      <c r="I30">
        <v>2813</v>
      </c>
      <c r="J30" s="6">
        <v>0.82307557817324173</v>
      </c>
      <c r="K30" s="17">
        <f t="shared" si="0"/>
        <v>1.4790764790764747E-2</v>
      </c>
      <c r="L30">
        <f>VLOOKUP(A30,[1]Sheet1!$A:$B,2,0)</f>
        <v>1354</v>
      </c>
      <c r="M30" s="6">
        <f t="shared" si="1"/>
        <v>0.48133665126199787</v>
      </c>
    </row>
    <row r="31" spans="1:13" x14ac:dyDescent="0.3">
      <c r="A31" t="s">
        <v>53</v>
      </c>
      <c r="B31" t="s">
        <v>54</v>
      </c>
      <c r="C31" t="s">
        <v>426</v>
      </c>
      <c r="D31" s="10">
        <v>2855</v>
      </c>
      <c r="E31" s="10">
        <v>2758.6405303518495</v>
      </c>
      <c r="F31" s="10">
        <v>2246</v>
      </c>
      <c r="G31" s="6">
        <v>0.8141691442898995</v>
      </c>
      <c r="H31" s="10">
        <v>10</v>
      </c>
      <c r="I31">
        <v>2256</v>
      </c>
      <c r="J31" s="6">
        <v>0.81779411821817161</v>
      </c>
      <c r="K31" s="17">
        <f t="shared" si="0"/>
        <v>4.4523597506679335E-3</v>
      </c>
      <c r="L31">
        <f>VLOOKUP(A31,[1]Sheet1!$A:$B,2,0)</f>
        <v>786</v>
      </c>
      <c r="M31" s="6">
        <f t="shared" si="1"/>
        <v>0.34840425531914893</v>
      </c>
    </row>
    <row r="32" spans="1:13" x14ac:dyDescent="0.3">
      <c r="A32" t="s">
        <v>55</v>
      </c>
      <c r="B32" t="s">
        <v>56</v>
      </c>
      <c r="C32" t="s">
        <v>426</v>
      </c>
      <c r="D32" s="10">
        <v>3123</v>
      </c>
      <c r="E32" s="10">
        <v>3024.2490118577075</v>
      </c>
      <c r="F32" s="10">
        <v>2096</v>
      </c>
      <c r="G32" s="6">
        <v>0.69306462258294288</v>
      </c>
      <c r="H32" s="10">
        <v>0</v>
      </c>
      <c r="I32">
        <v>2096</v>
      </c>
      <c r="J32" s="6">
        <v>0.69306462258294288</v>
      </c>
      <c r="K32" s="17">
        <f t="shared" si="0"/>
        <v>0</v>
      </c>
      <c r="L32">
        <f>VLOOKUP(A32,[1]Sheet1!$A:$B,2,0)</f>
        <v>122</v>
      </c>
      <c r="M32" s="6">
        <f t="shared" si="1"/>
        <v>5.8206106870229007E-2</v>
      </c>
    </row>
    <row r="33" spans="1:13" x14ac:dyDescent="0.3">
      <c r="A33" t="s">
        <v>57</v>
      </c>
      <c r="B33" t="s">
        <v>58</v>
      </c>
      <c r="C33" t="s">
        <v>426</v>
      </c>
      <c r="D33" s="10">
        <v>3401</v>
      </c>
      <c r="E33" s="10">
        <v>3257.9000788473945</v>
      </c>
      <c r="F33" s="10">
        <v>715</v>
      </c>
      <c r="G33" s="6">
        <v>0.21946652220621768</v>
      </c>
      <c r="H33" s="10">
        <v>1</v>
      </c>
      <c r="I33">
        <v>716</v>
      </c>
      <c r="J33" s="6">
        <v>0.21977346839112147</v>
      </c>
      <c r="K33" s="17">
        <f t="shared" si="0"/>
        <v>1.3986013986013446E-3</v>
      </c>
      <c r="L33">
        <f>VLOOKUP(A33,[1]Sheet1!$A:$B,2,0)</f>
        <v>410</v>
      </c>
      <c r="M33" s="6">
        <f t="shared" si="1"/>
        <v>0.57262569832402233</v>
      </c>
    </row>
    <row r="34" spans="1:13" x14ac:dyDescent="0.3">
      <c r="A34" t="s">
        <v>59</v>
      </c>
      <c r="B34" t="s">
        <v>60</v>
      </c>
      <c r="C34" t="s">
        <v>426</v>
      </c>
      <c r="D34" s="10">
        <v>2735</v>
      </c>
      <c r="E34" s="10">
        <v>2613.8061788891459</v>
      </c>
      <c r="F34" s="10">
        <v>1068</v>
      </c>
      <c r="G34" s="6">
        <v>0.40859953910350555</v>
      </c>
      <c r="H34" s="10">
        <v>0</v>
      </c>
      <c r="I34">
        <v>1068</v>
      </c>
      <c r="J34" s="6">
        <v>0.40859953910350555</v>
      </c>
      <c r="K34" s="17">
        <f t="shared" si="0"/>
        <v>0</v>
      </c>
      <c r="L34">
        <f>VLOOKUP(A34,[1]Sheet1!$A:$B,2,0)</f>
        <v>163</v>
      </c>
      <c r="M34" s="6">
        <f t="shared" si="1"/>
        <v>0.15262172284644196</v>
      </c>
    </row>
    <row r="35" spans="1:13" x14ac:dyDescent="0.3">
      <c r="A35" t="s">
        <v>61</v>
      </c>
      <c r="B35" t="s">
        <v>62</v>
      </c>
      <c r="C35" t="s">
        <v>426</v>
      </c>
      <c r="D35" s="10">
        <v>6300</v>
      </c>
      <c r="E35" s="10">
        <v>5954.0332005478976</v>
      </c>
      <c r="F35" s="10">
        <v>3809</v>
      </c>
      <c r="G35" s="6">
        <v>0.63973442399506453</v>
      </c>
      <c r="H35" s="10">
        <v>13</v>
      </c>
      <c r="I35">
        <v>3822</v>
      </c>
      <c r="J35" s="6">
        <v>0.64191781793361424</v>
      </c>
      <c r="K35" s="17">
        <f t="shared" si="0"/>
        <v>3.4129692832764623E-3</v>
      </c>
      <c r="L35">
        <f>VLOOKUP(A35,[1]Sheet1!$A:$B,2,0)</f>
        <v>992</v>
      </c>
      <c r="M35" s="6">
        <f t="shared" si="1"/>
        <v>0.25954997383568812</v>
      </c>
    </row>
    <row r="36" spans="1:13" x14ac:dyDescent="0.3">
      <c r="A36" t="s">
        <v>63</v>
      </c>
      <c r="B36" t="s">
        <v>64</v>
      </c>
      <c r="C36" t="s">
        <v>426</v>
      </c>
      <c r="D36" s="10">
        <v>3781</v>
      </c>
      <c r="E36" s="10">
        <v>3576.0854603252988</v>
      </c>
      <c r="F36" s="10">
        <v>1988</v>
      </c>
      <c r="G36" s="6">
        <v>0.55591512620594963</v>
      </c>
      <c r="H36" s="10">
        <v>0</v>
      </c>
      <c r="I36">
        <v>1988</v>
      </c>
      <c r="J36" s="6">
        <v>0.55591512620594963</v>
      </c>
      <c r="K36" s="17">
        <f t="shared" si="0"/>
        <v>0</v>
      </c>
      <c r="L36">
        <f>VLOOKUP(A36,[1]Sheet1!$A:$B,2,0)</f>
        <v>411</v>
      </c>
      <c r="M36" s="6">
        <f t="shared" si="1"/>
        <v>0.20674044265593561</v>
      </c>
    </row>
    <row r="37" spans="1:13" x14ac:dyDescent="0.3">
      <c r="A37" t="s">
        <v>65</v>
      </c>
      <c r="B37" t="s">
        <v>66</v>
      </c>
      <c r="C37" t="s">
        <v>426</v>
      </c>
      <c r="D37" s="10">
        <v>5192</v>
      </c>
      <c r="E37" s="10">
        <v>4950.6350581706665</v>
      </c>
      <c r="F37" s="10">
        <v>689</v>
      </c>
      <c r="G37" s="6">
        <v>0.13917406391385184</v>
      </c>
      <c r="H37" s="10">
        <v>4</v>
      </c>
      <c r="I37">
        <v>693</v>
      </c>
      <c r="J37" s="6">
        <v>0.13998204106284373</v>
      </c>
      <c r="K37" s="17">
        <f t="shared" si="0"/>
        <v>5.8055152394775513E-3</v>
      </c>
      <c r="L37">
        <f>VLOOKUP(A37,[1]Sheet1!$A:$B,2,0)</f>
        <v>187</v>
      </c>
      <c r="M37" s="6">
        <f t="shared" si="1"/>
        <v>0.26984126984126983</v>
      </c>
    </row>
    <row r="38" spans="1:13" x14ac:dyDescent="0.3">
      <c r="A38" t="s">
        <v>67</v>
      </c>
      <c r="B38" t="s">
        <v>68</v>
      </c>
      <c r="C38" t="s">
        <v>426</v>
      </c>
      <c r="D38" s="10">
        <v>4907</v>
      </c>
      <c r="E38" s="10">
        <v>4732.3812527155251</v>
      </c>
      <c r="F38" s="10">
        <v>2975</v>
      </c>
      <c r="G38" s="6">
        <v>0.62864757531800541</v>
      </c>
      <c r="H38" s="10">
        <v>3</v>
      </c>
      <c r="I38">
        <v>2978</v>
      </c>
      <c r="J38" s="6">
        <v>0.62928150564605723</v>
      </c>
      <c r="K38" s="17">
        <f t="shared" si="0"/>
        <v>1.0084033613446054E-3</v>
      </c>
      <c r="L38">
        <f>VLOOKUP(A38,[1]Sheet1!$A:$B,2,0)</f>
        <v>933</v>
      </c>
      <c r="M38" s="6">
        <f t="shared" si="1"/>
        <v>0.31329751511081261</v>
      </c>
    </row>
    <row r="39" spans="1:13" x14ac:dyDescent="0.3">
      <c r="A39" t="s">
        <v>69</v>
      </c>
      <c r="B39" t="s">
        <v>70</v>
      </c>
      <c r="C39" t="s">
        <v>426</v>
      </c>
      <c r="D39" s="10">
        <v>1641</v>
      </c>
      <c r="E39" s="10">
        <v>1585.3272401160129</v>
      </c>
      <c r="F39" s="10">
        <v>1193</v>
      </c>
      <c r="G39" s="6">
        <v>0.75252602100793853</v>
      </c>
      <c r="H39" s="10">
        <v>0</v>
      </c>
      <c r="I39">
        <v>1193</v>
      </c>
      <c r="J39" s="6">
        <v>0.75252602100793853</v>
      </c>
      <c r="K39" s="17">
        <f t="shared" si="0"/>
        <v>0</v>
      </c>
      <c r="L39">
        <f>VLOOKUP(A39,[1]Sheet1!$A:$B,2,0)</f>
        <v>172</v>
      </c>
      <c r="M39" s="6">
        <f t="shared" si="1"/>
        <v>0.14417435037720033</v>
      </c>
    </row>
    <row r="40" spans="1:13" x14ac:dyDescent="0.3">
      <c r="A40" t="s">
        <v>71</v>
      </c>
      <c r="B40" t="s">
        <v>72</v>
      </c>
      <c r="C40" t="s">
        <v>426</v>
      </c>
      <c r="D40" s="10">
        <v>4377</v>
      </c>
      <c r="E40" s="10">
        <v>4241.2430103659135</v>
      </c>
      <c r="F40" s="10">
        <v>2602</v>
      </c>
      <c r="G40" s="6">
        <v>0.61349939007043885</v>
      </c>
      <c r="H40" s="10">
        <v>8</v>
      </c>
      <c r="I40">
        <v>2610</v>
      </c>
      <c r="J40" s="6">
        <v>0.61538562954798059</v>
      </c>
      <c r="K40" s="17">
        <f t="shared" si="0"/>
        <v>3.0745580322829201E-3</v>
      </c>
      <c r="L40">
        <f>VLOOKUP(A40,[1]Sheet1!$A:$B,2,0)</f>
        <v>1316</v>
      </c>
      <c r="M40" s="6">
        <f t="shared" si="1"/>
        <v>0.50421455938697313</v>
      </c>
    </row>
    <row r="41" spans="1:13" x14ac:dyDescent="0.3">
      <c r="A41" t="s">
        <v>73</v>
      </c>
      <c r="B41" t="s">
        <v>74</v>
      </c>
      <c r="C41" t="s">
        <v>426</v>
      </c>
      <c r="D41" s="10">
        <v>4385</v>
      </c>
      <c r="E41" s="10">
        <v>4218.0975968658031</v>
      </c>
      <c r="F41" s="10">
        <v>1992</v>
      </c>
      <c r="G41" s="6">
        <v>0.47225080839289424</v>
      </c>
      <c r="H41" s="10">
        <v>1</v>
      </c>
      <c r="I41">
        <v>1993</v>
      </c>
      <c r="J41" s="6">
        <v>0.47248788209188664</v>
      </c>
      <c r="K41" s="17">
        <f t="shared" si="0"/>
        <v>5.020080321284701E-4</v>
      </c>
      <c r="L41">
        <f>VLOOKUP(A41,[1]Sheet1!$A:$B,2,0)</f>
        <v>545</v>
      </c>
      <c r="M41" s="6">
        <f t="shared" si="1"/>
        <v>0.27345709984947314</v>
      </c>
    </row>
    <row r="42" spans="1:13" x14ac:dyDescent="0.3">
      <c r="A42" t="s">
        <v>75</v>
      </c>
      <c r="B42" t="s">
        <v>76</v>
      </c>
      <c r="C42" t="s">
        <v>426</v>
      </c>
      <c r="D42" s="10">
        <v>2408</v>
      </c>
      <c r="E42" s="10">
        <v>2282.6043527186534</v>
      </c>
      <c r="F42" s="10">
        <v>1798</v>
      </c>
      <c r="G42" s="6">
        <v>0.78769673678161767</v>
      </c>
      <c r="H42" s="10">
        <v>3</v>
      </c>
      <c r="I42">
        <v>1801</v>
      </c>
      <c r="J42" s="6">
        <v>0.78901102499649245</v>
      </c>
      <c r="K42" s="17">
        <f t="shared" si="0"/>
        <v>1.6685205784204701E-3</v>
      </c>
      <c r="L42">
        <f>VLOOKUP(A42,[1]Sheet1!$A:$B,2,0)</f>
        <v>420</v>
      </c>
      <c r="M42" s="6">
        <f t="shared" si="1"/>
        <v>0.23320377568017767</v>
      </c>
    </row>
    <row r="43" spans="1:13" x14ac:dyDescent="0.3">
      <c r="A43" t="s">
        <v>77</v>
      </c>
      <c r="B43" t="s">
        <v>78</v>
      </c>
      <c r="C43" t="s">
        <v>426</v>
      </c>
      <c r="D43" s="10">
        <v>6962</v>
      </c>
      <c r="E43" s="10">
        <v>6712.862522695872</v>
      </c>
      <c r="F43" s="10">
        <v>3993</v>
      </c>
      <c r="G43" s="6">
        <v>0.59482821024560761</v>
      </c>
      <c r="H43" s="10">
        <v>16</v>
      </c>
      <c r="I43">
        <v>4009</v>
      </c>
      <c r="J43" s="6">
        <v>0.5972116941834813</v>
      </c>
      <c r="K43" s="17">
        <f t="shared" si="0"/>
        <v>4.0070122714750437E-3</v>
      </c>
      <c r="L43">
        <f>VLOOKUP(A43,[1]Sheet1!$A:$B,2,0)</f>
        <v>1526</v>
      </c>
      <c r="M43" s="6">
        <f t="shared" si="1"/>
        <v>0.38064355200798206</v>
      </c>
    </row>
    <row r="44" spans="1:13" x14ac:dyDescent="0.3">
      <c r="A44" t="s">
        <v>79</v>
      </c>
      <c r="B44" t="s">
        <v>80</v>
      </c>
      <c r="C44" t="s">
        <v>426</v>
      </c>
      <c r="D44" s="10">
        <v>2643</v>
      </c>
      <c r="E44" s="10">
        <v>2481.4499317561417</v>
      </c>
      <c r="F44" s="10">
        <v>2037</v>
      </c>
      <c r="G44" s="6">
        <v>0.82089103387969586</v>
      </c>
      <c r="H44" s="10">
        <v>0</v>
      </c>
      <c r="I44">
        <v>2037</v>
      </c>
      <c r="J44" s="6">
        <v>0.82089103387969586</v>
      </c>
      <c r="K44" s="17">
        <f t="shared" si="0"/>
        <v>0</v>
      </c>
      <c r="L44">
        <f>VLOOKUP(A44,[1]Sheet1!$A:$B,2,0)</f>
        <v>704</v>
      </c>
      <c r="M44" s="6">
        <f t="shared" si="1"/>
        <v>0.34560628375061364</v>
      </c>
    </row>
    <row r="45" spans="1:13" x14ac:dyDescent="0.3">
      <c r="A45" t="s">
        <v>81</v>
      </c>
      <c r="B45" t="s">
        <v>82</v>
      </c>
      <c r="C45" t="s">
        <v>426</v>
      </c>
      <c r="D45" s="10">
        <v>2920</v>
      </c>
      <c r="E45" s="10">
        <v>2784.7163863409874</v>
      </c>
      <c r="F45" s="10">
        <v>1720</v>
      </c>
      <c r="G45" s="6">
        <v>0.61765715475966854</v>
      </c>
      <c r="H45" s="10">
        <v>2</v>
      </c>
      <c r="I45">
        <v>1722</v>
      </c>
      <c r="J45" s="6">
        <v>0.61837536075357502</v>
      </c>
      <c r="K45" s="17">
        <f t="shared" si="0"/>
        <v>1.1627906976742455E-3</v>
      </c>
      <c r="L45">
        <f>VLOOKUP(A45,[1]Sheet1!$A:$B,2,0)</f>
        <v>174</v>
      </c>
      <c r="M45" s="6">
        <f t="shared" si="1"/>
        <v>0.10104529616724739</v>
      </c>
    </row>
    <row r="46" spans="1:13" x14ac:dyDescent="0.3">
      <c r="A46" t="s">
        <v>83</v>
      </c>
      <c r="B46" t="s">
        <v>84</v>
      </c>
      <c r="C46" t="s">
        <v>426</v>
      </c>
      <c r="D46" s="10">
        <v>4864</v>
      </c>
      <c r="E46" s="10">
        <v>4652.098120560001</v>
      </c>
      <c r="F46" s="10">
        <v>3435</v>
      </c>
      <c r="G46" s="6">
        <v>0.7383765154950146</v>
      </c>
      <c r="H46" s="10">
        <v>3</v>
      </c>
      <c r="I46">
        <v>3438</v>
      </c>
      <c r="J46" s="6">
        <v>0.73902138581422427</v>
      </c>
      <c r="K46" s="17">
        <f t="shared" si="0"/>
        <v>8.7336244541492644E-4</v>
      </c>
      <c r="L46">
        <f>VLOOKUP(A46,[1]Sheet1!$A:$B,2,0)</f>
        <v>1732</v>
      </c>
      <c r="M46" s="6">
        <f t="shared" si="1"/>
        <v>0.5037812681791739</v>
      </c>
    </row>
    <row r="47" spans="1:13" x14ac:dyDescent="0.3">
      <c r="A47" t="s">
        <v>85</v>
      </c>
      <c r="B47" t="s">
        <v>86</v>
      </c>
      <c r="C47" t="s">
        <v>426</v>
      </c>
      <c r="D47" s="10">
        <v>2465</v>
      </c>
      <c r="E47" s="10">
        <v>2318.7683587140441</v>
      </c>
      <c r="F47" s="10">
        <v>1321</v>
      </c>
      <c r="G47" s="6">
        <v>0.56969899344866337</v>
      </c>
      <c r="H47" s="10">
        <v>4</v>
      </c>
      <c r="I47">
        <v>1325</v>
      </c>
      <c r="J47" s="6">
        <v>0.57142404717598705</v>
      </c>
      <c r="K47" s="17">
        <f t="shared" si="0"/>
        <v>3.0280090840271519E-3</v>
      </c>
      <c r="L47">
        <f>VLOOKUP(A47,[1]Sheet1!$A:$B,2,0)</f>
        <v>690</v>
      </c>
      <c r="M47" s="6">
        <f t="shared" si="1"/>
        <v>0.52075471698113207</v>
      </c>
    </row>
    <row r="48" spans="1:13" x14ac:dyDescent="0.3">
      <c r="A48" t="s">
        <v>87</v>
      </c>
      <c r="B48" t="s">
        <v>88</v>
      </c>
      <c r="C48" t="s">
        <v>426</v>
      </c>
      <c r="D48" s="10">
        <v>4301</v>
      </c>
      <c r="E48" s="10">
        <v>4012.0272282949704</v>
      </c>
      <c r="F48" s="10">
        <v>2925</v>
      </c>
      <c r="G48" s="6">
        <v>0.72905786365838432</v>
      </c>
      <c r="H48" s="10">
        <v>0</v>
      </c>
      <c r="I48">
        <v>2925</v>
      </c>
      <c r="J48" s="6">
        <v>0.72905786365838432</v>
      </c>
      <c r="K48" s="17">
        <f t="shared" si="0"/>
        <v>0</v>
      </c>
      <c r="L48">
        <f>VLOOKUP(A48,[1]Sheet1!$A:$B,2,0)</f>
        <v>433</v>
      </c>
      <c r="M48" s="6">
        <f t="shared" si="1"/>
        <v>0.14803418803418802</v>
      </c>
    </row>
    <row r="49" spans="1:13" x14ac:dyDescent="0.3">
      <c r="A49" t="s">
        <v>89</v>
      </c>
      <c r="B49" t="s">
        <v>90</v>
      </c>
      <c r="C49" t="s">
        <v>426</v>
      </c>
      <c r="D49" s="10">
        <v>3864</v>
      </c>
      <c r="E49" s="10">
        <v>3660.3639843469646</v>
      </c>
      <c r="F49" s="10">
        <v>2881</v>
      </c>
      <c r="G49" s="6">
        <v>0.78708019539045682</v>
      </c>
      <c r="H49" s="10">
        <v>0</v>
      </c>
      <c r="I49">
        <v>2881</v>
      </c>
      <c r="J49" s="6">
        <v>0.78708019539045682</v>
      </c>
      <c r="K49" s="17">
        <f t="shared" si="0"/>
        <v>0</v>
      </c>
      <c r="L49">
        <f>VLOOKUP(A49,[1]Sheet1!$A:$B,2,0)</f>
        <v>596</v>
      </c>
      <c r="M49" s="6">
        <f t="shared" si="1"/>
        <v>0.206872613675807</v>
      </c>
    </row>
    <row r="50" spans="1:13" x14ac:dyDescent="0.3">
      <c r="A50" t="s">
        <v>91</v>
      </c>
      <c r="B50" t="s">
        <v>92</v>
      </c>
      <c r="C50" t="s">
        <v>426</v>
      </c>
      <c r="D50" s="10">
        <v>3314</v>
      </c>
      <c r="E50" s="10">
        <v>3170.7688109474698</v>
      </c>
      <c r="F50" s="10">
        <v>1963</v>
      </c>
      <c r="G50" s="6">
        <v>0.61909275542969289</v>
      </c>
      <c r="H50" s="10">
        <v>4</v>
      </c>
      <c r="I50">
        <v>1967</v>
      </c>
      <c r="J50" s="6">
        <v>0.62035427912898922</v>
      </c>
      <c r="K50" s="17">
        <f t="shared" si="0"/>
        <v>2.0376974019357496E-3</v>
      </c>
      <c r="L50">
        <f>VLOOKUP(A50,[1]Sheet1!$A:$B,2,0)</f>
        <v>765</v>
      </c>
      <c r="M50" s="6">
        <f t="shared" si="1"/>
        <v>0.38891713268937467</v>
      </c>
    </row>
    <row r="51" spans="1:13" x14ac:dyDescent="0.3">
      <c r="A51" t="s">
        <v>93</v>
      </c>
      <c r="B51" t="s">
        <v>94</v>
      </c>
      <c r="C51" t="s">
        <v>426</v>
      </c>
      <c r="D51" s="10">
        <v>1206</v>
      </c>
      <c r="E51" s="10">
        <v>1100.4675629008386</v>
      </c>
      <c r="F51" s="10">
        <v>968</v>
      </c>
      <c r="G51" s="6">
        <v>0.87962610860455226</v>
      </c>
      <c r="H51" s="10">
        <v>0</v>
      </c>
      <c r="I51">
        <v>968</v>
      </c>
      <c r="J51" s="6">
        <v>0.87962610860455226</v>
      </c>
      <c r="K51" s="17">
        <f t="shared" si="0"/>
        <v>0</v>
      </c>
      <c r="L51">
        <f>VLOOKUP(A51,[1]Sheet1!$A:$B,2,0)</f>
        <v>170</v>
      </c>
      <c r="M51" s="6">
        <f t="shared" si="1"/>
        <v>0.1756198347107438</v>
      </c>
    </row>
    <row r="52" spans="1:13" x14ac:dyDescent="0.3">
      <c r="A52" t="s">
        <v>95</v>
      </c>
      <c r="B52" t="s">
        <v>96</v>
      </c>
      <c r="C52" t="s">
        <v>426</v>
      </c>
      <c r="D52" s="10">
        <v>6308</v>
      </c>
      <c r="E52" s="10">
        <v>5939.7869954878242</v>
      </c>
      <c r="F52" s="10">
        <v>1537</v>
      </c>
      <c r="G52" s="6">
        <v>0.25876348784351799</v>
      </c>
      <c r="H52" s="10">
        <v>20</v>
      </c>
      <c r="I52">
        <v>1557</v>
      </c>
      <c r="J52" s="6">
        <v>0.2621306119533881</v>
      </c>
      <c r="K52" s="17">
        <f t="shared" si="0"/>
        <v>1.301236174365648E-2</v>
      </c>
      <c r="L52">
        <f>VLOOKUP(A52,[1]Sheet1!$A:$B,2,0)</f>
        <v>635</v>
      </c>
      <c r="M52" s="6">
        <f t="shared" si="1"/>
        <v>0.40783558124598585</v>
      </c>
    </row>
    <row r="53" spans="1:13" x14ac:dyDescent="0.3">
      <c r="A53" t="s">
        <v>97</v>
      </c>
      <c r="B53" t="s">
        <v>98</v>
      </c>
      <c r="C53" t="s">
        <v>426</v>
      </c>
      <c r="D53" s="10">
        <v>6271</v>
      </c>
      <c r="E53" s="10">
        <v>6048.7436602245225</v>
      </c>
      <c r="F53" s="10">
        <v>2464</v>
      </c>
      <c r="G53" s="6">
        <v>0.40735731887645227</v>
      </c>
      <c r="H53" s="10">
        <v>4</v>
      </c>
      <c r="I53">
        <v>2468</v>
      </c>
      <c r="J53" s="6">
        <v>0.40801861322527772</v>
      </c>
      <c r="K53" s="17">
        <f t="shared" si="0"/>
        <v>1.6233766233767165E-3</v>
      </c>
      <c r="L53">
        <f>VLOOKUP(A53,[1]Sheet1!$A:$B,2,0)</f>
        <v>550</v>
      </c>
      <c r="M53" s="6">
        <f t="shared" si="1"/>
        <v>0.22285251215559157</v>
      </c>
    </row>
    <row r="54" spans="1:13" x14ac:dyDescent="0.3">
      <c r="A54" t="s">
        <v>99</v>
      </c>
      <c r="B54" t="s">
        <v>100</v>
      </c>
      <c r="C54" t="s">
        <v>426</v>
      </c>
      <c r="D54" s="10">
        <v>3830</v>
      </c>
      <c r="E54" s="10">
        <v>3592.7775288809244</v>
      </c>
      <c r="F54" s="10">
        <v>2592</v>
      </c>
      <c r="G54" s="6">
        <v>0.72144739805455038</v>
      </c>
      <c r="H54" s="10">
        <v>2</v>
      </c>
      <c r="I54">
        <v>2594</v>
      </c>
      <c r="J54" s="6">
        <v>0.72200407042959247</v>
      </c>
      <c r="K54" s="17">
        <f t="shared" si="0"/>
        <v>7.7160493827160143E-4</v>
      </c>
      <c r="L54">
        <f>VLOOKUP(A54,[1]Sheet1!$A:$B,2,0)</f>
        <v>392</v>
      </c>
      <c r="M54" s="6">
        <f t="shared" si="1"/>
        <v>0.15111796453353893</v>
      </c>
    </row>
    <row r="55" spans="1:13" x14ac:dyDescent="0.3">
      <c r="A55" t="s">
        <v>101</v>
      </c>
      <c r="B55" t="s">
        <v>102</v>
      </c>
      <c r="C55" t="s">
        <v>426</v>
      </c>
      <c r="D55" s="10">
        <v>5775</v>
      </c>
      <c r="E55" s="10">
        <v>5537.9506943559691</v>
      </c>
      <c r="F55" s="10">
        <v>3177</v>
      </c>
      <c r="G55" s="6">
        <v>0.57367791360761944</v>
      </c>
      <c r="H55" s="10">
        <v>17</v>
      </c>
      <c r="I55">
        <v>3194</v>
      </c>
      <c r="J55" s="6">
        <v>0.57674764119066313</v>
      </c>
      <c r="K55" s="17">
        <f t="shared" si="0"/>
        <v>5.3509600251811394E-3</v>
      </c>
      <c r="L55">
        <f>VLOOKUP(A55,[1]Sheet1!$A:$B,2,0)</f>
        <v>1028</v>
      </c>
      <c r="M55" s="6">
        <f t="shared" si="1"/>
        <v>0.32185347526612396</v>
      </c>
    </row>
    <row r="56" spans="1:13" x14ac:dyDescent="0.3">
      <c r="A56" t="s">
        <v>103</v>
      </c>
      <c r="B56" t="s">
        <v>104</v>
      </c>
      <c r="C56" t="s">
        <v>426</v>
      </c>
      <c r="D56" s="10">
        <v>2623</v>
      </c>
      <c r="E56" s="10">
        <v>2534.1879085782725</v>
      </c>
      <c r="F56" s="10">
        <v>1460</v>
      </c>
      <c r="G56" s="6">
        <v>0.57612144508221874</v>
      </c>
      <c r="H56" s="10">
        <v>1</v>
      </c>
      <c r="I56">
        <v>1461</v>
      </c>
      <c r="J56" s="6">
        <v>0.57651604881172713</v>
      </c>
      <c r="K56" s="17">
        <f t="shared" si="0"/>
        <v>6.8493150684935411E-4</v>
      </c>
      <c r="L56">
        <f>VLOOKUP(A56,[1]Sheet1!$A:$B,2,0)</f>
        <v>266</v>
      </c>
      <c r="M56" s="6">
        <f t="shared" si="1"/>
        <v>0.18206707734428473</v>
      </c>
    </row>
    <row r="57" spans="1:13" x14ac:dyDescent="0.3">
      <c r="A57" t="s">
        <v>105</v>
      </c>
      <c r="B57" t="s">
        <v>106</v>
      </c>
      <c r="C57" t="s">
        <v>426</v>
      </c>
      <c r="D57" s="10">
        <v>2788</v>
      </c>
      <c r="E57" s="10">
        <v>2673.3584193194292</v>
      </c>
      <c r="F57" s="10">
        <v>1424</v>
      </c>
      <c r="G57" s="6">
        <v>0.53266333077871209</v>
      </c>
      <c r="H57" s="10">
        <v>301</v>
      </c>
      <c r="I57">
        <v>1725</v>
      </c>
      <c r="J57" s="6">
        <v>0.64525579044471792</v>
      </c>
      <c r="K57" s="17">
        <f t="shared" si="0"/>
        <v>0.211376404494382</v>
      </c>
      <c r="L57">
        <f>VLOOKUP(A57,[1]Sheet1!$A:$B,2,0)</f>
        <v>685</v>
      </c>
      <c r="M57" s="6">
        <f t="shared" si="1"/>
        <v>0.39710144927536234</v>
      </c>
    </row>
    <row r="58" spans="1:13" x14ac:dyDescent="0.3">
      <c r="A58" t="s">
        <v>107</v>
      </c>
      <c r="B58" t="s">
        <v>108</v>
      </c>
      <c r="C58" t="s">
        <v>426</v>
      </c>
      <c r="D58" s="10">
        <v>6216</v>
      </c>
      <c r="E58" s="10">
        <v>5950.2709541381128</v>
      </c>
      <c r="F58" s="10">
        <v>3254</v>
      </c>
      <c r="G58" s="6">
        <v>0.54686585284608047</v>
      </c>
      <c r="H58" s="10">
        <v>1</v>
      </c>
      <c r="I58">
        <v>3255</v>
      </c>
      <c r="J58" s="6">
        <v>0.54703391241978849</v>
      </c>
      <c r="K58" s="17">
        <f t="shared" si="0"/>
        <v>3.0731407498453805E-4</v>
      </c>
      <c r="L58">
        <f>VLOOKUP(A58,[1]Sheet1!$A:$B,2,0)</f>
        <v>997</v>
      </c>
      <c r="M58" s="6">
        <f t="shared" si="1"/>
        <v>0.30629800307219662</v>
      </c>
    </row>
    <row r="59" spans="1:13" x14ac:dyDescent="0.3">
      <c r="A59" t="s">
        <v>109</v>
      </c>
      <c r="B59" t="s">
        <v>110</v>
      </c>
      <c r="C59" t="s">
        <v>426</v>
      </c>
      <c r="D59" s="10">
        <v>4771</v>
      </c>
      <c r="E59" s="10">
        <v>4581.6136322267184</v>
      </c>
      <c r="F59" s="10">
        <v>2347</v>
      </c>
      <c r="G59" s="6">
        <v>0.51226493292480668</v>
      </c>
      <c r="H59" s="10">
        <v>4</v>
      </c>
      <c r="I59">
        <v>2351</v>
      </c>
      <c r="J59" s="6">
        <v>0.51313798777427377</v>
      </c>
      <c r="K59" s="17">
        <f t="shared" si="0"/>
        <v>1.7043033659991796E-3</v>
      </c>
      <c r="L59">
        <f>VLOOKUP(A59,[1]Sheet1!$A:$B,2,0)</f>
        <v>941</v>
      </c>
      <c r="M59" s="6">
        <f t="shared" si="1"/>
        <v>0.40025521054870267</v>
      </c>
    </row>
    <row r="60" spans="1:13" x14ac:dyDescent="0.3">
      <c r="A60" t="s">
        <v>111</v>
      </c>
      <c r="B60" t="s">
        <v>112</v>
      </c>
      <c r="C60" t="s">
        <v>426</v>
      </c>
      <c r="D60" s="10">
        <v>2709</v>
      </c>
      <c r="E60" s="10">
        <v>2619.0413492294269</v>
      </c>
      <c r="F60" s="10">
        <v>767</v>
      </c>
      <c r="G60" s="6">
        <v>0.29285524652967637</v>
      </c>
      <c r="H60" s="10">
        <v>0</v>
      </c>
      <c r="I60">
        <v>767</v>
      </c>
      <c r="J60" s="6">
        <v>0.29285524652967637</v>
      </c>
      <c r="K60" s="17">
        <f t="shared" si="0"/>
        <v>0</v>
      </c>
      <c r="L60">
        <f>VLOOKUP(A60,[1]Sheet1!$A:$B,2,0)</f>
        <v>353</v>
      </c>
      <c r="M60" s="6">
        <f t="shared" si="1"/>
        <v>0.46023468057366362</v>
      </c>
    </row>
    <row r="61" spans="1:13" x14ac:dyDescent="0.3">
      <c r="A61" t="s">
        <v>113</v>
      </c>
      <c r="B61" t="s">
        <v>114</v>
      </c>
      <c r="C61" t="s">
        <v>426</v>
      </c>
      <c r="D61" s="10">
        <v>3735</v>
      </c>
      <c r="E61" s="10">
        <v>3572.856054836253</v>
      </c>
      <c r="F61" s="10">
        <v>2223</v>
      </c>
      <c r="G61" s="6">
        <v>0.62219131302279174</v>
      </c>
      <c r="H61" s="10">
        <v>3</v>
      </c>
      <c r="I61">
        <v>2226</v>
      </c>
      <c r="J61" s="6">
        <v>0.62303097741283608</v>
      </c>
      <c r="K61" s="17">
        <f t="shared" si="0"/>
        <v>1.3495276653172909E-3</v>
      </c>
      <c r="L61">
        <f>VLOOKUP(A61,[1]Sheet1!$A:$B,2,0)</f>
        <v>787</v>
      </c>
      <c r="M61" s="6">
        <f t="shared" si="1"/>
        <v>0.35354896675651393</v>
      </c>
    </row>
    <row r="62" spans="1:13" x14ac:dyDescent="0.3">
      <c r="A62" t="s">
        <v>115</v>
      </c>
      <c r="B62" t="s">
        <v>116</v>
      </c>
      <c r="C62" t="s">
        <v>426</v>
      </c>
      <c r="D62" s="10">
        <v>2930</v>
      </c>
      <c r="E62" s="10">
        <v>2756.7918555907263</v>
      </c>
      <c r="F62" s="10">
        <v>394</v>
      </c>
      <c r="G62" s="6">
        <v>0.14291974898321569</v>
      </c>
      <c r="H62" s="10">
        <v>0</v>
      </c>
      <c r="I62">
        <v>394</v>
      </c>
      <c r="J62" s="6">
        <v>0.14291974898321569</v>
      </c>
      <c r="K62" s="17">
        <f t="shared" si="0"/>
        <v>0</v>
      </c>
      <c r="L62">
        <f>VLOOKUP(A62,[1]Sheet1!$A:$B,2,0)</f>
        <v>361</v>
      </c>
      <c r="M62" s="6">
        <f t="shared" si="1"/>
        <v>0.91624365482233505</v>
      </c>
    </row>
    <row r="63" spans="1:13" x14ac:dyDescent="0.3">
      <c r="A63" t="s">
        <v>117</v>
      </c>
      <c r="B63" t="s">
        <v>118</v>
      </c>
      <c r="C63" t="s">
        <v>426</v>
      </c>
      <c r="D63" s="10">
        <v>4594</v>
      </c>
      <c r="E63" s="10">
        <v>4301.2625737587305</v>
      </c>
      <c r="F63" s="10">
        <v>3150</v>
      </c>
      <c r="G63" s="6">
        <v>0.73234310763021371</v>
      </c>
      <c r="H63" s="10">
        <v>43</v>
      </c>
      <c r="I63">
        <v>3193</v>
      </c>
      <c r="J63" s="6">
        <v>0.74234017227405469</v>
      </c>
      <c r="K63" s="17">
        <f t="shared" si="0"/>
        <v>1.3650793650793608E-2</v>
      </c>
      <c r="L63">
        <f>VLOOKUP(A63,[1]Sheet1!$A:$B,2,0)</f>
        <v>1065</v>
      </c>
      <c r="M63" s="6">
        <f t="shared" si="1"/>
        <v>0.33354212339492639</v>
      </c>
    </row>
    <row r="64" spans="1:13" x14ac:dyDescent="0.3">
      <c r="A64" t="s">
        <v>119</v>
      </c>
      <c r="B64" t="s">
        <v>120</v>
      </c>
      <c r="C64" t="s">
        <v>426</v>
      </c>
      <c r="D64" s="10">
        <v>2674</v>
      </c>
      <c r="E64" s="10">
        <v>2584.1044863535199</v>
      </c>
      <c r="F64" s="10">
        <v>1742</v>
      </c>
      <c r="G64" s="6">
        <v>0.67412134811087698</v>
      </c>
      <c r="H64" s="10">
        <v>1</v>
      </c>
      <c r="I64">
        <v>1743</v>
      </c>
      <c r="J64" s="6">
        <v>0.67450832936696814</v>
      </c>
      <c r="K64" s="17">
        <f t="shared" si="0"/>
        <v>5.740528128587132E-4</v>
      </c>
      <c r="L64">
        <f>VLOOKUP(A64,[1]Sheet1!$A:$B,2,0)</f>
        <v>104</v>
      </c>
      <c r="M64" s="6">
        <f t="shared" si="1"/>
        <v>5.9667240390131958E-2</v>
      </c>
    </row>
    <row r="65" spans="1:13" x14ac:dyDescent="0.3">
      <c r="A65" t="s">
        <v>121</v>
      </c>
      <c r="B65" t="s">
        <v>122</v>
      </c>
      <c r="C65" t="s">
        <v>426</v>
      </c>
      <c r="D65" s="10">
        <v>10664</v>
      </c>
      <c r="E65" s="10">
        <v>9928.688644604712</v>
      </c>
      <c r="F65" s="10">
        <v>2895</v>
      </c>
      <c r="G65" s="6">
        <v>0.29157929144783429</v>
      </c>
      <c r="H65" s="10">
        <v>1090</v>
      </c>
      <c r="I65">
        <v>3985</v>
      </c>
      <c r="J65" s="6">
        <v>0.40136216802059399</v>
      </c>
      <c r="K65" s="17">
        <f t="shared" si="0"/>
        <v>0.37651122625215883</v>
      </c>
      <c r="L65">
        <f>VLOOKUP(A65,[1]Sheet1!$A:$B,2,0)</f>
        <v>1705</v>
      </c>
      <c r="M65" s="6">
        <f t="shared" si="1"/>
        <v>0.42785445420326224</v>
      </c>
    </row>
    <row r="66" spans="1:13" x14ac:dyDescent="0.3">
      <c r="A66" t="s">
        <v>123</v>
      </c>
      <c r="B66" t="s">
        <v>124</v>
      </c>
      <c r="C66" t="s">
        <v>426</v>
      </c>
      <c r="D66" s="10">
        <v>5386</v>
      </c>
      <c r="E66" s="10">
        <v>5110.3881226919884</v>
      </c>
      <c r="F66" s="10">
        <v>3464</v>
      </c>
      <c r="G66" s="6">
        <v>0.67783501308219152</v>
      </c>
      <c r="H66" s="10">
        <v>3</v>
      </c>
      <c r="I66">
        <v>3467</v>
      </c>
      <c r="J66" s="6">
        <v>0.6784220526431749</v>
      </c>
      <c r="K66" s="17">
        <f t="shared" si="0"/>
        <v>8.6605080831402882E-4</v>
      </c>
      <c r="L66">
        <f>VLOOKUP(A66,[1]Sheet1!$A:$B,2,0)</f>
        <v>322</v>
      </c>
      <c r="M66" s="6">
        <f t="shared" si="1"/>
        <v>9.2875685030285551E-2</v>
      </c>
    </row>
    <row r="67" spans="1:13" x14ac:dyDescent="0.3">
      <c r="A67" t="s">
        <v>125</v>
      </c>
      <c r="B67" t="s">
        <v>126</v>
      </c>
      <c r="C67" t="s">
        <v>426</v>
      </c>
      <c r="D67" s="10">
        <v>8174</v>
      </c>
      <c r="E67" s="10">
        <v>7870.5270195703351</v>
      </c>
      <c r="F67" s="10">
        <v>4280</v>
      </c>
      <c r="G67" s="6">
        <v>0.54380094107518251</v>
      </c>
      <c r="H67" s="10">
        <v>4</v>
      </c>
      <c r="I67">
        <v>4284</v>
      </c>
      <c r="J67" s="6">
        <v>0.54430916625375747</v>
      </c>
      <c r="K67" s="17">
        <f t="shared" si="0"/>
        <v>9.3457943925238148E-4</v>
      </c>
      <c r="L67">
        <f>VLOOKUP(A67,[1]Sheet1!$A:$B,2,0)</f>
        <v>1840</v>
      </c>
      <c r="M67" s="6">
        <f t="shared" si="1"/>
        <v>0.4295051353874883</v>
      </c>
    </row>
    <row r="68" spans="1:13" x14ac:dyDescent="0.3">
      <c r="A68" t="s">
        <v>127</v>
      </c>
      <c r="B68" t="s">
        <v>128</v>
      </c>
      <c r="C68" t="s">
        <v>425</v>
      </c>
      <c r="D68" s="10">
        <v>5319</v>
      </c>
      <c r="E68" s="10">
        <v>5141.5300535266178</v>
      </c>
      <c r="F68" s="10">
        <v>3516</v>
      </c>
      <c r="G68" s="6">
        <v>0.68384312906784361</v>
      </c>
      <c r="H68" s="10">
        <v>5</v>
      </c>
      <c r="I68">
        <v>3521</v>
      </c>
      <c r="J68" s="6">
        <v>0.68481560223204707</v>
      </c>
      <c r="K68" s="17">
        <f t="shared" si="0"/>
        <v>1.4220705346985791E-3</v>
      </c>
      <c r="L68">
        <f>VLOOKUP(A68,[1]Sheet1!$A:$B,2,0)</f>
        <v>731</v>
      </c>
      <c r="M68" s="6">
        <f t="shared" si="1"/>
        <v>0.20761147401306446</v>
      </c>
    </row>
    <row r="69" spans="1:13" x14ac:dyDescent="0.3">
      <c r="A69" t="s">
        <v>129</v>
      </c>
      <c r="B69" t="s">
        <v>130</v>
      </c>
      <c r="C69" t="s">
        <v>425</v>
      </c>
      <c r="D69" s="10">
        <v>1223</v>
      </c>
      <c r="E69" s="10">
        <v>1121.8349102546265</v>
      </c>
      <c r="F69" s="10">
        <v>1281</v>
      </c>
      <c r="G69" s="6">
        <v>1.1418792447003163</v>
      </c>
      <c r="H69" s="10">
        <v>3</v>
      </c>
      <c r="I69">
        <v>1284</v>
      </c>
      <c r="J69" s="6">
        <v>1.1445534349689352</v>
      </c>
      <c r="K69" s="17">
        <f t="shared" ref="K69:K132" si="2">(J69-G69)/ABS(G69)</f>
        <v>2.341920374707188E-3</v>
      </c>
      <c r="L69">
        <f>VLOOKUP(A69,[1]Sheet1!$A:$B,2,0)</f>
        <v>157</v>
      </c>
      <c r="M69" s="6">
        <f t="shared" si="1"/>
        <v>0.12227414330218069</v>
      </c>
    </row>
    <row r="70" spans="1:13" x14ac:dyDescent="0.3">
      <c r="A70" t="s">
        <v>131</v>
      </c>
      <c r="B70" t="s">
        <v>132</v>
      </c>
      <c r="C70" t="s">
        <v>425</v>
      </c>
      <c r="D70" s="10">
        <v>5471</v>
      </c>
      <c r="E70" s="10">
        <v>5237.558834565988</v>
      </c>
      <c r="F70" s="10">
        <v>3532</v>
      </c>
      <c r="G70" s="6">
        <v>0.67435996645805318</v>
      </c>
      <c r="H70" s="10">
        <v>1</v>
      </c>
      <c r="I70">
        <v>3533</v>
      </c>
      <c r="J70" s="6">
        <v>0.67455089510087829</v>
      </c>
      <c r="K70" s="17">
        <f t="shared" si="2"/>
        <v>2.8312570781436177E-4</v>
      </c>
      <c r="L70">
        <f>VLOOKUP(A70,[1]Sheet1!$A:$B,2,0)</f>
        <v>1390</v>
      </c>
      <c r="M70" s="6">
        <f t="shared" ref="M70:M133" si="3">L70/I70</f>
        <v>0.3934333427681857</v>
      </c>
    </row>
    <row r="71" spans="1:13" x14ac:dyDescent="0.3">
      <c r="A71" t="s">
        <v>133</v>
      </c>
      <c r="B71" t="s">
        <v>134</v>
      </c>
      <c r="C71" t="s">
        <v>425</v>
      </c>
      <c r="D71" s="10">
        <v>1630</v>
      </c>
      <c r="E71" s="10">
        <v>1582.6383186425105</v>
      </c>
      <c r="F71" s="10">
        <v>1086</v>
      </c>
      <c r="G71" s="6">
        <v>0.68619594711412257</v>
      </c>
      <c r="H71" s="10">
        <v>1</v>
      </c>
      <c r="I71">
        <v>1087</v>
      </c>
      <c r="J71" s="6">
        <v>0.68682780341901584</v>
      </c>
      <c r="K71" s="17">
        <f t="shared" si="2"/>
        <v>9.2081031307545487E-4</v>
      </c>
      <c r="L71">
        <f>VLOOKUP(A71,[1]Sheet1!$A:$B,2,0)</f>
        <v>201</v>
      </c>
      <c r="M71" s="6">
        <f t="shared" si="3"/>
        <v>0.18491260349586017</v>
      </c>
    </row>
    <row r="72" spans="1:13" x14ac:dyDescent="0.3">
      <c r="A72" t="s">
        <v>135</v>
      </c>
      <c r="B72" t="s">
        <v>136</v>
      </c>
      <c r="C72" t="s">
        <v>425</v>
      </c>
      <c r="D72" s="10">
        <v>1748</v>
      </c>
      <c r="E72" s="10">
        <v>1696.27260029235</v>
      </c>
      <c r="F72" s="10">
        <v>1333</v>
      </c>
      <c r="G72" s="6">
        <v>0.78584067193578411</v>
      </c>
      <c r="H72" s="10">
        <v>1</v>
      </c>
      <c r="I72">
        <v>1334</v>
      </c>
      <c r="J72" s="6">
        <v>0.78643019982170737</v>
      </c>
      <c r="K72" s="17">
        <f t="shared" si="2"/>
        <v>7.5018754688664386E-4</v>
      </c>
      <c r="L72">
        <f>VLOOKUP(A72,[1]Sheet1!$A:$B,2,0)</f>
        <v>412</v>
      </c>
      <c r="M72" s="6">
        <f t="shared" si="3"/>
        <v>0.30884557721139433</v>
      </c>
    </row>
    <row r="73" spans="1:13" x14ac:dyDescent="0.3">
      <c r="A73" t="s">
        <v>137</v>
      </c>
      <c r="B73" t="s">
        <v>138</v>
      </c>
      <c r="C73" t="s">
        <v>425</v>
      </c>
      <c r="D73" s="10">
        <v>5547</v>
      </c>
      <c r="E73" s="10">
        <v>5332.8940976544318</v>
      </c>
      <c r="F73" s="10">
        <v>3462</v>
      </c>
      <c r="G73" s="6">
        <v>0.64917846418939618</v>
      </c>
      <c r="H73" s="10">
        <v>3</v>
      </c>
      <c r="I73">
        <v>3465</v>
      </c>
      <c r="J73" s="6">
        <v>0.6497410105188498</v>
      </c>
      <c r="K73" s="17">
        <f t="shared" si="2"/>
        <v>8.6655112651658553E-4</v>
      </c>
      <c r="L73">
        <f>VLOOKUP(A73,[1]Sheet1!$A:$B,2,0)</f>
        <v>2098</v>
      </c>
      <c r="M73" s="6">
        <f t="shared" si="3"/>
        <v>0.60548340548340551</v>
      </c>
    </row>
    <row r="74" spans="1:13" x14ac:dyDescent="0.3">
      <c r="A74" t="s">
        <v>139</v>
      </c>
      <c r="B74" t="s">
        <v>140</v>
      </c>
      <c r="C74" t="s">
        <v>425</v>
      </c>
      <c r="D74" s="10">
        <v>4350</v>
      </c>
      <c r="E74" s="10">
        <v>4229.096699478865</v>
      </c>
      <c r="F74" s="10">
        <v>3170</v>
      </c>
      <c r="G74" s="6">
        <v>0.74956905109089289</v>
      </c>
      <c r="H74" s="10">
        <v>2</v>
      </c>
      <c r="I74">
        <v>3172</v>
      </c>
      <c r="J74" s="6">
        <v>0.75004196531871048</v>
      </c>
      <c r="K74" s="17">
        <f t="shared" si="2"/>
        <v>6.3091482649841072E-4</v>
      </c>
      <c r="L74">
        <f>VLOOKUP(A74,[1]Sheet1!$A:$B,2,0)</f>
        <v>699</v>
      </c>
      <c r="M74" s="6">
        <f t="shared" si="3"/>
        <v>0.22036569987389659</v>
      </c>
    </row>
    <row r="75" spans="1:13" x14ac:dyDescent="0.3">
      <c r="A75" t="s">
        <v>141</v>
      </c>
      <c r="B75" t="s">
        <v>142</v>
      </c>
      <c r="C75" t="s">
        <v>425</v>
      </c>
      <c r="D75" s="10">
        <v>3178</v>
      </c>
      <c r="E75" s="10">
        <v>3043.7447871309091</v>
      </c>
      <c r="F75" s="10">
        <v>3116</v>
      </c>
      <c r="G75" s="6">
        <v>1.0237389196277524</v>
      </c>
      <c r="H75" s="10">
        <v>4</v>
      </c>
      <c r="I75">
        <v>3120</v>
      </c>
      <c r="J75" s="6">
        <v>1.025053090256286</v>
      </c>
      <c r="K75" s="17">
        <f t="shared" si="2"/>
        <v>1.2836970474966558E-3</v>
      </c>
      <c r="L75">
        <f>VLOOKUP(A75,[1]Sheet1!$A:$B,2,0)</f>
        <v>1120</v>
      </c>
      <c r="M75" s="6">
        <f t="shared" si="3"/>
        <v>0.35897435897435898</v>
      </c>
    </row>
    <row r="76" spans="1:13" x14ac:dyDescent="0.3">
      <c r="A76" t="s">
        <v>143</v>
      </c>
      <c r="B76" t="s">
        <v>144</v>
      </c>
      <c r="C76" t="s">
        <v>425</v>
      </c>
      <c r="D76" s="10">
        <v>5019</v>
      </c>
      <c r="E76" s="10">
        <v>4740.2368310686124</v>
      </c>
      <c r="F76" s="10">
        <v>2634</v>
      </c>
      <c r="G76" s="6">
        <v>0.55566843891346374</v>
      </c>
      <c r="H76" s="10">
        <v>138</v>
      </c>
      <c r="I76">
        <v>2772</v>
      </c>
      <c r="J76" s="6">
        <v>0.5847809083781782</v>
      </c>
      <c r="K76" s="17">
        <f t="shared" si="2"/>
        <v>5.2391799544419068E-2</v>
      </c>
      <c r="L76">
        <f>VLOOKUP(A76,[1]Sheet1!$A:$B,2,0)</f>
        <v>1030</v>
      </c>
      <c r="M76" s="6">
        <f t="shared" si="3"/>
        <v>0.37157287157287155</v>
      </c>
    </row>
    <row r="77" spans="1:13" x14ac:dyDescent="0.3">
      <c r="A77" t="s">
        <v>145</v>
      </c>
      <c r="B77" t="s">
        <v>146</v>
      </c>
      <c r="C77" t="s">
        <v>425</v>
      </c>
      <c r="D77" s="10">
        <v>10022</v>
      </c>
      <c r="E77" s="10">
        <v>9520.8716485091554</v>
      </c>
      <c r="F77" s="10">
        <v>7989</v>
      </c>
      <c r="G77" s="6">
        <v>0.83910384415811057</v>
      </c>
      <c r="H77" s="10">
        <v>23</v>
      </c>
      <c r="I77">
        <v>8012</v>
      </c>
      <c r="J77" s="6">
        <v>0.84151958935971738</v>
      </c>
      <c r="K77" s="17">
        <f t="shared" si="2"/>
        <v>2.8789585680310836E-3</v>
      </c>
      <c r="L77">
        <f>VLOOKUP(A77,[1]Sheet1!$A:$B,2,0)</f>
        <v>2317</v>
      </c>
      <c r="M77" s="6">
        <f t="shared" si="3"/>
        <v>0.28919121318022967</v>
      </c>
    </row>
    <row r="78" spans="1:13" x14ac:dyDescent="0.3">
      <c r="A78" t="s">
        <v>147</v>
      </c>
      <c r="B78" t="s">
        <v>148</v>
      </c>
      <c r="C78" t="s">
        <v>425</v>
      </c>
      <c r="D78" s="10">
        <v>2299</v>
      </c>
      <c r="E78" s="10">
        <v>2226.8739889068638</v>
      </c>
      <c r="F78" s="10">
        <v>2260</v>
      </c>
      <c r="G78" s="6">
        <v>1.0148755660437694</v>
      </c>
      <c r="H78" s="10">
        <v>2</v>
      </c>
      <c r="I78">
        <v>2262</v>
      </c>
      <c r="J78" s="6">
        <v>1.0157736860137196</v>
      </c>
      <c r="K78" s="17">
        <f t="shared" si="2"/>
        <v>8.8495575221241246E-4</v>
      </c>
      <c r="L78">
        <f>VLOOKUP(A78,[1]Sheet1!$A:$B,2,0)</f>
        <v>876</v>
      </c>
      <c r="M78" s="6">
        <f t="shared" si="3"/>
        <v>0.38726790450928383</v>
      </c>
    </row>
    <row r="79" spans="1:13" x14ac:dyDescent="0.3">
      <c r="A79" t="s">
        <v>149</v>
      </c>
      <c r="B79" t="s">
        <v>150</v>
      </c>
      <c r="C79" t="s">
        <v>425</v>
      </c>
      <c r="D79" s="10">
        <v>5205</v>
      </c>
      <c r="E79" s="10">
        <v>4999.7772305147191</v>
      </c>
      <c r="F79" s="10">
        <v>3483</v>
      </c>
      <c r="G79" s="6">
        <v>0.69663103762753664</v>
      </c>
      <c r="H79" s="10">
        <v>4</v>
      </c>
      <c r="I79">
        <v>3487</v>
      </c>
      <c r="J79" s="6">
        <v>0.6974310732722423</v>
      </c>
      <c r="K79" s="17">
        <f t="shared" si="2"/>
        <v>1.1484352569622438E-3</v>
      </c>
      <c r="L79">
        <f>VLOOKUP(A79,[1]Sheet1!$A:$B,2,0)</f>
        <v>933</v>
      </c>
      <c r="M79" s="6">
        <f t="shared" si="3"/>
        <v>0.26756524232864926</v>
      </c>
    </row>
    <row r="80" spans="1:13" x14ac:dyDescent="0.3">
      <c r="A80" t="s">
        <v>151</v>
      </c>
      <c r="B80" t="s">
        <v>152</v>
      </c>
      <c r="C80" t="s">
        <v>425</v>
      </c>
      <c r="D80" s="10">
        <v>5857</v>
      </c>
      <c r="E80" s="10">
        <v>5702.0938336818172</v>
      </c>
      <c r="F80" s="10">
        <v>4828</v>
      </c>
      <c r="G80" s="6">
        <v>0.84670651532975238</v>
      </c>
      <c r="H80" s="10">
        <v>212</v>
      </c>
      <c r="I80">
        <v>5040</v>
      </c>
      <c r="J80" s="6">
        <v>0.88388584036080198</v>
      </c>
      <c r="K80" s="17">
        <f t="shared" si="2"/>
        <v>4.3910521955260962E-2</v>
      </c>
      <c r="L80">
        <f>VLOOKUP(A80,[1]Sheet1!$A:$B,2,0)</f>
        <v>810</v>
      </c>
      <c r="M80" s="6">
        <f t="shared" si="3"/>
        <v>0.16071428571428573</v>
      </c>
    </row>
    <row r="81" spans="1:13" x14ac:dyDescent="0.3">
      <c r="A81" t="s">
        <v>153</v>
      </c>
      <c r="B81" t="s">
        <v>154</v>
      </c>
      <c r="C81" t="s">
        <v>425</v>
      </c>
      <c r="D81" s="10">
        <v>2284</v>
      </c>
      <c r="E81" s="10">
        <v>2211.1386007331721</v>
      </c>
      <c r="F81" s="10">
        <v>2093</v>
      </c>
      <c r="G81" s="6">
        <v>0.94657114633429151</v>
      </c>
      <c r="H81" s="10">
        <v>2</v>
      </c>
      <c r="I81">
        <v>2095</v>
      </c>
      <c r="J81" s="6">
        <v>0.94747565770202613</v>
      </c>
      <c r="K81" s="17">
        <f t="shared" si="2"/>
        <v>9.5556617295746262E-4</v>
      </c>
      <c r="L81">
        <f>VLOOKUP(A81,[1]Sheet1!$A:$B,2,0)</f>
        <v>399</v>
      </c>
      <c r="M81" s="6">
        <f t="shared" si="3"/>
        <v>0.19045346062052507</v>
      </c>
    </row>
    <row r="82" spans="1:13" x14ac:dyDescent="0.3">
      <c r="A82" t="s">
        <v>155</v>
      </c>
      <c r="B82" t="s">
        <v>156</v>
      </c>
      <c r="C82" t="s">
        <v>425</v>
      </c>
      <c r="D82" s="10">
        <v>1300</v>
      </c>
      <c r="E82" s="10">
        <v>1256.2207999135812</v>
      </c>
      <c r="F82" s="10">
        <v>1147</v>
      </c>
      <c r="G82" s="6">
        <v>0.91305604880838243</v>
      </c>
      <c r="H82" s="10">
        <v>0</v>
      </c>
      <c r="I82">
        <v>1147</v>
      </c>
      <c r="J82" s="6">
        <v>0.91305604880838243</v>
      </c>
      <c r="K82" s="17">
        <f t="shared" si="2"/>
        <v>0</v>
      </c>
      <c r="L82">
        <f>VLOOKUP(A82,[1]Sheet1!$A:$B,2,0)</f>
        <v>174</v>
      </c>
      <c r="M82" s="6">
        <f t="shared" si="3"/>
        <v>0.15170008718395817</v>
      </c>
    </row>
    <row r="83" spans="1:13" x14ac:dyDescent="0.3">
      <c r="A83" t="s">
        <v>157</v>
      </c>
      <c r="B83" t="s">
        <v>158</v>
      </c>
      <c r="C83" t="s">
        <v>425</v>
      </c>
      <c r="D83" s="10">
        <v>1596</v>
      </c>
      <c r="E83" s="10">
        <v>1548.4733788530607</v>
      </c>
      <c r="F83" s="10">
        <v>1539</v>
      </c>
      <c r="G83" s="6">
        <v>0.99388211706934382</v>
      </c>
      <c r="H83" s="10">
        <v>1</v>
      </c>
      <c r="I83">
        <v>1540</v>
      </c>
      <c r="J83" s="6">
        <v>0.99452791441636745</v>
      </c>
      <c r="K83" s="17">
        <f t="shared" si="2"/>
        <v>6.4977257959716146E-4</v>
      </c>
      <c r="L83">
        <f>VLOOKUP(A83,[1]Sheet1!$A:$B,2,0)</f>
        <v>425</v>
      </c>
      <c r="M83" s="6">
        <f t="shared" si="3"/>
        <v>0.27597402597402598</v>
      </c>
    </row>
    <row r="84" spans="1:13" x14ac:dyDescent="0.3">
      <c r="A84" t="s">
        <v>159</v>
      </c>
      <c r="B84" t="s">
        <v>160</v>
      </c>
      <c r="C84" t="s">
        <v>425</v>
      </c>
      <c r="D84" s="10">
        <v>2472</v>
      </c>
      <c r="E84" s="10">
        <v>2394.0545269237305</v>
      </c>
      <c r="F84" s="10">
        <v>1802</v>
      </c>
      <c r="G84" s="6">
        <v>0.75269797731612309</v>
      </c>
      <c r="H84" s="10">
        <v>0</v>
      </c>
      <c r="I84">
        <v>1802</v>
      </c>
      <c r="J84" s="6">
        <v>0.75269797731612309</v>
      </c>
      <c r="K84" s="17">
        <f t="shared" si="2"/>
        <v>0</v>
      </c>
      <c r="L84">
        <f>VLOOKUP(A84,[1]Sheet1!$A:$B,2,0)</f>
        <v>239</v>
      </c>
      <c r="M84" s="6">
        <f t="shared" si="3"/>
        <v>0.13263041065482797</v>
      </c>
    </row>
    <row r="85" spans="1:13" x14ac:dyDescent="0.3">
      <c r="A85" t="s">
        <v>161</v>
      </c>
      <c r="B85" t="s">
        <v>162</v>
      </c>
      <c r="C85" t="s">
        <v>425</v>
      </c>
      <c r="D85" s="10">
        <v>8292</v>
      </c>
      <c r="E85" s="10">
        <v>8000.8440287806307</v>
      </c>
      <c r="F85" s="10">
        <v>5946</v>
      </c>
      <c r="G85" s="6">
        <v>0.74317159272334932</v>
      </c>
      <c r="H85" s="10">
        <v>9</v>
      </c>
      <c r="I85">
        <v>5955</v>
      </c>
      <c r="J85" s="6">
        <v>0.74429647404432309</v>
      </c>
      <c r="K85" s="17">
        <f t="shared" si="2"/>
        <v>1.5136226034308531E-3</v>
      </c>
      <c r="L85">
        <f>VLOOKUP(A85,[1]Sheet1!$A:$B,2,0)</f>
        <v>2670</v>
      </c>
      <c r="M85" s="6">
        <f t="shared" si="3"/>
        <v>0.44836272040302266</v>
      </c>
    </row>
    <row r="86" spans="1:13" x14ac:dyDescent="0.3">
      <c r="A86" t="s">
        <v>163</v>
      </c>
      <c r="B86" t="s">
        <v>164</v>
      </c>
      <c r="C86" t="s">
        <v>425</v>
      </c>
      <c r="D86" s="10">
        <v>6515</v>
      </c>
      <c r="E86" s="10">
        <v>6244.1192192478275</v>
      </c>
      <c r="F86" s="10">
        <v>3578</v>
      </c>
      <c r="G86" s="6">
        <v>0.57301916801502217</v>
      </c>
      <c r="H86" s="10">
        <v>89</v>
      </c>
      <c r="I86">
        <v>3667</v>
      </c>
      <c r="J86" s="6">
        <v>0.587272579404999</v>
      </c>
      <c r="K86" s="17">
        <f t="shared" si="2"/>
        <v>2.4874231414197923E-2</v>
      </c>
      <c r="L86">
        <f>VLOOKUP(A86,[1]Sheet1!$A:$B,2,0)</f>
        <v>1333</v>
      </c>
      <c r="M86" s="6">
        <f t="shared" si="3"/>
        <v>0.36351240796291245</v>
      </c>
    </row>
    <row r="87" spans="1:13" x14ac:dyDescent="0.3">
      <c r="A87" t="s">
        <v>165</v>
      </c>
      <c r="B87" t="s">
        <v>166</v>
      </c>
      <c r="C87" t="s">
        <v>425</v>
      </c>
      <c r="D87" s="10">
        <v>6198</v>
      </c>
      <c r="E87" s="10">
        <v>5990.2656036103799</v>
      </c>
      <c r="F87" s="10">
        <v>2504</v>
      </c>
      <c r="G87" s="6">
        <v>0.41801151496368033</v>
      </c>
      <c r="H87" s="10">
        <v>0</v>
      </c>
      <c r="I87">
        <v>2504</v>
      </c>
      <c r="J87" s="6">
        <v>0.41801151496368033</v>
      </c>
      <c r="K87" s="17">
        <f t="shared" si="2"/>
        <v>0</v>
      </c>
      <c r="L87">
        <f>VLOOKUP(A87,[1]Sheet1!$A:$B,2,0)</f>
        <v>535</v>
      </c>
      <c r="M87" s="6">
        <f t="shared" si="3"/>
        <v>0.21365814696485624</v>
      </c>
    </row>
    <row r="88" spans="1:13" x14ac:dyDescent="0.3">
      <c r="A88" t="s">
        <v>167</v>
      </c>
      <c r="B88" t="s">
        <v>168</v>
      </c>
      <c r="C88" t="s">
        <v>425</v>
      </c>
      <c r="D88" s="10">
        <v>2937</v>
      </c>
      <c r="E88" s="10">
        <v>2840.9530610829925</v>
      </c>
      <c r="F88" s="10">
        <v>932</v>
      </c>
      <c r="G88" s="6">
        <v>0.32805892246762947</v>
      </c>
      <c r="H88" s="10">
        <v>0</v>
      </c>
      <c r="I88">
        <v>932</v>
      </c>
      <c r="J88" s="6">
        <v>0.32805892246762947</v>
      </c>
      <c r="K88" s="17">
        <f t="shared" si="2"/>
        <v>0</v>
      </c>
      <c r="L88">
        <f>VLOOKUP(A88,[1]Sheet1!$A:$B,2,0)</f>
        <v>233</v>
      </c>
      <c r="M88" s="6">
        <f t="shared" si="3"/>
        <v>0.25</v>
      </c>
    </row>
    <row r="89" spans="1:13" x14ac:dyDescent="0.3">
      <c r="A89" t="s">
        <v>169</v>
      </c>
      <c r="B89" t="s">
        <v>170</v>
      </c>
      <c r="C89" t="s">
        <v>425</v>
      </c>
      <c r="D89" s="10">
        <v>7928</v>
      </c>
      <c r="E89" s="10">
        <v>7680.3690899651983</v>
      </c>
      <c r="F89" s="10">
        <v>5632</v>
      </c>
      <c r="G89" s="6">
        <v>0.73329809206155216</v>
      </c>
      <c r="H89" s="10">
        <v>778</v>
      </c>
      <c r="I89">
        <v>6410</v>
      </c>
      <c r="J89" s="6">
        <v>0.83459530719363451</v>
      </c>
      <c r="K89" s="17">
        <f t="shared" si="2"/>
        <v>0.13813920454545459</v>
      </c>
      <c r="L89">
        <f>VLOOKUP(A89,[1]Sheet1!$A:$B,2,0)</f>
        <v>1680</v>
      </c>
      <c r="M89" s="6">
        <f t="shared" si="3"/>
        <v>0.26209048361934478</v>
      </c>
    </row>
    <row r="90" spans="1:13" x14ac:dyDescent="0.3">
      <c r="A90" t="s">
        <v>171</v>
      </c>
      <c r="B90" t="s">
        <v>172</v>
      </c>
      <c r="C90" t="s">
        <v>425</v>
      </c>
      <c r="D90" s="10">
        <v>6183</v>
      </c>
      <c r="E90" s="10">
        <v>5934.8787223092941</v>
      </c>
      <c r="F90" s="10">
        <v>3677</v>
      </c>
      <c r="G90" s="6">
        <v>0.61955773185020691</v>
      </c>
      <c r="H90" s="10">
        <v>4</v>
      </c>
      <c r="I90">
        <v>3681</v>
      </c>
      <c r="J90" s="6">
        <v>0.62023171360908658</v>
      </c>
      <c r="K90" s="17">
        <f t="shared" si="2"/>
        <v>1.0878433505573987E-3</v>
      </c>
      <c r="L90">
        <f>VLOOKUP(A90,[1]Sheet1!$A:$B,2,0)</f>
        <v>1541</v>
      </c>
      <c r="M90" s="6">
        <f t="shared" si="3"/>
        <v>0.41863624015213258</v>
      </c>
    </row>
    <row r="91" spans="1:13" x14ac:dyDescent="0.3">
      <c r="A91" t="s">
        <v>173</v>
      </c>
      <c r="B91" t="s">
        <v>174</v>
      </c>
      <c r="C91" t="s">
        <v>425</v>
      </c>
      <c r="D91" s="10">
        <v>2192</v>
      </c>
      <c r="E91" s="10">
        <v>2097.6364650843384</v>
      </c>
      <c r="F91" s="10">
        <v>341</v>
      </c>
      <c r="G91" s="6">
        <v>0.1625639169017257</v>
      </c>
      <c r="H91" s="10">
        <v>1</v>
      </c>
      <c r="I91">
        <v>342</v>
      </c>
      <c r="J91" s="6">
        <v>0.16304064393076301</v>
      </c>
      <c r="K91" s="17">
        <f t="shared" si="2"/>
        <v>2.9325513196480427E-3</v>
      </c>
      <c r="L91">
        <f>VLOOKUP(A91,[1]Sheet1!$A:$B,2,0)</f>
        <v>56</v>
      </c>
      <c r="M91" s="6">
        <f t="shared" si="3"/>
        <v>0.16374269005847952</v>
      </c>
    </row>
    <row r="92" spans="1:13" x14ac:dyDescent="0.3">
      <c r="A92" t="s">
        <v>175</v>
      </c>
      <c r="B92" t="s">
        <v>176</v>
      </c>
      <c r="C92" t="s">
        <v>425</v>
      </c>
      <c r="D92" s="10">
        <v>2900</v>
      </c>
      <c r="E92" s="10">
        <v>2805.3723247284324</v>
      </c>
      <c r="F92" s="10">
        <v>1120</v>
      </c>
      <c r="G92" s="6">
        <v>0.3992339947633935</v>
      </c>
      <c r="H92" s="10">
        <v>0</v>
      </c>
      <c r="I92">
        <v>1120</v>
      </c>
      <c r="J92" s="6">
        <v>0.3992339947633935</v>
      </c>
      <c r="K92" s="17">
        <f t="shared" si="2"/>
        <v>0</v>
      </c>
      <c r="L92">
        <f>VLOOKUP(A92,[1]Sheet1!$A:$B,2,0)</f>
        <v>221</v>
      </c>
      <c r="M92" s="6">
        <f t="shared" si="3"/>
        <v>0.19732142857142856</v>
      </c>
    </row>
    <row r="93" spans="1:13" x14ac:dyDescent="0.3">
      <c r="A93" t="s">
        <v>177</v>
      </c>
      <c r="B93" t="s">
        <v>178</v>
      </c>
      <c r="C93" t="s">
        <v>425</v>
      </c>
      <c r="D93" s="10">
        <v>3844</v>
      </c>
      <c r="E93" s="10">
        <v>3663.8054505762775</v>
      </c>
      <c r="F93" s="10">
        <v>2641</v>
      </c>
      <c r="G93" s="6">
        <v>0.72083521781556359</v>
      </c>
      <c r="H93" s="10">
        <v>12</v>
      </c>
      <c r="I93">
        <v>2653</v>
      </c>
      <c r="J93" s="6">
        <v>0.72411050089537676</v>
      </c>
      <c r="K93" s="17">
        <f t="shared" si="2"/>
        <v>4.5437334343050974E-3</v>
      </c>
      <c r="L93">
        <f>VLOOKUP(A93,[1]Sheet1!$A:$B,2,0)</f>
        <v>502</v>
      </c>
      <c r="M93" s="6">
        <f t="shared" si="3"/>
        <v>0.18921975122502827</v>
      </c>
    </row>
    <row r="94" spans="1:13" x14ac:dyDescent="0.3">
      <c r="A94" t="s">
        <v>179</v>
      </c>
      <c r="B94" t="s">
        <v>180</v>
      </c>
      <c r="C94" t="s">
        <v>425</v>
      </c>
      <c r="D94" s="10">
        <v>3301</v>
      </c>
      <c r="E94" s="10">
        <v>3166.570437771712</v>
      </c>
      <c r="F94" s="10">
        <v>637</v>
      </c>
      <c r="G94" s="6">
        <v>0.20116400772321091</v>
      </c>
      <c r="H94" s="10">
        <v>2</v>
      </c>
      <c r="I94">
        <v>639</v>
      </c>
      <c r="J94" s="6">
        <v>0.20179560586362916</v>
      </c>
      <c r="K94" s="17">
        <f t="shared" si="2"/>
        <v>3.1397174254317061E-3</v>
      </c>
      <c r="L94">
        <f>VLOOKUP(A94,[1]Sheet1!$A:$B,2,0)</f>
        <v>135</v>
      </c>
      <c r="M94" s="6">
        <f t="shared" si="3"/>
        <v>0.21126760563380281</v>
      </c>
    </row>
    <row r="95" spans="1:13" x14ac:dyDescent="0.3">
      <c r="A95" t="s">
        <v>181</v>
      </c>
      <c r="B95" t="s">
        <v>182</v>
      </c>
      <c r="C95" t="s">
        <v>425</v>
      </c>
      <c r="D95" s="10">
        <v>3067</v>
      </c>
      <c r="E95" s="10">
        <v>2993.8467681663856</v>
      </c>
      <c r="F95" s="10">
        <v>1027</v>
      </c>
      <c r="G95" s="6">
        <v>0.34303692858302076</v>
      </c>
      <c r="H95" s="10">
        <v>1</v>
      </c>
      <c r="I95">
        <v>1028</v>
      </c>
      <c r="J95" s="6">
        <v>0.34337094701396825</v>
      </c>
      <c r="K95" s="17">
        <f t="shared" si="2"/>
        <v>9.7370983446947834E-4</v>
      </c>
      <c r="L95">
        <f>VLOOKUP(A95,[1]Sheet1!$A:$B,2,0)</f>
        <v>152</v>
      </c>
      <c r="M95" s="6">
        <f t="shared" si="3"/>
        <v>0.14785992217898833</v>
      </c>
    </row>
    <row r="96" spans="1:13" x14ac:dyDescent="0.3">
      <c r="A96" t="s">
        <v>183</v>
      </c>
      <c r="B96" t="s">
        <v>184</v>
      </c>
      <c r="C96" t="s">
        <v>425</v>
      </c>
      <c r="D96" s="10">
        <v>11960</v>
      </c>
      <c r="E96" s="10">
        <v>11520.801906988047</v>
      </c>
      <c r="F96" s="10">
        <v>3598</v>
      </c>
      <c r="G96" s="6">
        <v>0.3123046493679924</v>
      </c>
      <c r="H96" s="10">
        <v>5</v>
      </c>
      <c r="I96">
        <v>3603</v>
      </c>
      <c r="J96" s="6">
        <v>0.31273864693520748</v>
      </c>
      <c r="K96" s="17">
        <f t="shared" si="2"/>
        <v>1.3896609227347344E-3</v>
      </c>
      <c r="L96">
        <f>VLOOKUP(A96,[1]Sheet1!$A:$B,2,0)</f>
        <v>1331</v>
      </c>
      <c r="M96" s="6">
        <f t="shared" si="3"/>
        <v>0.36941437690813211</v>
      </c>
    </row>
    <row r="97" spans="1:13" x14ac:dyDescent="0.3">
      <c r="A97" t="s">
        <v>185</v>
      </c>
      <c r="B97" t="s">
        <v>186</v>
      </c>
      <c r="C97" t="s">
        <v>425</v>
      </c>
      <c r="D97" s="10">
        <v>4527</v>
      </c>
      <c r="E97" s="10">
        <v>4417.384386272628</v>
      </c>
      <c r="F97" s="10">
        <v>159</v>
      </c>
      <c r="G97" s="6">
        <v>3.5994150858617853E-2</v>
      </c>
      <c r="H97" s="10">
        <v>1944</v>
      </c>
      <c r="I97">
        <v>2103</v>
      </c>
      <c r="J97" s="6">
        <v>0.47607358022436064</v>
      </c>
      <c r="K97" s="17">
        <f t="shared" si="2"/>
        <v>12.226415094339622</v>
      </c>
      <c r="L97">
        <f>VLOOKUP(A97,[1]Sheet1!$A:$B,2,0)</f>
        <v>1226</v>
      </c>
      <c r="M97" s="6">
        <f t="shared" si="3"/>
        <v>0.58297669995244883</v>
      </c>
    </row>
    <row r="98" spans="1:13" x14ac:dyDescent="0.3">
      <c r="A98" t="s">
        <v>187</v>
      </c>
      <c r="B98" t="s">
        <v>188</v>
      </c>
      <c r="C98" t="s">
        <v>425</v>
      </c>
      <c r="D98" s="10">
        <v>6158</v>
      </c>
      <c r="E98" s="10">
        <v>5967.6954811302412</v>
      </c>
      <c r="F98" s="10">
        <v>1433</v>
      </c>
      <c r="G98" s="6">
        <v>0.24012619352497516</v>
      </c>
      <c r="H98" s="10">
        <v>0</v>
      </c>
      <c r="I98">
        <v>1433</v>
      </c>
      <c r="J98" s="6">
        <v>0.24012619352497516</v>
      </c>
      <c r="K98" s="17">
        <f t="shared" si="2"/>
        <v>0</v>
      </c>
      <c r="L98">
        <f>VLOOKUP(A98,[1]Sheet1!$A:$B,2,0)</f>
        <v>234</v>
      </c>
      <c r="M98" s="6">
        <f t="shared" si="3"/>
        <v>0.16329378925331473</v>
      </c>
    </row>
    <row r="99" spans="1:13" x14ac:dyDescent="0.3">
      <c r="A99" t="s">
        <v>189</v>
      </c>
      <c r="B99" t="s">
        <v>190</v>
      </c>
      <c r="C99" t="s">
        <v>425</v>
      </c>
      <c r="D99" s="10">
        <v>4588</v>
      </c>
      <c r="E99" s="10">
        <v>4462.5644652042811</v>
      </c>
      <c r="F99" s="10">
        <v>1905</v>
      </c>
      <c r="G99" s="6">
        <v>0.42688458953450559</v>
      </c>
      <c r="H99" s="10">
        <v>1</v>
      </c>
      <c r="I99">
        <v>1906</v>
      </c>
      <c r="J99" s="6">
        <v>0.42710867593321139</v>
      </c>
      <c r="K99" s="17">
        <f t="shared" si="2"/>
        <v>5.2493438320215969E-4</v>
      </c>
      <c r="L99">
        <f>VLOOKUP(A99,[1]Sheet1!$A:$B,2,0)</f>
        <v>256</v>
      </c>
      <c r="M99" s="6">
        <f t="shared" si="3"/>
        <v>0.13431269674711438</v>
      </c>
    </row>
    <row r="100" spans="1:13" x14ac:dyDescent="0.3">
      <c r="A100" t="s">
        <v>191</v>
      </c>
      <c r="B100" t="s">
        <v>192</v>
      </c>
      <c r="C100" t="s">
        <v>425</v>
      </c>
      <c r="D100" s="10">
        <v>4792</v>
      </c>
      <c r="E100" s="10">
        <v>4703.3679367295781</v>
      </c>
      <c r="F100" s="10">
        <v>2260</v>
      </c>
      <c r="G100" s="6">
        <v>0.48050674121222586</v>
      </c>
      <c r="H100" s="10">
        <v>0</v>
      </c>
      <c r="I100">
        <v>2260</v>
      </c>
      <c r="J100" s="6">
        <v>0.48050674121222586</v>
      </c>
      <c r="K100" s="17">
        <f t="shared" si="2"/>
        <v>0</v>
      </c>
      <c r="L100">
        <f>VLOOKUP(A100,[1]Sheet1!$A:$B,2,0)</f>
        <v>333</v>
      </c>
      <c r="M100" s="6">
        <f t="shared" si="3"/>
        <v>0.14734513274336283</v>
      </c>
    </row>
    <row r="101" spans="1:13" x14ac:dyDescent="0.3">
      <c r="A101" t="s">
        <v>193</v>
      </c>
      <c r="B101" t="s">
        <v>194</v>
      </c>
      <c r="C101" t="s">
        <v>425</v>
      </c>
      <c r="D101" s="10">
        <v>5266</v>
      </c>
      <c r="E101" s="10">
        <v>5108.1233531948901</v>
      </c>
      <c r="F101" s="10">
        <v>3044</v>
      </c>
      <c r="G101" s="6">
        <v>0.59591356541852536</v>
      </c>
      <c r="H101" s="10">
        <v>0</v>
      </c>
      <c r="I101">
        <v>3044</v>
      </c>
      <c r="J101" s="6">
        <v>0.59591356541852536</v>
      </c>
      <c r="K101" s="17">
        <f t="shared" si="2"/>
        <v>0</v>
      </c>
      <c r="L101">
        <f>VLOOKUP(A101,[1]Sheet1!$A:$B,2,0)</f>
        <v>617</v>
      </c>
      <c r="M101" s="6">
        <f t="shared" si="3"/>
        <v>0.20269382391590013</v>
      </c>
    </row>
    <row r="102" spans="1:13" x14ac:dyDescent="0.3">
      <c r="A102" t="s">
        <v>195</v>
      </c>
      <c r="B102" t="s">
        <v>196</v>
      </c>
      <c r="C102" t="s">
        <v>425</v>
      </c>
      <c r="D102" s="10">
        <v>2928</v>
      </c>
      <c r="E102" s="10">
        <v>2814.862725450902</v>
      </c>
      <c r="F102" s="10">
        <v>477</v>
      </c>
      <c r="G102" s="6">
        <v>0.16945764199694363</v>
      </c>
      <c r="H102" s="10">
        <v>1</v>
      </c>
      <c r="I102">
        <v>478</v>
      </c>
      <c r="J102" s="6">
        <v>0.16981289910804834</v>
      </c>
      <c r="K102" s="17">
        <f t="shared" si="2"/>
        <v>2.0964360587002267E-3</v>
      </c>
      <c r="L102">
        <f>VLOOKUP(A102,[1]Sheet1!$A:$B,2,0)</f>
        <v>142</v>
      </c>
      <c r="M102" s="6">
        <f t="shared" si="3"/>
        <v>0.29707112970711297</v>
      </c>
    </row>
    <row r="103" spans="1:13" x14ac:dyDescent="0.3">
      <c r="A103" t="s">
        <v>197</v>
      </c>
      <c r="B103" t="s">
        <v>198</v>
      </c>
      <c r="C103" t="s">
        <v>425</v>
      </c>
      <c r="D103" s="10">
        <v>4663</v>
      </c>
      <c r="E103" s="10">
        <v>4439.8778934745342</v>
      </c>
      <c r="F103" s="10">
        <v>3323</v>
      </c>
      <c r="G103" s="6">
        <v>0.74844400673359635</v>
      </c>
      <c r="H103" s="10">
        <v>23</v>
      </c>
      <c r="I103">
        <v>3346</v>
      </c>
      <c r="J103" s="6">
        <v>0.75362432938026291</v>
      </c>
      <c r="K103" s="17">
        <f t="shared" si="2"/>
        <v>6.9214565151972281E-3</v>
      </c>
      <c r="L103">
        <f>VLOOKUP(A103,[1]Sheet1!$A:$B,2,0)</f>
        <v>880</v>
      </c>
      <c r="M103" s="6">
        <f t="shared" si="3"/>
        <v>0.26300059772863121</v>
      </c>
    </row>
    <row r="104" spans="1:13" x14ac:dyDescent="0.3">
      <c r="A104" t="s">
        <v>199</v>
      </c>
      <c r="B104" t="s">
        <v>200</v>
      </c>
      <c r="C104" t="s">
        <v>425</v>
      </c>
      <c r="D104" s="10">
        <v>2205</v>
      </c>
      <c r="E104" s="10">
        <v>2123.9118034225539</v>
      </c>
      <c r="F104" s="10">
        <v>810</v>
      </c>
      <c r="G104" s="6">
        <v>0.38137176821313135</v>
      </c>
      <c r="H104" s="10">
        <v>37</v>
      </c>
      <c r="I104">
        <v>847</v>
      </c>
      <c r="J104" s="6">
        <v>0.39879245392163237</v>
      </c>
      <c r="K104" s="17">
        <f t="shared" si="2"/>
        <v>4.5679012345678921E-2</v>
      </c>
      <c r="L104">
        <f>VLOOKUP(A104,[1]Sheet1!$A:$B,2,0)</f>
        <v>283</v>
      </c>
      <c r="M104" s="6">
        <f t="shared" si="3"/>
        <v>0.33412042502951594</v>
      </c>
    </row>
    <row r="105" spans="1:13" x14ac:dyDescent="0.3">
      <c r="A105" t="s">
        <v>201</v>
      </c>
      <c r="B105" t="s">
        <v>202</v>
      </c>
      <c r="C105" t="s">
        <v>425</v>
      </c>
      <c r="D105" s="10">
        <v>5882</v>
      </c>
      <c r="E105" s="10">
        <v>5748.3739579874155</v>
      </c>
      <c r="F105" s="10">
        <v>2030</v>
      </c>
      <c r="G105" s="6">
        <v>0.3531433436370815</v>
      </c>
      <c r="H105" s="10">
        <v>0</v>
      </c>
      <c r="I105">
        <v>2030</v>
      </c>
      <c r="J105" s="6">
        <v>0.3531433436370815</v>
      </c>
      <c r="K105" s="17">
        <f t="shared" si="2"/>
        <v>0</v>
      </c>
      <c r="L105">
        <f>VLOOKUP(A105,[1]Sheet1!$A:$B,2,0)</f>
        <v>874</v>
      </c>
      <c r="M105" s="6">
        <f t="shared" si="3"/>
        <v>0.43054187192118226</v>
      </c>
    </row>
    <row r="106" spans="1:13" x14ac:dyDescent="0.3">
      <c r="A106" t="s">
        <v>203</v>
      </c>
      <c r="B106" t="s">
        <v>204</v>
      </c>
      <c r="C106" t="s">
        <v>425</v>
      </c>
      <c r="D106" s="10">
        <v>5917</v>
      </c>
      <c r="E106" s="10">
        <v>5712.3802937931841</v>
      </c>
      <c r="F106" s="10">
        <v>2834</v>
      </c>
      <c r="G106" s="6">
        <v>0.49611542898838462</v>
      </c>
      <c r="H106" s="10">
        <v>0</v>
      </c>
      <c r="I106">
        <v>2834</v>
      </c>
      <c r="J106" s="6">
        <v>0.49611542898838462</v>
      </c>
      <c r="K106" s="17">
        <f t="shared" si="2"/>
        <v>0</v>
      </c>
      <c r="L106">
        <f>VLOOKUP(A106,[1]Sheet1!$A:$B,2,0)</f>
        <v>770</v>
      </c>
      <c r="M106" s="6">
        <f t="shared" si="3"/>
        <v>0.27170077628793227</v>
      </c>
    </row>
    <row r="107" spans="1:13" x14ac:dyDescent="0.3">
      <c r="A107" t="s">
        <v>205</v>
      </c>
      <c r="B107" t="s">
        <v>206</v>
      </c>
      <c r="C107" t="s">
        <v>425</v>
      </c>
      <c r="D107" s="10">
        <v>1973</v>
      </c>
      <c r="E107" s="10">
        <v>1904.6374352562957</v>
      </c>
      <c r="F107" s="10">
        <v>859</v>
      </c>
      <c r="G107" s="6">
        <v>0.45100447155939127</v>
      </c>
      <c r="H107" s="10">
        <v>0</v>
      </c>
      <c r="I107">
        <v>859</v>
      </c>
      <c r="J107" s="6">
        <v>0.45100447155939127</v>
      </c>
      <c r="K107" s="17">
        <f t="shared" si="2"/>
        <v>0</v>
      </c>
      <c r="L107">
        <f>VLOOKUP(A107,[1]Sheet1!$A:$B,2,0)</f>
        <v>203</v>
      </c>
      <c r="M107" s="6">
        <f t="shared" si="3"/>
        <v>0.23632130384167638</v>
      </c>
    </row>
    <row r="108" spans="1:13" x14ac:dyDescent="0.3">
      <c r="A108" t="s">
        <v>207</v>
      </c>
      <c r="B108" t="s">
        <v>208</v>
      </c>
      <c r="C108" t="s">
        <v>425</v>
      </c>
      <c r="D108" s="10">
        <v>6969</v>
      </c>
      <c r="E108" s="10">
        <v>6688.2322623379678</v>
      </c>
      <c r="F108" s="10">
        <v>1490</v>
      </c>
      <c r="G108" s="6">
        <v>0.222779344609535</v>
      </c>
      <c r="H108" s="10">
        <v>0</v>
      </c>
      <c r="I108">
        <v>1490</v>
      </c>
      <c r="J108" s="6">
        <v>0.222779344609535</v>
      </c>
      <c r="K108" s="17">
        <f t="shared" si="2"/>
        <v>0</v>
      </c>
      <c r="L108">
        <f>VLOOKUP(A108,[1]Sheet1!$A:$B,2,0)</f>
        <v>243</v>
      </c>
      <c r="M108" s="6">
        <f t="shared" si="3"/>
        <v>0.16308724832214766</v>
      </c>
    </row>
    <row r="109" spans="1:13" x14ac:dyDescent="0.3">
      <c r="A109" t="s">
        <v>209</v>
      </c>
      <c r="B109" t="s">
        <v>210</v>
      </c>
      <c r="C109" t="s">
        <v>425</v>
      </c>
      <c r="D109" s="10">
        <v>15091</v>
      </c>
      <c r="E109" s="10">
        <v>14620.411513647172</v>
      </c>
      <c r="F109" s="10">
        <v>10382</v>
      </c>
      <c r="G109" s="6">
        <v>0.71010313152328852</v>
      </c>
      <c r="H109" s="10">
        <v>714</v>
      </c>
      <c r="I109">
        <v>11096</v>
      </c>
      <c r="J109" s="6">
        <v>0.75893896622831913</v>
      </c>
      <c r="K109" s="17">
        <f t="shared" si="2"/>
        <v>6.8772876131766497E-2</v>
      </c>
      <c r="L109">
        <f>VLOOKUP(A109,[1]Sheet1!$A:$B,2,0)</f>
        <v>2621</v>
      </c>
      <c r="M109" s="6">
        <f t="shared" si="3"/>
        <v>0.23621124729632301</v>
      </c>
    </row>
    <row r="110" spans="1:13" x14ac:dyDescent="0.3">
      <c r="A110" t="s">
        <v>211</v>
      </c>
      <c r="B110" t="s">
        <v>212</v>
      </c>
      <c r="C110" t="s">
        <v>425</v>
      </c>
      <c r="D110" s="10">
        <v>11759</v>
      </c>
      <c r="E110" s="10">
        <v>11300.78895395765</v>
      </c>
      <c r="F110" s="10">
        <v>5538</v>
      </c>
      <c r="G110" s="6">
        <v>0.49005428050760447</v>
      </c>
      <c r="H110" s="10">
        <v>0</v>
      </c>
      <c r="I110">
        <v>5538</v>
      </c>
      <c r="J110" s="6">
        <v>0.49005428050760447</v>
      </c>
      <c r="K110" s="17">
        <f t="shared" si="2"/>
        <v>0</v>
      </c>
      <c r="L110">
        <f>VLOOKUP(A110,[1]Sheet1!$A:$B,2,0)</f>
        <v>1017</v>
      </c>
      <c r="M110" s="6">
        <f t="shared" si="3"/>
        <v>0.18364030335861323</v>
      </c>
    </row>
    <row r="111" spans="1:13" x14ac:dyDescent="0.3">
      <c r="A111" t="s">
        <v>213</v>
      </c>
      <c r="B111" t="s">
        <v>214</v>
      </c>
      <c r="C111" t="s">
        <v>425</v>
      </c>
      <c r="D111" s="10">
        <v>5541</v>
      </c>
      <c r="E111" s="10">
        <v>5377.992076595543</v>
      </c>
      <c r="F111" s="10">
        <v>1094</v>
      </c>
      <c r="G111" s="6">
        <v>0.20342164592636222</v>
      </c>
      <c r="H111" s="10">
        <v>1</v>
      </c>
      <c r="I111">
        <v>1095</v>
      </c>
      <c r="J111" s="6">
        <v>0.20360758892995121</v>
      </c>
      <c r="K111" s="17">
        <f t="shared" si="2"/>
        <v>9.1407678244966506E-4</v>
      </c>
      <c r="L111">
        <f>VLOOKUP(A111,[1]Sheet1!$A:$B,2,0)</f>
        <v>132</v>
      </c>
      <c r="M111" s="6">
        <f t="shared" si="3"/>
        <v>0.12054794520547946</v>
      </c>
    </row>
    <row r="112" spans="1:13" x14ac:dyDescent="0.3">
      <c r="A112" t="s">
        <v>215</v>
      </c>
      <c r="B112" t="s">
        <v>216</v>
      </c>
      <c r="C112" t="s">
        <v>425</v>
      </c>
      <c r="D112" s="10">
        <v>4725</v>
      </c>
      <c r="E112" s="10">
        <v>4609.3917970488546</v>
      </c>
      <c r="F112" s="10">
        <v>2941</v>
      </c>
      <c r="G112" s="6">
        <v>0.63804513252333284</v>
      </c>
      <c r="H112" s="10">
        <v>561</v>
      </c>
      <c r="I112">
        <v>3502</v>
      </c>
      <c r="J112" s="6">
        <v>0.75975316358269696</v>
      </c>
      <c r="K112" s="17">
        <f t="shared" si="2"/>
        <v>0.19075144508670527</v>
      </c>
      <c r="L112">
        <f>VLOOKUP(A112,[1]Sheet1!$A:$B,2,0)</f>
        <v>1116</v>
      </c>
      <c r="M112" s="6">
        <f t="shared" si="3"/>
        <v>0.31867504283266707</v>
      </c>
    </row>
    <row r="113" spans="1:13" x14ac:dyDescent="0.3">
      <c r="A113" t="s">
        <v>217</v>
      </c>
      <c r="B113" t="s">
        <v>218</v>
      </c>
      <c r="C113" t="s">
        <v>425</v>
      </c>
      <c r="D113" s="10">
        <v>10786</v>
      </c>
      <c r="E113" s="10">
        <v>10559.924591041839</v>
      </c>
      <c r="F113" s="10">
        <v>6061</v>
      </c>
      <c r="G113" s="6">
        <v>0.57396243199896024</v>
      </c>
      <c r="H113" s="10">
        <v>0</v>
      </c>
      <c r="I113">
        <v>6061</v>
      </c>
      <c r="J113" s="6">
        <v>0.57396243199896024</v>
      </c>
      <c r="K113" s="17">
        <f t="shared" si="2"/>
        <v>0</v>
      </c>
      <c r="L113">
        <f>VLOOKUP(A113,[1]Sheet1!$A:$B,2,0)</f>
        <v>704</v>
      </c>
      <c r="M113" s="6">
        <f t="shared" si="3"/>
        <v>0.1161524500907441</v>
      </c>
    </row>
    <row r="114" spans="1:13" x14ac:dyDescent="0.3">
      <c r="A114" t="s">
        <v>219</v>
      </c>
      <c r="B114" t="s">
        <v>220</v>
      </c>
      <c r="C114" t="s">
        <v>425</v>
      </c>
      <c r="D114" s="10">
        <v>3157</v>
      </c>
      <c r="E114" s="10">
        <v>3025.7470335278272</v>
      </c>
      <c r="F114" s="10">
        <v>1662</v>
      </c>
      <c r="G114" s="6">
        <v>0.54928583968971612</v>
      </c>
      <c r="H114" s="10">
        <v>0</v>
      </c>
      <c r="I114">
        <v>1662</v>
      </c>
      <c r="J114" s="6">
        <v>0.54928583968971612</v>
      </c>
      <c r="K114" s="17">
        <f t="shared" si="2"/>
        <v>0</v>
      </c>
      <c r="L114">
        <f>VLOOKUP(A114,[1]Sheet1!$A:$B,2,0)</f>
        <v>63</v>
      </c>
      <c r="M114" s="6">
        <f t="shared" si="3"/>
        <v>3.7906137184115521E-2</v>
      </c>
    </row>
    <row r="115" spans="1:13" x14ac:dyDescent="0.3">
      <c r="A115" t="s">
        <v>221</v>
      </c>
      <c r="B115" t="s">
        <v>222</v>
      </c>
      <c r="C115" t="s">
        <v>425</v>
      </c>
      <c r="D115" s="10">
        <v>6073</v>
      </c>
      <c r="E115" s="10">
        <v>5935.4575241787588</v>
      </c>
      <c r="F115" s="10">
        <v>2580</v>
      </c>
      <c r="G115" s="6">
        <v>0.43467584250920466</v>
      </c>
      <c r="H115" s="10">
        <v>0</v>
      </c>
      <c r="I115">
        <v>2580</v>
      </c>
      <c r="J115" s="6">
        <v>0.43467584250920466</v>
      </c>
      <c r="K115" s="17">
        <f t="shared" si="2"/>
        <v>0</v>
      </c>
      <c r="L115">
        <f>VLOOKUP(A115,[1]Sheet1!$A:$B,2,0)</f>
        <v>847</v>
      </c>
      <c r="M115" s="6">
        <f t="shared" si="3"/>
        <v>0.32829457364341086</v>
      </c>
    </row>
    <row r="116" spans="1:13" x14ac:dyDescent="0.3">
      <c r="A116" t="s">
        <v>223</v>
      </c>
      <c r="B116" t="s">
        <v>224</v>
      </c>
      <c r="C116" t="s">
        <v>425</v>
      </c>
      <c r="D116" s="10">
        <v>4628</v>
      </c>
      <c r="E116" s="10">
        <v>4503.56296687758</v>
      </c>
      <c r="F116" s="10">
        <v>896</v>
      </c>
      <c r="G116" s="6">
        <v>0.19895358554767065</v>
      </c>
      <c r="H116" s="10">
        <v>0</v>
      </c>
      <c r="I116">
        <v>896</v>
      </c>
      <c r="J116" s="6">
        <v>0.19895358554767065</v>
      </c>
      <c r="K116" s="17">
        <f t="shared" si="2"/>
        <v>0</v>
      </c>
      <c r="L116">
        <f>VLOOKUP(A116,[1]Sheet1!$A:$B,2,0)</f>
        <v>69</v>
      </c>
      <c r="M116" s="6">
        <f t="shared" si="3"/>
        <v>7.7008928571428575E-2</v>
      </c>
    </row>
    <row r="117" spans="1:13" x14ac:dyDescent="0.3">
      <c r="A117" t="s">
        <v>225</v>
      </c>
      <c r="B117" t="s">
        <v>226</v>
      </c>
      <c r="C117" t="s">
        <v>425</v>
      </c>
      <c r="D117" s="10">
        <v>3559</v>
      </c>
      <c r="E117" s="10">
        <v>3491.0754025950123</v>
      </c>
      <c r="F117" s="10">
        <v>825</v>
      </c>
      <c r="G117" s="6">
        <v>0.23631686654111075</v>
      </c>
      <c r="H117" s="10">
        <v>1542</v>
      </c>
      <c r="I117">
        <v>2367</v>
      </c>
      <c r="J117" s="6">
        <v>0.67801457345795046</v>
      </c>
      <c r="K117" s="17">
        <f t="shared" si="2"/>
        <v>1.8690909090909091</v>
      </c>
      <c r="L117">
        <f>VLOOKUP(A117,[1]Sheet1!$A:$B,2,0)</f>
        <v>1302</v>
      </c>
      <c r="M117" s="6">
        <f t="shared" si="3"/>
        <v>0.55006337135614702</v>
      </c>
    </row>
    <row r="118" spans="1:13" x14ac:dyDescent="0.3">
      <c r="A118" t="s">
        <v>227</v>
      </c>
      <c r="B118" t="s">
        <v>228</v>
      </c>
      <c r="C118" t="s">
        <v>425</v>
      </c>
      <c r="D118" s="10">
        <v>3699</v>
      </c>
      <c r="E118" s="10">
        <v>3609.3622537223641</v>
      </c>
      <c r="F118" s="10">
        <v>1976</v>
      </c>
      <c r="G118" s="6">
        <v>0.54746513680142117</v>
      </c>
      <c r="H118" s="10">
        <v>10</v>
      </c>
      <c r="I118">
        <v>1986</v>
      </c>
      <c r="J118" s="6">
        <v>0.55023570935608423</v>
      </c>
      <c r="K118" s="17">
        <f t="shared" si="2"/>
        <v>5.0607287449392748E-3</v>
      </c>
      <c r="L118">
        <f>VLOOKUP(A118,[1]Sheet1!$A:$B,2,0)</f>
        <v>1218</v>
      </c>
      <c r="M118" s="6">
        <f t="shared" si="3"/>
        <v>0.61329305135951662</v>
      </c>
    </row>
    <row r="119" spans="1:13" x14ac:dyDescent="0.3">
      <c r="A119" t="s">
        <v>229</v>
      </c>
      <c r="B119" t="s">
        <v>230</v>
      </c>
      <c r="C119" t="s">
        <v>425</v>
      </c>
      <c r="D119" s="10">
        <v>4539</v>
      </c>
      <c r="E119" s="10">
        <v>4435.6362881525329</v>
      </c>
      <c r="F119" s="10">
        <v>2258</v>
      </c>
      <c r="G119" s="6">
        <v>0.50905887077149636</v>
      </c>
      <c r="H119" s="10">
        <v>14</v>
      </c>
      <c r="I119">
        <v>2272</v>
      </c>
      <c r="J119" s="6">
        <v>0.51221512594899898</v>
      </c>
      <c r="K119" s="17">
        <f t="shared" si="2"/>
        <v>6.2001771479184842E-3</v>
      </c>
      <c r="L119">
        <f>VLOOKUP(A119,[1]Sheet1!$A:$B,2,0)</f>
        <v>1285</v>
      </c>
      <c r="M119" s="6">
        <f t="shared" si="3"/>
        <v>0.565580985915493</v>
      </c>
    </row>
    <row r="120" spans="1:13" x14ac:dyDescent="0.3">
      <c r="A120" t="s">
        <v>231</v>
      </c>
      <c r="B120" t="s">
        <v>232</v>
      </c>
      <c r="C120" t="s">
        <v>425</v>
      </c>
      <c r="D120" s="10">
        <v>2825</v>
      </c>
      <c r="E120" s="10">
        <v>2717.6867090756796</v>
      </c>
      <c r="F120" s="10">
        <v>1515</v>
      </c>
      <c r="G120" s="6">
        <v>0.55745939917970566</v>
      </c>
      <c r="H120" s="10">
        <v>0</v>
      </c>
      <c r="I120">
        <v>1515</v>
      </c>
      <c r="J120" s="6">
        <v>0.55745939917970566</v>
      </c>
      <c r="K120" s="17">
        <f t="shared" si="2"/>
        <v>0</v>
      </c>
      <c r="L120">
        <f>VLOOKUP(A120,[1]Sheet1!$A:$B,2,0)</f>
        <v>503</v>
      </c>
      <c r="M120" s="6">
        <f t="shared" si="3"/>
        <v>0.33201320132013201</v>
      </c>
    </row>
    <row r="121" spans="1:13" x14ac:dyDescent="0.3">
      <c r="A121" t="s">
        <v>233</v>
      </c>
      <c r="B121" t="s">
        <v>234</v>
      </c>
      <c r="C121" t="s">
        <v>425</v>
      </c>
      <c r="D121" s="10">
        <v>5646</v>
      </c>
      <c r="E121" s="10">
        <v>5441.6809243821717</v>
      </c>
      <c r="F121" s="10">
        <v>3380</v>
      </c>
      <c r="G121" s="6">
        <v>0.62113160381298038</v>
      </c>
      <c r="H121" s="10">
        <v>3</v>
      </c>
      <c r="I121">
        <v>3383</v>
      </c>
      <c r="J121" s="6">
        <v>0.62168290405305104</v>
      </c>
      <c r="K121" s="17">
        <f t="shared" si="2"/>
        <v>8.875739644969927E-4</v>
      </c>
      <c r="L121">
        <f>VLOOKUP(A121,[1]Sheet1!$A:$B,2,0)</f>
        <v>1461</v>
      </c>
      <c r="M121" s="6">
        <f t="shared" si="3"/>
        <v>0.43186520839491577</v>
      </c>
    </row>
    <row r="122" spans="1:13" x14ac:dyDescent="0.3">
      <c r="A122" t="s">
        <v>235</v>
      </c>
      <c r="B122" t="s">
        <v>236</v>
      </c>
      <c r="C122" t="s">
        <v>425</v>
      </c>
      <c r="D122" s="10">
        <v>3528</v>
      </c>
      <c r="E122" s="10">
        <v>3513.3305613305615</v>
      </c>
      <c r="F122" s="10">
        <v>3043</v>
      </c>
      <c r="G122" s="6">
        <v>0.86612971563016294</v>
      </c>
      <c r="H122" s="10">
        <v>16</v>
      </c>
      <c r="I122">
        <v>3059</v>
      </c>
      <c r="J122" s="6">
        <v>0.87068379891970704</v>
      </c>
      <c r="K122" s="17">
        <f t="shared" si="2"/>
        <v>5.2579691094315128E-3</v>
      </c>
      <c r="L122">
        <f>VLOOKUP(A122,[1]Sheet1!$A:$B,2,0)</f>
        <v>1595</v>
      </c>
      <c r="M122" s="6">
        <f t="shared" si="3"/>
        <v>0.52141222621771821</v>
      </c>
    </row>
    <row r="123" spans="1:13" x14ac:dyDescent="0.3">
      <c r="A123" t="s">
        <v>237</v>
      </c>
      <c r="B123" t="s">
        <v>238</v>
      </c>
      <c r="C123" t="s">
        <v>425</v>
      </c>
      <c r="D123" s="10">
        <v>6804</v>
      </c>
      <c r="E123" s="10">
        <v>6601.4092710666891</v>
      </c>
      <c r="F123" s="10">
        <v>1949</v>
      </c>
      <c r="G123" s="6">
        <v>0.29523998891301445</v>
      </c>
      <c r="H123" s="10">
        <v>0</v>
      </c>
      <c r="I123">
        <v>1949</v>
      </c>
      <c r="J123" s="6">
        <v>0.29523998891301445</v>
      </c>
      <c r="K123" s="17">
        <f t="shared" si="2"/>
        <v>0</v>
      </c>
      <c r="L123">
        <f>VLOOKUP(A123,[1]Sheet1!$A:$B,2,0)</f>
        <v>419</v>
      </c>
      <c r="M123" s="6">
        <f t="shared" si="3"/>
        <v>0.21498204207285787</v>
      </c>
    </row>
    <row r="124" spans="1:13" x14ac:dyDescent="0.3">
      <c r="A124" t="s">
        <v>239</v>
      </c>
      <c r="B124" t="s">
        <v>240</v>
      </c>
      <c r="C124" t="s">
        <v>429</v>
      </c>
      <c r="D124" s="10">
        <v>4810</v>
      </c>
      <c r="E124" s="10">
        <v>4600.2423118567285</v>
      </c>
      <c r="F124" s="10">
        <v>2875</v>
      </c>
      <c r="G124" s="6">
        <v>0.62496707892754588</v>
      </c>
      <c r="H124" s="10">
        <v>24</v>
      </c>
      <c r="I124">
        <v>2899</v>
      </c>
      <c r="J124" s="6">
        <v>0.63018419541250625</v>
      </c>
      <c r="K124" s="17">
        <f t="shared" si="2"/>
        <v>8.3478260869565037E-3</v>
      </c>
      <c r="L124">
        <f>VLOOKUP(A124,[1]Sheet1!$A:$B,2,0)</f>
        <v>1787</v>
      </c>
      <c r="M124" s="6">
        <f t="shared" si="3"/>
        <v>0.61641945498447737</v>
      </c>
    </row>
    <row r="125" spans="1:13" x14ac:dyDescent="0.3">
      <c r="A125" t="s">
        <v>241</v>
      </c>
      <c r="B125" t="s">
        <v>242</v>
      </c>
      <c r="C125" t="s">
        <v>429</v>
      </c>
      <c r="D125" s="10">
        <v>7281</v>
      </c>
      <c r="E125" s="10">
        <v>6966.4456227512974</v>
      </c>
      <c r="F125" s="10">
        <v>2928</v>
      </c>
      <c r="G125" s="6">
        <v>0.42030041696408571</v>
      </c>
      <c r="H125" s="10">
        <v>61</v>
      </c>
      <c r="I125">
        <v>2989</v>
      </c>
      <c r="J125" s="6">
        <v>0.42905667565083749</v>
      </c>
      <c r="K125" s="17">
        <f t="shared" si="2"/>
        <v>2.0833333333333329E-2</v>
      </c>
      <c r="L125">
        <f>VLOOKUP(A125,[1]Sheet1!$A:$B,2,0)</f>
        <v>1148</v>
      </c>
      <c r="M125" s="6">
        <f t="shared" si="3"/>
        <v>0.38407494145199061</v>
      </c>
    </row>
    <row r="126" spans="1:13" x14ac:dyDescent="0.3">
      <c r="A126" t="s">
        <v>243</v>
      </c>
      <c r="B126" t="s">
        <v>244</v>
      </c>
      <c r="C126" t="s">
        <v>429</v>
      </c>
      <c r="D126" s="10">
        <v>5953</v>
      </c>
      <c r="E126" s="10">
        <v>5731.6203537740121</v>
      </c>
      <c r="F126" s="10">
        <v>3743</v>
      </c>
      <c r="G126" s="6">
        <v>0.6530439507451683</v>
      </c>
      <c r="H126" s="10">
        <v>3</v>
      </c>
      <c r="I126">
        <v>3746</v>
      </c>
      <c r="J126" s="6">
        <v>0.6535673629418649</v>
      </c>
      <c r="K126" s="17">
        <f t="shared" si="2"/>
        <v>8.0149612610201019E-4</v>
      </c>
      <c r="L126">
        <f>VLOOKUP(A126,[1]Sheet1!$A:$B,2,0)</f>
        <v>1089</v>
      </c>
      <c r="M126" s="6">
        <f t="shared" si="3"/>
        <v>0.29071009076348103</v>
      </c>
    </row>
    <row r="127" spans="1:13" x14ac:dyDescent="0.3">
      <c r="A127" t="s">
        <v>245</v>
      </c>
      <c r="B127" t="s">
        <v>246</v>
      </c>
      <c r="C127" t="s">
        <v>429</v>
      </c>
      <c r="D127" s="10">
        <v>8340</v>
      </c>
      <c r="E127" s="10">
        <v>7931.3268523384131</v>
      </c>
      <c r="F127" s="10">
        <v>2651</v>
      </c>
      <c r="G127" s="6">
        <v>0.33424420016411238</v>
      </c>
      <c r="H127" s="10">
        <v>5</v>
      </c>
      <c r="I127">
        <v>2656</v>
      </c>
      <c r="J127" s="6">
        <v>0.33487461170723593</v>
      </c>
      <c r="K127" s="17">
        <f t="shared" si="2"/>
        <v>1.8860807242549438E-3</v>
      </c>
      <c r="L127">
        <f>VLOOKUP(A127,[1]Sheet1!$A:$B,2,0)</f>
        <v>214</v>
      </c>
      <c r="M127" s="6">
        <f t="shared" si="3"/>
        <v>8.0572289156626509E-2</v>
      </c>
    </row>
    <row r="128" spans="1:13" x14ac:dyDescent="0.3">
      <c r="A128" t="s">
        <v>247</v>
      </c>
      <c r="B128" t="s">
        <v>248</v>
      </c>
      <c r="C128" t="s">
        <v>429</v>
      </c>
      <c r="D128" s="10">
        <v>8514</v>
      </c>
      <c r="E128" s="10">
        <v>7979.4278742374472</v>
      </c>
      <c r="F128" s="10">
        <v>4842</v>
      </c>
      <c r="G128" s="6">
        <v>0.60681042254081718</v>
      </c>
      <c r="H128" s="10">
        <v>2</v>
      </c>
      <c r="I128">
        <v>4844</v>
      </c>
      <c r="J128" s="6">
        <v>0.60706106707718266</v>
      </c>
      <c r="K128" s="17">
        <f t="shared" si="2"/>
        <v>4.1305245766212013E-4</v>
      </c>
      <c r="L128">
        <f>VLOOKUP(A128,[1]Sheet1!$A:$B,2,0)</f>
        <v>604</v>
      </c>
      <c r="M128" s="6">
        <f t="shared" si="3"/>
        <v>0.12469033856317094</v>
      </c>
    </row>
    <row r="129" spans="1:13" x14ac:dyDescent="0.3">
      <c r="A129" t="s">
        <v>249</v>
      </c>
      <c r="B129" t="s">
        <v>250</v>
      </c>
      <c r="C129" t="s">
        <v>429</v>
      </c>
      <c r="D129" s="10">
        <v>5701</v>
      </c>
      <c r="E129" s="10">
        <v>5514.4989296765716</v>
      </c>
      <c r="F129" s="10">
        <v>2414</v>
      </c>
      <c r="G129" s="6">
        <v>0.43775509448536287</v>
      </c>
      <c r="H129" s="10">
        <v>2</v>
      </c>
      <c r="I129">
        <v>2416</v>
      </c>
      <c r="J129" s="6">
        <v>0.43811777476248415</v>
      </c>
      <c r="K129" s="17">
        <f t="shared" si="2"/>
        <v>8.2850041425023635E-4</v>
      </c>
      <c r="L129">
        <f>VLOOKUP(A129,[1]Sheet1!$A:$B,2,0)</f>
        <v>630</v>
      </c>
      <c r="M129" s="6">
        <f t="shared" si="3"/>
        <v>0.26076158940397354</v>
      </c>
    </row>
    <row r="130" spans="1:13" x14ac:dyDescent="0.3">
      <c r="A130" t="s">
        <v>251</v>
      </c>
      <c r="B130" t="s">
        <v>252</v>
      </c>
      <c r="C130" t="s">
        <v>429</v>
      </c>
      <c r="D130" s="10">
        <v>5832</v>
      </c>
      <c r="E130" s="10">
        <v>5314.7399670148434</v>
      </c>
      <c r="F130" s="10">
        <v>2015</v>
      </c>
      <c r="G130" s="6">
        <v>0.37913425915582</v>
      </c>
      <c r="H130" s="10">
        <v>0</v>
      </c>
      <c r="I130">
        <v>2015</v>
      </c>
      <c r="J130" s="6">
        <v>0.37913425915582</v>
      </c>
      <c r="K130" s="17">
        <f t="shared" si="2"/>
        <v>0</v>
      </c>
      <c r="L130">
        <f>VLOOKUP(A130,[1]Sheet1!$A:$B,2,0)</f>
        <v>765</v>
      </c>
      <c r="M130" s="6">
        <f t="shared" si="3"/>
        <v>0.37965260545905705</v>
      </c>
    </row>
    <row r="131" spans="1:13" x14ac:dyDescent="0.3">
      <c r="A131" t="s">
        <v>253</v>
      </c>
      <c r="B131" t="s">
        <v>254</v>
      </c>
      <c r="C131" t="s">
        <v>429</v>
      </c>
      <c r="D131" s="10">
        <v>6418</v>
      </c>
      <c r="E131" s="10">
        <v>5837.8010859184324</v>
      </c>
      <c r="F131" s="10">
        <v>1988</v>
      </c>
      <c r="G131" s="6">
        <v>0.34053918089044272</v>
      </c>
      <c r="H131" s="10">
        <v>150</v>
      </c>
      <c r="I131">
        <v>2138</v>
      </c>
      <c r="J131" s="6">
        <v>0.36623378709444998</v>
      </c>
      <c r="K131" s="17">
        <f t="shared" si="2"/>
        <v>7.545271629778677E-2</v>
      </c>
      <c r="L131">
        <f>VLOOKUP(A131,[1]Sheet1!$A:$B,2,0)</f>
        <v>207</v>
      </c>
      <c r="M131" s="6">
        <f t="shared" si="3"/>
        <v>9.6819457436856882E-2</v>
      </c>
    </row>
    <row r="132" spans="1:13" x14ac:dyDescent="0.3">
      <c r="A132" t="s">
        <v>255</v>
      </c>
      <c r="B132" t="s">
        <v>256</v>
      </c>
      <c r="C132" t="s">
        <v>429</v>
      </c>
      <c r="D132" s="10">
        <v>7439</v>
      </c>
      <c r="E132" s="10">
        <v>7070.7002727410872</v>
      </c>
      <c r="F132" s="10">
        <v>2769</v>
      </c>
      <c r="G132" s="6">
        <v>0.39161609079584786</v>
      </c>
      <c r="H132" s="10">
        <v>1</v>
      </c>
      <c r="I132">
        <v>2770</v>
      </c>
      <c r="J132" s="6">
        <v>0.39175751950324977</v>
      </c>
      <c r="K132" s="17">
        <f t="shared" si="2"/>
        <v>3.6114120621167625E-4</v>
      </c>
      <c r="L132">
        <f>VLOOKUP(A132,[1]Sheet1!$A:$B,2,0)</f>
        <v>1391</v>
      </c>
      <c r="M132" s="6">
        <f t="shared" si="3"/>
        <v>0.50216606498194949</v>
      </c>
    </row>
    <row r="133" spans="1:13" x14ac:dyDescent="0.3">
      <c r="A133" t="s">
        <v>257</v>
      </c>
      <c r="B133" t="s">
        <v>258</v>
      </c>
      <c r="C133" t="s">
        <v>429</v>
      </c>
      <c r="D133" s="10">
        <v>5828</v>
      </c>
      <c r="E133" s="10">
        <v>5509.1385876114728</v>
      </c>
      <c r="F133" s="10">
        <v>1486</v>
      </c>
      <c r="G133" s="6">
        <v>0.26973363918301174</v>
      </c>
      <c r="H133" s="10">
        <v>0</v>
      </c>
      <c r="I133">
        <v>1486</v>
      </c>
      <c r="J133" s="6">
        <v>0.26973363918301174</v>
      </c>
      <c r="K133" s="17">
        <f t="shared" ref="K133:K196" si="4">(J133-G133)/ABS(G133)</f>
        <v>0</v>
      </c>
      <c r="L133">
        <f>VLOOKUP(A133,[1]Sheet1!$A:$B,2,0)</f>
        <v>409</v>
      </c>
      <c r="M133" s="6">
        <f t="shared" si="3"/>
        <v>0.27523553162853298</v>
      </c>
    </row>
    <row r="134" spans="1:13" x14ac:dyDescent="0.3">
      <c r="A134" t="s">
        <v>259</v>
      </c>
      <c r="B134" t="s">
        <v>260</v>
      </c>
      <c r="C134" t="s">
        <v>429</v>
      </c>
      <c r="D134" s="10">
        <v>4652</v>
      </c>
      <c r="E134" s="10">
        <v>4419.9075278202045</v>
      </c>
      <c r="F134" s="10">
        <v>2058</v>
      </c>
      <c r="G134" s="6">
        <v>0.46562060112034914</v>
      </c>
      <c r="H134" s="10">
        <v>2</v>
      </c>
      <c r="I134">
        <v>2060</v>
      </c>
      <c r="J134" s="6">
        <v>0.46607309927498508</v>
      </c>
      <c r="K134" s="17">
        <f t="shared" si="4"/>
        <v>9.7181729834797668E-4</v>
      </c>
      <c r="L134">
        <f>VLOOKUP(A134,[1]Sheet1!$A:$B,2,0)</f>
        <v>921</v>
      </c>
      <c r="M134" s="6">
        <f t="shared" ref="M134:M197" si="5">L134/I134</f>
        <v>0.44708737864077669</v>
      </c>
    </row>
    <row r="135" spans="1:13" x14ac:dyDescent="0.3">
      <c r="A135" t="s">
        <v>261</v>
      </c>
      <c r="B135" t="s">
        <v>262</v>
      </c>
      <c r="C135" t="s">
        <v>429</v>
      </c>
      <c r="D135" s="10">
        <v>6365</v>
      </c>
      <c r="E135" s="10">
        <v>6066.6434367136917</v>
      </c>
      <c r="F135" s="10">
        <v>3023</v>
      </c>
      <c r="G135" s="6">
        <v>0.49829861133845749</v>
      </c>
      <c r="H135" s="10">
        <v>0</v>
      </c>
      <c r="I135">
        <v>3023</v>
      </c>
      <c r="J135" s="6">
        <v>0.49829861133845749</v>
      </c>
      <c r="K135" s="17">
        <f t="shared" si="4"/>
        <v>0</v>
      </c>
      <c r="L135">
        <f>VLOOKUP(A135,[1]Sheet1!$A:$B,2,0)</f>
        <v>851</v>
      </c>
      <c r="M135" s="6">
        <f t="shared" si="5"/>
        <v>0.28150843532914321</v>
      </c>
    </row>
    <row r="136" spans="1:13" x14ac:dyDescent="0.3">
      <c r="A136" t="s">
        <v>263</v>
      </c>
      <c r="B136" t="s">
        <v>264</v>
      </c>
      <c r="C136" t="s">
        <v>429</v>
      </c>
      <c r="D136" s="10">
        <v>3933</v>
      </c>
      <c r="E136" s="10">
        <v>3759.5447791490742</v>
      </c>
      <c r="F136" s="10">
        <v>606</v>
      </c>
      <c r="G136" s="6">
        <v>0.16118972790561109</v>
      </c>
      <c r="H136" s="10">
        <v>1</v>
      </c>
      <c r="I136">
        <v>607</v>
      </c>
      <c r="J136" s="6">
        <v>0.16145571755562035</v>
      </c>
      <c r="K136" s="17">
        <f t="shared" si="4"/>
        <v>1.650165016501673E-3</v>
      </c>
      <c r="L136">
        <f>VLOOKUP(A136,[1]Sheet1!$A:$B,2,0)</f>
        <v>83</v>
      </c>
      <c r="M136" s="6">
        <f t="shared" si="5"/>
        <v>0.13673805601317957</v>
      </c>
    </row>
    <row r="137" spans="1:13" x14ac:dyDescent="0.3">
      <c r="A137" t="s">
        <v>265</v>
      </c>
      <c r="B137" t="s">
        <v>266</v>
      </c>
      <c r="C137" t="s">
        <v>429</v>
      </c>
      <c r="D137" s="10">
        <v>5526</v>
      </c>
      <c r="E137" s="10">
        <v>5254.9067314411204</v>
      </c>
      <c r="F137" s="10">
        <v>1324</v>
      </c>
      <c r="G137" s="6">
        <v>0.25195499514353942</v>
      </c>
      <c r="H137" s="10">
        <v>0</v>
      </c>
      <c r="I137">
        <v>1324</v>
      </c>
      <c r="J137" s="6">
        <v>0.25195499514353942</v>
      </c>
      <c r="K137" s="17">
        <f t="shared" si="4"/>
        <v>0</v>
      </c>
      <c r="L137">
        <f>VLOOKUP(A137,[1]Sheet1!$A:$B,2,0)</f>
        <v>164</v>
      </c>
      <c r="M137" s="6">
        <f t="shared" si="5"/>
        <v>0.12386706948640483</v>
      </c>
    </row>
    <row r="138" spans="1:13" x14ac:dyDescent="0.3">
      <c r="A138" t="s">
        <v>267</v>
      </c>
      <c r="B138" t="s">
        <v>268</v>
      </c>
      <c r="C138" t="s">
        <v>429</v>
      </c>
      <c r="D138" s="10">
        <v>4564</v>
      </c>
      <c r="E138" s="10">
        <v>4273.8019896314981</v>
      </c>
      <c r="F138" s="10">
        <v>1104</v>
      </c>
      <c r="G138" s="6">
        <v>0.25831800412802713</v>
      </c>
      <c r="H138" s="10">
        <v>0</v>
      </c>
      <c r="I138">
        <v>1104</v>
      </c>
      <c r="J138" s="6">
        <v>0.25831800412802713</v>
      </c>
      <c r="K138" s="17">
        <f t="shared" si="4"/>
        <v>0</v>
      </c>
      <c r="L138">
        <f>VLOOKUP(A138,[1]Sheet1!$A:$B,2,0)</f>
        <v>291</v>
      </c>
      <c r="M138" s="6">
        <f t="shared" si="5"/>
        <v>0.26358695652173914</v>
      </c>
    </row>
    <row r="139" spans="1:13" x14ac:dyDescent="0.3">
      <c r="A139" t="s">
        <v>269</v>
      </c>
      <c r="B139" t="s">
        <v>270</v>
      </c>
      <c r="C139" t="s">
        <v>429</v>
      </c>
      <c r="D139" s="10">
        <v>6185</v>
      </c>
      <c r="E139" s="10">
        <v>5946.3371795273779</v>
      </c>
      <c r="F139" s="10">
        <v>3648</v>
      </c>
      <c r="G139" s="6">
        <v>0.61348690628571911</v>
      </c>
      <c r="H139" s="10">
        <v>20</v>
      </c>
      <c r="I139">
        <v>3668</v>
      </c>
      <c r="J139" s="6">
        <v>0.61685032134211015</v>
      </c>
      <c r="K139" s="17">
        <f t="shared" si="4"/>
        <v>5.482456140350935E-3</v>
      </c>
      <c r="L139">
        <f>VLOOKUP(A139,[1]Sheet1!$A:$B,2,0)</f>
        <v>1737</v>
      </c>
      <c r="M139" s="6">
        <f t="shared" si="5"/>
        <v>0.47355507088331517</v>
      </c>
    </row>
    <row r="140" spans="1:13" x14ac:dyDescent="0.3">
      <c r="A140" t="s">
        <v>271</v>
      </c>
      <c r="B140" t="s">
        <v>272</v>
      </c>
      <c r="C140" t="s">
        <v>429</v>
      </c>
      <c r="D140" s="10">
        <v>5759</v>
      </c>
      <c r="E140" s="10">
        <v>5448.7497492872999</v>
      </c>
      <c r="F140" s="10">
        <v>2458</v>
      </c>
      <c r="G140" s="6">
        <v>0.45111266127087374</v>
      </c>
      <c r="H140" s="10">
        <v>300</v>
      </c>
      <c r="I140">
        <v>2758</v>
      </c>
      <c r="J140" s="6">
        <v>0.50617116346015856</v>
      </c>
      <c r="K140" s="17">
        <f t="shared" si="4"/>
        <v>0.12205044751830753</v>
      </c>
      <c r="L140">
        <f>VLOOKUP(A140,[1]Sheet1!$A:$B,2,0)</f>
        <v>1036</v>
      </c>
      <c r="M140" s="6">
        <f t="shared" si="5"/>
        <v>0.37563451776649748</v>
      </c>
    </row>
    <row r="141" spans="1:13" x14ac:dyDescent="0.3">
      <c r="A141" t="s">
        <v>273</v>
      </c>
      <c r="B141" t="s">
        <v>274</v>
      </c>
      <c r="C141" t="s">
        <v>429</v>
      </c>
      <c r="D141" s="10">
        <v>4954</v>
      </c>
      <c r="E141" s="10">
        <v>4763.3206345419849</v>
      </c>
      <c r="F141" s="10">
        <v>1489</v>
      </c>
      <c r="G141" s="6">
        <v>0.31259705450065178</v>
      </c>
      <c r="H141" s="10">
        <v>0</v>
      </c>
      <c r="I141">
        <v>1489</v>
      </c>
      <c r="J141" s="6">
        <v>0.31259705450065178</v>
      </c>
      <c r="K141" s="17">
        <f t="shared" si="4"/>
        <v>0</v>
      </c>
      <c r="L141">
        <f>VLOOKUP(A141,[1]Sheet1!$A:$B,2,0)</f>
        <v>576</v>
      </c>
      <c r="M141" s="6">
        <f t="shared" si="5"/>
        <v>0.38683680322364</v>
      </c>
    </row>
    <row r="142" spans="1:13" x14ac:dyDescent="0.3">
      <c r="A142" t="s">
        <v>275</v>
      </c>
      <c r="B142" t="s">
        <v>276</v>
      </c>
      <c r="C142" t="s">
        <v>429</v>
      </c>
      <c r="D142" s="10">
        <v>3644</v>
      </c>
      <c r="E142" s="10">
        <v>3440.1373808133881</v>
      </c>
      <c r="F142" s="10">
        <v>1588</v>
      </c>
      <c r="G142" s="6">
        <v>0.46160947201025221</v>
      </c>
      <c r="H142" s="10">
        <v>11</v>
      </c>
      <c r="I142">
        <v>1599</v>
      </c>
      <c r="J142" s="6">
        <v>0.46480701873072627</v>
      </c>
      <c r="K142" s="17">
        <f t="shared" si="4"/>
        <v>6.9269521410579901E-3</v>
      </c>
      <c r="L142">
        <f>VLOOKUP(A142,[1]Sheet1!$A:$B,2,0)</f>
        <v>606</v>
      </c>
      <c r="M142" s="6">
        <f t="shared" si="5"/>
        <v>0.37898686679174481</v>
      </c>
    </row>
    <row r="143" spans="1:13" x14ac:dyDescent="0.3">
      <c r="A143" t="s">
        <v>277</v>
      </c>
      <c r="B143" t="s">
        <v>278</v>
      </c>
      <c r="C143" t="s">
        <v>429</v>
      </c>
      <c r="D143" s="10">
        <v>7161</v>
      </c>
      <c r="E143" s="10">
        <v>6518.7070230972595</v>
      </c>
      <c r="F143" s="10">
        <v>1414</v>
      </c>
      <c r="G143" s="6">
        <v>0.21691418175258942</v>
      </c>
      <c r="H143" s="10">
        <v>0</v>
      </c>
      <c r="I143">
        <v>1414</v>
      </c>
      <c r="J143" s="6">
        <v>0.21691418175258942</v>
      </c>
      <c r="K143" s="17">
        <f t="shared" si="4"/>
        <v>0</v>
      </c>
      <c r="L143">
        <f>VLOOKUP(A143,[1]Sheet1!$A:$B,2,0)</f>
        <v>510</v>
      </c>
      <c r="M143" s="6">
        <f t="shared" si="5"/>
        <v>0.3606789250353607</v>
      </c>
    </row>
    <row r="144" spans="1:13" x14ac:dyDescent="0.3">
      <c r="A144" t="s">
        <v>279</v>
      </c>
      <c r="B144" t="s">
        <v>280</v>
      </c>
      <c r="C144" t="s">
        <v>429</v>
      </c>
      <c r="D144" s="10">
        <v>7932</v>
      </c>
      <c r="E144" s="10">
        <v>7408.3056623437915</v>
      </c>
      <c r="F144" s="10">
        <v>3264</v>
      </c>
      <c r="G144" s="6">
        <v>0.44058657252640371</v>
      </c>
      <c r="H144" s="10">
        <v>0</v>
      </c>
      <c r="I144">
        <v>3264</v>
      </c>
      <c r="J144" s="6">
        <v>0.44058657252640371</v>
      </c>
      <c r="K144" s="17">
        <f t="shared" si="4"/>
        <v>0</v>
      </c>
      <c r="L144">
        <f>VLOOKUP(A144,[1]Sheet1!$A:$B,2,0)</f>
        <v>725</v>
      </c>
      <c r="M144" s="6">
        <f t="shared" si="5"/>
        <v>0.22212009803921567</v>
      </c>
    </row>
    <row r="145" spans="1:13" x14ac:dyDescent="0.3">
      <c r="A145" t="s">
        <v>281</v>
      </c>
      <c r="B145" t="s">
        <v>282</v>
      </c>
      <c r="C145" t="s">
        <v>429</v>
      </c>
      <c r="D145" s="10">
        <v>8299</v>
      </c>
      <c r="E145" s="10">
        <v>7748.9462148535786</v>
      </c>
      <c r="F145" s="10">
        <v>2675</v>
      </c>
      <c r="G145" s="6">
        <v>0.345208229071512</v>
      </c>
      <c r="H145" s="10">
        <v>0</v>
      </c>
      <c r="I145">
        <v>2675</v>
      </c>
      <c r="J145" s="6">
        <v>0.345208229071512</v>
      </c>
      <c r="K145" s="17">
        <f t="shared" si="4"/>
        <v>0</v>
      </c>
      <c r="L145">
        <f>VLOOKUP(A145,[1]Sheet1!$A:$B,2,0)</f>
        <v>659</v>
      </c>
      <c r="M145" s="6">
        <f t="shared" si="5"/>
        <v>0.2463551401869159</v>
      </c>
    </row>
    <row r="146" spans="1:13" x14ac:dyDescent="0.3">
      <c r="A146" t="s">
        <v>283</v>
      </c>
      <c r="B146" t="s">
        <v>284</v>
      </c>
      <c r="C146" t="s">
        <v>429</v>
      </c>
      <c r="D146" s="10">
        <v>7496</v>
      </c>
      <c r="E146" s="10">
        <v>7111.0205809251165</v>
      </c>
      <c r="F146" s="10">
        <v>3741</v>
      </c>
      <c r="G146" s="6">
        <v>0.52608482248455402</v>
      </c>
      <c r="H146" s="10">
        <v>2</v>
      </c>
      <c r="I146">
        <v>3743</v>
      </c>
      <c r="J146" s="6">
        <v>0.52636607606513919</v>
      </c>
      <c r="K146" s="17">
        <f t="shared" si="4"/>
        <v>5.3461641272388167E-4</v>
      </c>
      <c r="L146">
        <f>VLOOKUP(A146,[1]Sheet1!$A:$B,2,0)</f>
        <v>1433</v>
      </c>
      <c r="M146" s="6">
        <f t="shared" si="5"/>
        <v>0.38284798290141597</v>
      </c>
    </row>
    <row r="147" spans="1:13" x14ac:dyDescent="0.3">
      <c r="A147" t="s">
        <v>285</v>
      </c>
      <c r="B147" t="s">
        <v>286</v>
      </c>
      <c r="C147" t="s">
        <v>429</v>
      </c>
      <c r="D147" s="10">
        <v>4156</v>
      </c>
      <c r="E147" s="10">
        <v>3953.2911137597666</v>
      </c>
      <c r="F147" s="10">
        <v>1200</v>
      </c>
      <c r="G147" s="6">
        <v>0.3035445570459756</v>
      </c>
      <c r="H147" s="10">
        <v>1</v>
      </c>
      <c r="I147">
        <v>1201</v>
      </c>
      <c r="J147" s="6">
        <v>0.30379751084351392</v>
      </c>
      <c r="K147" s="17">
        <f t="shared" si="4"/>
        <v>8.3333333333333458E-4</v>
      </c>
      <c r="L147">
        <f>VLOOKUP(A147,[1]Sheet1!$A:$B,2,0)</f>
        <v>616</v>
      </c>
      <c r="M147" s="6">
        <f t="shared" si="5"/>
        <v>0.51290591174021649</v>
      </c>
    </row>
    <row r="148" spans="1:13" x14ac:dyDescent="0.3">
      <c r="A148" t="s">
        <v>287</v>
      </c>
      <c r="B148" t="s">
        <v>288</v>
      </c>
      <c r="C148" t="s">
        <v>429</v>
      </c>
      <c r="D148" s="10">
        <v>7443</v>
      </c>
      <c r="E148" s="10">
        <v>6889.3969724625031</v>
      </c>
      <c r="F148" s="10">
        <v>1526</v>
      </c>
      <c r="G148" s="6">
        <v>0.22149979252168947</v>
      </c>
      <c r="H148" s="10">
        <v>1</v>
      </c>
      <c r="I148">
        <v>1527</v>
      </c>
      <c r="J148" s="6">
        <v>0.22164494310656607</v>
      </c>
      <c r="K148" s="17">
        <f t="shared" si="4"/>
        <v>6.5530799475755209E-4</v>
      </c>
      <c r="L148">
        <f>VLOOKUP(A148,[1]Sheet1!$A:$B,2,0)</f>
        <v>542</v>
      </c>
      <c r="M148" s="6">
        <f t="shared" si="5"/>
        <v>0.35494433529796987</v>
      </c>
    </row>
    <row r="149" spans="1:13" x14ac:dyDescent="0.3">
      <c r="A149" t="s">
        <v>289</v>
      </c>
      <c r="B149" t="s">
        <v>290</v>
      </c>
      <c r="C149" t="s">
        <v>429</v>
      </c>
      <c r="D149" s="10">
        <v>4477</v>
      </c>
      <c r="E149" s="10">
        <v>4226.3780438165932</v>
      </c>
      <c r="F149" s="10">
        <v>578</v>
      </c>
      <c r="G149" s="6">
        <v>0.13676012746792576</v>
      </c>
      <c r="H149" s="10">
        <v>1</v>
      </c>
      <c r="I149">
        <v>579</v>
      </c>
      <c r="J149" s="6">
        <v>0.13699673668499829</v>
      </c>
      <c r="K149" s="17">
        <f t="shared" si="4"/>
        <v>1.7301038062282966E-3</v>
      </c>
      <c r="L149">
        <f>VLOOKUP(A149,[1]Sheet1!$A:$B,2,0)</f>
        <v>57</v>
      </c>
      <c r="M149" s="6">
        <f t="shared" si="5"/>
        <v>9.8445595854922283E-2</v>
      </c>
    </row>
    <row r="150" spans="1:13" x14ac:dyDescent="0.3">
      <c r="A150" t="s">
        <v>291</v>
      </c>
      <c r="B150" t="s">
        <v>292</v>
      </c>
      <c r="C150" t="s">
        <v>429</v>
      </c>
      <c r="D150" s="10">
        <v>3770</v>
      </c>
      <c r="E150" s="10">
        <v>3513.1943850746679</v>
      </c>
      <c r="F150" s="10">
        <v>570</v>
      </c>
      <c r="G150" s="6">
        <v>0.16224550580564742</v>
      </c>
      <c r="H150" s="10">
        <v>0</v>
      </c>
      <c r="I150">
        <v>570</v>
      </c>
      <c r="J150" s="6">
        <v>0.16224550580564742</v>
      </c>
      <c r="K150" s="17">
        <f t="shared" si="4"/>
        <v>0</v>
      </c>
      <c r="L150">
        <f>VLOOKUP(A150,[1]Sheet1!$A:$B,2,0)</f>
        <v>83</v>
      </c>
      <c r="M150" s="6">
        <f t="shared" si="5"/>
        <v>0.14561403508771931</v>
      </c>
    </row>
    <row r="151" spans="1:13" x14ac:dyDescent="0.3">
      <c r="A151" t="s">
        <v>293</v>
      </c>
      <c r="B151" t="s">
        <v>294</v>
      </c>
      <c r="C151" t="s">
        <v>429</v>
      </c>
      <c r="D151" s="10">
        <v>6154</v>
      </c>
      <c r="E151" s="10">
        <v>5772.436414616498</v>
      </c>
      <c r="F151" s="10">
        <v>2086</v>
      </c>
      <c r="G151" s="6">
        <v>0.36137253841688044</v>
      </c>
      <c r="H151" s="10">
        <v>0</v>
      </c>
      <c r="I151">
        <v>2086</v>
      </c>
      <c r="J151" s="6">
        <v>0.36137253841688044</v>
      </c>
      <c r="K151" s="17">
        <f t="shared" si="4"/>
        <v>0</v>
      </c>
      <c r="L151">
        <f>VLOOKUP(A151,[1]Sheet1!$A:$B,2,0)</f>
        <v>981</v>
      </c>
      <c r="M151" s="6">
        <f t="shared" si="5"/>
        <v>0.47027804410354745</v>
      </c>
    </row>
    <row r="152" spans="1:13" x14ac:dyDescent="0.3">
      <c r="A152" t="s">
        <v>295</v>
      </c>
      <c r="B152" t="s">
        <v>296</v>
      </c>
      <c r="C152" t="s">
        <v>429</v>
      </c>
      <c r="D152" s="10">
        <v>6443</v>
      </c>
      <c r="E152" s="10">
        <v>6110.7157057654076</v>
      </c>
      <c r="F152" s="10">
        <v>2612</v>
      </c>
      <c r="G152" s="6">
        <v>0.42744583871502984</v>
      </c>
      <c r="H152" s="10">
        <v>0</v>
      </c>
      <c r="I152">
        <v>2612</v>
      </c>
      <c r="J152" s="6">
        <v>0.42744583871502984</v>
      </c>
      <c r="K152" s="17">
        <f t="shared" si="4"/>
        <v>0</v>
      </c>
      <c r="L152">
        <f>VLOOKUP(A152,[1]Sheet1!$A:$B,2,0)</f>
        <v>847</v>
      </c>
      <c r="M152" s="6">
        <f t="shared" si="5"/>
        <v>0.32427258805513015</v>
      </c>
    </row>
    <row r="153" spans="1:13" x14ac:dyDescent="0.3">
      <c r="A153" t="s">
        <v>297</v>
      </c>
      <c r="B153" t="s">
        <v>298</v>
      </c>
      <c r="C153" t="s">
        <v>429</v>
      </c>
      <c r="D153" s="10">
        <v>8974</v>
      </c>
      <c r="E153" s="10">
        <v>8583.2321895982695</v>
      </c>
      <c r="F153" s="10">
        <v>2010</v>
      </c>
      <c r="G153" s="6">
        <v>0.23417751676761714</v>
      </c>
      <c r="H153" s="10">
        <v>0</v>
      </c>
      <c r="I153">
        <v>2010</v>
      </c>
      <c r="J153" s="6">
        <v>0.23417751676761714</v>
      </c>
      <c r="K153" s="17">
        <f t="shared" si="4"/>
        <v>0</v>
      </c>
      <c r="L153">
        <f>VLOOKUP(A153,[1]Sheet1!$A:$B,2,0)</f>
        <v>414</v>
      </c>
      <c r="M153" s="6">
        <f t="shared" si="5"/>
        <v>0.20597014925373133</v>
      </c>
    </row>
    <row r="154" spans="1:13" x14ac:dyDescent="0.3">
      <c r="A154" t="s">
        <v>299</v>
      </c>
      <c r="B154" t="s">
        <v>300</v>
      </c>
      <c r="C154" t="s">
        <v>429</v>
      </c>
      <c r="D154" s="10">
        <v>4342</v>
      </c>
      <c r="E154" s="10">
        <v>4149.9422299838106</v>
      </c>
      <c r="F154" s="10">
        <v>799</v>
      </c>
      <c r="G154" s="6">
        <v>0.19253280063205047</v>
      </c>
      <c r="H154" s="10">
        <v>0</v>
      </c>
      <c r="I154">
        <v>799</v>
      </c>
      <c r="J154" s="6">
        <v>0.19253280063205047</v>
      </c>
      <c r="K154" s="17">
        <f t="shared" si="4"/>
        <v>0</v>
      </c>
      <c r="L154">
        <f>VLOOKUP(A154,[1]Sheet1!$A:$B,2,0)</f>
        <v>236</v>
      </c>
      <c r="M154" s="6">
        <f t="shared" si="5"/>
        <v>0.29536921151439299</v>
      </c>
    </row>
    <row r="155" spans="1:13" x14ac:dyDescent="0.3">
      <c r="A155" t="s">
        <v>301</v>
      </c>
      <c r="B155" t="s">
        <v>302</v>
      </c>
      <c r="C155" t="s">
        <v>429</v>
      </c>
      <c r="D155" s="10">
        <v>3135</v>
      </c>
      <c r="E155" s="10">
        <v>3024.989208524511</v>
      </c>
      <c r="F155" s="10">
        <v>1029</v>
      </c>
      <c r="G155" s="6">
        <v>0.34016650277635602</v>
      </c>
      <c r="H155" s="10">
        <v>1</v>
      </c>
      <c r="I155">
        <v>1030</v>
      </c>
      <c r="J155" s="6">
        <v>0.34049708246807259</v>
      </c>
      <c r="K155" s="17">
        <f t="shared" si="4"/>
        <v>9.7181729834789612E-4</v>
      </c>
      <c r="L155">
        <f>VLOOKUP(A155,[1]Sheet1!$A:$B,2,0)</f>
        <v>108</v>
      </c>
      <c r="M155" s="6">
        <f t="shared" si="5"/>
        <v>0.10485436893203884</v>
      </c>
    </row>
    <row r="156" spans="1:13" x14ac:dyDescent="0.3">
      <c r="A156" t="s">
        <v>303</v>
      </c>
      <c r="B156" t="s">
        <v>304</v>
      </c>
      <c r="C156" t="s">
        <v>427</v>
      </c>
      <c r="D156" s="10">
        <v>1994</v>
      </c>
      <c r="E156" s="10">
        <v>1914.8234064785788</v>
      </c>
      <c r="F156" s="10">
        <v>386</v>
      </c>
      <c r="G156" s="6">
        <v>0.20158516899992687</v>
      </c>
      <c r="H156" s="10">
        <v>0</v>
      </c>
      <c r="I156">
        <v>386</v>
      </c>
      <c r="J156" s="6">
        <v>0.20158516899992687</v>
      </c>
      <c r="K156" s="17">
        <f t="shared" si="4"/>
        <v>0</v>
      </c>
      <c r="L156">
        <f>VLOOKUP(A156,[1]Sheet1!$A:$B,2,0)</f>
        <v>69</v>
      </c>
      <c r="M156" s="6">
        <f t="shared" si="5"/>
        <v>0.17875647668393782</v>
      </c>
    </row>
    <row r="157" spans="1:13" x14ac:dyDescent="0.3">
      <c r="A157" t="s">
        <v>305</v>
      </c>
      <c r="B157" t="s">
        <v>306</v>
      </c>
      <c r="C157" t="s">
        <v>427</v>
      </c>
      <c r="D157" s="10">
        <v>4414</v>
      </c>
      <c r="E157" s="10">
        <v>4126.7425225071474</v>
      </c>
      <c r="F157" s="10">
        <v>608</v>
      </c>
      <c r="G157" s="6">
        <v>0.14733170210740884</v>
      </c>
      <c r="H157" s="10">
        <v>1</v>
      </c>
      <c r="I157">
        <v>609</v>
      </c>
      <c r="J157" s="6">
        <v>0.14757402398587499</v>
      </c>
      <c r="K157" s="17">
        <f t="shared" si="4"/>
        <v>1.6447368421053836E-3</v>
      </c>
      <c r="L157">
        <f>VLOOKUP(A157,[1]Sheet1!$A:$B,2,0)</f>
        <v>58</v>
      </c>
      <c r="M157" s="6">
        <f t="shared" si="5"/>
        <v>9.5238095238095233E-2</v>
      </c>
    </row>
    <row r="158" spans="1:13" x14ac:dyDescent="0.3">
      <c r="A158" t="s">
        <v>307</v>
      </c>
      <c r="B158" t="s">
        <v>308</v>
      </c>
      <c r="C158" t="s">
        <v>427</v>
      </c>
      <c r="D158" s="10">
        <v>3521</v>
      </c>
      <c r="E158" s="10">
        <v>3406.8706078706955</v>
      </c>
      <c r="F158" s="10">
        <v>721</v>
      </c>
      <c r="G158" s="6">
        <v>0.21163116624808573</v>
      </c>
      <c r="H158" s="10">
        <v>0</v>
      </c>
      <c r="I158">
        <v>721</v>
      </c>
      <c r="J158" s="6">
        <v>0.21163116624808573</v>
      </c>
      <c r="K158" s="17">
        <f t="shared" si="4"/>
        <v>0</v>
      </c>
      <c r="L158">
        <f>VLOOKUP(A158,[1]Sheet1!$A:$B,2,0)</f>
        <v>119</v>
      </c>
      <c r="M158" s="6">
        <f t="shared" si="5"/>
        <v>0.1650485436893204</v>
      </c>
    </row>
    <row r="159" spans="1:13" x14ac:dyDescent="0.3">
      <c r="A159" t="s">
        <v>309</v>
      </c>
      <c r="B159" t="s">
        <v>310</v>
      </c>
      <c r="C159" t="s">
        <v>427</v>
      </c>
      <c r="D159" s="10">
        <v>3365</v>
      </c>
      <c r="E159" s="10">
        <v>3190.4281899675761</v>
      </c>
      <c r="F159" s="10">
        <v>601</v>
      </c>
      <c r="G159" s="6">
        <v>0.18837596843265977</v>
      </c>
      <c r="H159" s="10">
        <v>1</v>
      </c>
      <c r="I159">
        <v>602</v>
      </c>
      <c r="J159" s="6">
        <v>0.18868940598412842</v>
      </c>
      <c r="K159" s="17">
        <f t="shared" si="4"/>
        <v>1.6638935108152888E-3</v>
      </c>
      <c r="L159">
        <v>0</v>
      </c>
      <c r="M159" s="6">
        <f t="shared" si="5"/>
        <v>0</v>
      </c>
    </row>
    <row r="160" spans="1:13" x14ac:dyDescent="0.3">
      <c r="A160" t="s">
        <v>311</v>
      </c>
      <c r="B160" t="s">
        <v>312</v>
      </c>
      <c r="C160" t="s">
        <v>427</v>
      </c>
      <c r="D160" s="10">
        <v>8829</v>
      </c>
      <c r="E160" s="10">
        <v>8567.2450081778425</v>
      </c>
      <c r="F160" s="10">
        <v>1878</v>
      </c>
      <c r="G160" s="6">
        <v>0.21920699106974995</v>
      </c>
      <c r="H160" s="10">
        <v>0</v>
      </c>
      <c r="I160">
        <v>1878</v>
      </c>
      <c r="J160" s="6">
        <v>0.21920699106974995</v>
      </c>
      <c r="K160" s="17">
        <f t="shared" si="4"/>
        <v>0</v>
      </c>
      <c r="L160">
        <f>VLOOKUP(A160,[1]Sheet1!$A:$B,2,0)</f>
        <v>588</v>
      </c>
      <c r="M160" s="6">
        <f t="shared" si="5"/>
        <v>0.31309904153354634</v>
      </c>
    </row>
    <row r="161" spans="1:13" x14ac:dyDescent="0.3">
      <c r="A161" t="s">
        <v>313</v>
      </c>
      <c r="B161" t="s">
        <v>314</v>
      </c>
      <c r="C161" t="s">
        <v>427</v>
      </c>
      <c r="D161" s="10">
        <v>2520</v>
      </c>
      <c r="E161" s="10">
        <v>2439.2347146462589</v>
      </c>
      <c r="F161" s="10">
        <v>6</v>
      </c>
      <c r="G161" s="6">
        <v>2.4597878850990884E-3</v>
      </c>
      <c r="H161" s="10">
        <v>0</v>
      </c>
      <c r="I161">
        <v>6</v>
      </c>
      <c r="J161" s="6">
        <v>2.4597878850990884E-3</v>
      </c>
      <c r="K161" s="17">
        <f t="shared" si="4"/>
        <v>0</v>
      </c>
      <c r="L161">
        <f>VLOOKUP(A161,[1]Sheet1!$A:$B,2,0)</f>
        <v>1</v>
      </c>
      <c r="M161" s="6">
        <f t="shared" si="5"/>
        <v>0.16666666666666666</v>
      </c>
    </row>
    <row r="162" spans="1:13" x14ac:dyDescent="0.3">
      <c r="A162" t="s">
        <v>315</v>
      </c>
      <c r="B162" t="s">
        <v>316</v>
      </c>
      <c r="C162" t="s">
        <v>427</v>
      </c>
      <c r="D162" s="10">
        <v>4526</v>
      </c>
      <c r="E162" s="10">
        <v>4449.2967249170233</v>
      </c>
      <c r="F162" s="10">
        <v>846</v>
      </c>
      <c r="G162" s="6">
        <v>0.19014240953232386</v>
      </c>
      <c r="H162" s="10">
        <v>0</v>
      </c>
      <c r="I162">
        <v>846</v>
      </c>
      <c r="J162" s="6">
        <v>0.19014240953232386</v>
      </c>
      <c r="K162" s="17">
        <f t="shared" si="4"/>
        <v>0</v>
      </c>
      <c r="L162">
        <f>VLOOKUP(A162,[1]Sheet1!$A:$B,2,0)</f>
        <v>331</v>
      </c>
      <c r="M162" s="6">
        <f t="shared" si="5"/>
        <v>0.39125295508274233</v>
      </c>
    </row>
    <row r="163" spans="1:13" x14ac:dyDescent="0.3">
      <c r="A163" t="s">
        <v>317</v>
      </c>
      <c r="B163" t="s">
        <v>318</v>
      </c>
      <c r="C163" t="s">
        <v>427</v>
      </c>
      <c r="D163" s="10">
        <v>3513</v>
      </c>
      <c r="E163" s="10">
        <v>3361.8087076191669</v>
      </c>
      <c r="F163" s="10">
        <v>751</v>
      </c>
      <c r="G163" s="6">
        <v>0.22339165173138548</v>
      </c>
      <c r="H163" s="10">
        <v>0</v>
      </c>
      <c r="I163">
        <v>751</v>
      </c>
      <c r="J163" s="6">
        <v>0.22339165173138548</v>
      </c>
      <c r="K163" s="17">
        <f t="shared" si="4"/>
        <v>0</v>
      </c>
      <c r="L163">
        <f>VLOOKUP(A163,[1]Sheet1!$A:$B,2,0)</f>
        <v>122</v>
      </c>
      <c r="M163" s="6">
        <f t="shared" si="5"/>
        <v>0.16245006657789615</v>
      </c>
    </row>
    <row r="164" spans="1:13" x14ac:dyDescent="0.3">
      <c r="A164" t="s">
        <v>319</v>
      </c>
      <c r="B164" t="s">
        <v>320</v>
      </c>
      <c r="C164" t="s">
        <v>427</v>
      </c>
      <c r="D164" s="10">
        <v>4294</v>
      </c>
      <c r="E164" s="10">
        <v>4165.9921381008335</v>
      </c>
      <c r="F164" s="10">
        <v>1877</v>
      </c>
      <c r="G164" s="6">
        <v>0.45055293859860118</v>
      </c>
      <c r="H164" s="10">
        <v>0</v>
      </c>
      <c r="I164">
        <v>1877</v>
      </c>
      <c r="J164" s="6">
        <v>0.45055293859860118</v>
      </c>
      <c r="K164" s="17">
        <f t="shared" si="4"/>
        <v>0</v>
      </c>
      <c r="L164">
        <f>VLOOKUP(A164,[1]Sheet1!$A:$B,2,0)</f>
        <v>516</v>
      </c>
      <c r="M164" s="6">
        <f t="shared" si="5"/>
        <v>0.27490676611614279</v>
      </c>
    </row>
    <row r="165" spans="1:13" x14ac:dyDescent="0.3">
      <c r="A165" t="s">
        <v>321</v>
      </c>
      <c r="B165" t="s">
        <v>322</v>
      </c>
      <c r="C165" t="s">
        <v>427</v>
      </c>
      <c r="D165" s="10">
        <v>3818</v>
      </c>
      <c r="E165" s="10">
        <v>3602.3636807079893</v>
      </c>
      <c r="F165" s="10">
        <v>325</v>
      </c>
      <c r="G165" s="6">
        <v>9.0218542270037061E-2</v>
      </c>
      <c r="H165" s="10">
        <v>0</v>
      </c>
      <c r="I165">
        <v>325</v>
      </c>
      <c r="J165" s="6">
        <v>9.0218542270037061E-2</v>
      </c>
      <c r="K165" s="17">
        <f t="shared" si="4"/>
        <v>0</v>
      </c>
      <c r="L165">
        <f>VLOOKUP(A165,[1]Sheet1!$A:$B,2,0)</f>
        <v>1</v>
      </c>
      <c r="M165" s="6">
        <f t="shared" si="5"/>
        <v>3.0769230769230769E-3</v>
      </c>
    </row>
    <row r="166" spans="1:13" x14ac:dyDescent="0.3">
      <c r="A166" t="s">
        <v>323</v>
      </c>
      <c r="B166" t="s">
        <v>324</v>
      </c>
      <c r="C166" t="s">
        <v>427</v>
      </c>
      <c r="D166" s="10">
        <v>5612</v>
      </c>
      <c r="E166" s="10">
        <v>5417.3469706805863</v>
      </c>
      <c r="F166" s="10">
        <v>2084</v>
      </c>
      <c r="G166" s="6">
        <v>0.38469014653831285</v>
      </c>
      <c r="H166" s="10">
        <v>1</v>
      </c>
      <c r="I166">
        <v>2085</v>
      </c>
      <c r="J166" s="6">
        <v>0.38487473873914696</v>
      </c>
      <c r="K166" s="17">
        <f t="shared" si="4"/>
        <v>4.7984644913624336E-4</v>
      </c>
      <c r="L166">
        <f>VLOOKUP(A166,[1]Sheet1!$A:$B,2,0)</f>
        <v>647</v>
      </c>
      <c r="M166" s="6">
        <f t="shared" si="5"/>
        <v>0.31031175059952038</v>
      </c>
    </row>
    <row r="167" spans="1:13" x14ac:dyDescent="0.3">
      <c r="A167" t="s">
        <v>325</v>
      </c>
      <c r="B167" t="s">
        <v>326</v>
      </c>
      <c r="C167" t="s">
        <v>427</v>
      </c>
      <c r="D167" s="10">
        <v>4445</v>
      </c>
      <c r="E167" s="10">
        <v>4296.3597246127365</v>
      </c>
      <c r="F167" s="10">
        <v>142</v>
      </c>
      <c r="G167" s="6">
        <v>3.3051236186420481E-2</v>
      </c>
      <c r="H167" s="10">
        <v>0</v>
      </c>
      <c r="I167">
        <v>142</v>
      </c>
      <c r="J167" s="6">
        <v>3.3051236186420481E-2</v>
      </c>
      <c r="K167" s="17">
        <f t="shared" si="4"/>
        <v>0</v>
      </c>
      <c r="L167">
        <f>VLOOKUP(A167,[1]Sheet1!$A:$B,2,0)</f>
        <v>40</v>
      </c>
      <c r="M167" s="6">
        <f t="shared" si="5"/>
        <v>0.28169014084507044</v>
      </c>
    </row>
    <row r="168" spans="1:13" x14ac:dyDescent="0.3">
      <c r="A168" t="s">
        <v>327</v>
      </c>
      <c r="B168" t="s">
        <v>328</v>
      </c>
      <c r="C168" t="s">
        <v>427</v>
      </c>
      <c r="D168" s="10">
        <v>9148</v>
      </c>
      <c r="E168" s="10">
        <v>8858.3889068397293</v>
      </c>
      <c r="F168" s="10">
        <v>2153</v>
      </c>
      <c r="G168" s="6">
        <v>0.24304645264982982</v>
      </c>
      <c r="H168" s="10">
        <v>1</v>
      </c>
      <c r="I168">
        <v>2154</v>
      </c>
      <c r="J168" s="6">
        <v>0.24315933999430256</v>
      </c>
      <c r="K168" s="17">
        <f t="shared" si="4"/>
        <v>4.6446818392933709E-4</v>
      </c>
      <c r="L168">
        <f>VLOOKUP(A168,[1]Sheet1!$A:$B,2,0)</f>
        <v>51</v>
      </c>
      <c r="M168" s="6">
        <f t="shared" si="5"/>
        <v>2.3676880222841225E-2</v>
      </c>
    </row>
    <row r="169" spans="1:13" x14ac:dyDescent="0.3">
      <c r="A169" t="s">
        <v>329</v>
      </c>
      <c r="B169" t="s">
        <v>330</v>
      </c>
      <c r="C169" t="s">
        <v>427</v>
      </c>
      <c r="D169" s="10">
        <v>4067</v>
      </c>
      <c r="E169" s="10">
        <v>3931.9070537564503</v>
      </c>
      <c r="F169" s="10">
        <v>801</v>
      </c>
      <c r="G169" s="6">
        <v>0.20371793866153159</v>
      </c>
      <c r="H169" s="10">
        <v>17</v>
      </c>
      <c r="I169">
        <v>818</v>
      </c>
      <c r="J169" s="6">
        <v>0.20804154035597111</v>
      </c>
      <c r="K169" s="17">
        <f t="shared" si="4"/>
        <v>2.1223470661673002E-2</v>
      </c>
      <c r="L169">
        <f>VLOOKUP(A169,[1]Sheet1!$A:$B,2,0)</f>
        <v>94</v>
      </c>
      <c r="M169" s="6">
        <f t="shared" si="5"/>
        <v>0.11491442542787286</v>
      </c>
    </row>
    <row r="170" spans="1:13" x14ac:dyDescent="0.3">
      <c r="A170" t="s">
        <v>331</v>
      </c>
      <c r="B170" t="s">
        <v>332</v>
      </c>
      <c r="C170" t="s">
        <v>427</v>
      </c>
      <c r="D170" s="10">
        <v>1290</v>
      </c>
      <c r="E170" s="10">
        <v>1257.2266455965478</v>
      </c>
      <c r="F170" s="10">
        <v>156</v>
      </c>
      <c r="G170" s="6">
        <v>0.12408263899464109</v>
      </c>
      <c r="H170" s="10">
        <v>0</v>
      </c>
      <c r="I170">
        <v>156</v>
      </c>
      <c r="J170" s="6">
        <v>0.12408263899464109</v>
      </c>
      <c r="K170" s="17">
        <f t="shared" si="4"/>
        <v>0</v>
      </c>
      <c r="L170">
        <f>VLOOKUP(A170,[1]Sheet1!$A:$B,2,0)</f>
        <v>23</v>
      </c>
      <c r="M170" s="6">
        <f t="shared" si="5"/>
        <v>0.14743589743589744</v>
      </c>
    </row>
    <row r="171" spans="1:13" x14ac:dyDescent="0.3">
      <c r="A171" t="s">
        <v>333</v>
      </c>
      <c r="B171" t="s">
        <v>334</v>
      </c>
      <c r="C171" t="s">
        <v>427</v>
      </c>
      <c r="D171" s="10">
        <v>2343</v>
      </c>
      <c r="E171" s="10">
        <v>2276.1021998653864</v>
      </c>
      <c r="F171" s="10">
        <v>955</v>
      </c>
      <c r="G171" s="6">
        <v>0.41957694169289972</v>
      </c>
      <c r="H171" s="10">
        <v>4</v>
      </c>
      <c r="I171">
        <v>959</v>
      </c>
      <c r="J171" s="6">
        <v>0.42133433202459775</v>
      </c>
      <c r="K171" s="17">
        <f t="shared" si="4"/>
        <v>4.188481675392714E-3</v>
      </c>
      <c r="L171">
        <f>VLOOKUP(A171,[1]Sheet1!$A:$B,2,0)</f>
        <v>172</v>
      </c>
      <c r="M171" s="6">
        <f t="shared" si="5"/>
        <v>0.17935349322210636</v>
      </c>
    </row>
    <row r="172" spans="1:13" x14ac:dyDescent="0.3">
      <c r="A172" t="s">
        <v>335</v>
      </c>
      <c r="B172" t="s">
        <v>336</v>
      </c>
      <c r="C172" t="s">
        <v>427</v>
      </c>
      <c r="D172" s="10">
        <v>2633</v>
      </c>
      <c r="E172" s="10">
        <v>2519.355850571164</v>
      </c>
      <c r="F172" s="10">
        <v>684</v>
      </c>
      <c r="G172" s="6">
        <v>0.27149797034227224</v>
      </c>
      <c r="H172" s="10">
        <v>23</v>
      </c>
      <c r="I172">
        <v>707</v>
      </c>
      <c r="J172" s="6">
        <v>0.28062728805845977</v>
      </c>
      <c r="K172" s="17">
        <f t="shared" si="4"/>
        <v>3.3625730994152073E-2</v>
      </c>
      <c r="L172">
        <f>VLOOKUP(A172,[1]Sheet1!$A:$B,2,0)</f>
        <v>121</v>
      </c>
      <c r="M172" s="6">
        <f t="shared" si="5"/>
        <v>0.17114568599717114</v>
      </c>
    </row>
    <row r="173" spans="1:13" x14ac:dyDescent="0.3">
      <c r="A173" t="s">
        <v>337</v>
      </c>
      <c r="B173" t="s">
        <v>338</v>
      </c>
      <c r="C173" t="s">
        <v>427</v>
      </c>
      <c r="D173" s="10">
        <v>2112</v>
      </c>
      <c r="E173" s="10">
        <v>2040.1803352385846</v>
      </c>
      <c r="F173" s="10">
        <v>1306</v>
      </c>
      <c r="G173" s="6">
        <v>0.64013949033935402</v>
      </c>
      <c r="H173" s="10">
        <v>1</v>
      </c>
      <c r="I173">
        <v>1307</v>
      </c>
      <c r="J173" s="6">
        <v>0.64062964308846537</v>
      </c>
      <c r="K173" s="17">
        <f t="shared" si="4"/>
        <v>7.6569678407358954E-4</v>
      </c>
      <c r="L173">
        <f>VLOOKUP(A173,[1]Sheet1!$A:$B,2,0)</f>
        <v>344</v>
      </c>
      <c r="M173" s="6">
        <f t="shared" si="5"/>
        <v>0.26319816373374139</v>
      </c>
    </row>
    <row r="174" spans="1:13" x14ac:dyDescent="0.3">
      <c r="A174" t="s">
        <v>339</v>
      </c>
      <c r="B174" t="s">
        <v>340</v>
      </c>
      <c r="C174" t="s">
        <v>427</v>
      </c>
      <c r="D174" s="10">
        <v>5380</v>
      </c>
      <c r="E174" s="10">
        <v>5101.0997749588769</v>
      </c>
      <c r="F174" s="10">
        <v>1218</v>
      </c>
      <c r="G174" s="6">
        <v>0.2387720400959652</v>
      </c>
      <c r="H174" s="10">
        <v>0</v>
      </c>
      <c r="I174">
        <v>1218</v>
      </c>
      <c r="J174" s="6">
        <v>0.2387720400959652</v>
      </c>
      <c r="K174" s="17">
        <f t="shared" si="4"/>
        <v>0</v>
      </c>
      <c r="L174">
        <f>VLOOKUP(A174,[1]Sheet1!$A:$B,2,0)</f>
        <v>253</v>
      </c>
      <c r="M174" s="6">
        <f t="shared" si="5"/>
        <v>0.2077175697865353</v>
      </c>
    </row>
    <row r="175" spans="1:13" x14ac:dyDescent="0.3">
      <c r="A175" t="s">
        <v>341</v>
      </c>
      <c r="B175" t="s">
        <v>342</v>
      </c>
      <c r="C175" t="s">
        <v>427</v>
      </c>
      <c r="D175" s="10">
        <v>3773</v>
      </c>
      <c r="E175" s="10">
        <v>3607.6041551484768</v>
      </c>
      <c r="F175" s="10">
        <v>1141</v>
      </c>
      <c r="G175" s="6">
        <v>0.31627638480559411</v>
      </c>
      <c r="H175" s="10">
        <v>0</v>
      </c>
      <c r="I175">
        <v>1141</v>
      </c>
      <c r="J175" s="6">
        <v>0.31627638480559411</v>
      </c>
      <c r="K175" s="17">
        <f t="shared" si="4"/>
        <v>0</v>
      </c>
      <c r="L175">
        <f>VLOOKUP(A175,[1]Sheet1!$A:$B,2,0)</f>
        <v>166</v>
      </c>
      <c r="M175" s="6">
        <f t="shared" si="5"/>
        <v>0.14548641542506574</v>
      </c>
    </row>
    <row r="176" spans="1:13" x14ac:dyDescent="0.3">
      <c r="A176" t="s">
        <v>343</v>
      </c>
      <c r="B176" t="s">
        <v>344</v>
      </c>
      <c r="C176" t="s">
        <v>427</v>
      </c>
      <c r="D176" s="10">
        <v>3288</v>
      </c>
      <c r="E176" s="10">
        <v>3200.565204592287</v>
      </c>
      <c r="F176" s="10">
        <v>203</v>
      </c>
      <c r="G176" s="6">
        <v>6.34262972392277E-2</v>
      </c>
      <c r="H176" s="10">
        <v>0</v>
      </c>
      <c r="I176">
        <v>203</v>
      </c>
      <c r="J176" s="6">
        <v>6.34262972392277E-2</v>
      </c>
      <c r="K176" s="17">
        <f t="shared" si="4"/>
        <v>0</v>
      </c>
      <c r="L176">
        <f>VLOOKUP(A176,[1]Sheet1!$A:$B,2,0)</f>
        <v>116</v>
      </c>
      <c r="M176" s="6">
        <f t="shared" si="5"/>
        <v>0.5714285714285714</v>
      </c>
    </row>
    <row r="177" spans="1:13" x14ac:dyDescent="0.3">
      <c r="A177" t="s">
        <v>345</v>
      </c>
      <c r="B177" t="s">
        <v>346</v>
      </c>
      <c r="C177" t="s">
        <v>427</v>
      </c>
      <c r="D177" s="10">
        <v>2324</v>
      </c>
      <c r="E177" s="10">
        <v>2197.2305927342254</v>
      </c>
      <c r="F177" s="10">
        <v>270</v>
      </c>
      <c r="G177" s="6">
        <v>0.12288195917753586</v>
      </c>
      <c r="H177" s="10">
        <v>0</v>
      </c>
      <c r="I177">
        <v>270</v>
      </c>
      <c r="J177" s="6">
        <v>0.12288195917753586</v>
      </c>
      <c r="K177" s="17">
        <f t="shared" si="4"/>
        <v>0</v>
      </c>
      <c r="L177">
        <f>VLOOKUP(A177,[1]Sheet1!$A:$B,2,0)</f>
        <v>1</v>
      </c>
      <c r="M177" s="6">
        <f t="shared" si="5"/>
        <v>3.7037037037037038E-3</v>
      </c>
    </row>
    <row r="178" spans="1:13" x14ac:dyDescent="0.3">
      <c r="A178" t="s">
        <v>347</v>
      </c>
      <c r="B178" t="s">
        <v>348</v>
      </c>
      <c r="C178" t="s">
        <v>427</v>
      </c>
      <c r="D178" s="10">
        <v>2078</v>
      </c>
      <c r="E178" s="10">
        <v>2016.4902209961876</v>
      </c>
      <c r="F178" s="10">
        <v>1144</v>
      </c>
      <c r="G178" s="6">
        <v>0.56732236441733919</v>
      </c>
      <c r="H178" s="10">
        <v>0</v>
      </c>
      <c r="I178">
        <v>1144</v>
      </c>
      <c r="J178" s="6">
        <v>0.56732236441733919</v>
      </c>
      <c r="K178" s="17">
        <f t="shared" si="4"/>
        <v>0</v>
      </c>
      <c r="L178">
        <f>VLOOKUP(A178,[1]Sheet1!$A:$B,2,0)</f>
        <v>154</v>
      </c>
      <c r="M178" s="6">
        <f t="shared" si="5"/>
        <v>0.13461538461538461</v>
      </c>
    </row>
    <row r="179" spans="1:13" x14ac:dyDescent="0.3">
      <c r="A179" t="s">
        <v>349</v>
      </c>
      <c r="B179" t="s">
        <v>350</v>
      </c>
      <c r="C179" t="s">
        <v>427</v>
      </c>
      <c r="D179" s="10">
        <v>2005</v>
      </c>
      <c r="E179" s="10">
        <v>1949.2634266263237</v>
      </c>
      <c r="F179" s="10">
        <v>1274</v>
      </c>
      <c r="G179" s="6">
        <v>0.6535802101437711</v>
      </c>
      <c r="H179" s="10">
        <v>4</v>
      </c>
      <c r="I179">
        <v>1278</v>
      </c>
      <c r="J179" s="6">
        <v>0.65563226731847679</v>
      </c>
      <c r="K179" s="17">
        <f t="shared" si="4"/>
        <v>3.1397174254316693E-3</v>
      </c>
      <c r="L179">
        <f>VLOOKUP(A179,[1]Sheet1!$A:$B,2,0)</f>
        <v>144</v>
      </c>
      <c r="M179" s="6">
        <f t="shared" si="5"/>
        <v>0.11267605633802817</v>
      </c>
    </row>
    <row r="180" spans="1:13" x14ac:dyDescent="0.3">
      <c r="A180" t="s">
        <v>351</v>
      </c>
      <c r="B180" t="s">
        <v>352</v>
      </c>
      <c r="C180" t="s">
        <v>427</v>
      </c>
      <c r="D180" s="10">
        <v>11853</v>
      </c>
      <c r="E180" s="10">
        <v>11478.217914149416</v>
      </c>
      <c r="F180" s="10">
        <v>9423</v>
      </c>
      <c r="G180" s="6">
        <v>0.82094625406824606</v>
      </c>
      <c r="H180" s="10">
        <v>83</v>
      </c>
      <c r="I180">
        <v>9506</v>
      </c>
      <c r="J180" s="6">
        <v>0.82817734173540769</v>
      </c>
      <c r="K180" s="17">
        <f t="shared" si="4"/>
        <v>8.8082351692666365E-3</v>
      </c>
      <c r="L180">
        <f>VLOOKUP(A180,[1]Sheet1!$A:$B,2,0)</f>
        <v>678</v>
      </c>
      <c r="M180" s="6">
        <f t="shared" si="5"/>
        <v>7.1323374710709028E-2</v>
      </c>
    </row>
    <row r="181" spans="1:13" x14ac:dyDescent="0.3">
      <c r="A181" t="s">
        <v>353</v>
      </c>
      <c r="B181" t="s">
        <v>354</v>
      </c>
      <c r="C181" t="s">
        <v>427</v>
      </c>
      <c r="D181" s="10">
        <v>3675</v>
      </c>
      <c r="E181" s="10">
        <v>3561.0487422922579</v>
      </c>
      <c r="F181" s="10">
        <v>426</v>
      </c>
      <c r="G181" s="6">
        <v>0.1196276801664283</v>
      </c>
      <c r="H181" s="10">
        <v>0</v>
      </c>
      <c r="I181">
        <v>426</v>
      </c>
      <c r="J181" s="6">
        <v>0.1196276801664283</v>
      </c>
      <c r="K181" s="17">
        <f t="shared" si="4"/>
        <v>0</v>
      </c>
      <c r="L181">
        <f>VLOOKUP(A181,[1]Sheet1!$A:$B,2,0)</f>
        <v>69</v>
      </c>
      <c r="M181" s="6">
        <f t="shared" si="5"/>
        <v>0.1619718309859155</v>
      </c>
    </row>
    <row r="182" spans="1:13" x14ac:dyDescent="0.3">
      <c r="A182" t="s">
        <v>355</v>
      </c>
      <c r="B182" t="s">
        <v>356</v>
      </c>
      <c r="C182" t="s">
        <v>427</v>
      </c>
      <c r="D182" s="10">
        <v>3405</v>
      </c>
      <c r="E182" s="10">
        <v>3263.9110110803322</v>
      </c>
      <c r="F182" s="10">
        <v>1635</v>
      </c>
      <c r="G182" s="6">
        <v>0.50093277495909005</v>
      </c>
      <c r="H182" s="10">
        <v>5</v>
      </c>
      <c r="I182">
        <v>1640</v>
      </c>
      <c r="J182" s="6">
        <v>0.50246467946966833</v>
      </c>
      <c r="K182" s="17">
        <f t="shared" si="4"/>
        <v>3.0581039755352033E-3</v>
      </c>
      <c r="L182">
        <f>VLOOKUP(A182,[1]Sheet1!$A:$B,2,0)</f>
        <v>753</v>
      </c>
      <c r="M182" s="6">
        <f t="shared" si="5"/>
        <v>0.45914634146341465</v>
      </c>
    </row>
    <row r="183" spans="1:13" x14ac:dyDescent="0.3">
      <c r="A183" t="s">
        <v>357</v>
      </c>
      <c r="B183" t="s">
        <v>358</v>
      </c>
      <c r="C183" t="s">
        <v>427</v>
      </c>
      <c r="D183" s="10">
        <v>3665</v>
      </c>
      <c r="E183" s="10">
        <v>3545.6031830710413</v>
      </c>
      <c r="F183" s="10">
        <v>252</v>
      </c>
      <c r="G183" s="6">
        <v>7.1073943413410681E-2</v>
      </c>
      <c r="H183" s="10">
        <v>0</v>
      </c>
      <c r="I183">
        <v>252</v>
      </c>
      <c r="J183" s="6">
        <v>7.1073943413410681E-2</v>
      </c>
      <c r="K183" s="17">
        <f t="shared" si="4"/>
        <v>0</v>
      </c>
      <c r="L183">
        <f>VLOOKUP(A183,[1]Sheet1!$A:$B,2,0)</f>
        <v>66</v>
      </c>
      <c r="M183" s="6">
        <f t="shared" si="5"/>
        <v>0.26190476190476192</v>
      </c>
    </row>
    <row r="184" spans="1:13" x14ac:dyDescent="0.3">
      <c r="A184" t="s">
        <v>359</v>
      </c>
      <c r="B184" t="s">
        <v>360</v>
      </c>
      <c r="C184" t="s">
        <v>427</v>
      </c>
      <c r="D184" s="10">
        <v>2191</v>
      </c>
      <c r="E184" s="10">
        <v>2125.1584261013736</v>
      </c>
      <c r="F184" s="10">
        <v>1308</v>
      </c>
      <c r="G184" s="6">
        <v>0.61548352533864514</v>
      </c>
      <c r="H184" s="10">
        <v>0</v>
      </c>
      <c r="I184">
        <v>1308</v>
      </c>
      <c r="J184" s="6">
        <v>0.61548352533864514</v>
      </c>
      <c r="K184" s="17">
        <f t="shared" si="4"/>
        <v>0</v>
      </c>
      <c r="L184">
        <f>VLOOKUP(A184,[1]Sheet1!$A:$B,2,0)</f>
        <v>220</v>
      </c>
      <c r="M184" s="6">
        <f t="shared" si="5"/>
        <v>0.16819571865443425</v>
      </c>
    </row>
    <row r="185" spans="1:13" x14ac:dyDescent="0.3">
      <c r="A185" t="s">
        <v>361</v>
      </c>
      <c r="B185" t="s">
        <v>362</v>
      </c>
      <c r="C185" t="s">
        <v>427</v>
      </c>
      <c r="D185" s="10">
        <v>3662</v>
      </c>
      <c r="E185" s="10">
        <v>3604.0550043359272</v>
      </c>
      <c r="F185" s="10">
        <v>2256</v>
      </c>
      <c r="G185" s="6">
        <v>0.62596158973319671</v>
      </c>
      <c r="H185" s="10">
        <v>10</v>
      </c>
      <c r="I185">
        <v>2266</v>
      </c>
      <c r="J185" s="6">
        <v>0.62873624216995727</v>
      </c>
      <c r="K185" s="17">
        <f t="shared" si="4"/>
        <v>4.432624113475077E-3</v>
      </c>
      <c r="L185">
        <f>VLOOKUP(A185,[1]Sheet1!$A:$B,2,0)</f>
        <v>472</v>
      </c>
      <c r="M185" s="6">
        <f t="shared" si="5"/>
        <v>0.20829655781112091</v>
      </c>
    </row>
    <row r="186" spans="1:13" x14ac:dyDescent="0.3">
      <c r="A186" t="s">
        <v>363</v>
      </c>
      <c r="B186" t="s">
        <v>364</v>
      </c>
      <c r="C186" t="s">
        <v>427</v>
      </c>
      <c r="D186" s="10">
        <v>3040</v>
      </c>
      <c r="E186" s="10">
        <v>2911.5264390996172</v>
      </c>
      <c r="F186" s="10">
        <v>935</v>
      </c>
      <c r="G186" s="6">
        <v>0.32113738946129805</v>
      </c>
      <c r="H186" s="10">
        <v>0</v>
      </c>
      <c r="I186">
        <v>935</v>
      </c>
      <c r="J186" s="6">
        <v>0.32113738946129805</v>
      </c>
      <c r="K186" s="17">
        <f t="shared" si="4"/>
        <v>0</v>
      </c>
      <c r="L186">
        <f>VLOOKUP(A186,[1]Sheet1!$A:$B,2,0)</f>
        <v>146</v>
      </c>
      <c r="M186" s="6">
        <f t="shared" si="5"/>
        <v>0.15614973262032086</v>
      </c>
    </row>
    <row r="187" spans="1:13" x14ac:dyDescent="0.3">
      <c r="A187" t="s">
        <v>365</v>
      </c>
      <c r="B187" t="s">
        <v>366</v>
      </c>
      <c r="C187" t="s">
        <v>427</v>
      </c>
      <c r="D187" s="10">
        <v>8047</v>
      </c>
      <c r="E187" s="10">
        <v>7834.3525986013728</v>
      </c>
      <c r="F187" s="10">
        <v>3651</v>
      </c>
      <c r="G187" s="6">
        <v>0.46602446775905831</v>
      </c>
      <c r="H187" s="10">
        <v>1</v>
      </c>
      <c r="I187">
        <v>3652</v>
      </c>
      <c r="J187" s="6">
        <v>0.4661521107247551</v>
      </c>
      <c r="K187" s="17">
        <f t="shared" si="4"/>
        <v>2.73897562311636E-4</v>
      </c>
      <c r="L187">
        <f>VLOOKUP(A187,[1]Sheet1!$A:$B,2,0)</f>
        <v>758</v>
      </c>
      <c r="M187" s="6">
        <f t="shared" si="5"/>
        <v>0.20755750273822562</v>
      </c>
    </row>
    <row r="188" spans="1:13" x14ac:dyDescent="0.3">
      <c r="A188" t="s">
        <v>367</v>
      </c>
      <c r="B188" t="s">
        <v>368</v>
      </c>
      <c r="C188" t="s">
        <v>427</v>
      </c>
      <c r="D188" s="10">
        <v>3030</v>
      </c>
      <c r="E188" s="10">
        <v>2937.8191716481642</v>
      </c>
      <c r="F188" s="10">
        <v>1441</v>
      </c>
      <c r="G188" s="6">
        <v>0.49049989662623639</v>
      </c>
      <c r="H188" s="10">
        <v>2</v>
      </c>
      <c r="I188">
        <v>1443</v>
      </c>
      <c r="J188" s="6">
        <v>0.49118067372079049</v>
      </c>
      <c r="K188" s="17">
        <f t="shared" si="4"/>
        <v>1.3879250520471851E-3</v>
      </c>
      <c r="L188">
        <f>VLOOKUP(A188,[1]Sheet1!$A:$B,2,0)</f>
        <v>642</v>
      </c>
      <c r="M188" s="6">
        <f t="shared" si="5"/>
        <v>0.44490644490644493</v>
      </c>
    </row>
    <row r="189" spans="1:13" x14ac:dyDescent="0.3">
      <c r="A189" t="s">
        <v>369</v>
      </c>
      <c r="B189" t="s">
        <v>370</v>
      </c>
      <c r="C189" t="s">
        <v>427</v>
      </c>
      <c r="D189" s="10">
        <v>2837</v>
      </c>
      <c r="E189" s="10">
        <v>2761.9878404891178</v>
      </c>
      <c r="F189" s="10">
        <v>1757</v>
      </c>
      <c r="G189" s="6">
        <v>0.63613603732913415</v>
      </c>
      <c r="H189" s="10">
        <v>2</v>
      </c>
      <c r="I189">
        <v>1759</v>
      </c>
      <c r="J189" s="6">
        <v>0.63686015347862657</v>
      </c>
      <c r="K189" s="17">
        <f t="shared" si="4"/>
        <v>1.1383039271484641E-3</v>
      </c>
      <c r="L189">
        <f>VLOOKUP(A189,[1]Sheet1!$A:$B,2,0)</f>
        <v>207</v>
      </c>
      <c r="M189" s="6">
        <f t="shared" si="5"/>
        <v>0.11768050028425242</v>
      </c>
    </row>
    <row r="190" spans="1:13" x14ac:dyDescent="0.3">
      <c r="A190" t="s">
        <v>371</v>
      </c>
      <c r="B190" t="s">
        <v>372</v>
      </c>
      <c r="C190" t="s">
        <v>427</v>
      </c>
      <c r="D190" s="10">
        <v>4150</v>
      </c>
      <c r="E190" s="10">
        <v>3937.8999244237311</v>
      </c>
      <c r="F190" s="10">
        <v>1723</v>
      </c>
      <c r="G190" s="6">
        <v>0.43754286118689073</v>
      </c>
      <c r="H190" s="10">
        <v>1</v>
      </c>
      <c r="I190">
        <v>1724</v>
      </c>
      <c r="J190" s="6">
        <v>0.43779680364840368</v>
      </c>
      <c r="K190" s="17">
        <f t="shared" si="4"/>
        <v>5.8038305281474527E-4</v>
      </c>
      <c r="L190">
        <f>VLOOKUP(A190,[1]Sheet1!$A:$B,2,0)</f>
        <v>163</v>
      </c>
      <c r="M190" s="6">
        <f t="shared" si="5"/>
        <v>9.4547563805104415E-2</v>
      </c>
    </row>
    <row r="191" spans="1:13" x14ac:dyDescent="0.3">
      <c r="A191" t="s">
        <v>373</v>
      </c>
      <c r="B191" t="s">
        <v>374</v>
      </c>
      <c r="C191" t="s">
        <v>427</v>
      </c>
      <c r="D191" s="10">
        <v>7297</v>
      </c>
      <c r="E191" s="10">
        <v>6904.6586168891863</v>
      </c>
      <c r="F191" s="10">
        <v>4316</v>
      </c>
      <c r="G191" s="6">
        <v>0.62508521267696271</v>
      </c>
      <c r="H191" s="10">
        <v>0</v>
      </c>
      <c r="I191">
        <v>4316</v>
      </c>
      <c r="J191" s="6">
        <v>0.62508521267696271</v>
      </c>
      <c r="K191" s="17">
        <f t="shared" si="4"/>
        <v>0</v>
      </c>
      <c r="L191">
        <f>VLOOKUP(A191,[1]Sheet1!$A:$B,2,0)</f>
        <v>1256</v>
      </c>
      <c r="M191" s="6">
        <f t="shared" si="5"/>
        <v>0.29101019462465244</v>
      </c>
    </row>
    <row r="192" spans="1:13" x14ac:dyDescent="0.3">
      <c r="A192" t="s">
        <v>375</v>
      </c>
      <c r="B192" t="s">
        <v>376</v>
      </c>
      <c r="C192" t="s">
        <v>427</v>
      </c>
      <c r="D192" s="10">
        <v>15102</v>
      </c>
      <c r="E192" s="10">
        <v>14403.930783001761</v>
      </c>
      <c r="F192" s="10">
        <v>11281</v>
      </c>
      <c r="G192" s="6">
        <v>0.78318898986329721</v>
      </c>
      <c r="H192" s="10">
        <v>8</v>
      </c>
      <c r="I192">
        <v>11289</v>
      </c>
      <c r="J192" s="6">
        <v>0.78374439380965888</v>
      </c>
      <c r="K192" s="17">
        <f t="shared" si="4"/>
        <v>7.0915698962853056E-4</v>
      </c>
      <c r="L192">
        <f>VLOOKUP(A192,[1]Sheet1!$A:$B,2,0)</f>
        <v>3221</v>
      </c>
      <c r="M192" s="6">
        <f t="shared" si="5"/>
        <v>0.28532199486225529</v>
      </c>
    </row>
    <row r="193" spans="1:13" x14ac:dyDescent="0.3">
      <c r="A193" t="s">
        <v>377</v>
      </c>
      <c r="B193" t="s">
        <v>378</v>
      </c>
      <c r="C193" t="s">
        <v>427</v>
      </c>
      <c r="D193" s="18" t="s">
        <v>451</v>
      </c>
      <c r="E193" s="10"/>
      <c r="F193" s="10"/>
      <c r="G193" s="6"/>
      <c r="H193" s="10"/>
      <c r="J193" s="6"/>
      <c r="K193" s="17" t="e">
        <f t="shared" si="4"/>
        <v>#DIV/0!</v>
      </c>
      <c r="L193">
        <f>VLOOKUP(A193,[1]Sheet1!$A:$B,2,0)</f>
        <v>1710</v>
      </c>
      <c r="M193" s="6" t="e">
        <f t="shared" si="5"/>
        <v>#DIV/0!</v>
      </c>
    </row>
    <row r="194" spans="1:13" x14ac:dyDescent="0.3">
      <c r="A194" t="s">
        <v>379</v>
      </c>
      <c r="B194" t="s">
        <v>380</v>
      </c>
      <c r="C194" t="s">
        <v>427</v>
      </c>
      <c r="D194" s="10">
        <v>9077</v>
      </c>
      <c r="E194" s="10">
        <v>8651.9529861447481</v>
      </c>
      <c r="F194" s="10">
        <v>7906</v>
      </c>
      <c r="G194" s="6">
        <v>0.91378212672453041</v>
      </c>
      <c r="H194" s="10">
        <v>41</v>
      </c>
      <c r="I194">
        <v>7947</v>
      </c>
      <c r="J194" s="6">
        <v>0.91852094119401007</v>
      </c>
      <c r="K194" s="17">
        <f t="shared" si="4"/>
        <v>5.1859347331141498E-3</v>
      </c>
      <c r="L194">
        <f>VLOOKUP(A194,[1]Sheet1!$A:$B,2,0)</f>
        <v>1769</v>
      </c>
      <c r="M194" s="6">
        <f t="shared" si="5"/>
        <v>0.22259972316597459</v>
      </c>
    </row>
    <row r="195" spans="1:13" x14ac:dyDescent="0.3">
      <c r="A195" t="s">
        <v>381</v>
      </c>
      <c r="B195" t="s">
        <v>382</v>
      </c>
      <c r="C195" t="s">
        <v>427</v>
      </c>
      <c r="D195" s="10">
        <v>4346</v>
      </c>
      <c r="E195" s="10">
        <v>4147.5246870305464</v>
      </c>
      <c r="F195" s="10">
        <v>3674</v>
      </c>
      <c r="G195" s="6">
        <v>0.88582956757044162</v>
      </c>
      <c r="H195" s="10">
        <v>0</v>
      </c>
      <c r="I195">
        <v>3674</v>
      </c>
      <c r="J195" s="6">
        <v>0.88582956757044162</v>
      </c>
      <c r="K195" s="17">
        <f t="shared" si="4"/>
        <v>0</v>
      </c>
      <c r="L195">
        <f>VLOOKUP(A195,[1]Sheet1!$A:$B,2,0)</f>
        <v>599</v>
      </c>
      <c r="M195" s="6">
        <f t="shared" si="5"/>
        <v>0.16303756124115407</v>
      </c>
    </row>
    <row r="196" spans="1:13" x14ac:dyDescent="0.3">
      <c r="A196" t="s">
        <v>383</v>
      </c>
      <c r="B196" t="s">
        <v>384</v>
      </c>
      <c r="C196" t="s">
        <v>427</v>
      </c>
      <c r="D196" s="10">
        <v>8292</v>
      </c>
      <c r="E196" s="10">
        <v>8073.9310156472266</v>
      </c>
      <c r="F196" s="10">
        <v>6278</v>
      </c>
      <c r="G196" s="6">
        <v>0.77756423578963907</v>
      </c>
      <c r="H196" s="10">
        <v>180</v>
      </c>
      <c r="I196">
        <v>6458</v>
      </c>
      <c r="J196" s="6">
        <v>0.7998582087813777</v>
      </c>
      <c r="K196" s="17">
        <f t="shared" si="4"/>
        <v>2.8671551449506231E-2</v>
      </c>
      <c r="L196">
        <f>VLOOKUP(A196,[1]Sheet1!$A:$B,2,0)</f>
        <v>2279</v>
      </c>
      <c r="M196" s="6">
        <f t="shared" si="5"/>
        <v>0.35289563332301022</v>
      </c>
    </row>
    <row r="197" spans="1:13" x14ac:dyDescent="0.3">
      <c r="A197" t="s">
        <v>385</v>
      </c>
      <c r="B197" t="s">
        <v>386</v>
      </c>
      <c r="C197" t="s">
        <v>427</v>
      </c>
      <c r="D197" s="10">
        <v>4070</v>
      </c>
      <c r="E197" s="10">
        <v>3862.777949034114</v>
      </c>
      <c r="F197" s="10">
        <v>2298</v>
      </c>
      <c r="G197" s="6">
        <v>0.59490864614017325</v>
      </c>
      <c r="H197" s="10">
        <v>1</v>
      </c>
      <c r="I197">
        <v>2299</v>
      </c>
      <c r="J197" s="6">
        <v>0.59516752718723165</v>
      </c>
      <c r="K197" s="17">
        <f t="shared" ref="K197:K213" si="6">(J197-G197)/ABS(G197)</f>
        <v>4.3516100957356632E-4</v>
      </c>
      <c r="L197">
        <f>VLOOKUP(A197,[1]Sheet1!$A:$B,2,0)</f>
        <v>737</v>
      </c>
      <c r="M197" s="6">
        <f t="shared" si="5"/>
        <v>0.32057416267942584</v>
      </c>
    </row>
    <row r="198" spans="1:13" x14ac:dyDescent="0.3">
      <c r="A198" t="s">
        <v>387</v>
      </c>
      <c r="B198" t="s">
        <v>388</v>
      </c>
      <c r="C198" t="s">
        <v>427</v>
      </c>
      <c r="D198" s="10">
        <v>3503</v>
      </c>
      <c r="E198" s="10">
        <v>3350.981925627415</v>
      </c>
      <c r="F198" s="10">
        <v>2027</v>
      </c>
      <c r="G198" s="6">
        <v>0.60489732412402619</v>
      </c>
      <c r="H198" s="10">
        <v>2</v>
      </c>
      <c r="I198">
        <v>2029</v>
      </c>
      <c r="J198" s="6">
        <v>0.60549416410836177</v>
      </c>
      <c r="K198" s="17">
        <f t="shared" si="6"/>
        <v>9.8667982239775782E-4</v>
      </c>
      <c r="L198">
        <f>VLOOKUP(A198,[1]Sheet1!$A:$B,2,0)</f>
        <v>458</v>
      </c>
      <c r="M198" s="6">
        <f t="shared" ref="M198:M213" si="7">L198/I198</f>
        <v>0.22572695909314933</v>
      </c>
    </row>
    <row r="199" spans="1:13" x14ac:dyDescent="0.3">
      <c r="A199" t="s">
        <v>389</v>
      </c>
      <c r="B199" t="s">
        <v>390</v>
      </c>
      <c r="C199" t="s">
        <v>426</v>
      </c>
      <c r="D199" s="10">
        <v>5088</v>
      </c>
      <c r="E199" s="10">
        <v>4874.4381091840933</v>
      </c>
      <c r="F199" s="10">
        <v>3582</v>
      </c>
      <c r="G199" s="6">
        <v>0.73485392977931818</v>
      </c>
      <c r="H199" s="10">
        <v>0</v>
      </c>
      <c r="I199">
        <v>3582</v>
      </c>
      <c r="J199" s="6">
        <v>0.73485392977931818</v>
      </c>
      <c r="K199" s="17">
        <f t="shared" si="6"/>
        <v>0</v>
      </c>
      <c r="L199">
        <f>VLOOKUP(A199,[1]Sheet1!$A:$B,2,0)</f>
        <v>1423</v>
      </c>
      <c r="M199" s="6">
        <f t="shared" si="7"/>
        <v>0.3972640982691234</v>
      </c>
    </row>
    <row r="200" spans="1:13" x14ac:dyDescent="0.3">
      <c r="A200" t="s">
        <v>391</v>
      </c>
      <c r="B200" t="s">
        <v>392</v>
      </c>
      <c r="C200" t="s">
        <v>425</v>
      </c>
      <c r="D200" s="10">
        <v>16418</v>
      </c>
      <c r="E200" s="10">
        <v>15911.785777660132</v>
      </c>
      <c r="F200" s="10">
        <v>7020</v>
      </c>
      <c r="G200" s="6">
        <v>0.4411824102016228</v>
      </c>
      <c r="H200" s="10">
        <v>4</v>
      </c>
      <c r="I200">
        <v>7024</v>
      </c>
      <c r="J200" s="6">
        <v>0.44143379619034168</v>
      </c>
      <c r="K200" s="17">
        <f t="shared" si="6"/>
        <v>5.6980056980057887E-4</v>
      </c>
      <c r="L200">
        <f>VLOOKUP(A200,[1]Sheet1!$A:$B,2,0)</f>
        <v>2629</v>
      </c>
      <c r="M200" s="6">
        <f t="shared" si="7"/>
        <v>0.37428815489749429</v>
      </c>
    </row>
    <row r="201" spans="1:13" x14ac:dyDescent="0.3">
      <c r="A201" t="s">
        <v>393</v>
      </c>
      <c r="B201" t="s">
        <v>394</v>
      </c>
      <c r="C201" t="s">
        <v>426</v>
      </c>
      <c r="D201" s="10">
        <v>10304</v>
      </c>
      <c r="E201" s="10">
        <v>9894.0148024018999</v>
      </c>
      <c r="F201" s="10">
        <v>5498</v>
      </c>
      <c r="G201" s="6">
        <v>0.55568948599766488</v>
      </c>
      <c r="H201" s="10">
        <v>3</v>
      </c>
      <c r="I201">
        <v>5501</v>
      </c>
      <c r="J201" s="6">
        <v>0.55599269961316022</v>
      </c>
      <c r="K201" s="17">
        <f t="shared" si="6"/>
        <v>5.4565296471457785E-4</v>
      </c>
      <c r="L201">
        <f>VLOOKUP(A201,[1]Sheet1!$A:$B,2,0)</f>
        <v>2068</v>
      </c>
      <c r="M201" s="6">
        <f t="shared" si="7"/>
        <v>0.37593164879112889</v>
      </c>
    </row>
    <row r="202" spans="1:13" x14ac:dyDescent="0.3">
      <c r="A202" t="s">
        <v>395</v>
      </c>
      <c r="B202" t="s">
        <v>396</v>
      </c>
      <c r="C202" t="s">
        <v>426</v>
      </c>
      <c r="D202" s="10">
        <v>4038</v>
      </c>
      <c r="E202" s="10">
        <v>3816.6060667078973</v>
      </c>
      <c r="F202" s="10">
        <v>1539</v>
      </c>
      <c r="G202" s="6">
        <v>0.4032378435449851</v>
      </c>
      <c r="H202" s="10">
        <v>936</v>
      </c>
      <c r="I202">
        <v>2475</v>
      </c>
      <c r="J202" s="6">
        <v>0.64848191213374795</v>
      </c>
      <c r="K202" s="17">
        <f t="shared" si="6"/>
        <v>0.60818713450292394</v>
      </c>
      <c r="L202">
        <f>VLOOKUP(A202,[1]Sheet1!$A:$B,2,0)</f>
        <v>935</v>
      </c>
      <c r="M202" s="6">
        <f t="shared" si="7"/>
        <v>0.37777777777777777</v>
      </c>
    </row>
    <row r="203" spans="1:13" x14ac:dyDescent="0.3">
      <c r="A203" t="s">
        <v>397</v>
      </c>
      <c r="B203" t="s">
        <v>398</v>
      </c>
      <c r="C203" t="s">
        <v>425</v>
      </c>
      <c r="D203" s="10">
        <v>3382</v>
      </c>
      <c r="E203" s="10">
        <v>3266.7061739904234</v>
      </c>
      <c r="F203" s="10">
        <v>2133</v>
      </c>
      <c r="G203" s="6">
        <v>0.65295128682921855</v>
      </c>
      <c r="H203" s="10">
        <v>1</v>
      </c>
      <c r="I203">
        <v>2134</v>
      </c>
      <c r="J203" s="6">
        <v>0.65325740557597389</v>
      </c>
      <c r="K203" s="17">
        <f t="shared" si="6"/>
        <v>4.6882325363333335E-4</v>
      </c>
      <c r="L203">
        <f>VLOOKUP(A203,[1]Sheet1!$A:$B,2,0)</f>
        <v>215</v>
      </c>
      <c r="M203" s="6">
        <f t="shared" si="7"/>
        <v>0.10074976569821931</v>
      </c>
    </row>
    <row r="204" spans="1:13" x14ac:dyDescent="0.3">
      <c r="A204" t="s">
        <v>399</v>
      </c>
      <c r="B204" t="s">
        <v>400</v>
      </c>
      <c r="C204" t="s">
        <v>425</v>
      </c>
      <c r="D204" s="10">
        <v>4767</v>
      </c>
      <c r="E204" s="10">
        <v>4616.3801971710245</v>
      </c>
      <c r="F204" s="10">
        <v>2290</v>
      </c>
      <c r="G204" s="6">
        <v>0.4960596619410465</v>
      </c>
      <c r="H204" s="10">
        <v>0</v>
      </c>
      <c r="I204">
        <v>2290</v>
      </c>
      <c r="J204" s="6">
        <v>0.4960596619410465</v>
      </c>
      <c r="K204" s="17">
        <f t="shared" si="6"/>
        <v>0</v>
      </c>
      <c r="L204">
        <f>VLOOKUP(A204,[1]Sheet1!$A:$B,2,0)</f>
        <v>595</v>
      </c>
      <c r="M204" s="6">
        <f t="shared" si="7"/>
        <v>0.25982532751091703</v>
      </c>
    </row>
    <row r="205" spans="1:13" x14ac:dyDescent="0.3">
      <c r="A205" t="s">
        <v>401</v>
      </c>
      <c r="B205" t="s">
        <v>402</v>
      </c>
      <c r="C205" t="s">
        <v>425</v>
      </c>
      <c r="D205" s="10">
        <v>3713</v>
      </c>
      <c r="E205" s="10">
        <v>3584.3688377316112</v>
      </c>
      <c r="F205" s="10">
        <v>1868</v>
      </c>
      <c r="G205" s="6">
        <v>0.52115172421322986</v>
      </c>
      <c r="H205" s="10">
        <v>3</v>
      </c>
      <c r="I205">
        <v>1871</v>
      </c>
      <c r="J205" s="6">
        <v>0.52198869165040318</v>
      </c>
      <c r="K205" s="17">
        <f t="shared" si="6"/>
        <v>1.6059957173448266E-3</v>
      </c>
      <c r="L205">
        <f>VLOOKUP(A205,[1]Sheet1!$A:$B,2,0)</f>
        <v>239</v>
      </c>
      <c r="M205" s="6">
        <f t="shared" si="7"/>
        <v>0.12773917691074291</v>
      </c>
    </row>
    <row r="206" spans="1:13" x14ac:dyDescent="0.3">
      <c r="A206" t="s">
        <v>403</v>
      </c>
      <c r="B206" t="s">
        <v>404</v>
      </c>
      <c r="C206" t="s">
        <v>425</v>
      </c>
      <c r="D206" s="10">
        <v>3871</v>
      </c>
      <c r="E206" s="10">
        <v>3749.9417221734566</v>
      </c>
      <c r="F206" s="10">
        <v>1656</v>
      </c>
      <c r="G206" s="6">
        <v>0.44160686290350842</v>
      </c>
      <c r="H206" s="10">
        <v>0</v>
      </c>
      <c r="I206">
        <v>1656</v>
      </c>
      <c r="J206" s="6">
        <v>0.44160686290350842</v>
      </c>
      <c r="K206" s="17">
        <f t="shared" si="6"/>
        <v>0</v>
      </c>
      <c r="L206">
        <f>VLOOKUP(A206,[1]Sheet1!$A:$B,2,0)</f>
        <v>221</v>
      </c>
      <c r="M206" s="6">
        <f t="shared" si="7"/>
        <v>0.13345410628019325</v>
      </c>
    </row>
    <row r="207" spans="1:13" x14ac:dyDescent="0.3">
      <c r="A207" t="s">
        <v>405</v>
      </c>
      <c r="B207" t="s">
        <v>406</v>
      </c>
      <c r="C207" t="s">
        <v>427</v>
      </c>
      <c r="D207" s="10">
        <v>5975</v>
      </c>
      <c r="E207" s="10">
        <v>5789.0368852459014</v>
      </c>
      <c r="F207" s="10">
        <v>1827</v>
      </c>
      <c r="G207" s="6">
        <v>0.31559653811436966</v>
      </c>
      <c r="H207" s="10">
        <v>0</v>
      </c>
      <c r="I207">
        <v>1827</v>
      </c>
      <c r="J207" s="6">
        <v>0.31559653811436966</v>
      </c>
      <c r="K207" s="17">
        <f t="shared" si="6"/>
        <v>0</v>
      </c>
      <c r="L207">
        <f>VLOOKUP(A207,[1]Sheet1!$A:$B,2,0)</f>
        <v>5</v>
      </c>
      <c r="M207" s="6">
        <f t="shared" si="7"/>
        <v>2.7367268746579091E-3</v>
      </c>
    </row>
    <row r="208" spans="1:13" x14ac:dyDescent="0.3">
      <c r="A208" t="s">
        <v>407</v>
      </c>
      <c r="B208" t="s">
        <v>408</v>
      </c>
      <c r="C208" t="s">
        <v>427</v>
      </c>
      <c r="D208" s="10">
        <v>8550</v>
      </c>
      <c r="E208" s="10">
        <v>8307.9224445507043</v>
      </c>
      <c r="F208" s="10">
        <v>3149</v>
      </c>
      <c r="G208" s="6">
        <v>0.37903579637596135</v>
      </c>
      <c r="H208" s="10">
        <v>0</v>
      </c>
      <c r="I208">
        <v>3149</v>
      </c>
      <c r="J208" s="6">
        <v>0.37903579637596135</v>
      </c>
      <c r="K208" s="17">
        <f t="shared" si="6"/>
        <v>0</v>
      </c>
      <c r="L208">
        <f>VLOOKUP(A208,[1]Sheet1!$A:$B,2,0)</f>
        <v>263</v>
      </c>
      <c r="M208" s="6">
        <f t="shared" si="7"/>
        <v>8.3518577326135282E-2</v>
      </c>
    </row>
    <row r="209" spans="1:13" x14ac:dyDescent="0.3">
      <c r="A209" t="s">
        <v>409</v>
      </c>
      <c r="B209" t="s">
        <v>410</v>
      </c>
      <c r="C209" t="s">
        <v>427</v>
      </c>
      <c r="D209" s="10">
        <v>3012</v>
      </c>
      <c r="E209" s="10">
        <v>2867.4424149789834</v>
      </c>
      <c r="F209" s="10">
        <v>102</v>
      </c>
      <c r="G209" s="6">
        <v>3.5571769276750272E-2</v>
      </c>
      <c r="H209" s="10">
        <v>1</v>
      </c>
      <c r="I209">
        <v>103</v>
      </c>
      <c r="J209" s="6">
        <v>3.5920512112796843E-2</v>
      </c>
      <c r="K209" s="17">
        <f t="shared" si="6"/>
        <v>9.8039215686274526E-3</v>
      </c>
      <c r="L209">
        <f>VLOOKUP(A209,[1]Sheet1!$A:$B,2,0)</f>
        <v>4</v>
      </c>
      <c r="M209" s="6">
        <f t="shared" si="7"/>
        <v>3.8834951456310676E-2</v>
      </c>
    </row>
    <row r="210" spans="1:13" x14ac:dyDescent="0.3">
      <c r="A210" t="s">
        <v>411</v>
      </c>
      <c r="B210" t="s">
        <v>412</v>
      </c>
      <c r="C210" t="s">
        <v>427</v>
      </c>
      <c r="D210" s="10">
        <v>3025</v>
      </c>
      <c r="E210" s="10">
        <v>2915.0801837486933</v>
      </c>
      <c r="F210" s="10">
        <v>244</v>
      </c>
      <c r="G210" s="6">
        <v>8.3702671837391565E-2</v>
      </c>
      <c r="H210" s="10">
        <v>0</v>
      </c>
      <c r="I210">
        <v>244</v>
      </c>
      <c r="J210" s="6">
        <v>8.3702671837391565E-2</v>
      </c>
      <c r="K210" s="17">
        <f t="shared" si="6"/>
        <v>0</v>
      </c>
      <c r="L210">
        <f>VLOOKUP(A210,[1]Sheet1!$A:$B,2,0)</f>
        <v>115</v>
      </c>
      <c r="M210" s="6">
        <f t="shared" si="7"/>
        <v>0.47131147540983609</v>
      </c>
    </row>
    <row r="211" spans="1:13" x14ac:dyDescent="0.3">
      <c r="A211" t="s">
        <v>413</v>
      </c>
      <c r="B211" t="s">
        <v>414</v>
      </c>
      <c r="C211" t="s">
        <v>427</v>
      </c>
      <c r="D211" s="10">
        <v>8084</v>
      </c>
      <c r="E211" s="10">
        <v>7678.529091907616</v>
      </c>
      <c r="F211" s="10">
        <v>3855</v>
      </c>
      <c r="G211" s="6">
        <v>0.50204927973285607</v>
      </c>
      <c r="H211" s="10">
        <v>1</v>
      </c>
      <c r="I211">
        <v>3856</v>
      </c>
      <c r="J211" s="6">
        <v>0.50217951300905139</v>
      </c>
      <c r="K211" s="17">
        <f t="shared" si="6"/>
        <v>2.594033722439001E-4</v>
      </c>
      <c r="L211">
        <f>VLOOKUP(A211,[1]Sheet1!$A:$B,2,0)</f>
        <v>1098</v>
      </c>
      <c r="M211" s="6">
        <f t="shared" si="7"/>
        <v>0.28475103734439833</v>
      </c>
    </row>
    <row r="212" spans="1:13" x14ac:dyDescent="0.3">
      <c r="A212" t="s">
        <v>415</v>
      </c>
      <c r="B212" t="s">
        <v>416</v>
      </c>
      <c r="C212" t="s">
        <v>427</v>
      </c>
      <c r="D212" s="10">
        <v>12912</v>
      </c>
      <c r="E212" s="10">
        <v>12627.293046874458</v>
      </c>
      <c r="F212" s="10">
        <v>12554</v>
      </c>
      <c r="G212" s="6">
        <v>0.99419566437538254</v>
      </c>
      <c r="H212" s="10">
        <v>32</v>
      </c>
      <c r="I212">
        <v>12586</v>
      </c>
      <c r="J212" s="6">
        <v>0.99672985756161891</v>
      </c>
      <c r="K212" s="17">
        <f t="shared" si="6"/>
        <v>2.5489883702405E-3</v>
      </c>
      <c r="L212">
        <f>VLOOKUP(A212,[1]Sheet1!$A:$B,2,0)</f>
        <v>3486</v>
      </c>
      <c r="M212" s="6">
        <f t="shared" si="7"/>
        <v>0.27697441601779754</v>
      </c>
    </row>
    <row r="213" spans="1:13" x14ac:dyDescent="0.3">
      <c r="A213" t="s">
        <v>417</v>
      </c>
      <c r="B213" t="s">
        <v>418</v>
      </c>
      <c r="C213" t="s">
        <v>427</v>
      </c>
      <c r="D213" s="10">
        <v>4240</v>
      </c>
      <c r="E213" s="10">
        <v>4232.972114661392</v>
      </c>
      <c r="F213" s="10">
        <v>3533</v>
      </c>
      <c r="G213" s="6">
        <v>0.83463814650775581</v>
      </c>
      <c r="H213" s="10">
        <v>9</v>
      </c>
      <c r="I213">
        <v>3542</v>
      </c>
      <c r="J213" s="6">
        <v>0.83676431217958425</v>
      </c>
      <c r="K213" s="17">
        <f t="shared" si="6"/>
        <v>2.547410133031443E-3</v>
      </c>
      <c r="L213">
        <f>VLOOKUP(A213,[1]Sheet1!$A:$B,2,0)</f>
        <v>1162</v>
      </c>
      <c r="M213" s="6">
        <f t="shared" si="7"/>
        <v>0.32806324110671936</v>
      </c>
    </row>
  </sheetData>
  <autoFilter ref="A4:K213" xr:uid="{00000000-0009-0000-0000-00000E000000}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J213"/>
  <sheetViews>
    <sheetView topLeftCell="B1" zoomScale="80" zoomScaleNormal="80" workbookViewId="0">
      <pane ySplit="4" topLeftCell="A184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</cols>
  <sheetData>
    <row r="1" spans="1:10" ht="18" x14ac:dyDescent="0.4">
      <c r="A1" s="1" t="s">
        <v>446</v>
      </c>
      <c r="B1" s="9">
        <v>42736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1993</v>
      </c>
      <c r="E5" s="10">
        <v>1947.6455137844612</v>
      </c>
      <c r="F5" s="10">
        <v>1451</v>
      </c>
      <c r="G5" s="6">
        <v>0.74500210111673171</v>
      </c>
      <c r="H5" s="10">
        <v>1</v>
      </c>
      <c r="I5">
        <v>1452</v>
      </c>
      <c r="J5" s="6">
        <v>0.74551554157236</v>
      </c>
    </row>
    <row r="6" spans="1:10" x14ac:dyDescent="0.3">
      <c r="A6" t="s">
        <v>3</v>
      </c>
      <c r="B6" t="s">
        <v>4</v>
      </c>
      <c r="C6" t="s">
        <v>426</v>
      </c>
      <c r="D6" s="10">
        <v>5458</v>
      </c>
      <c r="E6" s="10">
        <v>5285.0170293282881</v>
      </c>
      <c r="F6" s="10">
        <v>4093</v>
      </c>
      <c r="G6" s="6">
        <v>0.77445351212429481</v>
      </c>
      <c r="H6" s="10">
        <v>7</v>
      </c>
      <c r="I6">
        <v>4100</v>
      </c>
      <c r="J6" s="6">
        <v>0.77577801116775191</v>
      </c>
    </row>
    <row r="7" spans="1:10" x14ac:dyDescent="0.3">
      <c r="A7" t="s">
        <v>5</v>
      </c>
      <c r="B7" t="s">
        <v>6</v>
      </c>
      <c r="C7" t="s">
        <v>426</v>
      </c>
      <c r="D7" s="10">
        <v>10909</v>
      </c>
      <c r="E7" s="10">
        <v>10396.596898069161</v>
      </c>
      <c r="F7" s="10">
        <v>6132</v>
      </c>
      <c r="G7" s="6">
        <v>0.58980838250435819</v>
      </c>
      <c r="H7" s="10">
        <v>205</v>
      </c>
      <c r="I7">
        <v>6337</v>
      </c>
      <c r="J7" s="6">
        <v>0.60952637311319602</v>
      </c>
    </row>
    <row r="8" spans="1:10" x14ac:dyDescent="0.3">
      <c r="A8" t="s">
        <v>7</v>
      </c>
      <c r="B8" t="s">
        <v>8</v>
      </c>
      <c r="C8" t="s">
        <v>426</v>
      </c>
      <c r="D8" s="10">
        <v>4462</v>
      </c>
      <c r="E8" s="10">
        <v>4257.7485808853953</v>
      </c>
      <c r="F8" s="10">
        <v>3214</v>
      </c>
      <c r="G8" s="6">
        <v>0.75485903851364833</v>
      </c>
      <c r="H8" s="10">
        <v>765</v>
      </c>
      <c r="I8">
        <v>3979</v>
      </c>
      <c r="J8" s="6">
        <v>0.93453146056185643</v>
      </c>
    </row>
    <row r="9" spans="1:10" x14ac:dyDescent="0.3">
      <c r="A9" t="s">
        <v>9</v>
      </c>
      <c r="B9" t="s">
        <v>10</v>
      </c>
      <c r="C9" t="s">
        <v>426</v>
      </c>
      <c r="D9" s="10">
        <v>5607</v>
      </c>
      <c r="E9" s="10">
        <v>5436.4038697101005</v>
      </c>
      <c r="F9" s="10">
        <v>3258</v>
      </c>
      <c r="G9" s="6">
        <v>0.59929322362389803</v>
      </c>
      <c r="H9" s="10">
        <v>6</v>
      </c>
      <c r="I9">
        <v>3264</v>
      </c>
      <c r="J9" s="6">
        <v>0.60039689438563637</v>
      </c>
    </row>
    <row r="10" spans="1:10" x14ac:dyDescent="0.3">
      <c r="A10" t="s">
        <v>11</v>
      </c>
      <c r="B10" t="s">
        <v>12</v>
      </c>
      <c r="C10" t="s">
        <v>426</v>
      </c>
      <c r="D10" s="10">
        <v>5234</v>
      </c>
      <c r="E10" s="10">
        <v>4859.3969407070135</v>
      </c>
      <c r="F10" s="10">
        <v>3044</v>
      </c>
      <c r="G10" s="6">
        <v>0.62641517808527003</v>
      </c>
      <c r="H10" s="10">
        <v>105</v>
      </c>
      <c r="I10">
        <v>3149</v>
      </c>
      <c r="J10" s="6">
        <v>0.64802279756587222</v>
      </c>
    </row>
    <row r="11" spans="1:10" x14ac:dyDescent="0.3">
      <c r="A11" t="s">
        <v>13</v>
      </c>
      <c r="B11" t="s">
        <v>14</v>
      </c>
      <c r="C11" t="s">
        <v>426</v>
      </c>
      <c r="D11" s="10">
        <v>5418</v>
      </c>
      <c r="E11" s="10">
        <v>5214.4722470668703</v>
      </c>
      <c r="F11" s="10">
        <v>4293</v>
      </c>
      <c r="G11" s="6">
        <v>0.82328561675916556</v>
      </c>
      <c r="H11" s="10">
        <v>22</v>
      </c>
      <c r="I11">
        <v>4315</v>
      </c>
      <c r="J11" s="6">
        <v>0.82750464391236878</v>
      </c>
    </row>
    <row r="12" spans="1:10" x14ac:dyDescent="0.3">
      <c r="A12" t="s">
        <v>15</v>
      </c>
      <c r="B12" t="s">
        <v>16</v>
      </c>
      <c r="C12" t="s">
        <v>426</v>
      </c>
      <c r="D12" s="10">
        <v>3577</v>
      </c>
      <c r="E12" s="10">
        <v>3447.7919611231841</v>
      </c>
      <c r="F12" s="10">
        <v>2742</v>
      </c>
      <c r="G12" s="6">
        <v>0.79529160428425072</v>
      </c>
      <c r="H12" s="10">
        <v>105</v>
      </c>
      <c r="I12">
        <v>2847</v>
      </c>
      <c r="J12" s="6">
        <v>0.8257458779712844</v>
      </c>
    </row>
    <row r="13" spans="1:10" x14ac:dyDescent="0.3">
      <c r="A13" t="s">
        <v>17</v>
      </c>
      <c r="B13" t="s">
        <v>18</v>
      </c>
      <c r="C13" t="s">
        <v>426</v>
      </c>
      <c r="D13" s="10">
        <v>6461</v>
      </c>
      <c r="E13" s="10">
        <v>6233.9685027834748</v>
      </c>
      <c r="F13" s="10">
        <v>4696</v>
      </c>
      <c r="G13" s="6">
        <v>0.75329222435166776</v>
      </c>
      <c r="H13" s="10">
        <v>15</v>
      </c>
      <c r="I13">
        <v>4711</v>
      </c>
      <c r="J13" s="6">
        <v>0.75569839627783375</v>
      </c>
    </row>
    <row r="14" spans="1:10" x14ac:dyDescent="0.3">
      <c r="A14" t="s">
        <v>19</v>
      </c>
      <c r="B14" t="s">
        <v>20</v>
      </c>
      <c r="C14" t="s">
        <v>426</v>
      </c>
      <c r="D14" s="10">
        <v>3054</v>
      </c>
      <c r="E14" s="10">
        <v>2963.6096864061719</v>
      </c>
      <c r="F14" s="10">
        <v>1624</v>
      </c>
      <c r="G14" s="6">
        <v>0.54798039277883026</v>
      </c>
      <c r="H14" s="10">
        <v>3</v>
      </c>
      <c r="I14">
        <v>1627</v>
      </c>
      <c r="J14" s="6">
        <v>0.54899267182953004</v>
      </c>
    </row>
    <row r="15" spans="1:10" x14ac:dyDescent="0.3">
      <c r="A15" t="s">
        <v>21</v>
      </c>
      <c r="B15" t="s">
        <v>22</v>
      </c>
      <c r="C15" t="s">
        <v>426</v>
      </c>
      <c r="D15" s="10">
        <v>3265</v>
      </c>
      <c r="E15" s="10">
        <v>3071.4582063360117</v>
      </c>
      <c r="F15" s="10">
        <v>2380</v>
      </c>
      <c r="G15" s="6">
        <v>0.77487624447904746</v>
      </c>
      <c r="H15" s="10">
        <v>5</v>
      </c>
      <c r="I15">
        <v>2385</v>
      </c>
      <c r="J15" s="6">
        <v>0.77650413574896138</v>
      </c>
    </row>
    <row r="16" spans="1:10" x14ac:dyDescent="0.3">
      <c r="A16" t="s">
        <v>23</v>
      </c>
      <c r="B16" t="s">
        <v>24</v>
      </c>
      <c r="C16" t="s">
        <v>426</v>
      </c>
      <c r="D16" s="10">
        <v>5799</v>
      </c>
      <c r="E16" s="10">
        <v>5613.4266469225076</v>
      </c>
      <c r="F16" s="10">
        <v>4698</v>
      </c>
      <c r="G16" s="6">
        <v>0.83692195436019834</v>
      </c>
      <c r="H16" s="10">
        <v>104</v>
      </c>
      <c r="I16">
        <v>4802</v>
      </c>
      <c r="J16" s="6">
        <v>0.8554489622898408</v>
      </c>
    </row>
    <row r="17" spans="1:10" x14ac:dyDescent="0.3">
      <c r="A17" t="s">
        <v>25</v>
      </c>
      <c r="B17" t="s">
        <v>26</v>
      </c>
      <c r="C17" t="s">
        <v>426</v>
      </c>
      <c r="D17" s="10">
        <v>3916</v>
      </c>
      <c r="E17" s="10">
        <v>3717.7103435837316</v>
      </c>
      <c r="F17" s="10">
        <v>3310</v>
      </c>
      <c r="G17" s="6">
        <v>0.8903329453066765</v>
      </c>
      <c r="H17" s="10">
        <v>71</v>
      </c>
      <c r="I17">
        <v>3381</v>
      </c>
      <c r="J17" s="6">
        <v>0.90943072147488613</v>
      </c>
    </row>
    <row r="18" spans="1:10" x14ac:dyDescent="0.3">
      <c r="A18" t="s">
        <v>27</v>
      </c>
      <c r="B18" t="s">
        <v>28</v>
      </c>
      <c r="C18" t="s">
        <v>426</v>
      </c>
      <c r="D18" s="10">
        <v>3289</v>
      </c>
      <c r="E18" s="10">
        <v>3108.7022624819256</v>
      </c>
      <c r="F18" s="10">
        <v>1597</v>
      </c>
      <c r="G18" s="6">
        <v>0.51371918735150501</v>
      </c>
      <c r="H18" s="10">
        <v>22</v>
      </c>
      <c r="I18">
        <v>1619</v>
      </c>
      <c r="J18" s="6">
        <v>0.52079609538014193</v>
      </c>
    </row>
    <row r="19" spans="1:10" x14ac:dyDescent="0.3">
      <c r="A19" t="s">
        <v>29</v>
      </c>
      <c r="B19" t="s">
        <v>30</v>
      </c>
      <c r="C19" t="s">
        <v>426</v>
      </c>
      <c r="D19" s="10">
        <v>3370</v>
      </c>
      <c r="E19" s="10">
        <v>3136.6562518897781</v>
      </c>
      <c r="F19" s="10">
        <v>2483</v>
      </c>
      <c r="G19" s="6">
        <v>0.79160730427634141</v>
      </c>
      <c r="H19" s="10">
        <v>6</v>
      </c>
      <c r="I19">
        <v>2489</v>
      </c>
      <c r="J19" s="6">
        <v>0.79352016928868851</v>
      </c>
    </row>
    <row r="20" spans="1:10" x14ac:dyDescent="0.3">
      <c r="A20" t="s">
        <v>31</v>
      </c>
      <c r="B20" t="s">
        <v>32</v>
      </c>
      <c r="C20" t="s">
        <v>426</v>
      </c>
      <c r="D20" s="10">
        <v>3522</v>
      </c>
      <c r="E20" s="10">
        <v>3361.0667867469306</v>
      </c>
      <c r="F20" s="10">
        <v>3190</v>
      </c>
      <c r="G20" s="6">
        <v>0.94910342531083691</v>
      </c>
      <c r="H20" s="10">
        <v>11</v>
      </c>
      <c r="I20">
        <v>3201</v>
      </c>
      <c r="J20" s="6">
        <v>0.95237619574294319</v>
      </c>
    </row>
    <row r="21" spans="1:10" x14ac:dyDescent="0.3">
      <c r="A21" t="s">
        <v>33</v>
      </c>
      <c r="B21" t="s">
        <v>34</v>
      </c>
      <c r="C21" t="s">
        <v>426</v>
      </c>
      <c r="D21" s="10">
        <v>7269</v>
      </c>
      <c r="E21" s="10">
        <v>7061.7573004414335</v>
      </c>
      <c r="F21" s="10">
        <v>3997</v>
      </c>
      <c r="G21" s="6">
        <v>0.56600642445615423</v>
      </c>
      <c r="H21" s="10">
        <v>13</v>
      </c>
      <c r="I21">
        <v>4010</v>
      </c>
      <c r="J21" s="6">
        <v>0.56784732601180354</v>
      </c>
    </row>
    <row r="22" spans="1:10" x14ac:dyDescent="0.3">
      <c r="A22" t="s">
        <v>35</v>
      </c>
      <c r="B22" t="s">
        <v>36</v>
      </c>
      <c r="C22" t="s">
        <v>426</v>
      </c>
      <c r="D22" s="10">
        <v>3764</v>
      </c>
      <c r="E22" s="10">
        <v>3599.5273305343821</v>
      </c>
      <c r="F22" s="10">
        <v>2621</v>
      </c>
      <c r="G22" s="6">
        <v>0.72815115967209199</v>
      </c>
      <c r="H22" s="10">
        <v>15</v>
      </c>
      <c r="I22">
        <v>2636</v>
      </c>
      <c r="J22" s="6">
        <v>0.73231837348173767</v>
      </c>
    </row>
    <row r="23" spans="1:10" x14ac:dyDescent="0.3">
      <c r="A23" t="s">
        <v>37</v>
      </c>
      <c r="B23" t="s">
        <v>38</v>
      </c>
      <c r="C23" t="s">
        <v>426</v>
      </c>
      <c r="D23" s="10">
        <v>5393</v>
      </c>
      <c r="E23" s="10">
        <v>5194.7828779356041</v>
      </c>
      <c r="F23" s="10">
        <v>3588</v>
      </c>
      <c r="G23" s="6">
        <v>0.69069296721518869</v>
      </c>
      <c r="H23" s="10">
        <v>104</v>
      </c>
      <c r="I23">
        <v>3692</v>
      </c>
      <c r="J23" s="6">
        <v>0.71071305322142608</v>
      </c>
    </row>
    <row r="24" spans="1:10" x14ac:dyDescent="0.3">
      <c r="A24" t="s">
        <v>39</v>
      </c>
      <c r="B24" t="s">
        <v>40</v>
      </c>
      <c r="C24" t="s">
        <v>426</v>
      </c>
      <c r="D24" s="10">
        <v>3847</v>
      </c>
      <c r="E24" s="10">
        <v>3628.7728467359284</v>
      </c>
      <c r="F24" s="10">
        <v>2821</v>
      </c>
      <c r="G24" s="6">
        <v>0.77739779235216722</v>
      </c>
      <c r="H24" s="10">
        <v>2</v>
      </c>
      <c r="I24">
        <v>2823</v>
      </c>
      <c r="J24" s="6">
        <v>0.77794894286074723</v>
      </c>
    </row>
    <row r="25" spans="1:10" x14ac:dyDescent="0.3">
      <c r="A25" t="s">
        <v>41</v>
      </c>
      <c r="B25" t="s">
        <v>42</v>
      </c>
      <c r="C25" t="s">
        <v>426</v>
      </c>
      <c r="D25" s="10">
        <v>2973</v>
      </c>
      <c r="E25" s="10">
        <v>2844.4462550194958</v>
      </c>
      <c r="F25" s="10">
        <v>737</v>
      </c>
      <c r="G25" s="6">
        <v>0.25910139757411188</v>
      </c>
      <c r="H25" s="10">
        <v>22</v>
      </c>
      <c r="I25">
        <v>759</v>
      </c>
      <c r="J25" s="6">
        <v>0.26683576765095102</v>
      </c>
    </row>
    <row r="26" spans="1:10" x14ac:dyDescent="0.3">
      <c r="A26" t="s">
        <v>43</v>
      </c>
      <c r="B26" t="s">
        <v>44</v>
      </c>
      <c r="C26" t="s">
        <v>426</v>
      </c>
      <c r="D26" s="10">
        <v>4795</v>
      </c>
      <c r="E26" s="10">
        <v>4592.5826088212361</v>
      </c>
      <c r="F26" s="10">
        <v>4414</v>
      </c>
      <c r="G26" s="6">
        <v>0.96111499257994348</v>
      </c>
      <c r="H26" s="10">
        <v>40</v>
      </c>
      <c r="I26">
        <v>4454</v>
      </c>
      <c r="J26" s="6">
        <v>0.96982468893318274</v>
      </c>
    </row>
    <row r="27" spans="1:10" x14ac:dyDescent="0.3">
      <c r="A27" t="s">
        <v>45</v>
      </c>
      <c r="B27" t="s">
        <v>46</v>
      </c>
      <c r="C27" t="s">
        <v>426</v>
      </c>
      <c r="D27" s="10">
        <v>7448</v>
      </c>
      <c r="E27" s="10">
        <v>7146.4422113828205</v>
      </c>
      <c r="F27" s="10">
        <v>4308</v>
      </c>
      <c r="G27" s="6">
        <v>0.60281744014360561</v>
      </c>
      <c r="H27" s="10">
        <v>2</v>
      </c>
      <c r="I27">
        <v>4310</v>
      </c>
      <c r="J27" s="6">
        <v>0.60309729967941972</v>
      </c>
    </row>
    <row r="28" spans="1:10" x14ac:dyDescent="0.3">
      <c r="A28" t="s">
        <v>47</v>
      </c>
      <c r="B28" t="s">
        <v>48</v>
      </c>
      <c r="C28" t="s">
        <v>426</v>
      </c>
      <c r="D28" s="10">
        <v>3605</v>
      </c>
      <c r="E28" s="10">
        <v>3433.2508081226688</v>
      </c>
      <c r="F28" s="10">
        <v>1553</v>
      </c>
      <c r="G28" s="6">
        <v>0.45234096976713267</v>
      </c>
      <c r="H28" s="10">
        <v>4</v>
      </c>
      <c r="I28">
        <v>1557</v>
      </c>
      <c r="J28" s="6">
        <v>0.45350604631514846</v>
      </c>
    </row>
    <row r="29" spans="1:10" x14ac:dyDescent="0.3">
      <c r="A29" t="s">
        <v>49</v>
      </c>
      <c r="B29" t="s">
        <v>50</v>
      </c>
      <c r="C29" t="s">
        <v>426</v>
      </c>
      <c r="D29" s="10">
        <v>2338</v>
      </c>
      <c r="E29" s="10">
        <v>2261.4825599797427</v>
      </c>
      <c r="F29" s="10">
        <v>1277</v>
      </c>
      <c r="G29" s="6">
        <v>0.56467382176559378</v>
      </c>
      <c r="H29" s="10">
        <v>5</v>
      </c>
      <c r="I29">
        <v>1282</v>
      </c>
      <c r="J29" s="6">
        <v>0.56688476077015759</v>
      </c>
    </row>
    <row r="30" spans="1:10" x14ac:dyDescent="0.3">
      <c r="A30" t="s">
        <v>51</v>
      </c>
      <c r="B30" t="s">
        <v>52</v>
      </c>
      <c r="C30" t="s">
        <v>426</v>
      </c>
      <c r="D30" s="10">
        <v>3594</v>
      </c>
      <c r="E30" s="10">
        <v>3424.3386881150145</v>
      </c>
      <c r="F30" s="10">
        <v>2725</v>
      </c>
      <c r="G30" s="6">
        <v>0.79577408901104418</v>
      </c>
      <c r="H30" s="10">
        <v>32</v>
      </c>
      <c r="I30">
        <v>2757</v>
      </c>
      <c r="J30" s="6">
        <v>0.80511895904713726</v>
      </c>
    </row>
    <row r="31" spans="1:10" x14ac:dyDescent="0.3">
      <c r="A31" t="s">
        <v>53</v>
      </c>
      <c r="B31" t="s">
        <v>54</v>
      </c>
      <c r="C31" t="s">
        <v>426</v>
      </c>
      <c r="D31" s="10">
        <v>2948</v>
      </c>
      <c r="E31" s="10">
        <v>2848.5016754736434</v>
      </c>
      <c r="F31" s="10">
        <v>2364</v>
      </c>
      <c r="G31" s="6">
        <v>0.82990999105061736</v>
      </c>
      <c r="H31" s="10">
        <v>8</v>
      </c>
      <c r="I31">
        <v>2372</v>
      </c>
      <c r="J31" s="6">
        <v>0.83271848509816604</v>
      </c>
    </row>
    <row r="32" spans="1:10" x14ac:dyDescent="0.3">
      <c r="A32" t="s">
        <v>55</v>
      </c>
      <c r="B32" t="s">
        <v>56</v>
      </c>
      <c r="C32" t="s">
        <v>426</v>
      </c>
      <c r="D32" s="10">
        <v>3251</v>
      </c>
      <c r="E32" s="10">
        <v>3148.201581027668</v>
      </c>
      <c r="F32" s="10">
        <v>1984</v>
      </c>
      <c r="G32" s="6">
        <v>0.6302010684310636</v>
      </c>
      <c r="H32" s="10">
        <v>1</v>
      </c>
      <c r="I32">
        <v>1985</v>
      </c>
      <c r="J32" s="6">
        <v>0.63051871009861959</v>
      </c>
    </row>
    <row r="33" spans="1:10" x14ac:dyDescent="0.3">
      <c r="A33" t="s">
        <v>57</v>
      </c>
      <c r="B33" t="s">
        <v>58</v>
      </c>
      <c r="C33" t="s">
        <v>426</v>
      </c>
      <c r="D33" s="10">
        <v>3492</v>
      </c>
      <c r="E33" s="10">
        <v>3345.0711776933554</v>
      </c>
      <c r="F33" s="10">
        <v>652</v>
      </c>
      <c r="G33" s="6">
        <v>0.19491364020827698</v>
      </c>
      <c r="H33" s="10">
        <v>2</v>
      </c>
      <c r="I33">
        <v>654</v>
      </c>
      <c r="J33" s="6">
        <v>0.19551153481014286</v>
      </c>
    </row>
    <row r="34" spans="1:10" x14ac:dyDescent="0.3">
      <c r="A34" t="s">
        <v>59</v>
      </c>
      <c r="B34" t="s">
        <v>60</v>
      </c>
      <c r="C34" t="s">
        <v>426</v>
      </c>
      <c r="D34" s="10">
        <v>2989</v>
      </c>
      <c r="E34" s="10">
        <v>2856.5508843508801</v>
      </c>
      <c r="F34" s="10">
        <v>1182</v>
      </c>
      <c r="G34" s="6">
        <v>0.41378573246336431</v>
      </c>
      <c r="H34" s="10">
        <v>1</v>
      </c>
      <c r="I34">
        <v>1183</v>
      </c>
      <c r="J34" s="6">
        <v>0.4141358049950592</v>
      </c>
    </row>
    <row r="35" spans="1:10" x14ac:dyDescent="0.3">
      <c r="A35" t="s">
        <v>61</v>
      </c>
      <c r="B35" t="s">
        <v>62</v>
      </c>
      <c r="C35" t="s">
        <v>426</v>
      </c>
      <c r="D35" s="10">
        <v>6339</v>
      </c>
      <c r="E35" s="10">
        <v>5990.8915013131937</v>
      </c>
      <c r="F35" s="10">
        <v>3935</v>
      </c>
      <c r="G35" s="6">
        <v>0.65683045655850292</v>
      </c>
      <c r="H35" s="10">
        <v>14</v>
      </c>
      <c r="I35">
        <v>3949</v>
      </c>
      <c r="J35" s="6">
        <v>0.65916733747129053</v>
      </c>
    </row>
    <row r="36" spans="1:10" x14ac:dyDescent="0.3">
      <c r="A36" t="s">
        <v>63</v>
      </c>
      <c r="B36" t="s">
        <v>64</v>
      </c>
      <c r="C36" t="s">
        <v>426</v>
      </c>
      <c r="D36" s="10">
        <v>3541</v>
      </c>
      <c r="E36" s="10">
        <v>3349.0924662819048</v>
      </c>
      <c r="F36" s="10">
        <v>1731</v>
      </c>
      <c r="G36" s="6">
        <v>0.51685643720721797</v>
      </c>
      <c r="H36" s="10">
        <v>1</v>
      </c>
      <c r="I36">
        <v>1732</v>
      </c>
      <c r="J36" s="6">
        <v>0.51715502555915738</v>
      </c>
    </row>
    <row r="37" spans="1:10" x14ac:dyDescent="0.3">
      <c r="A37" t="s">
        <v>65</v>
      </c>
      <c r="B37" t="s">
        <v>66</v>
      </c>
      <c r="C37" t="s">
        <v>426</v>
      </c>
      <c r="D37" s="10">
        <v>5367</v>
      </c>
      <c r="E37" s="10">
        <v>5117.4996835905176</v>
      </c>
      <c r="F37" s="10">
        <v>611</v>
      </c>
      <c r="G37" s="6">
        <v>0.11939424284855311</v>
      </c>
      <c r="H37" s="10">
        <v>0</v>
      </c>
      <c r="I37">
        <v>611</v>
      </c>
      <c r="J37" s="6">
        <v>0.11939424284855311</v>
      </c>
    </row>
    <row r="38" spans="1:10" x14ac:dyDescent="0.3">
      <c r="A38" t="s">
        <v>67</v>
      </c>
      <c r="B38" t="s">
        <v>68</v>
      </c>
      <c r="C38" t="s">
        <v>426</v>
      </c>
      <c r="D38" s="10">
        <v>4911</v>
      </c>
      <c r="E38" s="10">
        <v>4736.2389101459021</v>
      </c>
      <c r="F38" s="10">
        <v>3256</v>
      </c>
      <c r="G38" s="6">
        <v>0.68746532043074182</v>
      </c>
      <c r="H38" s="10">
        <v>4</v>
      </c>
      <c r="I38">
        <v>3260</v>
      </c>
      <c r="J38" s="6">
        <v>0.68830987242144293</v>
      </c>
    </row>
    <row r="39" spans="1:10" x14ac:dyDescent="0.3">
      <c r="A39" t="s">
        <v>69</v>
      </c>
      <c r="B39" t="s">
        <v>70</v>
      </c>
      <c r="C39" t="s">
        <v>426</v>
      </c>
      <c r="D39" s="10">
        <v>1876</v>
      </c>
      <c r="E39" s="10">
        <v>1812.3546023507861</v>
      </c>
      <c r="F39" s="10">
        <v>1342</v>
      </c>
      <c r="G39" s="6">
        <v>0.74047319341331208</v>
      </c>
      <c r="H39" s="10">
        <v>0</v>
      </c>
      <c r="I39">
        <v>1342</v>
      </c>
      <c r="J39" s="6">
        <v>0.74047319341331208</v>
      </c>
    </row>
    <row r="40" spans="1:10" x14ac:dyDescent="0.3">
      <c r="A40" t="s">
        <v>71</v>
      </c>
      <c r="B40" t="s">
        <v>72</v>
      </c>
      <c r="C40" t="s">
        <v>426</v>
      </c>
      <c r="D40" s="10">
        <v>4378</v>
      </c>
      <c r="E40" s="10">
        <v>4242.2119943755924</v>
      </c>
      <c r="F40" s="10">
        <v>2367</v>
      </c>
      <c r="G40" s="6">
        <v>0.55796362914871178</v>
      </c>
      <c r="H40" s="10">
        <v>1</v>
      </c>
      <c r="I40">
        <v>2368</v>
      </c>
      <c r="J40" s="6">
        <v>0.55819935522777753</v>
      </c>
    </row>
    <row r="41" spans="1:10" x14ac:dyDescent="0.3">
      <c r="A41" t="s">
        <v>73</v>
      </c>
      <c r="B41" t="s">
        <v>74</v>
      </c>
      <c r="C41" t="s">
        <v>426</v>
      </c>
      <c r="D41" s="10">
        <v>4809</v>
      </c>
      <c r="E41" s="10">
        <v>4625.9592573153132</v>
      </c>
      <c r="F41" s="10">
        <v>2403</v>
      </c>
      <c r="G41" s="6">
        <v>0.51945982796973167</v>
      </c>
      <c r="H41" s="10">
        <v>0</v>
      </c>
      <c r="I41">
        <v>2403</v>
      </c>
      <c r="J41" s="6">
        <v>0.51945982796973167</v>
      </c>
    </row>
    <row r="42" spans="1:10" x14ac:dyDescent="0.3">
      <c r="A42" t="s">
        <v>75</v>
      </c>
      <c r="B42" t="s">
        <v>76</v>
      </c>
      <c r="C42" t="s">
        <v>426</v>
      </c>
      <c r="D42" s="10">
        <v>2508</v>
      </c>
      <c r="E42" s="10">
        <v>2377.3968922833815</v>
      </c>
      <c r="F42" s="10">
        <v>1801</v>
      </c>
      <c r="G42" s="6">
        <v>0.75755125525979028</v>
      </c>
      <c r="H42" s="10">
        <v>2</v>
      </c>
      <c r="I42">
        <v>1803</v>
      </c>
      <c r="J42" s="6">
        <v>0.75839251151216092</v>
      </c>
    </row>
    <row r="43" spans="1:10" x14ac:dyDescent="0.3">
      <c r="A43" t="s">
        <v>77</v>
      </c>
      <c r="B43" t="s">
        <v>78</v>
      </c>
      <c r="C43" t="s">
        <v>426</v>
      </c>
      <c r="D43" s="10">
        <v>7067</v>
      </c>
      <c r="E43" s="10">
        <v>6814.1050628974044</v>
      </c>
      <c r="F43" s="10">
        <v>3977</v>
      </c>
      <c r="G43" s="6">
        <v>0.58364230713944298</v>
      </c>
      <c r="H43" s="10">
        <v>25</v>
      </c>
      <c r="I43">
        <v>4002</v>
      </c>
      <c r="J43" s="6">
        <v>0.58731116750617318</v>
      </c>
    </row>
    <row r="44" spans="1:10" x14ac:dyDescent="0.3">
      <c r="A44" t="s">
        <v>79</v>
      </c>
      <c r="B44" t="s">
        <v>80</v>
      </c>
      <c r="C44" t="s">
        <v>426</v>
      </c>
      <c r="D44" s="10">
        <v>2799</v>
      </c>
      <c r="E44" s="10">
        <v>2627.9146269335761</v>
      </c>
      <c r="F44" s="10">
        <v>2044</v>
      </c>
      <c r="G44" s="6">
        <v>0.77780304544561019</v>
      </c>
      <c r="H44" s="10">
        <v>4</v>
      </c>
      <c r="I44">
        <v>2048</v>
      </c>
      <c r="J44" s="6">
        <v>0.77932516490832171</v>
      </c>
    </row>
    <row r="45" spans="1:10" x14ac:dyDescent="0.3">
      <c r="A45" t="s">
        <v>81</v>
      </c>
      <c r="B45" t="s">
        <v>82</v>
      </c>
      <c r="C45" t="s">
        <v>426</v>
      </c>
      <c r="D45" s="10">
        <v>3128</v>
      </c>
      <c r="E45" s="10">
        <v>2983.0797453680166</v>
      </c>
      <c r="F45" s="10">
        <v>1860</v>
      </c>
      <c r="G45" s="6">
        <v>0.62351668703732077</v>
      </c>
      <c r="H45" s="10">
        <v>0</v>
      </c>
      <c r="I45">
        <v>1860</v>
      </c>
      <c r="J45" s="6">
        <v>0.62351668703732077</v>
      </c>
    </row>
    <row r="46" spans="1:10" x14ac:dyDescent="0.3">
      <c r="A46" t="s">
        <v>83</v>
      </c>
      <c r="B46" t="s">
        <v>84</v>
      </c>
      <c r="C46" t="s">
        <v>426</v>
      </c>
      <c r="D46" s="10">
        <v>6122</v>
      </c>
      <c r="E46" s="10">
        <v>5855.2929058528634</v>
      </c>
      <c r="F46" s="10">
        <v>4414</v>
      </c>
      <c r="G46" s="6">
        <v>0.75384785543142196</v>
      </c>
      <c r="H46" s="10">
        <v>5</v>
      </c>
      <c r="I46">
        <v>4419</v>
      </c>
      <c r="J46" s="6">
        <v>0.75470178367726637</v>
      </c>
    </row>
    <row r="47" spans="1:10" x14ac:dyDescent="0.3">
      <c r="A47" t="s">
        <v>85</v>
      </c>
      <c r="B47" t="s">
        <v>86</v>
      </c>
      <c r="C47" t="s">
        <v>426</v>
      </c>
      <c r="D47" s="10">
        <v>2459</v>
      </c>
      <c r="E47" s="10">
        <v>2313.1242978003384</v>
      </c>
      <c r="F47" s="10">
        <v>1433</v>
      </c>
      <c r="G47" s="6">
        <v>0.61950842908126857</v>
      </c>
      <c r="H47" s="10">
        <v>1</v>
      </c>
      <c r="I47">
        <v>1434</v>
      </c>
      <c r="J47" s="6">
        <v>0.61994074480288841</v>
      </c>
    </row>
    <row r="48" spans="1:10" x14ac:dyDescent="0.3">
      <c r="A48" t="s">
        <v>87</v>
      </c>
      <c r="B48" t="s">
        <v>88</v>
      </c>
      <c r="C48" t="s">
        <v>426</v>
      </c>
      <c r="D48" s="10">
        <v>4332</v>
      </c>
      <c r="E48" s="10">
        <v>4040.9444205937716</v>
      </c>
      <c r="F48" s="10">
        <v>2978</v>
      </c>
      <c r="G48" s="6">
        <v>0.73695643642691233</v>
      </c>
      <c r="H48" s="10">
        <v>1</v>
      </c>
      <c r="I48">
        <v>2979</v>
      </c>
      <c r="J48" s="6">
        <v>0.73720390332967489</v>
      </c>
    </row>
    <row r="49" spans="1:10" x14ac:dyDescent="0.3">
      <c r="A49" t="s">
        <v>89</v>
      </c>
      <c r="B49" t="s">
        <v>90</v>
      </c>
      <c r="C49" t="s">
        <v>426</v>
      </c>
      <c r="D49" s="10">
        <v>4208</v>
      </c>
      <c r="E49" s="10">
        <v>3986.2348980672946</v>
      </c>
      <c r="F49" s="10">
        <v>3226</v>
      </c>
      <c r="G49" s="6">
        <v>0.8092849725348874</v>
      </c>
      <c r="H49" s="10">
        <v>5</v>
      </c>
      <c r="I49">
        <v>3231</v>
      </c>
      <c r="J49" s="6">
        <v>0.8105392889833295</v>
      </c>
    </row>
    <row r="50" spans="1:10" x14ac:dyDescent="0.3">
      <c r="A50" t="s">
        <v>91</v>
      </c>
      <c r="B50" t="s">
        <v>92</v>
      </c>
      <c r="C50" t="s">
        <v>426</v>
      </c>
      <c r="D50" s="10">
        <v>3380</v>
      </c>
      <c r="E50" s="10">
        <v>3233.9162887756329</v>
      </c>
      <c r="F50" s="10">
        <v>2212</v>
      </c>
      <c r="G50" s="6">
        <v>0.6840003891496732</v>
      </c>
      <c r="H50" s="10">
        <v>10</v>
      </c>
      <c r="I50">
        <v>2222</v>
      </c>
      <c r="J50" s="6">
        <v>0.68709261514040409</v>
      </c>
    </row>
    <row r="51" spans="1:10" x14ac:dyDescent="0.3">
      <c r="A51" t="s">
        <v>93</v>
      </c>
      <c r="B51" t="s">
        <v>94</v>
      </c>
      <c r="C51" t="s">
        <v>426</v>
      </c>
      <c r="D51" s="10">
        <v>1193</v>
      </c>
      <c r="E51" s="10">
        <v>1088.6051430685743</v>
      </c>
      <c r="F51" s="10">
        <v>892</v>
      </c>
      <c r="G51" s="6">
        <v>0.81939719436343905</v>
      </c>
      <c r="H51" s="10">
        <v>0</v>
      </c>
      <c r="I51">
        <v>892</v>
      </c>
      <c r="J51" s="6">
        <v>0.81939719436343905</v>
      </c>
    </row>
    <row r="52" spans="1:10" x14ac:dyDescent="0.3">
      <c r="A52" t="s">
        <v>95</v>
      </c>
      <c r="B52" t="s">
        <v>96</v>
      </c>
      <c r="C52" t="s">
        <v>426</v>
      </c>
      <c r="D52" s="10">
        <v>6164</v>
      </c>
      <c r="E52" s="10">
        <v>5804.1926189262758</v>
      </c>
      <c r="F52" s="10">
        <v>1741</v>
      </c>
      <c r="G52" s="6">
        <v>0.29995558629859354</v>
      </c>
      <c r="H52" s="10">
        <v>24</v>
      </c>
      <c r="I52">
        <v>1765</v>
      </c>
      <c r="J52" s="6">
        <v>0.30409052832683375</v>
      </c>
    </row>
    <row r="53" spans="1:10" x14ac:dyDescent="0.3">
      <c r="A53" t="s">
        <v>97</v>
      </c>
      <c r="B53" t="s">
        <v>98</v>
      </c>
      <c r="C53" t="s">
        <v>426</v>
      </c>
      <c r="D53" s="10">
        <v>6433</v>
      </c>
      <c r="E53" s="10">
        <v>6205.0020676485974</v>
      </c>
      <c r="F53" s="10">
        <v>2419</v>
      </c>
      <c r="G53" s="6">
        <v>0.38984676775727273</v>
      </c>
      <c r="H53" s="10">
        <v>1</v>
      </c>
      <c r="I53">
        <v>2420</v>
      </c>
      <c r="J53" s="6">
        <v>0.39000792805812323</v>
      </c>
    </row>
    <row r="54" spans="1:10" x14ac:dyDescent="0.3">
      <c r="A54" t="s">
        <v>99</v>
      </c>
      <c r="B54" t="s">
        <v>100</v>
      </c>
      <c r="C54" t="s">
        <v>426</v>
      </c>
      <c r="D54" s="10">
        <v>3808</v>
      </c>
      <c r="E54" s="10">
        <v>3572.1401644852635</v>
      </c>
      <c r="F54" s="10">
        <v>2640</v>
      </c>
      <c r="G54" s="6">
        <v>0.73905274665514631</v>
      </c>
      <c r="H54" s="10">
        <v>2</v>
      </c>
      <c r="I54">
        <v>2642</v>
      </c>
      <c r="J54" s="6">
        <v>0.73961263509958197</v>
      </c>
    </row>
    <row r="55" spans="1:10" x14ac:dyDescent="0.3">
      <c r="A55" t="s">
        <v>101</v>
      </c>
      <c r="B55" t="s">
        <v>102</v>
      </c>
      <c r="C55" t="s">
        <v>426</v>
      </c>
      <c r="D55" s="10">
        <v>5978</v>
      </c>
      <c r="E55" s="10">
        <v>5732.6180520969665</v>
      </c>
      <c r="F55" s="10">
        <v>3390</v>
      </c>
      <c r="G55" s="6">
        <v>0.59135284597583693</v>
      </c>
      <c r="H55" s="10">
        <v>17</v>
      </c>
      <c r="I55">
        <v>3407</v>
      </c>
      <c r="J55" s="6">
        <v>0.59431833222409336</v>
      </c>
    </row>
    <row r="56" spans="1:10" x14ac:dyDescent="0.3">
      <c r="A56" t="s">
        <v>103</v>
      </c>
      <c r="B56" t="s">
        <v>104</v>
      </c>
      <c r="C56" t="s">
        <v>426</v>
      </c>
      <c r="D56" s="10">
        <v>2725</v>
      </c>
      <c r="E56" s="10">
        <v>2632.7342931283997</v>
      </c>
      <c r="F56" s="10">
        <v>1466</v>
      </c>
      <c r="G56" s="6">
        <v>0.5568355317231789</v>
      </c>
      <c r="H56" s="10">
        <v>5</v>
      </c>
      <c r="I56">
        <v>1471</v>
      </c>
      <c r="J56" s="6">
        <v>0.55873469792960173</v>
      </c>
    </row>
    <row r="57" spans="1:10" x14ac:dyDescent="0.3">
      <c r="A57" t="s">
        <v>105</v>
      </c>
      <c r="B57" t="s">
        <v>106</v>
      </c>
      <c r="C57" t="s">
        <v>426</v>
      </c>
      <c r="D57" s="10">
        <v>3323</v>
      </c>
      <c r="E57" s="10">
        <v>3186.3594072447859</v>
      </c>
      <c r="F57" s="10">
        <v>2323</v>
      </c>
      <c r="G57" s="6">
        <v>0.72904519016851133</v>
      </c>
      <c r="H57" s="10">
        <v>65</v>
      </c>
      <c r="I57">
        <v>2388</v>
      </c>
      <c r="J57" s="6">
        <v>0.7494446466303939</v>
      </c>
    </row>
    <row r="58" spans="1:10" x14ac:dyDescent="0.3">
      <c r="A58" t="s">
        <v>107</v>
      </c>
      <c r="B58" t="s">
        <v>108</v>
      </c>
      <c r="C58" t="s">
        <v>426</v>
      </c>
      <c r="D58" s="10">
        <v>6531</v>
      </c>
      <c r="E58" s="10">
        <v>6251.8049551924096</v>
      </c>
      <c r="F58" s="10">
        <v>3291</v>
      </c>
      <c r="G58" s="6">
        <v>0.52640797715013077</v>
      </c>
      <c r="H58" s="10">
        <v>2</v>
      </c>
      <c r="I58">
        <v>3293</v>
      </c>
      <c r="J58" s="6">
        <v>0.52672788476310561</v>
      </c>
    </row>
    <row r="59" spans="1:10" x14ac:dyDescent="0.3">
      <c r="A59" t="s">
        <v>109</v>
      </c>
      <c r="B59" t="s">
        <v>110</v>
      </c>
      <c r="C59" t="s">
        <v>426</v>
      </c>
      <c r="D59" s="10">
        <v>4881</v>
      </c>
      <c r="E59" s="10">
        <v>4687.2471471177141</v>
      </c>
      <c r="F59" s="10">
        <v>2565</v>
      </c>
      <c r="G59" s="6">
        <v>0.54722951862635871</v>
      </c>
      <c r="H59" s="10">
        <v>1</v>
      </c>
      <c r="I59">
        <v>2566</v>
      </c>
      <c r="J59" s="6">
        <v>0.54744286346792848</v>
      </c>
    </row>
    <row r="60" spans="1:10" x14ac:dyDescent="0.3">
      <c r="A60" t="s">
        <v>111</v>
      </c>
      <c r="B60" t="s">
        <v>112</v>
      </c>
      <c r="C60" t="s">
        <v>426</v>
      </c>
      <c r="D60" s="10">
        <v>2706</v>
      </c>
      <c r="E60" s="10">
        <v>2616.1409712125615</v>
      </c>
      <c r="F60" s="10">
        <v>718</v>
      </c>
      <c r="G60" s="6">
        <v>0.27445004221894526</v>
      </c>
      <c r="H60" s="10">
        <v>0</v>
      </c>
      <c r="I60">
        <v>718</v>
      </c>
      <c r="J60" s="6">
        <v>0.27445004221894526</v>
      </c>
    </row>
    <row r="61" spans="1:10" x14ac:dyDescent="0.3">
      <c r="A61" t="s">
        <v>113</v>
      </c>
      <c r="B61" t="s">
        <v>114</v>
      </c>
      <c r="C61" t="s">
        <v>426</v>
      </c>
      <c r="D61" s="10">
        <v>4160</v>
      </c>
      <c r="E61" s="10">
        <v>3979.4059405940593</v>
      </c>
      <c r="F61" s="10">
        <v>2546</v>
      </c>
      <c r="G61" s="6">
        <v>0.63979398885350325</v>
      </c>
      <c r="H61" s="10">
        <v>1</v>
      </c>
      <c r="I61">
        <v>2547</v>
      </c>
      <c r="J61" s="6">
        <v>0.64004528264331206</v>
      </c>
    </row>
    <row r="62" spans="1:10" x14ac:dyDescent="0.3">
      <c r="A62" t="s">
        <v>115</v>
      </c>
      <c r="B62" t="s">
        <v>116</v>
      </c>
      <c r="C62" t="s">
        <v>426</v>
      </c>
      <c r="D62" s="10">
        <v>3011</v>
      </c>
      <c r="E62" s="10">
        <v>2833.0035075712208</v>
      </c>
      <c r="F62" s="10">
        <v>449</v>
      </c>
      <c r="G62" s="6">
        <v>0.15848903780035728</v>
      </c>
      <c r="H62" s="10">
        <v>0</v>
      </c>
      <c r="I62">
        <v>449</v>
      </c>
      <c r="J62" s="6">
        <v>0.15848903780035728</v>
      </c>
    </row>
    <row r="63" spans="1:10" x14ac:dyDescent="0.3">
      <c r="A63" t="s">
        <v>117</v>
      </c>
      <c r="B63" t="s">
        <v>118</v>
      </c>
      <c r="C63" t="s">
        <v>426</v>
      </c>
      <c r="D63" s="10">
        <v>4710</v>
      </c>
      <c r="E63" s="10">
        <v>4409.8708581636092</v>
      </c>
      <c r="F63" s="10">
        <v>3537</v>
      </c>
      <c r="G63" s="6">
        <v>0.80206430386782424</v>
      </c>
      <c r="H63" s="10">
        <v>82</v>
      </c>
      <c r="I63">
        <v>3619</v>
      </c>
      <c r="J63" s="6">
        <v>0.82065895269936551</v>
      </c>
    </row>
    <row r="64" spans="1:10" x14ac:dyDescent="0.3">
      <c r="A64" t="s">
        <v>119</v>
      </c>
      <c r="B64" t="s">
        <v>120</v>
      </c>
      <c r="C64" t="s">
        <v>426</v>
      </c>
      <c r="D64" s="10">
        <v>2664</v>
      </c>
      <c r="E64" s="10">
        <v>2574.4406700245986</v>
      </c>
      <c r="F64" s="10">
        <v>1767</v>
      </c>
      <c r="G64" s="6">
        <v>0.68636268086268093</v>
      </c>
      <c r="H64" s="10">
        <v>0</v>
      </c>
      <c r="I64">
        <v>1767</v>
      </c>
      <c r="J64" s="6">
        <v>0.68636268086268093</v>
      </c>
    </row>
    <row r="65" spans="1:10" x14ac:dyDescent="0.3">
      <c r="A65" t="s">
        <v>121</v>
      </c>
      <c r="B65" t="s">
        <v>122</v>
      </c>
      <c r="C65" t="s">
        <v>426</v>
      </c>
      <c r="D65" s="10">
        <v>10947</v>
      </c>
      <c r="E65" s="10">
        <v>10192.175036804931</v>
      </c>
      <c r="F65" s="10">
        <v>3048</v>
      </c>
      <c r="G65" s="6">
        <v>0.29905294885472206</v>
      </c>
      <c r="H65" s="10">
        <v>1116</v>
      </c>
      <c r="I65">
        <v>4164</v>
      </c>
      <c r="J65" s="6">
        <v>0.40854871359286837</v>
      </c>
    </row>
    <row r="66" spans="1:10" x14ac:dyDescent="0.3">
      <c r="A66" t="s">
        <v>123</v>
      </c>
      <c r="B66" t="s">
        <v>124</v>
      </c>
      <c r="C66" t="s">
        <v>426</v>
      </c>
      <c r="D66" s="10">
        <v>5611</v>
      </c>
      <c r="E66" s="10">
        <v>5323.8744441932322</v>
      </c>
      <c r="F66" s="10">
        <v>3500</v>
      </c>
      <c r="G66" s="6">
        <v>0.65741595461881375</v>
      </c>
      <c r="H66" s="10">
        <v>1</v>
      </c>
      <c r="I66">
        <v>3501</v>
      </c>
      <c r="J66" s="6">
        <v>0.65760378774870476</v>
      </c>
    </row>
    <row r="67" spans="1:10" x14ac:dyDescent="0.3">
      <c r="A67" t="s">
        <v>125</v>
      </c>
      <c r="B67" t="s">
        <v>126</v>
      </c>
      <c r="C67" t="s">
        <v>426</v>
      </c>
      <c r="D67" s="10">
        <v>8520</v>
      </c>
      <c r="E67" s="10">
        <v>8203.6812095350215</v>
      </c>
      <c r="F67" s="10">
        <v>4855</v>
      </c>
      <c r="G67" s="6">
        <v>0.59180749178272585</v>
      </c>
      <c r="H67" s="10">
        <v>1</v>
      </c>
      <c r="I67">
        <v>4856</v>
      </c>
      <c r="J67" s="6">
        <v>0.5919293882794886</v>
      </c>
    </row>
    <row r="68" spans="1:10" x14ac:dyDescent="0.3">
      <c r="A68" t="s">
        <v>127</v>
      </c>
      <c r="B68" t="s">
        <v>128</v>
      </c>
      <c r="C68" t="s">
        <v>425</v>
      </c>
      <c r="D68" s="10">
        <v>5454</v>
      </c>
      <c r="E68" s="10">
        <v>5272.0257401643494</v>
      </c>
      <c r="F68" s="10">
        <v>3715</v>
      </c>
      <c r="G68" s="6">
        <v>0.70466272038425004</v>
      </c>
      <c r="H68" s="10">
        <v>4</v>
      </c>
      <c r="I68">
        <v>3719</v>
      </c>
      <c r="J68" s="6">
        <v>0.7054214420212721</v>
      </c>
    </row>
    <row r="69" spans="1:10" x14ac:dyDescent="0.3">
      <c r="A69" t="s">
        <v>129</v>
      </c>
      <c r="B69" t="s">
        <v>130</v>
      </c>
      <c r="C69" t="s">
        <v>425</v>
      </c>
      <c r="D69" s="10">
        <v>1295</v>
      </c>
      <c r="E69" s="10">
        <v>1187.8791568109086</v>
      </c>
      <c r="F69" s="10">
        <v>1351</v>
      </c>
      <c r="G69" s="6">
        <v>1.137321075341553</v>
      </c>
      <c r="H69" s="10">
        <v>5</v>
      </c>
      <c r="I69">
        <v>1356</v>
      </c>
      <c r="J69" s="6">
        <v>1.141530257707732</v>
      </c>
    </row>
    <row r="70" spans="1:10" x14ac:dyDescent="0.3">
      <c r="A70" t="s">
        <v>131</v>
      </c>
      <c r="B70" t="s">
        <v>132</v>
      </c>
      <c r="C70" t="s">
        <v>425</v>
      </c>
      <c r="D70" s="10">
        <v>5589</v>
      </c>
      <c r="E70" s="10">
        <v>5350.5239127013911</v>
      </c>
      <c r="F70" s="10">
        <v>3671</v>
      </c>
      <c r="G70" s="6">
        <v>0.68610103606593786</v>
      </c>
      <c r="H70" s="10">
        <v>1</v>
      </c>
      <c r="I70">
        <v>3672</v>
      </c>
      <c r="J70" s="6">
        <v>0.68628793365135488</v>
      </c>
    </row>
    <row r="71" spans="1:10" x14ac:dyDescent="0.3">
      <c r="A71" t="s">
        <v>133</v>
      </c>
      <c r="B71" t="s">
        <v>134</v>
      </c>
      <c r="C71" t="s">
        <v>425</v>
      </c>
      <c r="D71" s="10">
        <v>1763</v>
      </c>
      <c r="E71" s="10">
        <v>1711.7738378937092</v>
      </c>
      <c r="F71" s="10">
        <v>1149</v>
      </c>
      <c r="G71" s="6">
        <v>0.67123353247051198</v>
      </c>
      <c r="H71" s="10">
        <v>1</v>
      </c>
      <c r="I71">
        <v>1150</v>
      </c>
      <c r="J71" s="6">
        <v>0.67181772179381094</v>
      </c>
    </row>
    <row r="72" spans="1:10" x14ac:dyDescent="0.3">
      <c r="A72" t="s">
        <v>135</v>
      </c>
      <c r="B72" t="s">
        <v>136</v>
      </c>
      <c r="C72" t="s">
        <v>425</v>
      </c>
      <c r="D72" s="10">
        <v>1727</v>
      </c>
      <c r="E72" s="10">
        <v>1675.8940393048563</v>
      </c>
      <c r="F72" s="10">
        <v>1334</v>
      </c>
      <c r="G72" s="6">
        <v>0.79599304533198867</v>
      </c>
      <c r="H72" s="10">
        <v>0</v>
      </c>
      <c r="I72">
        <v>1334</v>
      </c>
      <c r="J72" s="6">
        <v>0.79599304533198867</v>
      </c>
    </row>
    <row r="73" spans="1:10" x14ac:dyDescent="0.3">
      <c r="A73" t="s">
        <v>137</v>
      </c>
      <c r="B73" t="s">
        <v>138</v>
      </c>
      <c r="C73" t="s">
        <v>425</v>
      </c>
      <c r="D73" s="10">
        <v>5593</v>
      </c>
      <c r="E73" s="10">
        <v>5377.1185664649793</v>
      </c>
      <c r="F73" s="10">
        <v>3627</v>
      </c>
      <c r="G73" s="6">
        <v>0.6745248324298081</v>
      </c>
      <c r="H73" s="10">
        <v>2</v>
      </c>
      <c r="I73">
        <v>3629</v>
      </c>
      <c r="J73" s="6">
        <v>0.67489677884967558</v>
      </c>
    </row>
    <row r="74" spans="1:10" x14ac:dyDescent="0.3">
      <c r="A74" t="s">
        <v>139</v>
      </c>
      <c r="B74" t="s">
        <v>140</v>
      </c>
      <c r="C74" t="s">
        <v>425</v>
      </c>
      <c r="D74" s="10">
        <v>4285</v>
      </c>
      <c r="E74" s="10">
        <v>4165.903300521135</v>
      </c>
      <c r="F74" s="10">
        <v>3199</v>
      </c>
      <c r="G74" s="6">
        <v>0.76790068545273726</v>
      </c>
      <c r="H74" s="10">
        <v>9</v>
      </c>
      <c r="I74">
        <v>3208</v>
      </c>
      <c r="J74" s="6">
        <v>0.77006108125426109</v>
      </c>
    </row>
    <row r="75" spans="1:10" x14ac:dyDescent="0.3">
      <c r="A75" t="s">
        <v>141</v>
      </c>
      <c r="B75" t="s">
        <v>142</v>
      </c>
      <c r="C75" t="s">
        <v>425</v>
      </c>
      <c r="D75" s="10">
        <v>3119</v>
      </c>
      <c r="E75" s="10">
        <v>2987.2372533232551</v>
      </c>
      <c r="F75" s="10">
        <v>3122</v>
      </c>
      <c r="G75" s="6">
        <v>1.0451128367948757</v>
      </c>
      <c r="H75" s="10">
        <v>4</v>
      </c>
      <c r="I75">
        <v>3126</v>
      </c>
      <c r="J75" s="6">
        <v>1.0464518666946769</v>
      </c>
    </row>
    <row r="76" spans="1:10" x14ac:dyDescent="0.3">
      <c r="A76" t="s">
        <v>143</v>
      </c>
      <c r="B76" t="s">
        <v>144</v>
      </c>
      <c r="C76" t="s">
        <v>425</v>
      </c>
      <c r="D76" s="10">
        <v>5071</v>
      </c>
      <c r="E76" s="10">
        <v>4789.3486691271037</v>
      </c>
      <c r="F76" s="10">
        <v>3116</v>
      </c>
      <c r="G76" s="6">
        <v>0.6506103888585576</v>
      </c>
      <c r="H76" s="10">
        <v>129</v>
      </c>
      <c r="I76">
        <v>3245</v>
      </c>
      <c r="J76" s="6">
        <v>0.67754515784532066</v>
      </c>
    </row>
    <row r="77" spans="1:10" x14ac:dyDescent="0.3">
      <c r="A77" t="s">
        <v>145</v>
      </c>
      <c r="B77" t="s">
        <v>146</v>
      </c>
      <c r="C77" t="s">
        <v>425</v>
      </c>
      <c r="D77" s="10">
        <v>10094</v>
      </c>
      <c r="E77" s="10">
        <v>9589.2714448265233</v>
      </c>
      <c r="F77" s="10">
        <v>8465</v>
      </c>
      <c r="G77" s="6">
        <v>0.88275736573990971</v>
      </c>
      <c r="H77" s="10">
        <v>15</v>
      </c>
      <c r="I77">
        <v>8480</v>
      </c>
      <c r="J77" s="6">
        <v>0.88432161387766506</v>
      </c>
    </row>
    <row r="78" spans="1:10" x14ac:dyDescent="0.3">
      <c r="A78" t="s">
        <v>147</v>
      </c>
      <c r="B78" t="s">
        <v>148</v>
      </c>
      <c r="C78" t="s">
        <v>425</v>
      </c>
      <c r="D78" s="10">
        <v>2397</v>
      </c>
      <c r="E78" s="10">
        <v>2321.7994568985441</v>
      </c>
      <c r="F78" s="10">
        <v>2308</v>
      </c>
      <c r="G78" s="6">
        <v>0.99405656812540677</v>
      </c>
      <c r="H78" s="10">
        <v>1</v>
      </c>
      <c r="I78">
        <v>2309</v>
      </c>
      <c r="J78" s="6">
        <v>0.99448726854487179</v>
      </c>
    </row>
    <row r="79" spans="1:10" x14ac:dyDescent="0.3">
      <c r="A79" t="s">
        <v>149</v>
      </c>
      <c r="B79" t="s">
        <v>150</v>
      </c>
      <c r="C79" t="s">
        <v>425</v>
      </c>
      <c r="D79" s="10">
        <v>5130</v>
      </c>
      <c r="E79" s="10">
        <v>4927.7343309395792</v>
      </c>
      <c r="F79" s="10">
        <v>3496</v>
      </c>
      <c r="G79" s="6">
        <v>0.70945383115518157</v>
      </c>
      <c r="H79" s="10">
        <v>5</v>
      </c>
      <c r="I79">
        <v>3501</v>
      </c>
      <c r="J79" s="6">
        <v>0.71046849624550656</v>
      </c>
    </row>
    <row r="80" spans="1:10" x14ac:dyDescent="0.3">
      <c r="A80" t="s">
        <v>151</v>
      </c>
      <c r="B80" t="s">
        <v>152</v>
      </c>
      <c r="C80" t="s">
        <v>425</v>
      </c>
      <c r="D80" s="10">
        <v>5756</v>
      </c>
      <c r="E80" s="10">
        <v>5603.7650856534983</v>
      </c>
      <c r="F80" s="10">
        <v>4717</v>
      </c>
      <c r="G80" s="6">
        <v>0.84175548544607026</v>
      </c>
      <c r="H80" s="10">
        <v>149</v>
      </c>
      <c r="I80">
        <v>4866</v>
      </c>
      <c r="J80" s="6">
        <v>0.86834475136327705</v>
      </c>
    </row>
    <row r="81" spans="1:10" x14ac:dyDescent="0.3">
      <c r="A81" t="s">
        <v>153</v>
      </c>
      <c r="B81" t="s">
        <v>154</v>
      </c>
      <c r="C81" t="s">
        <v>425</v>
      </c>
      <c r="D81" s="10">
        <v>2231</v>
      </c>
      <c r="E81" s="10">
        <v>2159.8293424849853</v>
      </c>
      <c r="F81" s="10">
        <v>1954</v>
      </c>
      <c r="G81" s="6">
        <v>0.9047011083532327</v>
      </c>
      <c r="H81" s="10">
        <v>1</v>
      </c>
      <c r="I81">
        <v>1955</v>
      </c>
      <c r="J81" s="6">
        <v>0.90516410789691393</v>
      </c>
    </row>
    <row r="82" spans="1:10" x14ac:dyDescent="0.3">
      <c r="A82" t="s">
        <v>155</v>
      </c>
      <c r="B82" t="s">
        <v>156</v>
      </c>
      <c r="C82" t="s">
        <v>425</v>
      </c>
      <c r="D82" s="10">
        <v>1476</v>
      </c>
      <c r="E82" s="10">
        <v>1426.2937697480354</v>
      </c>
      <c r="F82" s="10">
        <v>1311</v>
      </c>
      <c r="G82" s="6">
        <v>0.91916548175878043</v>
      </c>
      <c r="H82" s="10">
        <v>2</v>
      </c>
      <c r="I82">
        <v>1313</v>
      </c>
      <c r="J82" s="6">
        <v>0.92056771742889298</v>
      </c>
    </row>
    <row r="83" spans="1:10" x14ac:dyDescent="0.3">
      <c r="A83" t="s">
        <v>157</v>
      </c>
      <c r="B83" t="s">
        <v>158</v>
      </c>
      <c r="C83" t="s">
        <v>425</v>
      </c>
      <c r="D83" s="10">
        <v>1645</v>
      </c>
      <c r="E83" s="10">
        <v>1596.0142282038128</v>
      </c>
      <c r="F83" s="10">
        <v>1587</v>
      </c>
      <c r="G83" s="6">
        <v>0.99435203769207148</v>
      </c>
      <c r="H83" s="10">
        <v>4</v>
      </c>
      <c r="I83">
        <v>1591</v>
      </c>
      <c r="J83" s="6">
        <v>0.99685828101328655</v>
      </c>
    </row>
    <row r="84" spans="1:10" x14ac:dyDescent="0.3">
      <c r="A84" t="s">
        <v>159</v>
      </c>
      <c r="B84" t="s">
        <v>160</v>
      </c>
      <c r="C84" t="s">
        <v>425</v>
      </c>
      <c r="D84" s="10">
        <v>2644</v>
      </c>
      <c r="E84" s="10">
        <v>2560.6311364022422</v>
      </c>
      <c r="F84" s="10">
        <v>1888</v>
      </c>
      <c r="G84" s="6">
        <v>0.73731822329267327</v>
      </c>
      <c r="H84" s="10">
        <v>0</v>
      </c>
      <c r="I84">
        <v>1888</v>
      </c>
      <c r="J84" s="6">
        <v>0.73731822329267327</v>
      </c>
    </row>
    <row r="85" spans="1:10" x14ac:dyDescent="0.3">
      <c r="A85" t="s">
        <v>161</v>
      </c>
      <c r="B85" t="s">
        <v>162</v>
      </c>
      <c r="C85" t="s">
        <v>425</v>
      </c>
      <c r="D85" s="10">
        <v>9137</v>
      </c>
      <c r="E85" s="10">
        <v>8816.1736482113629</v>
      </c>
      <c r="F85" s="10">
        <v>6961</v>
      </c>
      <c r="G85" s="6">
        <v>0.78957156219492763</v>
      </c>
      <c r="H85" s="10">
        <v>8</v>
      </c>
      <c r="I85">
        <v>6969</v>
      </c>
      <c r="J85" s="6">
        <v>0.79047898533780359</v>
      </c>
    </row>
    <row r="86" spans="1:10" x14ac:dyDescent="0.3">
      <c r="A86" t="s">
        <v>163</v>
      </c>
      <c r="B86" t="s">
        <v>164</v>
      </c>
      <c r="C86" t="s">
        <v>425</v>
      </c>
      <c r="D86" s="10">
        <v>6763</v>
      </c>
      <c r="E86" s="10">
        <v>6481.8078710319351</v>
      </c>
      <c r="F86" s="10">
        <v>3911</v>
      </c>
      <c r="G86" s="6">
        <v>0.60338104396441328</v>
      </c>
      <c r="H86" s="10">
        <v>48</v>
      </c>
      <c r="I86">
        <v>3959</v>
      </c>
      <c r="J86" s="6">
        <v>0.61078638533753826</v>
      </c>
    </row>
    <row r="87" spans="1:10" x14ac:dyDescent="0.3">
      <c r="A87" t="s">
        <v>165</v>
      </c>
      <c r="B87" t="s">
        <v>166</v>
      </c>
      <c r="C87" t="s">
        <v>425</v>
      </c>
      <c r="D87" s="10">
        <v>7392</v>
      </c>
      <c r="E87" s="10">
        <v>7144.2470703271902</v>
      </c>
      <c r="F87" s="10">
        <v>2842</v>
      </c>
      <c r="G87" s="6">
        <v>0.39780259165502835</v>
      </c>
      <c r="H87" s="10">
        <v>0</v>
      </c>
      <c r="I87">
        <v>2842</v>
      </c>
      <c r="J87" s="6">
        <v>0.39780259165502835</v>
      </c>
    </row>
    <row r="88" spans="1:10" x14ac:dyDescent="0.3">
      <c r="A88" t="s">
        <v>167</v>
      </c>
      <c r="B88" t="s">
        <v>168</v>
      </c>
      <c r="C88" t="s">
        <v>425</v>
      </c>
      <c r="D88" s="10">
        <v>2597</v>
      </c>
      <c r="E88" s="10">
        <v>2512.0718759388938</v>
      </c>
      <c r="F88" s="10">
        <v>878</v>
      </c>
      <c r="G88" s="6">
        <v>0.34951229238687492</v>
      </c>
      <c r="H88" s="10">
        <v>0</v>
      </c>
      <c r="I88">
        <v>878</v>
      </c>
      <c r="J88" s="6">
        <v>0.34951229238687492</v>
      </c>
    </row>
    <row r="89" spans="1:10" x14ac:dyDescent="0.3">
      <c r="A89" t="s">
        <v>169</v>
      </c>
      <c r="B89" t="s">
        <v>170</v>
      </c>
      <c r="C89" t="s">
        <v>425</v>
      </c>
      <c r="D89" s="10">
        <v>8006</v>
      </c>
      <c r="E89" s="10">
        <v>7755.9327616374094</v>
      </c>
      <c r="F89" s="10">
        <v>5966</v>
      </c>
      <c r="G89" s="6">
        <v>0.76921760197679634</v>
      </c>
      <c r="H89" s="10">
        <v>782</v>
      </c>
      <c r="I89">
        <v>6748</v>
      </c>
      <c r="J89" s="6">
        <v>0.8700436436707043</v>
      </c>
    </row>
    <row r="90" spans="1:10" x14ac:dyDescent="0.3">
      <c r="A90" t="s">
        <v>171</v>
      </c>
      <c r="B90" t="s">
        <v>172</v>
      </c>
      <c r="C90" t="s">
        <v>425</v>
      </c>
      <c r="D90" s="10">
        <v>6555</v>
      </c>
      <c r="E90" s="10">
        <v>6291.9505134623032</v>
      </c>
      <c r="F90" s="10">
        <v>4047</v>
      </c>
      <c r="G90" s="6">
        <v>0.64320277016499239</v>
      </c>
      <c r="H90" s="10">
        <v>7</v>
      </c>
      <c r="I90">
        <v>4054</v>
      </c>
      <c r="J90" s="6">
        <v>0.64431530275485038</v>
      </c>
    </row>
    <row r="91" spans="1:10" x14ac:dyDescent="0.3">
      <c r="A91" t="s">
        <v>173</v>
      </c>
      <c r="B91" t="s">
        <v>174</v>
      </c>
      <c r="C91" t="s">
        <v>425</v>
      </c>
      <c r="D91" s="10">
        <v>2084</v>
      </c>
      <c r="E91" s="10">
        <v>1994.2857633374824</v>
      </c>
      <c r="F91" s="10">
        <v>439</v>
      </c>
      <c r="G91" s="6">
        <v>0.220128934413754</v>
      </c>
      <c r="H91" s="10">
        <v>0</v>
      </c>
      <c r="I91">
        <v>439</v>
      </c>
      <c r="J91" s="6">
        <v>0.220128934413754</v>
      </c>
    </row>
    <row r="92" spans="1:10" x14ac:dyDescent="0.3">
      <c r="A92" t="s">
        <v>175</v>
      </c>
      <c r="B92" t="s">
        <v>176</v>
      </c>
      <c r="C92" t="s">
        <v>425</v>
      </c>
      <c r="D92" s="10">
        <v>2911</v>
      </c>
      <c r="E92" s="10">
        <v>2816.0133921670576</v>
      </c>
      <c r="F92" s="10">
        <v>1229</v>
      </c>
      <c r="G92" s="6">
        <v>0.43643258353051562</v>
      </c>
      <c r="H92" s="10">
        <v>3</v>
      </c>
      <c r="I92">
        <v>1232</v>
      </c>
      <c r="J92" s="6">
        <v>0.43749791937314503</v>
      </c>
    </row>
    <row r="93" spans="1:10" x14ac:dyDescent="0.3">
      <c r="A93" t="s">
        <v>177</v>
      </c>
      <c r="B93" t="s">
        <v>178</v>
      </c>
      <c r="C93" t="s">
        <v>425</v>
      </c>
      <c r="D93" s="10">
        <v>3508</v>
      </c>
      <c r="E93" s="10">
        <v>3343.5560667589962</v>
      </c>
      <c r="F93" s="10">
        <v>2594</v>
      </c>
      <c r="G93" s="6">
        <v>0.77582069754686001</v>
      </c>
      <c r="H93" s="10">
        <v>26</v>
      </c>
      <c r="I93">
        <v>2620</v>
      </c>
      <c r="J93" s="6">
        <v>0.7835968494883474</v>
      </c>
    </row>
    <row r="94" spans="1:10" x14ac:dyDescent="0.3">
      <c r="A94" t="s">
        <v>179</v>
      </c>
      <c r="B94" t="s">
        <v>180</v>
      </c>
      <c r="C94" t="s">
        <v>425</v>
      </c>
      <c r="D94" s="10">
        <v>3361</v>
      </c>
      <c r="E94" s="10">
        <v>3224.1270043473869</v>
      </c>
      <c r="F94" s="10">
        <v>736</v>
      </c>
      <c r="G94" s="6">
        <v>0.22827884850925026</v>
      </c>
      <c r="H94" s="10">
        <v>0</v>
      </c>
      <c r="I94">
        <v>736</v>
      </c>
      <c r="J94" s="6">
        <v>0.22827884850925026</v>
      </c>
    </row>
    <row r="95" spans="1:10" x14ac:dyDescent="0.3">
      <c r="A95" t="s">
        <v>181</v>
      </c>
      <c r="B95" t="s">
        <v>182</v>
      </c>
      <c r="C95" t="s">
        <v>425</v>
      </c>
      <c r="D95" s="10">
        <v>3355</v>
      </c>
      <c r="E95" s="10">
        <v>3274.9774721872263</v>
      </c>
      <c r="F95" s="10">
        <v>1094</v>
      </c>
      <c r="G95" s="6">
        <v>0.33404809935054641</v>
      </c>
      <c r="H95" s="10">
        <v>0</v>
      </c>
      <c r="I95">
        <v>1094</v>
      </c>
      <c r="J95" s="6">
        <v>0.33404809935054641</v>
      </c>
    </row>
    <row r="96" spans="1:10" x14ac:dyDescent="0.3">
      <c r="A96" t="s">
        <v>183</v>
      </c>
      <c r="B96" t="s">
        <v>184</v>
      </c>
      <c r="C96" t="s">
        <v>425</v>
      </c>
      <c r="D96" s="10">
        <v>12494</v>
      </c>
      <c r="E96" s="10">
        <v>12035.192226246543</v>
      </c>
      <c r="F96" s="10">
        <v>4017</v>
      </c>
      <c r="G96" s="6">
        <v>0.33377115416899289</v>
      </c>
      <c r="H96" s="10">
        <v>4</v>
      </c>
      <c r="I96">
        <v>4021</v>
      </c>
      <c r="J96" s="6">
        <v>0.33410351279898443</v>
      </c>
    </row>
    <row r="97" spans="1:10" x14ac:dyDescent="0.3">
      <c r="A97" t="s">
        <v>185</v>
      </c>
      <c r="B97" t="s">
        <v>186</v>
      </c>
      <c r="C97" t="s">
        <v>425</v>
      </c>
      <c r="D97" s="10">
        <v>5282</v>
      </c>
      <c r="E97" s="10">
        <v>5154.1030104466581</v>
      </c>
      <c r="F97" s="10">
        <v>148</v>
      </c>
      <c r="G97" s="6">
        <v>2.8714986817303487E-2</v>
      </c>
      <c r="H97" s="10">
        <v>2444</v>
      </c>
      <c r="I97">
        <v>2592</v>
      </c>
      <c r="J97" s="6">
        <v>0.50290030966520705</v>
      </c>
    </row>
    <row r="98" spans="1:10" x14ac:dyDescent="0.3">
      <c r="A98" t="s">
        <v>187</v>
      </c>
      <c r="B98" t="s">
        <v>188</v>
      </c>
      <c r="C98" t="s">
        <v>425</v>
      </c>
      <c r="D98" s="10">
        <v>6589</v>
      </c>
      <c r="E98" s="10">
        <v>6385.3760190268204</v>
      </c>
      <c r="F98" s="10">
        <v>1583</v>
      </c>
      <c r="G98" s="6">
        <v>0.24791022412510347</v>
      </c>
      <c r="H98" s="10">
        <v>1</v>
      </c>
      <c r="I98">
        <v>1584</v>
      </c>
      <c r="J98" s="6">
        <v>0.24806683197357163</v>
      </c>
    </row>
    <row r="99" spans="1:10" x14ac:dyDescent="0.3">
      <c r="A99" t="s">
        <v>189</v>
      </c>
      <c r="B99" t="s">
        <v>190</v>
      </c>
      <c r="C99" t="s">
        <v>425</v>
      </c>
      <c r="D99" s="10">
        <v>4345</v>
      </c>
      <c r="E99" s="10">
        <v>4226.2080648022229</v>
      </c>
      <c r="F99" s="10">
        <v>1784</v>
      </c>
      <c r="G99" s="6">
        <v>0.42212782064800852</v>
      </c>
      <c r="H99" s="10">
        <v>0</v>
      </c>
      <c r="I99">
        <v>1784</v>
      </c>
      <c r="J99" s="6">
        <v>0.42212782064800852</v>
      </c>
    </row>
    <row r="100" spans="1:10" x14ac:dyDescent="0.3">
      <c r="A100" t="s">
        <v>191</v>
      </c>
      <c r="B100" t="s">
        <v>192</v>
      </c>
      <c r="C100" t="s">
        <v>425</v>
      </c>
      <c r="D100" s="10">
        <v>4869</v>
      </c>
      <c r="E100" s="10">
        <v>4778.9437570818691</v>
      </c>
      <c r="F100" s="10">
        <v>2171</v>
      </c>
      <c r="G100" s="6">
        <v>0.45428448426136359</v>
      </c>
      <c r="H100" s="10">
        <v>1</v>
      </c>
      <c r="I100">
        <v>2172</v>
      </c>
      <c r="J100" s="6">
        <v>0.45449373552081146</v>
      </c>
    </row>
    <row r="101" spans="1:10" x14ac:dyDescent="0.3">
      <c r="A101" t="s">
        <v>193</v>
      </c>
      <c r="B101" t="s">
        <v>194</v>
      </c>
      <c r="C101" t="s">
        <v>425</v>
      </c>
      <c r="D101" s="10">
        <v>4834</v>
      </c>
      <c r="E101" s="10">
        <v>4689.0748745431256</v>
      </c>
      <c r="F101" s="10">
        <v>3149</v>
      </c>
      <c r="G101" s="6">
        <v>0.67156104013093176</v>
      </c>
      <c r="H101" s="10">
        <v>0</v>
      </c>
      <c r="I101">
        <v>3149</v>
      </c>
      <c r="J101" s="6">
        <v>0.67156104013093176</v>
      </c>
    </row>
    <row r="102" spans="1:10" x14ac:dyDescent="0.3">
      <c r="A102" t="s">
        <v>195</v>
      </c>
      <c r="B102" t="s">
        <v>196</v>
      </c>
      <c r="C102" t="s">
        <v>425</v>
      </c>
      <c r="D102" s="10">
        <v>2509</v>
      </c>
      <c r="E102" s="10">
        <v>2412.0527930861722</v>
      </c>
      <c r="F102" s="10">
        <v>514</v>
      </c>
      <c r="G102" s="6">
        <v>0.21309649667424879</v>
      </c>
      <c r="H102" s="10">
        <v>0</v>
      </c>
      <c r="I102">
        <v>514</v>
      </c>
      <c r="J102" s="6">
        <v>0.21309649667424879</v>
      </c>
    </row>
    <row r="103" spans="1:10" x14ac:dyDescent="0.3">
      <c r="A103" t="s">
        <v>197</v>
      </c>
      <c r="B103" t="s">
        <v>198</v>
      </c>
      <c r="C103" t="s">
        <v>425</v>
      </c>
      <c r="D103" s="10">
        <v>4660</v>
      </c>
      <c r="E103" s="10">
        <v>4437.0214419024942</v>
      </c>
      <c r="F103" s="10">
        <v>3426</v>
      </c>
      <c r="G103" s="6">
        <v>0.77213960871259812</v>
      </c>
      <c r="H103" s="10">
        <v>59</v>
      </c>
      <c r="I103">
        <v>3485</v>
      </c>
      <c r="J103" s="6">
        <v>0.78543681738569893</v>
      </c>
    </row>
    <row r="104" spans="1:10" x14ac:dyDescent="0.3">
      <c r="A104" t="s">
        <v>199</v>
      </c>
      <c r="B104" t="s">
        <v>200</v>
      </c>
      <c r="C104" t="s">
        <v>425</v>
      </c>
      <c r="D104" s="10">
        <v>2561</v>
      </c>
      <c r="E104" s="10">
        <v>2466.8200129547213</v>
      </c>
      <c r="F104" s="10">
        <v>913</v>
      </c>
      <c r="G104" s="6">
        <v>0.37011212622132972</v>
      </c>
      <c r="H104" s="10">
        <v>45</v>
      </c>
      <c r="I104">
        <v>958</v>
      </c>
      <c r="J104" s="6">
        <v>0.38835423539981806</v>
      </c>
    </row>
    <row r="105" spans="1:10" x14ac:dyDescent="0.3">
      <c r="A105" t="s">
        <v>201</v>
      </c>
      <c r="B105" t="s">
        <v>202</v>
      </c>
      <c r="C105" t="s">
        <v>425</v>
      </c>
      <c r="D105" s="10">
        <v>6166</v>
      </c>
      <c r="E105" s="10">
        <v>6025.9221055679027</v>
      </c>
      <c r="F105" s="10">
        <v>2092</v>
      </c>
      <c r="G105" s="6">
        <v>0.34716678432783077</v>
      </c>
      <c r="H105" s="10">
        <v>0</v>
      </c>
      <c r="I105">
        <v>2092</v>
      </c>
      <c r="J105" s="6">
        <v>0.34716678432783077</v>
      </c>
    </row>
    <row r="106" spans="1:10" x14ac:dyDescent="0.3">
      <c r="A106" t="s">
        <v>203</v>
      </c>
      <c r="B106" t="s">
        <v>204</v>
      </c>
      <c r="C106" t="s">
        <v>425</v>
      </c>
      <c r="D106" s="10">
        <v>6182</v>
      </c>
      <c r="E106" s="10">
        <v>5968.2161528189054</v>
      </c>
      <c r="F106" s="10">
        <v>3155</v>
      </c>
      <c r="G106" s="6">
        <v>0.52863366862304939</v>
      </c>
      <c r="H106" s="10">
        <v>1</v>
      </c>
      <c r="I106">
        <v>3156</v>
      </c>
      <c r="J106" s="6">
        <v>0.5288012228761787</v>
      </c>
    </row>
    <row r="107" spans="1:10" x14ac:dyDescent="0.3">
      <c r="A107" t="s">
        <v>205</v>
      </c>
      <c r="B107" t="s">
        <v>206</v>
      </c>
      <c r="C107" t="s">
        <v>425</v>
      </c>
      <c r="D107" s="10">
        <v>1979</v>
      </c>
      <c r="E107" s="10">
        <v>1910.4295409894623</v>
      </c>
      <c r="F107" s="10">
        <v>878</v>
      </c>
      <c r="G107" s="6">
        <v>0.45958250810195306</v>
      </c>
      <c r="H107" s="10">
        <v>0</v>
      </c>
      <c r="I107">
        <v>878</v>
      </c>
      <c r="J107" s="6">
        <v>0.45958250810195306</v>
      </c>
    </row>
    <row r="108" spans="1:10" x14ac:dyDescent="0.3">
      <c r="A108" t="s">
        <v>207</v>
      </c>
      <c r="B108" t="s">
        <v>208</v>
      </c>
      <c r="C108" t="s">
        <v>425</v>
      </c>
      <c r="D108" s="10">
        <v>7192</v>
      </c>
      <c r="E108" s="10">
        <v>6902.2480170375466</v>
      </c>
      <c r="F108" s="10">
        <v>1445</v>
      </c>
      <c r="G108" s="6">
        <v>0.20935208303630268</v>
      </c>
      <c r="H108" s="10">
        <v>0</v>
      </c>
      <c r="I108">
        <v>1445</v>
      </c>
      <c r="J108" s="6">
        <v>0.20935208303630268</v>
      </c>
    </row>
    <row r="109" spans="1:10" x14ac:dyDescent="0.3">
      <c r="A109" t="s">
        <v>209</v>
      </c>
      <c r="B109" t="s">
        <v>210</v>
      </c>
      <c r="C109" t="s">
        <v>425</v>
      </c>
      <c r="D109" s="10">
        <v>15837</v>
      </c>
      <c r="E109" s="10">
        <v>15343.148707284492</v>
      </c>
      <c r="F109" s="10">
        <v>11102</v>
      </c>
      <c r="G109" s="6">
        <v>0.72358029057810569</v>
      </c>
      <c r="H109" s="10">
        <v>623</v>
      </c>
      <c r="I109">
        <v>11725</v>
      </c>
      <c r="J109" s="6">
        <v>0.76418473311369928</v>
      </c>
    </row>
    <row r="110" spans="1:10" x14ac:dyDescent="0.3">
      <c r="A110" t="s">
        <v>211</v>
      </c>
      <c r="B110" t="s">
        <v>212</v>
      </c>
      <c r="C110" t="s">
        <v>425</v>
      </c>
      <c r="D110" s="10">
        <v>11800</v>
      </c>
      <c r="E110" s="10">
        <v>11340.191313606623</v>
      </c>
      <c r="F110" s="10">
        <v>5500</v>
      </c>
      <c r="G110" s="6">
        <v>0.48500063604753996</v>
      </c>
      <c r="H110" s="10">
        <v>0</v>
      </c>
      <c r="I110">
        <v>5500</v>
      </c>
      <c r="J110" s="6">
        <v>0.48500063604753996</v>
      </c>
    </row>
    <row r="111" spans="1:10" x14ac:dyDescent="0.3">
      <c r="A111" t="s">
        <v>213</v>
      </c>
      <c r="B111" t="s">
        <v>214</v>
      </c>
      <c r="C111" t="s">
        <v>425</v>
      </c>
      <c r="D111" s="10">
        <v>5896</v>
      </c>
      <c r="E111" s="10">
        <v>5722.5485081406459</v>
      </c>
      <c r="F111" s="10">
        <v>855</v>
      </c>
      <c r="G111" s="6">
        <v>0.14940895630394649</v>
      </c>
      <c r="H111" s="10">
        <v>0</v>
      </c>
      <c r="I111">
        <v>855</v>
      </c>
      <c r="J111" s="6">
        <v>0.14940895630394649</v>
      </c>
    </row>
    <row r="112" spans="1:10" x14ac:dyDescent="0.3">
      <c r="A112" t="s">
        <v>215</v>
      </c>
      <c r="B112" t="s">
        <v>216</v>
      </c>
      <c r="C112" t="s">
        <v>425</v>
      </c>
      <c r="D112" s="10">
        <v>5055</v>
      </c>
      <c r="E112" s="10">
        <v>4931.3175733506796</v>
      </c>
      <c r="F112" s="10">
        <v>3095</v>
      </c>
      <c r="G112" s="6">
        <v>0.62762131093030415</v>
      </c>
      <c r="H112" s="10">
        <v>735</v>
      </c>
      <c r="I112">
        <v>3830</v>
      </c>
      <c r="J112" s="6">
        <v>0.77666869817869633</v>
      </c>
    </row>
    <row r="113" spans="1:10" x14ac:dyDescent="0.3">
      <c r="A113" t="s">
        <v>217</v>
      </c>
      <c r="B113" t="s">
        <v>218</v>
      </c>
      <c r="C113" t="s">
        <v>425</v>
      </c>
      <c r="D113" s="10">
        <v>11047</v>
      </c>
      <c r="E113" s="10">
        <v>10815.454010498721</v>
      </c>
      <c r="F113" s="10">
        <v>6508</v>
      </c>
      <c r="G113" s="6">
        <v>0.60173155871982709</v>
      </c>
      <c r="H113" s="10">
        <v>0</v>
      </c>
      <c r="I113">
        <v>6508</v>
      </c>
      <c r="J113" s="6">
        <v>0.60173155871982709</v>
      </c>
    </row>
    <row r="114" spans="1:10" x14ac:dyDescent="0.3">
      <c r="A114" t="s">
        <v>219</v>
      </c>
      <c r="B114" t="s">
        <v>220</v>
      </c>
      <c r="C114" t="s">
        <v>425</v>
      </c>
      <c r="D114" s="10">
        <v>3393</v>
      </c>
      <c r="E114" s="10">
        <v>3251.9352818371608</v>
      </c>
      <c r="F114" s="10">
        <v>1602</v>
      </c>
      <c r="G114" s="6">
        <v>0.49262973004031002</v>
      </c>
      <c r="H114" s="10">
        <v>0</v>
      </c>
      <c r="I114">
        <v>1602</v>
      </c>
      <c r="J114" s="6">
        <v>0.49262973004031002</v>
      </c>
    </row>
    <row r="115" spans="1:10" x14ac:dyDescent="0.3">
      <c r="A115" t="s">
        <v>221</v>
      </c>
      <c r="B115" t="s">
        <v>222</v>
      </c>
      <c r="C115" t="s">
        <v>425</v>
      </c>
      <c r="D115" s="10">
        <v>6231</v>
      </c>
      <c r="E115" s="10">
        <v>6089.8791096917257</v>
      </c>
      <c r="F115" s="10">
        <v>2445</v>
      </c>
      <c r="G115" s="6">
        <v>0.40148580225655212</v>
      </c>
      <c r="H115" s="10">
        <v>0</v>
      </c>
      <c r="I115">
        <v>2445</v>
      </c>
      <c r="J115" s="6">
        <v>0.40148580225655212</v>
      </c>
    </row>
    <row r="116" spans="1:10" x14ac:dyDescent="0.3">
      <c r="A116" t="s">
        <v>223</v>
      </c>
      <c r="B116" t="s">
        <v>224</v>
      </c>
      <c r="C116" t="s">
        <v>425</v>
      </c>
      <c r="D116" s="10">
        <v>4962</v>
      </c>
      <c r="E116" s="10">
        <v>4828.5824204076389</v>
      </c>
      <c r="F116" s="10">
        <v>977</v>
      </c>
      <c r="G116" s="6">
        <v>0.20233681750378399</v>
      </c>
      <c r="H116" s="10">
        <v>0</v>
      </c>
      <c r="I116">
        <v>977</v>
      </c>
      <c r="J116" s="6">
        <v>0.20233681750378399</v>
      </c>
    </row>
    <row r="117" spans="1:10" x14ac:dyDescent="0.3">
      <c r="A117" t="s">
        <v>225</v>
      </c>
      <c r="B117" t="s">
        <v>226</v>
      </c>
      <c r="C117" t="s">
        <v>425</v>
      </c>
      <c r="D117" s="10">
        <v>3584</v>
      </c>
      <c r="E117" s="10">
        <v>3515.5982699917181</v>
      </c>
      <c r="F117" s="10">
        <v>825</v>
      </c>
      <c r="G117" s="6">
        <v>0.23466845089838537</v>
      </c>
      <c r="H117" s="10">
        <v>1273</v>
      </c>
      <c r="I117">
        <v>2098</v>
      </c>
      <c r="J117" s="6">
        <v>0.59676898179977267</v>
      </c>
    </row>
    <row r="118" spans="1:10" x14ac:dyDescent="0.3">
      <c r="A118" t="s">
        <v>227</v>
      </c>
      <c r="B118" t="s">
        <v>228</v>
      </c>
      <c r="C118" t="s">
        <v>425</v>
      </c>
      <c r="D118" s="10">
        <v>3847</v>
      </c>
      <c r="E118" s="10">
        <v>3753.7757745525641</v>
      </c>
      <c r="F118" s="10">
        <v>1845</v>
      </c>
      <c r="G118" s="6">
        <v>0.49150511666347918</v>
      </c>
      <c r="H118" s="10">
        <v>5</v>
      </c>
      <c r="I118">
        <v>1850</v>
      </c>
      <c r="J118" s="6">
        <v>0.49283710884955906</v>
      </c>
    </row>
    <row r="119" spans="1:10" x14ac:dyDescent="0.3">
      <c r="A119" t="s">
        <v>229</v>
      </c>
      <c r="B119" t="s">
        <v>230</v>
      </c>
      <c r="C119" t="s">
        <v>425</v>
      </c>
      <c r="D119" s="10">
        <v>4832</v>
      </c>
      <c r="E119" s="10">
        <v>4721.9639886215109</v>
      </c>
      <c r="F119" s="10">
        <v>2153</v>
      </c>
      <c r="G119" s="6">
        <v>0.45595434551980313</v>
      </c>
      <c r="H119" s="10">
        <v>9</v>
      </c>
      <c r="I119">
        <v>2162</v>
      </c>
      <c r="J119" s="6">
        <v>0.45786033210116783</v>
      </c>
    </row>
    <row r="120" spans="1:10" x14ac:dyDescent="0.3">
      <c r="A120" t="s">
        <v>231</v>
      </c>
      <c r="B120" t="s">
        <v>232</v>
      </c>
      <c r="C120" t="s">
        <v>425</v>
      </c>
      <c r="D120" s="10">
        <v>2892</v>
      </c>
      <c r="E120" s="10">
        <v>2782.1415796980054</v>
      </c>
      <c r="F120" s="10">
        <v>1464</v>
      </c>
      <c r="G120" s="6">
        <v>0.52621333532526893</v>
      </c>
      <c r="H120" s="10">
        <v>0</v>
      </c>
      <c r="I120">
        <v>1464</v>
      </c>
      <c r="J120" s="6">
        <v>0.52621333532526893</v>
      </c>
    </row>
    <row r="121" spans="1:10" x14ac:dyDescent="0.3">
      <c r="A121" t="s">
        <v>233</v>
      </c>
      <c r="B121" t="s">
        <v>234</v>
      </c>
      <c r="C121" t="s">
        <v>425</v>
      </c>
      <c r="D121" s="10">
        <v>6058</v>
      </c>
      <c r="E121" s="10">
        <v>5838.7713496116185</v>
      </c>
      <c r="F121" s="10">
        <v>3721</v>
      </c>
      <c r="G121" s="6">
        <v>0.63729161105915066</v>
      </c>
      <c r="H121" s="10">
        <v>6</v>
      </c>
      <c r="I121">
        <v>3727</v>
      </c>
      <c r="J121" s="6">
        <v>0.63831922451423129</v>
      </c>
    </row>
    <row r="122" spans="1:10" x14ac:dyDescent="0.3">
      <c r="A122" t="s">
        <v>235</v>
      </c>
      <c r="B122" t="s">
        <v>236</v>
      </c>
      <c r="C122" t="s">
        <v>425</v>
      </c>
      <c r="D122" s="10">
        <v>3563</v>
      </c>
      <c r="E122" s="10">
        <v>3548.1850311850312</v>
      </c>
      <c r="F122" s="10">
        <v>3094</v>
      </c>
      <c r="G122" s="6">
        <v>0.87199511096710158</v>
      </c>
      <c r="H122" s="10">
        <v>18</v>
      </c>
      <c r="I122">
        <v>3112</v>
      </c>
      <c r="J122" s="6">
        <v>0.877068127126574</v>
      </c>
    </row>
    <row r="123" spans="1:10" x14ac:dyDescent="0.3">
      <c r="A123" t="s">
        <v>237</v>
      </c>
      <c r="B123" t="s">
        <v>238</v>
      </c>
      <c r="C123" t="s">
        <v>425</v>
      </c>
      <c r="D123" s="10">
        <v>7369</v>
      </c>
      <c r="E123" s="10">
        <v>7149.586260801063</v>
      </c>
      <c r="F123" s="10">
        <v>2067</v>
      </c>
      <c r="G123" s="6">
        <v>0.28910763848430115</v>
      </c>
      <c r="H123" s="10">
        <v>0</v>
      </c>
      <c r="I123">
        <v>2067</v>
      </c>
      <c r="J123" s="6">
        <v>0.28910763848430115</v>
      </c>
    </row>
    <row r="124" spans="1:10" x14ac:dyDescent="0.3">
      <c r="A124" t="s">
        <v>239</v>
      </c>
      <c r="B124" t="s">
        <v>240</v>
      </c>
      <c r="C124" t="s">
        <v>429</v>
      </c>
      <c r="D124" s="10">
        <v>4933</v>
      </c>
      <c r="E124" s="10">
        <v>4717.8784458189693</v>
      </c>
      <c r="F124" s="10">
        <v>3235</v>
      </c>
      <c r="G124" s="6">
        <v>0.68568956092264077</v>
      </c>
      <c r="H124" s="10">
        <v>14</v>
      </c>
      <c r="I124">
        <v>3249</v>
      </c>
      <c r="J124" s="6">
        <v>0.68865699642586087</v>
      </c>
    </row>
    <row r="125" spans="1:10" x14ac:dyDescent="0.3">
      <c r="A125" t="s">
        <v>241</v>
      </c>
      <c r="B125" t="s">
        <v>242</v>
      </c>
      <c r="C125" t="s">
        <v>429</v>
      </c>
      <c r="D125" s="10">
        <v>7437</v>
      </c>
      <c r="E125" s="10">
        <v>7115.7060975692075</v>
      </c>
      <c r="F125" s="10">
        <v>2758</v>
      </c>
      <c r="G125" s="6">
        <v>0.38759329884945065</v>
      </c>
      <c r="H125" s="10">
        <v>34</v>
      </c>
      <c r="I125">
        <v>2792</v>
      </c>
      <c r="J125" s="6">
        <v>0.39237146134433148</v>
      </c>
    </row>
    <row r="126" spans="1:10" x14ac:dyDescent="0.3">
      <c r="A126" t="s">
        <v>243</v>
      </c>
      <c r="B126" t="s">
        <v>244</v>
      </c>
      <c r="C126" t="s">
        <v>429</v>
      </c>
      <c r="D126" s="10">
        <v>5894</v>
      </c>
      <c r="E126" s="10">
        <v>5674.8144406423698</v>
      </c>
      <c r="F126" s="10">
        <v>3688</v>
      </c>
      <c r="G126" s="6">
        <v>0.64988909127793981</v>
      </c>
      <c r="H126" s="10">
        <v>7</v>
      </c>
      <c r="I126">
        <v>3695</v>
      </c>
      <c r="J126" s="6">
        <v>0.65112261178741526</v>
      </c>
    </row>
    <row r="127" spans="1:10" x14ac:dyDescent="0.3">
      <c r="A127" t="s">
        <v>245</v>
      </c>
      <c r="B127" t="s">
        <v>246</v>
      </c>
      <c r="C127" t="s">
        <v>429</v>
      </c>
      <c r="D127" s="10">
        <v>8450</v>
      </c>
      <c r="E127" s="10">
        <v>8035.9366789280084</v>
      </c>
      <c r="F127" s="10">
        <v>2915</v>
      </c>
      <c r="G127" s="6">
        <v>0.36274551635576852</v>
      </c>
      <c r="H127" s="10">
        <v>1</v>
      </c>
      <c r="I127">
        <v>2916</v>
      </c>
      <c r="J127" s="6">
        <v>0.36286995735623362</v>
      </c>
    </row>
    <row r="128" spans="1:10" x14ac:dyDescent="0.3">
      <c r="A128" t="s">
        <v>247</v>
      </c>
      <c r="B128" t="s">
        <v>248</v>
      </c>
      <c r="C128" t="s">
        <v>429</v>
      </c>
      <c r="D128" s="10">
        <v>8314</v>
      </c>
      <c r="E128" s="10">
        <v>7791.9853589863915</v>
      </c>
      <c r="F128" s="10">
        <v>4689</v>
      </c>
      <c r="G128" s="6">
        <v>0.60177217794592486</v>
      </c>
      <c r="H128" s="10">
        <v>2</v>
      </c>
      <c r="I128">
        <v>4691</v>
      </c>
      <c r="J128" s="6">
        <v>0.60202885193950384</v>
      </c>
    </row>
    <row r="129" spans="1:10" x14ac:dyDescent="0.3">
      <c r="A129" t="s">
        <v>249</v>
      </c>
      <c r="B129" t="s">
        <v>250</v>
      </c>
      <c r="C129" t="s">
        <v>429</v>
      </c>
      <c r="D129" s="10">
        <v>5740</v>
      </c>
      <c r="E129" s="10">
        <v>5552.2230935526259</v>
      </c>
      <c r="F129" s="10">
        <v>2511</v>
      </c>
      <c r="G129" s="6">
        <v>0.45225127983704999</v>
      </c>
      <c r="H129" s="10">
        <v>0</v>
      </c>
      <c r="I129">
        <v>2511</v>
      </c>
      <c r="J129" s="6">
        <v>0.45225127983704999</v>
      </c>
    </row>
    <row r="130" spans="1:10" x14ac:dyDescent="0.3">
      <c r="A130" t="s">
        <v>251</v>
      </c>
      <c r="B130" t="s">
        <v>252</v>
      </c>
      <c r="C130" t="s">
        <v>429</v>
      </c>
      <c r="D130" s="10">
        <v>5355</v>
      </c>
      <c r="E130" s="10">
        <v>4880.0467289719627</v>
      </c>
      <c r="F130" s="10">
        <v>2016</v>
      </c>
      <c r="G130" s="6">
        <v>0.41311079831087871</v>
      </c>
      <c r="H130" s="10">
        <v>2</v>
      </c>
      <c r="I130">
        <v>2018</v>
      </c>
      <c r="J130" s="6">
        <v>0.41352063045206017</v>
      </c>
    </row>
    <row r="131" spans="1:10" x14ac:dyDescent="0.3">
      <c r="A131" t="s">
        <v>253</v>
      </c>
      <c r="B131" t="s">
        <v>254</v>
      </c>
      <c r="C131" t="s">
        <v>429</v>
      </c>
      <c r="D131" s="10">
        <v>6537</v>
      </c>
      <c r="E131" s="10">
        <v>5946.0432687205966</v>
      </c>
      <c r="F131" s="10">
        <v>1852</v>
      </c>
      <c r="G131" s="6">
        <v>0.311467629195119</v>
      </c>
      <c r="H131" s="10">
        <v>3</v>
      </c>
      <c r="I131">
        <v>1855</v>
      </c>
      <c r="J131" s="6">
        <v>0.31197216639143938</v>
      </c>
    </row>
    <row r="132" spans="1:10" x14ac:dyDescent="0.3">
      <c r="A132" t="s">
        <v>255</v>
      </c>
      <c r="B132" t="s">
        <v>256</v>
      </c>
      <c r="C132" t="s">
        <v>429</v>
      </c>
      <c r="D132" s="10">
        <v>7677</v>
      </c>
      <c r="E132" s="10">
        <v>7296.9170579154897</v>
      </c>
      <c r="F132" s="10">
        <v>2954</v>
      </c>
      <c r="G132" s="6">
        <v>0.40482850175685964</v>
      </c>
      <c r="H132" s="10">
        <v>1</v>
      </c>
      <c r="I132">
        <v>2955</v>
      </c>
      <c r="J132" s="6">
        <v>0.40496554593484096</v>
      </c>
    </row>
    <row r="133" spans="1:10" x14ac:dyDescent="0.3">
      <c r="A133" t="s">
        <v>257</v>
      </c>
      <c r="B133" t="s">
        <v>258</v>
      </c>
      <c r="C133" t="s">
        <v>429</v>
      </c>
      <c r="D133" s="10">
        <v>6231</v>
      </c>
      <c r="E133" s="10">
        <v>5890.0896601590739</v>
      </c>
      <c r="F133" s="10">
        <v>2207</v>
      </c>
      <c r="G133" s="6">
        <v>0.37469718244329669</v>
      </c>
      <c r="H133" s="10">
        <v>1</v>
      </c>
      <c r="I133">
        <v>2208</v>
      </c>
      <c r="J133" s="6">
        <v>0.37486695914580842</v>
      </c>
    </row>
    <row r="134" spans="1:10" x14ac:dyDescent="0.3">
      <c r="A134" t="s">
        <v>259</v>
      </c>
      <c r="B134" t="s">
        <v>260</v>
      </c>
      <c r="C134" t="s">
        <v>429</v>
      </c>
      <c r="D134" s="10">
        <v>4568</v>
      </c>
      <c r="E134" s="10">
        <v>4340.0983635173461</v>
      </c>
      <c r="F134" s="10">
        <v>2198</v>
      </c>
      <c r="G134" s="6">
        <v>0.50644013473894511</v>
      </c>
      <c r="H134" s="10">
        <v>0</v>
      </c>
      <c r="I134">
        <v>2198</v>
      </c>
      <c r="J134" s="6">
        <v>0.50644013473894511</v>
      </c>
    </row>
    <row r="135" spans="1:10" x14ac:dyDescent="0.3">
      <c r="A135" t="s">
        <v>261</v>
      </c>
      <c r="B135" t="s">
        <v>262</v>
      </c>
      <c r="C135" t="s">
        <v>429</v>
      </c>
      <c r="D135" s="10">
        <v>5945</v>
      </c>
      <c r="E135" s="10">
        <v>5666.3307511803459</v>
      </c>
      <c r="F135" s="10">
        <v>2642</v>
      </c>
      <c r="G135" s="6">
        <v>0.46626293381297029</v>
      </c>
      <c r="H135" s="10">
        <v>4</v>
      </c>
      <c r="I135">
        <v>2646</v>
      </c>
      <c r="J135" s="6">
        <v>0.46696885801253574</v>
      </c>
    </row>
    <row r="136" spans="1:10" x14ac:dyDescent="0.3">
      <c r="A136" t="s">
        <v>263</v>
      </c>
      <c r="B136" t="s">
        <v>264</v>
      </c>
      <c r="C136" t="s">
        <v>429</v>
      </c>
      <c r="D136" s="10">
        <v>3900</v>
      </c>
      <c r="E136" s="10">
        <v>3728.0001623903863</v>
      </c>
      <c r="F136" s="10">
        <v>633</v>
      </c>
      <c r="G136" s="6">
        <v>0.1697961299427953</v>
      </c>
      <c r="H136" s="10">
        <v>0</v>
      </c>
      <c r="I136">
        <v>633</v>
      </c>
      <c r="J136" s="6">
        <v>0.1697961299427953</v>
      </c>
    </row>
    <row r="137" spans="1:10" x14ac:dyDescent="0.3">
      <c r="A137" t="s">
        <v>265</v>
      </c>
      <c r="B137" t="s">
        <v>266</v>
      </c>
      <c r="C137" t="s">
        <v>429</v>
      </c>
      <c r="D137" s="10">
        <v>5747</v>
      </c>
      <c r="E137" s="10">
        <v>5465.0649630097932</v>
      </c>
      <c r="F137" s="10">
        <v>1444</v>
      </c>
      <c r="G137" s="6">
        <v>0.26422375759001793</v>
      </c>
      <c r="H137" s="10">
        <v>0</v>
      </c>
      <c r="I137">
        <v>1444</v>
      </c>
      <c r="J137" s="6">
        <v>0.26422375759001793</v>
      </c>
    </row>
    <row r="138" spans="1:10" x14ac:dyDescent="0.3">
      <c r="A138" t="s">
        <v>267</v>
      </c>
      <c r="B138" t="s">
        <v>268</v>
      </c>
      <c r="C138" t="s">
        <v>429</v>
      </c>
      <c r="D138" s="10">
        <v>4789</v>
      </c>
      <c r="E138" s="10">
        <v>4484.495558357853</v>
      </c>
      <c r="F138" s="10">
        <v>1303</v>
      </c>
      <c r="G138" s="6">
        <v>0.29055664857813723</v>
      </c>
      <c r="H138" s="10">
        <v>0</v>
      </c>
      <c r="I138">
        <v>1303</v>
      </c>
      <c r="J138" s="6">
        <v>0.29055664857813723</v>
      </c>
    </row>
    <row r="139" spans="1:10" x14ac:dyDescent="0.3">
      <c r="A139" t="s">
        <v>269</v>
      </c>
      <c r="B139" t="s">
        <v>270</v>
      </c>
      <c r="C139" t="s">
        <v>429</v>
      </c>
      <c r="D139" s="10">
        <v>6803</v>
      </c>
      <c r="E139" s="10">
        <v>6540.4901911600246</v>
      </c>
      <c r="F139" s="10">
        <v>3727</v>
      </c>
      <c r="G139" s="6">
        <v>0.5698349651280461</v>
      </c>
      <c r="H139" s="10">
        <v>15</v>
      </c>
      <c r="I139">
        <v>3742</v>
      </c>
      <c r="J139" s="6">
        <v>0.57212837121254323</v>
      </c>
    </row>
    <row r="140" spans="1:10" x14ac:dyDescent="0.3">
      <c r="A140" t="s">
        <v>271</v>
      </c>
      <c r="B140" t="s">
        <v>272</v>
      </c>
      <c r="C140" t="s">
        <v>429</v>
      </c>
      <c r="D140" s="10">
        <v>5884</v>
      </c>
      <c r="E140" s="10">
        <v>5567.0157188412004</v>
      </c>
      <c r="F140" s="10">
        <v>2595</v>
      </c>
      <c r="G140" s="6">
        <v>0.46613843593388687</v>
      </c>
      <c r="H140" s="10">
        <v>375</v>
      </c>
      <c r="I140">
        <v>2970</v>
      </c>
      <c r="J140" s="6">
        <v>0.53349948158907279</v>
      </c>
    </row>
    <row r="141" spans="1:10" x14ac:dyDescent="0.3">
      <c r="A141" t="s">
        <v>273</v>
      </c>
      <c r="B141" t="s">
        <v>274</v>
      </c>
      <c r="C141" t="s">
        <v>429</v>
      </c>
      <c r="D141" s="10">
        <v>4917</v>
      </c>
      <c r="E141" s="10">
        <v>4727.7447638358781</v>
      </c>
      <c r="F141" s="10">
        <v>1626</v>
      </c>
      <c r="G141" s="6">
        <v>0.34392719599370614</v>
      </c>
      <c r="H141" s="10">
        <v>0</v>
      </c>
      <c r="I141">
        <v>1626</v>
      </c>
      <c r="J141" s="6">
        <v>0.34392719599370614</v>
      </c>
    </row>
    <row r="142" spans="1:10" x14ac:dyDescent="0.3">
      <c r="A142" t="s">
        <v>275</v>
      </c>
      <c r="B142" t="s">
        <v>276</v>
      </c>
      <c r="C142" t="s">
        <v>429</v>
      </c>
      <c r="D142" s="10">
        <v>3630</v>
      </c>
      <c r="E142" s="10">
        <v>3426.9206071220083</v>
      </c>
      <c r="F142" s="10">
        <v>1789</v>
      </c>
      <c r="G142" s="6">
        <v>0.5220430249484056</v>
      </c>
      <c r="H142" s="10">
        <v>0</v>
      </c>
      <c r="I142">
        <v>1789</v>
      </c>
      <c r="J142" s="6">
        <v>0.5220430249484056</v>
      </c>
    </row>
    <row r="143" spans="1:10" x14ac:dyDescent="0.3">
      <c r="A143" t="s">
        <v>277</v>
      </c>
      <c r="B143" t="s">
        <v>278</v>
      </c>
      <c r="C143" t="s">
        <v>429</v>
      </c>
      <c r="D143" s="10">
        <v>7581</v>
      </c>
      <c r="E143" s="10">
        <v>6901.0358807569228</v>
      </c>
      <c r="F143" s="10">
        <v>1516</v>
      </c>
      <c r="G143" s="6">
        <v>0.2196771653118432</v>
      </c>
      <c r="H143" s="10">
        <v>1</v>
      </c>
      <c r="I143">
        <v>1517</v>
      </c>
      <c r="J143" s="6">
        <v>0.21982207109371119</v>
      </c>
    </row>
    <row r="144" spans="1:10" x14ac:dyDescent="0.3">
      <c r="A144" t="s">
        <v>279</v>
      </c>
      <c r="B144" t="s">
        <v>280</v>
      </c>
      <c r="C144" t="s">
        <v>429</v>
      </c>
      <c r="D144" s="10">
        <v>5847</v>
      </c>
      <c r="E144" s="10">
        <v>5460.9635914932105</v>
      </c>
      <c r="F144" s="10">
        <v>3345</v>
      </c>
      <c r="G144" s="6">
        <v>0.61252926227354043</v>
      </c>
      <c r="H144" s="10">
        <v>1</v>
      </c>
      <c r="I144">
        <v>3346</v>
      </c>
      <c r="J144" s="6">
        <v>0.61271238013969098</v>
      </c>
    </row>
    <row r="145" spans="1:10" x14ac:dyDescent="0.3">
      <c r="A145" t="s">
        <v>281</v>
      </c>
      <c r="B145" t="s">
        <v>282</v>
      </c>
      <c r="C145" t="s">
        <v>429</v>
      </c>
      <c r="D145" s="10">
        <v>8590</v>
      </c>
      <c r="E145" s="10">
        <v>8020.6588728271163</v>
      </c>
      <c r="F145" s="10">
        <v>2640</v>
      </c>
      <c r="G145" s="6">
        <v>0.3291500164586173</v>
      </c>
      <c r="H145" s="10">
        <v>0</v>
      </c>
      <c r="I145">
        <v>2640</v>
      </c>
      <c r="J145" s="6">
        <v>0.3291500164586173</v>
      </c>
    </row>
    <row r="146" spans="1:10" x14ac:dyDescent="0.3">
      <c r="A146" t="s">
        <v>283</v>
      </c>
      <c r="B146" t="s">
        <v>284</v>
      </c>
      <c r="C146" t="s">
        <v>429</v>
      </c>
      <c r="D146" s="10">
        <v>7364</v>
      </c>
      <c r="E146" s="10">
        <v>6985.7998343026356</v>
      </c>
      <c r="F146" s="10">
        <v>3710</v>
      </c>
      <c r="G146" s="6">
        <v>0.53107734089125302</v>
      </c>
      <c r="H146" s="10">
        <v>0</v>
      </c>
      <c r="I146">
        <v>3710</v>
      </c>
      <c r="J146" s="6">
        <v>0.53107734089125302</v>
      </c>
    </row>
    <row r="147" spans="1:10" x14ac:dyDescent="0.3">
      <c r="A147" t="s">
        <v>285</v>
      </c>
      <c r="B147" t="s">
        <v>286</v>
      </c>
      <c r="C147" t="s">
        <v>429</v>
      </c>
      <c r="D147" s="10">
        <v>4213</v>
      </c>
      <c r="E147" s="10">
        <v>4007.5109389484833</v>
      </c>
      <c r="F147" s="10">
        <v>1254</v>
      </c>
      <c r="G147" s="6">
        <v>0.31291243345402636</v>
      </c>
      <c r="H147" s="10">
        <v>1</v>
      </c>
      <c r="I147">
        <v>1255</v>
      </c>
      <c r="J147" s="6">
        <v>0.31316196490016196</v>
      </c>
    </row>
    <row r="148" spans="1:10" x14ac:dyDescent="0.3">
      <c r="A148" t="s">
        <v>287</v>
      </c>
      <c r="B148" t="s">
        <v>288</v>
      </c>
      <c r="C148" t="s">
        <v>429</v>
      </c>
      <c r="D148" s="10">
        <v>7833</v>
      </c>
      <c r="E148" s="10">
        <v>7250.3891556225699</v>
      </c>
      <c r="F148" s="10">
        <v>1545</v>
      </c>
      <c r="G148" s="6">
        <v>0.21309201021325527</v>
      </c>
      <c r="H148" s="10">
        <v>0</v>
      </c>
      <c r="I148">
        <v>1545</v>
      </c>
      <c r="J148" s="6">
        <v>0.21309201021325527</v>
      </c>
    </row>
    <row r="149" spans="1:10" x14ac:dyDescent="0.3">
      <c r="A149" t="s">
        <v>289</v>
      </c>
      <c r="B149" t="s">
        <v>290</v>
      </c>
      <c r="C149" t="s">
        <v>429</v>
      </c>
      <c r="D149" s="10">
        <v>4519</v>
      </c>
      <c r="E149" s="10">
        <v>4266.0268885430387</v>
      </c>
      <c r="F149" s="10">
        <v>600</v>
      </c>
      <c r="G149" s="6">
        <v>0.14064608959952335</v>
      </c>
      <c r="H149" s="10">
        <v>0</v>
      </c>
      <c r="I149">
        <v>600</v>
      </c>
      <c r="J149" s="6">
        <v>0.14064608959952335</v>
      </c>
    </row>
    <row r="150" spans="1:10" x14ac:dyDescent="0.3">
      <c r="A150" t="s">
        <v>291</v>
      </c>
      <c r="B150" t="s">
        <v>292</v>
      </c>
      <c r="C150" t="s">
        <v>429</v>
      </c>
      <c r="D150" s="10">
        <v>3645</v>
      </c>
      <c r="E150" s="10">
        <v>3396.7091601053489</v>
      </c>
      <c r="F150" s="10">
        <v>577</v>
      </c>
      <c r="G150" s="6">
        <v>0.16987029881065954</v>
      </c>
      <c r="H150" s="10">
        <v>0</v>
      </c>
      <c r="I150">
        <v>577</v>
      </c>
      <c r="J150" s="6">
        <v>0.16987029881065954</v>
      </c>
    </row>
    <row r="151" spans="1:10" x14ac:dyDescent="0.3">
      <c r="A151" t="s">
        <v>293</v>
      </c>
      <c r="B151" t="s">
        <v>294</v>
      </c>
      <c r="C151" t="s">
        <v>429</v>
      </c>
      <c r="D151" s="10">
        <v>6564</v>
      </c>
      <c r="E151" s="10">
        <v>6157.0153762662812</v>
      </c>
      <c r="F151" s="10">
        <v>2260</v>
      </c>
      <c r="G151" s="6">
        <v>0.36706096410149008</v>
      </c>
      <c r="H151" s="10">
        <v>0</v>
      </c>
      <c r="I151">
        <v>2260</v>
      </c>
      <c r="J151" s="6">
        <v>0.36706096410149008</v>
      </c>
    </row>
    <row r="152" spans="1:10" x14ac:dyDescent="0.3">
      <c r="A152" t="s">
        <v>295</v>
      </c>
      <c r="B152" t="s">
        <v>296</v>
      </c>
      <c r="C152" t="s">
        <v>429</v>
      </c>
      <c r="D152" s="10">
        <v>6613</v>
      </c>
      <c r="E152" s="10">
        <v>6271.9483101391652</v>
      </c>
      <c r="F152" s="10">
        <v>2852</v>
      </c>
      <c r="G152" s="6">
        <v>0.45472313529585168</v>
      </c>
      <c r="H152" s="10">
        <v>0</v>
      </c>
      <c r="I152">
        <v>2852</v>
      </c>
      <c r="J152" s="6">
        <v>0.45472313529585168</v>
      </c>
    </row>
    <row r="153" spans="1:10" x14ac:dyDescent="0.3">
      <c r="A153" t="s">
        <v>297</v>
      </c>
      <c r="B153" t="s">
        <v>298</v>
      </c>
      <c r="C153" t="s">
        <v>429</v>
      </c>
      <c r="D153" s="10">
        <v>9396</v>
      </c>
      <c r="E153" s="10">
        <v>8986.8564356435636</v>
      </c>
      <c r="F153" s="10">
        <v>2269</v>
      </c>
      <c r="G153" s="6">
        <v>0.25247983165734339</v>
      </c>
      <c r="H153" s="10">
        <v>0</v>
      </c>
      <c r="I153">
        <v>2269</v>
      </c>
      <c r="J153" s="6">
        <v>0.25247983165734339</v>
      </c>
    </row>
    <row r="154" spans="1:10" x14ac:dyDescent="0.3">
      <c r="A154" t="s">
        <v>299</v>
      </c>
      <c r="B154" t="s">
        <v>300</v>
      </c>
      <c r="C154" t="s">
        <v>429</v>
      </c>
      <c r="D154" s="10">
        <v>4261</v>
      </c>
      <c r="E154" s="10">
        <v>4072.5250672411375</v>
      </c>
      <c r="F154" s="10">
        <v>899</v>
      </c>
      <c r="G154" s="6">
        <v>0.22074756696562514</v>
      </c>
      <c r="H154" s="10">
        <v>0</v>
      </c>
      <c r="I154">
        <v>899</v>
      </c>
      <c r="J154" s="6">
        <v>0.22074756696562514</v>
      </c>
    </row>
    <row r="155" spans="1:10" x14ac:dyDescent="0.3">
      <c r="A155" t="s">
        <v>301</v>
      </c>
      <c r="B155" t="s">
        <v>302</v>
      </c>
      <c r="C155" t="s">
        <v>429</v>
      </c>
      <c r="D155" s="10">
        <v>2993</v>
      </c>
      <c r="E155" s="10">
        <v>2887.9721534653468</v>
      </c>
      <c r="F155" s="10">
        <v>1061</v>
      </c>
      <c r="G155" s="6">
        <v>0.36738581385796287</v>
      </c>
      <c r="H155" s="10">
        <v>1</v>
      </c>
      <c r="I155">
        <v>1062</v>
      </c>
      <c r="J155" s="6">
        <v>0.36773207758450194</v>
      </c>
    </row>
    <row r="156" spans="1:10" x14ac:dyDescent="0.3">
      <c r="A156" t="s">
        <v>303</v>
      </c>
      <c r="B156" t="s">
        <v>304</v>
      </c>
      <c r="C156" t="s">
        <v>427</v>
      </c>
      <c r="D156" s="10">
        <v>2029</v>
      </c>
      <c r="E156" s="10">
        <v>1948.433646812957</v>
      </c>
      <c r="F156" s="10">
        <v>446</v>
      </c>
      <c r="G156" s="6">
        <v>0.22890181594303707</v>
      </c>
      <c r="H156" s="10">
        <v>0</v>
      </c>
      <c r="I156">
        <v>446</v>
      </c>
      <c r="J156" s="6">
        <v>0.22890181594303707</v>
      </c>
    </row>
    <row r="157" spans="1:10" x14ac:dyDescent="0.3">
      <c r="A157" t="s">
        <v>305</v>
      </c>
      <c r="B157" t="s">
        <v>306</v>
      </c>
      <c r="C157" t="s">
        <v>427</v>
      </c>
      <c r="D157" s="10">
        <v>4392</v>
      </c>
      <c r="E157" s="10">
        <v>4106.1742543840937</v>
      </c>
      <c r="F157" s="10">
        <v>633</v>
      </c>
      <c r="G157" s="6">
        <v>0.15415809480665768</v>
      </c>
      <c r="H157" s="10">
        <v>3</v>
      </c>
      <c r="I157">
        <v>636</v>
      </c>
      <c r="J157" s="6">
        <v>0.15488870189104942</v>
      </c>
    </row>
    <row r="158" spans="1:10" x14ac:dyDescent="0.3">
      <c r="A158" t="s">
        <v>307</v>
      </c>
      <c r="B158" t="s">
        <v>308</v>
      </c>
      <c r="C158" t="s">
        <v>427</v>
      </c>
      <c r="D158" s="10">
        <v>3848</v>
      </c>
      <c r="E158" s="10">
        <v>3723.2712579058325</v>
      </c>
      <c r="F158" s="10">
        <v>879</v>
      </c>
      <c r="G158" s="6">
        <v>0.23608271842497899</v>
      </c>
      <c r="H158" s="10">
        <v>0</v>
      </c>
      <c r="I158">
        <v>879</v>
      </c>
      <c r="J158" s="6">
        <v>0.23608271842497899</v>
      </c>
    </row>
    <row r="159" spans="1:10" x14ac:dyDescent="0.3">
      <c r="A159" t="s">
        <v>309</v>
      </c>
      <c r="B159" t="s">
        <v>310</v>
      </c>
      <c r="C159" t="s">
        <v>427</v>
      </c>
      <c r="D159" s="10">
        <v>3316</v>
      </c>
      <c r="E159" s="10">
        <v>3143.9702460423423</v>
      </c>
      <c r="F159" s="10">
        <v>577</v>
      </c>
      <c r="G159" s="6">
        <v>0.18352590986709647</v>
      </c>
      <c r="H159" s="10">
        <v>0</v>
      </c>
      <c r="I159">
        <v>577</v>
      </c>
      <c r="J159" s="6">
        <v>0.18352590986709647</v>
      </c>
    </row>
    <row r="160" spans="1:10" x14ac:dyDescent="0.3">
      <c r="A160" t="s">
        <v>311</v>
      </c>
      <c r="B160" t="s">
        <v>312</v>
      </c>
      <c r="C160" t="s">
        <v>427</v>
      </c>
      <c r="D160" s="10">
        <v>9332</v>
      </c>
      <c r="E160" s="10">
        <v>9055.3324743816556</v>
      </c>
      <c r="F160" s="10">
        <v>2123</v>
      </c>
      <c r="G160" s="6">
        <v>0.23444749334231035</v>
      </c>
      <c r="H160" s="10">
        <v>0</v>
      </c>
      <c r="I160">
        <v>2123</v>
      </c>
      <c r="J160" s="6">
        <v>0.23444749334231035</v>
      </c>
    </row>
    <row r="161" spans="1:10" x14ac:dyDescent="0.3">
      <c r="A161" t="s">
        <v>313</v>
      </c>
      <c r="B161" t="s">
        <v>314</v>
      </c>
      <c r="C161" t="s">
        <v>427</v>
      </c>
      <c r="D161" s="10">
        <v>2501</v>
      </c>
      <c r="E161" s="10">
        <v>2420.8436592580529</v>
      </c>
      <c r="F161" s="10">
        <v>6</v>
      </c>
      <c r="G161" s="6">
        <v>2.478474798260577E-3</v>
      </c>
      <c r="H161" s="10">
        <v>0</v>
      </c>
      <c r="I161">
        <v>6</v>
      </c>
      <c r="J161" s="6">
        <v>2.478474798260577E-3</v>
      </c>
    </row>
    <row r="162" spans="1:10" x14ac:dyDescent="0.3">
      <c r="A162" t="s">
        <v>315</v>
      </c>
      <c r="B162" t="s">
        <v>316</v>
      </c>
      <c r="C162" t="s">
        <v>427</v>
      </c>
      <c r="D162" s="10">
        <v>4606</v>
      </c>
      <c r="E162" s="10">
        <v>4527.9409445355304</v>
      </c>
      <c r="F162" s="10">
        <v>946</v>
      </c>
      <c r="G162" s="6">
        <v>0.20892498634322168</v>
      </c>
      <c r="H162" s="10">
        <v>0</v>
      </c>
      <c r="I162">
        <v>946</v>
      </c>
      <c r="J162" s="6">
        <v>0.20892498634322168</v>
      </c>
    </row>
    <row r="163" spans="1:10" x14ac:dyDescent="0.3">
      <c r="A163" t="s">
        <v>317</v>
      </c>
      <c r="B163" t="s">
        <v>318</v>
      </c>
      <c r="C163" t="s">
        <v>427</v>
      </c>
      <c r="D163" s="10">
        <v>3533</v>
      </c>
      <c r="E163" s="10">
        <v>3380.9479544601527</v>
      </c>
      <c r="F163" s="10">
        <v>618</v>
      </c>
      <c r="G163" s="6">
        <v>0.1827889717097636</v>
      </c>
      <c r="H163" s="10">
        <v>0</v>
      </c>
      <c r="I163">
        <v>618</v>
      </c>
      <c r="J163" s="6">
        <v>0.1827889717097636</v>
      </c>
    </row>
    <row r="164" spans="1:10" x14ac:dyDescent="0.3">
      <c r="A164" t="s">
        <v>319</v>
      </c>
      <c r="B164" t="s">
        <v>320</v>
      </c>
      <c r="C164" t="s">
        <v>427</v>
      </c>
      <c r="D164" s="10">
        <v>4238</v>
      </c>
      <c r="E164" s="10">
        <v>4111.6615466398071</v>
      </c>
      <c r="F164" s="10">
        <v>1759</v>
      </c>
      <c r="G164" s="6">
        <v>0.4278075858256174</v>
      </c>
      <c r="H164" s="10">
        <v>0</v>
      </c>
      <c r="I164">
        <v>1759</v>
      </c>
      <c r="J164" s="6">
        <v>0.4278075858256174</v>
      </c>
    </row>
    <row r="165" spans="1:10" x14ac:dyDescent="0.3">
      <c r="A165" t="s">
        <v>321</v>
      </c>
      <c r="B165" t="s">
        <v>322</v>
      </c>
      <c r="C165" t="s">
        <v>427</v>
      </c>
      <c r="D165" s="10">
        <v>4034</v>
      </c>
      <c r="E165" s="10">
        <v>3806.1642451482526</v>
      </c>
      <c r="F165" s="10">
        <v>278</v>
      </c>
      <c r="G165" s="6">
        <v>7.3039412409585003E-2</v>
      </c>
      <c r="H165" s="10">
        <v>0</v>
      </c>
      <c r="I165">
        <v>278</v>
      </c>
      <c r="J165" s="6">
        <v>7.3039412409585003E-2</v>
      </c>
    </row>
    <row r="166" spans="1:10" x14ac:dyDescent="0.3">
      <c r="A166" t="s">
        <v>323</v>
      </c>
      <c r="B166" t="s">
        <v>324</v>
      </c>
      <c r="C166" t="s">
        <v>427</v>
      </c>
      <c r="D166" s="10">
        <v>6068</v>
      </c>
      <c r="E166" s="10">
        <v>5857.5305449197785</v>
      </c>
      <c r="F166" s="10">
        <v>2346</v>
      </c>
      <c r="G166" s="6">
        <v>0.40051007536523731</v>
      </c>
      <c r="H166" s="10">
        <v>2</v>
      </c>
      <c r="I166">
        <v>2348</v>
      </c>
      <c r="J166" s="6">
        <v>0.40085151617970044</v>
      </c>
    </row>
    <row r="167" spans="1:10" x14ac:dyDescent="0.3">
      <c r="A167" t="s">
        <v>325</v>
      </c>
      <c r="B167" t="s">
        <v>326</v>
      </c>
      <c r="C167" t="s">
        <v>427</v>
      </c>
      <c r="D167" s="10">
        <v>4387</v>
      </c>
      <c r="E167" s="10">
        <v>4240.2992377673963</v>
      </c>
      <c r="F167" s="10">
        <v>156</v>
      </c>
      <c r="G167" s="6">
        <v>3.678985638809236E-2</v>
      </c>
      <c r="H167" s="10">
        <v>0</v>
      </c>
      <c r="I167">
        <v>156</v>
      </c>
      <c r="J167" s="6">
        <v>3.678985638809236E-2</v>
      </c>
    </row>
    <row r="168" spans="1:10" x14ac:dyDescent="0.3">
      <c r="A168" t="s">
        <v>327</v>
      </c>
      <c r="B168" t="s">
        <v>328</v>
      </c>
      <c r="C168" t="s">
        <v>427</v>
      </c>
      <c r="D168" s="10">
        <v>9566</v>
      </c>
      <c r="E168" s="10">
        <v>9263.1556933568918</v>
      </c>
      <c r="F168" s="10">
        <v>1833</v>
      </c>
      <c r="G168" s="6">
        <v>0.19788072884433358</v>
      </c>
      <c r="H168" s="10">
        <v>1</v>
      </c>
      <c r="I168">
        <v>1834</v>
      </c>
      <c r="J168" s="6">
        <v>0.19798868341544343</v>
      </c>
    </row>
    <row r="169" spans="1:10" x14ac:dyDescent="0.3">
      <c r="A169" t="s">
        <v>329</v>
      </c>
      <c r="B169" t="s">
        <v>330</v>
      </c>
      <c r="C169" t="s">
        <v>427</v>
      </c>
      <c r="D169" s="10">
        <v>3821</v>
      </c>
      <c r="E169" s="10">
        <v>3694.0783999024825</v>
      </c>
      <c r="F169" s="10">
        <v>718</v>
      </c>
      <c r="G169" s="6">
        <v>0.19436512230464681</v>
      </c>
      <c r="H169" s="10">
        <v>17</v>
      </c>
      <c r="I169">
        <v>735</v>
      </c>
      <c r="J169" s="6">
        <v>0.19896708202495181</v>
      </c>
    </row>
    <row r="170" spans="1:10" x14ac:dyDescent="0.3">
      <c r="A170" t="s">
        <v>331</v>
      </c>
      <c r="B170" t="s">
        <v>332</v>
      </c>
      <c r="C170" t="s">
        <v>427</v>
      </c>
      <c r="D170" s="10">
        <v>1292</v>
      </c>
      <c r="E170" s="10">
        <v>1259.1758341943719</v>
      </c>
      <c r="F170" s="10">
        <v>158</v>
      </c>
      <c r="G170" s="6">
        <v>0.12547890112669557</v>
      </c>
      <c r="H170" s="10">
        <v>0</v>
      </c>
      <c r="I170">
        <v>158</v>
      </c>
      <c r="J170" s="6">
        <v>0.12547890112669557</v>
      </c>
    </row>
    <row r="171" spans="1:10" x14ac:dyDescent="0.3">
      <c r="A171" t="s">
        <v>333</v>
      </c>
      <c r="B171" t="s">
        <v>334</v>
      </c>
      <c r="C171" t="s">
        <v>427</v>
      </c>
      <c r="D171" s="10">
        <v>2342</v>
      </c>
      <c r="E171" s="10">
        <v>2275.1307520634805</v>
      </c>
      <c r="F171" s="10">
        <v>1035</v>
      </c>
      <c r="G171" s="6">
        <v>0.45491890919292605</v>
      </c>
      <c r="H171" s="10">
        <v>1</v>
      </c>
      <c r="I171">
        <v>1036</v>
      </c>
      <c r="J171" s="6">
        <v>0.45535844437089024</v>
      </c>
    </row>
    <row r="172" spans="1:10" x14ac:dyDescent="0.3">
      <c r="A172" t="s">
        <v>335</v>
      </c>
      <c r="B172" t="s">
        <v>336</v>
      </c>
      <c r="C172" t="s">
        <v>427</v>
      </c>
      <c r="D172" s="10">
        <v>2491</v>
      </c>
      <c r="E172" s="10">
        <v>2383.4847792528558</v>
      </c>
      <c r="F172" s="10">
        <v>680</v>
      </c>
      <c r="G172" s="6">
        <v>0.285296556503775</v>
      </c>
      <c r="H172" s="10">
        <v>21</v>
      </c>
      <c r="I172">
        <v>701</v>
      </c>
      <c r="J172" s="6">
        <v>0.29410718545462683</v>
      </c>
    </row>
    <row r="173" spans="1:10" x14ac:dyDescent="0.3">
      <c r="A173" t="s">
        <v>337</v>
      </c>
      <c r="B173" t="s">
        <v>338</v>
      </c>
      <c r="C173" t="s">
        <v>427</v>
      </c>
      <c r="D173" s="10">
        <v>2149</v>
      </c>
      <c r="E173" s="10">
        <v>2075.9221308843362</v>
      </c>
      <c r="F173" s="10">
        <v>1325</v>
      </c>
      <c r="G173" s="6">
        <v>0.63827056915451552</v>
      </c>
      <c r="H173" s="10">
        <v>1</v>
      </c>
      <c r="I173">
        <v>1326</v>
      </c>
      <c r="J173" s="6">
        <v>0.63875228279161334</v>
      </c>
    </row>
    <row r="174" spans="1:10" x14ac:dyDescent="0.3">
      <c r="A174" t="s">
        <v>339</v>
      </c>
      <c r="B174" t="s">
        <v>340</v>
      </c>
      <c r="C174" t="s">
        <v>427</v>
      </c>
      <c r="D174" s="10">
        <v>5636</v>
      </c>
      <c r="E174" s="10">
        <v>5343.8286861836859</v>
      </c>
      <c r="F174" s="10">
        <v>1190</v>
      </c>
      <c r="G174" s="6">
        <v>0.22268677943900231</v>
      </c>
      <c r="H174" s="10">
        <v>0</v>
      </c>
      <c r="I174">
        <v>1190</v>
      </c>
      <c r="J174" s="6">
        <v>0.22268677943900231</v>
      </c>
    </row>
    <row r="175" spans="1:10" x14ac:dyDescent="0.3">
      <c r="A175" t="s">
        <v>341</v>
      </c>
      <c r="B175" t="s">
        <v>342</v>
      </c>
      <c r="C175" t="s">
        <v>427</v>
      </c>
      <c r="D175" s="10">
        <v>3931</v>
      </c>
      <c r="E175" s="10">
        <v>3758.677957563918</v>
      </c>
      <c r="F175" s="10">
        <v>1093</v>
      </c>
      <c r="G175" s="6">
        <v>0.29079373448328022</v>
      </c>
      <c r="H175" s="10">
        <v>0</v>
      </c>
      <c r="I175">
        <v>1093</v>
      </c>
      <c r="J175" s="6">
        <v>0.29079373448328022</v>
      </c>
    </row>
    <row r="176" spans="1:10" x14ac:dyDescent="0.3">
      <c r="A176" t="s">
        <v>343</v>
      </c>
      <c r="B176" t="s">
        <v>344</v>
      </c>
      <c r="C176" t="s">
        <v>427</v>
      </c>
      <c r="D176" s="10">
        <v>3414</v>
      </c>
      <c r="E176" s="10">
        <v>3323.2146011186342</v>
      </c>
      <c r="F176" s="10">
        <v>237</v>
      </c>
      <c r="G176" s="6">
        <v>7.1316489738647321E-2</v>
      </c>
      <c r="H176" s="10">
        <v>0</v>
      </c>
      <c r="I176">
        <v>237</v>
      </c>
      <c r="J176" s="6">
        <v>7.1316489738647321E-2</v>
      </c>
    </row>
    <row r="177" spans="1:10" x14ac:dyDescent="0.3">
      <c r="A177" t="s">
        <v>345</v>
      </c>
      <c r="B177" t="s">
        <v>346</v>
      </c>
      <c r="C177" t="s">
        <v>427</v>
      </c>
      <c r="D177" s="10">
        <v>2380</v>
      </c>
      <c r="E177" s="10">
        <v>2250.1759082217973</v>
      </c>
      <c r="F177" s="10">
        <v>262</v>
      </c>
      <c r="G177" s="6">
        <v>0.11643534136273179</v>
      </c>
      <c r="H177" s="10">
        <v>1</v>
      </c>
      <c r="I177">
        <v>263</v>
      </c>
      <c r="J177" s="6">
        <v>0.11687975106258955</v>
      </c>
    </row>
    <row r="178" spans="1:10" x14ac:dyDescent="0.3">
      <c r="A178" t="s">
        <v>347</v>
      </c>
      <c r="B178" t="s">
        <v>348</v>
      </c>
      <c r="C178" t="s">
        <v>427</v>
      </c>
      <c r="D178" s="10">
        <v>2148</v>
      </c>
      <c r="E178" s="10">
        <v>2084.4181880172332</v>
      </c>
      <c r="F178" s="10">
        <v>1173</v>
      </c>
      <c r="G178" s="6">
        <v>0.56274696063547403</v>
      </c>
      <c r="H178" s="10">
        <v>3</v>
      </c>
      <c r="I178">
        <v>1176</v>
      </c>
      <c r="J178" s="6">
        <v>0.56418621117418366</v>
      </c>
    </row>
    <row r="179" spans="1:10" x14ac:dyDescent="0.3">
      <c r="A179" t="s">
        <v>349</v>
      </c>
      <c r="B179" t="s">
        <v>350</v>
      </c>
      <c r="C179" t="s">
        <v>427</v>
      </c>
      <c r="D179" s="10">
        <v>2096</v>
      </c>
      <c r="E179" s="10">
        <v>2037.7337367624809</v>
      </c>
      <c r="F179" s="10">
        <v>1268</v>
      </c>
      <c r="G179" s="6">
        <v>0.62225990428689582</v>
      </c>
      <c r="H179" s="10">
        <v>4</v>
      </c>
      <c r="I179">
        <v>1272</v>
      </c>
      <c r="J179" s="6">
        <v>0.62422286928464632</v>
      </c>
    </row>
    <row r="180" spans="1:10" x14ac:dyDescent="0.3">
      <c r="A180" t="s">
        <v>351</v>
      </c>
      <c r="B180" t="s">
        <v>352</v>
      </c>
      <c r="C180" t="s">
        <v>427</v>
      </c>
      <c r="D180" s="10">
        <v>12412</v>
      </c>
      <c r="E180" s="10">
        <v>12019.542795108626</v>
      </c>
      <c r="F180" s="10">
        <v>9723</v>
      </c>
      <c r="G180" s="6">
        <v>0.80893259966234254</v>
      </c>
      <c r="H180" s="10">
        <v>67</v>
      </c>
      <c r="I180">
        <v>9790</v>
      </c>
      <c r="J180" s="6">
        <v>0.81450685495159247</v>
      </c>
    </row>
    <row r="181" spans="1:10" x14ac:dyDescent="0.3">
      <c r="A181" t="s">
        <v>353</v>
      </c>
      <c r="B181" t="s">
        <v>354</v>
      </c>
      <c r="C181" t="s">
        <v>427</v>
      </c>
      <c r="D181" s="10">
        <v>3801</v>
      </c>
      <c r="E181" s="10">
        <v>3683.1418420279924</v>
      </c>
      <c r="F181" s="10">
        <v>350</v>
      </c>
      <c r="G181" s="6">
        <v>9.5027564783463456E-2</v>
      </c>
      <c r="H181" s="10">
        <v>0</v>
      </c>
      <c r="I181">
        <v>350</v>
      </c>
      <c r="J181" s="6">
        <v>9.5027564783463456E-2</v>
      </c>
    </row>
    <row r="182" spans="1:10" x14ac:dyDescent="0.3">
      <c r="A182" t="s">
        <v>355</v>
      </c>
      <c r="B182" t="s">
        <v>356</v>
      </c>
      <c r="C182" t="s">
        <v>427</v>
      </c>
      <c r="D182" s="10">
        <v>3773</v>
      </c>
      <c r="E182" s="10">
        <v>3616.662626962142</v>
      </c>
      <c r="F182" s="10">
        <v>1810</v>
      </c>
      <c r="G182" s="6">
        <v>0.50046138849294075</v>
      </c>
      <c r="H182" s="10">
        <v>2</v>
      </c>
      <c r="I182">
        <v>1812</v>
      </c>
      <c r="J182" s="6">
        <v>0.50101438450232516</v>
      </c>
    </row>
    <row r="183" spans="1:10" x14ac:dyDescent="0.3">
      <c r="A183" t="s">
        <v>357</v>
      </c>
      <c r="B183" t="s">
        <v>358</v>
      </c>
      <c r="C183" t="s">
        <v>427</v>
      </c>
      <c r="D183" s="10">
        <v>3624</v>
      </c>
      <c r="E183" s="10">
        <v>3505.9388636969861</v>
      </c>
      <c r="F183" s="10">
        <v>270</v>
      </c>
      <c r="G183" s="6">
        <v>7.7012181471780433E-2</v>
      </c>
      <c r="H183" s="10">
        <v>0</v>
      </c>
      <c r="I183">
        <v>270</v>
      </c>
      <c r="J183" s="6">
        <v>7.7012181471780433E-2</v>
      </c>
    </row>
    <row r="184" spans="1:10" x14ac:dyDescent="0.3">
      <c r="A184" t="s">
        <v>359</v>
      </c>
      <c r="B184" t="s">
        <v>360</v>
      </c>
      <c r="C184" t="s">
        <v>427</v>
      </c>
      <c r="D184" s="10">
        <v>2389</v>
      </c>
      <c r="E184" s="10">
        <v>2317.2083432022737</v>
      </c>
      <c r="F184" s="10">
        <v>1284</v>
      </c>
      <c r="G184" s="6">
        <v>0.55411504268346112</v>
      </c>
      <c r="H184" s="10">
        <v>2</v>
      </c>
      <c r="I184">
        <v>1286</v>
      </c>
      <c r="J184" s="6">
        <v>0.5549781502265817</v>
      </c>
    </row>
    <row r="185" spans="1:10" x14ac:dyDescent="0.3">
      <c r="A185" t="s">
        <v>361</v>
      </c>
      <c r="B185" t="s">
        <v>362</v>
      </c>
      <c r="C185" t="s">
        <v>427</v>
      </c>
      <c r="D185" s="10">
        <v>4358</v>
      </c>
      <c r="E185" s="10">
        <v>4289.0419740294838</v>
      </c>
      <c r="F185" s="10">
        <v>2298</v>
      </c>
      <c r="G185" s="6">
        <v>0.53578398484197332</v>
      </c>
      <c r="H185" s="10">
        <v>11</v>
      </c>
      <c r="I185">
        <v>2309</v>
      </c>
      <c r="J185" s="6">
        <v>0.53834866013930216</v>
      </c>
    </row>
    <row r="186" spans="1:10" x14ac:dyDescent="0.3">
      <c r="A186" t="s">
        <v>363</v>
      </c>
      <c r="B186" t="s">
        <v>364</v>
      </c>
      <c r="C186" t="s">
        <v>427</v>
      </c>
      <c r="D186" s="10">
        <v>3302</v>
      </c>
      <c r="E186" s="10">
        <v>3162.4540466799131</v>
      </c>
      <c r="F186" s="10">
        <v>767</v>
      </c>
      <c r="G186" s="6">
        <v>0.24253316844405415</v>
      </c>
      <c r="H186" s="10">
        <v>1</v>
      </c>
      <c r="I186">
        <v>768</v>
      </c>
      <c r="J186" s="6">
        <v>0.24284937857240363</v>
      </c>
    </row>
    <row r="187" spans="1:10" x14ac:dyDescent="0.3">
      <c r="A187" t="s">
        <v>365</v>
      </c>
      <c r="B187" t="s">
        <v>366</v>
      </c>
      <c r="C187" t="s">
        <v>427</v>
      </c>
      <c r="D187" s="10">
        <v>8566</v>
      </c>
      <c r="E187" s="10">
        <v>8339.6376736199036</v>
      </c>
      <c r="F187" s="10">
        <v>3730</v>
      </c>
      <c r="G187" s="6">
        <v>0.44726163725299545</v>
      </c>
      <c r="H187" s="10">
        <v>2</v>
      </c>
      <c r="I187">
        <v>3732</v>
      </c>
      <c r="J187" s="6">
        <v>0.44750145582524903</v>
      </c>
    </row>
    <row r="188" spans="1:10" x14ac:dyDescent="0.3">
      <c r="A188" t="s">
        <v>367</v>
      </c>
      <c r="B188" t="s">
        <v>368</v>
      </c>
      <c r="C188" t="s">
        <v>427</v>
      </c>
      <c r="D188" s="10">
        <v>3428</v>
      </c>
      <c r="E188" s="10">
        <v>3323.710930828352</v>
      </c>
      <c r="F188" s="10">
        <v>1703</v>
      </c>
      <c r="G188" s="6">
        <v>0.51237909536722848</v>
      </c>
      <c r="H188" s="10">
        <v>1</v>
      </c>
      <c r="I188">
        <v>1704</v>
      </c>
      <c r="J188" s="6">
        <v>0.51267996389063852</v>
      </c>
    </row>
    <row r="189" spans="1:10" x14ac:dyDescent="0.3">
      <c r="A189" t="s">
        <v>369</v>
      </c>
      <c r="B189" t="s">
        <v>370</v>
      </c>
      <c r="C189" t="s">
        <v>427</v>
      </c>
      <c r="D189" s="10">
        <v>3216</v>
      </c>
      <c r="E189" s="10">
        <v>3130.9668294018343</v>
      </c>
      <c r="F189" s="10">
        <v>2030</v>
      </c>
      <c r="G189" s="6">
        <v>0.64836202700615253</v>
      </c>
      <c r="H189" s="10">
        <v>0</v>
      </c>
      <c r="I189">
        <v>2030</v>
      </c>
      <c r="J189" s="6">
        <v>0.64836202700615253</v>
      </c>
    </row>
    <row r="190" spans="1:10" x14ac:dyDescent="0.3">
      <c r="A190" t="s">
        <v>371</v>
      </c>
      <c r="B190" t="s">
        <v>372</v>
      </c>
      <c r="C190" t="s">
        <v>427</v>
      </c>
      <c r="D190" s="10">
        <v>3886</v>
      </c>
      <c r="E190" s="10">
        <v>3687.3925557374982</v>
      </c>
      <c r="F190" s="10">
        <v>1636</v>
      </c>
      <c r="G190" s="6">
        <v>0.44367394446637409</v>
      </c>
      <c r="H190" s="10">
        <v>0</v>
      </c>
      <c r="I190">
        <v>1636</v>
      </c>
      <c r="J190" s="6">
        <v>0.44367394446637409</v>
      </c>
    </row>
    <row r="191" spans="1:10" x14ac:dyDescent="0.3">
      <c r="A191" t="s">
        <v>373</v>
      </c>
      <c r="B191" t="s">
        <v>374</v>
      </c>
      <c r="C191" t="s">
        <v>427</v>
      </c>
      <c r="D191" s="10">
        <v>7509</v>
      </c>
      <c r="E191" s="10">
        <v>7105.2599087598883</v>
      </c>
      <c r="F191" s="10">
        <v>4501</v>
      </c>
      <c r="G191" s="6">
        <v>0.6334743637528073</v>
      </c>
      <c r="H191" s="10">
        <v>1</v>
      </c>
      <c r="I191">
        <v>4502</v>
      </c>
      <c r="J191" s="6">
        <v>0.63361510455790682</v>
      </c>
    </row>
    <row r="192" spans="1:10" x14ac:dyDescent="0.3">
      <c r="A192" t="s">
        <v>375</v>
      </c>
      <c r="B192" t="s">
        <v>376</v>
      </c>
      <c r="C192" t="s">
        <v>427</v>
      </c>
      <c r="D192" s="10">
        <v>15533</v>
      </c>
      <c r="E192" s="10">
        <v>14815.008399706419</v>
      </c>
      <c r="F192" s="10">
        <v>11809</v>
      </c>
      <c r="G192" s="6">
        <v>0.7970970843481946</v>
      </c>
      <c r="H192" s="10">
        <v>6</v>
      </c>
      <c r="I192">
        <v>11815</v>
      </c>
      <c r="J192" s="6">
        <v>0.79750207905613679</v>
      </c>
    </row>
    <row r="193" spans="1:10" x14ac:dyDescent="0.3">
      <c r="A193" t="s">
        <v>377</v>
      </c>
      <c r="B193" t="s">
        <v>378</v>
      </c>
      <c r="C193" t="s">
        <v>427</v>
      </c>
      <c r="D193" s="18" t="s">
        <v>451</v>
      </c>
      <c r="E193" s="10"/>
      <c r="F193" s="10"/>
      <c r="G193" s="6"/>
      <c r="H193" s="10"/>
      <c r="J193" s="6"/>
    </row>
    <row r="194" spans="1:10" x14ac:dyDescent="0.3">
      <c r="A194" t="s">
        <v>379</v>
      </c>
      <c r="B194" t="s">
        <v>380</v>
      </c>
      <c r="C194" t="s">
        <v>427</v>
      </c>
      <c r="D194" s="10">
        <v>9470</v>
      </c>
      <c r="E194" s="10">
        <v>9026.5500472392614</v>
      </c>
      <c r="F194" s="10">
        <v>8660</v>
      </c>
      <c r="G194" s="6">
        <v>0.95939201075483216</v>
      </c>
      <c r="H194" s="10">
        <v>192</v>
      </c>
      <c r="I194">
        <v>8852</v>
      </c>
      <c r="J194" s="6">
        <v>0.98066259575078218</v>
      </c>
    </row>
    <row r="195" spans="1:10" x14ac:dyDescent="0.3">
      <c r="A195" t="s">
        <v>381</v>
      </c>
      <c r="B195" t="s">
        <v>382</v>
      </c>
      <c r="C195" t="s">
        <v>427</v>
      </c>
      <c r="D195" s="10">
        <v>4649</v>
      </c>
      <c r="E195" s="10">
        <v>4436.6871306960447</v>
      </c>
      <c r="F195" s="10">
        <v>4005</v>
      </c>
      <c r="G195" s="6">
        <v>0.90270056959632405</v>
      </c>
      <c r="H195" s="10">
        <v>1</v>
      </c>
      <c r="I195">
        <v>4006</v>
      </c>
      <c r="J195" s="6">
        <v>0.90292596299697225</v>
      </c>
    </row>
    <row r="196" spans="1:10" x14ac:dyDescent="0.3">
      <c r="A196" t="s">
        <v>383</v>
      </c>
      <c r="B196" t="s">
        <v>384</v>
      </c>
      <c r="C196" t="s">
        <v>427</v>
      </c>
      <c r="D196" s="10">
        <v>9028</v>
      </c>
      <c r="E196" s="10">
        <v>8790.5751578947365</v>
      </c>
      <c r="F196" s="10">
        <v>7098</v>
      </c>
      <c r="G196" s="6">
        <v>0.80745569800689887</v>
      </c>
      <c r="H196" s="10">
        <v>222</v>
      </c>
      <c r="I196">
        <v>7320</v>
      </c>
      <c r="J196" s="6">
        <v>0.83271001823196678</v>
      </c>
    </row>
    <row r="197" spans="1:10" x14ac:dyDescent="0.3">
      <c r="A197" t="s">
        <v>385</v>
      </c>
      <c r="B197" t="s">
        <v>386</v>
      </c>
      <c r="C197" t="s">
        <v>427</v>
      </c>
      <c r="D197" s="10">
        <v>4526</v>
      </c>
      <c r="E197" s="10">
        <v>4295.5609330045208</v>
      </c>
      <c r="F197" s="10">
        <v>2583</v>
      </c>
      <c r="G197" s="6">
        <v>0.60131844019573155</v>
      </c>
      <c r="H197" s="10">
        <v>1</v>
      </c>
      <c r="I197">
        <v>2584</v>
      </c>
      <c r="J197" s="6">
        <v>0.60155123866270632</v>
      </c>
    </row>
    <row r="198" spans="1:10" x14ac:dyDescent="0.3">
      <c r="A198" t="s">
        <v>387</v>
      </c>
      <c r="B198" t="s">
        <v>388</v>
      </c>
      <c r="C198" t="s">
        <v>427</v>
      </c>
      <c r="D198" s="10">
        <v>3757</v>
      </c>
      <c r="E198" s="10">
        <v>3593.9592048479012</v>
      </c>
      <c r="F198" s="10">
        <v>2361</v>
      </c>
      <c r="G198" s="6">
        <v>0.65693567050378332</v>
      </c>
      <c r="H198" s="10">
        <v>1</v>
      </c>
      <c r="I198">
        <v>2362</v>
      </c>
      <c r="J198" s="6">
        <v>0.65721391517574601</v>
      </c>
    </row>
    <row r="199" spans="1:10" x14ac:dyDescent="0.3">
      <c r="A199" t="s">
        <v>389</v>
      </c>
      <c r="B199" t="s">
        <v>390</v>
      </c>
      <c r="C199" t="s">
        <v>426</v>
      </c>
      <c r="D199" s="10">
        <v>5469</v>
      </c>
      <c r="E199" s="10">
        <v>5239.4461515581388</v>
      </c>
      <c r="F199" s="10">
        <v>3935</v>
      </c>
      <c r="G199" s="6">
        <v>0.75103357991947017</v>
      </c>
      <c r="H199" s="10">
        <v>0</v>
      </c>
      <c r="I199">
        <v>3935</v>
      </c>
      <c r="J199" s="6">
        <v>0.75103357991947017</v>
      </c>
    </row>
    <row r="200" spans="1:10" x14ac:dyDescent="0.3">
      <c r="A200" t="s">
        <v>391</v>
      </c>
      <c r="B200" t="s">
        <v>392</v>
      </c>
      <c r="C200" t="s">
        <v>425</v>
      </c>
      <c r="D200" s="10">
        <v>17468</v>
      </c>
      <c r="E200" s="10">
        <v>16929.411253756072</v>
      </c>
      <c r="F200" s="10">
        <v>7587</v>
      </c>
      <c r="G200" s="6">
        <v>0.44815498225413464</v>
      </c>
      <c r="H200" s="10">
        <v>0</v>
      </c>
      <c r="I200">
        <v>7587</v>
      </c>
      <c r="J200" s="6">
        <v>0.44815498225413464</v>
      </c>
    </row>
    <row r="201" spans="1:10" x14ac:dyDescent="0.3">
      <c r="A201" t="s">
        <v>393</v>
      </c>
      <c r="B201" t="s">
        <v>394</v>
      </c>
      <c r="C201" t="s">
        <v>426</v>
      </c>
      <c r="D201" s="10">
        <v>10694</v>
      </c>
      <c r="E201" s="10">
        <v>10268.497117322002</v>
      </c>
      <c r="F201" s="10">
        <v>5879</v>
      </c>
      <c r="G201" s="6">
        <v>0.57252779377837804</v>
      </c>
      <c r="H201" s="10">
        <v>2</v>
      </c>
      <c r="I201">
        <v>5881</v>
      </c>
      <c r="J201" s="6">
        <v>0.57272256424742995</v>
      </c>
    </row>
    <row r="202" spans="1:10" x14ac:dyDescent="0.3">
      <c r="A202" t="s">
        <v>395</v>
      </c>
      <c r="B202" t="s">
        <v>396</v>
      </c>
      <c r="C202" t="s">
        <v>426</v>
      </c>
      <c r="D202" s="10">
        <v>4327</v>
      </c>
      <c r="E202" s="10">
        <v>4089.7608842607906</v>
      </c>
      <c r="F202" s="10">
        <v>1659</v>
      </c>
      <c r="G202" s="6">
        <v>0.40564718743938455</v>
      </c>
      <c r="H202" s="10">
        <v>980</v>
      </c>
      <c r="I202">
        <v>2639</v>
      </c>
      <c r="J202" s="6">
        <v>0.64526999858501255</v>
      </c>
    </row>
    <row r="203" spans="1:10" x14ac:dyDescent="0.3">
      <c r="A203" t="s">
        <v>397</v>
      </c>
      <c r="B203" t="s">
        <v>398</v>
      </c>
      <c r="C203" t="s">
        <v>425</v>
      </c>
      <c r="D203" s="10">
        <v>3368</v>
      </c>
      <c r="E203" s="10">
        <v>3253.1834399762702</v>
      </c>
      <c r="F203" s="10">
        <v>2117</v>
      </c>
      <c r="G203" s="6">
        <v>0.65074719549643412</v>
      </c>
      <c r="H203" s="10">
        <v>2</v>
      </c>
      <c r="I203">
        <v>2119</v>
      </c>
      <c r="J203" s="6">
        <v>0.65136197792014361</v>
      </c>
    </row>
    <row r="204" spans="1:10" x14ac:dyDescent="0.3">
      <c r="A204" t="s">
        <v>399</v>
      </c>
      <c r="B204" t="s">
        <v>400</v>
      </c>
      <c r="C204" t="s">
        <v>425</v>
      </c>
      <c r="D204" s="10">
        <v>5063</v>
      </c>
      <c r="E204" s="10">
        <v>4903.0276774233052</v>
      </c>
      <c r="F204" s="10">
        <v>2199</v>
      </c>
      <c r="G204" s="6">
        <v>0.44849838603310588</v>
      </c>
      <c r="H204" s="10">
        <v>0</v>
      </c>
      <c r="I204">
        <v>2199</v>
      </c>
      <c r="J204" s="6">
        <v>0.44849838603310588</v>
      </c>
    </row>
    <row r="205" spans="1:10" x14ac:dyDescent="0.3">
      <c r="A205" t="s">
        <v>401</v>
      </c>
      <c r="B205" t="s">
        <v>402</v>
      </c>
      <c r="C205" t="s">
        <v>425</v>
      </c>
      <c r="D205" s="10">
        <v>3769</v>
      </c>
      <c r="E205" s="10">
        <v>3638.4288040426727</v>
      </c>
      <c r="F205" s="10">
        <v>1777</v>
      </c>
      <c r="G205" s="6">
        <v>0.4883976286757537</v>
      </c>
      <c r="H205" s="10">
        <v>0</v>
      </c>
      <c r="I205">
        <v>1777</v>
      </c>
      <c r="J205" s="6">
        <v>0.4883976286757537</v>
      </c>
    </row>
    <row r="206" spans="1:10" x14ac:dyDescent="0.3">
      <c r="A206" t="s">
        <v>403</v>
      </c>
      <c r="B206" t="s">
        <v>404</v>
      </c>
      <c r="C206" t="s">
        <v>425</v>
      </c>
      <c r="D206" s="10">
        <v>3962</v>
      </c>
      <c r="E206" s="10">
        <v>3838.0958675410061</v>
      </c>
      <c r="F206" s="10">
        <v>1564</v>
      </c>
      <c r="G206" s="6">
        <v>0.40749372969727943</v>
      </c>
      <c r="H206" s="10">
        <v>0</v>
      </c>
      <c r="I206">
        <v>1564</v>
      </c>
      <c r="J206" s="6">
        <v>0.40749372969727943</v>
      </c>
    </row>
    <row r="207" spans="1:10" x14ac:dyDescent="0.3">
      <c r="A207" t="s">
        <v>405</v>
      </c>
      <c r="B207" t="s">
        <v>406</v>
      </c>
      <c r="C207" t="s">
        <v>427</v>
      </c>
      <c r="D207" s="10">
        <v>6383</v>
      </c>
      <c r="E207" s="10">
        <v>6184.3384834350782</v>
      </c>
      <c r="F207" s="10">
        <v>1985</v>
      </c>
      <c r="G207" s="6">
        <v>0.32097208219066237</v>
      </c>
      <c r="H207" s="10">
        <v>0</v>
      </c>
      <c r="I207">
        <v>1985</v>
      </c>
      <c r="J207" s="6">
        <v>0.32097208219066237</v>
      </c>
    </row>
    <row r="208" spans="1:10" x14ac:dyDescent="0.3">
      <c r="A208" t="s">
        <v>407</v>
      </c>
      <c r="B208" t="s">
        <v>408</v>
      </c>
      <c r="C208" t="s">
        <v>427</v>
      </c>
      <c r="D208" s="10">
        <v>8731</v>
      </c>
      <c r="E208" s="10">
        <v>8483.7977617979177</v>
      </c>
      <c r="F208" s="10">
        <v>2992</v>
      </c>
      <c r="G208" s="6">
        <v>0.35267224467240532</v>
      </c>
      <c r="H208" s="10">
        <v>0</v>
      </c>
      <c r="I208">
        <v>2992</v>
      </c>
      <c r="J208" s="6">
        <v>0.35267224467240532</v>
      </c>
    </row>
    <row r="209" spans="1:10" x14ac:dyDescent="0.3">
      <c r="A209" t="s">
        <v>409</v>
      </c>
      <c r="B209" t="s">
        <v>410</v>
      </c>
      <c r="C209" t="s">
        <v>427</v>
      </c>
      <c r="D209" s="10">
        <v>2960</v>
      </c>
      <c r="E209" s="10">
        <v>2817.9380970576995</v>
      </c>
      <c r="F209" s="10">
        <v>122</v>
      </c>
      <c r="G209" s="6">
        <v>4.3294066724667998E-2</v>
      </c>
      <c r="H209" s="10">
        <v>0</v>
      </c>
      <c r="I209">
        <v>122</v>
      </c>
      <c r="J209" s="6">
        <v>4.3294066724667998E-2</v>
      </c>
    </row>
    <row r="210" spans="1:10" x14ac:dyDescent="0.3">
      <c r="A210" t="s">
        <v>411</v>
      </c>
      <c r="B210" t="s">
        <v>412</v>
      </c>
      <c r="C210" t="s">
        <v>427</v>
      </c>
      <c r="D210" s="10">
        <v>3230</v>
      </c>
      <c r="E210" s="10">
        <v>3112.6310722341423</v>
      </c>
      <c r="F210" s="10">
        <v>330</v>
      </c>
      <c r="G210" s="6">
        <v>0.10601963173333519</v>
      </c>
      <c r="H210" s="10">
        <v>0</v>
      </c>
      <c r="I210">
        <v>330</v>
      </c>
      <c r="J210" s="6">
        <v>0.10601963173333519</v>
      </c>
    </row>
    <row r="211" spans="1:10" x14ac:dyDescent="0.3">
      <c r="A211" t="s">
        <v>413</v>
      </c>
      <c r="B211" t="s">
        <v>414</v>
      </c>
      <c r="C211" t="s">
        <v>427</v>
      </c>
      <c r="D211" s="10">
        <v>8216</v>
      </c>
      <c r="E211" s="10">
        <v>7803.9083398210005</v>
      </c>
      <c r="F211" s="10">
        <v>4169</v>
      </c>
      <c r="G211" s="6">
        <v>0.53421949854624062</v>
      </c>
      <c r="H211" s="10">
        <v>2</v>
      </c>
      <c r="I211">
        <v>4171</v>
      </c>
      <c r="J211" s="6">
        <v>0.5344757803877116</v>
      </c>
    </row>
    <row r="212" spans="1:10" x14ac:dyDescent="0.3">
      <c r="A212" t="s">
        <v>415</v>
      </c>
      <c r="B212" t="s">
        <v>416</v>
      </c>
      <c r="C212" t="s">
        <v>427</v>
      </c>
      <c r="D212" s="10">
        <v>13020</v>
      </c>
      <c r="E212" s="10">
        <v>12732.911669013743</v>
      </c>
      <c r="F212" s="10">
        <v>12575</v>
      </c>
      <c r="G212" s="6">
        <v>0.98759814933782741</v>
      </c>
      <c r="H212" s="10">
        <v>48</v>
      </c>
      <c r="I212">
        <v>12623</v>
      </c>
      <c r="J212" s="6">
        <v>0.99136790768122429</v>
      </c>
    </row>
    <row r="213" spans="1:10" x14ac:dyDescent="0.3">
      <c r="A213" t="s">
        <v>417</v>
      </c>
      <c r="B213" t="s">
        <v>418</v>
      </c>
      <c r="C213" t="s">
        <v>427</v>
      </c>
      <c r="D213" s="10">
        <v>4510</v>
      </c>
      <c r="E213" s="10">
        <v>4502.5245842270942</v>
      </c>
      <c r="F213" s="10">
        <v>3637</v>
      </c>
      <c r="G213" s="6">
        <v>0.80776904866680022</v>
      </c>
      <c r="H213" s="10">
        <v>8</v>
      </c>
      <c r="I213">
        <v>3645</v>
      </c>
      <c r="J213" s="6">
        <v>0.80954582963719735</v>
      </c>
    </row>
  </sheetData>
  <autoFilter ref="A4:J213" xr:uid="{00000000-0009-0000-0000-00000F000000}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M213"/>
  <sheetViews>
    <sheetView topLeftCell="B1" workbookViewId="0">
      <pane ySplit="4" topLeftCell="A186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  <col min="11" max="11" width="17.83203125" hidden="1" customWidth="1"/>
    <col min="12" max="13" width="0" hidden="1" customWidth="1"/>
  </cols>
  <sheetData>
    <row r="1" spans="1:13" ht="18" x14ac:dyDescent="0.4">
      <c r="A1" s="1" t="s">
        <v>446</v>
      </c>
      <c r="B1" s="9">
        <v>42705</v>
      </c>
    </row>
    <row r="4" spans="1:13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  <c r="K4" t="s">
        <v>448</v>
      </c>
      <c r="L4" t="s">
        <v>449</v>
      </c>
      <c r="M4" t="s">
        <v>450</v>
      </c>
    </row>
    <row r="5" spans="1:13" x14ac:dyDescent="0.3">
      <c r="A5" t="s">
        <v>1</v>
      </c>
      <c r="B5" t="s">
        <v>2</v>
      </c>
      <c r="C5" t="s">
        <v>426</v>
      </c>
      <c r="D5" s="10">
        <v>1584</v>
      </c>
      <c r="E5" s="10">
        <v>1547.953082706767</v>
      </c>
      <c r="F5" s="10">
        <v>1107</v>
      </c>
      <c r="G5" s="6">
        <v>0.71513795370612154</v>
      </c>
      <c r="H5" s="10">
        <v>2</v>
      </c>
      <c r="I5">
        <v>1109</v>
      </c>
      <c r="J5" s="6">
        <v>0.71642998252943879</v>
      </c>
      <c r="K5" s="17">
        <f t="shared" ref="K5:K68" si="0">(J5-G5)/ABS(G5)</f>
        <v>1.8066847335139397E-3</v>
      </c>
      <c r="L5">
        <f>VLOOKUP(A5,[1]Sheet1!$A:$B,2,0)</f>
        <v>356</v>
      </c>
      <c r="M5" s="6">
        <f>L5/I5</f>
        <v>0.32100991884580704</v>
      </c>
    </row>
    <row r="6" spans="1:13" x14ac:dyDescent="0.3">
      <c r="A6" t="s">
        <v>3</v>
      </c>
      <c r="B6" t="s">
        <v>4</v>
      </c>
      <c r="C6" t="s">
        <v>426</v>
      </c>
      <c r="D6" s="10">
        <v>4774</v>
      </c>
      <c r="E6" s="10">
        <v>4622.6953642384105</v>
      </c>
      <c r="F6" s="10">
        <v>3359</v>
      </c>
      <c r="G6" s="6">
        <v>0.72663235089760136</v>
      </c>
      <c r="H6" s="10">
        <v>2</v>
      </c>
      <c r="I6">
        <v>3361</v>
      </c>
      <c r="J6" s="6">
        <v>0.72706499891837995</v>
      </c>
      <c r="K6" s="17">
        <f t="shared" si="0"/>
        <v>5.9541530217328668E-4</v>
      </c>
      <c r="L6">
        <f>VLOOKUP(A6,[1]Sheet1!$A:$B,2,0)</f>
        <v>943</v>
      </c>
      <c r="M6" s="6">
        <f t="shared" ref="M6:M69" si="1">L6/I6</f>
        <v>0.28057125855400178</v>
      </c>
    </row>
    <row r="7" spans="1:13" x14ac:dyDescent="0.3">
      <c r="A7" t="s">
        <v>5</v>
      </c>
      <c r="B7" t="s">
        <v>6</v>
      </c>
      <c r="C7" t="s">
        <v>426</v>
      </c>
      <c r="D7" s="10">
        <v>9338</v>
      </c>
      <c r="E7" s="10">
        <v>8899.3878296974817</v>
      </c>
      <c r="F7" s="10">
        <v>5125</v>
      </c>
      <c r="G7" s="6">
        <v>0.57588230764567261</v>
      </c>
      <c r="H7" s="10">
        <v>86</v>
      </c>
      <c r="I7">
        <v>5211</v>
      </c>
      <c r="J7" s="6">
        <v>0.58554589368616583</v>
      </c>
      <c r="K7" s="17">
        <f t="shared" si="0"/>
        <v>1.6780487804878022E-2</v>
      </c>
      <c r="L7">
        <f>VLOOKUP(A7,[1]Sheet1!$A:$B,2,0)</f>
        <v>1709</v>
      </c>
      <c r="M7" s="6">
        <f t="shared" si="1"/>
        <v>0.32796008443676838</v>
      </c>
    </row>
    <row r="8" spans="1:13" x14ac:dyDescent="0.3">
      <c r="A8" t="s">
        <v>7</v>
      </c>
      <c r="B8" t="s">
        <v>8</v>
      </c>
      <c r="C8" t="s">
        <v>426</v>
      </c>
      <c r="D8" s="10">
        <v>3630</v>
      </c>
      <c r="E8" s="10">
        <v>3463.8340091021928</v>
      </c>
      <c r="F8" s="10">
        <v>2519</v>
      </c>
      <c r="G8" s="6">
        <v>0.72722884335121796</v>
      </c>
      <c r="H8" s="10">
        <v>541</v>
      </c>
      <c r="I8">
        <v>3060</v>
      </c>
      <c r="J8" s="6">
        <v>0.88341415667118983</v>
      </c>
      <c r="K8" s="17">
        <f t="shared" si="0"/>
        <v>0.21476776498610572</v>
      </c>
      <c r="L8">
        <f>VLOOKUP(A8,[1]Sheet1!$A:$B,2,0)</f>
        <v>715</v>
      </c>
      <c r="M8" s="6">
        <f t="shared" si="1"/>
        <v>0.23366013071895425</v>
      </c>
    </row>
    <row r="9" spans="1:13" x14ac:dyDescent="0.3">
      <c r="A9" t="s">
        <v>9</v>
      </c>
      <c r="B9" t="s">
        <v>10</v>
      </c>
      <c r="C9" t="s">
        <v>426</v>
      </c>
      <c r="D9" s="10">
        <v>4624</v>
      </c>
      <c r="E9" s="10">
        <v>4483.3121978846984</v>
      </c>
      <c r="F9" s="10">
        <v>2521</v>
      </c>
      <c r="G9" s="6">
        <v>0.56230748355857307</v>
      </c>
      <c r="H9" s="10">
        <v>1</v>
      </c>
      <c r="I9">
        <v>2522</v>
      </c>
      <c r="J9" s="6">
        <v>0.56253053293721589</v>
      </c>
      <c r="K9" s="17">
        <f t="shared" si="0"/>
        <v>3.966679888932697E-4</v>
      </c>
      <c r="L9">
        <f>VLOOKUP(A9,[1]Sheet1!$A:$B,2,0)</f>
        <v>561</v>
      </c>
      <c r="M9" s="6">
        <f t="shared" si="1"/>
        <v>0.22244250594766057</v>
      </c>
    </row>
    <row r="10" spans="1:13" x14ac:dyDescent="0.3">
      <c r="A10" t="s">
        <v>11</v>
      </c>
      <c r="B10" t="s">
        <v>12</v>
      </c>
      <c r="C10" t="s">
        <v>426</v>
      </c>
      <c r="D10" s="10">
        <v>4680</v>
      </c>
      <c r="E10" s="10">
        <v>4345.0473218396683</v>
      </c>
      <c r="F10" s="10">
        <v>2716</v>
      </c>
      <c r="G10" s="6">
        <v>0.62507949829417764</v>
      </c>
      <c r="H10" s="10">
        <v>100</v>
      </c>
      <c r="I10">
        <v>2816</v>
      </c>
      <c r="J10" s="6">
        <v>0.64809420736244627</v>
      </c>
      <c r="K10" s="17">
        <f t="shared" si="0"/>
        <v>3.6818851251840853E-2</v>
      </c>
      <c r="L10">
        <f>VLOOKUP(A10,[1]Sheet1!$A:$B,2,0)</f>
        <v>684</v>
      </c>
      <c r="M10" s="6">
        <f t="shared" si="1"/>
        <v>0.24289772727272727</v>
      </c>
    </row>
    <row r="11" spans="1:13" x14ac:dyDescent="0.3">
      <c r="A11" t="s">
        <v>13</v>
      </c>
      <c r="B11" t="s">
        <v>14</v>
      </c>
      <c r="C11" t="s">
        <v>426</v>
      </c>
      <c r="D11" s="10">
        <v>4479</v>
      </c>
      <c r="E11" s="10">
        <v>4310.7458830957021</v>
      </c>
      <c r="F11" s="10">
        <v>3500</v>
      </c>
      <c r="G11" s="6">
        <v>0.81192445458801288</v>
      </c>
      <c r="H11" s="10">
        <v>21</v>
      </c>
      <c r="I11">
        <v>3521</v>
      </c>
      <c r="J11" s="6">
        <v>0.81679600131554098</v>
      </c>
      <c r="K11" s="17">
        <f t="shared" si="0"/>
        <v>6.0000000000000253E-3</v>
      </c>
      <c r="L11">
        <f>VLOOKUP(A11,[1]Sheet1!$A:$B,2,0)</f>
        <v>801</v>
      </c>
      <c r="M11" s="6">
        <f t="shared" si="1"/>
        <v>0.22749218971882987</v>
      </c>
    </row>
    <row r="12" spans="1:13" x14ac:dyDescent="0.3">
      <c r="A12" t="s">
        <v>15</v>
      </c>
      <c r="B12" t="s">
        <v>16</v>
      </c>
      <c r="C12" t="s">
        <v>426</v>
      </c>
      <c r="D12" s="10">
        <v>3034</v>
      </c>
      <c r="E12" s="10">
        <v>2924.4061532143528</v>
      </c>
      <c r="F12" s="10">
        <v>2237</v>
      </c>
      <c r="G12" s="6">
        <v>0.76494162670982202</v>
      </c>
      <c r="H12" s="10">
        <v>102</v>
      </c>
      <c r="I12">
        <v>2339</v>
      </c>
      <c r="J12" s="6">
        <v>0.79982050284947415</v>
      </c>
      <c r="K12" s="17">
        <f t="shared" si="0"/>
        <v>4.5596781403665604E-2</v>
      </c>
      <c r="L12">
        <f>VLOOKUP(A12,[1]Sheet1!$A:$B,2,0)</f>
        <v>435</v>
      </c>
      <c r="M12" s="6">
        <f t="shared" si="1"/>
        <v>0.18597691321077384</v>
      </c>
    </row>
    <row r="13" spans="1:13" x14ac:dyDescent="0.3">
      <c r="A13" t="s">
        <v>17</v>
      </c>
      <c r="B13" t="s">
        <v>18</v>
      </c>
      <c r="C13" t="s">
        <v>426</v>
      </c>
      <c r="D13" s="10">
        <v>5381</v>
      </c>
      <c r="E13" s="10">
        <v>5191.9183583776321</v>
      </c>
      <c r="F13" s="10">
        <v>3731</v>
      </c>
      <c r="G13" s="6">
        <v>0.71861684688852867</v>
      </c>
      <c r="H13" s="10">
        <v>9</v>
      </c>
      <c r="I13">
        <v>3740</v>
      </c>
      <c r="J13" s="6">
        <v>0.72035031020184859</v>
      </c>
      <c r="K13" s="17">
        <f t="shared" si="0"/>
        <v>2.41222192441699E-3</v>
      </c>
      <c r="L13">
        <f>VLOOKUP(A13,[1]Sheet1!$A:$B,2,0)</f>
        <v>744</v>
      </c>
      <c r="M13" s="6">
        <f t="shared" si="1"/>
        <v>0.19893048128342247</v>
      </c>
    </row>
    <row r="14" spans="1:13" x14ac:dyDescent="0.3">
      <c r="A14" t="s">
        <v>19</v>
      </c>
      <c r="B14" t="s">
        <v>20</v>
      </c>
      <c r="C14" t="s">
        <v>426</v>
      </c>
      <c r="D14" s="10">
        <v>2586</v>
      </c>
      <c r="E14" s="10">
        <v>2509.461247231945</v>
      </c>
      <c r="F14" s="10">
        <v>1387</v>
      </c>
      <c r="G14" s="6">
        <v>0.55270827614091544</v>
      </c>
      <c r="H14" s="10">
        <v>1</v>
      </c>
      <c r="I14">
        <v>1388</v>
      </c>
      <c r="J14" s="6">
        <v>0.5531067680487316</v>
      </c>
      <c r="K14" s="17">
        <f t="shared" si="0"/>
        <v>7.2098053352571674E-4</v>
      </c>
      <c r="L14">
        <f>VLOOKUP(A14,[1]Sheet1!$A:$B,2,0)</f>
        <v>601</v>
      </c>
      <c r="M14" s="6">
        <f t="shared" si="1"/>
        <v>0.43299711815561959</v>
      </c>
    </row>
    <row r="15" spans="1:13" x14ac:dyDescent="0.3">
      <c r="A15" t="s">
        <v>21</v>
      </c>
      <c r="B15" t="s">
        <v>22</v>
      </c>
      <c r="C15" t="s">
        <v>426</v>
      </c>
      <c r="D15" s="10">
        <v>2554</v>
      </c>
      <c r="E15" s="10">
        <v>2402.6046735014315</v>
      </c>
      <c r="F15" s="10">
        <v>2019</v>
      </c>
      <c r="G15" s="6">
        <v>0.84033799745241233</v>
      </c>
      <c r="H15" s="10">
        <v>4</v>
      </c>
      <c r="I15">
        <v>2023</v>
      </c>
      <c r="J15" s="6">
        <v>0.84200285727896496</v>
      </c>
      <c r="K15" s="17">
        <f t="shared" si="0"/>
        <v>1.9811788013868814E-3</v>
      </c>
      <c r="L15">
        <f>VLOOKUP(A15,[1]Sheet1!$A:$B,2,0)</f>
        <v>791</v>
      </c>
      <c r="M15" s="6">
        <f t="shared" si="1"/>
        <v>0.39100346020761245</v>
      </c>
    </row>
    <row r="16" spans="1:13" x14ac:dyDescent="0.3">
      <c r="A16" t="s">
        <v>23</v>
      </c>
      <c r="B16" t="s">
        <v>24</v>
      </c>
      <c r="C16" t="s">
        <v>426</v>
      </c>
      <c r="D16" s="10">
        <v>4893</v>
      </c>
      <c r="E16" s="10">
        <v>4736.4194832543244</v>
      </c>
      <c r="F16" s="10">
        <v>3823</v>
      </c>
      <c r="G16" s="6">
        <v>0.80714979184514135</v>
      </c>
      <c r="H16" s="10">
        <v>125</v>
      </c>
      <c r="I16">
        <v>3948</v>
      </c>
      <c r="J16" s="6">
        <v>0.83354103536610469</v>
      </c>
      <c r="K16" s="17">
        <f t="shared" si="0"/>
        <v>3.2696834946377241E-2</v>
      </c>
      <c r="L16">
        <f>VLOOKUP(A16,[1]Sheet1!$A:$B,2,0)</f>
        <v>638</v>
      </c>
      <c r="M16" s="6">
        <f t="shared" si="1"/>
        <v>0.16160081053698075</v>
      </c>
    </row>
    <row r="17" spans="1:13" x14ac:dyDescent="0.3">
      <c r="A17" t="s">
        <v>25</v>
      </c>
      <c r="B17" t="s">
        <v>26</v>
      </c>
      <c r="C17" t="s">
        <v>426</v>
      </c>
      <c r="D17" s="10">
        <v>3699</v>
      </c>
      <c r="E17" s="10">
        <v>3511.6983046262062</v>
      </c>
      <c r="F17" s="10">
        <v>2766</v>
      </c>
      <c r="G17" s="6">
        <v>0.78765308408075785</v>
      </c>
      <c r="H17" s="10">
        <v>35</v>
      </c>
      <c r="I17">
        <v>2801</v>
      </c>
      <c r="J17" s="6">
        <v>0.79761977169566256</v>
      </c>
      <c r="K17" s="17">
        <f t="shared" si="0"/>
        <v>1.2653651482284846E-2</v>
      </c>
      <c r="L17">
        <f>VLOOKUP(A17,[1]Sheet1!$A:$B,2,0)</f>
        <v>1413</v>
      </c>
      <c r="M17" s="6">
        <f t="shared" si="1"/>
        <v>0.50446269189575155</v>
      </c>
    </row>
    <row r="18" spans="1:13" x14ac:dyDescent="0.3">
      <c r="A18" t="s">
        <v>27</v>
      </c>
      <c r="B18" t="s">
        <v>28</v>
      </c>
      <c r="C18" t="s">
        <v>426</v>
      </c>
      <c r="D18" s="10">
        <v>3149</v>
      </c>
      <c r="E18" s="10">
        <v>2976.376839329761</v>
      </c>
      <c r="F18" s="10">
        <v>1503</v>
      </c>
      <c r="G18" s="6">
        <v>0.50497637938160234</v>
      </c>
      <c r="H18" s="10">
        <v>11</v>
      </c>
      <c r="I18">
        <v>1514</v>
      </c>
      <c r="J18" s="6">
        <v>0.50867214795991089</v>
      </c>
      <c r="K18" s="17">
        <f t="shared" si="0"/>
        <v>7.3186959414506085E-3</v>
      </c>
      <c r="L18">
        <f>VLOOKUP(A18,[1]Sheet1!$A:$B,2,0)</f>
        <v>987</v>
      </c>
      <c r="M18" s="6">
        <f t="shared" si="1"/>
        <v>0.65191545574636722</v>
      </c>
    </row>
    <row r="19" spans="1:13" x14ac:dyDescent="0.3">
      <c r="A19" t="s">
        <v>29</v>
      </c>
      <c r="B19" t="s">
        <v>30</v>
      </c>
      <c r="C19" t="s">
        <v>426</v>
      </c>
      <c r="D19" s="10">
        <v>2783</v>
      </c>
      <c r="E19" s="10">
        <v>2590.3009937712914</v>
      </c>
      <c r="F19" s="10">
        <v>2234</v>
      </c>
      <c r="G19" s="6">
        <v>0.8624480341751547</v>
      </c>
      <c r="H19" s="10">
        <v>2</v>
      </c>
      <c r="I19">
        <v>2236</v>
      </c>
      <c r="J19" s="6">
        <v>0.86322014521738855</v>
      </c>
      <c r="K19" s="17">
        <f t="shared" si="0"/>
        <v>8.9525514771715412E-4</v>
      </c>
      <c r="L19">
        <f>VLOOKUP(A19,[1]Sheet1!$A:$B,2,0)</f>
        <v>861</v>
      </c>
      <c r="M19" s="6">
        <f t="shared" si="1"/>
        <v>0.38506261180679785</v>
      </c>
    </row>
    <row r="20" spans="1:13" x14ac:dyDescent="0.3">
      <c r="A20" t="s">
        <v>31</v>
      </c>
      <c r="B20" t="s">
        <v>32</v>
      </c>
      <c r="C20" t="s">
        <v>426</v>
      </c>
      <c r="D20" s="10">
        <v>3580</v>
      </c>
      <c r="E20" s="10">
        <v>3416.4165521164146</v>
      </c>
      <c r="F20" s="10">
        <v>3173</v>
      </c>
      <c r="G20" s="6">
        <v>0.92875091535146026</v>
      </c>
      <c r="H20" s="10">
        <v>2</v>
      </c>
      <c r="I20">
        <v>3175</v>
      </c>
      <c r="J20" s="6">
        <v>0.92933632405952926</v>
      </c>
      <c r="K20" s="17">
        <f t="shared" si="0"/>
        <v>6.3031831074693474E-4</v>
      </c>
      <c r="L20">
        <f>VLOOKUP(A20,[1]Sheet1!$A:$B,2,0)</f>
        <v>1547</v>
      </c>
      <c r="M20" s="6">
        <f t="shared" si="1"/>
        <v>0.48724409448818895</v>
      </c>
    </row>
    <row r="21" spans="1:13" x14ac:dyDescent="0.3">
      <c r="A21" t="s">
        <v>33</v>
      </c>
      <c r="B21" t="s">
        <v>34</v>
      </c>
      <c r="C21" t="s">
        <v>426</v>
      </c>
      <c r="D21" s="10">
        <v>6095</v>
      </c>
      <c r="E21" s="10">
        <v>5921.2286072624202</v>
      </c>
      <c r="F21" s="10">
        <v>3478</v>
      </c>
      <c r="G21" s="6">
        <v>0.58737809848013867</v>
      </c>
      <c r="H21" s="10">
        <v>4</v>
      </c>
      <c r="I21">
        <v>3482</v>
      </c>
      <c r="J21" s="6">
        <v>0.5880536339585517</v>
      </c>
      <c r="K21" s="17">
        <f t="shared" si="0"/>
        <v>1.150086256469228E-3</v>
      </c>
      <c r="L21">
        <f>VLOOKUP(A21,[1]Sheet1!$A:$B,2,0)</f>
        <v>1211</v>
      </c>
      <c r="M21" s="6">
        <f t="shared" si="1"/>
        <v>0.34778862722573234</v>
      </c>
    </row>
    <row r="22" spans="1:13" x14ac:dyDescent="0.3">
      <c r="A22" t="s">
        <v>35</v>
      </c>
      <c r="B22" t="s">
        <v>36</v>
      </c>
      <c r="C22" t="s">
        <v>426</v>
      </c>
      <c r="D22" s="10">
        <v>3315</v>
      </c>
      <c r="E22" s="10">
        <v>3170.1469449313172</v>
      </c>
      <c r="F22" s="10">
        <v>2267</v>
      </c>
      <c r="G22" s="6">
        <v>0.71510880706165991</v>
      </c>
      <c r="H22" s="10">
        <v>12</v>
      </c>
      <c r="I22">
        <v>2279</v>
      </c>
      <c r="J22" s="6">
        <v>0.71889412055294355</v>
      </c>
      <c r="K22" s="17">
        <f t="shared" si="0"/>
        <v>5.2933392148214031E-3</v>
      </c>
      <c r="L22">
        <f>VLOOKUP(A22,[1]Sheet1!$A:$B,2,0)</f>
        <v>367</v>
      </c>
      <c r="M22" s="6">
        <f t="shared" si="1"/>
        <v>0.16103554190434402</v>
      </c>
    </row>
    <row r="23" spans="1:13" x14ac:dyDescent="0.3">
      <c r="A23" t="s">
        <v>37</v>
      </c>
      <c r="B23" t="s">
        <v>38</v>
      </c>
      <c r="C23" t="s">
        <v>426</v>
      </c>
      <c r="D23" s="10">
        <v>4510</v>
      </c>
      <c r="E23" s="10">
        <v>4344.2371183922824</v>
      </c>
      <c r="F23" s="10">
        <v>3133</v>
      </c>
      <c r="G23" s="6">
        <v>0.721185311624855</v>
      </c>
      <c r="H23" s="10">
        <v>26</v>
      </c>
      <c r="I23">
        <v>3159</v>
      </c>
      <c r="J23" s="6">
        <v>0.72717025197028939</v>
      </c>
      <c r="K23" s="17">
        <f t="shared" si="0"/>
        <v>8.2987551867218755E-3</v>
      </c>
      <c r="L23">
        <f>VLOOKUP(A23,[1]Sheet1!$A:$B,2,0)</f>
        <v>1697</v>
      </c>
      <c r="M23" s="6">
        <f t="shared" si="1"/>
        <v>0.5371953149730927</v>
      </c>
    </row>
    <row r="24" spans="1:13" x14ac:dyDescent="0.3">
      <c r="A24" t="s">
        <v>39</v>
      </c>
      <c r="B24" t="s">
        <v>40</v>
      </c>
      <c r="C24" t="s">
        <v>426</v>
      </c>
      <c r="D24" s="10">
        <v>3393</v>
      </c>
      <c r="E24" s="10">
        <v>3200.5267140564092</v>
      </c>
      <c r="F24" s="10">
        <v>2695</v>
      </c>
      <c r="G24" s="6">
        <v>0.84204890031500634</v>
      </c>
      <c r="H24" s="10">
        <v>5</v>
      </c>
      <c r="I24">
        <v>2700</v>
      </c>
      <c r="J24" s="6">
        <v>0.84361114317273356</v>
      </c>
      <c r="K24" s="17">
        <f t="shared" si="0"/>
        <v>1.8552875695732002E-3</v>
      </c>
      <c r="L24">
        <f>VLOOKUP(A24,[1]Sheet1!$A:$B,2,0)</f>
        <v>1195</v>
      </c>
      <c r="M24" s="6">
        <f t="shared" si="1"/>
        <v>0.44259259259259259</v>
      </c>
    </row>
    <row r="25" spans="1:13" x14ac:dyDescent="0.3">
      <c r="A25" t="s">
        <v>41</v>
      </c>
      <c r="B25" t="s">
        <v>42</v>
      </c>
      <c r="C25" t="s">
        <v>426</v>
      </c>
      <c r="D25" s="10">
        <v>2384</v>
      </c>
      <c r="E25" s="10">
        <v>2280.9148577082001</v>
      </c>
      <c r="F25" s="10">
        <v>542</v>
      </c>
      <c r="G25" s="6">
        <v>0.23762395083198615</v>
      </c>
      <c r="H25" s="10">
        <v>14</v>
      </c>
      <c r="I25">
        <v>556</v>
      </c>
      <c r="J25" s="6">
        <v>0.24376183886085662</v>
      </c>
      <c r="K25" s="17">
        <f t="shared" si="0"/>
        <v>2.5830258302582936E-2</v>
      </c>
      <c r="L25">
        <f>VLOOKUP(A25,[1]Sheet1!$A:$B,2,0)</f>
        <v>176</v>
      </c>
      <c r="M25" s="6">
        <f t="shared" si="1"/>
        <v>0.31654676258992803</v>
      </c>
    </row>
    <row r="26" spans="1:13" x14ac:dyDescent="0.3">
      <c r="A26" t="s">
        <v>43</v>
      </c>
      <c r="B26" t="s">
        <v>44</v>
      </c>
      <c r="C26" t="s">
        <v>426</v>
      </c>
      <c r="D26" s="10">
        <v>3972</v>
      </c>
      <c r="E26" s="10">
        <v>3804.3249472863295</v>
      </c>
      <c r="F26" s="10">
        <v>3458</v>
      </c>
      <c r="G26" s="6">
        <v>0.9089654663875737</v>
      </c>
      <c r="H26" s="10">
        <v>31</v>
      </c>
      <c r="I26">
        <v>3489</v>
      </c>
      <c r="J26" s="6">
        <v>0.91711408682077633</v>
      </c>
      <c r="K26" s="17">
        <f t="shared" si="0"/>
        <v>8.9647194910352588E-3</v>
      </c>
      <c r="L26">
        <f>VLOOKUP(A26,[1]Sheet1!$A:$B,2,0)</f>
        <v>1213</v>
      </c>
      <c r="M26" s="6">
        <f t="shared" si="1"/>
        <v>0.34766408713098307</v>
      </c>
    </row>
    <row r="27" spans="1:13" x14ac:dyDescent="0.3">
      <c r="A27" t="s">
        <v>45</v>
      </c>
      <c r="B27" t="s">
        <v>46</v>
      </c>
      <c r="C27" t="s">
        <v>426</v>
      </c>
      <c r="D27" s="10">
        <v>6117</v>
      </c>
      <c r="E27" s="10">
        <v>5869.3323049179262</v>
      </c>
      <c r="F27" s="10">
        <v>3696</v>
      </c>
      <c r="G27" s="6">
        <v>0.62971387680726709</v>
      </c>
      <c r="H27" s="10">
        <v>1</v>
      </c>
      <c r="I27">
        <v>3697</v>
      </c>
      <c r="J27" s="6">
        <v>0.62988425393843794</v>
      </c>
      <c r="K27" s="17">
        <f t="shared" si="0"/>
        <v>2.7056277056285621E-4</v>
      </c>
      <c r="L27">
        <f>VLOOKUP(A27,[1]Sheet1!$A:$B,2,0)</f>
        <v>1262</v>
      </c>
      <c r="M27" s="6">
        <f t="shared" si="1"/>
        <v>0.34135785772247768</v>
      </c>
    </row>
    <row r="28" spans="1:13" x14ac:dyDescent="0.3">
      <c r="A28" t="s">
        <v>47</v>
      </c>
      <c r="B28" t="s">
        <v>48</v>
      </c>
      <c r="C28" t="s">
        <v>426</v>
      </c>
      <c r="D28" s="10">
        <v>3030</v>
      </c>
      <c r="E28" s="10">
        <v>2885.6449233319518</v>
      </c>
      <c r="F28" s="10">
        <v>1369</v>
      </c>
      <c r="G28" s="6">
        <v>0.47441734391189899</v>
      </c>
      <c r="H28" s="10">
        <v>1</v>
      </c>
      <c r="I28">
        <v>1370</v>
      </c>
      <c r="J28" s="6">
        <v>0.47476388689503407</v>
      </c>
      <c r="K28" s="17">
        <f t="shared" si="0"/>
        <v>7.3046018991968571E-4</v>
      </c>
      <c r="L28">
        <f>VLOOKUP(A28,[1]Sheet1!$A:$B,2,0)</f>
        <v>508</v>
      </c>
      <c r="M28" s="6">
        <f t="shared" si="1"/>
        <v>0.3708029197080292</v>
      </c>
    </row>
    <row r="29" spans="1:13" x14ac:dyDescent="0.3">
      <c r="A29" t="s">
        <v>49</v>
      </c>
      <c r="B29" t="s">
        <v>50</v>
      </c>
      <c r="C29" t="s">
        <v>426</v>
      </c>
      <c r="D29" s="10">
        <v>2188</v>
      </c>
      <c r="E29" s="10">
        <v>2116.3917199468251</v>
      </c>
      <c r="F29" s="10">
        <v>1235</v>
      </c>
      <c r="G29" s="6">
        <v>0.58354036654000407</v>
      </c>
      <c r="H29" s="10">
        <v>4</v>
      </c>
      <c r="I29">
        <v>1239</v>
      </c>
      <c r="J29" s="6">
        <v>0.58543037582434421</v>
      </c>
      <c r="K29" s="17">
        <f t="shared" si="0"/>
        <v>3.2388663967611998E-3</v>
      </c>
      <c r="L29">
        <f>VLOOKUP(A29,[1]Sheet1!$A:$B,2,0)</f>
        <v>158</v>
      </c>
      <c r="M29" s="6">
        <f t="shared" si="1"/>
        <v>0.12752219531880549</v>
      </c>
    </row>
    <row r="30" spans="1:13" x14ac:dyDescent="0.3">
      <c r="A30" t="s">
        <v>51</v>
      </c>
      <c r="B30" t="s">
        <v>52</v>
      </c>
      <c r="C30" t="s">
        <v>426</v>
      </c>
      <c r="D30" s="10">
        <v>3687</v>
      </c>
      <c r="E30" s="10">
        <v>3512.9484538341844</v>
      </c>
      <c r="F30" s="10">
        <v>2745</v>
      </c>
      <c r="G30" s="6">
        <v>0.78139489835212006</v>
      </c>
      <c r="H30" s="10">
        <v>19</v>
      </c>
      <c r="I30">
        <v>2764</v>
      </c>
      <c r="J30" s="6">
        <v>0.78680346049007643</v>
      </c>
      <c r="K30" s="17">
        <f t="shared" si="0"/>
        <v>6.9216757741347749E-3</v>
      </c>
      <c r="L30">
        <f>VLOOKUP(A30,[1]Sheet1!$A:$B,2,0)</f>
        <v>1354</v>
      </c>
      <c r="M30" s="6">
        <f t="shared" si="1"/>
        <v>0.48986975397973953</v>
      </c>
    </row>
    <row r="31" spans="1:13" x14ac:dyDescent="0.3">
      <c r="A31" t="s">
        <v>53</v>
      </c>
      <c r="B31" t="s">
        <v>54</v>
      </c>
      <c r="C31" t="s">
        <v>426</v>
      </c>
      <c r="D31" s="10">
        <v>2887</v>
      </c>
      <c r="E31" s="10">
        <v>2789.5604942647251</v>
      </c>
      <c r="F31" s="10">
        <v>2347</v>
      </c>
      <c r="G31" s="6">
        <v>0.8413511751494116</v>
      </c>
      <c r="H31" s="10">
        <v>10</v>
      </c>
      <c r="I31">
        <v>2357</v>
      </c>
      <c r="J31" s="6">
        <v>0.8449359692488978</v>
      </c>
      <c r="K31" s="17">
        <f t="shared" si="0"/>
        <v>4.2607584149978667E-3</v>
      </c>
      <c r="L31">
        <f>VLOOKUP(A31,[1]Sheet1!$A:$B,2,0)</f>
        <v>786</v>
      </c>
      <c r="M31" s="6">
        <f t="shared" si="1"/>
        <v>0.33347475604582094</v>
      </c>
    </row>
    <row r="32" spans="1:13" x14ac:dyDescent="0.3">
      <c r="A32" t="s">
        <v>55</v>
      </c>
      <c r="B32" t="s">
        <v>56</v>
      </c>
      <c r="C32" t="s">
        <v>426</v>
      </c>
      <c r="D32" s="10">
        <v>2844</v>
      </c>
      <c r="E32" s="10">
        <v>2754.071146245059</v>
      </c>
      <c r="F32" s="10">
        <v>1512</v>
      </c>
      <c r="G32" s="6">
        <v>0.5490054249547921</v>
      </c>
      <c r="H32" s="10">
        <v>0</v>
      </c>
      <c r="I32">
        <v>1512</v>
      </c>
      <c r="J32" s="6">
        <v>0.5490054249547921</v>
      </c>
      <c r="K32" s="17">
        <f t="shared" si="0"/>
        <v>0</v>
      </c>
      <c r="L32">
        <f>VLOOKUP(A32,[1]Sheet1!$A:$B,2,0)</f>
        <v>122</v>
      </c>
      <c r="M32" s="6">
        <f t="shared" si="1"/>
        <v>8.0687830687830683E-2</v>
      </c>
    </row>
    <row r="33" spans="1:13" x14ac:dyDescent="0.3">
      <c r="A33" t="s">
        <v>57</v>
      </c>
      <c r="B33" t="s">
        <v>58</v>
      </c>
      <c r="C33" t="s">
        <v>426</v>
      </c>
      <c r="D33" s="10">
        <v>3128</v>
      </c>
      <c r="E33" s="10">
        <v>2996.386782309512</v>
      </c>
      <c r="F33" s="10">
        <v>541</v>
      </c>
      <c r="G33" s="6">
        <v>0.18055078976920858</v>
      </c>
      <c r="H33" s="10">
        <v>1</v>
      </c>
      <c r="I33">
        <v>542</v>
      </c>
      <c r="J33" s="6">
        <v>0.18088452505528843</v>
      </c>
      <c r="K33" s="17">
        <f t="shared" si="0"/>
        <v>1.8484288354897668E-3</v>
      </c>
      <c r="L33">
        <f>VLOOKUP(A33,[1]Sheet1!$A:$B,2,0)</f>
        <v>410</v>
      </c>
      <c r="M33" s="6">
        <f t="shared" si="1"/>
        <v>0.75645756457564572</v>
      </c>
    </row>
    <row r="34" spans="1:13" x14ac:dyDescent="0.3">
      <c r="A34" t="s">
        <v>59</v>
      </c>
      <c r="B34" t="s">
        <v>60</v>
      </c>
      <c r="C34" t="s">
        <v>426</v>
      </c>
      <c r="D34" s="10">
        <v>2629</v>
      </c>
      <c r="E34" s="10">
        <v>2512.5032703106267</v>
      </c>
      <c r="F34" s="10">
        <v>981</v>
      </c>
      <c r="G34" s="6">
        <v>0.3904472529815719</v>
      </c>
      <c r="H34" s="10">
        <v>0</v>
      </c>
      <c r="I34">
        <v>981</v>
      </c>
      <c r="J34" s="6">
        <v>0.3904472529815719</v>
      </c>
      <c r="K34" s="17">
        <f t="shared" si="0"/>
        <v>0</v>
      </c>
      <c r="L34">
        <f>VLOOKUP(A34,[1]Sheet1!$A:$B,2,0)</f>
        <v>163</v>
      </c>
      <c r="M34" s="6">
        <f t="shared" si="1"/>
        <v>0.16615698267074414</v>
      </c>
    </row>
    <row r="35" spans="1:13" x14ac:dyDescent="0.3">
      <c r="A35" t="s">
        <v>61</v>
      </c>
      <c r="B35" t="s">
        <v>62</v>
      </c>
      <c r="C35" t="s">
        <v>426</v>
      </c>
      <c r="D35" s="10">
        <v>5667</v>
      </c>
      <c r="E35" s="10">
        <v>5355.7946265880846</v>
      </c>
      <c r="F35" s="10">
        <v>3378</v>
      </c>
      <c r="G35" s="6">
        <v>0.63071873279651114</v>
      </c>
      <c r="H35" s="10">
        <v>10</v>
      </c>
      <c r="I35">
        <v>3388</v>
      </c>
      <c r="J35" s="6">
        <v>0.63258586936488437</v>
      </c>
      <c r="K35" s="17">
        <f t="shared" si="0"/>
        <v>2.9603315571342373E-3</v>
      </c>
      <c r="L35">
        <f>VLOOKUP(A35,[1]Sheet1!$A:$B,2,0)</f>
        <v>992</v>
      </c>
      <c r="M35" s="6">
        <f t="shared" si="1"/>
        <v>0.29279811097992914</v>
      </c>
    </row>
    <row r="36" spans="1:13" x14ac:dyDescent="0.3">
      <c r="A36" t="s">
        <v>63</v>
      </c>
      <c r="B36" t="s">
        <v>64</v>
      </c>
      <c r="C36" t="s">
        <v>426</v>
      </c>
      <c r="D36" s="10">
        <v>3040</v>
      </c>
      <c r="E36" s="10">
        <v>2875.2445912163207</v>
      </c>
      <c r="F36" s="10">
        <v>1621</v>
      </c>
      <c r="G36" s="6">
        <v>0.56377812341671596</v>
      </c>
      <c r="H36" s="10">
        <v>1</v>
      </c>
      <c r="I36">
        <v>1622</v>
      </c>
      <c r="J36" s="6">
        <v>0.56412591991481387</v>
      </c>
      <c r="K36" s="17">
        <f t="shared" si="0"/>
        <v>6.169031462060371E-4</v>
      </c>
      <c r="L36">
        <f>VLOOKUP(A36,[1]Sheet1!$A:$B,2,0)</f>
        <v>411</v>
      </c>
      <c r="M36" s="6">
        <f t="shared" si="1"/>
        <v>0.25339087546239208</v>
      </c>
    </row>
    <row r="37" spans="1:13" x14ac:dyDescent="0.3">
      <c r="A37" t="s">
        <v>65</v>
      </c>
      <c r="B37" t="s">
        <v>66</v>
      </c>
      <c r="C37" t="s">
        <v>426</v>
      </c>
      <c r="D37" s="10">
        <v>4672</v>
      </c>
      <c r="E37" s="10">
        <v>4454.808742637395</v>
      </c>
      <c r="F37" s="10">
        <v>446</v>
      </c>
      <c r="G37" s="6">
        <v>0.10011653154293515</v>
      </c>
      <c r="H37" s="10">
        <v>4</v>
      </c>
      <c r="I37">
        <v>450</v>
      </c>
      <c r="J37" s="6">
        <v>0.10101443765542784</v>
      </c>
      <c r="K37" s="17">
        <f t="shared" si="0"/>
        <v>8.9686098654707894E-3</v>
      </c>
      <c r="L37">
        <f>VLOOKUP(A37,[1]Sheet1!$A:$B,2,0)</f>
        <v>187</v>
      </c>
      <c r="M37" s="6">
        <f t="shared" si="1"/>
        <v>0.41555555555555557</v>
      </c>
    </row>
    <row r="38" spans="1:13" x14ac:dyDescent="0.3">
      <c r="A38" t="s">
        <v>67</v>
      </c>
      <c r="B38" t="s">
        <v>68</v>
      </c>
      <c r="C38" t="s">
        <v>426</v>
      </c>
      <c r="D38" s="10">
        <v>4322</v>
      </c>
      <c r="E38" s="10">
        <v>4168.1988535228247</v>
      </c>
      <c r="F38" s="10">
        <v>2631</v>
      </c>
      <c r="G38" s="6">
        <v>0.63120788917648807</v>
      </c>
      <c r="H38" s="10">
        <v>0</v>
      </c>
      <c r="I38">
        <v>2631</v>
      </c>
      <c r="J38" s="6">
        <v>0.63120788917648807</v>
      </c>
      <c r="K38" s="17">
        <f t="shared" si="0"/>
        <v>0</v>
      </c>
      <c r="L38">
        <f>VLOOKUP(A38,[1]Sheet1!$A:$B,2,0)</f>
        <v>933</v>
      </c>
      <c r="M38" s="6">
        <f t="shared" si="1"/>
        <v>0.35461801596351195</v>
      </c>
    </row>
    <row r="39" spans="1:13" x14ac:dyDescent="0.3">
      <c r="A39" t="s">
        <v>69</v>
      </c>
      <c r="B39" t="s">
        <v>70</v>
      </c>
      <c r="C39" t="s">
        <v>426</v>
      </c>
      <c r="D39" s="10">
        <v>1590</v>
      </c>
      <c r="E39" s="10">
        <v>1536.0574721416579</v>
      </c>
      <c r="F39" s="10">
        <v>1069</v>
      </c>
      <c r="G39" s="6">
        <v>0.69593750194095272</v>
      </c>
      <c r="H39" s="10">
        <v>0</v>
      </c>
      <c r="I39">
        <v>1069</v>
      </c>
      <c r="J39" s="6">
        <v>0.69593750194095272</v>
      </c>
      <c r="K39" s="17">
        <f t="shared" si="0"/>
        <v>0</v>
      </c>
      <c r="L39">
        <f>VLOOKUP(A39,[1]Sheet1!$A:$B,2,0)</f>
        <v>172</v>
      </c>
      <c r="M39" s="6">
        <f t="shared" si="1"/>
        <v>0.16089803554724041</v>
      </c>
    </row>
    <row r="40" spans="1:13" x14ac:dyDescent="0.3">
      <c r="A40" t="s">
        <v>71</v>
      </c>
      <c r="B40" t="s">
        <v>72</v>
      </c>
      <c r="C40" t="s">
        <v>426</v>
      </c>
      <c r="D40" s="10">
        <v>4289</v>
      </c>
      <c r="E40" s="10">
        <v>4155.9724175141428</v>
      </c>
      <c r="F40" s="10">
        <v>2451</v>
      </c>
      <c r="G40" s="6">
        <v>0.58975367345340646</v>
      </c>
      <c r="H40" s="10">
        <v>2</v>
      </c>
      <c r="I40">
        <v>2453</v>
      </c>
      <c r="J40" s="6">
        <v>0.59023490860106331</v>
      </c>
      <c r="K40" s="17">
        <f t="shared" si="0"/>
        <v>8.159934720523204E-4</v>
      </c>
      <c r="L40">
        <f>VLOOKUP(A40,[1]Sheet1!$A:$B,2,0)</f>
        <v>1316</v>
      </c>
      <c r="M40" s="6">
        <f t="shared" si="1"/>
        <v>0.53648593558907465</v>
      </c>
    </row>
    <row r="41" spans="1:13" x14ac:dyDescent="0.3">
      <c r="A41" t="s">
        <v>73</v>
      </c>
      <c r="B41" t="s">
        <v>74</v>
      </c>
      <c r="C41" t="s">
        <v>426</v>
      </c>
      <c r="D41" s="10">
        <v>4464</v>
      </c>
      <c r="E41" s="10">
        <v>4294.0906892608764</v>
      </c>
      <c r="F41" s="10">
        <v>2236</v>
      </c>
      <c r="G41" s="6">
        <v>0.52071559773807974</v>
      </c>
      <c r="H41" s="10">
        <v>0</v>
      </c>
      <c r="I41">
        <v>2236</v>
      </c>
      <c r="J41" s="6">
        <v>0.52071559773807974</v>
      </c>
      <c r="K41" s="17">
        <f t="shared" si="0"/>
        <v>0</v>
      </c>
      <c r="L41">
        <f>VLOOKUP(A41,[1]Sheet1!$A:$B,2,0)</f>
        <v>545</v>
      </c>
      <c r="M41" s="6">
        <f t="shared" si="1"/>
        <v>0.24373881932021466</v>
      </c>
    </row>
    <row r="42" spans="1:13" x14ac:dyDescent="0.3">
      <c r="A42" t="s">
        <v>75</v>
      </c>
      <c r="B42" t="s">
        <v>76</v>
      </c>
      <c r="C42" t="s">
        <v>426</v>
      </c>
      <c r="D42" s="10">
        <v>2168</v>
      </c>
      <c r="E42" s="10">
        <v>2055.1022577633057</v>
      </c>
      <c r="F42" s="10">
        <v>1479</v>
      </c>
      <c r="G42" s="6">
        <v>0.71967221797015912</v>
      </c>
      <c r="H42" s="10">
        <v>2</v>
      </c>
      <c r="I42">
        <v>1481</v>
      </c>
      <c r="J42" s="6">
        <v>0.72064540555362122</v>
      </c>
      <c r="K42" s="17">
        <f t="shared" si="0"/>
        <v>1.3522650439487317E-3</v>
      </c>
      <c r="L42">
        <f>VLOOKUP(A42,[1]Sheet1!$A:$B,2,0)</f>
        <v>420</v>
      </c>
      <c r="M42" s="6">
        <f t="shared" si="1"/>
        <v>0.28359216745442267</v>
      </c>
    </row>
    <row r="43" spans="1:13" x14ac:dyDescent="0.3">
      <c r="A43" t="s">
        <v>77</v>
      </c>
      <c r="B43" t="s">
        <v>78</v>
      </c>
      <c r="C43" t="s">
        <v>426</v>
      </c>
      <c r="D43" s="10">
        <v>5791</v>
      </c>
      <c r="E43" s="10">
        <v>5583.7671457816423</v>
      </c>
      <c r="F43" s="10">
        <v>3325</v>
      </c>
      <c r="G43" s="6">
        <v>0.59547612090377577</v>
      </c>
      <c r="H43" s="10">
        <v>8</v>
      </c>
      <c r="I43">
        <v>3333</v>
      </c>
      <c r="J43" s="6">
        <v>0.5969088454051984</v>
      </c>
      <c r="K43" s="17">
        <f t="shared" si="0"/>
        <v>2.4060150375939909E-3</v>
      </c>
      <c r="L43">
        <f>VLOOKUP(A43,[1]Sheet1!$A:$B,2,0)</f>
        <v>1526</v>
      </c>
      <c r="M43" s="6">
        <f t="shared" si="1"/>
        <v>0.45784578457845787</v>
      </c>
    </row>
    <row r="44" spans="1:13" x14ac:dyDescent="0.3">
      <c r="A44" t="s">
        <v>79</v>
      </c>
      <c r="B44" t="s">
        <v>80</v>
      </c>
      <c r="C44" t="s">
        <v>426</v>
      </c>
      <c r="D44" s="10">
        <v>2336</v>
      </c>
      <c r="E44" s="10">
        <v>2193.2149226569609</v>
      </c>
      <c r="F44" s="10">
        <v>1920</v>
      </c>
      <c r="G44" s="6">
        <v>0.87542720057459034</v>
      </c>
      <c r="H44" s="10">
        <v>2</v>
      </c>
      <c r="I44">
        <v>1922</v>
      </c>
      <c r="J44" s="6">
        <v>0.87633910390852221</v>
      </c>
      <c r="K44" s="17">
        <f t="shared" si="0"/>
        <v>1.0416666666666768E-3</v>
      </c>
      <c r="L44">
        <f>VLOOKUP(A44,[1]Sheet1!$A:$B,2,0)</f>
        <v>704</v>
      </c>
      <c r="M44" s="6">
        <f t="shared" si="1"/>
        <v>0.36628511966701355</v>
      </c>
    </row>
    <row r="45" spans="1:13" x14ac:dyDescent="0.3">
      <c r="A45" t="s">
        <v>81</v>
      </c>
      <c r="B45" t="s">
        <v>82</v>
      </c>
      <c r="C45" t="s">
        <v>426</v>
      </c>
      <c r="D45" s="10">
        <v>2884</v>
      </c>
      <c r="E45" s="10">
        <v>2750.3842665093862</v>
      </c>
      <c r="F45" s="10">
        <v>1570</v>
      </c>
      <c r="G45" s="6">
        <v>0.57082932705710421</v>
      </c>
      <c r="H45" s="10">
        <v>0</v>
      </c>
      <c r="I45">
        <v>1570</v>
      </c>
      <c r="J45" s="6">
        <v>0.57082932705710421</v>
      </c>
      <c r="K45" s="17">
        <f t="shared" si="0"/>
        <v>0</v>
      </c>
      <c r="L45">
        <f>VLOOKUP(A45,[1]Sheet1!$A:$B,2,0)</f>
        <v>174</v>
      </c>
      <c r="M45" s="6">
        <f t="shared" si="1"/>
        <v>0.11082802547770701</v>
      </c>
    </row>
    <row r="46" spans="1:13" x14ac:dyDescent="0.3">
      <c r="A46" t="s">
        <v>83</v>
      </c>
      <c r="B46" t="s">
        <v>84</v>
      </c>
      <c r="C46" t="s">
        <v>426</v>
      </c>
      <c r="D46" s="10">
        <v>5140</v>
      </c>
      <c r="E46" s="10">
        <v>4916.0740829930928</v>
      </c>
      <c r="F46" s="10">
        <v>3543</v>
      </c>
      <c r="G46" s="6">
        <v>0.72069703185654332</v>
      </c>
      <c r="H46" s="10">
        <v>2</v>
      </c>
      <c r="I46">
        <v>3545</v>
      </c>
      <c r="J46" s="6">
        <v>0.72110386055078923</v>
      </c>
      <c r="K46" s="17">
        <f t="shared" si="0"/>
        <v>5.6449336720300119E-4</v>
      </c>
      <c r="L46">
        <f>VLOOKUP(A46,[1]Sheet1!$A:$B,2,0)</f>
        <v>1732</v>
      </c>
      <c r="M46" s="6">
        <f t="shared" si="1"/>
        <v>0.48857545839210154</v>
      </c>
    </row>
    <row r="47" spans="1:13" x14ac:dyDescent="0.3">
      <c r="A47" t="s">
        <v>85</v>
      </c>
      <c r="B47" t="s">
        <v>86</v>
      </c>
      <c r="C47" t="s">
        <v>426</v>
      </c>
      <c r="D47" s="10">
        <v>2115</v>
      </c>
      <c r="E47" s="10">
        <v>1989.5314720812182</v>
      </c>
      <c r="F47" s="10">
        <v>1153</v>
      </c>
      <c r="G47" s="6">
        <v>0.57953343095088838</v>
      </c>
      <c r="H47" s="10">
        <v>2</v>
      </c>
      <c r="I47">
        <v>1155</v>
      </c>
      <c r="J47" s="6">
        <v>0.58053869275652736</v>
      </c>
      <c r="K47" s="17">
        <f t="shared" si="0"/>
        <v>1.7346053772766196E-3</v>
      </c>
      <c r="L47">
        <f>VLOOKUP(A47,[1]Sheet1!$A:$B,2,0)</f>
        <v>690</v>
      </c>
      <c r="M47" s="6">
        <f t="shared" si="1"/>
        <v>0.59740259740259738</v>
      </c>
    </row>
    <row r="48" spans="1:13" x14ac:dyDescent="0.3">
      <c r="A48" t="s">
        <v>87</v>
      </c>
      <c r="B48" t="s">
        <v>88</v>
      </c>
      <c r="C48" t="s">
        <v>426</v>
      </c>
      <c r="D48" s="10">
        <v>3901</v>
      </c>
      <c r="E48" s="10">
        <v>3638.9021663749545</v>
      </c>
      <c r="F48" s="10">
        <v>2619</v>
      </c>
      <c r="G48" s="6">
        <v>0.71972256473413987</v>
      </c>
      <c r="H48" s="10">
        <v>1</v>
      </c>
      <c r="I48">
        <v>2620</v>
      </c>
      <c r="J48" s="6">
        <v>0.71999737289173216</v>
      </c>
      <c r="K48" s="17">
        <f t="shared" si="0"/>
        <v>3.818251240931982E-4</v>
      </c>
      <c r="L48">
        <f>VLOOKUP(A48,[1]Sheet1!$A:$B,2,0)</f>
        <v>433</v>
      </c>
      <c r="M48" s="6">
        <f t="shared" si="1"/>
        <v>0.16526717557251908</v>
      </c>
    </row>
    <row r="49" spans="1:13" x14ac:dyDescent="0.3">
      <c r="A49" t="s">
        <v>89</v>
      </c>
      <c r="B49" t="s">
        <v>90</v>
      </c>
      <c r="C49" t="s">
        <v>426</v>
      </c>
      <c r="D49" s="10">
        <v>3609</v>
      </c>
      <c r="E49" s="10">
        <v>3418.8026965600916</v>
      </c>
      <c r="F49" s="10">
        <v>2729</v>
      </c>
      <c r="G49" s="6">
        <v>0.79823266863157893</v>
      </c>
      <c r="H49" s="10">
        <v>1</v>
      </c>
      <c r="I49">
        <v>2730</v>
      </c>
      <c r="J49" s="6">
        <v>0.79852516869337131</v>
      </c>
      <c r="K49" s="17">
        <f t="shared" si="0"/>
        <v>3.6643459142534805E-4</v>
      </c>
      <c r="L49">
        <f>VLOOKUP(A49,[1]Sheet1!$A:$B,2,0)</f>
        <v>596</v>
      </c>
      <c r="M49" s="6">
        <f t="shared" si="1"/>
        <v>0.21831501831501832</v>
      </c>
    </row>
    <row r="50" spans="1:13" x14ac:dyDescent="0.3">
      <c r="A50" t="s">
        <v>91</v>
      </c>
      <c r="B50" t="s">
        <v>92</v>
      </c>
      <c r="C50" t="s">
        <v>426</v>
      </c>
      <c r="D50" s="10">
        <v>3000</v>
      </c>
      <c r="E50" s="10">
        <v>2870.3399012801474</v>
      </c>
      <c r="F50" s="10">
        <v>1887</v>
      </c>
      <c r="G50" s="6">
        <v>0.6574134300813691</v>
      </c>
      <c r="H50" s="10">
        <v>5</v>
      </c>
      <c r="I50">
        <v>1892</v>
      </c>
      <c r="J50" s="6">
        <v>0.65915538405614749</v>
      </c>
      <c r="K50" s="17">
        <f t="shared" si="0"/>
        <v>2.6497085320614502E-3</v>
      </c>
      <c r="L50">
        <f>VLOOKUP(A50,[1]Sheet1!$A:$B,2,0)</f>
        <v>765</v>
      </c>
      <c r="M50" s="6">
        <f t="shared" si="1"/>
        <v>0.40433403805496831</v>
      </c>
    </row>
    <row r="51" spans="1:13" x14ac:dyDescent="0.3">
      <c r="A51" t="s">
        <v>93</v>
      </c>
      <c r="B51" t="s">
        <v>94</v>
      </c>
      <c r="C51" t="s">
        <v>426</v>
      </c>
      <c r="D51" s="10">
        <v>1081</v>
      </c>
      <c r="E51" s="10">
        <v>986.40583374444986</v>
      </c>
      <c r="F51" s="10">
        <v>847</v>
      </c>
      <c r="G51" s="6">
        <v>0.85867294274278794</v>
      </c>
      <c r="H51" s="10">
        <v>0</v>
      </c>
      <c r="I51">
        <v>847</v>
      </c>
      <c r="J51" s="6">
        <v>0.85867294274278794</v>
      </c>
      <c r="K51" s="17">
        <f t="shared" si="0"/>
        <v>0</v>
      </c>
      <c r="L51">
        <f>VLOOKUP(A51,[1]Sheet1!$A:$B,2,0)</f>
        <v>170</v>
      </c>
      <c r="M51" s="6">
        <f t="shared" si="1"/>
        <v>0.20070838252656434</v>
      </c>
    </row>
    <row r="52" spans="1:13" x14ac:dyDescent="0.3">
      <c r="A52" t="s">
        <v>95</v>
      </c>
      <c r="B52" t="s">
        <v>96</v>
      </c>
      <c r="C52" t="s">
        <v>426</v>
      </c>
      <c r="D52" s="10">
        <v>5840</v>
      </c>
      <c r="E52" s="10">
        <v>5499.1052716627919</v>
      </c>
      <c r="F52" s="10">
        <v>1428</v>
      </c>
      <c r="G52" s="6">
        <v>0.25967860760159778</v>
      </c>
      <c r="H52" s="10">
        <v>12</v>
      </c>
      <c r="I52">
        <v>1440</v>
      </c>
      <c r="J52" s="6">
        <v>0.26186078077472047</v>
      </c>
      <c r="K52" s="17">
        <f t="shared" si="0"/>
        <v>8.4033613445378998E-3</v>
      </c>
      <c r="L52">
        <f>VLOOKUP(A52,[1]Sheet1!$A:$B,2,0)</f>
        <v>635</v>
      </c>
      <c r="M52" s="6">
        <f t="shared" si="1"/>
        <v>0.44097222222222221</v>
      </c>
    </row>
    <row r="53" spans="1:13" x14ac:dyDescent="0.3">
      <c r="A53" t="s">
        <v>97</v>
      </c>
      <c r="B53" t="s">
        <v>98</v>
      </c>
      <c r="C53" t="s">
        <v>426</v>
      </c>
      <c r="D53" s="10">
        <v>5663</v>
      </c>
      <c r="E53" s="10">
        <v>5462.2923533489829</v>
      </c>
      <c r="F53" s="10">
        <v>1882</v>
      </c>
      <c r="G53" s="6">
        <v>0.34454398963946486</v>
      </c>
      <c r="H53" s="10">
        <v>0</v>
      </c>
      <c r="I53">
        <v>1882</v>
      </c>
      <c r="J53" s="6">
        <v>0.34454398963946486</v>
      </c>
      <c r="K53" s="17">
        <f t="shared" si="0"/>
        <v>0</v>
      </c>
      <c r="L53">
        <f>VLOOKUP(A53,[1]Sheet1!$A:$B,2,0)</f>
        <v>550</v>
      </c>
      <c r="M53" s="6">
        <f t="shared" si="1"/>
        <v>0.29224229543039321</v>
      </c>
    </row>
    <row r="54" spans="1:13" x14ac:dyDescent="0.3">
      <c r="A54" t="s">
        <v>99</v>
      </c>
      <c r="B54" t="s">
        <v>100</v>
      </c>
      <c r="C54" t="s">
        <v>426</v>
      </c>
      <c r="D54" s="10">
        <v>3534</v>
      </c>
      <c r="E54" s="10">
        <v>3315.1111715574898</v>
      </c>
      <c r="F54" s="10">
        <v>2466</v>
      </c>
      <c r="G54" s="6">
        <v>0.74386645647284144</v>
      </c>
      <c r="H54" s="10">
        <v>2</v>
      </c>
      <c r="I54">
        <v>2468</v>
      </c>
      <c r="J54" s="6">
        <v>0.74446975449106767</v>
      </c>
      <c r="K54" s="17">
        <f t="shared" si="0"/>
        <v>8.110300081104069E-4</v>
      </c>
      <c r="L54">
        <f>VLOOKUP(A54,[1]Sheet1!$A:$B,2,0)</f>
        <v>392</v>
      </c>
      <c r="M54" s="6">
        <f t="shared" si="1"/>
        <v>0.15883306320907617</v>
      </c>
    </row>
    <row r="55" spans="1:13" x14ac:dyDescent="0.3">
      <c r="A55" t="s">
        <v>101</v>
      </c>
      <c r="B55" t="s">
        <v>102</v>
      </c>
      <c r="C55" t="s">
        <v>426</v>
      </c>
      <c r="D55" s="10">
        <v>5042</v>
      </c>
      <c r="E55" s="10">
        <v>4835.0385109857652</v>
      </c>
      <c r="F55" s="10">
        <v>2664</v>
      </c>
      <c r="G55" s="6">
        <v>0.55097803129118506</v>
      </c>
      <c r="H55" s="10">
        <v>15</v>
      </c>
      <c r="I55">
        <v>2679</v>
      </c>
      <c r="J55" s="6">
        <v>0.55408038507097779</v>
      </c>
      <c r="K55" s="17">
        <f t="shared" si="0"/>
        <v>5.6306306306306737E-3</v>
      </c>
      <c r="L55">
        <f>VLOOKUP(A55,[1]Sheet1!$A:$B,2,0)</f>
        <v>1028</v>
      </c>
      <c r="M55" s="6">
        <f t="shared" si="1"/>
        <v>0.38372527062336692</v>
      </c>
    </row>
    <row r="56" spans="1:13" x14ac:dyDescent="0.3">
      <c r="A56" t="s">
        <v>103</v>
      </c>
      <c r="B56" t="s">
        <v>104</v>
      </c>
      <c r="C56" t="s">
        <v>426</v>
      </c>
      <c r="D56" s="10">
        <v>2252</v>
      </c>
      <c r="E56" s="10">
        <v>2175.7495883028096</v>
      </c>
      <c r="F56" s="10">
        <v>1258</v>
      </c>
      <c r="G56" s="6">
        <v>0.5781915376490091</v>
      </c>
      <c r="H56" s="10">
        <v>2</v>
      </c>
      <c r="I56">
        <v>1260</v>
      </c>
      <c r="J56" s="6">
        <v>0.57911076107929371</v>
      </c>
      <c r="K56" s="17">
        <f t="shared" si="0"/>
        <v>1.5898251192369135E-3</v>
      </c>
      <c r="L56">
        <f>VLOOKUP(A56,[1]Sheet1!$A:$B,2,0)</f>
        <v>266</v>
      </c>
      <c r="M56" s="6">
        <f t="shared" si="1"/>
        <v>0.21111111111111111</v>
      </c>
    </row>
    <row r="57" spans="1:13" x14ac:dyDescent="0.3">
      <c r="A57" t="s">
        <v>105</v>
      </c>
      <c r="B57" t="s">
        <v>106</v>
      </c>
      <c r="C57" t="s">
        <v>426</v>
      </c>
      <c r="D57" s="10">
        <v>2915</v>
      </c>
      <c r="E57" s="10">
        <v>2795.1362239297473</v>
      </c>
      <c r="F57" s="10">
        <v>2077</v>
      </c>
      <c r="G57" s="6">
        <v>0.74307648486623568</v>
      </c>
      <c r="H57" s="10">
        <v>53</v>
      </c>
      <c r="I57">
        <v>2130</v>
      </c>
      <c r="J57" s="6">
        <v>0.76203799362786806</v>
      </c>
      <c r="K57" s="17">
        <f t="shared" si="0"/>
        <v>2.5517573423206531E-2</v>
      </c>
      <c r="L57">
        <f>VLOOKUP(A57,[1]Sheet1!$A:$B,2,0)</f>
        <v>685</v>
      </c>
      <c r="M57" s="6">
        <f t="shared" si="1"/>
        <v>0.32159624413145538</v>
      </c>
    </row>
    <row r="58" spans="1:13" x14ac:dyDescent="0.3">
      <c r="A58" t="s">
        <v>107</v>
      </c>
      <c r="B58" t="s">
        <v>108</v>
      </c>
      <c r="C58" t="s">
        <v>426</v>
      </c>
      <c r="D58" s="10">
        <v>5594</v>
      </c>
      <c r="E58" s="10">
        <v>5354.860958405503</v>
      </c>
      <c r="F58" s="10">
        <v>2622</v>
      </c>
      <c r="G58" s="6">
        <v>0.48964856797714934</v>
      </c>
      <c r="H58" s="10">
        <v>1</v>
      </c>
      <c r="I58">
        <v>2623</v>
      </c>
      <c r="J58" s="6">
        <v>0.48983531418919252</v>
      </c>
      <c r="K58" s="17">
        <f t="shared" si="0"/>
        <v>3.8138825324184587E-4</v>
      </c>
      <c r="L58">
        <f>VLOOKUP(A58,[1]Sheet1!$A:$B,2,0)</f>
        <v>997</v>
      </c>
      <c r="M58" s="6">
        <f t="shared" si="1"/>
        <v>0.38009912314144112</v>
      </c>
    </row>
    <row r="59" spans="1:13" x14ac:dyDescent="0.3">
      <c r="A59" t="s">
        <v>109</v>
      </c>
      <c r="B59" t="s">
        <v>110</v>
      </c>
      <c r="C59" t="s">
        <v>426</v>
      </c>
      <c r="D59" s="10">
        <v>4025</v>
      </c>
      <c r="E59" s="10">
        <v>3865.2263403296042</v>
      </c>
      <c r="F59" s="10">
        <v>2138</v>
      </c>
      <c r="G59" s="6">
        <v>0.55313707704312176</v>
      </c>
      <c r="H59" s="10">
        <v>2</v>
      </c>
      <c r="I59">
        <v>2140</v>
      </c>
      <c r="J59" s="6">
        <v>0.55365451116570652</v>
      </c>
      <c r="K59" s="17">
        <f t="shared" si="0"/>
        <v>9.3545369504207103E-4</v>
      </c>
      <c r="L59">
        <f>VLOOKUP(A59,[1]Sheet1!$A:$B,2,0)</f>
        <v>941</v>
      </c>
      <c r="M59" s="6">
        <f t="shared" si="1"/>
        <v>0.4397196261682243</v>
      </c>
    </row>
    <row r="60" spans="1:13" x14ac:dyDescent="0.3">
      <c r="A60" t="s">
        <v>111</v>
      </c>
      <c r="B60" t="s">
        <v>112</v>
      </c>
      <c r="C60" t="s">
        <v>426</v>
      </c>
      <c r="D60" s="10">
        <v>2413</v>
      </c>
      <c r="E60" s="10">
        <v>2332.8707182320441</v>
      </c>
      <c r="F60" s="10">
        <v>677</v>
      </c>
      <c r="G60" s="6">
        <v>0.29020039332186465</v>
      </c>
      <c r="H60" s="10">
        <v>0</v>
      </c>
      <c r="I60">
        <v>677</v>
      </c>
      <c r="J60" s="6">
        <v>0.29020039332186465</v>
      </c>
      <c r="K60" s="17">
        <f t="shared" si="0"/>
        <v>0</v>
      </c>
      <c r="L60">
        <f>VLOOKUP(A60,[1]Sheet1!$A:$B,2,0)</f>
        <v>353</v>
      </c>
      <c r="M60" s="6">
        <f t="shared" si="1"/>
        <v>0.5214180206794683</v>
      </c>
    </row>
    <row r="61" spans="1:13" x14ac:dyDescent="0.3">
      <c r="A61" t="s">
        <v>113</v>
      </c>
      <c r="B61" t="s">
        <v>114</v>
      </c>
      <c r="C61" t="s">
        <v>426</v>
      </c>
      <c r="D61" s="10">
        <v>3659</v>
      </c>
      <c r="E61" s="10">
        <v>3500.1553693830924</v>
      </c>
      <c r="F61" s="10">
        <v>2389</v>
      </c>
      <c r="G61" s="6">
        <v>0.68254112971592595</v>
      </c>
      <c r="H61" s="10">
        <v>4</v>
      </c>
      <c r="I61">
        <v>2393</v>
      </c>
      <c r="J61" s="6">
        <v>0.68368393612817535</v>
      </c>
      <c r="K61" s="17">
        <f t="shared" si="0"/>
        <v>1.6743407283382823E-3</v>
      </c>
      <c r="L61">
        <f>VLOOKUP(A61,[1]Sheet1!$A:$B,2,0)</f>
        <v>787</v>
      </c>
      <c r="M61" s="6">
        <f t="shared" si="1"/>
        <v>0.32887588800668616</v>
      </c>
    </row>
    <row r="62" spans="1:13" x14ac:dyDescent="0.3">
      <c r="A62" t="s">
        <v>115</v>
      </c>
      <c r="B62" t="s">
        <v>116</v>
      </c>
      <c r="C62" t="s">
        <v>426</v>
      </c>
      <c r="D62" s="10">
        <v>2658</v>
      </c>
      <c r="E62" s="10">
        <v>2500.8712464710411</v>
      </c>
      <c r="F62" s="10">
        <v>351</v>
      </c>
      <c r="G62" s="6">
        <v>0.14035108784400366</v>
      </c>
      <c r="H62" s="10">
        <v>0</v>
      </c>
      <c r="I62">
        <v>351</v>
      </c>
      <c r="J62" s="6">
        <v>0.14035108784400366</v>
      </c>
      <c r="K62" s="17">
        <f t="shared" si="0"/>
        <v>0</v>
      </c>
      <c r="L62">
        <f>VLOOKUP(A62,[1]Sheet1!$A:$B,2,0)</f>
        <v>361</v>
      </c>
      <c r="M62" s="6">
        <f t="shared" si="1"/>
        <v>1.0284900284900285</v>
      </c>
    </row>
    <row r="63" spans="1:13" x14ac:dyDescent="0.3">
      <c r="A63" t="s">
        <v>117</v>
      </c>
      <c r="B63" t="s">
        <v>118</v>
      </c>
      <c r="C63" t="s">
        <v>426</v>
      </c>
      <c r="D63" s="10">
        <v>4202</v>
      </c>
      <c r="E63" s="10">
        <v>3934.2414747353473</v>
      </c>
      <c r="F63" s="10">
        <v>2721</v>
      </c>
      <c r="G63" s="6">
        <v>0.69161997744000681</v>
      </c>
      <c r="H63" s="10">
        <v>23</v>
      </c>
      <c r="I63">
        <v>2744</v>
      </c>
      <c r="J63" s="6">
        <v>0.69746608529782383</v>
      </c>
      <c r="K63" s="17">
        <f t="shared" si="0"/>
        <v>8.4527747151782323E-3</v>
      </c>
      <c r="L63">
        <f>VLOOKUP(A63,[1]Sheet1!$A:$B,2,0)</f>
        <v>1065</v>
      </c>
      <c r="M63" s="6">
        <f t="shared" si="1"/>
        <v>0.38811953352769679</v>
      </c>
    </row>
    <row r="64" spans="1:13" x14ac:dyDescent="0.3">
      <c r="A64" t="s">
        <v>119</v>
      </c>
      <c r="B64" t="s">
        <v>120</v>
      </c>
      <c r="C64" t="s">
        <v>426</v>
      </c>
      <c r="D64" s="10">
        <v>2529</v>
      </c>
      <c r="E64" s="10">
        <v>2443.9791495841632</v>
      </c>
      <c r="F64" s="10">
        <v>1712</v>
      </c>
      <c r="G64" s="6">
        <v>0.70049697448985704</v>
      </c>
      <c r="H64" s="10">
        <v>1</v>
      </c>
      <c r="I64">
        <v>1713</v>
      </c>
      <c r="J64" s="6">
        <v>0.70090614328336742</v>
      </c>
      <c r="K64" s="17">
        <f t="shared" si="0"/>
        <v>5.8411214953264367E-4</v>
      </c>
      <c r="L64">
        <f>VLOOKUP(A64,[1]Sheet1!$A:$B,2,0)</f>
        <v>104</v>
      </c>
      <c r="M64" s="6">
        <f t="shared" si="1"/>
        <v>6.0712200817279627E-2</v>
      </c>
    </row>
    <row r="65" spans="1:13" x14ac:dyDescent="0.3">
      <c r="A65" t="s">
        <v>121</v>
      </c>
      <c r="B65" t="s">
        <v>122</v>
      </c>
      <c r="C65" t="s">
        <v>426</v>
      </c>
      <c r="D65" s="10">
        <v>9790</v>
      </c>
      <c r="E65" s="10">
        <v>9114.9532849474981</v>
      </c>
      <c r="F65" s="10">
        <v>2749</v>
      </c>
      <c r="G65" s="6">
        <v>0.30159233010439224</v>
      </c>
      <c r="H65" s="10">
        <v>1044</v>
      </c>
      <c r="I65">
        <v>3793</v>
      </c>
      <c r="J65" s="6">
        <v>0.41612939544778454</v>
      </c>
      <c r="K65" s="17">
        <f t="shared" si="0"/>
        <v>0.37977446344125132</v>
      </c>
      <c r="L65">
        <f>VLOOKUP(A65,[1]Sheet1!$A:$B,2,0)</f>
        <v>1705</v>
      </c>
      <c r="M65" s="6">
        <f t="shared" si="1"/>
        <v>0.44951225942525708</v>
      </c>
    </row>
    <row r="66" spans="1:13" x14ac:dyDescent="0.3">
      <c r="A66" t="s">
        <v>123</v>
      </c>
      <c r="B66" t="s">
        <v>124</v>
      </c>
      <c r="C66" t="s">
        <v>426</v>
      </c>
      <c r="D66" s="10">
        <v>5256</v>
      </c>
      <c r="E66" s="10">
        <v>4987.0404702690475</v>
      </c>
      <c r="F66" s="10">
        <v>3443</v>
      </c>
      <c r="G66" s="6">
        <v>0.69038942445443052</v>
      </c>
      <c r="H66" s="10">
        <v>4</v>
      </c>
      <c r="I66">
        <v>3447</v>
      </c>
      <c r="J66" s="6">
        <v>0.69119150336753465</v>
      </c>
      <c r="K66" s="17">
        <f t="shared" si="0"/>
        <v>1.1617775196049128E-3</v>
      </c>
      <c r="L66">
        <f>VLOOKUP(A66,[1]Sheet1!$A:$B,2,0)</f>
        <v>322</v>
      </c>
      <c r="M66" s="6">
        <f t="shared" si="1"/>
        <v>9.3414563388453734E-2</v>
      </c>
    </row>
    <row r="67" spans="1:13" x14ac:dyDescent="0.3">
      <c r="A67" t="s">
        <v>125</v>
      </c>
      <c r="B67" t="s">
        <v>126</v>
      </c>
      <c r="C67" t="s">
        <v>426</v>
      </c>
      <c r="D67" s="10">
        <v>7642</v>
      </c>
      <c r="E67" s="10">
        <v>7358.2783806650968</v>
      </c>
      <c r="F67" s="10">
        <v>4336</v>
      </c>
      <c r="G67" s="6">
        <v>0.58926827386599634</v>
      </c>
      <c r="H67" s="10">
        <v>5</v>
      </c>
      <c r="I67">
        <v>4341</v>
      </c>
      <c r="J67" s="6">
        <v>0.5899477806393657</v>
      </c>
      <c r="K67" s="17">
        <f t="shared" si="0"/>
        <v>1.153136531365151E-3</v>
      </c>
      <c r="L67">
        <f>VLOOKUP(A67,[1]Sheet1!$A:$B,2,0)</f>
        <v>1840</v>
      </c>
      <c r="M67" s="6">
        <f t="shared" si="1"/>
        <v>0.42386546878599402</v>
      </c>
    </row>
    <row r="68" spans="1:13" x14ac:dyDescent="0.3">
      <c r="A68" t="s">
        <v>127</v>
      </c>
      <c r="B68" t="s">
        <v>128</v>
      </c>
      <c r="C68" t="s">
        <v>425</v>
      </c>
      <c r="D68" s="10">
        <v>4771</v>
      </c>
      <c r="E68" s="10">
        <v>4611.814229249012</v>
      </c>
      <c r="F68" s="10">
        <v>3068</v>
      </c>
      <c r="G68" s="6">
        <v>0.66524795828551686</v>
      </c>
      <c r="H68" s="10">
        <v>2</v>
      </c>
      <c r="I68">
        <v>3070</v>
      </c>
      <c r="J68" s="6">
        <v>0.66568162709795853</v>
      </c>
      <c r="K68" s="17">
        <f t="shared" si="0"/>
        <v>6.5189048239895826E-4</v>
      </c>
      <c r="L68">
        <f>VLOOKUP(A68,[1]Sheet1!$A:$B,2,0)</f>
        <v>731</v>
      </c>
      <c r="M68" s="6">
        <f t="shared" si="1"/>
        <v>0.23811074918566774</v>
      </c>
    </row>
    <row r="69" spans="1:13" x14ac:dyDescent="0.3">
      <c r="A69" t="s">
        <v>129</v>
      </c>
      <c r="B69" t="s">
        <v>130</v>
      </c>
      <c r="C69" t="s">
        <v>425</v>
      </c>
      <c r="D69" s="10">
        <v>1134</v>
      </c>
      <c r="E69" s="10">
        <v>1040.1968832614443</v>
      </c>
      <c r="F69" s="10">
        <v>1126</v>
      </c>
      <c r="G69" s="6">
        <v>1.0824873811095528</v>
      </c>
      <c r="H69" s="10">
        <v>1</v>
      </c>
      <c r="I69">
        <v>1127</v>
      </c>
      <c r="J69" s="6">
        <v>1.0834487375759023</v>
      </c>
      <c r="K69" s="17">
        <f t="shared" ref="K69:K132" si="2">(J69-G69)/ABS(G69)</f>
        <v>8.8809946714034263E-4</v>
      </c>
      <c r="L69">
        <f>VLOOKUP(A69,[1]Sheet1!$A:$B,2,0)</f>
        <v>157</v>
      </c>
      <c r="M69" s="6">
        <f t="shared" si="1"/>
        <v>0.13930789707187222</v>
      </c>
    </row>
    <row r="70" spans="1:13" x14ac:dyDescent="0.3">
      <c r="A70" t="s">
        <v>131</v>
      </c>
      <c r="B70" t="s">
        <v>132</v>
      </c>
      <c r="C70" t="s">
        <v>425</v>
      </c>
      <c r="D70" s="10">
        <v>5012</v>
      </c>
      <c r="E70" s="10">
        <v>4798.1438272426858</v>
      </c>
      <c r="F70" s="10">
        <v>3212</v>
      </c>
      <c r="G70" s="6">
        <v>0.66942553530034898</v>
      </c>
      <c r="H70" s="10">
        <v>3</v>
      </c>
      <c r="I70">
        <v>3215</v>
      </c>
      <c r="J70" s="6">
        <v>0.67005077708300809</v>
      </c>
      <c r="K70" s="17">
        <f t="shared" si="2"/>
        <v>9.3399750933997102E-4</v>
      </c>
      <c r="L70">
        <f>VLOOKUP(A70,[1]Sheet1!$A:$B,2,0)</f>
        <v>1390</v>
      </c>
      <c r="M70" s="6">
        <f t="shared" ref="M70:M133" si="3">L70/I70</f>
        <v>0.43234836702954899</v>
      </c>
    </row>
    <row r="71" spans="1:13" x14ac:dyDescent="0.3">
      <c r="A71" t="s">
        <v>133</v>
      </c>
      <c r="B71" t="s">
        <v>134</v>
      </c>
      <c r="C71" t="s">
        <v>425</v>
      </c>
      <c r="D71" s="10">
        <v>1525</v>
      </c>
      <c r="E71" s="10">
        <v>1480.6892244968274</v>
      </c>
      <c r="F71" s="10">
        <v>1012</v>
      </c>
      <c r="G71" s="6">
        <v>0.68346549921297706</v>
      </c>
      <c r="H71" s="10">
        <v>1</v>
      </c>
      <c r="I71">
        <v>1013</v>
      </c>
      <c r="J71" s="6">
        <v>0.68414086037820732</v>
      </c>
      <c r="K71" s="17">
        <f t="shared" si="2"/>
        <v>9.8814229249018421E-4</v>
      </c>
      <c r="L71">
        <f>VLOOKUP(A71,[1]Sheet1!$A:$B,2,0)</f>
        <v>201</v>
      </c>
      <c r="M71" s="6">
        <f t="shared" si="3"/>
        <v>0.19842053307008883</v>
      </c>
    </row>
    <row r="72" spans="1:13" x14ac:dyDescent="0.3">
      <c r="A72" t="s">
        <v>135</v>
      </c>
      <c r="B72" t="s">
        <v>136</v>
      </c>
      <c r="C72" t="s">
        <v>425</v>
      </c>
      <c r="D72" s="10">
        <v>1548</v>
      </c>
      <c r="E72" s="10">
        <v>1502.1910670781224</v>
      </c>
      <c r="F72" s="10">
        <v>1179</v>
      </c>
      <c r="G72" s="6">
        <v>0.7848535554756334</v>
      </c>
      <c r="H72" s="10">
        <v>0</v>
      </c>
      <c r="I72">
        <v>1179</v>
      </c>
      <c r="J72" s="6">
        <v>0.7848535554756334</v>
      </c>
      <c r="K72" s="17">
        <f t="shared" si="2"/>
        <v>0</v>
      </c>
      <c r="L72">
        <f>VLOOKUP(A72,[1]Sheet1!$A:$B,2,0)</f>
        <v>412</v>
      </c>
      <c r="M72" s="6">
        <f t="shared" si="3"/>
        <v>0.34944868532654794</v>
      </c>
    </row>
    <row r="73" spans="1:13" x14ac:dyDescent="0.3">
      <c r="A73" t="s">
        <v>137</v>
      </c>
      <c r="B73" t="s">
        <v>138</v>
      </c>
      <c r="C73" t="s">
        <v>425</v>
      </c>
      <c r="D73" s="10">
        <v>5295</v>
      </c>
      <c r="E73" s="10">
        <v>5090.6209206923049</v>
      </c>
      <c r="F73" s="10">
        <v>3267</v>
      </c>
      <c r="G73" s="6">
        <v>0.6417684700741183</v>
      </c>
      <c r="H73" s="10">
        <v>1</v>
      </c>
      <c r="I73">
        <v>3268</v>
      </c>
      <c r="J73" s="6">
        <v>0.64196490976498888</v>
      </c>
      <c r="K73" s="17">
        <f t="shared" si="2"/>
        <v>3.0609121518214926E-4</v>
      </c>
      <c r="L73">
        <f>VLOOKUP(A73,[1]Sheet1!$A:$B,2,0)</f>
        <v>2098</v>
      </c>
      <c r="M73" s="6">
        <f t="shared" si="3"/>
        <v>0.64198286413708694</v>
      </c>
    </row>
    <row r="74" spans="1:13" x14ac:dyDescent="0.3">
      <c r="A74" t="s">
        <v>139</v>
      </c>
      <c r="B74" t="s">
        <v>140</v>
      </c>
      <c r="C74" t="s">
        <v>425</v>
      </c>
      <c r="D74" s="10">
        <v>3945</v>
      </c>
      <c r="E74" s="10">
        <v>3835.3532136653157</v>
      </c>
      <c r="F74" s="10">
        <v>2580</v>
      </c>
      <c r="G74" s="6">
        <v>0.67268902139377729</v>
      </c>
      <c r="H74" s="10">
        <v>3</v>
      </c>
      <c r="I74">
        <v>2583</v>
      </c>
      <c r="J74" s="6">
        <v>0.67347121793028164</v>
      </c>
      <c r="K74" s="17">
        <f t="shared" si="2"/>
        <v>1.1627906976743613E-3</v>
      </c>
      <c r="L74">
        <f>VLOOKUP(A74,[1]Sheet1!$A:$B,2,0)</f>
        <v>699</v>
      </c>
      <c r="M74" s="6">
        <f t="shared" si="3"/>
        <v>0.27061556329849012</v>
      </c>
    </row>
    <row r="75" spans="1:13" x14ac:dyDescent="0.3">
      <c r="A75" t="s">
        <v>141</v>
      </c>
      <c r="B75" t="s">
        <v>142</v>
      </c>
      <c r="C75" t="s">
        <v>425</v>
      </c>
      <c r="D75" s="10">
        <v>2978</v>
      </c>
      <c r="E75" s="10">
        <v>2852.1938250710659</v>
      </c>
      <c r="F75" s="10">
        <v>3051</v>
      </c>
      <c r="G75" s="6">
        <v>1.0697028978821173</v>
      </c>
      <c r="H75" s="10">
        <v>2</v>
      </c>
      <c r="I75">
        <v>3053</v>
      </c>
      <c r="J75" s="6">
        <v>1.070404112498887</v>
      </c>
      <c r="K75" s="17">
        <f t="shared" si="2"/>
        <v>6.5552277941667016E-4</v>
      </c>
      <c r="L75">
        <f>VLOOKUP(A75,[1]Sheet1!$A:$B,2,0)</f>
        <v>1120</v>
      </c>
      <c r="M75" s="6">
        <f t="shared" si="3"/>
        <v>0.36685227644939405</v>
      </c>
    </row>
    <row r="76" spans="1:13" x14ac:dyDescent="0.3">
      <c r="A76" t="s">
        <v>143</v>
      </c>
      <c r="B76" t="s">
        <v>144</v>
      </c>
      <c r="C76" t="s">
        <v>425</v>
      </c>
      <c r="D76" s="10">
        <v>4659</v>
      </c>
      <c r="E76" s="10">
        <v>4400.2317983559806</v>
      </c>
      <c r="F76" s="10">
        <v>2868</v>
      </c>
      <c r="G76" s="6">
        <v>0.65178384490370378</v>
      </c>
      <c r="H76" s="10">
        <v>100</v>
      </c>
      <c r="I76">
        <v>2968</v>
      </c>
      <c r="J76" s="6">
        <v>0.67450992038849122</v>
      </c>
      <c r="K76" s="17">
        <f t="shared" si="2"/>
        <v>3.4867503486750356E-2</v>
      </c>
      <c r="L76">
        <f>VLOOKUP(A76,[1]Sheet1!$A:$B,2,0)</f>
        <v>1030</v>
      </c>
      <c r="M76" s="6">
        <f t="shared" si="3"/>
        <v>0.34703504043126687</v>
      </c>
    </row>
    <row r="77" spans="1:13" x14ac:dyDescent="0.3">
      <c r="A77" t="s">
        <v>145</v>
      </c>
      <c r="B77" t="s">
        <v>146</v>
      </c>
      <c r="C77" t="s">
        <v>425</v>
      </c>
      <c r="D77" s="10">
        <v>9043</v>
      </c>
      <c r="E77" s="10">
        <v>8590.8244180271704</v>
      </c>
      <c r="F77" s="10">
        <v>7207</v>
      </c>
      <c r="G77" s="6">
        <v>0.83891832137514954</v>
      </c>
      <c r="H77" s="10">
        <v>16</v>
      </c>
      <c r="I77">
        <v>7223</v>
      </c>
      <c r="J77" s="6">
        <v>0.84078077359410375</v>
      </c>
      <c r="K77" s="17">
        <f t="shared" si="2"/>
        <v>2.2200638268351116E-3</v>
      </c>
      <c r="L77">
        <f>VLOOKUP(A77,[1]Sheet1!$A:$B,2,0)</f>
        <v>2317</v>
      </c>
      <c r="M77" s="6">
        <f t="shared" si="3"/>
        <v>0.32078083898657067</v>
      </c>
    </row>
    <row r="78" spans="1:13" x14ac:dyDescent="0.3">
      <c r="A78" t="s">
        <v>147</v>
      </c>
      <c r="B78" t="s">
        <v>148</v>
      </c>
      <c r="C78" t="s">
        <v>425</v>
      </c>
      <c r="D78" s="10">
        <v>2418</v>
      </c>
      <c r="E78" s="10">
        <v>2342.1406286110468</v>
      </c>
      <c r="F78" s="10">
        <v>2392</v>
      </c>
      <c r="G78" s="6">
        <v>1.0212879494851346</v>
      </c>
      <c r="H78" s="10">
        <v>0</v>
      </c>
      <c r="I78">
        <v>2392</v>
      </c>
      <c r="J78" s="6">
        <v>1.0212879494851346</v>
      </c>
      <c r="K78" s="17">
        <f t="shared" si="2"/>
        <v>0</v>
      </c>
      <c r="L78">
        <f>VLOOKUP(A78,[1]Sheet1!$A:$B,2,0)</f>
        <v>876</v>
      </c>
      <c r="M78" s="6">
        <f t="shared" si="3"/>
        <v>0.36622073578595316</v>
      </c>
    </row>
    <row r="79" spans="1:13" x14ac:dyDescent="0.3">
      <c r="A79" t="s">
        <v>149</v>
      </c>
      <c r="B79" t="s">
        <v>150</v>
      </c>
      <c r="C79" t="s">
        <v>425</v>
      </c>
      <c r="D79" s="10">
        <v>4706</v>
      </c>
      <c r="E79" s="10">
        <v>4520.451805341454</v>
      </c>
      <c r="F79" s="10">
        <v>3098</v>
      </c>
      <c r="G79" s="6">
        <v>0.6853297266302768</v>
      </c>
      <c r="H79" s="10">
        <v>3</v>
      </c>
      <c r="I79">
        <v>3101</v>
      </c>
      <c r="J79" s="6">
        <v>0.68599337710796915</v>
      </c>
      <c r="K79" s="17">
        <f t="shared" si="2"/>
        <v>9.6836668818595312E-4</v>
      </c>
      <c r="L79">
        <f>VLOOKUP(A79,[1]Sheet1!$A:$B,2,0)</f>
        <v>933</v>
      </c>
      <c r="M79" s="6">
        <f t="shared" si="3"/>
        <v>0.30087068687520152</v>
      </c>
    </row>
    <row r="80" spans="1:13" x14ac:dyDescent="0.3">
      <c r="A80" t="s">
        <v>151</v>
      </c>
      <c r="B80" t="s">
        <v>152</v>
      </c>
      <c r="C80" t="s">
        <v>425</v>
      </c>
      <c r="D80" s="10">
        <v>5281</v>
      </c>
      <c r="E80" s="10">
        <v>5141.3279043321963</v>
      </c>
      <c r="F80" s="10">
        <v>4517</v>
      </c>
      <c r="G80" s="6">
        <v>0.87856679909364976</v>
      </c>
      <c r="H80" s="10">
        <v>2</v>
      </c>
      <c r="I80">
        <v>4519</v>
      </c>
      <c r="J80" s="6">
        <v>0.87895580365379744</v>
      </c>
      <c r="K80" s="17">
        <f t="shared" si="2"/>
        <v>4.4277175116221425E-4</v>
      </c>
      <c r="L80">
        <f>VLOOKUP(A80,[1]Sheet1!$A:$B,2,0)</f>
        <v>810</v>
      </c>
      <c r="M80" s="6">
        <f t="shared" si="3"/>
        <v>0.17924319539721179</v>
      </c>
    </row>
    <row r="81" spans="1:13" x14ac:dyDescent="0.3">
      <c r="A81" t="s">
        <v>153</v>
      </c>
      <c r="B81" t="s">
        <v>154</v>
      </c>
      <c r="C81" t="s">
        <v>425</v>
      </c>
      <c r="D81" s="10">
        <v>2167</v>
      </c>
      <c r="E81" s="10">
        <v>2097.8709929022698</v>
      </c>
      <c r="F81" s="10">
        <v>1957</v>
      </c>
      <c r="G81" s="6">
        <v>0.93285049777661311</v>
      </c>
      <c r="H81" s="10">
        <v>2</v>
      </c>
      <c r="I81">
        <v>1959</v>
      </c>
      <c r="J81" s="6">
        <v>0.93380384524495919</v>
      </c>
      <c r="K81" s="17">
        <f t="shared" si="2"/>
        <v>1.0219724067450438E-3</v>
      </c>
      <c r="L81">
        <f>VLOOKUP(A81,[1]Sheet1!$A:$B,2,0)</f>
        <v>399</v>
      </c>
      <c r="M81" s="6">
        <f t="shared" si="3"/>
        <v>0.20367534456355282</v>
      </c>
    </row>
    <row r="82" spans="1:13" x14ac:dyDescent="0.3">
      <c r="A82" t="s">
        <v>155</v>
      </c>
      <c r="B82" t="s">
        <v>156</v>
      </c>
      <c r="C82" t="s">
        <v>425</v>
      </c>
      <c r="D82" s="10">
        <v>1313</v>
      </c>
      <c r="E82" s="10">
        <v>1268.783007912717</v>
      </c>
      <c r="F82" s="10">
        <v>1132</v>
      </c>
      <c r="G82" s="6">
        <v>0.89219353738214102</v>
      </c>
      <c r="H82" s="10">
        <v>2</v>
      </c>
      <c r="I82">
        <v>1134</v>
      </c>
      <c r="J82" s="6">
        <v>0.89376985105242746</v>
      </c>
      <c r="K82" s="17">
        <f t="shared" si="2"/>
        <v>1.7667844522967807E-3</v>
      </c>
      <c r="L82">
        <f>VLOOKUP(A82,[1]Sheet1!$A:$B,2,0)</f>
        <v>174</v>
      </c>
      <c r="M82" s="6">
        <f t="shared" si="3"/>
        <v>0.15343915343915343</v>
      </c>
    </row>
    <row r="83" spans="1:13" x14ac:dyDescent="0.3">
      <c r="A83" t="s">
        <v>157</v>
      </c>
      <c r="B83" t="s">
        <v>158</v>
      </c>
      <c r="C83" t="s">
        <v>425</v>
      </c>
      <c r="D83" s="10">
        <v>1624</v>
      </c>
      <c r="E83" s="10">
        <v>1575.6395784820618</v>
      </c>
      <c r="F83" s="10">
        <v>1624</v>
      </c>
      <c r="G83" s="6">
        <v>1.0306925658496899</v>
      </c>
      <c r="H83" s="10">
        <v>0</v>
      </c>
      <c r="I83">
        <v>1624</v>
      </c>
      <c r="J83" s="6">
        <v>1.0306925658496899</v>
      </c>
      <c r="K83" s="17">
        <f t="shared" si="2"/>
        <v>0</v>
      </c>
      <c r="L83">
        <f>VLOOKUP(A83,[1]Sheet1!$A:$B,2,0)</f>
        <v>425</v>
      </c>
      <c r="M83" s="6">
        <f t="shared" si="3"/>
        <v>0.26169950738916259</v>
      </c>
    </row>
    <row r="84" spans="1:13" x14ac:dyDescent="0.3">
      <c r="A84" t="s">
        <v>159</v>
      </c>
      <c r="B84" t="s">
        <v>160</v>
      </c>
      <c r="C84" t="s">
        <v>425</v>
      </c>
      <c r="D84" s="10">
        <v>2381</v>
      </c>
      <c r="E84" s="10">
        <v>2305.9238788856806</v>
      </c>
      <c r="F84" s="10">
        <v>1573</v>
      </c>
      <c r="G84" s="6">
        <v>0.68215608260240568</v>
      </c>
      <c r="H84" s="10">
        <v>0</v>
      </c>
      <c r="I84">
        <v>1573</v>
      </c>
      <c r="J84" s="6">
        <v>0.68215608260240568</v>
      </c>
      <c r="K84" s="17">
        <f t="shared" si="2"/>
        <v>0</v>
      </c>
      <c r="L84">
        <f>VLOOKUP(A84,[1]Sheet1!$A:$B,2,0)</f>
        <v>239</v>
      </c>
      <c r="M84" s="6">
        <f t="shared" si="3"/>
        <v>0.1519389701207883</v>
      </c>
    </row>
    <row r="85" spans="1:13" x14ac:dyDescent="0.3">
      <c r="A85" t="s">
        <v>161</v>
      </c>
      <c r="B85" t="s">
        <v>162</v>
      </c>
      <c r="C85" t="s">
        <v>425</v>
      </c>
      <c r="D85" s="10">
        <v>7745</v>
      </c>
      <c r="E85" s="10">
        <v>7473.0507721787244</v>
      </c>
      <c r="F85" s="10">
        <v>5674</v>
      </c>
      <c r="G85" s="6">
        <v>0.75926153494415216</v>
      </c>
      <c r="H85" s="10">
        <v>13</v>
      </c>
      <c r="I85">
        <v>5687</v>
      </c>
      <c r="J85" s="6">
        <v>0.76100111900377043</v>
      </c>
      <c r="K85" s="17">
        <f t="shared" si="2"/>
        <v>2.2911526260134159E-3</v>
      </c>
      <c r="L85">
        <f>VLOOKUP(A85,[1]Sheet1!$A:$B,2,0)</f>
        <v>2670</v>
      </c>
      <c r="M85" s="6">
        <f t="shared" si="3"/>
        <v>0.46949182345700718</v>
      </c>
    </row>
    <row r="86" spans="1:13" x14ac:dyDescent="0.3">
      <c r="A86" t="s">
        <v>163</v>
      </c>
      <c r="B86" t="s">
        <v>164</v>
      </c>
      <c r="C86" t="s">
        <v>425</v>
      </c>
      <c r="D86" s="10">
        <v>5817</v>
      </c>
      <c r="E86" s="10">
        <v>5575.1406751135246</v>
      </c>
      <c r="F86" s="10">
        <v>3222</v>
      </c>
      <c r="G86" s="6">
        <v>0.57792263689102186</v>
      </c>
      <c r="H86" s="10">
        <v>71</v>
      </c>
      <c r="I86">
        <v>3293</v>
      </c>
      <c r="J86" s="6">
        <v>0.59065774155249384</v>
      </c>
      <c r="K86" s="17">
        <f t="shared" si="2"/>
        <v>2.2036002482929955E-2</v>
      </c>
      <c r="L86">
        <f>VLOOKUP(A86,[1]Sheet1!$A:$B,2,0)</f>
        <v>1333</v>
      </c>
      <c r="M86" s="6">
        <f t="shared" si="3"/>
        <v>0.40479805648344974</v>
      </c>
    </row>
    <row r="87" spans="1:13" x14ac:dyDescent="0.3">
      <c r="A87" t="s">
        <v>165</v>
      </c>
      <c r="B87" t="s">
        <v>166</v>
      </c>
      <c r="C87" t="s">
        <v>425</v>
      </c>
      <c r="D87" s="10">
        <v>6276</v>
      </c>
      <c r="E87" s="10">
        <v>6065.6513275667539</v>
      </c>
      <c r="F87" s="10">
        <v>2145</v>
      </c>
      <c r="G87" s="6">
        <v>0.35363061345968766</v>
      </c>
      <c r="H87" s="10">
        <v>0</v>
      </c>
      <c r="I87">
        <v>2145</v>
      </c>
      <c r="J87" s="6">
        <v>0.35363061345968766</v>
      </c>
      <c r="K87" s="17">
        <f t="shared" si="2"/>
        <v>0</v>
      </c>
      <c r="L87">
        <f>VLOOKUP(A87,[1]Sheet1!$A:$B,2,0)</f>
        <v>535</v>
      </c>
      <c r="M87" s="6">
        <f t="shared" si="3"/>
        <v>0.24941724941724941</v>
      </c>
    </row>
    <row r="88" spans="1:13" x14ac:dyDescent="0.3">
      <c r="A88" t="s">
        <v>167</v>
      </c>
      <c r="B88" t="s">
        <v>168</v>
      </c>
      <c r="C88" t="s">
        <v>425</v>
      </c>
      <c r="D88" s="10">
        <v>2269</v>
      </c>
      <c r="E88" s="10">
        <v>2194.7982620351754</v>
      </c>
      <c r="F88" s="10">
        <v>688</v>
      </c>
      <c r="G88" s="6">
        <v>0.31346844577963023</v>
      </c>
      <c r="H88" s="10">
        <v>0</v>
      </c>
      <c r="I88">
        <v>688</v>
      </c>
      <c r="J88" s="6">
        <v>0.31346844577963023</v>
      </c>
      <c r="K88" s="17">
        <f t="shared" si="2"/>
        <v>0</v>
      </c>
      <c r="L88">
        <f>VLOOKUP(A88,[1]Sheet1!$A:$B,2,0)</f>
        <v>233</v>
      </c>
      <c r="M88" s="6">
        <f t="shared" si="3"/>
        <v>0.33866279069767441</v>
      </c>
    </row>
    <row r="89" spans="1:13" x14ac:dyDescent="0.3">
      <c r="A89" t="s">
        <v>169</v>
      </c>
      <c r="B89" t="s">
        <v>170</v>
      </c>
      <c r="C89" t="s">
        <v>425</v>
      </c>
      <c r="D89" s="10">
        <v>7397</v>
      </c>
      <c r="E89" s="10">
        <v>7165.9548635813035</v>
      </c>
      <c r="F89" s="10">
        <v>5792</v>
      </c>
      <c r="G89" s="6">
        <v>0.80826632462283654</v>
      </c>
      <c r="H89" s="10">
        <v>654</v>
      </c>
      <c r="I89">
        <v>6446</v>
      </c>
      <c r="J89" s="6">
        <v>0.89953120312824653</v>
      </c>
      <c r="K89" s="17">
        <f t="shared" si="2"/>
        <v>0.11291436464088388</v>
      </c>
      <c r="L89">
        <f>VLOOKUP(A89,[1]Sheet1!$A:$B,2,0)</f>
        <v>1680</v>
      </c>
      <c r="M89" s="6">
        <f t="shared" si="3"/>
        <v>0.26062674526838348</v>
      </c>
    </row>
    <row r="90" spans="1:13" x14ac:dyDescent="0.3">
      <c r="A90" t="s">
        <v>171</v>
      </c>
      <c r="B90" t="s">
        <v>172</v>
      </c>
      <c r="C90" t="s">
        <v>425</v>
      </c>
      <c r="D90" s="10">
        <v>5689</v>
      </c>
      <c r="E90" s="10">
        <v>5460.7027415845987</v>
      </c>
      <c r="F90" s="10">
        <v>3341</v>
      </c>
      <c r="G90" s="6">
        <v>0.61182601546087845</v>
      </c>
      <c r="H90" s="10">
        <v>3</v>
      </c>
      <c r="I90">
        <v>3344</v>
      </c>
      <c r="J90" s="6">
        <v>0.61237539530116059</v>
      </c>
      <c r="K90" s="17">
        <f t="shared" si="2"/>
        <v>8.979347500748221E-4</v>
      </c>
      <c r="L90">
        <f>VLOOKUP(A90,[1]Sheet1!$A:$B,2,0)</f>
        <v>1541</v>
      </c>
      <c r="M90" s="6">
        <f t="shared" si="3"/>
        <v>0.46082535885167464</v>
      </c>
    </row>
    <row r="91" spans="1:13" x14ac:dyDescent="0.3">
      <c r="A91" t="s">
        <v>173</v>
      </c>
      <c r="B91" t="s">
        <v>174</v>
      </c>
      <c r="C91" t="s">
        <v>425</v>
      </c>
      <c r="D91" s="10">
        <v>1948</v>
      </c>
      <c r="E91" s="10">
        <v>1864.1404352118116</v>
      </c>
      <c r="F91" s="10">
        <v>326</v>
      </c>
      <c r="G91" s="6">
        <v>0.17487952830279038</v>
      </c>
      <c r="H91" s="10">
        <v>0</v>
      </c>
      <c r="I91">
        <v>326</v>
      </c>
      <c r="J91" s="6">
        <v>0.17487952830279038</v>
      </c>
      <c r="K91" s="17">
        <f t="shared" si="2"/>
        <v>0</v>
      </c>
      <c r="L91">
        <f>VLOOKUP(A91,[1]Sheet1!$A:$B,2,0)</f>
        <v>56</v>
      </c>
      <c r="M91" s="6">
        <f t="shared" si="3"/>
        <v>0.17177914110429449</v>
      </c>
    </row>
    <row r="92" spans="1:13" x14ac:dyDescent="0.3">
      <c r="A92" t="s">
        <v>175</v>
      </c>
      <c r="B92" t="s">
        <v>176</v>
      </c>
      <c r="C92" t="s">
        <v>425</v>
      </c>
      <c r="D92" s="10">
        <v>2597</v>
      </c>
      <c r="E92" s="10">
        <v>2512.2592852826688</v>
      </c>
      <c r="F92" s="10">
        <v>977</v>
      </c>
      <c r="G92" s="6">
        <v>0.38889298000547429</v>
      </c>
      <c r="H92" s="10">
        <v>0</v>
      </c>
      <c r="I92">
        <v>977</v>
      </c>
      <c r="J92" s="6">
        <v>0.38889298000547429</v>
      </c>
      <c r="K92" s="17">
        <f t="shared" si="2"/>
        <v>0</v>
      </c>
      <c r="L92">
        <f>VLOOKUP(A92,[1]Sheet1!$A:$B,2,0)</f>
        <v>221</v>
      </c>
      <c r="M92" s="6">
        <f t="shared" si="3"/>
        <v>0.2262026612077789</v>
      </c>
    </row>
    <row r="93" spans="1:13" x14ac:dyDescent="0.3">
      <c r="A93" t="s">
        <v>177</v>
      </c>
      <c r="B93" t="s">
        <v>178</v>
      </c>
      <c r="C93" t="s">
        <v>425</v>
      </c>
      <c r="D93" s="10">
        <v>3293</v>
      </c>
      <c r="E93" s="10">
        <v>3138.6345860425813</v>
      </c>
      <c r="F93" s="10">
        <v>2333</v>
      </c>
      <c r="G93" s="6">
        <v>0.74331685834814432</v>
      </c>
      <c r="H93" s="10">
        <v>7</v>
      </c>
      <c r="I93">
        <v>2340</v>
      </c>
      <c r="J93" s="6">
        <v>0.74554712753307228</v>
      </c>
      <c r="K93" s="17">
        <f t="shared" si="2"/>
        <v>3.0004286326617748E-3</v>
      </c>
      <c r="L93">
        <f>VLOOKUP(A93,[1]Sheet1!$A:$B,2,0)</f>
        <v>502</v>
      </c>
      <c r="M93" s="6">
        <f t="shared" si="3"/>
        <v>0.21452991452991452</v>
      </c>
    </row>
    <row r="94" spans="1:13" x14ac:dyDescent="0.3">
      <c r="A94" t="s">
        <v>179</v>
      </c>
      <c r="B94" t="s">
        <v>180</v>
      </c>
      <c r="C94" t="s">
        <v>425</v>
      </c>
      <c r="D94" s="10">
        <v>2976</v>
      </c>
      <c r="E94" s="10">
        <v>2854.8057021534728</v>
      </c>
      <c r="F94" s="10">
        <v>585</v>
      </c>
      <c r="G94" s="6">
        <v>0.2049176234861502</v>
      </c>
      <c r="H94" s="10">
        <v>0</v>
      </c>
      <c r="I94">
        <v>585</v>
      </c>
      <c r="J94" s="6">
        <v>0.2049176234861502</v>
      </c>
      <c r="K94" s="17">
        <f t="shared" si="2"/>
        <v>0</v>
      </c>
      <c r="L94">
        <f>VLOOKUP(A94,[1]Sheet1!$A:$B,2,0)</f>
        <v>135</v>
      </c>
      <c r="M94" s="6">
        <f t="shared" si="3"/>
        <v>0.23076923076923078</v>
      </c>
    </row>
    <row r="95" spans="1:13" x14ac:dyDescent="0.3">
      <c r="A95" t="s">
        <v>181</v>
      </c>
      <c r="B95" t="s">
        <v>182</v>
      </c>
      <c r="C95" t="s">
        <v>425</v>
      </c>
      <c r="D95" s="10">
        <v>2934</v>
      </c>
      <c r="E95" s="10">
        <v>2864.0190472123168</v>
      </c>
      <c r="F95" s="10">
        <v>924</v>
      </c>
      <c r="G95" s="6">
        <v>0.32262355269577286</v>
      </c>
      <c r="H95" s="10">
        <v>1</v>
      </c>
      <c r="I95">
        <v>925</v>
      </c>
      <c r="J95" s="6">
        <v>0.32297271238483755</v>
      </c>
      <c r="K95" s="17">
        <f t="shared" si="2"/>
        <v>1.0822510822510597E-3</v>
      </c>
      <c r="L95">
        <f>VLOOKUP(A95,[1]Sheet1!$A:$B,2,0)</f>
        <v>152</v>
      </c>
      <c r="M95" s="6">
        <f t="shared" si="3"/>
        <v>0.16432432432432431</v>
      </c>
    </row>
    <row r="96" spans="1:13" x14ac:dyDescent="0.3">
      <c r="A96" t="s">
        <v>183</v>
      </c>
      <c r="B96" t="s">
        <v>184</v>
      </c>
      <c r="C96" t="s">
        <v>425</v>
      </c>
      <c r="D96" s="10">
        <v>11033</v>
      </c>
      <c r="E96" s="10">
        <v>10627.843431421332</v>
      </c>
      <c r="F96" s="10">
        <v>3113</v>
      </c>
      <c r="G96" s="6">
        <v>0.29290984761747452</v>
      </c>
      <c r="H96" s="10">
        <v>2</v>
      </c>
      <c r="I96">
        <v>3115</v>
      </c>
      <c r="J96" s="6">
        <v>0.29309803255009098</v>
      </c>
      <c r="K96" s="17">
        <f t="shared" si="2"/>
        <v>6.4246707356259392E-4</v>
      </c>
      <c r="L96">
        <f>VLOOKUP(A96,[1]Sheet1!$A:$B,2,0)</f>
        <v>1331</v>
      </c>
      <c r="M96" s="6">
        <f t="shared" si="3"/>
        <v>0.42728731942215087</v>
      </c>
    </row>
    <row r="97" spans="1:13" x14ac:dyDescent="0.3">
      <c r="A97" t="s">
        <v>185</v>
      </c>
      <c r="B97" t="s">
        <v>186</v>
      </c>
      <c r="C97" t="s">
        <v>425</v>
      </c>
      <c r="D97" s="10">
        <v>4496</v>
      </c>
      <c r="E97" s="10">
        <v>4387.1350122999193</v>
      </c>
      <c r="F97" s="10">
        <v>137</v>
      </c>
      <c r="G97" s="6">
        <v>3.1227668994891242E-2</v>
      </c>
      <c r="H97" s="10">
        <v>1921</v>
      </c>
      <c r="I97">
        <v>2058</v>
      </c>
      <c r="J97" s="6">
        <v>0.46909885249259986</v>
      </c>
      <c r="K97" s="17">
        <f t="shared" si="2"/>
        <v>14.021897810218979</v>
      </c>
      <c r="L97">
        <f>VLOOKUP(A97,[1]Sheet1!$A:$B,2,0)</f>
        <v>1226</v>
      </c>
      <c r="M97" s="6">
        <f t="shared" si="3"/>
        <v>0.5957240038872692</v>
      </c>
    </row>
    <row r="98" spans="1:13" x14ac:dyDescent="0.3">
      <c r="A98" t="s">
        <v>187</v>
      </c>
      <c r="B98" t="s">
        <v>188</v>
      </c>
      <c r="C98" t="s">
        <v>425</v>
      </c>
      <c r="D98" s="10">
        <v>5872</v>
      </c>
      <c r="E98" s="10">
        <v>5690.5339177000287</v>
      </c>
      <c r="F98" s="10">
        <v>1180</v>
      </c>
      <c r="G98" s="6">
        <v>0.20736191314661848</v>
      </c>
      <c r="H98" s="10">
        <v>1</v>
      </c>
      <c r="I98">
        <v>1181</v>
      </c>
      <c r="J98" s="6">
        <v>0.20753764358148852</v>
      </c>
      <c r="K98" s="17">
        <f t="shared" si="2"/>
        <v>8.4745762711876959E-4</v>
      </c>
      <c r="L98">
        <f>VLOOKUP(A98,[1]Sheet1!$A:$B,2,0)</f>
        <v>234</v>
      </c>
      <c r="M98" s="6">
        <f t="shared" si="3"/>
        <v>0.19813717188823032</v>
      </c>
    </row>
    <row r="99" spans="1:13" x14ac:dyDescent="0.3">
      <c r="A99" t="s">
        <v>189</v>
      </c>
      <c r="B99" t="s">
        <v>190</v>
      </c>
      <c r="C99" t="s">
        <v>425</v>
      </c>
      <c r="D99" s="10">
        <v>3859</v>
      </c>
      <c r="E99" s="10">
        <v>3753.4952639981079</v>
      </c>
      <c r="F99" s="10">
        <v>1600</v>
      </c>
      <c r="G99" s="6">
        <v>0.42626935361994545</v>
      </c>
      <c r="H99" s="10">
        <v>0</v>
      </c>
      <c r="I99">
        <v>1600</v>
      </c>
      <c r="J99" s="6">
        <v>0.42626935361994545</v>
      </c>
      <c r="K99" s="17">
        <f t="shared" si="2"/>
        <v>0</v>
      </c>
      <c r="L99">
        <f>VLOOKUP(A99,[1]Sheet1!$A:$B,2,0)</f>
        <v>256</v>
      </c>
      <c r="M99" s="6">
        <f t="shared" si="3"/>
        <v>0.16</v>
      </c>
    </row>
    <row r="100" spans="1:13" x14ac:dyDescent="0.3">
      <c r="A100" t="s">
        <v>191</v>
      </c>
      <c r="B100" t="s">
        <v>192</v>
      </c>
      <c r="C100" t="s">
        <v>425</v>
      </c>
      <c r="D100" s="10">
        <v>4396</v>
      </c>
      <c r="E100" s="10">
        <v>4314.6922892035109</v>
      </c>
      <c r="F100" s="10">
        <v>1619</v>
      </c>
      <c r="G100" s="6">
        <v>0.37522953932338621</v>
      </c>
      <c r="H100" s="10">
        <v>4</v>
      </c>
      <c r="I100">
        <v>1623</v>
      </c>
      <c r="J100" s="6">
        <v>0.37615660427538961</v>
      </c>
      <c r="K100" s="17">
        <f t="shared" si="2"/>
        <v>2.4706609017911578E-3</v>
      </c>
      <c r="L100">
        <f>VLOOKUP(A100,[1]Sheet1!$A:$B,2,0)</f>
        <v>333</v>
      </c>
      <c r="M100" s="6">
        <f t="shared" si="3"/>
        <v>0.20517560073937152</v>
      </c>
    </row>
    <row r="101" spans="1:13" x14ac:dyDescent="0.3">
      <c r="A101" t="s">
        <v>193</v>
      </c>
      <c r="B101" t="s">
        <v>194</v>
      </c>
      <c r="C101" t="s">
        <v>425</v>
      </c>
      <c r="D101" s="10">
        <v>4576</v>
      </c>
      <c r="E101" s="10">
        <v>4438.8098109038774</v>
      </c>
      <c r="F101" s="10">
        <v>2712</v>
      </c>
      <c r="G101" s="6">
        <v>0.61097458903015123</v>
      </c>
      <c r="H101" s="10">
        <v>1</v>
      </c>
      <c r="I101">
        <v>2713</v>
      </c>
      <c r="J101" s="6">
        <v>0.61119987464557535</v>
      </c>
      <c r="K101" s="17">
        <f t="shared" si="2"/>
        <v>3.6873156342186658E-4</v>
      </c>
      <c r="L101">
        <f>VLOOKUP(A101,[1]Sheet1!$A:$B,2,0)</f>
        <v>617</v>
      </c>
      <c r="M101" s="6">
        <f t="shared" si="3"/>
        <v>0.22742351640250644</v>
      </c>
    </row>
    <row r="102" spans="1:13" x14ac:dyDescent="0.3">
      <c r="A102" t="s">
        <v>195</v>
      </c>
      <c r="B102" t="s">
        <v>196</v>
      </c>
      <c r="C102" t="s">
        <v>425</v>
      </c>
      <c r="D102" s="10">
        <v>2254</v>
      </c>
      <c r="E102" s="10">
        <v>2166.9059368737476</v>
      </c>
      <c r="F102" s="10">
        <v>408</v>
      </c>
      <c r="G102" s="6">
        <v>0.18828689933289508</v>
      </c>
      <c r="H102" s="10">
        <v>1</v>
      </c>
      <c r="I102">
        <v>409</v>
      </c>
      <c r="J102" s="6">
        <v>0.18874838683126002</v>
      </c>
      <c r="K102" s="17">
        <f t="shared" si="2"/>
        <v>2.4509803921568848E-3</v>
      </c>
      <c r="L102">
        <f>VLOOKUP(A102,[1]Sheet1!$A:$B,2,0)</f>
        <v>142</v>
      </c>
      <c r="M102" s="6">
        <f t="shared" si="3"/>
        <v>0.3471882640586797</v>
      </c>
    </row>
    <row r="103" spans="1:13" x14ac:dyDescent="0.3">
      <c r="A103" t="s">
        <v>197</v>
      </c>
      <c r="B103" t="s">
        <v>198</v>
      </c>
      <c r="C103" t="s">
        <v>425</v>
      </c>
      <c r="D103" s="10">
        <v>4345</v>
      </c>
      <c r="E103" s="10">
        <v>4137.0940268382692</v>
      </c>
      <c r="F103" s="10">
        <v>2975</v>
      </c>
      <c r="G103" s="6">
        <v>0.71910379138122049</v>
      </c>
      <c r="H103" s="10">
        <v>18</v>
      </c>
      <c r="I103">
        <v>2993</v>
      </c>
      <c r="J103" s="6">
        <v>0.72345467146352704</v>
      </c>
      <c r="K103" s="17">
        <f t="shared" si="2"/>
        <v>6.050420168067238E-3</v>
      </c>
      <c r="L103">
        <f>VLOOKUP(A103,[1]Sheet1!$A:$B,2,0)</f>
        <v>880</v>
      </c>
      <c r="M103" s="6">
        <f t="shared" si="3"/>
        <v>0.29401937854994986</v>
      </c>
    </row>
    <row r="104" spans="1:13" x14ac:dyDescent="0.3">
      <c r="A104" t="s">
        <v>199</v>
      </c>
      <c r="B104" t="s">
        <v>200</v>
      </c>
      <c r="C104" t="s">
        <v>425</v>
      </c>
      <c r="D104" s="10">
        <v>2056</v>
      </c>
      <c r="E104" s="10">
        <v>1980.3912325790343</v>
      </c>
      <c r="F104" s="10">
        <v>665</v>
      </c>
      <c r="G104" s="6">
        <v>0.33579223592803947</v>
      </c>
      <c r="H104" s="10">
        <v>24</v>
      </c>
      <c r="I104">
        <v>689</v>
      </c>
      <c r="J104" s="6">
        <v>0.34791105346529205</v>
      </c>
      <c r="K104" s="17">
        <f t="shared" si="2"/>
        <v>3.6090225563909853E-2</v>
      </c>
      <c r="L104">
        <f>VLOOKUP(A104,[1]Sheet1!$A:$B,2,0)</f>
        <v>283</v>
      </c>
      <c r="M104" s="6">
        <f t="shared" si="3"/>
        <v>0.41074020319303339</v>
      </c>
    </row>
    <row r="105" spans="1:13" x14ac:dyDescent="0.3">
      <c r="A105" t="s">
        <v>201</v>
      </c>
      <c r="B105" t="s">
        <v>202</v>
      </c>
      <c r="C105" t="s">
        <v>425</v>
      </c>
      <c r="D105" s="10">
        <v>5462</v>
      </c>
      <c r="E105" s="10">
        <v>5337.9154298754265</v>
      </c>
      <c r="F105" s="10">
        <v>1685</v>
      </c>
      <c r="G105" s="6">
        <v>0.31566629747810065</v>
      </c>
      <c r="H105" s="10">
        <v>0</v>
      </c>
      <c r="I105">
        <v>1685</v>
      </c>
      <c r="J105" s="6">
        <v>0.31566629747810065</v>
      </c>
      <c r="K105" s="17">
        <f t="shared" si="2"/>
        <v>0</v>
      </c>
      <c r="L105">
        <f>VLOOKUP(A105,[1]Sheet1!$A:$B,2,0)</f>
        <v>874</v>
      </c>
      <c r="M105" s="6">
        <f t="shared" si="3"/>
        <v>0.51869436201780417</v>
      </c>
    </row>
    <row r="106" spans="1:13" x14ac:dyDescent="0.3">
      <c r="A106" t="s">
        <v>203</v>
      </c>
      <c r="B106" t="s">
        <v>204</v>
      </c>
      <c r="C106" t="s">
        <v>425</v>
      </c>
      <c r="D106" s="10">
        <v>5005</v>
      </c>
      <c r="E106" s="10">
        <v>4831.9187714103236</v>
      </c>
      <c r="F106" s="10">
        <v>2567</v>
      </c>
      <c r="G106" s="6">
        <v>0.53125893075614616</v>
      </c>
      <c r="H106" s="10">
        <v>1</v>
      </c>
      <c r="I106">
        <v>2568</v>
      </c>
      <c r="J106" s="6">
        <v>0.53146588787759386</v>
      </c>
      <c r="K106" s="17">
        <f t="shared" si="2"/>
        <v>3.8955979742896503E-4</v>
      </c>
      <c r="L106">
        <f>VLOOKUP(A106,[1]Sheet1!$A:$B,2,0)</f>
        <v>770</v>
      </c>
      <c r="M106" s="6">
        <f t="shared" si="3"/>
        <v>0.29984423676012462</v>
      </c>
    </row>
    <row r="107" spans="1:13" x14ac:dyDescent="0.3">
      <c r="A107" t="s">
        <v>205</v>
      </c>
      <c r="B107" t="s">
        <v>206</v>
      </c>
      <c r="C107" t="s">
        <v>425</v>
      </c>
      <c r="D107" s="10">
        <v>1749</v>
      </c>
      <c r="E107" s="10">
        <v>1688.3988212180748</v>
      </c>
      <c r="F107" s="10">
        <v>684</v>
      </c>
      <c r="G107" s="6">
        <v>0.4051175536278428</v>
      </c>
      <c r="H107" s="10">
        <v>0</v>
      </c>
      <c r="I107">
        <v>684</v>
      </c>
      <c r="J107" s="6">
        <v>0.4051175536278428</v>
      </c>
      <c r="K107" s="17">
        <f t="shared" si="2"/>
        <v>0</v>
      </c>
      <c r="L107">
        <f>VLOOKUP(A107,[1]Sheet1!$A:$B,2,0)</f>
        <v>203</v>
      </c>
      <c r="M107" s="6">
        <f t="shared" si="3"/>
        <v>0.29678362573099415</v>
      </c>
    </row>
    <row r="108" spans="1:13" x14ac:dyDescent="0.3">
      <c r="A108" t="s">
        <v>207</v>
      </c>
      <c r="B108" t="s">
        <v>208</v>
      </c>
      <c r="C108" t="s">
        <v>425</v>
      </c>
      <c r="D108" s="10">
        <v>6305</v>
      </c>
      <c r="E108" s="10">
        <v>6050.9835577616423</v>
      </c>
      <c r="F108" s="10">
        <v>1083</v>
      </c>
      <c r="G108" s="6">
        <v>0.17897916754555179</v>
      </c>
      <c r="H108" s="10">
        <v>2</v>
      </c>
      <c r="I108">
        <v>1085</v>
      </c>
      <c r="J108" s="6">
        <v>0.17930969232402927</v>
      </c>
      <c r="K108" s="17">
        <f t="shared" si="2"/>
        <v>1.8467220683287295E-3</v>
      </c>
      <c r="L108">
        <f>VLOOKUP(A108,[1]Sheet1!$A:$B,2,0)</f>
        <v>243</v>
      </c>
      <c r="M108" s="6">
        <f t="shared" si="3"/>
        <v>0.22396313364055301</v>
      </c>
    </row>
    <row r="109" spans="1:13" x14ac:dyDescent="0.3">
      <c r="A109" t="s">
        <v>209</v>
      </c>
      <c r="B109" t="s">
        <v>210</v>
      </c>
      <c r="C109" t="s">
        <v>425</v>
      </c>
      <c r="D109" s="10">
        <v>13771</v>
      </c>
      <c r="E109" s="10">
        <v>13341.573583886768</v>
      </c>
      <c r="F109" s="10">
        <v>9951</v>
      </c>
      <c r="G109" s="6">
        <v>0.74586404200613043</v>
      </c>
      <c r="H109" s="10">
        <v>565</v>
      </c>
      <c r="I109">
        <v>10516</v>
      </c>
      <c r="J109" s="6">
        <v>0.78821286963485759</v>
      </c>
      <c r="K109" s="17">
        <f t="shared" si="2"/>
        <v>5.6778213244900046E-2</v>
      </c>
      <c r="L109">
        <f>VLOOKUP(A109,[1]Sheet1!$A:$B,2,0)</f>
        <v>2621</v>
      </c>
      <c r="M109" s="6">
        <f t="shared" si="3"/>
        <v>0.24923925446938</v>
      </c>
    </row>
    <row r="110" spans="1:13" x14ac:dyDescent="0.3">
      <c r="A110" t="s">
        <v>211</v>
      </c>
      <c r="B110" t="s">
        <v>212</v>
      </c>
      <c r="C110" t="s">
        <v>425</v>
      </c>
      <c r="D110" s="10">
        <v>10535</v>
      </c>
      <c r="E110" s="10">
        <v>10124.484363461506</v>
      </c>
      <c r="F110" s="10">
        <v>4824</v>
      </c>
      <c r="G110" s="6">
        <v>0.47646870959764126</v>
      </c>
      <c r="H110" s="10">
        <v>0</v>
      </c>
      <c r="I110">
        <v>4824</v>
      </c>
      <c r="J110" s="6">
        <v>0.47646870959764126</v>
      </c>
      <c r="K110" s="17">
        <f t="shared" si="2"/>
        <v>0</v>
      </c>
      <c r="L110">
        <f>VLOOKUP(A110,[1]Sheet1!$A:$B,2,0)</f>
        <v>1017</v>
      </c>
      <c r="M110" s="6">
        <f t="shared" si="3"/>
        <v>0.21082089552238806</v>
      </c>
    </row>
    <row r="111" spans="1:13" x14ac:dyDescent="0.3">
      <c r="A111" t="s">
        <v>213</v>
      </c>
      <c r="B111" t="s">
        <v>214</v>
      </c>
      <c r="C111" t="s">
        <v>425</v>
      </c>
      <c r="D111" s="10">
        <v>5135</v>
      </c>
      <c r="E111" s="10">
        <v>4983.9359886876218</v>
      </c>
      <c r="F111" s="10">
        <v>670</v>
      </c>
      <c r="G111" s="6">
        <v>0.13443190312250089</v>
      </c>
      <c r="H111" s="10">
        <v>0</v>
      </c>
      <c r="I111">
        <v>670</v>
      </c>
      <c r="J111" s="6">
        <v>0.13443190312250089</v>
      </c>
      <c r="K111" s="17">
        <f t="shared" si="2"/>
        <v>0</v>
      </c>
      <c r="L111">
        <f>VLOOKUP(A111,[1]Sheet1!$A:$B,2,0)</f>
        <v>132</v>
      </c>
      <c r="M111" s="6">
        <f t="shared" si="3"/>
        <v>0.19701492537313434</v>
      </c>
    </row>
    <row r="112" spans="1:13" x14ac:dyDescent="0.3">
      <c r="A112" t="s">
        <v>215</v>
      </c>
      <c r="B112" t="s">
        <v>216</v>
      </c>
      <c r="C112" t="s">
        <v>425</v>
      </c>
      <c r="D112" s="10">
        <v>4381</v>
      </c>
      <c r="E112" s="10">
        <v>4273.8085635705893</v>
      </c>
      <c r="F112" s="10">
        <v>2739</v>
      </c>
      <c r="G112" s="6">
        <v>0.64088036683413807</v>
      </c>
      <c r="H112" s="10">
        <v>485</v>
      </c>
      <c r="I112">
        <v>3224</v>
      </c>
      <c r="J112" s="6">
        <v>0.75436228648165793</v>
      </c>
      <c r="K112" s="17">
        <f t="shared" si="2"/>
        <v>0.17707192405987582</v>
      </c>
      <c r="L112">
        <f>VLOOKUP(A112,[1]Sheet1!$A:$B,2,0)</f>
        <v>1116</v>
      </c>
      <c r="M112" s="6">
        <f t="shared" si="3"/>
        <v>0.34615384615384615</v>
      </c>
    </row>
    <row r="113" spans="1:13" x14ac:dyDescent="0.3">
      <c r="A113" t="s">
        <v>217</v>
      </c>
      <c r="B113" t="s">
        <v>218</v>
      </c>
      <c r="C113" t="s">
        <v>425</v>
      </c>
      <c r="D113" s="10">
        <v>10008</v>
      </c>
      <c r="E113" s="10">
        <v>9798.2315322776503</v>
      </c>
      <c r="F113" s="10">
        <v>5324</v>
      </c>
      <c r="G113" s="6">
        <v>0.54336335924105361</v>
      </c>
      <c r="H113" s="10">
        <v>3</v>
      </c>
      <c r="I113">
        <v>5327</v>
      </c>
      <c r="J113" s="6">
        <v>0.54366953694160269</v>
      </c>
      <c r="K113" s="17">
        <f t="shared" si="2"/>
        <v>5.6348610067623534E-4</v>
      </c>
      <c r="L113">
        <f>VLOOKUP(A113,[1]Sheet1!$A:$B,2,0)</f>
        <v>704</v>
      </c>
      <c r="M113" s="6">
        <f t="shared" si="3"/>
        <v>0.13215693636192979</v>
      </c>
    </row>
    <row r="114" spans="1:13" x14ac:dyDescent="0.3">
      <c r="A114" t="s">
        <v>219</v>
      </c>
      <c r="B114" t="s">
        <v>220</v>
      </c>
      <c r="C114" t="s">
        <v>425</v>
      </c>
      <c r="D114" s="10">
        <v>2990</v>
      </c>
      <c r="E114" s="10">
        <v>2865.6900951055441</v>
      </c>
      <c r="F114" s="10">
        <v>1233</v>
      </c>
      <c r="G114" s="6">
        <v>0.43026285434908074</v>
      </c>
      <c r="H114" s="10">
        <v>0</v>
      </c>
      <c r="I114">
        <v>1233</v>
      </c>
      <c r="J114" s="6">
        <v>0.43026285434908074</v>
      </c>
      <c r="K114" s="17">
        <f t="shared" si="2"/>
        <v>0</v>
      </c>
      <c r="L114">
        <f>VLOOKUP(A114,[1]Sheet1!$A:$B,2,0)</f>
        <v>63</v>
      </c>
      <c r="M114" s="6">
        <f t="shared" si="3"/>
        <v>5.1094890510948905E-2</v>
      </c>
    </row>
    <row r="115" spans="1:13" x14ac:dyDescent="0.3">
      <c r="A115" t="s">
        <v>221</v>
      </c>
      <c r="B115" t="s">
        <v>222</v>
      </c>
      <c r="C115" t="s">
        <v>425</v>
      </c>
      <c r="D115" s="10">
        <v>5705</v>
      </c>
      <c r="E115" s="10">
        <v>5575.7920591865341</v>
      </c>
      <c r="F115" s="10">
        <v>2376</v>
      </c>
      <c r="G115" s="6">
        <v>0.42612779938329343</v>
      </c>
      <c r="H115" s="10">
        <v>0</v>
      </c>
      <c r="I115">
        <v>2376</v>
      </c>
      <c r="J115" s="6">
        <v>0.42612779938329343</v>
      </c>
      <c r="K115" s="17">
        <f t="shared" si="2"/>
        <v>0</v>
      </c>
      <c r="L115">
        <f>VLOOKUP(A115,[1]Sheet1!$A:$B,2,0)</f>
        <v>847</v>
      </c>
      <c r="M115" s="6">
        <f t="shared" si="3"/>
        <v>0.35648148148148145</v>
      </c>
    </row>
    <row r="116" spans="1:13" x14ac:dyDescent="0.3">
      <c r="A116" t="s">
        <v>223</v>
      </c>
      <c r="B116" t="s">
        <v>224</v>
      </c>
      <c r="C116" t="s">
        <v>425</v>
      </c>
      <c r="D116" s="10">
        <v>4345</v>
      </c>
      <c r="E116" s="10">
        <v>4228.1722322997157</v>
      </c>
      <c r="F116" s="10">
        <v>818</v>
      </c>
      <c r="G116" s="6">
        <v>0.19346420984253221</v>
      </c>
      <c r="H116" s="10">
        <v>0</v>
      </c>
      <c r="I116">
        <v>818</v>
      </c>
      <c r="J116" s="6">
        <v>0.19346420984253221</v>
      </c>
      <c r="K116" s="17">
        <f t="shared" si="2"/>
        <v>0</v>
      </c>
      <c r="L116">
        <f>VLOOKUP(A116,[1]Sheet1!$A:$B,2,0)</f>
        <v>69</v>
      </c>
      <c r="M116" s="6">
        <f t="shared" si="3"/>
        <v>8.4352078239608802E-2</v>
      </c>
    </row>
    <row r="117" spans="1:13" x14ac:dyDescent="0.3">
      <c r="A117" t="s">
        <v>225</v>
      </c>
      <c r="B117" t="s">
        <v>226</v>
      </c>
      <c r="C117" t="s">
        <v>425</v>
      </c>
      <c r="D117" s="10">
        <v>3241</v>
      </c>
      <c r="E117" s="10">
        <v>3179.1445293089168</v>
      </c>
      <c r="F117" s="10">
        <v>707</v>
      </c>
      <c r="G117" s="6">
        <v>0.22238686963806828</v>
      </c>
      <c r="H117" s="10">
        <v>1016</v>
      </c>
      <c r="I117">
        <v>1723</v>
      </c>
      <c r="J117" s="6">
        <v>0.5419696978591112</v>
      </c>
      <c r="K117" s="17">
        <f t="shared" si="2"/>
        <v>1.4370579915134367</v>
      </c>
      <c r="L117">
        <f>VLOOKUP(A117,[1]Sheet1!$A:$B,2,0)</f>
        <v>1302</v>
      </c>
      <c r="M117" s="6">
        <f t="shared" si="3"/>
        <v>0.75565873476494483</v>
      </c>
    </row>
    <row r="118" spans="1:13" x14ac:dyDescent="0.3">
      <c r="A118" t="s">
        <v>227</v>
      </c>
      <c r="B118" t="s">
        <v>228</v>
      </c>
      <c r="C118" t="s">
        <v>425</v>
      </c>
      <c r="D118" s="10">
        <v>3465</v>
      </c>
      <c r="E118" s="10">
        <v>3381.0327680854261</v>
      </c>
      <c r="F118" s="10">
        <v>1575</v>
      </c>
      <c r="G118" s="6">
        <v>0.46583399453175772</v>
      </c>
      <c r="H118" s="10">
        <v>5</v>
      </c>
      <c r="I118">
        <v>1580</v>
      </c>
      <c r="J118" s="6">
        <v>0.4673128326096363</v>
      </c>
      <c r="K118" s="17">
        <f t="shared" si="2"/>
        <v>3.1746031746031291E-3</v>
      </c>
      <c r="L118">
        <f>VLOOKUP(A118,[1]Sheet1!$A:$B,2,0)</f>
        <v>1218</v>
      </c>
      <c r="M118" s="6">
        <f t="shared" si="3"/>
        <v>0.77088607594936709</v>
      </c>
    </row>
    <row r="119" spans="1:13" x14ac:dyDescent="0.3">
      <c r="A119" t="s">
        <v>229</v>
      </c>
      <c r="B119" t="s">
        <v>230</v>
      </c>
      <c r="C119" t="s">
        <v>425</v>
      </c>
      <c r="D119" s="10">
        <v>4261</v>
      </c>
      <c r="E119" s="10">
        <v>4163.9670023833323</v>
      </c>
      <c r="F119" s="10">
        <v>1833</v>
      </c>
      <c r="G119" s="6">
        <v>0.44020521751273356</v>
      </c>
      <c r="H119" s="10">
        <v>10</v>
      </c>
      <c r="I119">
        <v>1843</v>
      </c>
      <c r="J119" s="6">
        <v>0.44260677352753297</v>
      </c>
      <c r="K119" s="17">
        <f t="shared" si="2"/>
        <v>5.4555373704309679E-3</v>
      </c>
      <c r="L119">
        <f>VLOOKUP(A119,[1]Sheet1!$A:$B,2,0)</f>
        <v>1285</v>
      </c>
      <c r="M119" s="6">
        <f t="shared" si="3"/>
        <v>0.69723277265328265</v>
      </c>
    </row>
    <row r="120" spans="1:13" x14ac:dyDescent="0.3">
      <c r="A120" t="s">
        <v>231</v>
      </c>
      <c r="B120" t="s">
        <v>232</v>
      </c>
      <c r="C120" t="s">
        <v>425</v>
      </c>
      <c r="D120" s="10">
        <v>2555</v>
      </c>
      <c r="E120" s="10">
        <v>2457.94320059765</v>
      </c>
      <c r="F120" s="10">
        <v>1284</v>
      </c>
      <c r="G120" s="6">
        <v>0.52238798670685105</v>
      </c>
      <c r="H120" s="10">
        <v>0</v>
      </c>
      <c r="I120">
        <v>1284</v>
      </c>
      <c r="J120" s="6">
        <v>0.52238798670685105</v>
      </c>
      <c r="K120" s="17">
        <f t="shared" si="2"/>
        <v>0</v>
      </c>
      <c r="L120">
        <f>VLOOKUP(A120,[1]Sheet1!$A:$B,2,0)</f>
        <v>503</v>
      </c>
      <c r="M120" s="6">
        <f t="shared" si="3"/>
        <v>0.39174454828660438</v>
      </c>
    </row>
    <row r="121" spans="1:13" x14ac:dyDescent="0.3">
      <c r="A121" t="s">
        <v>233</v>
      </c>
      <c r="B121" t="s">
        <v>234</v>
      </c>
      <c r="C121" t="s">
        <v>425</v>
      </c>
      <c r="D121" s="10">
        <v>5218</v>
      </c>
      <c r="E121" s="10">
        <v>5029.1695117651743</v>
      </c>
      <c r="F121" s="10">
        <v>3126</v>
      </c>
      <c r="G121" s="6">
        <v>0.62157379915055078</v>
      </c>
      <c r="H121" s="10">
        <v>3</v>
      </c>
      <c r="I121">
        <v>3129</v>
      </c>
      <c r="J121" s="6">
        <v>0.6221703191113479</v>
      </c>
      <c r="K121" s="17">
        <f t="shared" si="2"/>
        <v>9.596928982726371E-4</v>
      </c>
      <c r="L121">
        <f>VLOOKUP(A121,[1]Sheet1!$A:$B,2,0)</f>
        <v>1461</v>
      </c>
      <c r="M121" s="6">
        <f t="shared" si="3"/>
        <v>0.46692233940556088</v>
      </c>
    </row>
    <row r="122" spans="1:13" x14ac:dyDescent="0.3">
      <c r="A122" t="s">
        <v>235</v>
      </c>
      <c r="B122" t="s">
        <v>236</v>
      </c>
      <c r="C122" t="s">
        <v>425</v>
      </c>
      <c r="D122" s="10">
        <v>3167</v>
      </c>
      <c r="E122" s="10">
        <v>3153.831600831601</v>
      </c>
      <c r="F122" s="10">
        <v>3243</v>
      </c>
      <c r="G122" s="6">
        <v>1.0282730375156641</v>
      </c>
      <c r="H122" s="10">
        <v>10</v>
      </c>
      <c r="I122">
        <v>3253</v>
      </c>
      <c r="J122" s="6">
        <v>1.0314437838539794</v>
      </c>
      <c r="K122" s="17">
        <f t="shared" si="2"/>
        <v>3.0835646006783148E-3</v>
      </c>
      <c r="L122">
        <f>VLOOKUP(A122,[1]Sheet1!$A:$B,2,0)</f>
        <v>1595</v>
      </c>
      <c r="M122" s="6">
        <f t="shared" si="3"/>
        <v>0.49031663080233628</v>
      </c>
    </row>
    <row r="123" spans="1:13" x14ac:dyDescent="0.3">
      <c r="A123" t="s">
        <v>237</v>
      </c>
      <c r="B123" t="s">
        <v>238</v>
      </c>
      <c r="C123" t="s">
        <v>425</v>
      </c>
      <c r="D123" s="10">
        <v>5769</v>
      </c>
      <c r="E123" s="10">
        <v>5597.2266438541637</v>
      </c>
      <c r="F123" s="10">
        <v>1535</v>
      </c>
      <c r="G123" s="6">
        <v>0.27424295953522848</v>
      </c>
      <c r="H123" s="10">
        <v>0</v>
      </c>
      <c r="I123">
        <v>1535</v>
      </c>
      <c r="J123" s="6">
        <v>0.27424295953522848</v>
      </c>
      <c r="K123" s="17">
        <f t="shared" si="2"/>
        <v>0</v>
      </c>
      <c r="L123">
        <f>VLOOKUP(A123,[1]Sheet1!$A:$B,2,0)</f>
        <v>419</v>
      </c>
      <c r="M123" s="6">
        <f t="shared" si="3"/>
        <v>0.27296416938110751</v>
      </c>
    </row>
    <row r="124" spans="1:13" x14ac:dyDescent="0.3">
      <c r="A124" t="s">
        <v>239</v>
      </c>
      <c r="B124" t="s">
        <v>240</v>
      </c>
      <c r="C124" t="s">
        <v>429</v>
      </c>
      <c r="D124" s="10">
        <v>4299</v>
      </c>
      <c r="E124" s="10">
        <v>4111.5263406802651</v>
      </c>
      <c r="F124" s="10">
        <v>2522</v>
      </c>
      <c r="G124" s="6">
        <v>0.61339750521523528</v>
      </c>
      <c r="H124" s="10">
        <v>5</v>
      </c>
      <c r="I124">
        <v>2527</v>
      </c>
      <c r="J124" s="6">
        <v>0.6146135986038459</v>
      </c>
      <c r="K124" s="17">
        <f t="shared" si="2"/>
        <v>1.9825535289451526E-3</v>
      </c>
      <c r="L124">
        <f>VLOOKUP(A124,[1]Sheet1!$A:$B,2,0)</f>
        <v>1787</v>
      </c>
      <c r="M124" s="6">
        <f t="shared" si="3"/>
        <v>0.7071626434507321</v>
      </c>
    </row>
    <row r="125" spans="1:13" x14ac:dyDescent="0.3">
      <c r="A125" t="s">
        <v>241</v>
      </c>
      <c r="B125" t="s">
        <v>242</v>
      </c>
      <c r="C125" t="s">
        <v>429</v>
      </c>
      <c r="D125" s="10">
        <v>6932</v>
      </c>
      <c r="E125" s="10">
        <v>6632.5231502419992</v>
      </c>
      <c r="F125" s="10">
        <v>2905</v>
      </c>
      <c r="G125" s="6">
        <v>0.43799319417287008</v>
      </c>
      <c r="H125" s="10">
        <v>10</v>
      </c>
      <c r="I125">
        <v>2915</v>
      </c>
      <c r="J125" s="6">
        <v>0.43950091601167512</v>
      </c>
      <c r="K125" s="17">
        <f t="shared" si="2"/>
        <v>3.4423407917383419E-3</v>
      </c>
      <c r="L125">
        <f>VLOOKUP(A125,[1]Sheet1!$A:$B,2,0)</f>
        <v>1148</v>
      </c>
      <c r="M125" s="6">
        <f t="shared" si="3"/>
        <v>0.39382504288164666</v>
      </c>
    </row>
    <row r="126" spans="1:13" x14ac:dyDescent="0.3">
      <c r="A126" t="s">
        <v>243</v>
      </c>
      <c r="B126" t="s">
        <v>244</v>
      </c>
      <c r="C126" t="s">
        <v>429</v>
      </c>
      <c r="D126" s="10">
        <v>5234</v>
      </c>
      <c r="E126" s="10">
        <v>5039.3584632375569</v>
      </c>
      <c r="F126" s="10">
        <v>3158</v>
      </c>
      <c r="G126" s="6">
        <v>0.62666706943707473</v>
      </c>
      <c r="H126" s="10">
        <v>4</v>
      </c>
      <c r="I126">
        <v>3162</v>
      </c>
      <c r="J126" s="6">
        <v>0.62746082126663394</v>
      </c>
      <c r="K126" s="17">
        <f t="shared" si="2"/>
        <v>1.2666244458516436E-3</v>
      </c>
      <c r="L126">
        <f>VLOOKUP(A126,[1]Sheet1!$A:$B,2,0)</f>
        <v>1089</v>
      </c>
      <c r="M126" s="6">
        <f t="shared" si="3"/>
        <v>0.34440227703984821</v>
      </c>
    </row>
    <row r="127" spans="1:13" x14ac:dyDescent="0.3">
      <c r="A127" t="s">
        <v>245</v>
      </c>
      <c r="B127" t="s">
        <v>246</v>
      </c>
      <c r="C127" t="s">
        <v>429</v>
      </c>
      <c r="D127" s="10">
        <v>7024</v>
      </c>
      <c r="E127" s="10">
        <v>6679.8129269574356</v>
      </c>
      <c r="F127" s="10">
        <v>2524</v>
      </c>
      <c r="G127" s="6">
        <v>0.37785489318331072</v>
      </c>
      <c r="H127" s="10">
        <v>4</v>
      </c>
      <c r="I127">
        <v>2528</v>
      </c>
      <c r="J127" s="6">
        <v>0.37845371234841896</v>
      </c>
      <c r="K127" s="17">
        <f t="shared" si="2"/>
        <v>1.5847860538826602E-3</v>
      </c>
      <c r="L127">
        <f>VLOOKUP(A127,[1]Sheet1!$A:$B,2,0)</f>
        <v>214</v>
      </c>
      <c r="M127" s="6">
        <f t="shared" si="3"/>
        <v>8.4651898734177208E-2</v>
      </c>
    </row>
    <row r="128" spans="1:13" x14ac:dyDescent="0.3">
      <c r="A128" t="s">
        <v>247</v>
      </c>
      <c r="B128" t="s">
        <v>248</v>
      </c>
      <c r="C128" t="s">
        <v>429</v>
      </c>
      <c r="D128" s="10">
        <v>7446</v>
      </c>
      <c r="E128" s="10">
        <v>6978.4848427968091</v>
      </c>
      <c r="F128" s="10">
        <v>3863</v>
      </c>
      <c r="G128" s="6">
        <v>0.55355855705374035</v>
      </c>
      <c r="H128" s="10">
        <v>1</v>
      </c>
      <c r="I128">
        <v>3864</v>
      </c>
      <c r="J128" s="6">
        <v>0.55370185463516775</v>
      </c>
      <c r="K128" s="17">
        <f t="shared" si="2"/>
        <v>2.5886616619220893E-4</v>
      </c>
      <c r="L128">
        <f>VLOOKUP(A128,[1]Sheet1!$A:$B,2,0)</f>
        <v>604</v>
      </c>
      <c r="M128" s="6">
        <f t="shared" si="3"/>
        <v>0.15631469979296067</v>
      </c>
    </row>
    <row r="129" spans="1:13" x14ac:dyDescent="0.3">
      <c r="A129" t="s">
        <v>249</v>
      </c>
      <c r="B129" t="s">
        <v>250</v>
      </c>
      <c r="C129" t="s">
        <v>429</v>
      </c>
      <c r="D129" s="10">
        <v>5086</v>
      </c>
      <c r="E129" s="10">
        <v>4919.6178839387903</v>
      </c>
      <c r="F129" s="10">
        <v>2123</v>
      </c>
      <c r="G129" s="6">
        <v>0.43153758078061621</v>
      </c>
      <c r="H129" s="10">
        <v>4</v>
      </c>
      <c r="I129">
        <v>2127</v>
      </c>
      <c r="J129" s="6">
        <v>0.43235065205858253</v>
      </c>
      <c r="K129" s="17">
        <f t="shared" si="2"/>
        <v>1.884126236457867E-3</v>
      </c>
      <c r="L129">
        <f>VLOOKUP(A129,[1]Sheet1!$A:$B,2,0)</f>
        <v>630</v>
      </c>
      <c r="M129" s="6">
        <f t="shared" si="3"/>
        <v>0.29619181946403383</v>
      </c>
    </row>
    <row r="130" spans="1:13" x14ac:dyDescent="0.3">
      <c r="A130" t="s">
        <v>251</v>
      </c>
      <c r="B130" t="s">
        <v>252</v>
      </c>
      <c r="C130" t="s">
        <v>429</v>
      </c>
      <c r="D130" s="10">
        <v>5254</v>
      </c>
      <c r="E130" s="10">
        <v>4788.0047645226314</v>
      </c>
      <c r="F130" s="10">
        <v>1820</v>
      </c>
      <c r="G130" s="6">
        <v>0.38011658081160155</v>
      </c>
      <c r="H130" s="10">
        <v>0</v>
      </c>
      <c r="I130">
        <v>1820</v>
      </c>
      <c r="J130" s="6">
        <v>0.38011658081160155</v>
      </c>
      <c r="K130" s="17">
        <f t="shared" si="2"/>
        <v>0</v>
      </c>
      <c r="L130">
        <f>VLOOKUP(A130,[1]Sheet1!$A:$B,2,0)</f>
        <v>765</v>
      </c>
      <c r="M130" s="6">
        <f t="shared" si="3"/>
        <v>0.42032967032967034</v>
      </c>
    </row>
    <row r="131" spans="1:13" x14ac:dyDescent="0.3">
      <c r="A131" t="s">
        <v>253</v>
      </c>
      <c r="B131" t="s">
        <v>254</v>
      </c>
      <c r="C131" t="s">
        <v>429</v>
      </c>
      <c r="D131" s="10">
        <v>6054</v>
      </c>
      <c r="E131" s="10">
        <v>5506.7073502882813</v>
      </c>
      <c r="F131" s="10">
        <v>1618</v>
      </c>
      <c r="G131" s="6">
        <v>0.29382349507193189</v>
      </c>
      <c r="H131" s="10">
        <v>1</v>
      </c>
      <c r="I131">
        <v>1619</v>
      </c>
      <c r="J131" s="6">
        <v>0.29400509179323719</v>
      </c>
      <c r="K131" s="17">
        <f t="shared" si="2"/>
        <v>6.1804697156992859E-4</v>
      </c>
      <c r="L131">
        <f>VLOOKUP(A131,[1]Sheet1!$A:$B,2,0)</f>
        <v>207</v>
      </c>
      <c r="M131" s="6">
        <f t="shared" si="3"/>
        <v>0.12785670166769611</v>
      </c>
    </row>
    <row r="132" spans="1:13" x14ac:dyDescent="0.3">
      <c r="A132" t="s">
        <v>255</v>
      </c>
      <c r="B132" t="s">
        <v>256</v>
      </c>
      <c r="C132" t="s">
        <v>429</v>
      </c>
      <c r="D132" s="10">
        <v>6989</v>
      </c>
      <c r="E132" s="10">
        <v>6642.9794604365452</v>
      </c>
      <c r="F132" s="10">
        <v>2666</v>
      </c>
      <c r="G132" s="6">
        <v>0.40132594355858553</v>
      </c>
      <c r="H132" s="10">
        <v>2</v>
      </c>
      <c r="I132">
        <v>2668</v>
      </c>
      <c r="J132" s="6">
        <v>0.40162701328368577</v>
      </c>
      <c r="K132" s="17">
        <f t="shared" si="2"/>
        <v>7.5018754688679782E-4</v>
      </c>
      <c r="L132">
        <f>VLOOKUP(A132,[1]Sheet1!$A:$B,2,0)</f>
        <v>1391</v>
      </c>
      <c r="M132" s="6">
        <f t="shared" si="3"/>
        <v>0.52136431784107951</v>
      </c>
    </row>
    <row r="133" spans="1:13" x14ac:dyDescent="0.3">
      <c r="A133" t="s">
        <v>257</v>
      </c>
      <c r="B133" t="s">
        <v>258</v>
      </c>
      <c r="C133" t="s">
        <v>429</v>
      </c>
      <c r="D133" s="10">
        <v>5128</v>
      </c>
      <c r="E133" s="10">
        <v>4847.4369727645217</v>
      </c>
      <c r="F133" s="10">
        <v>1391</v>
      </c>
      <c r="G133" s="6">
        <v>0.286955768133836</v>
      </c>
      <c r="H133" s="10">
        <v>0</v>
      </c>
      <c r="I133">
        <v>1391</v>
      </c>
      <c r="J133" s="6">
        <v>0.286955768133836</v>
      </c>
      <c r="K133" s="17">
        <f t="shared" ref="K133:K196" si="4">(J133-G133)/ABS(G133)</f>
        <v>0</v>
      </c>
      <c r="L133">
        <f>VLOOKUP(A133,[1]Sheet1!$A:$B,2,0)</f>
        <v>409</v>
      </c>
      <c r="M133" s="6">
        <f t="shared" si="3"/>
        <v>0.29403306973400434</v>
      </c>
    </row>
    <row r="134" spans="1:13" x14ac:dyDescent="0.3">
      <c r="A134" t="s">
        <v>259</v>
      </c>
      <c r="B134" t="s">
        <v>260</v>
      </c>
      <c r="C134" t="s">
        <v>429</v>
      </c>
      <c r="D134" s="10">
        <v>4337</v>
      </c>
      <c r="E134" s="10">
        <v>4120.6231616844861</v>
      </c>
      <c r="F134" s="10">
        <v>1851</v>
      </c>
      <c r="G134" s="6">
        <v>0.44920390129616278</v>
      </c>
      <c r="H134" s="10">
        <v>0</v>
      </c>
      <c r="I134">
        <v>1851</v>
      </c>
      <c r="J134" s="6">
        <v>0.44920390129616278</v>
      </c>
      <c r="K134" s="17">
        <f t="shared" si="4"/>
        <v>0</v>
      </c>
      <c r="L134">
        <f>VLOOKUP(A134,[1]Sheet1!$A:$B,2,0)</f>
        <v>921</v>
      </c>
      <c r="M134" s="6">
        <f t="shared" ref="M134:M197" si="5">L134/I134</f>
        <v>0.49756888168557534</v>
      </c>
    </row>
    <row r="135" spans="1:13" x14ac:dyDescent="0.3">
      <c r="A135" t="s">
        <v>261</v>
      </c>
      <c r="B135" t="s">
        <v>262</v>
      </c>
      <c r="C135" t="s">
        <v>429</v>
      </c>
      <c r="D135" s="10">
        <v>6123</v>
      </c>
      <c r="E135" s="10">
        <v>5835.9870798111451</v>
      </c>
      <c r="F135" s="10">
        <v>2217</v>
      </c>
      <c r="G135" s="6">
        <v>0.37988432285421425</v>
      </c>
      <c r="H135" s="10">
        <v>5</v>
      </c>
      <c r="I135">
        <v>2222</v>
      </c>
      <c r="J135" s="6">
        <v>0.38074107595041229</v>
      </c>
      <c r="K135" s="17">
        <f t="shared" si="4"/>
        <v>2.2552999548939743E-3</v>
      </c>
      <c r="L135">
        <f>VLOOKUP(A135,[1]Sheet1!$A:$B,2,0)</f>
        <v>851</v>
      </c>
      <c r="M135" s="6">
        <f t="shared" si="5"/>
        <v>0.382988298829883</v>
      </c>
    </row>
    <row r="136" spans="1:13" x14ac:dyDescent="0.3">
      <c r="A136" t="s">
        <v>263</v>
      </c>
      <c r="B136" t="s">
        <v>264</v>
      </c>
      <c r="C136" t="s">
        <v>429</v>
      </c>
      <c r="D136" s="10">
        <v>3302</v>
      </c>
      <c r="E136" s="10">
        <v>3156.3734708238603</v>
      </c>
      <c r="F136" s="10">
        <v>417</v>
      </c>
      <c r="G136" s="6">
        <v>0.13211364366560743</v>
      </c>
      <c r="H136" s="10">
        <v>0</v>
      </c>
      <c r="I136">
        <v>417</v>
      </c>
      <c r="J136" s="6">
        <v>0.13211364366560743</v>
      </c>
      <c r="K136" s="17">
        <f t="shared" si="4"/>
        <v>0</v>
      </c>
      <c r="L136">
        <f>VLOOKUP(A136,[1]Sheet1!$A:$B,2,0)</f>
        <v>83</v>
      </c>
      <c r="M136" s="6">
        <f t="shared" si="5"/>
        <v>0.19904076738609114</v>
      </c>
    </row>
    <row r="137" spans="1:13" x14ac:dyDescent="0.3">
      <c r="A137" t="s">
        <v>265</v>
      </c>
      <c r="B137" t="s">
        <v>266</v>
      </c>
      <c r="C137" t="s">
        <v>429</v>
      </c>
      <c r="D137" s="10">
        <v>5009</v>
      </c>
      <c r="E137" s="10">
        <v>4763.2696014818266</v>
      </c>
      <c r="F137" s="10">
        <v>1114</v>
      </c>
      <c r="G137" s="6">
        <v>0.23387296819257108</v>
      </c>
      <c r="H137" s="10">
        <v>0</v>
      </c>
      <c r="I137">
        <v>1114</v>
      </c>
      <c r="J137" s="6">
        <v>0.23387296819257108</v>
      </c>
      <c r="K137" s="17">
        <f t="shared" si="4"/>
        <v>0</v>
      </c>
      <c r="L137">
        <f>VLOOKUP(A137,[1]Sheet1!$A:$B,2,0)</f>
        <v>164</v>
      </c>
      <c r="M137" s="6">
        <f t="shared" si="5"/>
        <v>0.14721723518850988</v>
      </c>
    </row>
    <row r="138" spans="1:13" x14ac:dyDescent="0.3">
      <c r="A138" t="s">
        <v>267</v>
      </c>
      <c r="B138" t="s">
        <v>268</v>
      </c>
      <c r="C138" t="s">
        <v>429</v>
      </c>
      <c r="D138" s="10">
        <v>4330</v>
      </c>
      <c r="E138" s="10">
        <v>4054.6806781560881</v>
      </c>
      <c r="F138" s="10">
        <v>1104</v>
      </c>
      <c r="G138" s="6">
        <v>0.27227791474372193</v>
      </c>
      <c r="H138" s="10">
        <v>0</v>
      </c>
      <c r="I138">
        <v>1104</v>
      </c>
      <c r="J138" s="6">
        <v>0.27227791474372193</v>
      </c>
      <c r="K138" s="17">
        <f t="shared" si="4"/>
        <v>0</v>
      </c>
      <c r="L138">
        <f>VLOOKUP(A138,[1]Sheet1!$A:$B,2,0)</f>
        <v>291</v>
      </c>
      <c r="M138" s="6">
        <f t="shared" si="5"/>
        <v>0.26358695652173914</v>
      </c>
    </row>
    <row r="139" spans="1:13" x14ac:dyDescent="0.3">
      <c r="A139" t="s">
        <v>269</v>
      </c>
      <c r="B139" t="s">
        <v>270</v>
      </c>
      <c r="C139" t="s">
        <v>429</v>
      </c>
      <c r="D139" s="10">
        <v>5326</v>
      </c>
      <c r="E139" s="10">
        <v>5120.4837216108026</v>
      </c>
      <c r="F139" s="10">
        <v>2976</v>
      </c>
      <c r="G139" s="6">
        <v>0.58119509050285767</v>
      </c>
      <c r="H139" s="10">
        <v>14</v>
      </c>
      <c r="I139">
        <v>2990</v>
      </c>
      <c r="J139" s="6">
        <v>0.58392920719205121</v>
      </c>
      <c r="K139" s="17">
        <f t="shared" si="4"/>
        <v>4.7043010752688061E-3</v>
      </c>
      <c r="L139">
        <f>VLOOKUP(A139,[1]Sheet1!$A:$B,2,0)</f>
        <v>1737</v>
      </c>
      <c r="M139" s="6">
        <f t="shared" si="5"/>
        <v>0.5809364548494983</v>
      </c>
    </row>
    <row r="140" spans="1:13" x14ac:dyDescent="0.3">
      <c r="A140" t="s">
        <v>271</v>
      </c>
      <c r="B140" t="s">
        <v>272</v>
      </c>
      <c r="C140" t="s">
        <v>429</v>
      </c>
      <c r="D140" s="10">
        <v>5222</v>
      </c>
      <c r="E140" s="10">
        <v>4940.6791440837433</v>
      </c>
      <c r="F140" s="10">
        <v>2128</v>
      </c>
      <c r="G140" s="6">
        <v>0.43071001737649589</v>
      </c>
      <c r="H140" s="10">
        <v>374</v>
      </c>
      <c r="I140">
        <v>2502</v>
      </c>
      <c r="J140" s="6">
        <v>0.50640811253571094</v>
      </c>
      <c r="K140" s="17">
        <f t="shared" si="4"/>
        <v>0.1757518796992483</v>
      </c>
      <c r="L140">
        <f>VLOOKUP(A140,[1]Sheet1!$A:$B,2,0)</f>
        <v>1036</v>
      </c>
      <c r="M140" s="6">
        <f t="shared" si="5"/>
        <v>0.41406874500399682</v>
      </c>
    </row>
    <row r="141" spans="1:13" x14ac:dyDescent="0.3">
      <c r="A141" t="s">
        <v>273</v>
      </c>
      <c r="B141" t="s">
        <v>274</v>
      </c>
      <c r="C141" t="s">
        <v>429</v>
      </c>
      <c r="D141" s="10">
        <v>4421</v>
      </c>
      <c r="E141" s="10">
        <v>4250.8357943702295</v>
      </c>
      <c r="F141" s="10">
        <v>1295</v>
      </c>
      <c r="G141" s="6">
        <v>0.30464597143815503</v>
      </c>
      <c r="H141" s="10">
        <v>1</v>
      </c>
      <c r="I141">
        <v>1296</v>
      </c>
      <c r="J141" s="6">
        <v>0.30488121929254741</v>
      </c>
      <c r="K141" s="17">
        <f t="shared" si="4"/>
        <v>7.7220077220072774E-4</v>
      </c>
      <c r="L141">
        <f>VLOOKUP(A141,[1]Sheet1!$A:$B,2,0)</f>
        <v>576</v>
      </c>
      <c r="M141" s="6">
        <f t="shared" si="5"/>
        <v>0.44444444444444442</v>
      </c>
    </row>
    <row r="142" spans="1:13" x14ac:dyDescent="0.3">
      <c r="A142" t="s">
        <v>275</v>
      </c>
      <c r="B142" t="s">
        <v>276</v>
      </c>
      <c r="C142" t="s">
        <v>429</v>
      </c>
      <c r="D142" s="10">
        <v>3058</v>
      </c>
      <c r="E142" s="10">
        <v>2886.9209963027829</v>
      </c>
      <c r="F142" s="10">
        <v>1384</v>
      </c>
      <c r="G142" s="6">
        <v>0.4794034896599037</v>
      </c>
      <c r="H142" s="10">
        <v>0</v>
      </c>
      <c r="I142">
        <v>1384</v>
      </c>
      <c r="J142" s="6">
        <v>0.4794034896599037</v>
      </c>
      <c r="K142" s="17">
        <f t="shared" si="4"/>
        <v>0</v>
      </c>
      <c r="L142">
        <f>VLOOKUP(A142,[1]Sheet1!$A:$B,2,0)</f>
        <v>606</v>
      </c>
      <c r="M142" s="6">
        <f t="shared" si="5"/>
        <v>0.43786127167630057</v>
      </c>
    </row>
    <row r="143" spans="1:13" x14ac:dyDescent="0.3">
      <c r="A143" t="s">
        <v>277</v>
      </c>
      <c r="B143" t="s">
        <v>278</v>
      </c>
      <c r="C143" t="s">
        <v>429</v>
      </c>
      <c r="D143" s="10">
        <v>6462</v>
      </c>
      <c r="E143" s="10">
        <v>5882.4025671351055</v>
      </c>
      <c r="F143" s="10">
        <v>1216</v>
      </c>
      <c r="G143" s="6">
        <v>0.20671825603942404</v>
      </c>
      <c r="H143" s="10">
        <v>0</v>
      </c>
      <c r="I143">
        <v>1216</v>
      </c>
      <c r="J143" s="6">
        <v>0.20671825603942404</v>
      </c>
      <c r="K143" s="17">
        <f t="shared" si="4"/>
        <v>0</v>
      </c>
      <c r="L143">
        <f>VLOOKUP(A143,[1]Sheet1!$A:$B,2,0)</f>
        <v>510</v>
      </c>
      <c r="M143" s="6">
        <f t="shared" si="5"/>
        <v>0.41940789473684209</v>
      </c>
    </row>
    <row r="144" spans="1:13" x14ac:dyDescent="0.3">
      <c r="A144" t="s">
        <v>279</v>
      </c>
      <c r="B144" t="s">
        <v>280</v>
      </c>
      <c r="C144" t="s">
        <v>429</v>
      </c>
      <c r="D144" s="10">
        <v>7142</v>
      </c>
      <c r="E144" s="10">
        <v>6670.4638225490871</v>
      </c>
      <c r="F144" s="10">
        <v>2428</v>
      </c>
      <c r="G144" s="6">
        <v>0.36399267945840547</v>
      </c>
      <c r="H144" s="10">
        <v>0</v>
      </c>
      <c r="I144">
        <v>2428</v>
      </c>
      <c r="J144" s="6">
        <v>0.36399267945840547</v>
      </c>
      <c r="K144" s="17">
        <f t="shared" si="4"/>
        <v>0</v>
      </c>
      <c r="L144">
        <f>VLOOKUP(A144,[1]Sheet1!$A:$B,2,0)</f>
        <v>725</v>
      </c>
      <c r="M144" s="6">
        <f t="shared" si="5"/>
        <v>0.2985996705107084</v>
      </c>
    </row>
    <row r="145" spans="1:13" x14ac:dyDescent="0.3">
      <c r="A145" t="s">
        <v>281</v>
      </c>
      <c r="B145" t="s">
        <v>282</v>
      </c>
      <c r="C145" t="s">
        <v>429</v>
      </c>
      <c r="D145" s="10">
        <v>7444</v>
      </c>
      <c r="E145" s="10">
        <v>6950.6152094674108</v>
      </c>
      <c r="F145" s="10">
        <v>2120</v>
      </c>
      <c r="G145" s="6">
        <v>0.30500897202773575</v>
      </c>
      <c r="H145" s="10">
        <v>0</v>
      </c>
      <c r="I145">
        <v>2120</v>
      </c>
      <c r="J145" s="6">
        <v>0.30500897202773575</v>
      </c>
      <c r="K145" s="17">
        <f t="shared" si="4"/>
        <v>0</v>
      </c>
      <c r="L145">
        <f>VLOOKUP(A145,[1]Sheet1!$A:$B,2,0)</f>
        <v>659</v>
      </c>
      <c r="M145" s="6">
        <f t="shared" si="5"/>
        <v>0.3108490566037736</v>
      </c>
    </row>
    <row r="146" spans="1:13" x14ac:dyDescent="0.3">
      <c r="A146" t="s">
        <v>283</v>
      </c>
      <c r="B146" t="s">
        <v>284</v>
      </c>
      <c r="C146" t="s">
        <v>429</v>
      </c>
      <c r="D146" s="10">
        <v>6654</v>
      </c>
      <c r="E146" s="10">
        <v>6312.2640001968684</v>
      </c>
      <c r="F146" s="10">
        <v>3088</v>
      </c>
      <c r="G146" s="6">
        <v>0.48920640833521706</v>
      </c>
      <c r="H146" s="10">
        <v>0</v>
      </c>
      <c r="I146">
        <v>3088</v>
      </c>
      <c r="J146" s="6">
        <v>0.48920640833521706</v>
      </c>
      <c r="K146" s="17">
        <f t="shared" si="4"/>
        <v>0</v>
      </c>
      <c r="L146">
        <f>VLOOKUP(A146,[1]Sheet1!$A:$B,2,0)</f>
        <v>1433</v>
      </c>
      <c r="M146" s="6">
        <f t="shared" si="5"/>
        <v>0.4640544041450777</v>
      </c>
    </row>
    <row r="147" spans="1:13" x14ac:dyDescent="0.3">
      <c r="A147" t="s">
        <v>285</v>
      </c>
      <c r="B147" t="s">
        <v>286</v>
      </c>
      <c r="C147" t="s">
        <v>429</v>
      </c>
      <c r="D147" s="10">
        <v>3902</v>
      </c>
      <c r="E147" s="10">
        <v>3711.6799629188185</v>
      </c>
      <c r="F147" s="10">
        <v>1254</v>
      </c>
      <c r="G147" s="6">
        <v>0.33785240444433956</v>
      </c>
      <c r="H147" s="10">
        <v>0</v>
      </c>
      <c r="I147">
        <v>1254</v>
      </c>
      <c r="J147" s="6">
        <v>0.33785240444433956</v>
      </c>
      <c r="K147" s="17">
        <f t="shared" si="4"/>
        <v>0</v>
      </c>
      <c r="L147">
        <f>VLOOKUP(A147,[1]Sheet1!$A:$B,2,0)</f>
        <v>616</v>
      </c>
      <c r="M147" s="6">
        <f t="shared" si="5"/>
        <v>0.49122807017543857</v>
      </c>
    </row>
    <row r="148" spans="1:13" x14ac:dyDescent="0.3">
      <c r="A148" t="s">
        <v>287</v>
      </c>
      <c r="B148" t="s">
        <v>288</v>
      </c>
      <c r="C148" t="s">
        <v>429</v>
      </c>
      <c r="D148" s="10">
        <v>7084</v>
      </c>
      <c r="E148" s="10">
        <v>6557.0990397587493</v>
      </c>
      <c r="F148" s="10">
        <v>1415</v>
      </c>
      <c r="G148" s="6">
        <v>0.21579664900898937</v>
      </c>
      <c r="H148" s="10">
        <v>2</v>
      </c>
      <c r="I148">
        <v>1417</v>
      </c>
      <c r="J148" s="6">
        <v>0.21610166194045083</v>
      </c>
      <c r="K148" s="17">
        <f t="shared" si="4"/>
        <v>1.4134275618373994E-3</v>
      </c>
      <c r="L148">
        <f>VLOOKUP(A148,[1]Sheet1!$A:$B,2,0)</f>
        <v>542</v>
      </c>
      <c r="M148" s="6">
        <f t="shared" si="5"/>
        <v>0.3824982357092449</v>
      </c>
    </row>
    <row r="149" spans="1:13" x14ac:dyDescent="0.3">
      <c r="A149" t="s">
        <v>289</v>
      </c>
      <c r="B149" t="s">
        <v>290</v>
      </c>
      <c r="C149" t="s">
        <v>429</v>
      </c>
      <c r="D149" s="10">
        <v>4191</v>
      </c>
      <c r="E149" s="10">
        <v>3956.3882916317489</v>
      </c>
      <c r="F149" s="10">
        <v>481</v>
      </c>
      <c r="G149" s="6">
        <v>0.12157552913028646</v>
      </c>
      <c r="H149" s="10">
        <v>0</v>
      </c>
      <c r="I149">
        <v>481</v>
      </c>
      <c r="J149" s="6">
        <v>0.12157552913028646</v>
      </c>
      <c r="K149" s="17">
        <f t="shared" si="4"/>
        <v>0</v>
      </c>
      <c r="L149">
        <f>VLOOKUP(A149,[1]Sheet1!$A:$B,2,0)</f>
        <v>57</v>
      </c>
      <c r="M149" s="6">
        <f t="shared" si="5"/>
        <v>0.11850311850311851</v>
      </c>
    </row>
    <row r="150" spans="1:13" x14ac:dyDescent="0.3">
      <c r="A150" t="s">
        <v>291</v>
      </c>
      <c r="B150" t="s">
        <v>292</v>
      </c>
      <c r="C150" t="s">
        <v>429</v>
      </c>
      <c r="D150" s="10">
        <v>3381</v>
      </c>
      <c r="E150" s="10">
        <v>3150.6923649701466</v>
      </c>
      <c r="F150" s="10">
        <v>463</v>
      </c>
      <c r="G150" s="6">
        <v>0.14695182720715641</v>
      </c>
      <c r="H150" s="10">
        <v>0</v>
      </c>
      <c r="I150">
        <v>463</v>
      </c>
      <c r="J150" s="6">
        <v>0.14695182720715641</v>
      </c>
      <c r="K150" s="17">
        <f t="shared" si="4"/>
        <v>0</v>
      </c>
      <c r="L150">
        <f>VLOOKUP(A150,[1]Sheet1!$A:$B,2,0)</f>
        <v>83</v>
      </c>
      <c r="M150" s="6">
        <f t="shared" si="5"/>
        <v>0.17926565874730022</v>
      </c>
    </row>
    <row r="151" spans="1:13" x14ac:dyDescent="0.3">
      <c r="A151" t="s">
        <v>293</v>
      </c>
      <c r="B151" t="s">
        <v>294</v>
      </c>
      <c r="C151" t="s">
        <v>429</v>
      </c>
      <c r="D151" s="10">
        <v>5655</v>
      </c>
      <c r="E151" s="10">
        <v>5304.3756783646895</v>
      </c>
      <c r="F151" s="10">
        <v>1712</v>
      </c>
      <c r="G151" s="6">
        <v>0.32275240363966839</v>
      </c>
      <c r="H151" s="10">
        <v>0</v>
      </c>
      <c r="I151">
        <v>1712</v>
      </c>
      <c r="J151" s="6">
        <v>0.32275240363966839</v>
      </c>
      <c r="K151" s="17">
        <f t="shared" si="4"/>
        <v>0</v>
      </c>
      <c r="L151">
        <f>VLOOKUP(A151,[1]Sheet1!$A:$B,2,0)</f>
        <v>981</v>
      </c>
      <c r="M151" s="6">
        <f t="shared" si="5"/>
        <v>0.57301401869158874</v>
      </c>
    </row>
    <row r="152" spans="1:13" x14ac:dyDescent="0.3">
      <c r="A152" t="s">
        <v>295</v>
      </c>
      <c r="B152" t="s">
        <v>296</v>
      </c>
      <c r="C152" t="s">
        <v>429</v>
      </c>
      <c r="D152" s="10">
        <v>5686</v>
      </c>
      <c r="E152" s="10">
        <v>5392.756402759911</v>
      </c>
      <c r="F152" s="10">
        <v>2310</v>
      </c>
      <c r="G152" s="6">
        <v>0.42835237260444131</v>
      </c>
      <c r="H152" s="10">
        <v>1</v>
      </c>
      <c r="I152">
        <v>2311</v>
      </c>
      <c r="J152" s="6">
        <v>0.42853780653197571</v>
      </c>
      <c r="K152" s="17">
        <f t="shared" si="4"/>
        <v>4.3290043290044472E-4</v>
      </c>
      <c r="L152">
        <f>VLOOKUP(A152,[1]Sheet1!$A:$B,2,0)</f>
        <v>847</v>
      </c>
      <c r="M152" s="6">
        <f t="shared" si="5"/>
        <v>0.36650800519255733</v>
      </c>
    </row>
    <row r="153" spans="1:13" x14ac:dyDescent="0.3">
      <c r="A153" t="s">
        <v>297</v>
      </c>
      <c r="B153" t="s">
        <v>298</v>
      </c>
      <c r="C153" t="s">
        <v>429</v>
      </c>
      <c r="D153" s="10">
        <v>8223</v>
      </c>
      <c r="E153" s="10">
        <v>7864.9340645271423</v>
      </c>
      <c r="F153" s="10">
        <v>1799</v>
      </c>
      <c r="G153" s="6">
        <v>0.22873681905534957</v>
      </c>
      <c r="H153" s="10">
        <v>0</v>
      </c>
      <c r="I153">
        <v>1799</v>
      </c>
      <c r="J153" s="6">
        <v>0.22873681905534957</v>
      </c>
      <c r="K153" s="17">
        <f t="shared" si="4"/>
        <v>0</v>
      </c>
      <c r="L153">
        <f>VLOOKUP(A153,[1]Sheet1!$A:$B,2,0)</f>
        <v>414</v>
      </c>
      <c r="M153" s="6">
        <f t="shared" si="5"/>
        <v>0.23012784880489159</v>
      </c>
    </row>
    <row r="154" spans="1:13" x14ac:dyDescent="0.3">
      <c r="A154" t="s">
        <v>299</v>
      </c>
      <c r="B154" t="s">
        <v>452</v>
      </c>
      <c r="C154" t="s">
        <v>429</v>
      </c>
      <c r="D154" s="10">
        <v>3729</v>
      </c>
      <c r="E154" s="10">
        <v>3564.0567884867874</v>
      </c>
      <c r="F154" s="10">
        <v>725</v>
      </c>
      <c r="G154" s="6">
        <v>0.20341987881394491</v>
      </c>
      <c r="H154" s="10">
        <v>0</v>
      </c>
      <c r="I154">
        <v>725</v>
      </c>
      <c r="J154" s="6">
        <v>0.20341987881394491</v>
      </c>
      <c r="K154" s="17">
        <f t="shared" si="4"/>
        <v>0</v>
      </c>
      <c r="L154">
        <f>VLOOKUP(A154,[1]Sheet1!$A:$B,2,0)</f>
        <v>236</v>
      </c>
      <c r="M154" s="6">
        <f t="shared" si="5"/>
        <v>0.32551724137931032</v>
      </c>
    </row>
    <row r="155" spans="1:13" x14ac:dyDescent="0.3">
      <c r="A155" t="s">
        <v>301</v>
      </c>
      <c r="B155" t="s">
        <v>302</v>
      </c>
      <c r="C155" t="s">
        <v>429</v>
      </c>
      <c r="D155" s="10">
        <v>2949</v>
      </c>
      <c r="E155" s="10">
        <v>2845.5161645737744</v>
      </c>
      <c r="F155" s="10">
        <v>1072</v>
      </c>
      <c r="G155" s="6">
        <v>0.37673305579712751</v>
      </c>
      <c r="H155" s="10">
        <v>0</v>
      </c>
      <c r="I155">
        <v>1072</v>
      </c>
      <c r="J155" s="6">
        <v>0.37673305579712751</v>
      </c>
      <c r="K155" s="17">
        <f t="shared" si="4"/>
        <v>0</v>
      </c>
      <c r="L155">
        <f>VLOOKUP(A155,[1]Sheet1!$A:$B,2,0)</f>
        <v>108</v>
      </c>
      <c r="M155" s="6">
        <f t="shared" si="5"/>
        <v>0.10074626865671642</v>
      </c>
    </row>
    <row r="156" spans="1:13" x14ac:dyDescent="0.3">
      <c r="A156" t="s">
        <v>303</v>
      </c>
      <c r="B156" t="s">
        <v>304</v>
      </c>
      <c r="C156" t="s">
        <v>427</v>
      </c>
      <c r="D156" s="10">
        <v>1806</v>
      </c>
      <c r="E156" s="10">
        <v>1734.2884012539184</v>
      </c>
      <c r="F156" s="10">
        <v>356</v>
      </c>
      <c r="G156" s="6">
        <v>0.20527151063375981</v>
      </c>
      <c r="H156" s="10">
        <v>0</v>
      </c>
      <c r="I156">
        <v>356</v>
      </c>
      <c r="J156" s="6">
        <v>0.20527151063375981</v>
      </c>
      <c r="K156" s="17">
        <f t="shared" si="4"/>
        <v>0</v>
      </c>
      <c r="L156">
        <f>VLOOKUP(A156,[1]Sheet1!$A:$B,2,0)</f>
        <v>69</v>
      </c>
      <c r="M156" s="6">
        <f t="shared" si="5"/>
        <v>0.19382022471910113</v>
      </c>
    </row>
    <row r="157" spans="1:13" x14ac:dyDescent="0.3">
      <c r="A157" t="s">
        <v>305</v>
      </c>
      <c r="B157" t="s">
        <v>306</v>
      </c>
      <c r="C157" t="s">
        <v>427</v>
      </c>
      <c r="D157" s="10">
        <v>4027</v>
      </c>
      <c r="E157" s="10">
        <v>3764.9279877970735</v>
      </c>
      <c r="F157" s="10">
        <v>484</v>
      </c>
      <c r="G157" s="6">
        <v>0.12855491567667329</v>
      </c>
      <c r="H157" s="10">
        <v>1</v>
      </c>
      <c r="I157">
        <v>485</v>
      </c>
      <c r="J157" s="6">
        <v>0.12882052500658375</v>
      </c>
      <c r="K157" s="17">
        <f t="shared" si="4"/>
        <v>2.066115702479168E-3</v>
      </c>
      <c r="L157">
        <f>VLOOKUP(A157,[1]Sheet1!$A:$B,2,0)</f>
        <v>58</v>
      </c>
      <c r="M157" s="6">
        <f t="shared" si="5"/>
        <v>0.11958762886597939</v>
      </c>
    </row>
    <row r="158" spans="1:13" x14ac:dyDescent="0.3">
      <c r="A158" t="s">
        <v>307</v>
      </c>
      <c r="B158" t="s">
        <v>308</v>
      </c>
      <c r="C158" t="s">
        <v>427</v>
      </c>
      <c r="D158" s="10">
        <v>3249</v>
      </c>
      <c r="E158" s="10">
        <v>3143.6871925509486</v>
      </c>
      <c r="F158" s="10">
        <v>715</v>
      </c>
      <c r="G158" s="6">
        <v>0.22743993158549991</v>
      </c>
      <c r="H158" s="10">
        <v>0</v>
      </c>
      <c r="I158">
        <v>715</v>
      </c>
      <c r="J158" s="6">
        <v>0.22743993158549991</v>
      </c>
      <c r="K158" s="17">
        <f t="shared" si="4"/>
        <v>0</v>
      </c>
      <c r="L158">
        <f>VLOOKUP(A158,[1]Sheet1!$A:$B,2,0)</f>
        <v>119</v>
      </c>
      <c r="M158" s="6">
        <f t="shared" si="5"/>
        <v>0.16643356643356644</v>
      </c>
    </row>
    <row r="159" spans="1:13" x14ac:dyDescent="0.3">
      <c r="A159" t="s">
        <v>309</v>
      </c>
      <c r="B159" t="s">
        <v>310</v>
      </c>
      <c r="C159" t="s">
        <v>427</v>
      </c>
      <c r="D159" s="10">
        <v>2974</v>
      </c>
      <c r="E159" s="10">
        <v>2819.7127598703032</v>
      </c>
      <c r="F159" s="10">
        <v>326</v>
      </c>
      <c r="G159" s="6">
        <v>0.11561461317605799</v>
      </c>
      <c r="H159" s="10">
        <v>0</v>
      </c>
      <c r="I159">
        <v>326</v>
      </c>
      <c r="J159" s="6">
        <v>0.11561461317605799</v>
      </c>
      <c r="K159" s="17">
        <f t="shared" si="4"/>
        <v>0</v>
      </c>
      <c r="L159">
        <v>0</v>
      </c>
      <c r="M159" s="6">
        <f t="shared" si="5"/>
        <v>0</v>
      </c>
    </row>
    <row r="160" spans="1:13" x14ac:dyDescent="0.3">
      <c r="A160" t="s">
        <v>311</v>
      </c>
      <c r="B160" t="s">
        <v>312</v>
      </c>
      <c r="C160" t="s">
        <v>427</v>
      </c>
      <c r="D160" s="10">
        <v>8269</v>
      </c>
      <c r="E160" s="10">
        <v>8023.847431489703</v>
      </c>
      <c r="F160" s="10">
        <v>1895</v>
      </c>
      <c r="G160" s="6">
        <v>0.23617099105885858</v>
      </c>
      <c r="H160" s="10">
        <v>0</v>
      </c>
      <c r="I160">
        <v>1895</v>
      </c>
      <c r="J160" s="6">
        <v>0.23617099105885858</v>
      </c>
      <c r="K160" s="17">
        <f t="shared" si="4"/>
        <v>0</v>
      </c>
      <c r="L160">
        <f>VLOOKUP(A160,[1]Sheet1!$A:$B,2,0)</f>
        <v>588</v>
      </c>
      <c r="M160" s="6">
        <f t="shared" si="5"/>
        <v>0.31029023746701845</v>
      </c>
    </row>
    <row r="161" spans="1:13" x14ac:dyDescent="0.3">
      <c r="A161" t="s">
        <v>313</v>
      </c>
      <c r="B161" t="s">
        <v>314</v>
      </c>
      <c r="C161" t="s">
        <v>427</v>
      </c>
      <c r="D161" s="10">
        <v>2182</v>
      </c>
      <c r="E161" s="10">
        <v>2112.0675187929114</v>
      </c>
      <c r="F161" s="10">
        <v>15</v>
      </c>
      <c r="G161" s="6">
        <v>7.1020456810835285E-3</v>
      </c>
      <c r="H161" s="10">
        <v>0</v>
      </c>
      <c r="I161">
        <v>15</v>
      </c>
      <c r="J161" s="6">
        <v>7.1020456810835285E-3</v>
      </c>
      <c r="K161" s="17">
        <f t="shared" si="4"/>
        <v>0</v>
      </c>
      <c r="L161">
        <f>VLOOKUP(A161,[1]Sheet1!$A:$B,2,0)</f>
        <v>1</v>
      </c>
      <c r="M161" s="6">
        <f t="shared" si="5"/>
        <v>6.6666666666666666E-2</v>
      </c>
    </row>
    <row r="162" spans="1:13" x14ac:dyDescent="0.3">
      <c r="A162" t="s">
        <v>315</v>
      </c>
      <c r="B162" t="s">
        <v>316</v>
      </c>
      <c r="C162" t="s">
        <v>427</v>
      </c>
      <c r="D162" s="10">
        <v>4405</v>
      </c>
      <c r="E162" s="10">
        <v>4330.3473427440313</v>
      </c>
      <c r="F162" s="10">
        <v>725</v>
      </c>
      <c r="G162" s="6">
        <v>0.16742305931066165</v>
      </c>
      <c r="H162" s="10">
        <v>0</v>
      </c>
      <c r="I162">
        <v>725</v>
      </c>
      <c r="J162" s="6">
        <v>0.16742305931066165</v>
      </c>
      <c r="K162" s="17">
        <f t="shared" si="4"/>
        <v>0</v>
      </c>
      <c r="L162">
        <f>VLOOKUP(A162,[1]Sheet1!$A:$B,2,0)</f>
        <v>331</v>
      </c>
      <c r="M162" s="6">
        <f t="shared" si="5"/>
        <v>0.45655172413793105</v>
      </c>
    </row>
    <row r="163" spans="1:13" x14ac:dyDescent="0.3">
      <c r="A163" t="s">
        <v>317</v>
      </c>
      <c r="B163" t="s">
        <v>318</v>
      </c>
      <c r="C163" t="s">
        <v>427</v>
      </c>
      <c r="D163" s="10">
        <v>3158</v>
      </c>
      <c r="E163" s="10">
        <v>3022.0870761916676</v>
      </c>
      <c r="F163" s="10">
        <v>491</v>
      </c>
      <c r="G163" s="6">
        <v>0.16247050055842258</v>
      </c>
      <c r="H163" s="10">
        <v>1</v>
      </c>
      <c r="I163">
        <v>492</v>
      </c>
      <c r="J163" s="6">
        <v>0.16280139770823607</v>
      </c>
      <c r="K163" s="17">
        <f t="shared" si="4"/>
        <v>2.0366598778004301E-3</v>
      </c>
      <c r="L163">
        <f>VLOOKUP(A163,[1]Sheet1!$A:$B,2,0)</f>
        <v>122</v>
      </c>
      <c r="M163" s="6">
        <f t="shared" si="5"/>
        <v>0.24796747967479674</v>
      </c>
    </row>
    <row r="164" spans="1:13" x14ac:dyDescent="0.3">
      <c r="A164" t="s">
        <v>319</v>
      </c>
      <c r="B164" t="s">
        <v>320</v>
      </c>
      <c r="C164" t="s">
        <v>427</v>
      </c>
      <c r="D164" s="10">
        <v>3738</v>
      </c>
      <c r="E164" s="10">
        <v>3626.5669800235019</v>
      </c>
      <c r="F164" s="10">
        <v>1604</v>
      </c>
      <c r="G164" s="6">
        <v>0.44229156908873785</v>
      </c>
      <c r="H164" s="10">
        <v>3</v>
      </c>
      <c r="I164">
        <v>1607</v>
      </c>
      <c r="J164" s="6">
        <v>0.44311879770922802</v>
      </c>
      <c r="K164" s="17">
        <f t="shared" si="4"/>
        <v>1.870324189526217E-3</v>
      </c>
      <c r="L164">
        <f>VLOOKUP(A164,[1]Sheet1!$A:$B,2,0)</f>
        <v>516</v>
      </c>
      <c r="M164" s="6">
        <f t="shared" si="5"/>
        <v>0.32109520846297451</v>
      </c>
    </row>
    <row r="165" spans="1:13" x14ac:dyDescent="0.3">
      <c r="A165" t="s">
        <v>321</v>
      </c>
      <c r="B165" t="s">
        <v>322</v>
      </c>
      <c r="C165" t="s">
        <v>427</v>
      </c>
      <c r="D165" s="10">
        <v>3504</v>
      </c>
      <c r="E165" s="10">
        <v>3306.0980453642728</v>
      </c>
      <c r="F165" s="10">
        <v>156</v>
      </c>
      <c r="G165" s="6">
        <v>4.7185533477671439E-2</v>
      </c>
      <c r="H165" s="10">
        <v>0</v>
      </c>
      <c r="I165">
        <v>156</v>
      </c>
      <c r="J165" s="6">
        <v>4.7185533477671439E-2</v>
      </c>
      <c r="K165" s="17">
        <f t="shared" si="4"/>
        <v>0</v>
      </c>
      <c r="L165">
        <f>VLOOKUP(A165,[1]Sheet1!$A:$B,2,0)</f>
        <v>1</v>
      </c>
      <c r="M165" s="6">
        <f t="shared" si="5"/>
        <v>6.41025641025641E-3</v>
      </c>
    </row>
    <row r="166" spans="1:13" x14ac:dyDescent="0.3">
      <c r="A166" t="s">
        <v>323</v>
      </c>
      <c r="B166" t="s">
        <v>324</v>
      </c>
      <c r="C166" t="s">
        <v>427</v>
      </c>
      <c r="D166" s="10">
        <v>5106</v>
      </c>
      <c r="E166" s="10">
        <v>4928.8976536520086</v>
      </c>
      <c r="F166" s="10">
        <v>1780</v>
      </c>
      <c r="G166" s="6">
        <v>0.36113551651475861</v>
      </c>
      <c r="H166" s="10">
        <v>0</v>
      </c>
      <c r="I166">
        <v>1780</v>
      </c>
      <c r="J166" s="6">
        <v>0.36113551651475861</v>
      </c>
      <c r="K166" s="17">
        <f t="shared" si="4"/>
        <v>0</v>
      </c>
      <c r="L166">
        <f>VLOOKUP(A166,[1]Sheet1!$A:$B,2,0)</f>
        <v>647</v>
      </c>
      <c r="M166" s="6">
        <f t="shared" si="5"/>
        <v>0.36348314606741572</v>
      </c>
    </row>
    <row r="167" spans="1:13" x14ac:dyDescent="0.3">
      <c r="A167" t="s">
        <v>325</v>
      </c>
      <c r="B167" t="s">
        <v>326</v>
      </c>
      <c r="C167" t="s">
        <v>427</v>
      </c>
      <c r="D167" s="10">
        <v>3598</v>
      </c>
      <c r="E167" s="10">
        <v>3477.6833046471597</v>
      </c>
      <c r="F167" s="10">
        <v>131</v>
      </c>
      <c r="G167" s="6">
        <v>3.7668754893508356E-2</v>
      </c>
      <c r="H167" s="10">
        <v>0</v>
      </c>
      <c r="I167">
        <v>131</v>
      </c>
      <c r="J167" s="6">
        <v>3.7668754893508356E-2</v>
      </c>
      <c r="K167" s="17">
        <f t="shared" si="4"/>
        <v>0</v>
      </c>
      <c r="L167">
        <f>VLOOKUP(A167,[1]Sheet1!$A:$B,2,0)</f>
        <v>40</v>
      </c>
      <c r="M167" s="6">
        <f t="shared" si="5"/>
        <v>0.30534351145038169</v>
      </c>
    </row>
    <row r="168" spans="1:13" x14ac:dyDescent="0.3">
      <c r="A168" t="s">
        <v>327</v>
      </c>
      <c r="B168" t="s">
        <v>328</v>
      </c>
      <c r="C168" t="s">
        <v>427</v>
      </c>
      <c r="D168" s="10">
        <v>8656</v>
      </c>
      <c r="E168" s="10">
        <v>8381.9648423267045</v>
      </c>
      <c r="F168" s="10">
        <v>1354</v>
      </c>
      <c r="G168" s="6">
        <v>0.16153730365971691</v>
      </c>
      <c r="H168" s="10">
        <v>1</v>
      </c>
      <c r="I168">
        <v>1355</v>
      </c>
      <c r="J168" s="6">
        <v>0.16165660742903723</v>
      </c>
      <c r="K168" s="17">
        <f t="shared" si="4"/>
        <v>7.3855243722300732E-4</v>
      </c>
      <c r="L168">
        <f>VLOOKUP(A168,[1]Sheet1!$A:$B,2,0)</f>
        <v>51</v>
      </c>
      <c r="M168" s="6">
        <f t="shared" si="5"/>
        <v>3.7638376383763834E-2</v>
      </c>
    </row>
    <row r="169" spans="1:13" x14ac:dyDescent="0.3">
      <c r="A169" t="s">
        <v>329</v>
      </c>
      <c r="B169" t="s">
        <v>330</v>
      </c>
      <c r="C169" t="s">
        <v>427</v>
      </c>
      <c r="D169" s="10">
        <v>3747</v>
      </c>
      <c r="E169" s="10">
        <v>3622.5364471171424</v>
      </c>
      <c r="F169" s="10">
        <v>655</v>
      </c>
      <c r="G169" s="6">
        <v>0.18081253551534499</v>
      </c>
      <c r="H169" s="10">
        <v>14</v>
      </c>
      <c r="I169">
        <v>669</v>
      </c>
      <c r="J169" s="6">
        <v>0.18467723093094016</v>
      </c>
      <c r="K169" s="17">
        <f t="shared" si="4"/>
        <v>2.1374045801526777E-2</v>
      </c>
      <c r="L169">
        <f>VLOOKUP(A169,[1]Sheet1!$A:$B,2,0)</f>
        <v>94</v>
      </c>
      <c r="M169" s="6">
        <f t="shared" si="5"/>
        <v>0.14050822122571002</v>
      </c>
    </row>
    <row r="170" spans="1:13" x14ac:dyDescent="0.3">
      <c r="A170" t="s">
        <v>331</v>
      </c>
      <c r="B170" t="s">
        <v>332</v>
      </c>
      <c r="C170" t="s">
        <v>427</v>
      </c>
      <c r="D170" s="10">
        <v>1233</v>
      </c>
      <c r="E170" s="10">
        <v>1201.6747705585608</v>
      </c>
      <c r="F170" s="10">
        <v>124</v>
      </c>
      <c r="G170" s="6">
        <v>0.10318931797358323</v>
      </c>
      <c r="H170" s="10">
        <v>0</v>
      </c>
      <c r="I170">
        <v>124</v>
      </c>
      <c r="J170" s="6">
        <v>0.10318931797358323</v>
      </c>
      <c r="K170" s="17">
        <f t="shared" si="4"/>
        <v>0</v>
      </c>
      <c r="L170">
        <f>VLOOKUP(A170,[1]Sheet1!$A:$B,2,0)</f>
        <v>23</v>
      </c>
      <c r="M170" s="6">
        <f t="shared" si="5"/>
        <v>0.18548387096774194</v>
      </c>
    </row>
    <row r="171" spans="1:13" x14ac:dyDescent="0.3">
      <c r="A171" t="s">
        <v>333</v>
      </c>
      <c r="B171" t="s">
        <v>334</v>
      </c>
      <c r="C171" t="s">
        <v>427</v>
      </c>
      <c r="D171" s="10">
        <v>2064</v>
      </c>
      <c r="E171" s="10">
        <v>2005.0682631336567</v>
      </c>
      <c r="F171" s="10">
        <v>867</v>
      </c>
      <c r="G171" s="6">
        <v>0.43240423078912715</v>
      </c>
      <c r="H171" s="10">
        <v>5</v>
      </c>
      <c r="I171">
        <v>872</v>
      </c>
      <c r="J171" s="6">
        <v>0.43489791147418555</v>
      </c>
      <c r="K171" s="17">
        <f t="shared" si="4"/>
        <v>5.7670126874278978E-3</v>
      </c>
      <c r="L171">
        <f>VLOOKUP(A171,[1]Sheet1!$A:$B,2,0)</f>
        <v>172</v>
      </c>
      <c r="M171" s="6">
        <f t="shared" si="5"/>
        <v>0.19724770642201836</v>
      </c>
    </row>
    <row r="172" spans="1:13" x14ac:dyDescent="0.3">
      <c r="A172" t="s">
        <v>335</v>
      </c>
      <c r="B172" t="s">
        <v>336</v>
      </c>
      <c r="C172" t="s">
        <v>427</v>
      </c>
      <c r="D172" s="10">
        <v>2170</v>
      </c>
      <c r="E172" s="10">
        <v>2076.3396109910468</v>
      </c>
      <c r="F172" s="10">
        <v>615</v>
      </c>
      <c r="G172" s="6">
        <v>0.29619432040139981</v>
      </c>
      <c r="H172" s="10">
        <v>20</v>
      </c>
      <c r="I172">
        <v>635</v>
      </c>
      <c r="J172" s="6">
        <v>0.30582665602420955</v>
      </c>
      <c r="K172" s="17">
        <f t="shared" si="4"/>
        <v>3.2520325203252001E-2</v>
      </c>
      <c r="L172">
        <f>VLOOKUP(A172,[1]Sheet1!$A:$B,2,0)</f>
        <v>121</v>
      </c>
      <c r="M172" s="6">
        <f t="shared" si="5"/>
        <v>0.19055118110236222</v>
      </c>
    </row>
    <row r="173" spans="1:13" x14ac:dyDescent="0.3">
      <c r="A173" t="s">
        <v>337</v>
      </c>
      <c r="B173" t="s">
        <v>338</v>
      </c>
      <c r="C173" t="s">
        <v>427</v>
      </c>
      <c r="D173" s="10">
        <v>1797</v>
      </c>
      <c r="E173" s="10">
        <v>1735.8920750112388</v>
      </c>
      <c r="F173" s="10">
        <v>945</v>
      </c>
      <c r="G173" s="6">
        <v>0.54438868268574914</v>
      </c>
      <c r="H173" s="10">
        <v>0</v>
      </c>
      <c r="I173">
        <v>945</v>
      </c>
      <c r="J173" s="6">
        <v>0.54438868268574914</v>
      </c>
      <c r="K173" s="17">
        <f t="shared" si="4"/>
        <v>0</v>
      </c>
      <c r="L173">
        <f>VLOOKUP(A173,[1]Sheet1!$A:$B,2,0)</f>
        <v>344</v>
      </c>
      <c r="M173" s="6">
        <f t="shared" si="5"/>
        <v>0.36402116402116402</v>
      </c>
    </row>
    <row r="174" spans="1:13" x14ac:dyDescent="0.3">
      <c r="A174" t="s">
        <v>339</v>
      </c>
      <c r="B174" t="s">
        <v>340</v>
      </c>
      <c r="C174" t="s">
        <v>427</v>
      </c>
      <c r="D174" s="10">
        <v>5279</v>
      </c>
      <c r="E174" s="10">
        <v>5005.3356342022144</v>
      </c>
      <c r="F174" s="10">
        <v>901</v>
      </c>
      <c r="G174" s="6">
        <v>0.18000790872910319</v>
      </c>
      <c r="H174" s="10">
        <v>0</v>
      </c>
      <c r="I174">
        <v>901</v>
      </c>
      <c r="J174" s="6">
        <v>0.18000790872910319</v>
      </c>
      <c r="K174" s="17">
        <f t="shared" si="4"/>
        <v>0</v>
      </c>
      <c r="L174">
        <f>VLOOKUP(A174,[1]Sheet1!$A:$B,2,0)</f>
        <v>253</v>
      </c>
      <c r="M174" s="6">
        <f t="shared" si="5"/>
        <v>0.28079911209766928</v>
      </c>
    </row>
    <row r="175" spans="1:13" x14ac:dyDescent="0.3">
      <c r="A175" t="s">
        <v>341</v>
      </c>
      <c r="B175" t="s">
        <v>342</v>
      </c>
      <c r="C175" t="s">
        <v>427</v>
      </c>
      <c r="D175" s="10">
        <v>3465</v>
      </c>
      <c r="E175" s="10">
        <v>3313.1058567690093</v>
      </c>
      <c r="F175" s="10">
        <v>955</v>
      </c>
      <c r="G175" s="6">
        <v>0.28824916597483258</v>
      </c>
      <c r="H175" s="10">
        <v>0</v>
      </c>
      <c r="I175">
        <v>955</v>
      </c>
      <c r="J175" s="6">
        <v>0.28824916597483258</v>
      </c>
      <c r="K175" s="17">
        <f t="shared" si="4"/>
        <v>0</v>
      </c>
      <c r="L175">
        <f>VLOOKUP(A175,[1]Sheet1!$A:$B,2,0)</f>
        <v>166</v>
      </c>
      <c r="M175" s="6">
        <f t="shared" si="5"/>
        <v>0.17382198952879582</v>
      </c>
    </row>
    <row r="176" spans="1:13" x14ac:dyDescent="0.3">
      <c r="A176" t="s">
        <v>343</v>
      </c>
      <c r="B176" t="s">
        <v>344</v>
      </c>
      <c r="C176" t="s">
        <v>427</v>
      </c>
      <c r="D176" s="10">
        <v>3000</v>
      </c>
      <c r="E176" s="10">
        <v>2920.2237268177805</v>
      </c>
      <c r="F176" s="10">
        <v>178</v>
      </c>
      <c r="G176" s="6">
        <v>6.0954233870967739E-2</v>
      </c>
      <c r="H176" s="10">
        <v>0</v>
      </c>
      <c r="I176">
        <v>178</v>
      </c>
      <c r="J176" s="6">
        <v>6.0954233870967739E-2</v>
      </c>
      <c r="K176" s="17">
        <f t="shared" si="4"/>
        <v>0</v>
      </c>
      <c r="L176">
        <f>VLOOKUP(A176,[1]Sheet1!$A:$B,2,0)</f>
        <v>116</v>
      </c>
      <c r="M176" s="6">
        <f t="shared" si="5"/>
        <v>0.651685393258427</v>
      </c>
    </row>
    <row r="177" spans="1:13" x14ac:dyDescent="0.3">
      <c r="A177" t="s">
        <v>345</v>
      </c>
      <c r="B177" t="s">
        <v>346</v>
      </c>
      <c r="C177" t="s">
        <v>427</v>
      </c>
      <c r="D177" s="10">
        <v>2065</v>
      </c>
      <c r="E177" s="10">
        <v>1952.3585086042065</v>
      </c>
      <c r="F177" s="10">
        <v>227</v>
      </c>
      <c r="G177" s="6">
        <v>0.1162696292712594</v>
      </c>
      <c r="H177" s="10">
        <v>0</v>
      </c>
      <c r="I177">
        <v>227</v>
      </c>
      <c r="J177" s="6">
        <v>0.1162696292712594</v>
      </c>
      <c r="K177" s="17">
        <f t="shared" si="4"/>
        <v>0</v>
      </c>
      <c r="L177">
        <f>VLOOKUP(A177,[1]Sheet1!$A:$B,2,0)</f>
        <v>1</v>
      </c>
      <c r="M177" s="6">
        <f t="shared" si="5"/>
        <v>4.4052863436123352E-3</v>
      </c>
    </row>
    <row r="178" spans="1:13" x14ac:dyDescent="0.3">
      <c r="A178" t="s">
        <v>347</v>
      </c>
      <c r="B178" t="s">
        <v>348</v>
      </c>
      <c r="C178" t="s">
        <v>427</v>
      </c>
      <c r="D178" s="10">
        <v>1819</v>
      </c>
      <c r="E178" s="10">
        <v>1765.1567430183181</v>
      </c>
      <c r="F178" s="10">
        <v>1030</v>
      </c>
      <c r="G178" s="6">
        <v>0.58351758509488416</v>
      </c>
      <c r="H178" s="10">
        <v>2</v>
      </c>
      <c r="I178">
        <v>1032</v>
      </c>
      <c r="J178" s="6">
        <v>0.58465062894943731</v>
      </c>
      <c r="K178" s="17">
        <f t="shared" si="4"/>
        <v>1.9417475728154955E-3</v>
      </c>
      <c r="L178">
        <f>VLOOKUP(A178,[1]Sheet1!$A:$B,2,0)</f>
        <v>154</v>
      </c>
      <c r="M178" s="6">
        <f t="shared" si="5"/>
        <v>0.14922480620155038</v>
      </c>
    </row>
    <row r="179" spans="1:13" x14ac:dyDescent="0.3">
      <c r="A179" t="s">
        <v>349</v>
      </c>
      <c r="B179" t="s">
        <v>350</v>
      </c>
      <c r="C179" t="s">
        <v>427</v>
      </c>
      <c r="D179" s="10">
        <v>1825</v>
      </c>
      <c r="E179" s="10">
        <v>1774.2672087745839</v>
      </c>
      <c r="F179" s="10">
        <v>1196</v>
      </c>
      <c r="G179" s="6">
        <v>0.67408110463024895</v>
      </c>
      <c r="H179" s="10">
        <v>3</v>
      </c>
      <c r="I179">
        <v>1199</v>
      </c>
      <c r="J179" s="6">
        <v>0.67577194352146197</v>
      </c>
      <c r="K179" s="17">
        <f t="shared" si="4"/>
        <v>2.5083612040134092E-3</v>
      </c>
      <c r="L179">
        <f>VLOOKUP(A179,[1]Sheet1!$A:$B,2,0)</f>
        <v>144</v>
      </c>
      <c r="M179" s="6">
        <f t="shared" si="5"/>
        <v>0.12010008340283569</v>
      </c>
    </row>
    <row r="180" spans="1:13" x14ac:dyDescent="0.3">
      <c r="A180" t="s">
        <v>351</v>
      </c>
      <c r="B180" t="s">
        <v>352</v>
      </c>
      <c r="C180" t="s">
        <v>427</v>
      </c>
      <c r="D180" s="10">
        <v>10528</v>
      </c>
      <c r="E180" s="10">
        <v>10195.113321535902</v>
      </c>
      <c r="F180" s="10">
        <v>8345</v>
      </c>
      <c r="G180" s="6">
        <v>0.81852940097999993</v>
      </c>
      <c r="H180" s="10">
        <v>67</v>
      </c>
      <c r="I180">
        <v>8412</v>
      </c>
      <c r="J180" s="6">
        <v>0.82510117687762252</v>
      </c>
      <c r="K180" s="17">
        <f t="shared" si="4"/>
        <v>8.0287597363691583E-3</v>
      </c>
      <c r="L180">
        <f>VLOOKUP(A180,[1]Sheet1!$A:$B,2,0)</f>
        <v>678</v>
      </c>
      <c r="M180" s="6">
        <f t="shared" si="5"/>
        <v>8.0599144079885873E-2</v>
      </c>
    </row>
    <row r="181" spans="1:13" x14ac:dyDescent="0.3">
      <c r="A181" t="s">
        <v>353</v>
      </c>
      <c r="B181" t="s">
        <v>354</v>
      </c>
      <c r="C181" t="s">
        <v>427</v>
      </c>
      <c r="D181" s="10">
        <v>3431</v>
      </c>
      <c r="E181" s="10">
        <v>3324.6144856611527</v>
      </c>
      <c r="F181" s="10">
        <v>236</v>
      </c>
      <c r="G181" s="6">
        <v>7.0985673983510786E-2</v>
      </c>
      <c r="H181" s="10">
        <v>0</v>
      </c>
      <c r="I181">
        <v>236</v>
      </c>
      <c r="J181" s="6">
        <v>7.0985673983510786E-2</v>
      </c>
      <c r="K181" s="17">
        <f t="shared" si="4"/>
        <v>0</v>
      </c>
      <c r="L181">
        <f>VLOOKUP(A181,[1]Sheet1!$A:$B,2,0)</f>
        <v>69</v>
      </c>
      <c r="M181" s="6">
        <f t="shared" si="5"/>
        <v>0.2923728813559322</v>
      </c>
    </row>
    <row r="182" spans="1:13" x14ac:dyDescent="0.3">
      <c r="A182" t="s">
        <v>355</v>
      </c>
      <c r="B182" t="s">
        <v>356</v>
      </c>
      <c r="C182" t="s">
        <v>427</v>
      </c>
      <c r="D182" s="10">
        <v>3396</v>
      </c>
      <c r="E182" s="10">
        <v>3255.2839335180056</v>
      </c>
      <c r="F182" s="10">
        <v>1616</v>
      </c>
      <c r="G182" s="6">
        <v>0.49642367086964939</v>
      </c>
      <c r="H182" s="10">
        <v>1</v>
      </c>
      <c r="I182">
        <v>1617</v>
      </c>
      <c r="J182" s="6">
        <v>0.49673086373528652</v>
      </c>
      <c r="K182" s="17">
        <f t="shared" si="4"/>
        <v>6.1881188118805821E-4</v>
      </c>
      <c r="L182">
        <f>VLOOKUP(A182,[1]Sheet1!$A:$B,2,0)</f>
        <v>753</v>
      </c>
      <c r="M182" s="6">
        <f t="shared" si="5"/>
        <v>0.46567717996289426</v>
      </c>
    </row>
    <row r="183" spans="1:13" x14ac:dyDescent="0.3">
      <c r="A183" t="s">
        <v>357</v>
      </c>
      <c r="B183" t="s">
        <v>358</v>
      </c>
      <c r="C183" t="s">
        <v>427</v>
      </c>
      <c r="D183" s="10">
        <v>3303</v>
      </c>
      <c r="E183" s="10">
        <v>3195.3962656708459</v>
      </c>
      <c r="F183" s="10">
        <v>185</v>
      </c>
      <c r="G183" s="6">
        <v>5.789579276520837E-2</v>
      </c>
      <c r="H183" s="10">
        <v>0</v>
      </c>
      <c r="I183">
        <v>185</v>
      </c>
      <c r="J183" s="6">
        <v>5.789579276520837E-2</v>
      </c>
      <c r="K183" s="17">
        <f t="shared" si="4"/>
        <v>0</v>
      </c>
      <c r="L183">
        <f>VLOOKUP(A183,[1]Sheet1!$A:$B,2,0)</f>
        <v>66</v>
      </c>
      <c r="M183" s="6">
        <f t="shared" si="5"/>
        <v>0.35675675675675678</v>
      </c>
    </row>
    <row r="184" spans="1:13" x14ac:dyDescent="0.3">
      <c r="A184" t="s">
        <v>359</v>
      </c>
      <c r="B184" t="s">
        <v>360</v>
      </c>
      <c r="C184" t="s">
        <v>427</v>
      </c>
      <c r="D184" s="10">
        <v>2102</v>
      </c>
      <c r="E184" s="10">
        <v>2038.8329583135956</v>
      </c>
      <c r="F184" s="10">
        <v>1186</v>
      </c>
      <c r="G184" s="6">
        <v>0.58170533057352103</v>
      </c>
      <c r="H184" s="10">
        <v>1</v>
      </c>
      <c r="I184">
        <v>1187</v>
      </c>
      <c r="J184" s="6">
        <v>0.58219580724348186</v>
      </c>
      <c r="K184" s="17">
        <f t="shared" si="4"/>
        <v>8.4317032040474957E-4</v>
      </c>
      <c r="L184">
        <f>VLOOKUP(A184,[1]Sheet1!$A:$B,2,0)</f>
        <v>220</v>
      </c>
      <c r="M184" s="6">
        <f t="shared" si="5"/>
        <v>0.18534119629317608</v>
      </c>
    </row>
    <row r="185" spans="1:13" x14ac:dyDescent="0.3">
      <c r="A185" t="s">
        <v>361</v>
      </c>
      <c r="B185" t="s">
        <v>362</v>
      </c>
      <c r="C185" t="s">
        <v>427</v>
      </c>
      <c r="D185" s="10">
        <v>3266</v>
      </c>
      <c r="E185" s="10">
        <v>3214.3210388206276</v>
      </c>
      <c r="F185" s="10">
        <v>1898</v>
      </c>
      <c r="G185" s="6">
        <v>0.59048239957275661</v>
      </c>
      <c r="H185" s="10">
        <v>2</v>
      </c>
      <c r="I185">
        <v>1900</v>
      </c>
      <c r="J185" s="6">
        <v>0.59110461495692179</v>
      </c>
      <c r="K185" s="17">
        <f t="shared" si="4"/>
        <v>1.0537407797681776E-3</v>
      </c>
      <c r="L185">
        <f>VLOOKUP(A185,[1]Sheet1!$A:$B,2,0)</f>
        <v>472</v>
      </c>
      <c r="M185" s="6">
        <f t="shared" si="5"/>
        <v>0.24842105263157896</v>
      </c>
    </row>
    <row r="186" spans="1:13" x14ac:dyDescent="0.3">
      <c r="A186" t="s">
        <v>363</v>
      </c>
      <c r="B186" t="s">
        <v>364</v>
      </c>
      <c r="C186" t="s">
        <v>427</v>
      </c>
      <c r="D186" s="10">
        <v>3135</v>
      </c>
      <c r="E186" s="10">
        <v>3002.5116403214802</v>
      </c>
      <c r="F186" s="10">
        <v>607</v>
      </c>
      <c r="G186" s="6">
        <v>0.20216407884933571</v>
      </c>
      <c r="H186" s="10">
        <v>0</v>
      </c>
      <c r="I186">
        <v>607</v>
      </c>
      <c r="J186" s="6">
        <v>0.20216407884933571</v>
      </c>
      <c r="K186" s="17">
        <f t="shared" si="4"/>
        <v>0</v>
      </c>
      <c r="L186">
        <f>VLOOKUP(A186,[1]Sheet1!$A:$B,2,0)</f>
        <v>146</v>
      </c>
      <c r="M186" s="6">
        <f t="shared" si="5"/>
        <v>0.24052718286655683</v>
      </c>
    </row>
    <row r="187" spans="1:13" x14ac:dyDescent="0.3">
      <c r="A187" t="s">
        <v>365</v>
      </c>
      <c r="B187" t="s">
        <v>366</v>
      </c>
      <c r="C187" t="s">
        <v>427</v>
      </c>
      <c r="D187" s="10">
        <v>7308</v>
      </c>
      <c r="E187" s="10">
        <v>7114.8811719372234</v>
      </c>
      <c r="F187" s="10">
        <v>3262</v>
      </c>
      <c r="G187" s="6">
        <v>0.45847568232988917</v>
      </c>
      <c r="H187" s="10">
        <v>5</v>
      </c>
      <c r="I187">
        <v>3267</v>
      </c>
      <c r="J187" s="6">
        <v>0.45917843475528752</v>
      </c>
      <c r="K187" s="17">
        <f t="shared" si="4"/>
        <v>1.5328019619865064E-3</v>
      </c>
      <c r="L187">
        <f>VLOOKUP(A187,[1]Sheet1!$A:$B,2,0)</f>
        <v>758</v>
      </c>
      <c r="M187" s="6">
        <f t="shared" si="5"/>
        <v>0.23201714110805019</v>
      </c>
    </row>
    <row r="188" spans="1:13" x14ac:dyDescent="0.3">
      <c r="A188" t="s">
        <v>367</v>
      </c>
      <c r="B188" t="s">
        <v>368</v>
      </c>
      <c r="C188" t="s">
        <v>427</v>
      </c>
      <c r="D188" s="10">
        <v>3025</v>
      </c>
      <c r="E188" s="10">
        <v>2932.9712852263024</v>
      </c>
      <c r="F188" s="10">
        <v>1453</v>
      </c>
      <c r="G188" s="6">
        <v>0.495402054332724</v>
      </c>
      <c r="H188" s="10">
        <v>0</v>
      </c>
      <c r="I188">
        <v>1453</v>
      </c>
      <c r="J188" s="6">
        <v>0.495402054332724</v>
      </c>
      <c r="K188" s="17">
        <f t="shared" si="4"/>
        <v>0</v>
      </c>
      <c r="L188">
        <f>VLOOKUP(A188,[1]Sheet1!$A:$B,2,0)</f>
        <v>642</v>
      </c>
      <c r="M188" s="6">
        <f t="shared" si="5"/>
        <v>0.44184445973847214</v>
      </c>
    </row>
    <row r="189" spans="1:13" x14ac:dyDescent="0.3">
      <c r="A189" t="s">
        <v>369</v>
      </c>
      <c r="B189" t="s">
        <v>370</v>
      </c>
      <c r="C189" t="s">
        <v>427</v>
      </c>
      <c r="D189" s="10">
        <v>2594</v>
      </c>
      <c r="E189" s="10">
        <v>2525.4129214764794</v>
      </c>
      <c r="F189" s="10">
        <v>1655</v>
      </c>
      <c r="G189" s="6">
        <v>0.65533837493490232</v>
      </c>
      <c r="H189" s="10">
        <v>3</v>
      </c>
      <c r="I189">
        <v>1658</v>
      </c>
      <c r="J189" s="6">
        <v>0.65652629948161212</v>
      </c>
      <c r="K189" s="17">
        <f t="shared" si="4"/>
        <v>1.81268882175227E-3</v>
      </c>
      <c r="L189">
        <f>VLOOKUP(A189,[1]Sheet1!$A:$B,2,0)</f>
        <v>207</v>
      </c>
      <c r="M189" s="6">
        <f t="shared" si="5"/>
        <v>0.12484921592279856</v>
      </c>
    </row>
    <row r="190" spans="1:13" x14ac:dyDescent="0.3">
      <c r="A190" t="s">
        <v>371</v>
      </c>
      <c r="B190" t="s">
        <v>372</v>
      </c>
      <c r="C190" t="s">
        <v>427</v>
      </c>
      <c r="D190" s="10">
        <v>3379</v>
      </c>
      <c r="E190" s="10">
        <v>3206.3045408741655</v>
      </c>
      <c r="F190" s="10">
        <v>1481</v>
      </c>
      <c r="G190" s="6">
        <v>0.46190247405389034</v>
      </c>
      <c r="H190" s="10">
        <v>0</v>
      </c>
      <c r="I190">
        <v>1481</v>
      </c>
      <c r="J190" s="6">
        <v>0.46190247405389034</v>
      </c>
      <c r="K190" s="17">
        <f t="shared" si="4"/>
        <v>0</v>
      </c>
      <c r="L190">
        <f>VLOOKUP(A190,[1]Sheet1!$A:$B,2,0)</f>
        <v>163</v>
      </c>
      <c r="M190" s="6">
        <f t="shared" si="5"/>
        <v>0.1100607697501688</v>
      </c>
    </row>
    <row r="191" spans="1:13" x14ac:dyDescent="0.3">
      <c r="A191" t="s">
        <v>373</v>
      </c>
      <c r="B191" t="s">
        <v>374</v>
      </c>
      <c r="C191" t="s">
        <v>427</v>
      </c>
      <c r="D191" s="10">
        <v>6565</v>
      </c>
      <c r="E191" s="10">
        <v>6212.0164204299726</v>
      </c>
      <c r="F191" s="10">
        <v>3752</v>
      </c>
      <c r="G191" s="6">
        <v>0.60399067646706261</v>
      </c>
      <c r="H191" s="10">
        <v>0</v>
      </c>
      <c r="I191">
        <v>3752</v>
      </c>
      <c r="J191" s="6">
        <v>0.60399067646706261</v>
      </c>
      <c r="K191" s="17">
        <f t="shared" si="4"/>
        <v>0</v>
      </c>
      <c r="L191">
        <f>VLOOKUP(A191,[1]Sheet1!$A:$B,2,0)</f>
        <v>1256</v>
      </c>
      <c r="M191" s="6">
        <f t="shared" si="5"/>
        <v>0.3347547974413646</v>
      </c>
    </row>
    <row r="192" spans="1:13" x14ac:dyDescent="0.3">
      <c r="A192" t="s">
        <v>375</v>
      </c>
      <c r="B192" t="s">
        <v>376</v>
      </c>
      <c r="C192" t="s">
        <v>427</v>
      </c>
      <c r="D192" s="10">
        <v>13918</v>
      </c>
      <c r="E192" s="10">
        <v>13274.659557530029</v>
      </c>
      <c r="F192" s="10">
        <v>10460</v>
      </c>
      <c r="G192" s="6">
        <v>0.78796747703157344</v>
      </c>
      <c r="H192" s="10">
        <v>12</v>
      </c>
      <c r="I192">
        <v>10472</v>
      </c>
      <c r="J192" s="6">
        <v>0.78887145501669576</v>
      </c>
      <c r="K192" s="17">
        <f t="shared" si="4"/>
        <v>1.1472275334608708E-3</v>
      </c>
      <c r="L192">
        <f>VLOOKUP(A192,[1]Sheet1!$A:$B,2,0)</f>
        <v>3221</v>
      </c>
      <c r="M192" s="6">
        <f t="shared" si="5"/>
        <v>0.30758212375859434</v>
      </c>
    </row>
    <row r="193" spans="1:13" x14ac:dyDescent="0.3">
      <c r="A193" t="s">
        <v>377</v>
      </c>
      <c r="B193" t="s">
        <v>378</v>
      </c>
      <c r="C193" t="s">
        <v>427</v>
      </c>
      <c r="D193" s="18" t="s">
        <v>451</v>
      </c>
      <c r="E193" s="10"/>
      <c r="F193" s="10"/>
      <c r="G193" s="6"/>
      <c r="H193" s="10"/>
      <c r="J193" s="6"/>
      <c r="K193" s="17" t="e">
        <f t="shared" si="4"/>
        <v>#DIV/0!</v>
      </c>
      <c r="L193">
        <f>VLOOKUP(A193,[1]Sheet1!$A:$B,2,0)</f>
        <v>1710</v>
      </c>
      <c r="M193" s="6" t="e">
        <f t="shared" si="5"/>
        <v>#DIV/0!</v>
      </c>
    </row>
    <row r="194" spans="1:13" x14ac:dyDescent="0.3">
      <c r="A194" t="s">
        <v>379</v>
      </c>
      <c r="B194" t="s">
        <v>380</v>
      </c>
      <c r="C194" t="s">
        <v>427</v>
      </c>
      <c r="D194" s="10">
        <v>7652</v>
      </c>
      <c r="E194" s="10">
        <v>7293.6811997333498</v>
      </c>
      <c r="F194" s="10">
        <v>7332</v>
      </c>
      <c r="G194" s="6">
        <v>1.0052536982652944</v>
      </c>
      <c r="H194" s="10">
        <v>30</v>
      </c>
      <c r="I194">
        <v>7362</v>
      </c>
      <c r="J194" s="6">
        <v>1.0093668476035322</v>
      </c>
      <c r="K194" s="17">
        <f t="shared" si="4"/>
        <v>4.0916530278233467E-3</v>
      </c>
      <c r="L194">
        <f>VLOOKUP(A194,[1]Sheet1!$A:$B,2,0)</f>
        <v>1769</v>
      </c>
      <c r="M194" s="6">
        <f t="shared" si="5"/>
        <v>0.24028796522684054</v>
      </c>
    </row>
    <row r="195" spans="1:13" x14ac:dyDescent="0.3">
      <c r="A195" t="s">
        <v>381</v>
      </c>
      <c r="B195" t="s">
        <v>382</v>
      </c>
      <c r="C195" t="s">
        <v>427</v>
      </c>
      <c r="D195" s="10">
        <v>4127</v>
      </c>
      <c r="E195" s="10">
        <v>3938.5260891337007</v>
      </c>
      <c r="F195" s="10">
        <v>3443</v>
      </c>
      <c r="G195" s="6">
        <v>0.87418489101777308</v>
      </c>
      <c r="H195" s="10">
        <v>0</v>
      </c>
      <c r="I195">
        <v>3443</v>
      </c>
      <c r="J195" s="6">
        <v>0.87418489101777308</v>
      </c>
      <c r="K195" s="17">
        <f t="shared" si="4"/>
        <v>0</v>
      </c>
      <c r="L195">
        <f>VLOOKUP(A195,[1]Sheet1!$A:$B,2,0)</f>
        <v>599</v>
      </c>
      <c r="M195" s="6">
        <f t="shared" si="5"/>
        <v>0.1739761835608481</v>
      </c>
    </row>
    <row r="196" spans="1:13" x14ac:dyDescent="0.3">
      <c r="A196" t="s">
        <v>383</v>
      </c>
      <c r="B196" t="s">
        <v>384</v>
      </c>
      <c r="C196" t="s">
        <v>427</v>
      </c>
      <c r="D196" s="10">
        <v>7605</v>
      </c>
      <c r="E196" s="10">
        <v>7404.9982361308676</v>
      </c>
      <c r="F196" s="10">
        <v>5935</v>
      </c>
      <c r="G196" s="6">
        <v>0.80148567369558943</v>
      </c>
      <c r="H196" s="10">
        <v>181</v>
      </c>
      <c r="I196">
        <v>6116</v>
      </c>
      <c r="J196" s="6">
        <v>0.82592862347467988</v>
      </c>
      <c r="K196" s="17">
        <f t="shared" si="4"/>
        <v>3.0497051390059E-2</v>
      </c>
      <c r="L196">
        <f>VLOOKUP(A196,[1]Sheet1!$A:$B,2,0)</f>
        <v>2279</v>
      </c>
      <c r="M196" s="6">
        <f t="shared" si="5"/>
        <v>0.37262916939175933</v>
      </c>
    </row>
    <row r="197" spans="1:13" x14ac:dyDescent="0.3">
      <c r="A197" t="s">
        <v>385</v>
      </c>
      <c r="B197" t="s">
        <v>386</v>
      </c>
      <c r="C197" t="s">
        <v>427</v>
      </c>
      <c r="D197" s="10">
        <v>3884</v>
      </c>
      <c r="E197" s="10">
        <v>3686.2480476777637</v>
      </c>
      <c r="F197" s="10">
        <v>2053</v>
      </c>
      <c r="G197" s="6">
        <v>0.55693484905155377</v>
      </c>
      <c r="H197" s="10">
        <v>0</v>
      </c>
      <c r="I197">
        <v>2053</v>
      </c>
      <c r="J197" s="6">
        <v>0.55693484905155377</v>
      </c>
      <c r="K197" s="17">
        <f t="shared" ref="K197:K213" si="6">(J197-G197)/ABS(G197)</f>
        <v>0</v>
      </c>
      <c r="L197">
        <f>VLOOKUP(A197,[1]Sheet1!$A:$B,2,0)</f>
        <v>737</v>
      </c>
      <c r="M197" s="6">
        <f t="shared" si="5"/>
        <v>0.35898684851436924</v>
      </c>
    </row>
    <row r="198" spans="1:13" x14ac:dyDescent="0.3">
      <c r="A198" t="s">
        <v>387</v>
      </c>
      <c r="B198" t="s">
        <v>388</v>
      </c>
      <c r="C198" t="s">
        <v>427</v>
      </c>
      <c r="D198" s="10">
        <v>2979</v>
      </c>
      <c r="E198" s="10">
        <v>2849.7217118024751</v>
      </c>
      <c r="F198" s="10">
        <v>1661</v>
      </c>
      <c r="G198" s="6">
        <v>0.58286393128169778</v>
      </c>
      <c r="H198" s="10">
        <v>0</v>
      </c>
      <c r="I198">
        <v>1661</v>
      </c>
      <c r="J198" s="6">
        <v>0.58286393128169778</v>
      </c>
      <c r="K198" s="17">
        <f t="shared" si="6"/>
        <v>0</v>
      </c>
      <c r="L198">
        <f>VLOOKUP(A198,[1]Sheet1!$A:$B,2,0)</f>
        <v>458</v>
      </c>
      <c r="M198" s="6">
        <f t="shared" ref="M198:M213" si="7">L198/I198</f>
        <v>0.27573750752558701</v>
      </c>
    </row>
    <row r="199" spans="1:13" x14ac:dyDescent="0.3">
      <c r="A199" t="s">
        <v>389</v>
      </c>
      <c r="B199" t="s">
        <v>390</v>
      </c>
      <c r="C199" t="s">
        <v>426</v>
      </c>
      <c r="D199" s="10">
        <v>4744</v>
      </c>
      <c r="E199" s="10">
        <v>4544.8770420537221</v>
      </c>
      <c r="F199" s="10">
        <v>3040</v>
      </c>
      <c r="G199" s="6">
        <v>0.66888498233745308</v>
      </c>
      <c r="H199" s="10">
        <v>0</v>
      </c>
      <c r="I199">
        <v>3040</v>
      </c>
      <c r="J199" s="6">
        <v>0.66888498233745308</v>
      </c>
      <c r="K199" s="17">
        <f t="shared" si="6"/>
        <v>0</v>
      </c>
      <c r="L199">
        <f>VLOOKUP(A199,[1]Sheet1!$A:$B,2,0)</f>
        <v>1423</v>
      </c>
      <c r="M199" s="6">
        <f t="shared" si="7"/>
        <v>0.46809210526315792</v>
      </c>
    </row>
    <row r="200" spans="1:13" x14ac:dyDescent="0.3">
      <c r="A200" t="s">
        <v>391</v>
      </c>
      <c r="B200" t="s">
        <v>392</v>
      </c>
      <c r="C200" t="s">
        <v>425</v>
      </c>
      <c r="D200" s="10">
        <v>13958</v>
      </c>
      <c r="E200" s="10">
        <v>13527.634662235359</v>
      </c>
      <c r="F200" s="10">
        <v>6151</v>
      </c>
      <c r="G200" s="6">
        <v>0.45469885560788681</v>
      </c>
      <c r="H200" s="10">
        <v>1</v>
      </c>
      <c r="I200">
        <v>6152</v>
      </c>
      <c r="J200" s="6">
        <v>0.45477277836119645</v>
      </c>
      <c r="K200" s="17">
        <f t="shared" si="6"/>
        <v>1.6257519102574739E-4</v>
      </c>
      <c r="L200">
        <f>VLOOKUP(A200,[1]Sheet1!$A:$B,2,0)</f>
        <v>2629</v>
      </c>
      <c r="M200" s="6">
        <f t="shared" si="7"/>
        <v>0.42734070221066323</v>
      </c>
    </row>
    <row r="201" spans="1:13" x14ac:dyDescent="0.3">
      <c r="A201" t="s">
        <v>393</v>
      </c>
      <c r="B201" t="s">
        <v>394</v>
      </c>
      <c r="C201" t="s">
        <v>426</v>
      </c>
      <c r="D201" s="10">
        <v>8757</v>
      </c>
      <c r="E201" s="10">
        <v>8408.5682865521576</v>
      </c>
      <c r="F201" s="10">
        <v>4508</v>
      </c>
      <c r="G201" s="6">
        <v>0.53611980617552391</v>
      </c>
      <c r="H201" s="10">
        <v>2</v>
      </c>
      <c r="I201">
        <v>4510</v>
      </c>
      <c r="J201" s="6">
        <v>0.53635765879583253</v>
      </c>
      <c r="K201" s="17">
        <f t="shared" si="6"/>
        <v>4.4365572315891729E-4</v>
      </c>
      <c r="L201">
        <f>VLOOKUP(A201,[1]Sheet1!$A:$B,2,0)</f>
        <v>2068</v>
      </c>
      <c r="M201" s="6">
        <f t="shared" si="7"/>
        <v>0.45853658536585368</v>
      </c>
    </row>
    <row r="202" spans="1:13" x14ac:dyDescent="0.3">
      <c r="A202" t="s">
        <v>395</v>
      </c>
      <c r="B202" t="s">
        <v>396</v>
      </c>
      <c r="C202" t="s">
        <v>426</v>
      </c>
      <c r="D202" s="10">
        <v>3844</v>
      </c>
      <c r="E202" s="10">
        <v>3633.2426251672009</v>
      </c>
      <c r="F202" s="10">
        <v>1501</v>
      </c>
      <c r="G202" s="6">
        <v>0.41312958006236217</v>
      </c>
      <c r="H202" s="10">
        <v>659</v>
      </c>
      <c r="I202">
        <v>2160</v>
      </c>
      <c r="J202" s="6">
        <v>0.59451025511972166</v>
      </c>
      <c r="K202" s="17">
        <f t="shared" si="6"/>
        <v>0.4390406395736175</v>
      </c>
      <c r="L202">
        <f>VLOOKUP(A202,[1]Sheet1!$A:$B,2,0)</f>
        <v>935</v>
      </c>
      <c r="M202" s="6">
        <f t="shared" si="7"/>
        <v>0.43287037037037035</v>
      </c>
    </row>
    <row r="203" spans="1:13" x14ac:dyDescent="0.3">
      <c r="A203" t="s">
        <v>397</v>
      </c>
      <c r="B203" t="s">
        <v>398</v>
      </c>
      <c r="C203" t="s">
        <v>425</v>
      </c>
      <c r="D203" s="10">
        <v>3062</v>
      </c>
      <c r="E203" s="10">
        <v>2957.6151108097802</v>
      </c>
      <c r="F203" s="10">
        <v>1842</v>
      </c>
      <c r="G203" s="6">
        <v>0.62279909014113388</v>
      </c>
      <c r="H203" s="10">
        <v>1</v>
      </c>
      <c r="I203">
        <v>1843</v>
      </c>
      <c r="J203" s="6">
        <v>0.623137200396368</v>
      </c>
      <c r="K203" s="17">
        <f t="shared" si="6"/>
        <v>5.4288816503809327E-4</v>
      </c>
      <c r="L203">
        <f>VLOOKUP(A203,[1]Sheet1!$A:$B,2,0)</f>
        <v>215</v>
      </c>
      <c r="M203" s="6">
        <f t="shared" si="7"/>
        <v>0.11665762344004341</v>
      </c>
    </row>
    <row r="204" spans="1:13" x14ac:dyDescent="0.3">
      <c r="A204" t="s">
        <v>399</v>
      </c>
      <c r="B204" t="s">
        <v>400</v>
      </c>
      <c r="C204" t="s">
        <v>425</v>
      </c>
      <c r="D204" s="10">
        <v>4367</v>
      </c>
      <c r="E204" s="10">
        <v>4229.0187373706449</v>
      </c>
      <c r="F204" s="10">
        <v>1907</v>
      </c>
      <c r="G204" s="6">
        <v>0.45093202901854734</v>
      </c>
      <c r="H204" s="10">
        <v>0</v>
      </c>
      <c r="I204">
        <v>1907</v>
      </c>
      <c r="J204" s="6">
        <v>0.45093202901854734</v>
      </c>
      <c r="K204" s="17">
        <f t="shared" si="6"/>
        <v>0</v>
      </c>
      <c r="L204">
        <f>VLOOKUP(A204,[1]Sheet1!$A:$B,2,0)</f>
        <v>595</v>
      </c>
      <c r="M204" s="6">
        <f t="shared" si="7"/>
        <v>0.31200839014158366</v>
      </c>
    </row>
    <row r="205" spans="1:13" x14ac:dyDescent="0.3">
      <c r="A205" t="s">
        <v>401</v>
      </c>
      <c r="B205" t="s">
        <v>402</v>
      </c>
      <c r="C205" t="s">
        <v>425</v>
      </c>
      <c r="D205" s="10">
        <v>3319</v>
      </c>
      <c r="E205" s="10">
        <v>3204.0183604716449</v>
      </c>
      <c r="F205" s="10">
        <v>1596</v>
      </c>
      <c r="G205" s="6">
        <v>0.49812448632942979</v>
      </c>
      <c r="H205" s="10">
        <v>2</v>
      </c>
      <c r="I205">
        <v>1598</v>
      </c>
      <c r="J205" s="6">
        <v>0.4987487024777123</v>
      </c>
      <c r="K205" s="17">
        <f t="shared" si="6"/>
        <v>1.2531328320802299E-3</v>
      </c>
      <c r="L205">
        <f>VLOOKUP(A205,[1]Sheet1!$A:$B,2,0)</f>
        <v>239</v>
      </c>
      <c r="M205" s="6">
        <f t="shared" si="7"/>
        <v>0.14956195244055068</v>
      </c>
    </row>
    <row r="206" spans="1:13" x14ac:dyDescent="0.3">
      <c r="A206" t="s">
        <v>403</v>
      </c>
      <c r="B206" t="s">
        <v>404</v>
      </c>
      <c r="C206" t="s">
        <v>425</v>
      </c>
      <c r="D206" s="10">
        <v>3489</v>
      </c>
      <c r="E206" s="10">
        <v>3379.8880570041824</v>
      </c>
      <c r="F206" s="10">
        <v>1354</v>
      </c>
      <c r="G206" s="6">
        <v>0.40060498370473829</v>
      </c>
      <c r="H206" s="10">
        <v>1</v>
      </c>
      <c r="I206">
        <v>1355</v>
      </c>
      <c r="J206" s="6">
        <v>0.40090085149181709</v>
      </c>
      <c r="K206" s="17">
        <f t="shared" si="6"/>
        <v>7.3855243722295398E-4</v>
      </c>
      <c r="L206">
        <f>VLOOKUP(A206,[1]Sheet1!$A:$B,2,0)</f>
        <v>221</v>
      </c>
      <c r="M206" s="6">
        <f t="shared" si="7"/>
        <v>0.16309963099630997</v>
      </c>
    </row>
    <row r="207" spans="1:13" x14ac:dyDescent="0.3">
      <c r="A207" t="s">
        <v>405</v>
      </c>
      <c r="B207" t="s">
        <v>406</v>
      </c>
      <c r="C207" t="s">
        <v>427</v>
      </c>
      <c r="D207" s="10">
        <v>5467</v>
      </c>
      <c r="E207" s="10">
        <v>5296.8476404417315</v>
      </c>
      <c r="F207" s="10">
        <v>1613</v>
      </c>
      <c r="G207" s="6">
        <v>0.30452074695988113</v>
      </c>
      <c r="H207" s="10">
        <v>1</v>
      </c>
      <c r="I207">
        <v>1614</v>
      </c>
      <c r="J207" s="6">
        <v>0.30470953849550414</v>
      </c>
      <c r="K207" s="17">
        <f t="shared" si="6"/>
        <v>6.1996280223194152E-4</v>
      </c>
      <c r="L207">
        <f>VLOOKUP(A207,[1]Sheet1!$A:$B,2,0)</f>
        <v>5</v>
      </c>
      <c r="M207" s="6">
        <f t="shared" si="7"/>
        <v>3.0978934324659233E-3</v>
      </c>
    </row>
    <row r="208" spans="1:13" x14ac:dyDescent="0.3">
      <c r="A208" t="s">
        <v>407</v>
      </c>
      <c r="B208" t="s">
        <v>408</v>
      </c>
      <c r="C208" t="s">
        <v>427</v>
      </c>
      <c r="D208" s="10">
        <v>7552</v>
      </c>
      <c r="E208" s="10">
        <v>7338.1789826019785</v>
      </c>
      <c r="F208" s="10">
        <v>2415</v>
      </c>
      <c r="G208" s="6">
        <v>0.32910072181745653</v>
      </c>
      <c r="H208" s="10">
        <v>0</v>
      </c>
      <c r="I208">
        <v>2415</v>
      </c>
      <c r="J208" s="6">
        <v>0.32910072181745653</v>
      </c>
      <c r="K208" s="17">
        <f t="shared" si="6"/>
        <v>0</v>
      </c>
      <c r="L208">
        <f>VLOOKUP(A208,[1]Sheet1!$A:$B,2,0)</f>
        <v>263</v>
      </c>
      <c r="M208" s="6">
        <f t="shared" si="7"/>
        <v>0.10890269151138716</v>
      </c>
    </row>
    <row r="209" spans="1:13" x14ac:dyDescent="0.3">
      <c r="A209" t="s">
        <v>409</v>
      </c>
      <c r="B209" t="s">
        <v>410</v>
      </c>
      <c r="C209" t="s">
        <v>427</v>
      </c>
      <c r="D209" s="10">
        <v>2693</v>
      </c>
      <c r="E209" s="10">
        <v>2563.7524646541842</v>
      </c>
      <c r="F209" s="10">
        <v>103</v>
      </c>
      <c r="G209" s="6">
        <v>4.0175485511973294E-2</v>
      </c>
      <c r="H209" s="10">
        <v>1</v>
      </c>
      <c r="I209">
        <v>104</v>
      </c>
      <c r="J209" s="6">
        <v>4.0565538769371093E-2</v>
      </c>
      <c r="K209" s="17">
        <f t="shared" si="6"/>
        <v>9.7087378640776673E-3</v>
      </c>
      <c r="L209">
        <f>VLOOKUP(A209,[1]Sheet1!$A:$B,2,0)</f>
        <v>4</v>
      </c>
      <c r="M209" s="6">
        <f t="shared" si="7"/>
        <v>3.8461538461538464E-2</v>
      </c>
    </row>
    <row r="210" spans="1:13" x14ac:dyDescent="0.3">
      <c r="A210" t="s">
        <v>411</v>
      </c>
      <c r="B210" t="s">
        <v>412</v>
      </c>
      <c r="C210" t="s">
        <v>427</v>
      </c>
      <c r="D210" s="10">
        <v>2820</v>
      </c>
      <c r="E210" s="10">
        <v>2717.5292952632449</v>
      </c>
      <c r="F210" s="10">
        <v>237</v>
      </c>
      <c r="G210" s="6">
        <v>8.7211571339120372E-2</v>
      </c>
      <c r="H210" s="10">
        <v>0</v>
      </c>
      <c r="I210">
        <v>237</v>
      </c>
      <c r="J210" s="6">
        <v>8.7211571339120372E-2</v>
      </c>
      <c r="K210" s="17">
        <f t="shared" si="6"/>
        <v>0</v>
      </c>
      <c r="L210">
        <f>VLOOKUP(A210,[1]Sheet1!$A:$B,2,0)</f>
        <v>115</v>
      </c>
      <c r="M210" s="6">
        <f t="shared" si="7"/>
        <v>0.48523206751054854</v>
      </c>
    </row>
    <row r="211" spans="1:13" x14ac:dyDescent="0.3">
      <c r="A211" t="s">
        <v>413</v>
      </c>
      <c r="B211" t="s">
        <v>414</v>
      </c>
      <c r="C211" t="s">
        <v>427</v>
      </c>
      <c r="D211" s="10">
        <v>7294</v>
      </c>
      <c r="E211" s="10">
        <v>6928.1532900017501</v>
      </c>
      <c r="F211" s="10">
        <v>3615</v>
      </c>
      <c r="G211" s="6">
        <v>0.52178406693410317</v>
      </c>
      <c r="H211" s="10">
        <v>1</v>
      </c>
      <c r="I211">
        <v>3616</v>
      </c>
      <c r="J211" s="6">
        <v>0.5219284055418304</v>
      </c>
      <c r="K211" s="17">
        <f t="shared" si="6"/>
        <v>2.7662517289063222E-4</v>
      </c>
      <c r="L211">
        <f>VLOOKUP(A211,[1]Sheet1!$A:$B,2,0)</f>
        <v>1098</v>
      </c>
      <c r="M211" s="6">
        <f t="shared" si="7"/>
        <v>0.30365044247787609</v>
      </c>
    </row>
    <row r="212" spans="1:13" x14ac:dyDescent="0.3">
      <c r="A212" t="s">
        <v>415</v>
      </c>
      <c r="B212" t="s">
        <v>416</v>
      </c>
      <c r="C212" t="s">
        <v>427</v>
      </c>
      <c r="D212" s="10">
        <v>12404</v>
      </c>
      <c r="E212" s="10">
        <v>12130.494342737824</v>
      </c>
      <c r="F212" s="10">
        <v>11507</v>
      </c>
      <c r="G212" s="6">
        <v>0.94860107715963848</v>
      </c>
      <c r="H212" s="10">
        <v>57</v>
      </c>
      <c r="I212">
        <v>11564</v>
      </c>
      <c r="J212" s="6">
        <v>0.95329997881933248</v>
      </c>
      <c r="K212" s="17">
        <f t="shared" si="6"/>
        <v>4.9535065612235528E-3</v>
      </c>
      <c r="L212">
        <f>VLOOKUP(A212,[1]Sheet1!$A:$B,2,0)</f>
        <v>3486</v>
      </c>
      <c r="M212" s="6">
        <f t="shared" si="7"/>
        <v>0.30145278450363194</v>
      </c>
    </row>
    <row r="213" spans="1:13" x14ac:dyDescent="0.3">
      <c r="A213" t="s">
        <v>417</v>
      </c>
      <c r="B213" t="s">
        <v>418</v>
      </c>
      <c r="C213" t="s">
        <v>427</v>
      </c>
      <c r="D213" s="10">
        <v>3716</v>
      </c>
      <c r="E213" s="10">
        <v>3709.8406552079559</v>
      </c>
      <c r="F213" s="10">
        <v>3002</v>
      </c>
      <c r="G213" s="6">
        <v>0.80919917565346811</v>
      </c>
      <c r="H213" s="10">
        <v>5</v>
      </c>
      <c r="I213">
        <v>3007</v>
      </c>
      <c r="J213" s="6">
        <v>0.81054694243503622</v>
      </c>
      <c r="K213" s="17">
        <f t="shared" si="6"/>
        <v>1.6655562958028574E-3</v>
      </c>
      <c r="L213">
        <f>VLOOKUP(A213,[1]Sheet1!$A:$B,2,0)</f>
        <v>1162</v>
      </c>
      <c r="M213" s="6">
        <f t="shared" si="7"/>
        <v>0.38643165946125707</v>
      </c>
    </row>
  </sheetData>
  <autoFilter ref="A4:K213" xr:uid="{00000000-0009-0000-0000-000010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B9654-07C0-47D3-8514-E17FC46A5A3D}">
  <dimension ref="A1:H228"/>
  <sheetViews>
    <sheetView zoomScale="85" zoomScaleNormal="85" workbookViewId="0"/>
  </sheetViews>
  <sheetFormatPr defaultRowHeight="14" x14ac:dyDescent="0.3"/>
  <cols>
    <col min="1" max="1" width="7.75" customWidth="1"/>
    <col min="2" max="2" width="74.25" bestFit="1" customWidth="1"/>
    <col min="3" max="3" width="15.58203125" customWidth="1"/>
    <col min="4" max="4" width="10.83203125" bestFit="1" customWidth="1"/>
    <col min="5" max="5" width="8.6640625" style="6"/>
    <col min="6" max="6" width="15.25" customWidth="1"/>
    <col min="7" max="7" width="18.75" customWidth="1"/>
    <col min="8" max="8" width="16.58203125" style="34" bestFit="1" customWidth="1"/>
    <col min="10" max="10" width="10.08203125" bestFit="1" customWidth="1"/>
  </cols>
  <sheetData>
    <row r="1" spans="1:8" ht="18" x14ac:dyDescent="0.4">
      <c r="A1" s="1" t="s">
        <v>446</v>
      </c>
      <c r="B1" s="9">
        <v>45139</v>
      </c>
    </row>
    <row r="4" spans="1:8" x14ac:dyDescent="0.3">
      <c r="A4" t="s">
        <v>428</v>
      </c>
      <c r="B4" t="s">
        <v>0</v>
      </c>
      <c r="C4" s="19" t="s">
        <v>419</v>
      </c>
      <c r="D4" s="30" t="s">
        <v>421</v>
      </c>
      <c r="E4" s="31" t="s">
        <v>540</v>
      </c>
      <c r="F4" s="19" t="s">
        <v>440</v>
      </c>
      <c r="G4" s="19" t="s">
        <v>430</v>
      </c>
      <c r="H4" s="35" t="s">
        <v>447</v>
      </c>
    </row>
    <row r="5" spans="1:8" x14ac:dyDescent="0.3">
      <c r="A5" t="s">
        <v>11</v>
      </c>
      <c r="B5" t="s">
        <v>637</v>
      </c>
      <c r="C5">
        <v>6300</v>
      </c>
      <c r="D5">
        <v>5647</v>
      </c>
      <c r="E5">
        <v>89.634920634920604</v>
      </c>
      <c r="F5">
        <v>2</v>
      </c>
      <c r="G5">
        <v>5649</v>
      </c>
      <c r="H5" s="36">
        <v>89.6666666666666</v>
      </c>
    </row>
    <row r="6" spans="1:8" x14ac:dyDescent="0.3">
      <c r="A6" t="s">
        <v>15</v>
      </c>
      <c r="B6" t="s">
        <v>570</v>
      </c>
      <c r="C6">
        <v>4805</v>
      </c>
      <c r="D6">
        <v>2694</v>
      </c>
      <c r="E6">
        <v>56.0665972944849</v>
      </c>
      <c r="F6">
        <v>1</v>
      </c>
      <c r="G6">
        <v>2695</v>
      </c>
      <c r="H6" s="36">
        <v>56.087408949011397</v>
      </c>
    </row>
    <row r="7" spans="1:8" x14ac:dyDescent="0.3">
      <c r="A7" t="s">
        <v>17</v>
      </c>
      <c r="B7" t="s">
        <v>584</v>
      </c>
      <c r="C7">
        <v>6597</v>
      </c>
      <c r="D7">
        <v>4333</v>
      </c>
      <c r="E7">
        <v>65.681370319842301</v>
      </c>
      <c r="F7">
        <v>13</v>
      </c>
      <c r="G7">
        <v>4346</v>
      </c>
      <c r="H7" s="36">
        <v>65.878429589207201</v>
      </c>
    </row>
    <row r="8" spans="1:8" x14ac:dyDescent="0.3">
      <c r="A8" t="s">
        <v>19</v>
      </c>
      <c r="B8" t="s">
        <v>617</v>
      </c>
      <c r="C8">
        <v>1832</v>
      </c>
      <c r="D8">
        <v>2172</v>
      </c>
      <c r="E8">
        <v>118.55895196506501</v>
      </c>
      <c r="F8">
        <v>2</v>
      </c>
      <c r="G8">
        <v>2174</v>
      </c>
      <c r="H8" s="36">
        <v>118.668122270742</v>
      </c>
    </row>
    <row r="9" spans="1:8" x14ac:dyDescent="0.3">
      <c r="A9" t="s">
        <v>21</v>
      </c>
      <c r="B9" t="s">
        <v>560</v>
      </c>
      <c r="C9">
        <v>4122</v>
      </c>
      <c r="D9">
        <v>1553</v>
      </c>
      <c r="E9">
        <v>37.675885492479303</v>
      </c>
      <c r="F9">
        <v>9</v>
      </c>
      <c r="G9">
        <v>1562</v>
      </c>
      <c r="H9" s="36">
        <v>37.894226103832999</v>
      </c>
    </row>
    <row r="10" spans="1:8" x14ac:dyDescent="0.3">
      <c r="A10" t="s">
        <v>23</v>
      </c>
      <c r="B10" t="s">
        <v>614</v>
      </c>
      <c r="C10">
        <v>5816</v>
      </c>
      <c r="D10">
        <v>5875</v>
      </c>
      <c r="E10">
        <v>101.014442916093</v>
      </c>
      <c r="F10">
        <v>107</v>
      </c>
      <c r="G10">
        <v>5982</v>
      </c>
      <c r="H10" s="36">
        <v>102.854195323246</v>
      </c>
    </row>
    <row r="11" spans="1:8" x14ac:dyDescent="0.3">
      <c r="A11" t="s">
        <v>25</v>
      </c>
      <c r="B11" t="s">
        <v>567</v>
      </c>
      <c r="C11">
        <v>2953</v>
      </c>
      <c r="D11">
        <v>1624</v>
      </c>
      <c r="E11">
        <v>54.9949204199119</v>
      </c>
      <c r="F11">
        <v>5</v>
      </c>
      <c r="G11">
        <v>1629</v>
      </c>
      <c r="H11" s="36">
        <v>55.164239756180102</v>
      </c>
    </row>
    <row r="12" spans="1:8" x14ac:dyDescent="0.3">
      <c r="A12" t="s">
        <v>29</v>
      </c>
      <c r="B12" t="s">
        <v>580</v>
      </c>
      <c r="C12">
        <v>3553</v>
      </c>
      <c r="D12">
        <v>3581</v>
      </c>
      <c r="E12">
        <v>100.788066422741</v>
      </c>
      <c r="F12">
        <v>8</v>
      </c>
      <c r="G12">
        <v>3589</v>
      </c>
      <c r="H12" s="36">
        <v>101.01322825781</v>
      </c>
    </row>
    <row r="13" spans="1:8" x14ac:dyDescent="0.3">
      <c r="A13" t="s">
        <v>31</v>
      </c>
      <c r="B13" t="s">
        <v>625</v>
      </c>
      <c r="C13">
        <v>3842</v>
      </c>
      <c r="D13">
        <v>2647</v>
      </c>
      <c r="E13">
        <v>68.896408120770403</v>
      </c>
      <c r="F13">
        <v>1</v>
      </c>
      <c r="G13">
        <v>2648</v>
      </c>
      <c r="H13" s="36">
        <v>68.922436231129595</v>
      </c>
    </row>
    <row r="14" spans="1:8" x14ac:dyDescent="0.3">
      <c r="A14" t="s">
        <v>33</v>
      </c>
      <c r="B14" t="s">
        <v>577</v>
      </c>
      <c r="C14">
        <v>4246</v>
      </c>
      <c r="D14">
        <v>4957</v>
      </c>
      <c r="E14">
        <v>116.74517192651901</v>
      </c>
      <c r="F14">
        <v>5</v>
      </c>
      <c r="G14">
        <v>4962</v>
      </c>
      <c r="H14" s="36">
        <v>116.862929816297</v>
      </c>
    </row>
    <row r="15" spans="1:8" x14ac:dyDescent="0.3">
      <c r="A15" t="s">
        <v>37</v>
      </c>
      <c r="B15" t="s">
        <v>545</v>
      </c>
      <c r="C15">
        <v>4360</v>
      </c>
      <c r="D15">
        <v>1666</v>
      </c>
      <c r="E15">
        <v>38.211009174311897</v>
      </c>
      <c r="F15">
        <v>1</v>
      </c>
      <c r="G15">
        <v>1667</v>
      </c>
      <c r="H15" s="36">
        <v>38.233944954128397</v>
      </c>
    </row>
    <row r="16" spans="1:8" x14ac:dyDescent="0.3">
      <c r="A16" t="s">
        <v>39</v>
      </c>
      <c r="B16" t="s">
        <v>558</v>
      </c>
      <c r="C16">
        <v>4106</v>
      </c>
      <c r="D16">
        <v>4067</v>
      </c>
      <c r="E16">
        <v>99.050170482221105</v>
      </c>
      <c r="F16">
        <v>29</v>
      </c>
      <c r="G16">
        <v>4096</v>
      </c>
      <c r="H16" s="36">
        <v>99.756453969800205</v>
      </c>
    </row>
    <row r="17" spans="1:8" x14ac:dyDescent="0.3">
      <c r="A17" t="s">
        <v>41</v>
      </c>
      <c r="B17" t="s">
        <v>644</v>
      </c>
      <c r="C17">
        <v>2488</v>
      </c>
      <c r="D17">
        <v>767</v>
      </c>
      <c r="E17">
        <v>30.8279742765273</v>
      </c>
      <c r="F17">
        <v>2</v>
      </c>
      <c r="G17">
        <v>769</v>
      </c>
      <c r="H17" s="36">
        <v>30.9083601286173</v>
      </c>
    </row>
    <row r="18" spans="1:8" x14ac:dyDescent="0.3">
      <c r="A18" t="s">
        <v>43</v>
      </c>
      <c r="B18" t="s">
        <v>566</v>
      </c>
      <c r="C18">
        <v>4444</v>
      </c>
      <c r="D18">
        <v>2056</v>
      </c>
      <c r="E18">
        <v>46.264626462646198</v>
      </c>
      <c r="F18">
        <v>9</v>
      </c>
      <c r="G18">
        <v>2065</v>
      </c>
      <c r="H18" s="36">
        <v>46.467146714671401</v>
      </c>
    </row>
    <row r="19" spans="1:8" x14ac:dyDescent="0.3">
      <c r="A19" t="s">
        <v>45</v>
      </c>
      <c r="B19" t="s">
        <v>594</v>
      </c>
      <c r="C19">
        <v>5371</v>
      </c>
      <c r="D19">
        <v>2766</v>
      </c>
      <c r="E19">
        <v>51.498789797058201</v>
      </c>
      <c r="F19">
        <v>0</v>
      </c>
      <c r="G19">
        <v>2766</v>
      </c>
      <c r="H19" s="36">
        <v>51.498789797058201</v>
      </c>
    </row>
    <row r="20" spans="1:8" x14ac:dyDescent="0.3">
      <c r="A20" t="s">
        <v>47</v>
      </c>
      <c r="B20" t="s">
        <v>601</v>
      </c>
      <c r="C20">
        <v>3633</v>
      </c>
      <c r="D20">
        <v>1204</v>
      </c>
      <c r="E20">
        <v>33.140655105973003</v>
      </c>
      <c r="F20">
        <v>0</v>
      </c>
      <c r="G20">
        <v>1204</v>
      </c>
      <c r="H20" s="36">
        <v>33.140655105973003</v>
      </c>
    </row>
    <row r="21" spans="1:8" x14ac:dyDescent="0.3">
      <c r="A21" t="s">
        <v>49</v>
      </c>
      <c r="B21" t="s">
        <v>572</v>
      </c>
      <c r="C21">
        <v>5418</v>
      </c>
      <c r="D21">
        <v>1460</v>
      </c>
      <c r="E21">
        <v>26.947212993724602</v>
      </c>
      <c r="F21">
        <v>6</v>
      </c>
      <c r="G21">
        <v>1466</v>
      </c>
      <c r="H21" s="36">
        <v>27.057954964931699</v>
      </c>
    </row>
    <row r="22" spans="1:8" x14ac:dyDescent="0.3">
      <c r="A22" t="s">
        <v>57</v>
      </c>
      <c r="B22" t="s">
        <v>596</v>
      </c>
      <c r="C22">
        <v>2969</v>
      </c>
      <c r="D22">
        <v>1392</v>
      </c>
      <c r="E22">
        <v>46.884472886493697</v>
      </c>
      <c r="F22">
        <v>0</v>
      </c>
      <c r="G22">
        <v>1392</v>
      </c>
      <c r="H22" s="36">
        <v>46.884472886493697</v>
      </c>
    </row>
    <row r="23" spans="1:8" x14ac:dyDescent="0.3">
      <c r="A23" t="s">
        <v>59</v>
      </c>
      <c r="B23" t="s">
        <v>547</v>
      </c>
      <c r="C23">
        <v>2313</v>
      </c>
      <c r="D23">
        <v>1174</v>
      </c>
      <c r="E23">
        <v>50.7565931690445</v>
      </c>
      <c r="F23">
        <v>1</v>
      </c>
      <c r="G23">
        <v>1175</v>
      </c>
      <c r="H23" s="36">
        <v>50.799827064418501</v>
      </c>
    </row>
    <row r="24" spans="1:8" x14ac:dyDescent="0.3">
      <c r="A24" t="s">
        <v>61</v>
      </c>
      <c r="B24" t="s">
        <v>561</v>
      </c>
      <c r="C24">
        <v>6604</v>
      </c>
      <c r="D24">
        <v>1642</v>
      </c>
      <c r="E24">
        <v>24.863718958207102</v>
      </c>
      <c r="F24">
        <v>6</v>
      </c>
      <c r="G24">
        <v>1648</v>
      </c>
      <c r="H24" s="36">
        <v>24.954572986069</v>
      </c>
    </row>
    <row r="25" spans="1:8" x14ac:dyDescent="0.3">
      <c r="A25" t="s">
        <v>63</v>
      </c>
      <c r="B25" t="s">
        <v>632</v>
      </c>
      <c r="C25">
        <v>4196</v>
      </c>
      <c r="D25">
        <v>1465</v>
      </c>
      <c r="E25">
        <v>34.914204003813097</v>
      </c>
      <c r="F25">
        <v>1</v>
      </c>
      <c r="G25">
        <v>1466</v>
      </c>
      <c r="H25" s="36">
        <v>34.938036224976102</v>
      </c>
    </row>
    <row r="26" spans="1:8" x14ac:dyDescent="0.3">
      <c r="A26" t="s">
        <v>65</v>
      </c>
      <c r="B26" t="s">
        <v>624</v>
      </c>
      <c r="C26">
        <v>4465</v>
      </c>
      <c r="D26">
        <v>2390</v>
      </c>
      <c r="E26">
        <v>53.527435610302298</v>
      </c>
      <c r="F26">
        <v>1</v>
      </c>
      <c r="G26">
        <v>2391</v>
      </c>
      <c r="H26" s="36">
        <v>53.549832026875698</v>
      </c>
    </row>
    <row r="27" spans="1:8" x14ac:dyDescent="0.3">
      <c r="A27" t="s">
        <v>67</v>
      </c>
      <c r="B27" t="s">
        <v>612</v>
      </c>
      <c r="C27">
        <v>4850</v>
      </c>
      <c r="D27">
        <v>248</v>
      </c>
      <c r="E27">
        <v>5.1134020618556697</v>
      </c>
      <c r="F27">
        <v>1</v>
      </c>
      <c r="G27">
        <v>249</v>
      </c>
      <c r="H27" s="36">
        <v>5.1340206185566997</v>
      </c>
    </row>
    <row r="28" spans="1:8" x14ac:dyDescent="0.3">
      <c r="A28" t="s">
        <v>71</v>
      </c>
      <c r="B28" t="s">
        <v>631</v>
      </c>
      <c r="C28">
        <v>3651</v>
      </c>
      <c r="D28">
        <v>870</v>
      </c>
      <c r="E28">
        <v>23.829087921117502</v>
      </c>
      <c r="F28">
        <v>12</v>
      </c>
      <c r="G28">
        <v>882</v>
      </c>
      <c r="H28" s="36">
        <v>24.157764995891501</v>
      </c>
    </row>
    <row r="29" spans="1:8" x14ac:dyDescent="0.3">
      <c r="A29" t="s">
        <v>75</v>
      </c>
      <c r="B29" t="s">
        <v>569</v>
      </c>
      <c r="C29">
        <v>2217</v>
      </c>
      <c r="D29">
        <v>1378</v>
      </c>
      <c r="E29">
        <v>62.156066756878602</v>
      </c>
      <c r="F29">
        <v>2</v>
      </c>
      <c r="G29">
        <v>1380</v>
      </c>
      <c r="H29" s="36">
        <v>62.2462787550744</v>
      </c>
    </row>
    <row r="30" spans="1:8" x14ac:dyDescent="0.3">
      <c r="A30" t="s">
        <v>77</v>
      </c>
      <c r="B30" t="s">
        <v>630</v>
      </c>
      <c r="C30">
        <v>7300</v>
      </c>
      <c r="D30">
        <v>5499</v>
      </c>
      <c r="E30">
        <v>75.328767123287605</v>
      </c>
      <c r="F30">
        <v>43</v>
      </c>
      <c r="G30">
        <v>5542</v>
      </c>
      <c r="H30" s="36">
        <v>75.917808219177999</v>
      </c>
    </row>
    <row r="31" spans="1:8" x14ac:dyDescent="0.3">
      <c r="A31" t="s">
        <v>79</v>
      </c>
      <c r="B31" t="s">
        <v>579</v>
      </c>
      <c r="C31">
        <v>3155</v>
      </c>
      <c r="D31">
        <v>1925</v>
      </c>
      <c r="E31">
        <v>61.014263074484901</v>
      </c>
      <c r="F31">
        <v>12</v>
      </c>
      <c r="G31">
        <v>1937</v>
      </c>
      <c r="H31" s="36">
        <v>61.394611727416802</v>
      </c>
    </row>
    <row r="32" spans="1:8" x14ac:dyDescent="0.3">
      <c r="A32" t="s">
        <v>83</v>
      </c>
      <c r="B32" t="s">
        <v>648</v>
      </c>
      <c r="C32">
        <v>5608</v>
      </c>
      <c r="D32">
        <v>1285</v>
      </c>
      <c r="E32">
        <v>22.913694721825902</v>
      </c>
      <c r="F32">
        <v>1</v>
      </c>
      <c r="G32">
        <v>1286</v>
      </c>
      <c r="H32" s="36">
        <v>22.931526390870101</v>
      </c>
    </row>
    <row r="33" spans="1:8" x14ac:dyDescent="0.3">
      <c r="A33" t="s">
        <v>85</v>
      </c>
      <c r="B33" t="s">
        <v>565</v>
      </c>
      <c r="C33">
        <v>2390</v>
      </c>
      <c r="D33">
        <v>983</v>
      </c>
      <c r="E33">
        <v>41.129707112970699</v>
      </c>
      <c r="F33">
        <v>2</v>
      </c>
      <c r="G33">
        <v>985</v>
      </c>
      <c r="H33" s="36">
        <v>41.213389121338899</v>
      </c>
    </row>
    <row r="34" spans="1:8" x14ac:dyDescent="0.3">
      <c r="A34" t="s">
        <v>89</v>
      </c>
      <c r="B34" t="s">
        <v>549</v>
      </c>
      <c r="C34">
        <v>2614</v>
      </c>
      <c r="D34">
        <v>2432</v>
      </c>
      <c r="E34">
        <v>93.037490436113202</v>
      </c>
      <c r="F34">
        <v>4</v>
      </c>
      <c r="G34">
        <v>2436</v>
      </c>
      <c r="H34" s="36">
        <v>93.190512624330495</v>
      </c>
    </row>
    <row r="35" spans="1:8" x14ac:dyDescent="0.3">
      <c r="A35" t="s">
        <v>95</v>
      </c>
      <c r="B35" t="s">
        <v>590</v>
      </c>
      <c r="C35">
        <v>5758</v>
      </c>
      <c r="D35">
        <v>2865</v>
      </c>
      <c r="E35">
        <v>49.756860020840499</v>
      </c>
      <c r="F35">
        <v>0</v>
      </c>
      <c r="G35">
        <v>2865</v>
      </c>
      <c r="H35" s="36">
        <v>49.756860020840499</v>
      </c>
    </row>
    <row r="36" spans="1:8" x14ac:dyDescent="0.3">
      <c r="A36" t="s">
        <v>97</v>
      </c>
      <c r="B36" t="s">
        <v>546</v>
      </c>
      <c r="C36">
        <v>6088</v>
      </c>
      <c r="D36">
        <v>1876</v>
      </c>
      <c r="E36">
        <v>30.814717477003899</v>
      </c>
      <c r="F36">
        <v>5</v>
      </c>
      <c r="G36">
        <v>1881</v>
      </c>
      <c r="H36" s="36">
        <v>30.896846254927699</v>
      </c>
    </row>
    <row r="37" spans="1:8" x14ac:dyDescent="0.3">
      <c r="A37" t="s">
        <v>107</v>
      </c>
      <c r="B37" t="s">
        <v>650</v>
      </c>
      <c r="C37">
        <v>4416</v>
      </c>
      <c r="D37">
        <v>1121</v>
      </c>
      <c r="E37">
        <v>25.384963768115899</v>
      </c>
      <c r="F37">
        <v>0</v>
      </c>
      <c r="G37">
        <v>1121</v>
      </c>
      <c r="H37" s="36">
        <v>25.384963768115899</v>
      </c>
    </row>
    <row r="38" spans="1:8" x14ac:dyDescent="0.3">
      <c r="A38" t="s">
        <v>111</v>
      </c>
      <c r="B38" t="s">
        <v>593</v>
      </c>
      <c r="C38">
        <v>3001</v>
      </c>
      <c r="D38">
        <v>737</v>
      </c>
      <c r="E38">
        <v>24.558480506497801</v>
      </c>
      <c r="F38">
        <v>0</v>
      </c>
      <c r="G38">
        <v>737</v>
      </c>
      <c r="H38" s="36">
        <v>24.558480506497801</v>
      </c>
    </row>
    <row r="39" spans="1:8" x14ac:dyDescent="0.3">
      <c r="A39" t="s">
        <v>115</v>
      </c>
      <c r="B39" t="s">
        <v>633</v>
      </c>
      <c r="C39">
        <v>3097</v>
      </c>
      <c r="D39">
        <v>695</v>
      </c>
      <c r="E39">
        <v>22.441072005166198</v>
      </c>
      <c r="F39">
        <v>0</v>
      </c>
      <c r="G39">
        <v>695</v>
      </c>
      <c r="H39" s="36">
        <v>22.441072005166198</v>
      </c>
    </row>
    <row r="40" spans="1:8" x14ac:dyDescent="0.3">
      <c r="A40" t="s">
        <v>117</v>
      </c>
      <c r="B40" t="s">
        <v>647</v>
      </c>
      <c r="C40">
        <v>5123</v>
      </c>
      <c r="D40">
        <v>3601</v>
      </c>
      <c r="E40">
        <v>70.290845207885994</v>
      </c>
      <c r="F40">
        <v>2</v>
      </c>
      <c r="G40">
        <v>3603</v>
      </c>
      <c r="H40" s="36">
        <v>70.329884833105595</v>
      </c>
    </row>
    <row r="41" spans="1:8" x14ac:dyDescent="0.3">
      <c r="A41" t="s">
        <v>121</v>
      </c>
      <c r="B41" t="s">
        <v>555</v>
      </c>
      <c r="C41">
        <v>8622</v>
      </c>
      <c r="D41">
        <v>3607</v>
      </c>
      <c r="E41">
        <v>41.834841104152098</v>
      </c>
      <c r="F41">
        <v>13</v>
      </c>
      <c r="G41">
        <v>3620</v>
      </c>
      <c r="H41" s="36">
        <v>41.985618186035701</v>
      </c>
    </row>
    <row r="42" spans="1:8" x14ac:dyDescent="0.3">
      <c r="A42" t="s">
        <v>123</v>
      </c>
      <c r="B42" t="s">
        <v>573</v>
      </c>
      <c r="C42">
        <v>6169</v>
      </c>
      <c r="D42">
        <v>2534</v>
      </c>
      <c r="E42">
        <v>41.076349489382302</v>
      </c>
      <c r="F42">
        <v>21</v>
      </c>
      <c r="G42">
        <v>2555</v>
      </c>
      <c r="H42" s="36">
        <v>41.416761225482198</v>
      </c>
    </row>
    <row r="43" spans="1:8" x14ac:dyDescent="0.3">
      <c r="A43" t="s">
        <v>125</v>
      </c>
      <c r="B43" t="s">
        <v>623</v>
      </c>
      <c r="C43">
        <v>8444</v>
      </c>
      <c r="D43">
        <v>3348</v>
      </c>
      <c r="E43">
        <v>39.649455234485998</v>
      </c>
      <c r="F43">
        <v>0</v>
      </c>
      <c r="G43">
        <v>3348</v>
      </c>
      <c r="H43" s="36">
        <v>39.649455234485998</v>
      </c>
    </row>
    <row r="44" spans="1:8" x14ac:dyDescent="0.3">
      <c r="A44" t="s">
        <v>131</v>
      </c>
      <c r="B44" t="s">
        <v>586</v>
      </c>
      <c r="C44">
        <v>5125</v>
      </c>
      <c r="D44">
        <v>2530</v>
      </c>
      <c r="E44">
        <v>49.365853658536501</v>
      </c>
      <c r="F44">
        <v>1</v>
      </c>
      <c r="G44">
        <v>2531</v>
      </c>
      <c r="H44" s="36">
        <v>49.385365853658499</v>
      </c>
    </row>
    <row r="45" spans="1:8" x14ac:dyDescent="0.3">
      <c r="A45" t="s">
        <v>137</v>
      </c>
      <c r="B45" t="s">
        <v>605</v>
      </c>
      <c r="C45">
        <v>4415</v>
      </c>
      <c r="D45">
        <v>1867</v>
      </c>
      <c r="E45">
        <v>42.287655719139302</v>
      </c>
      <c r="F45">
        <v>0</v>
      </c>
      <c r="G45">
        <v>1867</v>
      </c>
      <c r="H45" s="36">
        <v>42.287655719139302</v>
      </c>
    </row>
    <row r="46" spans="1:8" x14ac:dyDescent="0.3">
      <c r="A46" t="s">
        <v>163</v>
      </c>
      <c r="B46" t="s">
        <v>548</v>
      </c>
      <c r="C46">
        <v>5468</v>
      </c>
      <c r="D46">
        <v>2750</v>
      </c>
      <c r="E46">
        <v>50.292611558156501</v>
      </c>
      <c r="F46">
        <v>2</v>
      </c>
      <c r="G46">
        <v>2752</v>
      </c>
      <c r="H46" s="36">
        <v>50.329188002926102</v>
      </c>
    </row>
    <row r="47" spans="1:8" x14ac:dyDescent="0.3">
      <c r="A47" t="s">
        <v>167</v>
      </c>
      <c r="B47" t="s">
        <v>583</v>
      </c>
      <c r="C47">
        <v>2199</v>
      </c>
      <c r="D47">
        <v>1028</v>
      </c>
      <c r="E47">
        <v>46.748522055479697</v>
      </c>
      <c r="F47">
        <v>0</v>
      </c>
      <c r="G47">
        <v>1028</v>
      </c>
      <c r="H47" s="36">
        <v>46.748522055479697</v>
      </c>
    </row>
    <row r="48" spans="1:8" x14ac:dyDescent="0.3">
      <c r="A48" t="s">
        <v>173</v>
      </c>
      <c r="B48" t="s">
        <v>634</v>
      </c>
      <c r="C48">
        <v>2578</v>
      </c>
      <c r="D48">
        <v>960</v>
      </c>
      <c r="E48">
        <v>37.238169123351398</v>
      </c>
      <c r="F48">
        <v>1</v>
      </c>
      <c r="G48">
        <v>961</v>
      </c>
      <c r="H48" s="36">
        <v>37.276958882854899</v>
      </c>
    </row>
    <row r="49" spans="1:8" x14ac:dyDescent="0.3">
      <c r="A49" t="s">
        <v>177</v>
      </c>
      <c r="B49" t="s">
        <v>582</v>
      </c>
      <c r="C49">
        <v>3255</v>
      </c>
      <c r="D49">
        <v>1821</v>
      </c>
      <c r="E49">
        <v>55.944700460829402</v>
      </c>
      <c r="F49">
        <v>2</v>
      </c>
      <c r="G49">
        <v>1823</v>
      </c>
      <c r="H49" s="36">
        <v>56.006144393241101</v>
      </c>
    </row>
    <row r="50" spans="1:8" x14ac:dyDescent="0.3">
      <c r="A50" t="s">
        <v>189</v>
      </c>
      <c r="B50" t="s">
        <v>639</v>
      </c>
      <c r="C50">
        <v>3956</v>
      </c>
      <c r="D50">
        <v>1091</v>
      </c>
      <c r="E50">
        <v>27.578361981799699</v>
      </c>
      <c r="F50">
        <v>0</v>
      </c>
      <c r="G50">
        <v>1091</v>
      </c>
      <c r="H50" s="36">
        <v>27.578361981799699</v>
      </c>
    </row>
    <row r="51" spans="1:8" x14ac:dyDescent="0.3">
      <c r="A51" t="s">
        <v>195</v>
      </c>
      <c r="B51" t="s">
        <v>621</v>
      </c>
      <c r="C51">
        <v>2304</v>
      </c>
      <c r="D51">
        <v>1289</v>
      </c>
      <c r="E51">
        <v>55.9461805555555</v>
      </c>
      <c r="F51">
        <v>0</v>
      </c>
      <c r="G51">
        <v>1289</v>
      </c>
      <c r="H51" s="36">
        <v>55.9461805555555</v>
      </c>
    </row>
    <row r="52" spans="1:8" x14ac:dyDescent="0.3">
      <c r="A52" t="s">
        <v>197</v>
      </c>
      <c r="B52" t="s">
        <v>629</v>
      </c>
      <c r="C52">
        <v>4262</v>
      </c>
      <c r="D52">
        <v>2205</v>
      </c>
      <c r="E52">
        <v>51.736274049741901</v>
      </c>
      <c r="F52">
        <v>3</v>
      </c>
      <c r="G52">
        <v>2208</v>
      </c>
      <c r="H52" s="36">
        <v>51.806663538244898</v>
      </c>
    </row>
    <row r="53" spans="1:8" x14ac:dyDescent="0.3">
      <c r="A53" t="s">
        <v>209</v>
      </c>
      <c r="B53" t="s">
        <v>568</v>
      </c>
      <c r="C53">
        <v>15051</v>
      </c>
      <c r="D53">
        <v>8562</v>
      </c>
      <c r="E53">
        <v>56.8865856089296</v>
      </c>
      <c r="F53">
        <v>1993</v>
      </c>
      <c r="G53">
        <v>10555</v>
      </c>
      <c r="H53" s="36">
        <v>70.128230682346697</v>
      </c>
    </row>
    <row r="54" spans="1:8" x14ac:dyDescent="0.3">
      <c r="A54" t="s">
        <v>211</v>
      </c>
      <c r="B54" t="s">
        <v>597</v>
      </c>
      <c r="C54">
        <v>13385</v>
      </c>
      <c r="D54">
        <v>8025</v>
      </c>
      <c r="E54">
        <v>59.955173701905103</v>
      </c>
      <c r="F54">
        <v>134</v>
      </c>
      <c r="G54">
        <v>8159</v>
      </c>
      <c r="H54" s="36">
        <v>60.9562943593574</v>
      </c>
    </row>
    <row r="55" spans="1:8" x14ac:dyDescent="0.3">
      <c r="A55" t="s">
        <v>213</v>
      </c>
      <c r="B55" t="s">
        <v>556</v>
      </c>
      <c r="C55">
        <v>6187</v>
      </c>
      <c r="D55">
        <v>2483</v>
      </c>
      <c r="E55">
        <v>40.132535962501997</v>
      </c>
      <c r="F55">
        <v>24</v>
      </c>
      <c r="G55">
        <v>2507</v>
      </c>
      <c r="H55" s="36">
        <v>40.520446096654197</v>
      </c>
    </row>
    <row r="56" spans="1:8" x14ac:dyDescent="0.3">
      <c r="A56" t="s">
        <v>217</v>
      </c>
      <c r="B56" t="s">
        <v>599</v>
      </c>
      <c r="C56">
        <v>13256</v>
      </c>
      <c r="D56">
        <v>6135</v>
      </c>
      <c r="E56">
        <v>46.280929390464699</v>
      </c>
      <c r="F56">
        <v>5</v>
      </c>
      <c r="G56">
        <v>6140</v>
      </c>
      <c r="H56" s="36">
        <v>46.318648159323999</v>
      </c>
    </row>
    <row r="57" spans="1:8" x14ac:dyDescent="0.3">
      <c r="A57" t="s">
        <v>221</v>
      </c>
      <c r="B57" t="s">
        <v>554</v>
      </c>
      <c r="C57">
        <v>7395</v>
      </c>
      <c r="D57">
        <v>2421</v>
      </c>
      <c r="E57">
        <v>32.738336713995899</v>
      </c>
      <c r="F57">
        <v>20</v>
      </c>
      <c r="G57">
        <v>2441</v>
      </c>
      <c r="H57" s="36">
        <v>33.0087897227856</v>
      </c>
    </row>
    <row r="58" spans="1:8" x14ac:dyDescent="0.3">
      <c r="A58" t="s">
        <v>223</v>
      </c>
      <c r="B58" t="s">
        <v>636</v>
      </c>
      <c r="C58">
        <v>3409</v>
      </c>
      <c r="D58">
        <v>1501</v>
      </c>
      <c r="E58">
        <v>44.030507480199397</v>
      </c>
      <c r="F58">
        <v>24</v>
      </c>
      <c r="G58">
        <v>1525</v>
      </c>
      <c r="H58" s="36">
        <v>44.734526254033398</v>
      </c>
    </row>
    <row r="59" spans="1:8" x14ac:dyDescent="0.3">
      <c r="A59" t="s">
        <v>231</v>
      </c>
      <c r="B59" t="s">
        <v>608</v>
      </c>
      <c r="C59">
        <v>3906</v>
      </c>
      <c r="D59">
        <v>1008</v>
      </c>
      <c r="E59">
        <v>25.806451612903199</v>
      </c>
      <c r="F59">
        <v>10</v>
      </c>
      <c r="G59">
        <v>1018</v>
      </c>
      <c r="H59" s="36">
        <v>26.062467997951799</v>
      </c>
    </row>
    <row r="60" spans="1:8" x14ac:dyDescent="0.3">
      <c r="A60" t="s">
        <v>233</v>
      </c>
      <c r="B60" t="s">
        <v>638</v>
      </c>
      <c r="C60">
        <v>5254</v>
      </c>
      <c r="D60">
        <v>3401</v>
      </c>
      <c r="E60">
        <v>64.731633041492202</v>
      </c>
      <c r="F60">
        <v>290</v>
      </c>
      <c r="G60">
        <v>3691</v>
      </c>
      <c r="H60" s="36">
        <v>70.251237152645601</v>
      </c>
    </row>
    <row r="61" spans="1:8" x14ac:dyDescent="0.3">
      <c r="A61" t="s">
        <v>237</v>
      </c>
      <c r="B61" t="s">
        <v>645</v>
      </c>
      <c r="C61">
        <v>4655</v>
      </c>
      <c r="D61">
        <v>1384</v>
      </c>
      <c r="E61">
        <v>29.731471535982799</v>
      </c>
      <c r="F61">
        <v>93</v>
      </c>
      <c r="G61">
        <v>1477</v>
      </c>
      <c r="H61" s="36">
        <v>31.729323308270601</v>
      </c>
    </row>
    <row r="62" spans="1:8" x14ac:dyDescent="0.3">
      <c r="A62" t="s">
        <v>305</v>
      </c>
      <c r="B62" t="s">
        <v>587</v>
      </c>
      <c r="C62">
        <v>4726</v>
      </c>
      <c r="D62">
        <v>314</v>
      </c>
      <c r="E62">
        <v>6.6440964875158697</v>
      </c>
      <c r="F62">
        <v>1</v>
      </c>
      <c r="G62">
        <v>315</v>
      </c>
      <c r="H62" s="36">
        <v>6.6652560304697399</v>
      </c>
    </row>
    <row r="63" spans="1:8" x14ac:dyDescent="0.3">
      <c r="A63" t="s">
        <v>351</v>
      </c>
      <c r="B63" t="s">
        <v>622</v>
      </c>
      <c r="C63">
        <v>19809</v>
      </c>
      <c r="D63">
        <v>5360</v>
      </c>
      <c r="E63">
        <v>27.0584077944368</v>
      </c>
      <c r="F63">
        <v>6</v>
      </c>
      <c r="G63">
        <v>5366</v>
      </c>
      <c r="H63" s="36">
        <v>27.088697056893299</v>
      </c>
    </row>
    <row r="64" spans="1:8" x14ac:dyDescent="0.3">
      <c r="A64" t="s">
        <v>353</v>
      </c>
      <c r="B64" t="s">
        <v>607</v>
      </c>
      <c r="C64">
        <v>3721</v>
      </c>
      <c r="D64">
        <v>1963</v>
      </c>
      <c r="E64">
        <v>52.754635850577799</v>
      </c>
      <c r="F64">
        <v>1</v>
      </c>
      <c r="G64">
        <v>1964</v>
      </c>
      <c r="H64" s="36">
        <v>52.781510346681003</v>
      </c>
    </row>
    <row r="65" spans="1:8" x14ac:dyDescent="0.3">
      <c r="A65" t="s">
        <v>375</v>
      </c>
      <c r="B65" t="s">
        <v>550</v>
      </c>
      <c r="C65">
        <v>13996</v>
      </c>
      <c r="D65">
        <v>10212</v>
      </c>
      <c r="E65">
        <v>72.963703915404395</v>
      </c>
      <c r="F65">
        <v>15</v>
      </c>
      <c r="G65">
        <v>10227</v>
      </c>
      <c r="H65" s="36">
        <v>73.070877393540997</v>
      </c>
    </row>
    <row r="66" spans="1:8" x14ac:dyDescent="0.3">
      <c r="A66" t="s">
        <v>377</v>
      </c>
      <c r="B66" t="s">
        <v>588</v>
      </c>
      <c r="C66">
        <v>11495</v>
      </c>
      <c r="D66">
        <v>7223</v>
      </c>
      <c r="E66">
        <v>62.836015658982099</v>
      </c>
      <c r="F66">
        <v>188</v>
      </c>
      <c r="G66">
        <v>7411</v>
      </c>
      <c r="H66" s="36">
        <v>64.471509351892095</v>
      </c>
    </row>
    <row r="67" spans="1:8" x14ac:dyDescent="0.3">
      <c r="A67" t="s">
        <v>379</v>
      </c>
      <c r="B67" t="s">
        <v>619</v>
      </c>
      <c r="C67">
        <v>11431</v>
      </c>
      <c r="D67">
        <v>728</v>
      </c>
      <c r="E67">
        <v>6.3686466625842</v>
      </c>
      <c r="F67">
        <v>21</v>
      </c>
      <c r="G67">
        <v>749</v>
      </c>
      <c r="H67" s="36">
        <v>6.5523576240048902</v>
      </c>
    </row>
    <row r="68" spans="1:8" x14ac:dyDescent="0.3">
      <c r="A68" t="s">
        <v>383</v>
      </c>
      <c r="B68" t="s">
        <v>613</v>
      </c>
      <c r="C68">
        <v>9907</v>
      </c>
      <c r="D68">
        <v>9780</v>
      </c>
      <c r="E68">
        <v>98.718078126577097</v>
      </c>
      <c r="F68">
        <v>17</v>
      </c>
      <c r="G68">
        <v>9797</v>
      </c>
      <c r="H68" s="36">
        <v>98.889673967901402</v>
      </c>
    </row>
    <row r="69" spans="1:8" x14ac:dyDescent="0.3">
      <c r="A69" t="s">
        <v>389</v>
      </c>
      <c r="B69" t="s">
        <v>649</v>
      </c>
      <c r="C69">
        <v>3793</v>
      </c>
      <c r="D69">
        <v>4403</v>
      </c>
      <c r="E69">
        <v>116.082256788821</v>
      </c>
      <c r="F69">
        <v>1</v>
      </c>
      <c r="G69">
        <v>4404</v>
      </c>
      <c r="H69" s="36">
        <v>116.108621144213</v>
      </c>
    </row>
    <row r="70" spans="1:8" x14ac:dyDescent="0.3">
      <c r="A70" t="s">
        <v>5</v>
      </c>
      <c r="B70" t="s">
        <v>552</v>
      </c>
      <c r="C70">
        <v>9979</v>
      </c>
      <c r="D70">
        <v>7132</v>
      </c>
      <c r="E70">
        <v>71.470087183084402</v>
      </c>
      <c r="F70">
        <v>3</v>
      </c>
      <c r="G70">
        <v>7135</v>
      </c>
      <c r="H70" s="36">
        <v>71.500150315662793</v>
      </c>
    </row>
    <row r="71" spans="1:8" x14ac:dyDescent="0.3">
      <c r="A71" t="s">
        <v>453</v>
      </c>
      <c r="B71" t="s">
        <v>564</v>
      </c>
      <c r="C71">
        <v>13142</v>
      </c>
      <c r="D71">
        <v>3088</v>
      </c>
      <c r="E71">
        <v>23.497184598995499</v>
      </c>
      <c r="F71">
        <v>0</v>
      </c>
      <c r="G71">
        <v>3088</v>
      </c>
      <c r="H71" s="36">
        <v>23.497184598995499</v>
      </c>
    </row>
    <row r="72" spans="1:8" x14ac:dyDescent="0.3">
      <c r="A72" t="s">
        <v>461</v>
      </c>
      <c r="B72" t="s">
        <v>618</v>
      </c>
      <c r="C72">
        <v>8378</v>
      </c>
      <c r="D72">
        <v>4250</v>
      </c>
      <c r="E72">
        <v>50.728097397947003</v>
      </c>
      <c r="F72">
        <v>1</v>
      </c>
      <c r="G72">
        <v>4251</v>
      </c>
      <c r="H72" s="36">
        <v>50.740033420864101</v>
      </c>
    </row>
    <row r="73" spans="1:8" x14ac:dyDescent="0.3">
      <c r="A73" t="s">
        <v>463</v>
      </c>
      <c r="B73" t="s">
        <v>559</v>
      </c>
      <c r="C73">
        <v>10987</v>
      </c>
      <c r="D73">
        <v>1222</v>
      </c>
      <c r="E73">
        <v>11.1222353690725</v>
      </c>
      <c r="F73">
        <v>2</v>
      </c>
      <c r="G73">
        <v>1224</v>
      </c>
      <c r="H73" s="36">
        <v>11.1404387002821</v>
      </c>
    </row>
    <row r="74" spans="1:8" x14ac:dyDescent="0.3">
      <c r="A74" t="s">
        <v>465</v>
      </c>
      <c r="B74" t="s">
        <v>603</v>
      </c>
      <c r="C74">
        <v>16298</v>
      </c>
      <c r="D74">
        <v>12866</v>
      </c>
      <c r="E74">
        <v>78.942201497116201</v>
      </c>
      <c r="F74">
        <v>7</v>
      </c>
      <c r="G74">
        <v>12873</v>
      </c>
      <c r="H74" s="36">
        <v>78.985151552337697</v>
      </c>
    </row>
    <row r="75" spans="1:8" x14ac:dyDescent="0.3">
      <c r="A75" t="s">
        <v>469</v>
      </c>
      <c r="B75" t="s">
        <v>574</v>
      </c>
      <c r="C75">
        <v>29523</v>
      </c>
      <c r="D75">
        <v>2685</v>
      </c>
      <c r="E75">
        <v>9.0946042068895405</v>
      </c>
      <c r="F75">
        <v>0</v>
      </c>
      <c r="G75">
        <v>2685</v>
      </c>
      <c r="H75" s="36">
        <v>9.0946042068895405</v>
      </c>
    </row>
    <row r="76" spans="1:8" x14ac:dyDescent="0.3">
      <c r="A76" t="s">
        <v>471</v>
      </c>
      <c r="B76" t="s">
        <v>620</v>
      </c>
      <c r="C76">
        <v>15619</v>
      </c>
      <c r="D76">
        <v>3694</v>
      </c>
      <c r="E76">
        <v>23.650681861834901</v>
      </c>
      <c r="F76">
        <v>8</v>
      </c>
      <c r="G76">
        <v>3702</v>
      </c>
      <c r="H76" s="36">
        <v>23.701901530187499</v>
      </c>
    </row>
    <row r="77" spans="1:8" x14ac:dyDescent="0.3">
      <c r="A77" t="s">
        <v>476</v>
      </c>
      <c r="B77" t="s">
        <v>592</v>
      </c>
      <c r="C77">
        <v>13308</v>
      </c>
      <c r="D77">
        <v>9677</v>
      </c>
      <c r="E77">
        <v>72.715659753531696</v>
      </c>
      <c r="F77">
        <v>19</v>
      </c>
      <c r="G77">
        <v>9696</v>
      </c>
      <c r="H77" s="36">
        <v>72.858431018935903</v>
      </c>
    </row>
    <row r="78" spans="1:8" x14ac:dyDescent="0.3">
      <c r="A78" t="s">
        <v>474</v>
      </c>
      <c r="B78" t="s">
        <v>626</v>
      </c>
      <c r="C78">
        <v>22896</v>
      </c>
      <c r="D78">
        <v>4471</v>
      </c>
      <c r="E78">
        <v>19.5274283717679</v>
      </c>
      <c r="F78">
        <v>8</v>
      </c>
      <c r="G78">
        <v>4479</v>
      </c>
      <c r="H78" s="36">
        <v>19.562368972746299</v>
      </c>
    </row>
    <row r="79" spans="1:8" x14ac:dyDescent="0.3">
      <c r="A79" t="s">
        <v>478</v>
      </c>
      <c r="B79" t="s">
        <v>646</v>
      </c>
      <c r="C79">
        <v>11553</v>
      </c>
      <c r="D79">
        <v>8814</v>
      </c>
      <c r="E79">
        <v>76.291872240976303</v>
      </c>
      <c r="F79">
        <v>24</v>
      </c>
      <c r="G79">
        <v>8838</v>
      </c>
      <c r="H79" s="36">
        <v>76.499610490781606</v>
      </c>
    </row>
    <row r="80" spans="1:8" x14ac:dyDescent="0.3">
      <c r="A80" t="s">
        <v>481</v>
      </c>
      <c r="B80" t="s">
        <v>628</v>
      </c>
      <c r="C80">
        <v>13295</v>
      </c>
      <c r="D80">
        <v>7556</v>
      </c>
      <c r="E80">
        <v>56.833396013538902</v>
      </c>
      <c r="F80">
        <v>3</v>
      </c>
      <c r="G80">
        <v>7559</v>
      </c>
      <c r="H80" s="36">
        <v>56.855960887551703</v>
      </c>
    </row>
    <row r="81" spans="1:8" x14ac:dyDescent="0.3">
      <c r="A81" t="s">
        <v>484</v>
      </c>
      <c r="B81" t="s">
        <v>611</v>
      </c>
      <c r="C81">
        <v>19013</v>
      </c>
      <c r="D81">
        <v>11585</v>
      </c>
      <c r="E81">
        <v>60.931993898911202</v>
      </c>
      <c r="F81">
        <v>995</v>
      </c>
      <c r="G81">
        <v>12580</v>
      </c>
      <c r="H81" s="36">
        <v>66.165255351601502</v>
      </c>
    </row>
    <row r="82" spans="1:8" x14ac:dyDescent="0.3">
      <c r="A82" t="s">
        <v>487</v>
      </c>
      <c r="B82" t="s">
        <v>591</v>
      </c>
      <c r="C82">
        <v>14253</v>
      </c>
      <c r="D82">
        <v>4669</v>
      </c>
      <c r="E82">
        <v>32.758015856310898</v>
      </c>
      <c r="F82">
        <v>0</v>
      </c>
      <c r="G82">
        <v>4669</v>
      </c>
      <c r="H82" s="36">
        <v>32.758015856310898</v>
      </c>
    </row>
    <row r="83" spans="1:8" x14ac:dyDescent="0.3">
      <c r="A83" t="s">
        <v>490</v>
      </c>
      <c r="B83" t="s">
        <v>640</v>
      </c>
      <c r="C83">
        <v>11092</v>
      </c>
      <c r="D83">
        <v>4871</v>
      </c>
      <c r="E83">
        <v>43.914532996754403</v>
      </c>
      <c r="F83">
        <v>12</v>
      </c>
      <c r="G83">
        <v>4883</v>
      </c>
      <c r="H83" s="36">
        <v>44.022719076812102</v>
      </c>
    </row>
    <row r="84" spans="1:8" x14ac:dyDescent="0.3">
      <c r="A84" t="s">
        <v>492</v>
      </c>
      <c r="B84" t="s">
        <v>642</v>
      </c>
      <c r="C84">
        <v>32875</v>
      </c>
      <c r="D84">
        <v>17476</v>
      </c>
      <c r="E84">
        <v>53.158935361216699</v>
      </c>
      <c r="F84">
        <v>1560</v>
      </c>
      <c r="G84">
        <v>19036</v>
      </c>
      <c r="H84" s="36">
        <v>57.904182509505702</v>
      </c>
    </row>
    <row r="85" spans="1:8" x14ac:dyDescent="0.3">
      <c r="A85" t="s">
        <v>494</v>
      </c>
      <c r="B85" t="s">
        <v>589</v>
      </c>
      <c r="C85">
        <v>9138</v>
      </c>
      <c r="D85">
        <v>6138</v>
      </c>
      <c r="E85">
        <v>67.170059093893599</v>
      </c>
      <c r="F85">
        <v>28</v>
      </c>
      <c r="G85">
        <v>6166</v>
      </c>
      <c r="H85" s="36">
        <v>67.476471875683899</v>
      </c>
    </row>
    <row r="86" spans="1:8" x14ac:dyDescent="0.3">
      <c r="A86" t="s">
        <v>496</v>
      </c>
      <c r="B86" t="s">
        <v>609</v>
      </c>
      <c r="C86">
        <v>13693</v>
      </c>
      <c r="D86">
        <v>10725</v>
      </c>
      <c r="E86">
        <v>78.324691448185206</v>
      </c>
      <c r="F86">
        <v>42</v>
      </c>
      <c r="G86">
        <v>10767</v>
      </c>
      <c r="H86" s="36">
        <v>78.631417512597594</v>
      </c>
    </row>
    <row r="87" spans="1:8" x14ac:dyDescent="0.3">
      <c r="A87" t="s">
        <v>498</v>
      </c>
      <c r="B87" t="s">
        <v>563</v>
      </c>
      <c r="C87">
        <v>16020</v>
      </c>
      <c r="D87">
        <v>9630</v>
      </c>
      <c r="E87">
        <v>60.112359550561798</v>
      </c>
      <c r="F87">
        <v>15</v>
      </c>
      <c r="G87">
        <v>9645</v>
      </c>
      <c r="H87" s="36">
        <v>60.205992509363199</v>
      </c>
    </row>
    <row r="88" spans="1:8" x14ac:dyDescent="0.3">
      <c r="A88" t="s">
        <v>500</v>
      </c>
      <c r="B88" t="s">
        <v>595</v>
      </c>
      <c r="C88">
        <v>12538</v>
      </c>
      <c r="D88">
        <v>6723</v>
      </c>
      <c r="E88">
        <v>53.620992183761302</v>
      </c>
      <c r="F88">
        <v>40</v>
      </c>
      <c r="G88">
        <v>6763</v>
      </c>
      <c r="H88" s="36">
        <v>53.940022332110303</v>
      </c>
    </row>
    <row r="89" spans="1:8" x14ac:dyDescent="0.3">
      <c r="A89" t="s">
        <v>502</v>
      </c>
      <c r="B89" t="s">
        <v>576</v>
      </c>
      <c r="C89">
        <v>35887</v>
      </c>
      <c r="D89">
        <v>26678</v>
      </c>
      <c r="E89">
        <v>74.338897093655007</v>
      </c>
      <c r="F89">
        <v>345</v>
      </c>
      <c r="G89">
        <v>27023</v>
      </c>
      <c r="H89" s="36">
        <v>75.300248000668702</v>
      </c>
    </row>
    <row r="90" spans="1:8" x14ac:dyDescent="0.3">
      <c r="A90" t="s">
        <v>504</v>
      </c>
      <c r="B90" t="s">
        <v>557</v>
      </c>
      <c r="C90">
        <v>13987</v>
      </c>
      <c r="D90">
        <v>6308</v>
      </c>
      <c r="E90">
        <v>45.099020519053397</v>
      </c>
      <c r="F90">
        <v>38</v>
      </c>
      <c r="G90">
        <v>6346</v>
      </c>
      <c r="H90" s="36">
        <v>45.3707013655537</v>
      </c>
    </row>
    <row r="91" spans="1:8" x14ac:dyDescent="0.3">
      <c r="A91" t="s">
        <v>506</v>
      </c>
      <c r="B91" t="s">
        <v>553</v>
      </c>
      <c r="C91">
        <v>13412</v>
      </c>
      <c r="D91">
        <v>7897</v>
      </c>
      <c r="E91">
        <v>58.880107366537402</v>
      </c>
      <c r="F91">
        <v>547</v>
      </c>
      <c r="G91">
        <v>8444</v>
      </c>
      <c r="H91" s="36">
        <v>62.958544586937002</v>
      </c>
    </row>
    <row r="92" spans="1:8" x14ac:dyDescent="0.3">
      <c r="A92" t="s">
        <v>508</v>
      </c>
      <c r="B92" t="s">
        <v>604</v>
      </c>
      <c r="C92">
        <v>39251</v>
      </c>
      <c r="D92">
        <v>20611</v>
      </c>
      <c r="E92">
        <v>52.5107640569667</v>
      </c>
      <c r="F92">
        <v>24</v>
      </c>
      <c r="G92">
        <v>20635</v>
      </c>
      <c r="H92" s="36">
        <v>52.571908995949101</v>
      </c>
    </row>
    <row r="93" spans="1:8" x14ac:dyDescent="0.3">
      <c r="A93" t="s">
        <v>510</v>
      </c>
      <c r="B93" t="s">
        <v>635</v>
      </c>
      <c r="C93">
        <v>21943</v>
      </c>
      <c r="D93">
        <v>10334</v>
      </c>
      <c r="E93">
        <v>47.094745476917403</v>
      </c>
      <c r="F93">
        <v>132</v>
      </c>
      <c r="G93">
        <v>10466</v>
      </c>
      <c r="H93" s="36">
        <v>47.696304060520397</v>
      </c>
    </row>
    <row r="94" spans="1:8" x14ac:dyDescent="0.3">
      <c r="A94" t="s">
        <v>512</v>
      </c>
      <c r="B94" t="s">
        <v>627</v>
      </c>
      <c r="C94">
        <v>15678</v>
      </c>
      <c r="D94">
        <v>11306</v>
      </c>
      <c r="E94">
        <v>72.113790024237701</v>
      </c>
      <c r="F94">
        <v>10</v>
      </c>
      <c r="G94">
        <v>11316</v>
      </c>
      <c r="H94" s="36">
        <v>72.177573670110903</v>
      </c>
    </row>
    <row r="95" spans="1:8" x14ac:dyDescent="0.3">
      <c r="A95" t="s">
        <v>514</v>
      </c>
      <c r="B95" t="s">
        <v>551</v>
      </c>
      <c r="C95">
        <v>37436</v>
      </c>
      <c r="D95">
        <v>15413</v>
      </c>
      <c r="E95">
        <v>41.171599529864302</v>
      </c>
      <c r="F95">
        <v>36</v>
      </c>
      <c r="G95">
        <v>15449</v>
      </c>
      <c r="H95" s="36">
        <v>41.267763649962603</v>
      </c>
    </row>
    <row r="96" spans="1:8" x14ac:dyDescent="0.3">
      <c r="A96" t="s">
        <v>516</v>
      </c>
      <c r="B96" t="s">
        <v>606</v>
      </c>
      <c r="C96">
        <v>9398</v>
      </c>
      <c r="D96">
        <v>2761</v>
      </c>
      <c r="E96">
        <v>29.378591189614799</v>
      </c>
      <c r="F96">
        <v>0</v>
      </c>
      <c r="G96">
        <v>2761</v>
      </c>
      <c r="H96" s="36">
        <v>29.378591189614799</v>
      </c>
    </row>
    <row r="97" spans="1:8" x14ac:dyDescent="0.3">
      <c r="A97" t="s">
        <v>393</v>
      </c>
      <c r="B97" t="s">
        <v>643</v>
      </c>
      <c r="C97">
        <v>11490</v>
      </c>
      <c r="D97">
        <v>4803</v>
      </c>
      <c r="E97">
        <v>41.801566579634397</v>
      </c>
      <c r="F97">
        <v>7</v>
      </c>
      <c r="G97">
        <v>4810</v>
      </c>
      <c r="H97" s="36">
        <v>41.862489120974701</v>
      </c>
    </row>
    <row r="98" spans="1:8" x14ac:dyDescent="0.3">
      <c r="A98" t="s">
        <v>395</v>
      </c>
      <c r="B98" t="s">
        <v>571</v>
      </c>
      <c r="C98">
        <v>3890</v>
      </c>
      <c r="D98">
        <v>4271</v>
      </c>
      <c r="E98">
        <v>109.794344473007</v>
      </c>
      <c r="F98">
        <v>13</v>
      </c>
      <c r="G98">
        <v>4284</v>
      </c>
      <c r="H98" s="36">
        <v>110.12853470437</v>
      </c>
    </row>
    <row r="99" spans="1:8" x14ac:dyDescent="0.3">
      <c r="A99" t="s">
        <v>399</v>
      </c>
      <c r="B99" t="s">
        <v>581</v>
      </c>
      <c r="C99">
        <v>8032</v>
      </c>
      <c r="D99">
        <v>1604</v>
      </c>
      <c r="E99">
        <v>19.970119521912299</v>
      </c>
      <c r="F99">
        <v>15</v>
      </c>
      <c r="G99">
        <v>1619</v>
      </c>
      <c r="H99" s="36">
        <v>20.156872509960099</v>
      </c>
    </row>
    <row r="100" spans="1:8" x14ac:dyDescent="0.3">
      <c r="A100" t="s">
        <v>401</v>
      </c>
      <c r="B100" t="s">
        <v>610</v>
      </c>
      <c r="C100">
        <v>5573</v>
      </c>
      <c r="D100">
        <v>3409</v>
      </c>
      <c r="E100">
        <v>61.169926431006601</v>
      </c>
      <c r="F100">
        <v>1</v>
      </c>
      <c r="G100">
        <v>3410</v>
      </c>
      <c r="H100" s="36">
        <v>61.187870087923898</v>
      </c>
    </row>
    <row r="101" spans="1:8" x14ac:dyDescent="0.3">
      <c r="A101" t="s">
        <v>403</v>
      </c>
      <c r="B101" t="s">
        <v>602</v>
      </c>
      <c r="C101">
        <v>5379</v>
      </c>
      <c r="D101">
        <v>2998</v>
      </c>
      <c r="E101">
        <v>55.735266778211503</v>
      </c>
      <c r="F101">
        <v>4</v>
      </c>
      <c r="G101">
        <v>3002</v>
      </c>
      <c r="H101" s="36">
        <v>55.809630042758798</v>
      </c>
    </row>
    <row r="102" spans="1:8" x14ac:dyDescent="0.3">
      <c r="A102" t="s">
        <v>524</v>
      </c>
      <c r="B102" t="s">
        <v>598</v>
      </c>
      <c r="C102">
        <v>43291</v>
      </c>
      <c r="D102">
        <v>23162</v>
      </c>
      <c r="E102">
        <v>53.503037582869403</v>
      </c>
      <c r="F102">
        <v>31</v>
      </c>
      <c r="G102">
        <v>23193</v>
      </c>
      <c r="H102" s="36">
        <v>53.574646000323298</v>
      </c>
    </row>
    <row r="103" spans="1:8" x14ac:dyDescent="0.3">
      <c r="A103" t="s">
        <v>532</v>
      </c>
      <c r="B103" t="s">
        <v>616</v>
      </c>
      <c r="C103">
        <v>18455</v>
      </c>
      <c r="D103">
        <v>8353</v>
      </c>
      <c r="E103">
        <v>45.261446762395003</v>
      </c>
      <c r="F103">
        <v>84</v>
      </c>
      <c r="G103">
        <v>8437</v>
      </c>
      <c r="H103" s="36">
        <v>45.716607965321003</v>
      </c>
    </row>
    <row r="104" spans="1:8" x14ac:dyDescent="0.3">
      <c r="A104" t="s">
        <v>530</v>
      </c>
      <c r="B104" t="s">
        <v>578</v>
      </c>
      <c r="C104">
        <v>23623</v>
      </c>
      <c r="D104">
        <v>5099</v>
      </c>
      <c r="E104">
        <v>21.5848960758582</v>
      </c>
      <c r="F104">
        <v>2</v>
      </c>
      <c r="G104">
        <v>5101</v>
      </c>
      <c r="H104" s="36">
        <v>21.593362401049799</v>
      </c>
    </row>
    <row r="105" spans="1:8" x14ac:dyDescent="0.3">
      <c r="A105" t="s">
        <v>522</v>
      </c>
      <c r="B105" t="s">
        <v>585</v>
      </c>
      <c r="C105">
        <v>12919</v>
      </c>
      <c r="D105">
        <v>1131</v>
      </c>
      <c r="E105">
        <v>8.7545475656010492</v>
      </c>
      <c r="F105">
        <v>3</v>
      </c>
      <c r="G105">
        <v>1134</v>
      </c>
      <c r="H105" s="36">
        <v>8.7777691771808897</v>
      </c>
    </row>
    <row r="106" spans="1:8" x14ac:dyDescent="0.3">
      <c r="A106" t="s">
        <v>520</v>
      </c>
      <c r="B106" t="s">
        <v>615</v>
      </c>
      <c r="C106">
        <v>24021</v>
      </c>
      <c r="D106">
        <v>15222</v>
      </c>
      <c r="E106">
        <v>63.369551642312899</v>
      </c>
      <c r="F106">
        <v>47</v>
      </c>
      <c r="G106">
        <v>15269</v>
      </c>
      <c r="H106" s="36">
        <v>63.565213771283403</v>
      </c>
    </row>
    <row r="107" spans="1:8" x14ac:dyDescent="0.3">
      <c r="A107" t="s">
        <v>518</v>
      </c>
      <c r="B107" t="s">
        <v>575</v>
      </c>
      <c r="C107">
        <v>17011</v>
      </c>
      <c r="D107">
        <v>11326</v>
      </c>
      <c r="E107">
        <v>66.580447945447006</v>
      </c>
      <c r="F107">
        <v>109</v>
      </c>
      <c r="G107">
        <v>11435</v>
      </c>
      <c r="H107" s="36">
        <v>67.221209805420003</v>
      </c>
    </row>
    <row r="108" spans="1:8" x14ac:dyDescent="0.3">
      <c r="A108" t="s">
        <v>528</v>
      </c>
      <c r="B108" t="s">
        <v>562</v>
      </c>
      <c r="C108">
        <v>8237</v>
      </c>
      <c r="D108">
        <v>5927</v>
      </c>
      <c r="E108">
        <v>71.955809153818095</v>
      </c>
      <c r="F108">
        <v>11</v>
      </c>
      <c r="G108">
        <v>5938</v>
      </c>
      <c r="H108" s="36">
        <v>72.089352919752301</v>
      </c>
    </row>
    <row r="109" spans="1:8" x14ac:dyDescent="0.3">
      <c r="A109" t="s">
        <v>543</v>
      </c>
      <c r="B109" t="s">
        <v>544</v>
      </c>
      <c r="C109">
        <v>6712</v>
      </c>
      <c r="D109">
        <v>0</v>
      </c>
      <c r="E109">
        <v>0</v>
      </c>
      <c r="F109">
        <v>0</v>
      </c>
      <c r="G109">
        <v>0</v>
      </c>
      <c r="H109" s="36">
        <v>0</v>
      </c>
    </row>
    <row r="110" spans="1:8" x14ac:dyDescent="0.3">
      <c r="A110" t="s">
        <v>526</v>
      </c>
      <c r="B110" t="s">
        <v>641</v>
      </c>
      <c r="C110">
        <v>41868</v>
      </c>
      <c r="D110">
        <v>23488</v>
      </c>
      <c r="E110">
        <v>56.100124199866201</v>
      </c>
      <c r="F110">
        <v>52</v>
      </c>
      <c r="G110">
        <v>23540</v>
      </c>
      <c r="H110" s="36">
        <v>56.224324066112501</v>
      </c>
    </row>
    <row r="111" spans="1:8" x14ac:dyDescent="0.3">
      <c r="A111" t="s">
        <v>541</v>
      </c>
      <c r="B111" t="s">
        <v>542</v>
      </c>
      <c r="C111">
        <v>37159</v>
      </c>
      <c r="D111">
        <v>0</v>
      </c>
      <c r="E111">
        <v>0</v>
      </c>
      <c r="F111">
        <v>0</v>
      </c>
      <c r="G111">
        <v>0</v>
      </c>
      <c r="H111" s="36">
        <v>0</v>
      </c>
    </row>
    <row r="112" spans="1:8" x14ac:dyDescent="0.3">
      <c r="A112" t="s">
        <v>534</v>
      </c>
      <c r="B112" t="s">
        <v>600</v>
      </c>
      <c r="C112">
        <v>7393</v>
      </c>
      <c r="D112">
        <v>3842</v>
      </c>
      <c r="E112">
        <v>51.968077911537897</v>
      </c>
      <c r="F112">
        <v>9</v>
      </c>
      <c r="G112">
        <v>3851</v>
      </c>
      <c r="H112" s="36">
        <v>52.089814689571199</v>
      </c>
    </row>
    <row r="113" spans="3:8" x14ac:dyDescent="0.3">
      <c r="C113" s="10"/>
      <c r="D113" s="10"/>
      <c r="E113" s="22"/>
      <c r="F113" s="10"/>
      <c r="G113" s="10"/>
      <c r="H113" s="37"/>
    </row>
    <row r="114" spans="3:8" x14ac:dyDescent="0.3">
      <c r="C114" s="10"/>
      <c r="D114" s="10"/>
      <c r="E114" s="22"/>
      <c r="F114" s="10"/>
      <c r="G114" s="10"/>
      <c r="H114" s="37"/>
    </row>
    <row r="115" spans="3:8" x14ac:dyDescent="0.3">
      <c r="C115" s="10"/>
      <c r="D115" s="10"/>
      <c r="E115" s="22"/>
      <c r="F115" s="10"/>
      <c r="G115" s="10"/>
      <c r="H115" s="37"/>
    </row>
    <row r="116" spans="3:8" x14ac:dyDescent="0.3">
      <c r="C116" s="10"/>
      <c r="D116" s="10"/>
      <c r="E116" s="22"/>
      <c r="F116" s="10"/>
      <c r="G116" s="10"/>
      <c r="H116" s="37"/>
    </row>
    <row r="117" spans="3:8" x14ac:dyDescent="0.3">
      <c r="C117" s="10"/>
      <c r="D117" s="10"/>
      <c r="E117" s="22"/>
      <c r="F117" s="10"/>
      <c r="G117" s="10"/>
      <c r="H117" s="37"/>
    </row>
    <row r="118" spans="3:8" x14ac:dyDescent="0.3">
      <c r="C118" s="10"/>
      <c r="D118" s="10"/>
      <c r="E118" s="22"/>
      <c r="F118" s="10"/>
      <c r="G118" s="10"/>
      <c r="H118" s="37"/>
    </row>
    <row r="119" spans="3:8" x14ac:dyDescent="0.3">
      <c r="C119" s="10"/>
      <c r="D119" s="10"/>
      <c r="E119" s="22"/>
      <c r="F119" s="10"/>
      <c r="G119" s="10"/>
      <c r="H119" s="37"/>
    </row>
    <row r="120" spans="3:8" x14ac:dyDescent="0.3">
      <c r="C120" s="10"/>
      <c r="D120" s="10"/>
      <c r="E120" s="22"/>
      <c r="F120" s="10"/>
      <c r="G120" s="10"/>
      <c r="H120" s="37"/>
    </row>
    <row r="121" spans="3:8" x14ac:dyDescent="0.3">
      <c r="C121" s="10"/>
      <c r="D121" s="10"/>
      <c r="E121" s="22"/>
      <c r="F121" s="10"/>
      <c r="G121" s="10"/>
      <c r="H121" s="37"/>
    </row>
    <row r="122" spans="3:8" x14ac:dyDescent="0.3">
      <c r="C122" s="10"/>
      <c r="D122" s="10"/>
      <c r="E122" s="22"/>
      <c r="F122" s="10"/>
      <c r="G122" s="10"/>
      <c r="H122" s="37"/>
    </row>
    <row r="123" spans="3:8" x14ac:dyDescent="0.3">
      <c r="C123" s="10"/>
      <c r="D123" s="10"/>
      <c r="E123" s="22"/>
      <c r="F123" s="10"/>
      <c r="G123" s="10"/>
      <c r="H123" s="37"/>
    </row>
    <row r="124" spans="3:8" x14ac:dyDescent="0.3">
      <c r="C124" s="10"/>
      <c r="D124" s="10"/>
      <c r="E124" s="22"/>
      <c r="F124" s="10"/>
      <c r="G124" s="10"/>
      <c r="H124" s="37"/>
    </row>
    <row r="125" spans="3:8" x14ac:dyDescent="0.3">
      <c r="C125" s="10"/>
      <c r="D125" s="10"/>
      <c r="E125" s="22"/>
      <c r="F125" s="10"/>
      <c r="G125" s="10"/>
      <c r="H125" s="37"/>
    </row>
    <row r="126" spans="3:8" x14ac:dyDescent="0.3">
      <c r="C126" s="10"/>
      <c r="D126" s="10"/>
      <c r="E126" s="22"/>
      <c r="F126" s="10"/>
      <c r="G126" s="10"/>
      <c r="H126" s="37"/>
    </row>
    <row r="127" spans="3:8" x14ac:dyDescent="0.3">
      <c r="C127" s="10"/>
      <c r="D127" s="10"/>
      <c r="E127" s="22"/>
      <c r="F127" s="10"/>
      <c r="G127" s="10"/>
      <c r="H127" s="37"/>
    </row>
    <row r="128" spans="3:8" x14ac:dyDescent="0.3">
      <c r="C128" s="10"/>
      <c r="D128" s="10"/>
      <c r="E128" s="22"/>
      <c r="F128" s="10"/>
      <c r="G128" s="10"/>
      <c r="H128" s="37"/>
    </row>
    <row r="129" spans="3:8" x14ac:dyDescent="0.3">
      <c r="C129" s="10"/>
      <c r="D129" s="10"/>
      <c r="E129" s="22"/>
      <c r="F129" s="10"/>
      <c r="G129" s="10"/>
      <c r="H129" s="37"/>
    </row>
    <row r="130" spans="3:8" x14ac:dyDescent="0.3">
      <c r="C130" s="10"/>
      <c r="D130" s="10"/>
      <c r="E130" s="22"/>
      <c r="F130" s="10"/>
      <c r="G130" s="10"/>
      <c r="H130" s="37"/>
    </row>
    <row r="131" spans="3:8" x14ac:dyDescent="0.3">
      <c r="C131" s="10"/>
      <c r="D131" s="10"/>
      <c r="E131" s="22"/>
      <c r="F131" s="10"/>
      <c r="G131" s="10"/>
      <c r="H131" s="37"/>
    </row>
    <row r="132" spans="3:8" x14ac:dyDescent="0.3">
      <c r="C132" s="10"/>
      <c r="D132" s="10"/>
      <c r="E132" s="22"/>
      <c r="F132" s="10"/>
      <c r="G132" s="10"/>
      <c r="H132" s="37"/>
    </row>
    <row r="133" spans="3:8" x14ac:dyDescent="0.3">
      <c r="C133" s="10"/>
      <c r="D133" s="10"/>
      <c r="E133" s="22"/>
      <c r="F133" s="10"/>
      <c r="G133" s="10"/>
      <c r="H133" s="37"/>
    </row>
    <row r="134" spans="3:8" x14ac:dyDescent="0.3">
      <c r="C134" s="10"/>
      <c r="D134" s="10"/>
      <c r="E134" s="22"/>
      <c r="F134" s="10"/>
      <c r="G134" s="10"/>
      <c r="H134" s="37"/>
    </row>
    <row r="135" spans="3:8" x14ac:dyDescent="0.3">
      <c r="C135" s="10"/>
      <c r="D135" s="10"/>
      <c r="E135" s="22"/>
      <c r="F135" s="10"/>
      <c r="G135" s="10"/>
      <c r="H135" s="37"/>
    </row>
    <row r="136" spans="3:8" x14ac:dyDescent="0.3">
      <c r="C136" s="10"/>
      <c r="D136" s="10"/>
      <c r="E136" s="22"/>
      <c r="F136" s="10"/>
      <c r="G136" s="10"/>
      <c r="H136" s="37"/>
    </row>
    <row r="137" spans="3:8" x14ac:dyDescent="0.3">
      <c r="C137" s="10"/>
      <c r="D137" s="10"/>
      <c r="E137" s="22"/>
      <c r="F137" s="10"/>
      <c r="G137" s="10"/>
      <c r="H137" s="37"/>
    </row>
    <row r="138" spans="3:8" x14ac:dyDescent="0.3">
      <c r="C138" s="10"/>
      <c r="D138" s="10"/>
      <c r="E138" s="22"/>
      <c r="F138" s="10"/>
      <c r="G138" s="10"/>
      <c r="H138" s="37"/>
    </row>
    <row r="139" spans="3:8" x14ac:dyDescent="0.3">
      <c r="C139" s="10"/>
      <c r="D139" s="10"/>
      <c r="E139" s="22"/>
      <c r="F139" s="10"/>
      <c r="G139" s="10"/>
      <c r="H139" s="37"/>
    </row>
    <row r="140" spans="3:8" x14ac:dyDescent="0.3">
      <c r="C140" s="10"/>
      <c r="D140" s="10"/>
      <c r="E140" s="22"/>
      <c r="F140" s="10"/>
      <c r="G140" s="10"/>
      <c r="H140" s="37"/>
    </row>
    <row r="141" spans="3:8" x14ac:dyDescent="0.3">
      <c r="C141" s="10"/>
      <c r="D141" s="10"/>
      <c r="E141" s="22"/>
      <c r="F141" s="10"/>
      <c r="G141" s="10"/>
      <c r="H141" s="37"/>
    </row>
    <row r="142" spans="3:8" x14ac:dyDescent="0.3">
      <c r="C142" s="10"/>
      <c r="D142" s="10"/>
      <c r="E142" s="22"/>
      <c r="F142" s="10"/>
      <c r="G142" s="10"/>
      <c r="H142" s="37"/>
    </row>
    <row r="143" spans="3:8" x14ac:dyDescent="0.3">
      <c r="C143" s="10"/>
      <c r="D143" s="10"/>
      <c r="E143" s="22"/>
      <c r="F143" s="10"/>
      <c r="G143" s="10"/>
      <c r="H143" s="37"/>
    </row>
    <row r="144" spans="3:8" x14ac:dyDescent="0.3">
      <c r="C144" s="10"/>
      <c r="D144" s="10"/>
      <c r="E144" s="22"/>
      <c r="F144" s="10"/>
      <c r="G144" s="10"/>
      <c r="H144" s="37"/>
    </row>
    <row r="145" spans="3:8" x14ac:dyDescent="0.3">
      <c r="C145" s="10"/>
      <c r="D145" s="10"/>
      <c r="E145" s="22"/>
      <c r="F145" s="10"/>
      <c r="G145" s="10"/>
      <c r="H145" s="37"/>
    </row>
    <row r="146" spans="3:8" x14ac:dyDescent="0.3">
      <c r="C146" s="10"/>
      <c r="D146" s="10"/>
      <c r="E146" s="22"/>
      <c r="F146" s="10"/>
      <c r="G146" s="10"/>
      <c r="H146" s="37"/>
    </row>
    <row r="147" spans="3:8" x14ac:dyDescent="0.3">
      <c r="C147" s="10"/>
      <c r="D147" s="10"/>
      <c r="E147" s="22"/>
      <c r="F147" s="10"/>
      <c r="G147" s="10"/>
      <c r="H147" s="37"/>
    </row>
    <row r="148" spans="3:8" x14ac:dyDescent="0.3">
      <c r="C148" s="10"/>
      <c r="D148" s="10"/>
      <c r="E148" s="22"/>
      <c r="F148" s="10"/>
      <c r="G148" s="10"/>
      <c r="H148" s="37"/>
    </row>
    <row r="149" spans="3:8" x14ac:dyDescent="0.3">
      <c r="C149" s="10"/>
      <c r="D149" s="10"/>
      <c r="E149" s="22"/>
      <c r="F149" s="10"/>
      <c r="G149" s="10"/>
      <c r="H149" s="37"/>
    </row>
    <row r="150" spans="3:8" x14ac:dyDescent="0.3">
      <c r="C150" s="10"/>
      <c r="D150" s="10"/>
      <c r="E150" s="22"/>
      <c r="F150" s="10"/>
      <c r="G150" s="10"/>
      <c r="H150" s="37"/>
    </row>
    <row r="151" spans="3:8" x14ac:dyDescent="0.3">
      <c r="C151" s="10"/>
      <c r="D151" s="10"/>
      <c r="E151" s="22"/>
      <c r="F151" s="10"/>
      <c r="G151" s="10"/>
      <c r="H151" s="37"/>
    </row>
    <row r="152" spans="3:8" x14ac:dyDescent="0.3">
      <c r="C152" s="10"/>
      <c r="D152" s="10"/>
      <c r="E152" s="22"/>
      <c r="F152" s="10"/>
      <c r="G152" s="10"/>
      <c r="H152" s="37"/>
    </row>
    <row r="153" spans="3:8" x14ac:dyDescent="0.3">
      <c r="C153" s="10"/>
      <c r="D153" s="10"/>
      <c r="E153" s="22"/>
      <c r="F153" s="10"/>
      <c r="G153" s="10"/>
      <c r="H153" s="37"/>
    </row>
    <row r="154" spans="3:8" x14ac:dyDescent="0.3">
      <c r="C154" s="10"/>
      <c r="D154" s="10"/>
      <c r="E154" s="22"/>
      <c r="F154" s="10"/>
      <c r="G154" s="10"/>
      <c r="H154" s="37"/>
    </row>
    <row r="155" spans="3:8" x14ac:dyDescent="0.3">
      <c r="C155" s="10"/>
      <c r="D155" s="10"/>
      <c r="E155" s="22"/>
      <c r="F155" s="10"/>
      <c r="G155" s="10"/>
      <c r="H155" s="37"/>
    </row>
    <row r="156" spans="3:8" x14ac:dyDescent="0.3">
      <c r="C156" s="10"/>
      <c r="D156" s="10"/>
      <c r="E156" s="22"/>
      <c r="F156" s="10"/>
      <c r="G156" s="10"/>
      <c r="H156" s="37"/>
    </row>
    <row r="157" spans="3:8" x14ac:dyDescent="0.3">
      <c r="C157" s="10"/>
      <c r="D157" s="10"/>
      <c r="E157" s="22"/>
      <c r="F157" s="10"/>
      <c r="G157" s="10"/>
      <c r="H157" s="37"/>
    </row>
    <row r="158" spans="3:8" x14ac:dyDescent="0.3">
      <c r="C158" s="10"/>
      <c r="D158" s="10"/>
      <c r="E158" s="22"/>
      <c r="F158" s="10"/>
      <c r="G158" s="10"/>
      <c r="H158" s="37"/>
    </row>
    <row r="159" spans="3:8" x14ac:dyDescent="0.3">
      <c r="C159" s="10"/>
      <c r="D159" s="10"/>
      <c r="E159" s="22"/>
      <c r="F159" s="10"/>
      <c r="G159" s="10"/>
      <c r="H159" s="37"/>
    </row>
    <row r="160" spans="3:8" x14ac:dyDescent="0.3">
      <c r="C160" s="10"/>
      <c r="D160" s="10"/>
      <c r="E160" s="22"/>
      <c r="F160" s="10"/>
      <c r="G160" s="10"/>
      <c r="H160" s="37"/>
    </row>
    <row r="161" spans="3:8" x14ac:dyDescent="0.3">
      <c r="C161" s="10"/>
      <c r="D161" s="10"/>
      <c r="E161" s="22"/>
      <c r="F161" s="10"/>
      <c r="G161" s="10"/>
      <c r="H161" s="37"/>
    </row>
    <row r="162" spans="3:8" x14ac:dyDescent="0.3">
      <c r="C162" s="10"/>
      <c r="D162" s="10"/>
      <c r="E162" s="22"/>
      <c r="F162" s="10"/>
      <c r="G162" s="10"/>
      <c r="H162" s="37"/>
    </row>
    <row r="163" spans="3:8" x14ac:dyDescent="0.3">
      <c r="C163" s="10"/>
      <c r="D163" s="10"/>
      <c r="E163" s="22"/>
      <c r="F163" s="10"/>
      <c r="G163" s="10"/>
      <c r="H163" s="37"/>
    </row>
    <row r="164" spans="3:8" x14ac:dyDescent="0.3">
      <c r="C164" s="10"/>
      <c r="D164" s="10"/>
      <c r="E164" s="22"/>
      <c r="F164" s="10"/>
      <c r="G164" s="10"/>
      <c r="H164" s="37"/>
    </row>
    <row r="165" spans="3:8" x14ac:dyDescent="0.3">
      <c r="C165" s="10"/>
      <c r="D165" s="10"/>
      <c r="E165" s="22"/>
      <c r="F165" s="10"/>
      <c r="G165" s="10"/>
      <c r="H165" s="37"/>
    </row>
    <row r="166" spans="3:8" x14ac:dyDescent="0.3">
      <c r="C166" s="10"/>
      <c r="D166" s="10"/>
      <c r="E166" s="22"/>
      <c r="F166" s="10"/>
      <c r="G166" s="10"/>
      <c r="H166" s="37"/>
    </row>
    <row r="167" spans="3:8" x14ac:dyDescent="0.3">
      <c r="C167" s="10"/>
      <c r="D167" s="10"/>
      <c r="E167" s="22"/>
      <c r="F167" s="10"/>
      <c r="G167" s="10"/>
      <c r="H167" s="37"/>
    </row>
    <row r="168" spans="3:8" x14ac:dyDescent="0.3">
      <c r="C168" s="10"/>
      <c r="D168" s="10"/>
      <c r="E168" s="22"/>
      <c r="F168" s="10"/>
      <c r="G168" s="10"/>
      <c r="H168" s="37"/>
    </row>
    <row r="169" spans="3:8" x14ac:dyDescent="0.3">
      <c r="C169" s="10"/>
      <c r="D169" s="10"/>
      <c r="E169" s="22"/>
      <c r="F169" s="10"/>
      <c r="G169" s="10"/>
      <c r="H169" s="37"/>
    </row>
    <row r="170" spans="3:8" x14ac:dyDescent="0.3">
      <c r="C170" s="10"/>
      <c r="D170" s="10"/>
      <c r="E170" s="22"/>
      <c r="F170" s="10"/>
      <c r="G170" s="10"/>
      <c r="H170" s="37"/>
    </row>
    <row r="171" spans="3:8" x14ac:dyDescent="0.3">
      <c r="C171" s="10"/>
      <c r="D171" s="10"/>
      <c r="E171" s="22"/>
      <c r="F171" s="10"/>
      <c r="G171" s="10"/>
      <c r="H171" s="37"/>
    </row>
    <row r="172" spans="3:8" x14ac:dyDescent="0.3">
      <c r="C172" s="10"/>
      <c r="D172" s="10"/>
      <c r="E172" s="22"/>
      <c r="F172" s="10"/>
      <c r="G172" s="10"/>
      <c r="H172" s="37"/>
    </row>
    <row r="173" spans="3:8" x14ac:dyDescent="0.3">
      <c r="C173" s="10"/>
      <c r="D173" s="10"/>
      <c r="E173" s="22"/>
      <c r="F173" s="10"/>
      <c r="G173" s="10"/>
      <c r="H173" s="37"/>
    </row>
    <row r="174" spans="3:8" x14ac:dyDescent="0.3">
      <c r="C174" s="10"/>
      <c r="D174" s="10"/>
      <c r="E174" s="22"/>
      <c r="F174" s="10"/>
      <c r="G174" s="10"/>
      <c r="H174" s="37"/>
    </row>
    <row r="175" spans="3:8" x14ac:dyDescent="0.3">
      <c r="C175" s="10"/>
      <c r="D175" s="10"/>
      <c r="E175" s="22"/>
      <c r="F175" s="10"/>
      <c r="G175" s="10"/>
      <c r="H175" s="37"/>
    </row>
    <row r="176" spans="3:8" x14ac:dyDescent="0.3">
      <c r="C176" s="10"/>
      <c r="D176" s="10"/>
      <c r="E176" s="22"/>
      <c r="F176" s="10"/>
      <c r="G176" s="10"/>
      <c r="H176" s="37"/>
    </row>
    <row r="177" spans="3:8" x14ac:dyDescent="0.3">
      <c r="C177" s="10"/>
      <c r="D177" s="10"/>
      <c r="E177" s="22"/>
      <c r="F177" s="10"/>
      <c r="G177" s="10"/>
      <c r="H177" s="37"/>
    </row>
    <row r="178" spans="3:8" x14ac:dyDescent="0.3">
      <c r="C178" s="10"/>
      <c r="D178" s="10"/>
      <c r="E178" s="22"/>
      <c r="F178" s="10"/>
      <c r="G178" s="10"/>
      <c r="H178" s="37"/>
    </row>
    <row r="179" spans="3:8" x14ac:dyDescent="0.3">
      <c r="C179" s="10"/>
      <c r="D179" s="10"/>
      <c r="E179" s="22"/>
      <c r="F179" s="10"/>
      <c r="G179" s="10"/>
      <c r="H179" s="37"/>
    </row>
    <row r="180" spans="3:8" x14ac:dyDescent="0.3">
      <c r="C180" s="10"/>
      <c r="D180" s="10"/>
      <c r="E180" s="22"/>
      <c r="F180" s="10"/>
      <c r="G180" s="10"/>
      <c r="H180" s="37"/>
    </row>
    <row r="181" spans="3:8" x14ac:dyDescent="0.3">
      <c r="C181" s="10"/>
      <c r="D181" s="10"/>
      <c r="E181" s="22"/>
      <c r="F181" s="10"/>
      <c r="G181" s="10"/>
      <c r="H181" s="37"/>
    </row>
    <row r="182" spans="3:8" x14ac:dyDescent="0.3">
      <c r="C182" s="10"/>
      <c r="D182" s="10"/>
      <c r="E182" s="22"/>
      <c r="F182" s="10"/>
      <c r="G182" s="10"/>
      <c r="H182" s="37"/>
    </row>
    <row r="183" spans="3:8" x14ac:dyDescent="0.3">
      <c r="C183" s="10"/>
      <c r="D183" s="10"/>
      <c r="E183" s="22"/>
      <c r="F183" s="10"/>
      <c r="G183" s="10"/>
      <c r="H183" s="37"/>
    </row>
    <row r="184" spans="3:8" x14ac:dyDescent="0.3">
      <c r="C184" s="10"/>
      <c r="D184" s="10"/>
      <c r="E184" s="22"/>
      <c r="F184" s="10"/>
      <c r="G184" s="10"/>
      <c r="H184" s="37"/>
    </row>
    <row r="185" spans="3:8" x14ac:dyDescent="0.3">
      <c r="C185" s="10"/>
      <c r="D185" s="10"/>
      <c r="E185" s="22"/>
      <c r="F185" s="10"/>
      <c r="G185" s="10"/>
      <c r="H185" s="37"/>
    </row>
    <row r="186" spans="3:8" x14ac:dyDescent="0.3">
      <c r="C186" s="10"/>
      <c r="D186" s="10"/>
      <c r="E186" s="22"/>
      <c r="F186" s="10"/>
      <c r="G186" s="10"/>
      <c r="H186" s="37"/>
    </row>
    <row r="187" spans="3:8" x14ac:dyDescent="0.3">
      <c r="C187" s="10"/>
      <c r="D187" s="10"/>
      <c r="E187" s="22"/>
      <c r="F187" s="10"/>
      <c r="G187" s="10"/>
      <c r="H187" s="37"/>
    </row>
    <row r="188" spans="3:8" x14ac:dyDescent="0.3">
      <c r="C188" s="10"/>
      <c r="D188" s="10"/>
      <c r="E188" s="22"/>
      <c r="F188" s="10"/>
      <c r="G188" s="10"/>
      <c r="H188" s="37"/>
    </row>
    <row r="189" spans="3:8" x14ac:dyDescent="0.3">
      <c r="C189" s="10"/>
      <c r="D189" s="10"/>
      <c r="E189" s="22"/>
      <c r="F189" s="10"/>
      <c r="G189" s="10"/>
      <c r="H189" s="37"/>
    </row>
    <row r="190" spans="3:8" x14ac:dyDescent="0.3">
      <c r="C190" s="10"/>
      <c r="D190" s="10"/>
      <c r="E190" s="22"/>
      <c r="F190" s="10"/>
      <c r="G190" s="10"/>
      <c r="H190" s="37"/>
    </row>
    <row r="191" spans="3:8" x14ac:dyDescent="0.3">
      <c r="C191" s="10"/>
      <c r="D191" s="10"/>
      <c r="E191" s="22"/>
      <c r="F191" s="10"/>
      <c r="G191" s="10"/>
      <c r="H191" s="37"/>
    </row>
    <row r="192" spans="3:8" x14ac:dyDescent="0.3">
      <c r="C192" s="10"/>
      <c r="D192" s="10"/>
      <c r="E192" s="22"/>
      <c r="F192" s="10"/>
      <c r="G192" s="10"/>
      <c r="H192" s="37"/>
    </row>
    <row r="193" spans="3:8" x14ac:dyDescent="0.3">
      <c r="C193" s="10"/>
      <c r="D193" s="10"/>
      <c r="E193" s="22"/>
      <c r="F193" s="10"/>
      <c r="G193" s="10"/>
      <c r="H193" s="37"/>
    </row>
    <row r="194" spans="3:8" x14ac:dyDescent="0.3">
      <c r="C194" s="10"/>
      <c r="D194" s="10"/>
      <c r="E194" s="22"/>
      <c r="F194" s="10"/>
      <c r="G194" s="10"/>
      <c r="H194" s="37"/>
    </row>
    <row r="195" spans="3:8" x14ac:dyDescent="0.3">
      <c r="C195" s="10"/>
      <c r="D195" s="10"/>
      <c r="E195" s="22"/>
      <c r="F195" s="10"/>
      <c r="G195" s="10"/>
      <c r="H195" s="37"/>
    </row>
    <row r="196" spans="3:8" x14ac:dyDescent="0.3">
      <c r="C196" s="10"/>
      <c r="D196" s="10"/>
      <c r="E196" s="22"/>
      <c r="F196" s="10"/>
      <c r="G196" s="10"/>
      <c r="H196" s="37"/>
    </row>
    <row r="197" spans="3:8" x14ac:dyDescent="0.3">
      <c r="C197" s="10"/>
      <c r="D197" s="10"/>
      <c r="E197" s="22"/>
      <c r="F197" s="10"/>
      <c r="G197" s="10"/>
      <c r="H197" s="37"/>
    </row>
    <row r="198" spans="3:8" x14ac:dyDescent="0.3">
      <c r="C198" s="10"/>
      <c r="D198" s="10"/>
      <c r="E198" s="22"/>
      <c r="F198" s="10"/>
      <c r="G198" s="10"/>
      <c r="H198" s="37"/>
    </row>
    <row r="199" spans="3:8" x14ac:dyDescent="0.3">
      <c r="C199" s="10"/>
      <c r="D199" s="10"/>
      <c r="E199" s="22"/>
      <c r="F199" s="10"/>
      <c r="G199" s="10"/>
      <c r="H199" s="37"/>
    </row>
    <row r="200" spans="3:8" x14ac:dyDescent="0.3">
      <c r="C200" s="10"/>
      <c r="D200" s="10"/>
      <c r="E200" s="22"/>
      <c r="F200" s="10"/>
      <c r="G200" s="10"/>
      <c r="H200" s="37"/>
    </row>
    <row r="201" spans="3:8" x14ac:dyDescent="0.3">
      <c r="C201" s="10"/>
      <c r="D201" s="10"/>
      <c r="E201" s="22"/>
      <c r="F201" s="10"/>
      <c r="G201" s="10"/>
      <c r="H201" s="37"/>
    </row>
    <row r="202" spans="3:8" x14ac:dyDescent="0.3">
      <c r="E202" s="22"/>
      <c r="H202" s="37"/>
    </row>
    <row r="203" spans="3:8" x14ac:dyDescent="0.3">
      <c r="E203" s="22"/>
      <c r="H203" s="37"/>
    </row>
    <row r="204" spans="3:8" x14ac:dyDescent="0.3">
      <c r="E204" s="22"/>
      <c r="H204" s="37"/>
    </row>
    <row r="205" spans="3:8" x14ac:dyDescent="0.3">
      <c r="E205" s="22"/>
      <c r="H205" s="37"/>
    </row>
    <row r="206" spans="3:8" x14ac:dyDescent="0.3">
      <c r="E206" s="22"/>
      <c r="H206" s="37"/>
    </row>
    <row r="207" spans="3:8" x14ac:dyDescent="0.3">
      <c r="E207" s="22"/>
      <c r="H207" s="37"/>
    </row>
    <row r="208" spans="3:8" x14ac:dyDescent="0.3">
      <c r="E208" s="22"/>
      <c r="H208" s="37"/>
    </row>
    <row r="209" spans="5:8" x14ac:dyDescent="0.3">
      <c r="E209" s="22"/>
      <c r="H209" s="37"/>
    </row>
    <row r="210" spans="5:8" x14ac:dyDescent="0.3">
      <c r="E210" s="22"/>
      <c r="H210" s="37"/>
    </row>
    <row r="211" spans="5:8" x14ac:dyDescent="0.3">
      <c r="E211" s="22"/>
      <c r="H211" s="37"/>
    </row>
    <row r="212" spans="5:8" x14ac:dyDescent="0.3">
      <c r="E212" s="22"/>
      <c r="H212" s="37"/>
    </row>
    <row r="213" spans="5:8" x14ac:dyDescent="0.3">
      <c r="E213" s="22"/>
      <c r="H213" s="37"/>
    </row>
    <row r="214" spans="5:8" x14ac:dyDescent="0.3">
      <c r="E214" s="22"/>
      <c r="H214" s="37"/>
    </row>
    <row r="215" spans="5:8" x14ac:dyDescent="0.3">
      <c r="E215" s="22"/>
      <c r="H215" s="37"/>
    </row>
    <row r="216" spans="5:8" x14ac:dyDescent="0.3">
      <c r="E216" s="22"/>
      <c r="H216" s="37"/>
    </row>
    <row r="217" spans="5:8" x14ac:dyDescent="0.3">
      <c r="E217" s="22"/>
      <c r="H217" s="37"/>
    </row>
    <row r="218" spans="5:8" x14ac:dyDescent="0.3">
      <c r="E218" s="22"/>
      <c r="H218" s="37"/>
    </row>
    <row r="219" spans="5:8" x14ac:dyDescent="0.3">
      <c r="E219" s="22"/>
      <c r="H219" s="37"/>
    </row>
    <row r="220" spans="5:8" x14ac:dyDescent="0.3">
      <c r="E220" s="22"/>
      <c r="H220" s="37"/>
    </row>
    <row r="221" spans="5:8" x14ac:dyDescent="0.3">
      <c r="E221" s="22"/>
      <c r="H221" s="37"/>
    </row>
    <row r="222" spans="5:8" x14ac:dyDescent="0.3">
      <c r="E222" s="22"/>
      <c r="H222" s="37"/>
    </row>
    <row r="223" spans="5:8" x14ac:dyDescent="0.3">
      <c r="E223" s="22"/>
      <c r="H223" s="37"/>
    </row>
    <row r="224" spans="5:8" x14ac:dyDescent="0.3">
      <c r="E224" s="22"/>
      <c r="H224" s="37"/>
    </row>
    <row r="225" spans="5:8" x14ac:dyDescent="0.3">
      <c r="E225" s="22"/>
      <c r="H225" s="37"/>
    </row>
    <row r="226" spans="5:8" x14ac:dyDescent="0.3">
      <c r="E226" s="22"/>
      <c r="H226" s="37"/>
    </row>
    <row r="227" spans="5:8" x14ac:dyDescent="0.3">
      <c r="E227" s="22"/>
      <c r="H227" s="37"/>
    </row>
    <row r="228" spans="5:8" x14ac:dyDescent="0.3">
      <c r="E228" s="22"/>
      <c r="H228" s="37"/>
    </row>
  </sheetData>
  <sortState xmlns:xlrd2="http://schemas.microsoft.com/office/spreadsheetml/2017/richdata2" ref="A5:H112">
    <sortCondition ref="A9:A112"/>
  </sortState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J213"/>
  <sheetViews>
    <sheetView topLeftCell="B1" workbookViewId="0">
      <pane ySplit="4" topLeftCell="A206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</cols>
  <sheetData>
    <row r="1" spans="1:10" ht="18" x14ac:dyDescent="0.4">
      <c r="A1" s="1" t="s">
        <v>446</v>
      </c>
      <c r="B1" s="9">
        <v>42675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 s="10">
        <v>2007</v>
      </c>
      <c r="E5" s="10">
        <v>1961.3269172932332</v>
      </c>
      <c r="F5" s="10">
        <v>1411</v>
      </c>
      <c r="G5" s="6">
        <v>0.71941091898502951</v>
      </c>
      <c r="H5" s="10">
        <v>2</v>
      </c>
      <c r="I5">
        <v>1413</v>
      </c>
      <c r="J5" s="6">
        <f>I5/E5</f>
        <v>0.72043063680074182</v>
      </c>
    </row>
    <row r="6" spans="1:10" x14ac:dyDescent="0.3">
      <c r="A6" t="s">
        <v>3</v>
      </c>
      <c r="B6" t="s">
        <v>4</v>
      </c>
      <c r="C6" t="s">
        <v>426</v>
      </c>
      <c r="D6" s="10">
        <v>5570</v>
      </c>
      <c r="E6" s="10">
        <v>5393.4673604541158</v>
      </c>
      <c r="F6" s="10">
        <v>4095</v>
      </c>
      <c r="G6" s="6">
        <v>0.7592518367729979</v>
      </c>
      <c r="H6" s="10">
        <v>6</v>
      </c>
      <c r="I6">
        <v>4101</v>
      </c>
      <c r="J6" s="6">
        <f t="shared" ref="J6:J69" si="0">I6/E6</f>
        <v>0.76036429367669456</v>
      </c>
    </row>
    <row r="7" spans="1:10" x14ac:dyDescent="0.3">
      <c r="A7" t="s">
        <v>5</v>
      </c>
      <c r="B7" t="s">
        <v>6</v>
      </c>
      <c r="C7" t="s">
        <v>426</v>
      </c>
      <c r="D7" s="10">
        <v>11210</v>
      </c>
      <c r="E7" s="10">
        <v>10683.458724663607</v>
      </c>
      <c r="F7" s="10">
        <v>6299</v>
      </c>
      <c r="G7" s="6">
        <v>0.58960306417043218</v>
      </c>
      <c r="H7" s="10">
        <v>94</v>
      </c>
      <c r="I7">
        <v>6393</v>
      </c>
      <c r="J7" s="6">
        <f t="shared" si="0"/>
        <v>0.5984017128499084</v>
      </c>
    </row>
    <row r="8" spans="1:10" x14ac:dyDescent="0.3">
      <c r="A8" t="s">
        <v>7</v>
      </c>
      <c r="B8" t="s">
        <v>8</v>
      </c>
      <c r="C8" t="s">
        <v>426</v>
      </c>
      <c r="D8" s="10">
        <v>4452</v>
      </c>
      <c r="E8" s="10">
        <v>4248.2063384360772</v>
      </c>
      <c r="F8" s="10">
        <v>3482</v>
      </c>
      <c r="G8" s="6">
        <v>0.81964003690128051</v>
      </c>
      <c r="H8" s="10">
        <v>438</v>
      </c>
      <c r="I8">
        <v>3920</v>
      </c>
      <c r="J8" s="6">
        <f t="shared" si="0"/>
        <v>0.92274237353619171</v>
      </c>
    </row>
    <row r="9" spans="1:10" x14ac:dyDescent="0.3">
      <c r="A9" t="s">
        <v>9</v>
      </c>
      <c r="B9" t="s">
        <v>10</v>
      </c>
      <c r="C9" t="s">
        <v>426</v>
      </c>
      <c r="D9" s="10">
        <v>5530</v>
      </c>
      <c r="E9" s="10">
        <v>5361.7466380411734</v>
      </c>
      <c r="F9" s="10">
        <v>3162</v>
      </c>
      <c r="G9" s="6">
        <v>0.58973319954468884</v>
      </c>
      <c r="H9" s="10">
        <v>4</v>
      </c>
      <c r="I9">
        <v>3166</v>
      </c>
      <c r="J9" s="6">
        <f t="shared" si="0"/>
        <v>0.59047922509756012</v>
      </c>
    </row>
    <row r="10" spans="1:10" x14ac:dyDescent="0.3">
      <c r="A10" t="s">
        <v>11</v>
      </c>
      <c r="B10" t="s">
        <v>12</v>
      </c>
      <c r="C10" t="s">
        <v>426</v>
      </c>
      <c r="D10" s="10">
        <v>5551</v>
      </c>
      <c r="E10" s="10">
        <v>5153.7089067376064</v>
      </c>
      <c r="F10" s="10">
        <v>3230</v>
      </c>
      <c r="G10" s="6">
        <v>0.62673310783566361</v>
      </c>
      <c r="H10" s="10">
        <v>137</v>
      </c>
      <c r="I10">
        <v>3367</v>
      </c>
      <c r="J10" s="6">
        <f t="shared" si="0"/>
        <v>0.65331590528875516</v>
      </c>
    </row>
    <row r="11" spans="1:10" x14ac:dyDescent="0.3">
      <c r="A11" t="s">
        <v>13</v>
      </c>
      <c r="B11" t="s">
        <v>14</v>
      </c>
      <c r="C11" t="s">
        <v>426</v>
      </c>
      <c r="D11" s="10">
        <v>5355</v>
      </c>
      <c r="E11" s="10">
        <v>5153.8388488451628</v>
      </c>
      <c r="F11" s="10">
        <v>4274</v>
      </c>
      <c r="G11" s="6">
        <v>0.82928475750802511</v>
      </c>
      <c r="H11" s="10">
        <v>26</v>
      </c>
      <c r="I11">
        <v>4300</v>
      </c>
      <c r="J11" s="6">
        <f t="shared" si="0"/>
        <v>0.8343295407778446</v>
      </c>
    </row>
    <row r="12" spans="1:10" x14ac:dyDescent="0.3">
      <c r="A12" t="s">
        <v>15</v>
      </c>
      <c r="B12" t="s">
        <v>16</v>
      </c>
      <c r="C12" t="s">
        <v>426</v>
      </c>
      <c r="D12" s="10">
        <v>3743</v>
      </c>
      <c r="E12" s="10">
        <v>3607.7957256036002</v>
      </c>
      <c r="F12" s="10">
        <v>2791</v>
      </c>
      <c r="G12" s="6">
        <v>0.77360255742668282</v>
      </c>
      <c r="H12" s="10">
        <v>98</v>
      </c>
      <c r="I12">
        <v>2889</v>
      </c>
      <c r="J12" s="6">
        <f t="shared" si="0"/>
        <v>0.80076595786660221</v>
      </c>
    </row>
    <row r="13" spans="1:10" x14ac:dyDescent="0.3">
      <c r="A13" t="s">
        <v>17</v>
      </c>
      <c r="B13" t="s">
        <v>18</v>
      </c>
      <c r="C13" t="s">
        <v>426</v>
      </c>
      <c r="D13" s="10">
        <v>6796</v>
      </c>
      <c r="E13" s="10">
        <v>6557.19701979825</v>
      </c>
      <c r="F13" s="10">
        <v>4834</v>
      </c>
      <c r="G13" s="6">
        <v>0.73720523958707151</v>
      </c>
      <c r="H13" s="10">
        <v>9</v>
      </c>
      <c r="I13">
        <v>4843</v>
      </c>
      <c r="J13" s="6">
        <f t="shared" si="0"/>
        <v>0.7385777772693809</v>
      </c>
    </row>
    <row r="14" spans="1:10" x14ac:dyDescent="0.3">
      <c r="A14" t="s">
        <v>19</v>
      </c>
      <c r="B14" t="s">
        <v>20</v>
      </c>
      <c r="C14" t="s">
        <v>426</v>
      </c>
      <c r="D14" s="10">
        <v>2974</v>
      </c>
      <c r="E14" s="10">
        <v>2885.9774745815175</v>
      </c>
      <c r="F14" s="10">
        <v>1624</v>
      </c>
      <c r="G14" s="6">
        <v>0.56272095479036577</v>
      </c>
      <c r="H14" s="10">
        <v>0</v>
      </c>
      <c r="I14">
        <v>1624</v>
      </c>
      <c r="J14" s="6">
        <f t="shared" si="0"/>
        <v>0.56272095479036577</v>
      </c>
    </row>
    <row r="15" spans="1:10" x14ac:dyDescent="0.3">
      <c r="A15" t="s">
        <v>21</v>
      </c>
      <c r="B15" t="s">
        <v>22</v>
      </c>
      <c r="C15" t="s">
        <v>426</v>
      </c>
      <c r="D15" s="10">
        <v>3250</v>
      </c>
      <c r="E15" s="10">
        <v>3057.347372309966</v>
      </c>
      <c r="F15" s="10">
        <v>2358</v>
      </c>
      <c r="G15" s="6">
        <v>0.77125681607400176</v>
      </c>
      <c r="H15" s="10">
        <v>2</v>
      </c>
      <c r="I15">
        <v>2360</v>
      </c>
      <c r="J15" s="6">
        <f t="shared" si="0"/>
        <v>0.77191097791969643</v>
      </c>
    </row>
    <row r="16" spans="1:10" x14ac:dyDescent="0.3">
      <c r="A16" t="s">
        <v>23</v>
      </c>
      <c r="B16" t="s">
        <v>24</v>
      </c>
      <c r="C16" t="s">
        <v>426</v>
      </c>
      <c r="D16" s="10">
        <v>5828</v>
      </c>
      <c r="E16" s="10">
        <v>5641.4986201525044</v>
      </c>
      <c r="F16" s="10">
        <v>4615</v>
      </c>
      <c r="G16" s="6">
        <v>0.8180450463134642</v>
      </c>
      <c r="H16" s="10">
        <v>122</v>
      </c>
      <c r="I16">
        <v>4737</v>
      </c>
      <c r="J16" s="6">
        <f t="shared" si="0"/>
        <v>0.83967050582597613</v>
      </c>
    </row>
    <row r="17" spans="1:10" x14ac:dyDescent="0.3">
      <c r="A17" t="s">
        <v>25</v>
      </c>
      <c r="B17" t="s">
        <v>26</v>
      </c>
      <c r="C17" t="s">
        <v>426</v>
      </c>
      <c r="D17" s="10">
        <v>4998</v>
      </c>
      <c r="E17" s="10">
        <v>4744.9224456668771</v>
      </c>
      <c r="F17" s="10">
        <v>3548</v>
      </c>
      <c r="G17" s="6">
        <v>0.74774667881876089</v>
      </c>
      <c r="H17" s="10">
        <v>54</v>
      </c>
      <c r="I17">
        <v>3602</v>
      </c>
      <c r="J17" s="6">
        <f t="shared" si="0"/>
        <v>0.75912726524948615</v>
      </c>
    </row>
    <row r="18" spans="1:10" x14ac:dyDescent="0.3">
      <c r="A18" t="s">
        <v>27</v>
      </c>
      <c r="B18" t="s">
        <v>28</v>
      </c>
      <c r="C18" t="s">
        <v>426</v>
      </c>
      <c r="D18" s="10">
        <v>3551</v>
      </c>
      <c r="E18" s="10">
        <v>3356.3398400952624</v>
      </c>
      <c r="F18" s="10">
        <v>1738</v>
      </c>
      <c r="G18" s="6">
        <v>0.51782598985884298</v>
      </c>
      <c r="H18" s="10">
        <v>9</v>
      </c>
      <c r="I18">
        <v>1747</v>
      </c>
      <c r="J18" s="6">
        <f t="shared" si="0"/>
        <v>0.52050748232646649</v>
      </c>
    </row>
    <row r="19" spans="1:10" x14ac:dyDescent="0.3">
      <c r="A19" t="s">
        <v>29</v>
      </c>
      <c r="B19" t="s">
        <v>30</v>
      </c>
      <c r="C19" t="s">
        <v>426</v>
      </c>
      <c r="D19" s="10">
        <v>3536</v>
      </c>
      <c r="E19" s="10">
        <v>3291.1621681549718</v>
      </c>
      <c r="F19" s="10">
        <v>2866</v>
      </c>
      <c r="G19" s="6">
        <v>0.87081701039565662</v>
      </c>
      <c r="H19" s="10">
        <v>12</v>
      </c>
      <c r="I19">
        <v>2878</v>
      </c>
      <c r="J19" s="6">
        <f t="shared" si="0"/>
        <v>0.87446313884113747</v>
      </c>
    </row>
    <row r="20" spans="1:10" x14ac:dyDescent="0.3">
      <c r="A20" t="s">
        <v>31</v>
      </c>
      <c r="B20" t="s">
        <v>32</v>
      </c>
      <c r="C20" t="s">
        <v>426</v>
      </c>
      <c r="D20" s="10">
        <v>3908</v>
      </c>
      <c r="E20" s="10">
        <v>3729.4290183438402</v>
      </c>
      <c r="F20" s="10">
        <v>3298</v>
      </c>
      <c r="G20" s="6">
        <v>0.88431767538092776</v>
      </c>
      <c r="H20" s="10">
        <v>1</v>
      </c>
      <c r="I20">
        <v>3299</v>
      </c>
      <c r="J20" s="6">
        <f t="shared" si="0"/>
        <v>0.88458581294168603</v>
      </c>
    </row>
    <row r="21" spans="1:10" x14ac:dyDescent="0.3">
      <c r="A21" t="s">
        <v>33</v>
      </c>
      <c r="B21" t="s">
        <v>34</v>
      </c>
      <c r="C21" t="s">
        <v>426</v>
      </c>
      <c r="D21" s="10">
        <v>7187</v>
      </c>
      <c r="E21" s="10">
        <v>6982.0951600319959</v>
      </c>
      <c r="F21" s="10">
        <v>4009</v>
      </c>
      <c r="G21" s="6">
        <v>0.5741829505488476</v>
      </c>
      <c r="H21" s="10">
        <v>5</v>
      </c>
      <c r="I21">
        <v>4014</v>
      </c>
      <c r="J21" s="6">
        <f t="shared" si="0"/>
        <v>0.57489906797282975</v>
      </c>
    </row>
    <row r="22" spans="1:10" x14ac:dyDescent="0.3">
      <c r="A22" t="s">
        <v>35</v>
      </c>
      <c r="B22" t="s">
        <v>36</v>
      </c>
      <c r="C22" t="s">
        <v>426</v>
      </c>
      <c r="D22" s="10">
        <v>3704</v>
      </c>
      <c r="E22" s="10">
        <v>3542.1491052867568</v>
      </c>
      <c r="F22" s="10">
        <v>2486</v>
      </c>
      <c r="G22" s="6">
        <v>0.70183380939260165</v>
      </c>
      <c r="H22" s="10">
        <v>14</v>
      </c>
      <c r="I22">
        <v>2500</v>
      </c>
      <c r="J22" s="6">
        <f t="shared" si="0"/>
        <v>0.70578621218081417</v>
      </c>
    </row>
    <row r="23" spans="1:10" x14ac:dyDescent="0.3">
      <c r="A23" t="s">
        <v>37</v>
      </c>
      <c r="B23" t="s">
        <v>38</v>
      </c>
      <c r="C23" t="s">
        <v>426</v>
      </c>
      <c r="D23" s="10">
        <v>5558</v>
      </c>
      <c r="E23" s="10">
        <v>5353.7183822670295</v>
      </c>
      <c r="F23" s="10">
        <v>3584</v>
      </c>
      <c r="G23" s="6">
        <v>0.66944126382724611</v>
      </c>
      <c r="H23" s="10">
        <v>29</v>
      </c>
      <c r="I23">
        <v>3613</v>
      </c>
      <c r="J23" s="6">
        <f t="shared" si="0"/>
        <v>0.67485805976781266</v>
      </c>
    </row>
    <row r="24" spans="1:10" x14ac:dyDescent="0.3">
      <c r="A24" t="s">
        <v>39</v>
      </c>
      <c r="B24" t="s">
        <v>40</v>
      </c>
      <c r="C24" t="s">
        <v>426</v>
      </c>
      <c r="D24" s="10">
        <v>4292</v>
      </c>
      <c r="E24" s="10">
        <v>4048.5295186354574</v>
      </c>
      <c r="F24" s="10">
        <v>3379</v>
      </c>
      <c r="G24" s="6">
        <v>0.83462402446280792</v>
      </c>
      <c r="H24" s="10">
        <v>5</v>
      </c>
      <c r="I24">
        <v>3384</v>
      </c>
      <c r="J24" s="6">
        <f t="shared" si="0"/>
        <v>0.83585904077601125</v>
      </c>
    </row>
    <row r="25" spans="1:10" x14ac:dyDescent="0.3">
      <c r="A25" t="s">
        <v>41</v>
      </c>
      <c r="B25" t="s">
        <v>42</v>
      </c>
      <c r="C25" t="s">
        <v>426</v>
      </c>
      <c r="D25" s="10">
        <v>2931</v>
      </c>
      <c r="E25" s="10">
        <v>2804.2623523249722</v>
      </c>
      <c r="F25" s="10">
        <v>706</v>
      </c>
      <c r="G25" s="6">
        <v>0.25175961136969438</v>
      </c>
      <c r="H25" s="10">
        <v>23</v>
      </c>
      <c r="I25">
        <v>729</v>
      </c>
      <c r="J25" s="6">
        <f t="shared" si="0"/>
        <v>0.25996141174009518</v>
      </c>
    </row>
    <row r="26" spans="1:10" x14ac:dyDescent="0.3">
      <c r="A26" t="s">
        <v>43</v>
      </c>
      <c r="B26" t="s">
        <v>44</v>
      </c>
      <c r="C26" t="s">
        <v>426</v>
      </c>
      <c r="D26" s="10">
        <v>4850</v>
      </c>
      <c r="E26" s="10">
        <v>4645.2608243551604</v>
      </c>
      <c r="F26" s="10">
        <v>4126</v>
      </c>
      <c r="G26" s="6">
        <v>0.888217078870433</v>
      </c>
      <c r="H26" s="10">
        <v>48</v>
      </c>
      <c r="I26">
        <v>4174</v>
      </c>
      <c r="J26" s="6">
        <f t="shared" si="0"/>
        <v>0.89855019079136866</v>
      </c>
    </row>
    <row r="27" spans="1:10" x14ac:dyDescent="0.3">
      <c r="A27" t="s">
        <v>45</v>
      </c>
      <c r="B27" t="s">
        <v>46</v>
      </c>
      <c r="C27" t="s">
        <v>426</v>
      </c>
      <c r="D27" s="10">
        <v>8271</v>
      </c>
      <c r="E27" s="10">
        <v>7936.1202376943211</v>
      </c>
      <c r="F27" s="10">
        <v>4508</v>
      </c>
      <c r="G27" s="6">
        <v>0.56803574857501249</v>
      </c>
      <c r="H27" s="10">
        <v>1</v>
      </c>
      <c r="I27">
        <v>4509</v>
      </c>
      <c r="J27" s="6">
        <f t="shared" si="0"/>
        <v>0.56816175473041963</v>
      </c>
    </row>
    <row r="28" spans="1:10" x14ac:dyDescent="0.3">
      <c r="A28" t="s">
        <v>47</v>
      </c>
      <c r="B28" t="s">
        <v>48</v>
      </c>
      <c r="C28" t="s">
        <v>426</v>
      </c>
      <c r="D28" s="10">
        <v>3583</v>
      </c>
      <c r="E28" s="10">
        <v>3412.2989307915459</v>
      </c>
      <c r="F28" s="10">
        <v>1601</v>
      </c>
      <c r="G28" s="6">
        <v>0.46918515419416035</v>
      </c>
      <c r="H28" s="10">
        <v>3</v>
      </c>
      <c r="I28">
        <v>1604</v>
      </c>
      <c r="J28" s="6">
        <f t="shared" si="0"/>
        <v>0.47006432687534866</v>
      </c>
    </row>
    <row r="29" spans="1:10" x14ac:dyDescent="0.3">
      <c r="A29" t="s">
        <v>49</v>
      </c>
      <c r="B29" t="s">
        <v>50</v>
      </c>
      <c r="C29" t="s">
        <v>426</v>
      </c>
      <c r="D29" s="10">
        <v>2308</v>
      </c>
      <c r="E29" s="10">
        <v>2232.4643919731593</v>
      </c>
      <c r="F29" s="10">
        <v>1256</v>
      </c>
      <c r="G29" s="6">
        <v>0.56260695781574677</v>
      </c>
      <c r="H29" s="10">
        <v>5</v>
      </c>
      <c r="I29">
        <v>1261</v>
      </c>
      <c r="J29" s="6">
        <f t="shared" si="0"/>
        <v>0.56484663519558653</v>
      </c>
    </row>
    <row r="30" spans="1:10" x14ac:dyDescent="0.3">
      <c r="A30" t="s">
        <v>51</v>
      </c>
      <c r="B30" t="s">
        <v>52</v>
      </c>
      <c r="C30" t="s">
        <v>426</v>
      </c>
      <c r="D30" s="10">
        <v>3838</v>
      </c>
      <c r="E30" s="10">
        <v>3656.8202239803632</v>
      </c>
      <c r="F30" s="10">
        <v>2838</v>
      </c>
      <c r="G30" s="6">
        <v>0.77608409114268773</v>
      </c>
      <c r="H30" s="10">
        <v>17</v>
      </c>
      <c r="I30">
        <v>2855</v>
      </c>
      <c r="J30" s="6">
        <f t="shared" si="0"/>
        <v>0.78073293876404992</v>
      </c>
    </row>
    <row r="31" spans="1:10" x14ac:dyDescent="0.3">
      <c r="A31" t="s">
        <v>53</v>
      </c>
      <c r="B31" t="s">
        <v>54</v>
      </c>
      <c r="C31" t="s">
        <v>426</v>
      </c>
      <c r="D31" s="10">
        <v>3127</v>
      </c>
      <c r="E31" s="10">
        <v>3021.4602236112901</v>
      </c>
      <c r="F31" s="10">
        <v>2466</v>
      </c>
      <c r="G31" s="6">
        <v>0.8161616627382251</v>
      </c>
      <c r="H31" s="10">
        <v>10</v>
      </c>
      <c r="I31">
        <v>2476</v>
      </c>
      <c r="J31" s="6">
        <f t="shared" si="0"/>
        <v>0.81947132073797457</v>
      </c>
    </row>
    <row r="32" spans="1:10" x14ac:dyDescent="0.3">
      <c r="A32" t="s">
        <v>55</v>
      </c>
      <c r="B32" t="s">
        <v>56</v>
      </c>
      <c r="C32" t="s">
        <v>426</v>
      </c>
      <c r="D32" s="10">
        <v>3583</v>
      </c>
      <c r="E32" s="10">
        <v>3469.703557312253</v>
      </c>
      <c r="F32" s="10">
        <v>1558</v>
      </c>
      <c r="G32" s="6">
        <v>0.4490297151514806</v>
      </c>
      <c r="H32" s="10">
        <v>0</v>
      </c>
      <c r="I32">
        <v>1558</v>
      </c>
      <c r="J32" s="6">
        <f t="shared" si="0"/>
        <v>0.4490297151514806</v>
      </c>
    </row>
    <row r="33" spans="1:10" x14ac:dyDescent="0.3">
      <c r="A33" t="s">
        <v>57</v>
      </c>
      <c r="B33" t="s">
        <v>58</v>
      </c>
      <c r="C33" t="s">
        <v>426</v>
      </c>
      <c r="D33" s="10">
        <v>3684</v>
      </c>
      <c r="E33" s="10">
        <v>3528.9926170167014</v>
      </c>
      <c r="F33" s="10">
        <v>676</v>
      </c>
      <c r="G33" s="6">
        <v>0.1915560822486132</v>
      </c>
      <c r="H33" s="10">
        <v>1</v>
      </c>
      <c r="I33">
        <v>677</v>
      </c>
      <c r="J33" s="6">
        <f t="shared" si="0"/>
        <v>0.19183944923418808</v>
      </c>
    </row>
    <row r="34" spans="1:10" x14ac:dyDescent="0.3">
      <c r="A34" t="s">
        <v>59</v>
      </c>
      <c r="B34" t="s">
        <v>60</v>
      </c>
      <c r="C34" t="s">
        <v>426</v>
      </c>
      <c r="D34" s="10">
        <v>3047</v>
      </c>
      <c r="E34" s="10">
        <v>2911.9807777240321</v>
      </c>
      <c r="F34" s="10">
        <v>1188</v>
      </c>
      <c r="G34" s="6">
        <v>0.40796972599816611</v>
      </c>
      <c r="H34" s="10">
        <v>1</v>
      </c>
      <c r="I34">
        <v>1189</v>
      </c>
      <c r="J34" s="6">
        <f t="shared" si="0"/>
        <v>0.4083131348584339</v>
      </c>
    </row>
    <row r="35" spans="1:10" x14ac:dyDescent="0.3">
      <c r="A35" t="s">
        <v>61</v>
      </c>
      <c r="B35" t="s">
        <v>62</v>
      </c>
      <c r="C35" t="s">
        <v>426</v>
      </c>
      <c r="D35" s="10">
        <v>6434</v>
      </c>
      <c r="E35" s="10">
        <v>6080.6745416389158</v>
      </c>
      <c r="F35" s="10">
        <v>3708</v>
      </c>
      <c r="G35" s="6">
        <v>0.60980076710380682</v>
      </c>
      <c r="H35" s="10">
        <v>13</v>
      </c>
      <c r="I35">
        <v>3721</v>
      </c>
      <c r="J35" s="6">
        <f t="shared" si="0"/>
        <v>0.61193868780832394</v>
      </c>
    </row>
    <row r="36" spans="1:10" x14ac:dyDescent="0.3">
      <c r="A36" t="s">
        <v>63</v>
      </c>
      <c r="B36" t="s">
        <v>64</v>
      </c>
      <c r="C36" t="s">
        <v>426</v>
      </c>
      <c r="D36" s="10">
        <v>4099</v>
      </c>
      <c r="E36" s="10">
        <v>3876.8511774327953</v>
      </c>
      <c r="F36" s="10">
        <v>2219</v>
      </c>
      <c r="G36" s="6">
        <v>0.57237172603292841</v>
      </c>
      <c r="H36" s="10">
        <v>0</v>
      </c>
      <c r="I36">
        <v>2219</v>
      </c>
      <c r="J36" s="6">
        <f t="shared" si="0"/>
        <v>0.57237172603292841</v>
      </c>
    </row>
    <row r="37" spans="1:10" x14ac:dyDescent="0.3">
      <c r="A37" t="s">
        <v>65</v>
      </c>
      <c r="B37" t="s">
        <v>66</v>
      </c>
      <c r="C37" t="s">
        <v>426</v>
      </c>
      <c r="D37" s="10">
        <v>5428</v>
      </c>
      <c r="E37" s="10">
        <v>5175.6639244511516</v>
      </c>
      <c r="F37" s="10">
        <v>517</v>
      </c>
      <c r="G37" s="6">
        <v>9.9890566224279095E-2</v>
      </c>
      <c r="H37" s="10">
        <v>6</v>
      </c>
      <c r="I37">
        <v>523</v>
      </c>
      <c r="J37" s="6">
        <f t="shared" si="0"/>
        <v>0.10104983778587615</v>
      </c>
    </row>
    <row r="38" spans="1:10" x14ac:dyDescent="0.3">
      <c r="A38" t="s">
        <v>67</v>
      </c>
      <c r="B38" t="s">
        <v>68</v>
      </c>
      <c r="C38" t="s">
        <v>426</v>
      </c>
      <c r="D38" s="10">
        <v>5043</v>
      </c>
      <c r="E38" s="10">
        <v>4863.5416053483577</v>
      </c>
      <c r="F38" s="10">
        <v>3102</v>
      </c>
      <c r="G38" s="6">
        <v>0.63780681892158197</v>
      </c>
      <c r="H38" s="10">
        <v>4</v>
      </c>
      <c r="I38">
        <v>3106</v>
      </c>
      <c r="J38" s="6">
        <f t="shared" si="0"/>
        <v>0.63862926485184834</v>
      </c>
    </row>
    <row r="39" spans="1:10" x14ac:dyDescent="0.3">
      <c r="A39" t="s">
        <v>69</v>
      </c>
      <c r="B39" t="s">
        <v>70</v>
      </c>
      <c r="C39" t="s">
        <v>426</v>
      </c>
      <c r="D39" s="10">
        <v>1909</v>
      </c>
      <c r="E39" s="10">
        <v>1844.2350404518395</v>
      </c>
      <c r="F39" s="10">
        <v>1057</v>
      </c>
      <c r="G39" s="6">
        <v>0.57313735875066874</v>
      </c>
      <c r="H39" s="10">
        <v>0</v>
      </c>
      <c r="I39">
        <v>1057</v>
      </c>
      <c r="J39" s="6">
        <f t="shared" si="0"/>
        <v>0.57313735875066874</v>
      </c>
    </row>
    <row r="40" spans="1:10" x14ac:dyDescent="0.3">
      <c r="A40" t="s">
        <v>71</v>
      </c>
      <c r="B40" t="s">
        <v>72</v>
      </c>
      <c r="C40" t="s">
        <v>426</v>
      </c>
      <c r="D40" s="10">
        <v>5001</v>
      </c>
      <c r="E40" s="10">
        <v>4845.889032405742</v>
      </c>
      <c r="F40" s="10">
        <v>2743</v>
      </c>
      <c r="G40" s="6">
        <v>0.56604680413786479</v>
      </c>
      <c r="H40" s="10">
        <v>4</v>
      </c>
      <c r="I40">
        <v>2747</v>
      </c>
      <c r="J40" s="6">
        <f t="shared" si="0"/>
        <v>0.5668722460687986</v>
      </c>
    </row>
    <row r="41" spans="1:10" x14ac:dyDescent="0.3">
      <c r="A41" t="s">
        <v>73</v>
      </c>
      <c r="B41" t="s">
        <v>74</v>
      </c>
      <c r="C41" t="s">
        <v>426</v>
      </c>
      <c r="D41" s="10">
        <v>5224</v>
      </c>
      <c r="E41" s="10">
        <v>5025.1634768590548</v>
      </c>
      <c r="F41" s="10">
        <v>2563</v>
      </c>
      <c r="G41" s="6">
        <v>0.51003315848382835</v>
      </c>
      <c r="H41" s="10">
        <v>0</v>
      </c>
      <c r="I41">
        <v>2563</v>
      </c>
      <c r="J41" s="6">
        <f t="shared" si="0"/>
        <v>0.51003315848382835</v>
      </c>
    </row>
    <row r="42" spans="1:10" x14ac:dyDescent="0.3">
      <c r="A42" t="s">
        <v>75</v>
      </c>
      <c r="B42" t="s">
        <v>76</v>
      </c>
      <c r="C42" t="s">
        <v>426</v>
      </c>
      <c r="D42" s="10">
        <v>2394</v>
      </c>
      <c r="E42" s="10">
        <v>2269.3333971795914</v>
      </c>
      <c r="F42" s="10">
        <v>1709</v>
      </c>
      <c r="G42" s="6">
        <v>0.75308458515791743</v>
      </c>
      <c r="H42" s="10">
        <v>1</v>
      </c>
      <c r="I42">
        <v>1710</v>
      </c>
      <c r="J42" s="6">
        <f t="shared" si="0"/>
        <v>0.75352524319487346</v>
      </c>
    </row>
    <row r="43" spans="1:10" x14ac:dyDescent="0.3">
      <c r="A43" t="s">
        <v>77</v>
      </c>
      <c r="B43" t="s">
        <v>78</v>
      </c>
      <c r="C43" t="s">
        <v>426</v>
      </c>
      <c r="D43" s="10">
        <v>6974</v>
      </c>
      <c r="E43" s="10">
        <v>6724.4330987189041</v>
      </c>
      <c r="F43" s="10">
        <v>3742</v>
      </c>
      <c r="G43" s="6">
        <v>0.55647813653063216</v>
      </c>
      <c r="H43" s="10">
        <v>17</v>
      </c>
      <c r="I43">
        <v>3759</v>
      </c>
      <c r="J43" s="6">
        <f t="shared" si="0"/>
        <v>0.55900623068376432</v>
      </c>
    </row>
    <row r="44" spans="1:10" x14ac:dyDescent="0.3">
      <c r="A44" t="s">
        <v>79</v>
      </c>
      <c r="B44" t="s">
        <v>80</v>
      </c>
      <c r="C44" t="s">
        <v>426</v>
      </c>
      <c r="D44" s="10">
        <v>2962</v>
      </c>
      <c r="E44" s="10">
        <v>2780.9514558689716</v>
      </c>
      <c r="F44" s="10">
        <v>2253</v>
      </c>
      <c r="G44" s="6">
        <v>0.81015437908677868</v>
      </c>
      <c r="H44" s="10">
        <v>6</v>
      </c>
      <c r="I44">
        <v>2259</v>
      </c>
      <c r="J44" s="6">
        <f t="shared" si="0"/>
        <v>0.81231191405105774</v>
      </c>
    </row>
    <row r="45" spans="1:10" x14ac:dyDescent="0.3">
      <c r="A45" t="s">
        <v>81</v>
      </c>
      <c r="B45" t="s">
        <v>82</v>
      </c>
      <c r="C45" t="s">
        <v>426</v>
      </c>
      <c r="D45" s="10">
        <v>3359</v>
      </c>
      <c r="E45" s="10">
        <v>3203.3775142874579</v>
      </c>
      <c r="F45" s="10">
        <v>1630</v>
      </c>
      <c r="G45" s="6">
        <v>0.50883793518871856</v>
      </c>
      <c r="H45" s="10">
        <v>3</v>
      </c>
      <c r="I45">
        <v>1633</v>
      </c>
      <c r="J45" s="6">
        <f t="shared" si="0"/>
        <v>0.5097744467258758</v>
      </c>
    </row>
    <row r="46" spans="1:10" x14ac:dyDescent="0.3">
      <c r="A46" t="s">
        <v>83</v>
      </c>
      <c r="B46" t="s">
        <v>84</v>
      </c>
      <c r="C46" t="s">
        <v>426</v>
      </c>
      <c r="D46" s="10">
        <v>5534</v>
      </c>
      <c r="E46" s="10">
        <v>5292.909333712797</v>
      </c>
      <c r="F46" s="10">
        <v>4055</v>
      </c>
      <c r="G46" s="6">
        <v>0.76611930118885196</v>
      </c>
      <c r="H46" s="10">
        <v>2</v>
      </c>
      <c r="I46">
        <v>4057</v>
      </c>
      <c r="J46" s="6">
        <f t="shared" si="0"/>
        <v>0.766497165209167</v>
      </c>
    </row>
    <row r="47" spans="1:10" x14ac:dyDescent="0.3">
      <c r="A47" t="s">
        <v>85</v>
      </c>
      <c r="B47" t="s">
        <v>86</v>
      </c>
      <c r="C47" t="s">
        <v>426</v>
      </c>
      <c r="D47" s="10">
        <v>2520</v>
      </c>
      <c r="E47" s="10">
        <v>2370.505583756345</v>
      </c>
      <c r="F47" s="10">
        <v>1303</v>
      </c>
      <c r="G47" s="6">
        <v>0.54967176999230827</v>
      </c>
      <c r="H47" s="10">
        <v>4</v>
      </c>
      <c r="I47">
        <v>1307</v>
      </c>
      <c r="J47" s="6">
        <f t="shared" si="0"/>
        <v>0.551359173737488</v>
      </c>
    </row>
    <row r="48" spans="1:10" x14ac:dyDescent="0.3">
      <c r="A48" t="s">
        <v>87</v>
      </c>
      <c r="B48" t="s">
        <v>88</v>
      </c>
      <c r="C48" t="s">
        <v>426</v>
      </c>
      <c r="D48" s="10">
        <v>4369</v>
      </c>
      <c r="E48" s="10">
        <v>4075.4584888213731</v>
      </c>
      <c r="F48" s="10">
        <v>2965</v>
      </c>
      <c r="G48" s="6">
        <v>0.72752550618114165</v>
      </c>
      <c r="H48" s="10">
        <v>0</v>
      </c>
      <c r="I48">
        <v>2965</v>
      </c>
      <c r="J48" s="6">
        <f t="shared" si="0"/>
        <v>0.72752550618114165</v>
      </c>
    </row>
    <row r="49" spans="1:10" x14ac:dyDescent="0.3">
      <c r="A49" t="s">
        <v>89</v>
      </c>
      <c r="B49" t="s">
        <v>90</v>
      </c>
      <c r="C49" t="s">
        <v>426</v>
      </c>
      <c r="D49" s="10">
        <v>3955</v>
      </c>
      <c r="E49" s="10">
        <v>3746.5682086160054</v>
      </c>
      <c r="F49" s="10">
        <v>2947</v>
      </c>
      <c r="G49" s="6">
        <v>0.78658650687921983</v>
      </c>
      <c r="H49" s="10">
        <v>1</v>
      </c>
      <c r="I49">
        <v>2948</v>
      </c>
      <c r="J49" s="6">
        <f t="shared" si="0"/>
        <v>0.78685341780791995</v>
      </c>
    </row>
    <row r="50" spans="1:10" x14ac:dyDescent="0.3">
      <c r="A50" t="s">
        <v>91</v>
      </c>
      <c r="B50" t="s">
        <v>92</v>
      </c>
      <c r="C50" t="s">
        <v>426</v>
      </c>
      <c r="D50" s="10">
        <v>3462</v>
      </c>
      <c r="E50" s="10">
        <v>3312.3722460772901</v>
      </c>
      <c r="F50" s="10">
        <v>2133</v>
      </c>
      <c r="G50" s="6">
        <v>0.64394936363991895</v>
      </c>
      <c r="H50" s="10">
        <v>4</v>
      </c>
      <c r="I50">
        <v>2137</v>
      </c>
      <c r="J50" s="6">
        <f t="shared" si="0"/>
        <v>0.64515695738326617</v>
      </c>
    </row>
    <row r="51" spans="1:10" x14ac:dyDescent="0.3">
      <c r="A51" t="s">
        <v>93</v>
      </c>
      <c r="B51" t="s">
        <v>94</v>
      </c>
      <c r="C51" t="s">
        <v>426</v>
      </c>
      <c r="D51" s="10">
        <v>1168</v>
      </c>
      <c r="E51" s="10">
        <v>1065.7927972372966</v>
      </c>
      <c r="F51" s="10">
        <v>988</v>
      </c>
      <c r="G51" s="6">
        <v>0.92700945489691078</v>
      </c>
      <c r="H51" s="10">
        <v>0</v>
      </c>
      <c r="I51">
        <v>988</v>
      </c>
      <c r="J51" s="6">
        <f t="shared" si="0"/>
        <v>0.92700945489691078</v>
      </c>
    </row>
    <row r="52" spans="1:10" x14ac:dyDescent="0.3">
      <c r="A52" t="s">
        <v>95</v>
      </c>
      <c r="B52" t="s">
        <v>96</v>
      </c>
      <c r="C52" t="s">
        <v>426</v>
      </c>
      <c r="D52" s="10">
        <v>6801</v>
      </c>
      <c r="E52" s="10">
        <v>6404.0094096881248</v>
      </c>
      <c r="F52" s="10">
        <v>1687</v>
      </c>
      <c r="G52" s="6">
        <v>0.26342871974045973</v>
      </c>
      <c r="H52" s="10">
        <v>37</v>
      </c>
      <c r="I52">
        <v>1724</v>
      </c>
      <c r="J52" s="6">
        <f t="shared" si="0"/>
        <v>0.26920635022676503</v>
      </c>
    </row>
    <row r="53" spans="1:10" x14ac:dyDescent="0.3">
      <c r="A53" t="s">
        <v>97</v>
      </c>
      <c r="B53" t="s">
        <v>98</v>
      </c>
      <c r="C53" t="s">
        <v>426</v>
      </c>
      <c r="D53" s="10">
        <v>6775</v>
      </c>
      <c r="E53" s="10">
        <v>6534.8809277660885</v>
      </c>
      <c r="F53" s="10">
        <v>2308</v>
      </c>
      <c r="G53" s="6">
        <v>0.35318164562012555</v>
      </c>
      <c r="H53" s="10">
        <v>0</v>
      </c>
      <c r="I53">
        <v>2308</v>
      </c>
      <c r="J53" s="6">
        <f t="shared" si="0"/>
        <v>0.35318164562012555</v>
      </c>
    </row>
    <row r="54" spans="1:10" x14ac:dyDescent="0.3">
      <c r="A54" t="s">
        <v>99</v>
      </c>
      <c r="B54" t="s">
        <v>100</v>
      </c>
      <c r="C54" t="s">
        <v>426</v>
      </c>
      <c r="D54" s="10">
        <v>4010</v>
      </c>
      <c r="E54" s="10">
        <v>3761.6286921181481</v>
      </c>
      <c r="F54" s="10">
        <v>2799</v>
      </c>
      <c r="G54" s="6">
        <v>0.74409258039338855</v>
      </c>
      <c r="H54" s="10">
        <v>3</v>
      </c>
      <c r="I54">
        <v>2802</v>
      </c>
      <c r="J54" s="6">
        <f t="shared" si="0"/>
        <v>0.74489010727483906</v>
      </c>
    </row>
    <row r="55" spans="1:10" x14ac:dyDescent="0.3">
      <c r="A55" t="s">
        <v>101</v>
      </c>
      <c r="B55" t="s">
        <v>102</v>
      </c>
      <c r="C55" t="s">
        <v>426</v>
      </c>
      <c r="D55" s="10">
        <v>6091</v>
      </c>
      <c r="E55" s="10">
        <v>5840.9796847311181</v>
      </c>
      <c r="F55" s="10">
        <v>3351</v>
      </c>
      <c r="G55" s="6">
        <v>0.57370512839820964</v>
      </c>
      <c r="H55" s="10">
        <v>14</v>
      </c>
      <c r="I55">
        <v>3365</v>
      </c>
      <c r="J55" s="6">
        <f t="shared" si="0"/>
        <v>0.57610198658907052</v>
      </c>
    </row>
    <row r="56" spans="1:10" x14ac:dyDescent="0.3">
      <c r="A56" t="s">
        <v>103</v>
      </c>
      <c r="B56" t="s">
        <v>104</v>
      </c>
      <c r="C56" t="s">
        <v>426</v>
      </c>
      <c r="D56" s="10">
        <v>2790</v>
      </c>
      <c r="E56" s="10">
        <v>2695.5334597534807</v>
      </c>
      <c r="F56" s="10">
        <v>1440</v>
      </c>
      <c r="G56" s="6">
        <v>0.53421707483894298</v>
      </c>
      <c r="H56" s="10">
        <v>1</v>
      </c>
      <c r="I56">
        <v>1441</v>
      </c>
      <c r="J56" s="6">
        <f t="shared" si="0"/>
        <v>0.53458805891869221</v>
      </c>
    </row>
    <row r="57" spans="1:10" x14ac:dyDescent="0.3">
      <c r="A57" t="s">
        <v>105</v>
      </c>
      <c r="B57" t="s">
        <v>106</v>
      </c>
      <c r="C57" t="s">
        <v>426</v>
      </c>
      <c r="D57" s="10">
        <v>2908</v>
      </c>
      <c r="E57" s="10">
        <v>2788.4240614709111</v>
      </c>
      <c r="F57" s="10">
        <v>1888</v>
      </c>
      <c r="G57" s="6">
        <v>0.67708496210725866</v>
      </c>
      <c r="H57" s="10">
        <v>54</v>
      </c>
      <c r="I57">
        <v>1942</v>
      </c>
      <c r="J57" s="6">
        <f t="shared" si="0"/>
        <v>0.69645073962515691</v>
      </c>
    </row>
    <row r="58" spans="1:10" x14ac:dyDescent="0.3">
      <c r="A58" t="s">
        <v>107</v>
      </c>
      <c r="B58" t="s">
        <v>108</v>
      </c>
      <c r="C58" t="s">
        <v>426</v>
      </c>
      <c r="D58" s="10">
        <v>6744</v>
      </c>
      <c r="E58" s="10">
        <v>6455.6993749529338</v>
      </c>
      <c r="F58" s="10">
        <v>3242</v>
      </c>
      <c r="G58" s="6">
        <v>0.50219191007847019</v>
      </c>
      <c r="H58" s="10">
        <v>4</v>
      </c>
      <c r="I58">
        <v>3246</v>
      </c>
      <c r="J58" s="6">
        <f t="shared" si="0"/>
        <v>0.5028115176171235</v>
      </c>
    </row>
    <row r="59" spans="1:10" x14ac:dyDescent="0.3">
      <c r="A59" t="s">
        <v>109</v>
      </c>
      <c r="B59" t="s">
        <v>110</v>
      </c>
      <c r="C59" t="s">
        <v>426</v>
      </c>
      <c r="D59" s="10">
        <v>4825</v>
      </c>
      <c r="E59" s="10">
        <v>4633.4700849913888</v>
      </c>
      <c r="F59" s="10">
        <v>2466</v>
      </c>
      <c r="G59" s="6">
        <v>0.53221450765114475</v>
      </c>
      <c r="H59" s="10">
        <v>4</v>
      </c>
      <c r="I59">
        <v>2470</v>
      </c>
      <c r="J59" s="6">
        <f t="shared" si="0"/>
        <v>0.53307779152405821</v>
      </c>
    </row>
    <row r="60" spans="1:10" x14ac:dyDescent="0.3">
      <c r="A60" t="s">
        <v>111</v>
      </c>
      <c r="B60" t="s">
        <v>112</v>
      </c>
      <c r="C60" t="s">
        <v>426</v>
      </c>
      <c r="D60" s="10">
        <v>2905</v>
      </c>
      <c r="E60" s="10">
        <v>2808.5327129979642</v>
      </c>
      <c r="F60" s="10">
        <v>800</v>
      </c>
      <c r="G60" s="6">
        <v>0.28484624597661928</v>
      </c>
      <c r="H60" s="10">
        <v>0</v>
      </c>
      <c r="I60">
        <v>800</v>
      </c>
      <c r="J60" s="6">
        <f t="shared" si="0"/>
        <v>0.28484624597661928</v>
      </c>
    </row>
    <row r="61" spans="1:10" x14ac:dyDescent="0.3">
      <c r="A61" t="s">
        <v>113</v>
      </c>
      <c r="B61" t="s">
        <v>114</v>
      </c>
      <c r="C61" t="s">
        <v>426</v>
      </c>
      <c r="D61" s="10">
        <v>4062</v>
      </c>
      <c r="E61" s="10">
        <v>3885.6603198781418</v>
      </c>
      <c r="F61" s="10">
        <v>2413</v>
      </c>
      <c r="G61" s="6">
        <v>0.62100127169007768</v>
      </c>
      <c r="H61" s="10">
        <v>4</v>
      </c>
      <c r="I61">
        <v>2417</v>
      </c>
      <c r="J61" s="6">
        <f t="shared" si="0"/>
        <v>0.62203069775172715</v>
      </c>
    </row>
    <row r="62" spans="1:10" x14ac:dyDescent="0.3">
      <c r="A62" t="s">
        <v>115</v>
      </c>
      <c r="B62" t="s">
        <v>116</v>
      </c>
      <c r="C62" t="s">
        <v>426</v>
      </c>
      <c r="D62" s="10">
        <v>3212</v>
      </c>
      <c r="E62" s="10">
        <v>3022.1213106339292</v>
      </c>
      <c r="F62" s="10">
        <v>409</v>
      </c>
      <c r="G62" s="6">
        <v>0.13533540118355042</v>
      </c>
      <c r="H62" s="10">
        <v>0</v>
      </c>
      <c r="I62">
        <v>409</v>
      </c>
      <c r="J62" s="6">
        <f t="shared" si="0"/>
        <v>0.13533540118355042</v>
      </c>
    </row>
    <row r="63" spans="1:10" x14ac:dyDescent="0.3">
      <c r="A63" t="s">
        <v>117</v>
      </c>
      <c r="B63" t="s">
        <v>118</v>
      </c>
      <c r="C63" t="s">
        <v>426</v>
      </c>
      <c r="D63" s="10">
        <v>4857</v>
      </c>
      <c r="E63" s="10">
        <v>4547.5037702973777</v>
      </c>
      <c r="F63" s="10">
        <v>2908</v>
      </c>
      <c r="G63" s="6">
        <v>0.63947170731203928</v>
      </c>
      <c r="H63" s="10">
        <v>48</v>
      </c>
      <c r="I63">
        <v>2956</v>
      </c>
      <c r="J63" s="6">
        <f t="shared" si="0"/>
        <v>0.65002694869820776</v>
      </c>
    </row>
    <row r="64" spans="1:10" x14ac:dyDescent="0.3">
      <c r="A64" t="s">
        <v>119</v>
      </c>
      <c r="B64" t="s">
        <v>120</v>
      </c>
      <c r="C64" t="s">
        <v>426</v>
      </c>
      <c r="D64" s="10">
        <v>2783</v>
      </c>
      <c r="E64" s="10">
        <v>2689.4400843387607</v>
      </c>
      <c r="F64" s="10">
        <v>1783</v>
      </c>
      <c r="G64" s="6">
        <v>0.66296327268371824</v>
      </c>
      <c r="H64" s="10">
        <v>1</v>
      </c>
      <c r="I64">
        <v>1784</v>
      </c>
      <c r="J64" s="6">
        <f t="shared" si="0"/>
        <v>0.66333509728982243</v>
      </c>
    </row>
    <row r="65" spans="1:10" x14ac:dyDescent="0.3">
      <c r="A65" t="s">
        <v>121</v>
      </c>
      <c r="B65" t="s">
        <v>122</v>
      </c>
      <c r="C65" t="s">
        <v>426</v>
      </c>
      <c r="D65" s="10">
        <v>11556</v>
      </c>
      <c r="E65" s="10">
        <v>10759.182856062645</v>
      </c>
      <c r="F65" s="10">
        <v>4407</v>
      </c>
      <c r="G65" s="6">
        <v>0.40960359712789141</v>
      </c>
      <c r="H65" s="10">
        <v>210</v>
      </c>
      <c r="I65">
        <v>4617</v>
      </c>
      <c r="J65" s="6">
        <f t="shared" si="0"/>
        <v>0.4291218080189414</v>
      </c>
    </row>
    <row r="66" spans="1:10" x14ac:dyDescent="0.3">
      <c r="A66" t="s">
        <v>123</v>
      </c>
      <c r="B66" t="s">
        <v>124</v>
      </c>
      <c r="C66" t="s">
        <v>426</v>
      </c>
      <c r="D66" s="10">
        <v>5921</v>
      </c>
      <c r="E66" s="10">
        <v>5618.0111538171677</v>
      </c>
      <c r="F66" s="10">
        <v>3615</v>
      </c>
      <c r="G66" s="6">
        <v>0.64346614861093354</v>
      </c>
      <c r="H66" s="10">
        <v>4</v>
      </c>
      <c r="I66">
        <v>3619</v>
      </c>
      <c r="J66" s="6">
        <f t="shared" si="0"/>
        <v>0.64417814434936893</v>
      </c>
    </row>
    <row r="67" spans="1:10" x14ac:dyDescent="0.3">
      <c r="A67" t="s">
        <v>125</v>
      </c>
      <c r="B67" t="s">
        <v>126</v>
      </c>
      <c r="C67" t="s">
        <v>426</v>
      </c>
      <c r="D67" s="10">
        <v>8288</v>
      </c>
      <c r="E67" s="10">
        <v>7980.2945850500291</v>
      </c>
      <c r="F67" s="10">
        <v>4566</v>
      </c>
      <c r="G67" s="6">
        <v>0.57215932962597216</v>
      </c>
      <c r="H67" s="10">
        <v>1</v>
      </c>
      <c r="I67">
        <v>4567</v>
      </c>
      <c r="J67" s="6">
        <f t="shared" si="0"/>
        <v>0.5722846382833584</v>
      </c>
    </row>
    <row r="68" spans="1:10" x14ac:dyDescent="0.3">
      <c r="A68" t="s">
        <v>127</v>
      </c>
      <c r="B68" t="s">
        <v>128</v>
      </c>
      <c r="C68" t="s">
        <v>425</v>
      </c>
      <c r="D68" s="10">
        <v>5777</v>
      </c>
      <c r="E68" s="10">
        <v>5584.24875337907</v>
      </c>
      <c r="F68" s="10">
        <v>3725</v>
      </c>
      <c r="G68" s="6">
        <v>0.66705481157979851</v>
      </c>
      <c r="H68" s="10">
        <v>3</v>
      </c>
      <c r="I68">
        <v>3728</v>
      </c>
      <c r="J68" s="6">
        <f t="shared" si="0"/>
        <v>0.66759203693140634</v>
      </c>
    </row>
    <row r="69" spans="1:10" x14ac:dyDescent="0.3">
      <c r="A69" t="s">
        <v>129</v>
      </c>
      <c r="B69" t="s">
        <v>130</v>
      </c>
      <c r="C69" t="s">
        <v>425</v>
      </c>
      <c r="D69" s="10">
        <v>1196</v>
      </c>
      <c r="E69" s="10">
        <v>1097.0683177960207</v>
      </c>
      <c r="F69" s="10">
        <v>1320</v>
      </c>
      <c r="G69" s="6">
        <v>1.2032067452753015</v>
      </c>
      <c r="H69" s="10">
        <v>1</v>
      </c>
      <c r="I69">
        <v>1321</v>
      </c>
      <c r="J69" s="6">
        <f t="shared" si="0"/>
        <v>1.2041182655368736</v>
      </c>
    </row>
    <row r="70" spans="1:10" x14ac:dyDescent="0.3">
      <c r="A70" t="s">
        <v>131</v>
      </c>
      <c r="B70" t="s">
        <v>132</v>
      </c>
      <c r="C70" t="s">
        <v>425</v>
      </c>
      <c r="D70" s="10">
        <v>6328</v>
      </c>
      <c r="E70" s="10">
        <v>6057.9916478036139</v>
      </c>
      <c r="F70" s="10">
        <v>4117</v>
      </c>
      <c r="G70" s="6">
        <v>0.67959816377308147</v>
      </c>
      <c r="H70" s="10">
        <v>1</v>
      </c>
      <c r="I70">
        <v>4118</v>
      </c>
      <c r="J70" s="6">
        <f t="shared" ref="J70:J133" si="1">I70/E70</f>
        <v>0.67976323498118763</v>
      </c>
    </row>
    <row r="71" spans="1:10" x14ac:dyDescent="0.3">
      <c r="A71" t="s">
        <v>133</v>
      </c>
      <c r="B71" t="s">
        <v>134</v>
      </c>
      <c r="C71" t="s">
        <v>425</v>
      </c>
      <c r="D71" s="10">
        <v>1826</v>
      </c>
      <c r="E71" s="10">
        <v>1772.9432943811191</v>
      </c>
      <c r="F71" s="10">
        <v>1264</v>
      </c>
      <c r="G71" s="6">
        <v>0.71293876347084417</v>
      </c>
      <c r="H71" s="10">
        <v>0</v>
      </c>
      <c r="I71">
        <v>1264</v>
      </c>
      <c r="J71" s="6">
        <f t="shared" si="1"/>
        <v>0.71293876347084417</v>
      </c>
    </row>
    <row r="72" spans="1:10" x14ac:dyDescent="0.3">
      <c r="A72" t="s">
        <v>135</v>
      </c>
      <c r="B72" t="s">
        <v>136</v>
      </c>
      <c r="C72" t="s">
        <v>425</v>
      </c>
      <c r="D72" s="10">
        <v>1836</v>
      </c>
      <c r="E72" s="10">
        <v>1781.6684749066103</v>
      </c>
      <c r="F72" s="10">
        <v>1380</v>
      </c>
      <c r="G72" s="6">
        <v>0.77455487338761797</v>
      </c>
      <c r="H72" s="10">
        <v>0</v>
      </c>
      <c r="I72">
        <v>1380</v>
      </c>
      <c r="J72" s="6">
        <f t="shared" si="1"/>
        <v>0.77455487338761797</v>
      </c>
    </row>
    <row r="73" spans="1:10" x14ac:dyDescent="0.3">
      <c r="A73" t="s">
        <v>137</v>
      </c>
      <c r="B73" t="s">
        <v>138</v>
      </c>
      <c r="C73" t="s">
        <v>425</v>
      </c>
      <c r="D73" s="10">
        <v>6460</v>
      </c>
      <c r="E73" s="10">
        <v>6210.6536633942005</v>
      </c>
      <c r="F73" s="10">
        <v>4405</v>
      </c>
      <c r="G73" s="6">
        <v>0.70926511744862164</v>
      </c>
      <c r="H73" s="10">
        <v>0</v>
      </c>
      <c r="I73">
        <v>4405</v>
      </c>
      <c r="J73" s="6">
        <f t="shared" si="1"/>
        <v>0.70926511744862164</v>
      </c>
    </row>
    <row r="74" spans="1:10" x14ac:dyDescent="0.3">
      <c r="A74" t="s">
        <v>139</v>
      </c>
      <c r="B74" t="s">
        <v>140</v>
      </c>
      <c r="C74" t="s">
        <v>425</v>
      </c>
      <c r="D74" s="10">
        <v>4812</v>
      </c>
      <c r="E74" s="10">
        <v>4678.2559351476548</v>
      </c>
      <c r="F74" s="10">
        <v>3083</v>
      </c>
      <c r="G74" s="6">
        <v>0.6590062712981295</v>
      </c>
      <c r="H74" s="10">
        <v>8</v>
      </c>
      <c r="I74">
        <v>3091</v>
      </c>
      <c r="J74" s="6">
        <f t="shared" si="1"/>
        <v>0.66071631027652233</v>
      </c>
    </row>
    <row r="75" spans="1:10" x14ac:dyDescent="0.3">
      <c r="A75" t="s">
        <v>141</v>
      </c>
      <c r="B75" t="s">
        <v>142</v>
      </c>
      <c r="C75" t="s">
        <v>425</v>
      </c>
      <c r="D75" s="10">
        <v>3389</v>
      </c>
      <c r="E75" s="10">
        <v>3245.8310521040435</v>
      </c>
      <c r="F75" s="10">
        <v>3393</v>
      </c>
      <c r="G75" s="6">
        <v>1.0453409144017392</v>
      </c>
      <c r="H75" s="10">
        <v>2</v>
      </c>
      <c r="I75">
        <v>3395</v>
      </c>
      <c r="J75" s="6">
        <f t="shared" si="1"/>
        <v>1.0459570894175965</v>
      </c>
    </row>
    <row r="76" spans="1:10" x14ac:dyDescent="0.3">
      <c r="A76" t="s">
        <v>143</v>
      </c>
      <c r="B76" t="s">
        <v>144</v>
      </c>
      <c r="C76" t="s">
        <v>425</v>
      </c>
      <c r="D76" s="10">
        <v>5284</v>
      </c>
      <c r="E76" s="10">
        <v>4990.5183134820782</v>
      </c>
      <c r="F76" s="10">
        <v>3198</v>
      </c>
      <c r="G76" s="6">
        <v>0.64081520177182383</v>
      </c>
      <c r="H76" s="10">
        <v>129</v>
      </c>
      <c r="I76">
        <v>3327</v>
      </c>
      <c r="J76" s="6">
        <f t="shared" si="1"/>
        <v>0.66666422022978677</v>
      </c>
    </row>
    <row r="77" spans="1:10" x14ac:dyDescent="0.3">
      <c r="A77" t="s">
        <v>145</v>
      </c>
      <c r="B77" t="s">
        <v>146</v>
      </c>
      <c r="C77" t="s">
        <v>425</v>
      </c>
      <c r="D77" s="10">
        <v>10512</v>
      </c>
      <c r="E77" s="10">
        <v>9986.3702623356858</v>
      </c>
      <c r="F77" s="10">
        <v>8960</v>
      </c>
      <c r="G77" s="6">
        <v>0.8972228912634338</v>
      </c>
      <c r="H77" s="10">
        <v>19</v>
      </c>
      <c r="I77">
        <v>8979</v>
      </c>
      <c r="J77" s="6">
        <f t="shared" si="1"/>
        <v>0.89912548444803264</v>
      </c>
    </row>
    <row r="78" spans="1:10" x14ac:dyDescent="0.3">
      <c r="A78" t="s">
        <v>147</v>
      </c>
      <c r="B78" t="s">
        <v>148</v>
      </c>
      <c r="C78" t="s">
        <v>425</v>
      </c>
      <c r="D78" s="10">
        <v>2668</v>
      </c>
      <c r="E78" s="10">
        <v>2584.2974347122718</v>
      </c>
      <c r="F78" s="10">
        <v>2701</v>
      </c>
      <c r="G78" s="6">
        <v>1.0451583334488437</v>
      </c>
      <c r="H78" s="10">
        <v>2</v>
      </c>
      <c r="I78">
        <v>2703</v>
      </c>
      <c r="J78" s="6">
        <f t="shared" si="1"/>
        <v>1.0459322381755738</v>
      </c>
    </row>
    <row r="79" spans="1:10" x14ac:dyDescent="0.3">
      <c r="A79" t="s">
        <v>149</v>
      </c>
      <c r="B79" t="s">
        <v>150</v>
      </c>
      <c r="C79" t="s">
        <v>425</v>
      </c>
      <c r="D79" s="10">
        <v>5555</v>
      </c>
      <c r="E79" s="10">
        <v>5335.97742853204</v>
      </c>
      <c r="F79" s="10">
        <v>3835</v>
      </c>
      <c r="G79" s="6">
        <v>0.71870618857828117</v>
      </c>
      <c r="H79" s="10">
        <v>1</v>
      </c>
      <c r="I79">
        <v>3836</v>
      </c>
      <c r="J79" s="6">
        <f t="shared" si="1"/>
        <v>0.71889359566787125</v>
      </c>
    </row>
    <row r="80" spans="1:10" x14ac:dyDescent="0.3">
      <c r="A80" t="s">
        <v>151</v>
      </c>
      <c r="B80" t="s">
        <v>152</v>
      </c>
      <c r="C80" t="s">
        <v>425</v>
      </c>
      <c r="D80" s="10">
        <v>6536</v>
      </c>
      <c r="E80" s="10">
        <v>6363.135614981109</v>
      </c>
      <c r="F80" s="10">
        <v>5477</v>
      </c>
      <c r="G80" s="6">
        <v>0.86073915933917433</v>
      </c>
      <c r="H80" s="10">
        <v>33</v>
      </c>
      <c r="I80">
        <v>5510</v>
      </c>
      <c r="J80" s="6">
        <f t="shared" si="1"/>
        <v>0.8659252817160582</v>
      </c>
    </row>
    <row r="81" spans="1:10" x14ac:dyDescent="0.3">
      <c r="A81" t="s">
        <v>153</v>
      </c>
      <c r="B81" t="s">
        <v>154</v>
      </c>
      <c r="C81" t="s">
        <v>425</v>
      </c>
      <c r="D81" s="10">
        <v>2337</v>
      </c>
      <c r="E81" s="10">
        <v>2262.4478589813584</v>
      </c>
      <c r="F81" s="10">
        <v>1983</v>
      </c>
      <c r="G81" s="6">
        <v>0.87648428763915176</v>
      </c>
      <c r="H81" s="10">
        <v>2</v>
      </c>
      <c r="I81">
        <v>1985</v>
      </c>
      <c r="J81" s="6">
        <f t="shared" si="1"/>
        <v>0.87736828591211102</v>
      </c>
    </row>
    <row r="82" spans="1:10" x14ac:dyDescent="0.3">
      <c r="A82" t="s">
        <v>155</v>
      </c>
      <c r="B82" t="s">
        <v>156</v>
      </c>
      <c r="C82" t="s">
        <v>425</v>
      </c>
      <c r="D82" s="10">
        <v>1501</v>
      </c>
      <c r="E82" s="10">
        <v>1450.4518620540657</v>
      </c>
      <c r="F82" s="10">
        <v>1284</v>
      </c>
      <c r="G82" s="6">
        <v>0.88524137449253648</v>
      </c>
      <c r="H82" s="10">
        <v>1</v>
      </c>
      <c r="I82">
        <v>1285</v>
      </c>
      <c r="J82" s="6">
        <f t="shared" si="1"/>
        <v>0.88593081481534997</v>
      </c>
    </row>
    <row r="83" spans="1:10" x14ac:dyDescent="0.3">
      <c r="A83" t="s">
        <v>157</v>
      </c>
      <c r="B83" t="s">
        <v>158</v>
      </c>
      <c r="C83" t="s">
        <v>425</v>
      </c>
      <c r="D83" s="10">
        <v>1900</v>
      </c>
      <c r="E83" s="10">
        <v>1843.4206891107867</v>
      </c>
      <c r="F83" s="10">
        <v>1740</v>
      </c>
      <c r="G83" s="6">
        <v>0.94389740240971587</v>
      </c>
      <c r="H83" s="10">
        <v>1</v>
      </c>
      <c r="I83">
        <v>1741</v>
      </c>
      <c r="J83" s="6">
        <f t="shared" si="1"/>
        <v>0.94443987218121572</v>
      </c>
    </row>
    <row r="84" spans="1:10" x14ac:dyDescent="0.3">
      <c r="A84" t="s">
        <v>159</v>
      </c>
      <c r="B84" t="s">
        <v>160</v>
      </c>
      <c r="C84" t="s">
        <v>425</v>
      </c>
      <c r="D84" s="10">
        <v>2766</v>
      </c>
      <c r="E84" s="10">
        <v>2678.7843128928148</v>
      </c>
      <c r="F84" s="10">
        <v>1895</v>
      </c>
      <c r="G84" s="6">
        <v>0.70741044393887487</v>
      </c>
      <c r="H84" s="10">
        <v>0</v>
      </c>
      <c r="I84">
        <v>1895</v>
      </c>
      <c r="J84" s="6">
        <f t="shared" si="1"/>
        <v>0.70741044393887487</v>
      </c>
    </row>
    <row r="85" spans="1:10" x14ac:dyDescent="0.3">
      <c r="A85" t="s">
        <v>161</v>
      </c>
      <c r="B85" t="s">
        <v>162</v>
      </c>
      <c r="C85" t="s">
        <v>425</v>
      </c>
      <c r="D85" s="10">
        <v>9493</v>
      </c>
      <c r="E85" s="10">
        <v>9159.6734642082156</v>
      </c>
      <c r="F85" s="10">
        <v>7035</v>
      </c>
      <c r="G85" s="6">
        <v>0.76804047955306909</v>
      </c>
      <c r="H85" s="10">
        <v>11</v>
      </c>
      <c r="I85">
        <v>7046</v>
      </c>
      <c r="J85" s="6">
        <f t="shared" si="1"/>
        <v>0.76924139572578898</v>
      </c>
    </row>
    <row r="86" spans="1:10" x14ac:dyDescent="0.3">
      <c r="A86" t="s">
        <v>163</v>
      </c>
      <c r="B86" t="s">
        <v>164</v>
      </c>
      <c r="C86" t="s">
        <v>425</v>
      </c>
      <c r="D86" s="10">
        <v>7389</v>
      </c>
      <c r="E86" s="10">
        <v>7081.7800323902065</v>
      </c>
      <c r="F86" s="10">
        <v>4182</v>
      </c>
      <c r="G86" s="6">
        <v>0.59052949694464207</v>
      </c>
      <c r="H86" s="10">
        <v>65</v>
      </c>
      <c r="I86">
        <v>4247</v>
      </c>
      <c r="J86" s="6">
        <f t="shared" si="1"/>
        <v>0.59970798027831063</v>
      </c>
    </row>
    <row r="87" spans="1:10" x14ac:dyDescent="0.3">
      <c r="A87" t="s">
        <v>165</v>
      </c>
      <c r="B87" t="s">
        <v>166</v>
      </c>
      <c r="C87" t="s">
        <v>425</v>
      </c>
      <c r="D87" s="10">
        <v>7055</v>
      </c>
      <c r="E87" s="10">
        <v>6818.5420834900342</v>
      </c>
      <c r="F87" s="10">
        <v>2445</v>
      </c>
      <c r="G87" s="6">
        <v>0.35858105296734338</v>
      </c>
      <c r="H87" s="10">
        <v>0</v>
      </c>
      <c r="I87">
        <v>2445</v>
      </c>
      <c r="J87" s="6">
        <f t="shared" si="1"/>
        <v>0.35858105296734338</v>
      </c>
    </row>
    <row r="88" spans="1:10" x14ac:dyDescent="0.3">
      <c r="A88" t="s">
        <v>167</v>
      </c>
      <c r="B88" t="s">
        <v>168</v>
      </c>
      <c r="C88" t="s">
        <v>425</v>
      </c>
      <c r="D88" s="10">
        <v>2841</v>
      </c>
      <c r="E88" s="10">
        <v>2748.0924911599527</v>
      </c>
      <c r="F88" s="10">
        <v>810</v>
      </c>
      <c r="G88" s="6">
        <v>0.29474990474505608</v>
      </c>
      <c r="H88" s="10">
        <v>0</v>
      </c>
      <c r="I88">
        <v>810</v>
      </c>
      <c r="J88" s="6">
        <f t="shared" si="1"/>
        <v>0.29474990474505608</v>
      </c>
    </row>
    <row r="89" spans="1:10" x14ac:dyDescent="0.3">
      <c r="A89" t="s">
        <v>169</v>
      </c>
      <c r="B89" t="s">
        <v>170</v>
      </c>
      <c r="C89" t="s">
        <v>425</v>
      </c>
      <c r="D89" s="10">
        <v>8560</v>
      </c>
      <c r="E89" s="10">
        <v>8292.6285835143917</v>
      </c>
      <c r="F89" s="10">
        <v>5981</v>
      </c>
      <c r="G89" s="6">
        <v>0.72124296171784774</v>
      </c>
      <c r="H89" s="10">
        <v>786</v>
      </c>
      <c r="I89">
        <v>6767</v>
      </c>
      <c r="J89" s="6">
        <f t="shared" si="1"/>
        <v>0.81602593578743943</v>
      </c>
    </row>
    <row r="90" spans="1:10" x14ac:dyDescent="0.3">
      <c r="A90" t="s">
        <v>171</v>
      </c>
      <c r="B90" t="s">
        <v>172</v>
      </c>
      <c r="C90" t="s">
        <v>425</v>
      </c>
      <c r="D90" s="10">
        <v>6436</v>
      </c>
      <c r="E90" s="10">
        <v>6177.7259351095936</v>
      </c>
      <c r="F90" s="10">
        <v>3894</v>
      </c>
      <c r="G90" s="6">
        <v>0.63032903060160117</v>
      </c>
      <c r="H90" s="10">
        <v>2</v>
      </c>
      <c r="I90">
        <v>3896</v>
      </c>
      <c r="J90" s="6">
        <f t="shared" si="1"/>
        <v>0.63065277432558753</v>
      </c>
    </row>
    <row r="91" spans="1:10" x14ac:dyDescent="0.3">
      <c r="A91" t="s">
        <v>173</v>
      </c>
      <c r="B91" t="s">
        <v>174</v>
      </c>
      <c r="C91" t="s">
        <v>425</v>
      </c>
      <c r="D91" s="10">
        <v>2426</v>
      </c>
      <c r="E91" s="10">
        <v>2321.5629855358598</v>
      </c>
      <c r="F91" s="10">
        <v>454</v>
      </c>
      <c r="G91" s="6">
        <v>0.1955579076805484</v>
      </c>
      <c r="H91" s="10">
        <v>0</v>
      </c>
      <c r="I91">
        <v>454</v>
      </c>
      <c r="J91" s="6">
        <f t="shared" si="1"/>
        <v>0.1955579076805484</v>
      </c>
    </row>
    <row r="92" spans="1:10" x14ac:dyDescent="0.3">
      <c r="A92" t="s">
        <v>175</v>
      </c>
      <c r="B92" t="s">
        <v>176</v>
      </c>
      <c r="C92" t="s">
        <v>425</v>
      </c>
      <c r="D92" s="10">
        <v>3182</v>
      </c>
      <c r="E92" s="10">
        <v>3078.1705990640939</v>
      </c>
      <c r="F92" s="10">
        <v>1310</v>
      </c>
      <c r="G92" s="6">
        <v>0.42557745187947038</v>
      </c>
      <c r="H92" s="10">
        <v>1</v>
      </c>
      <c r="I92">
        <v>1311</v>
      </c>
      <c r="J92" s="6">
        <f t="shared" si="1"/>
        <v>0.42590232016334784</v>
      </c>
    </row>
    <row r="93" spans="1:10" x14ac:dyDescent="0.3">
      <c r="A93" t="s">
        <v>177</v>
      </c>
      <c r="B93" t="s">
        <v>178</v>
      </c>
      <c r="C93" t="s">
        <v>425</v>
      </c>
      <c r="D93" s="10">
        <v>3990</v>
      </c>
      <c r="E93" s="10">
        <v>3802.9614328302155</v>
      </c>
      <c r="F93" s="10">
        <v>2902</v>
      </c>
      <c r="G93" s="6">
        <v>0.76308951622480492</v>
      </c>
      <c r="H93" s="10">
        <v>5</v>
      </c>
      <c r="I93">
        <v>2907</v>
      </c>
      <c r="J93" s="6">
        <f t="shared" si="1"/>
        <v>0.7644042810701267</v>
      </c>
    </row>
    <row r="94" spans="1:10" x14ac:dyDescent="0.3">
      <c r="A94" t="s">
        <v>179</v>
      </c>
      <c r="B94" t="s">
        <v>180</v>
      </c>
      <c r="C94" t="s">
        <v>425</v>
      </c>
      <c r="D94" s="10">
        <v>3400</v>
      </c>
      <c r="E94" s="10">
        <v>3261.5387726215754</v>
      </c>
      <c r="F94" s="10">
        <v>679</v>
      </c>
      <c r="G94" s="6">
        <v>0.20818394240772128</v>
      </c>
      <c r="H94" s="10">
        <v>0</v>
      </c>
      <c r="I94">
        <v>679</v>
      </c>
      <c r="J94" s="6">
        <f t="shared" si="1"/>
        <v>0.20818394240772128</v>
      </c>
    </row>
    <row r="95" spans="1:10" x14ac:dyDescent="0.3">
      <c r="A95" t="s">
        <v>181</v>
      </c>
      <c r="B95" t="s">
        <v>182</v>
      </c>
      <c r="C95" t="s">
        <v>425</v>
      </c>
      <c r="D95" s="10">
        <v>3232</v>
      </c>
      <c r="E95" s="10">
        <v>3154.911234011659</v>
      </c>
      <c r="F95" s="10">
        <v>1165</v>
      </c>
      <c r="G95" s="6">
        <v>0.36926553984805227</v>
      </c>
      <c r="H95" s="10">
        <v>0</v>
      </c>
      <c r="I95">
        <v>1165</v>
      </c>
      <c r="J95" s="6">
        <f t="shared" si="1"/>
        <v>0.36926553984805227</v>
      </c>
    </row>
    <row r="96" spans="1:10" x14ac:dyDescent="0.3">
      <c r="A96" t="s">
        <v>183</v>
      </c>
      <c r="B96" t="s">
        <v>184</v>
      </c>
      <c r="C96" t="s">
        <v>425</v>
      </c>
      <c r="D96" s="10">
        <v>12765</v>
      </c>
      <c r="E96" s="10">
        <v>12296.240496881474</v>
      </c>
      <c r="F96" s="10">
        <v>3682</v>
      </c>
      <c r="G96" s="6">
        <v>0.29944111787125627</v>
      </c>
      <c r="H96" s="10">
        <v>9</v>
      </c>
      <c r="I96">
        <v>3691</v>
      </c>
      <c r="J96" s="6">
        <f t="shared" si="1"/>
        <v>0.30017304890353258</v>
      </c>
    </row>
    <row r="97" spans="1:10" x14ac:dyDescent="0.3">
      <c r="A97" t="s">
        <v>185</v>
      </c>
      <c r="B97" t="s">
        <v>186</v>
      </c>
      <c r="C97" t="s">
        <v>425</v>
      </c>
      <c r="D97" s="10">
        <v>4980</v>
      </c>
      <c r="E97" s="10">
        <v>4859.4155607770463</v>
      </c>
      <c r="F97" s="10">
        <v>141</v>
      </c>
      <c r="G97" s="6">
        <v>2.9015834977787609E-2</v>
      </c>
      <c r="H97" s="10">
        <v>2014</v>
      </c>
      <c r="I97">
        <v>2155</v>
      </c>
      <c r="J97" s="6">
        <f t="shared" si="1"/>
        <v>0.44346896721370421</v>
      </c>
    </row>
    <row r="98" spans="1:10" x14ac:dyDescent="0.3">
      <c r="A98" t="s">
        <v>187</v>
      </c>
      <c r="B98" t="s">
        <v>188</v>
      </c>
      <c r="C98" t="s">
        <v>425</v>
      </c>
      <c r="D98" s="10">
        <v>6973</v>
      </c>
      <c r="E98" s="10">
        <v>6757.5090272687839</v>
      </c>
      <c r="F98" s="10">
        <v>1292</v>
      </c>
      <c r="G98" s="6">
        <v>0.19119471313857705</v>
      </c>
      <c r="H98" s="10">
        <v>1</v>
      </c>
      <c r="I98">
        <v>1293</v>
      </c>
      <c r="J98" s="6">
        <f t="shared" si="1"/>
        <v>0.19134269666267811</v>
      </c>
    </row>
    <row r="99" spans="1:10" x14ac:dyDescent="0.3">
      <c r="A99" t="s">
        <v>189</v>
      </c>
      <c r="B99" t="s">
        <v>190</v>
      </c>
      <c r="C99" t="s">
        <v>425</v>
      </c>
      <c r="D99" s="10">
        <v>5016</v>
      </c>
      <c r="E99" s="10">
        <v>4878.8629811387691</v>
      </c>
      <c r="F99" s="10">
        <v>1892</v>
      </c>
      <c r="G99" s="6">
        <v>0.3877952726514961</v>
      </c>
      <c r="H99" s="10">
        <v>0</v>
      </c>
      <c r="I99">
        <v>1892</v>
      </c>
      <c r="J99" s="6">
        <f t="shared" si="1"/>
        <v>0.3877952726514961</v>
      </c>
    </row>
    <row r="100" spans="1:10" x14ac:dyDescent="0.3">
      <c r="A100" t="s">
        <v>191</v>
      </c>
      <c r="B100" t="s">
        <v>192</v>
      </c>
      <c r="C100" t="s">
        <v>425</v>
      </c>
      <c r="D100" s="10">
        <v>5000</v>
      </c>
      <c r="E100" s="10">
        <v>4907.5208020968057</v>
      </c>
      <c r="F100" s="10">
        <v>1884</v>
      </c>
      <c r="G100" s="6">
        <v>0.38390056323246458</v>
      </c>
      <c r="H100" s="10">
        <v>2</v>
      </c>
      <c r="I100">
        <v>1886</v>
      </c>
      <c r="J100" s="6">
        <f t="shared" si="1"/>
        <v>0.38430810098536528</v>
      </c>
    </row>
    <row r="101" spans="1:10" x14ac:dyDescent="0.3">
      <c r="A101" t="s">
        <v>193</v>
      </c>
      <c r="B101" t="s">
        <v>194</v>
      </c>
      <c r="C101" t="s">
        <v>425</v>
      </c>
      <c r="D101" s="10">
        <v>5508</v>
      </c>
      <c r="E101" s="10">
        <v>5342.8681028099991</v>
      </c>
      <c r="F101" s="10">
        <v>3370</v>
      </c>
      <c r="G101" s="6">
        <v>0.63074736923181773</v>
      </c>
      <c r="H101" s="10">
        <v>1</v>
      </c>
      <c r="I101">
        <v>3371</v>
      </c>
      <c r="J101" s="6">
        <f t="shared" si="1"/>
        <v>0.6309345346232812</v>
      </c>
    </row>
    <row r="102" spans="1:10" x14ac:dyDescent="0.3">
      <c r="A102" t="s">
        <v>195</v>
      </c>
      <c r="B102" t="s">
        <v>196</v>
      </c>
      <c r="C102" t="s">
        <v>425</v>
      </c>
      <c r="D102" s="10">
        <v>2797</v>
      </c>
      <c r="E102" s="10">
        <v>2688.9245365731463</v>
      </c>
      <c r="F102" s="10">
        <v>369</v>
      </c>
      <c r="G102" s="6">
        <v>0.13722958565072477</v>
      </c>
      <c r="H102" s="10">
        <v>1</v>
      </c>
      <c r="I102">
        <v>370</v>
      </c>
      <c r="J102" s="6">
        <f t="shared" si="1"/>
        <v>0.13760148154679719</v>
      </c>
    </row>
    <row r="103" spans="1:10" x14ac:dyDescent="0.3">
      <c r="A103" t="s">
        <v>197</v>
      </c>
      <c r="B103" t="s">
        <v>198</v>
      </c>
      <c r="C103" t="s">
        <v>425</v>
      </c>
      <c r="D103" s="10">
        <v>5129</v>
      </c>
      <c r="E103" s="10">
        <v>4883.580037664784</v>
      </c>
      <c r="F103" s="10">
        <v>3614</v>
      </c>
      <c r="G103" s="6">
        <v>0.74003087327880301</v>
      </c>
      <c r="H103" s="10">
        <v>22</v>
      </c>
      <c r="I103">
        <v>3636</v>
      </c>
      <c r="J103" s="6">
        <f t="shared" si="1"/>
        <v>0.74453576514713005</v>
      </c>
    </row>
    <row r="104" spans="1:10" x14ac:dyDescent="0.3">
      <c r="A104" t="s">
        <v>199</v>
      </c>
      <c r="B104" t="s">
        <v>200</v>
      </c>
      <c r="C104" t="s">
        <v>425</v>
      </c>
      <c r="D104" s="10">
        <v>2628</v>
      </c>
      <c r="E104" s="10">
        <v>2531.3561085689212</v>
      </c>
      <c r="F104" s="10">
        <v>953</v>
      </c>
      <c r="G104" s="6">
        <v>0.37647804541367741</v>
      </c>
      <c r="H104" s="10">
        <v>18</v>
      </c>
      <c r="I104">
        <v>971</v>
      </c>
      <c r="J104" s="6">
        <f t="shared" si="1"/>
        <v>0.38358885844352653</v>
      </c>
    </row>
    <row r="105" spans="1:10" x14ac:dyDescent="0.3">
      <c r="A105" t="s">
        <v>201</v>
      </c>
      <c r="B105" t="s">
        <v>202</v>
      </c>
      <c r="C105" t="s">
        <v>425</v>
      </c>
      <c r="D105" s="10">
        <v>6732</v>
      </c>
      <c r="E105" s="10">
        <v>6579.0638363092958</v>
      </c>
      <c r="F105" s="10">
        <v>2058</v>
      </c>
      <c r="G105" s="6">
        <v>0.31281046227915776</v>
      </c>
      <c r="H105" s="10">
        <v>0</v>
      </c>
      <c r="I105">
        <v>2058</v>
      </c>
      <c r="J105" s="6">
        <f t="shared" si="1"/>
        <v>0.31281046227915776</v>
      </c>
    </row>
    <row r="106" spans="1:10" x14ac:dyDescent="0.3">
      <c r="A106" t="s">
        <v>203</v>
      </c>
      <c r="B106" t="s">
        <v>204</v>
      </c>
      <c r="C106" t="s">
        <v>425</v>
      </c>
      <c r="D106" s="10">
        <v>6093</v>
      </c>
      <c r="E106" s="10">
        <v>5882.2939209197002</v>
      </c>
      <c r="F106" s="10">
        <v>2978</v>
      </c>
      <c r="G106" s="6">
        <v>0.50626507958214839</v>
      </c>
      <c r="H106" s="10">
        <v>0</v>
      </c>
      <c r="I106">
        <v>2978</v>
      </c>
      <c r="J106" s="6">
        <f t="shared" si="1"/>
        <v>0.50626507958214839</v>
      </c>
    </row>
    <row r="107" spans="1:10" x14ac:dyDescent="0.3">
      <c r="A107" t="s">
        <v>205</v>
      </c>
      <c r="B107" t="s">
        <v>206</v>
      </c>
      <c r="C107" t="s">
        <v>425</v>
      </c>
      <c r="D107" s="10">
        <v>2075</v>
      </c>
      <c r="E107" s="10">
        <v>2003.1032327201287</v>
      </c>
      <c r="F107" s="10">
        <v>852</v>
      </c>
      <c r="G107" s="6">
        <v>0.42534003544241716</v>
      </c>
      <c r="H107" s="10">
        <v>0</v>
      </c>
      <c r="I107">
        <v>852</v>
      </c>
      <c r="J107" s="6">
        <f t="shared" si="1"/>
        <v>0.42534003544241716</v>
      </c>
    </row>
    <row r="108" spans="1:10" x14ac:dyDescent="0.3">
      <c r="A108" t="s">
        <v>207</v>
      </c>
      <c r="B108" t="s">
        <v>208</v>
      </c>
      <c r="C108" t="s">
        <v>425</v>
      </c>
      <c r="D108" s="10">
        <v>7650</v>
      </c>
      <c r="E108" s="10">
        <v>7341.7960692904935</v>
      </c>
      <c r="F108" s="10">
        <v>1338</v>
      </c>
      <c r="G108" s="6">
        <v>0.18224423388666847</v>
      </c>
      <c r="H108" s="10">
        <v>0</v>
      </c>
      <c r="I108">
        <v>1338</v>
      </c>
      <c r="J108" s="6">
        <f t="shared" si="1"/>
        <v>0.18224423388666847</v>
      </c>
    </row>
    <row r="109" spans="1:10" x14ac:dyDescent="0.3">
      <c r="A109" t="s">
        <v>209</v>
      </c>
      <c r="B109" t="s">
        <v>210</v>
      </c>
      <c r="C109" t="s">
        <v>425</v>
      </c>
      <c r="D109" s="10">
        <v>16233</v>
      </c>
      <c r="E109" s="10">
        <v>15726.800086212614</v>
      </c>
      <c r="F109" s="10">
        <v>11651</v>
      </c>
      <c r="G109" s="6">
        <v>0.74083729278241472</v>
      </c>
      <c r="H109" s="10">
        <v>686</v>
      </c>
      <c r="I109">
        <v>12337</v>
      </c>
      <c r="J109" s="6">
        <f t="shared" si="1"/>
        <v>0.78445710076874531</v>
      </c>
    </row>
    <row r="110" spans="1:10" x14ac:dyDescent="0.3">
      <c r="A110" t="s">
        <v>211</v>
      </c>
      <c r="B110" t="s">
        <v>212</v>
      </c>
      <c r="C110" t="s">
        <v>425</v>
      </c>
      <c r="D110" s="10">
        <v>13303</v>
      </c>
      <c r="E110" s="10">
        <v>12784.624156348211</v>
      </c>
      <c r="F110" s="10">
        <v>6087</v>
      </c>
      <c r="G110" s="6">
        <v>0.47611880690113972</v>
      </c>
      <c r="H110" s="10">
        <v>1</v>
      </c>
      <c r="I110">
        <v>6088</v>
      </c>
      <c r="J110" s="6">
        <f t="shared" si="1"/>
        <v>0.4761970258607095</v>
      </c>
    </row>
    <row r="111" spans="1:10" x14ac:dyDescent="0.3">
      <c r="A111" t="s">
        <v>213</v>
      </c>
      <c r="B111" t="s">
        <v>214</v>
      </c>
      <c r="C111" t="s">
        <v>425</v>
      </c>
      <c r="D111" s="10">
        <v>6090</v>
      </c>
      <c r="E111" s="10">
        <v>5910.8413186188154</v>
      </c>
      <c r="F111" s="10">
        <v>834</v>
      </c>
      <c r="G111" s="6">
        <v>0.14109666543964686</v>
      </c>
      <c r="H111" s="10">
        <v>1</v>
      </c>
      <c r="I111">
        <v>835</v>
      </c>
      <c r="J111" s="6">
        <f t="shared" si="1"/>
        <v>0.14126584609365123</v>
      </c>
    </row>
    <row r="112" spans="1:10" x14ac:dyDescent="0.3">
      <c r="A112" t="s">
        <v>215</v>
      </c>
      <c r="B112" t="s">
        <v>216</v>
      </c>
      <c r="C112" t="s">
        <v>425</v>
      </c>
      <c r="D112" s="10">
        <v>5891</v>
      </c>
      <c r="E112" s="10">
        <v>5746.8628733153018</v>
      </c>
      <c r="F112" s="10">
        <v>3182</v>
      </c>
      <c r="G112" s="6">
        <v>0.55369339240286053</v>
      </c>
      <c r="H112" s="10">
        <v>418</v>
      </c>
      <c r="I112">
        <v>3600</v>
      </c>
      <c r="J112" s="6">
        <f t="shared" si="1"/>
        <v>0.62642872804849081</v>
      </c>
    </row>
    <row r="113" spans="1:10" x14ac:dyDescent="0.3">
      <c r="A113" t="s">
        <v>217</v>
      </c>
      <c r="B113" t="s">
        <v>218</v>
      </c>
      <c r="C113" t="s">
        <v>425</v>
      </c>
      <c r="D113" s="10">
        <v>12065</v>
      </c>
      <c r="E113" s="10">
        <v>11812.116650372685</v>
      </c>
      <c r="F113" s="10">
        <v>6670</v>
      </c>
      <c r="G113" s="6">
        <v>0.56467440996610496</v>
      </c>
      <c r="H113" s="10">
        <v>21</v>
      </c>
      <c r="I113">
        <v>6691</v>
      </c>
      <c r="J113" s="6">
        <f t="shared" si="1"/>
        <v>0.56645224543976136</v>
      </c>
    </row>
    <row r="114" spans="1:10" x14ac:dyDescent="0.3">
      <c r="A114" t="s">
        <v>219</v>
      </c>
      <c r="B114" t="s">
        <v>220</v>
      </c>
      <c r="C114" t="s">
        <v>425</v>
      </c>
      <c r="D114" s="10">
        <v>3375</v>
      </c>
      <c r="E114" s="10">
        <v>3234.6836357796692</v>
      </c>
      <c r="F114" s="10">
        <v>1383</v>
      </c>
      <c r="G114" s="6">
        <v>0.42755340420382404</v>
      </c>
      <c r="H114" s="10">
        <v>1</v>
      </c>
      <c r="I114">
        <v>1384</v>
      </c>
      <c r="J114" s="6">
        <f t="shared" si="1"/>
        <v>0.42786255344764457</v>
      </c>
    </row>
    <row r="115" spans="1:10" x14ac:dyDescent="0.3">
      <c r="A115" t="s">
        <v>221</v>
      </c>
      <c r="B115" t="s">
        <v>222</v>
      </c>
      <c r="C115" t="s">
        <v>425</v>
      </c>
      <c r="D115" s="10">
        <v>7014</v>
      </c>
      <c r="E115" s="10">
        <v>6855.1455746072479</v>
      </c>
      <c r="F115" s="10">
        <v>2924</v>
      </c>
      <c r="G115" s="6">
        <v>0.42654090539390549</v>
      </c>
      <c r="H115" s="10">
        <v>0</v>
      </c>
      <c r="I115">
        <v>2924</v>
      </c>
      <c r="J115" s="6">
        <f t="shared" si="1"/>
        <v>0.42654090539390549</v>
      </c>
    </row>
    <row r="116" spans="1:10" x14ac:dyDescent="0.3">
      <c r="A116" t="s">
        <v>223</v>
      </c>
      <c r="B116" t="s">
        <v>224</v>
      </c>
      <c r="C116" t="s">
        <v>425</v>
      </c>
      <c r="D116" s="10">
        <v>5298</v>
      </c>
      <c r="E116" s="10">
        <v>5155.5480982103327</v>
      </c>
      <c r="F116" s="10">
        <v>957</v>
      </c>
      <c r="G116" s="6">
        <v>0.1856252685009781</v>
      </c>
      <c r="H116" s="10">
        <v>0</v>
      </c>
      <c r="I116">
        <v>957</v>
      </c>
      <c r="J116" s="6">
        <f t="shared" si="1"/>
        <v>0.1856252685009781</v>
      </c>
    </row>
    <row r="117" spans="1:10" x14ac:dyDescent="0.3">
      <c r="A117" t="s">
        <v>225</v>
      </c>
      <c r="B117" t="s">
        <v>226</v>
      </c>
      <c r="C117" t="s">
        <v>425</v>
      </c>
      <c r="D117" s="10">
        <v>3953</v>
      </c>
      <c r="E117" s="10">
        <v>3877.555792767093</v>
      </c>
      <c r="F117" s="10">
        <v>881</v>
      </c>
      <c r="G117" s="6">
        <v>0.22720498352166912</v>
      </c>
      <c r="H117" s="10">
        <v>1194</v>
      </c>
      <c r="I117">
        <v>2075</v>
      </c>
      <c r="J117" s="6">
        <f t="shared" si="1"/>
        <v>0.53513092032629217</v>
      </c>
    </row>
    <row r="118" spans="1:10" x14ac:dyDescent="0.3">
      <c r="A118" t="s">
        <v>227</v>
      </c>
      <c r="B118" t="s">
        <v>228</v>
      </c>
      <c r="C118" t="s">
        <v>425</v>
      </c>
      <c r="D118" s="10">
        <v>4098</v>
      </c>
      <c r="E118" s="10">
        <v>3998.6932997443223</v>
      </c>
      <c r="F118" s="10">
        <v>1731</v>
      </c>
      <c r="G118" s="6">
        <v>0.43289141483060994</v>
      </c>
      <c r="H118" s="10">
        <v>4</v>
      </c>
      <c r="I118">
        <v>1735</v>
      </c>
      <c r="J118" s="6">
        <f t="shared" si="1"/>
        <v>0.43389174161242533</v>
      </c>
    </row>
    <row r="119" spans="1:10" x14ac:dyDescent="0.3">
      <c r="A119" t="s">
        <v>229</v>
      </c>
      <c r="B119" t="s">
        <v>230</v>
      </c>
      <c r="C119" t="s">
        <v>425</v>
      </c>
      <c r="D119" s="10">
        <v>5242</v>
      </c>
      <c r="E119" s="10">
        <v>5122.6273237487503</v>
      </c>
      <c r="F119" s="10">
        <v>2019</v>
      </c>
      <c r="G119" s="6">
        <v>0.3941336881251965</v>
      </c>
      <c r="H119" s="10">
        <v>4</v>
      </c>
      <c r="I119">
        <v>2023</v>
      </c>
      <c r="J119" s="6">
        <f t="shared" si="1"/>
        <v>0.39491453743302257</v>
      </c>
    </row>
    <row r="120" spans="1:10" x14ac:dyDescent="0.3">
      <c r="A120" t="s">
        <v>231</v>
      </c>
      <c r="B120" t="s">
        <v>232</v>
      </c>
      <c r="C120" t="s">
        <v>425</v>
      </c>
      <c r="D120" s="10">
        <v>2929</v>
      </c>
      <c r="E120" s="10">
        <v>2817.7360604894393</v>
      </c>
      <c r="F120" s="10">
        <v>1608</v>
      </c>
      <c r="G120" s="6">
        <v>0.57067090936852727</v>
      </c>
      <c r="H120" s="10">
        <v>0</v>
      </c>
      <c r="I120">
        <v>1608</v>
      </c>
      <c r="J120" s="6">
        <f t="shared" si="1"/>
        <v>0.57067090936852727</v>
      </c>
    </row>
    <row r="121" spans="1:10" x14ac:dyDescent="0.3">
      <c r="A121" t="s">
        <v>233</v>
      </c>
      <c r="B121" t="s">
        <v>234</v>
      </c>
      <c r="C121" t="s">
        <v>425</v>
      </c>
      <c r="D121" s="10">
        <v>6029</v>
      </c>
      <c r="E121" s="10">
        <v>5810.8208099716812</v>
      </c>
      <c r="F121" s="10">
        <v>3482</v>
      </c>
      <c r="G121" s="6">
        <v>0.59922687583563072</v>
      </c>
      <c r="H121" s="10">
        <v>2</v>
      </c>
      <c r="I121">
        <v>3484</v>
      </c>
      <c r="J121" s="6">
        <f t="shared" si="1"/>
        <v>0.59957106128987292</v>
      </c>
    </row>
    <row r="122" spans="1:10" x14ac:dyDescent="0.3">
      <c r="A122" t="s">
        <v>235</v>
      </c>
      <c r="B122" t="s">
        <v>236</v>
      </c>
      <c r="C122" t="s">
        <v>425</v>
      </c>
      <c r="D122" s="10">
        <v>3714</v>
      </c>
      <c r="E122" s="10">
        <v>3698.5571725571726</v>
      </c>
      <c r="F122" s="10">
        <v>3301</v>
      </c>
      <c r="G122" s="6">
        <v>0.89251019951590937</v>
      </c>
      <c r="H122" s="10">
        <v>20</v>
      </c>
      <c r="I122">
        <v>3321</v>
      </c>
      <c r="J122" s="6">
        <f t="shared" si="1"/>
        <v>0.89791771359961681</v>
      </c>
    </row>
    <row r="123" spans="1:10" x14ac:dyDescent="0.3">
      <c r="A123" t="s">
        <v>237</v>
      </c>
      <c r="B123" t="s">
        <v>238</v>
      </c>
      <c r="C123" t="s">
        <v>425</v>
      </c>
      <c r="D123" s="10">
        <v>7495</v>
      </c>
      <c r="E123" s="10">
        <v>7271.834580635631</v>
      </c>
      <c r="F123" s="10">
        <v>2120</v>
      </c>
      <c r="G123" s="6">
        <v>0.29153578460728558</v>
      </c>
      <c r="H123" s="10">
        <v>0</v>
      </c>
      <c r="I123">
        <v>2120</v>
      </c>
      <c r="J123" s="6">
        <f t="shared" si="1"/>
        <v>0.29153578460728558</v>
      </c>
    </row>
    <row r="124" spans="1:10" x14ac:dyDescent="0.3">
      <c r="A124" t="s">
        <v>239</v>
      </c>
      <c r="B124" t="s">
        <v>240</v>
      </c>
      <c r="C124" t="s">
        <v>429</v>
      </c>
      <c r="D124" s="10">
        <v>5313</v>
      </c>
      <c r="E124" s="10">
        <v>5081.3071523689814</v>
      </c>
      <c r="F124" s="10">
        <v>3296</v>
      </c>
      <c r="G124" s="6">
        <v>0.64865199075071767</v>
      </c>
      <c r="H124" s="10">
        <v>11</v>
      </c>
      <c r="I124">
        <v>3307</v>
      </c>
      <c r="J124" s="6">
        <f t="shared" si="1"/>
        <v>0.65081678804994636</v>
      </c>
    </row>
    <row r="125" spans="1:10" x14ac:dyDescent="0.3">
      <c r="A125" t="s">
        <v>241</v>
      </c>
      <c r="B125" t="s">
        <v>242</v>
      </c>
      <c r="C125" t="s">
        <v>429</v>
      </c>
      <c r="D125" s="10">
        <v>8091</v>
      </c>
      <c r="E125" s="10">
        <v>7741.45193430583</v>
      </c>
      <c r="F125" s="10">
        <v>3301</v>
      </c>
      <c r="G125" s="6">
        <v>0.42640579932709977</v>
      </c>
      <c r="H125" s="10">
        <v>3</v>
      </c>
      <c r="I125">
        <v>3304</v>
      </c>
      <c r="J125" s="6">
        <f t="shared" si="1"/>
        <v>0.42679332353127464</v>
      </c>
    </row>
    <row r="126" spans="1:10" x14ac:dyDescent="0.3">
      <c r="A126" t="s">
        <v>243</v>
      </c>
      <c r="B126" t="s">
        <v>244</v>
      </c>
      <c r="C126" t="s">
        <v>429</v>
      </c>
      <c r="D126" s="10">
        <v>6472</v>
      </c>
      <c r="E126" s="10">
        <v>6231.3198269150689</v>
      </c>
      <c r="F126" s="10">
        <v>3522</v>
      </c>
      <c r="G126" s="6">
        <v>0.56520931324811041</v>
      </c>
      <c r="H126" s="10">
        <v>2</v>
      </c>
      <c r="I126">
        <v>3524</v>
      </c>
      <c r="J126" s="6">
        <f t="shared" si="1"/>
        <v>0.56553027254013088</v>
      </c>
    </row>
    <row r="127" spans="1:10" x14ac:dyDescent="0.3">
      <c r="A127" t="s">
        <v>245</v>
      </c>
      <c r="B127" t="s">
        <v>246</v>
      </c>
      <c r="C127" t="s">
        <v>429</v>
      </c>
      <c r="D127" s="10">
        <v>8659</v>
      </c>
      <c r="E127" s="10">
        <v>8234.6953494482386</v>
      </c>
      <c r="F127" s="10">
        <v>3261</v>
      </c>
      <c r="G127" s="6">
        <v>0.39600736416053345</v>
      </c>
      <c r="H127" s="10">
        <v>1</v>
      </c>
      <c r="I127">
        <v>3262</v>
      </c>
      <c r="J127" s="6">
        <f t="shared" si="1"/>
        <v>0.39612880156137997</v>
      </c>
    </row>
    <row r="128" spans="1:10" x14ac:dyDescent="0.3">
      <c r="A128" t="s">
        <v>247</v>
      </c>
      <c r="B128" t="s">
        <v>248</v>
      </c>
      <c r="C128" t="s">
        <v>429</v>
      </c>
      <c r="D128" s="10">
        <v>8654</v>
      </c>
      <c r="E128" s="10">
        <v>8110.637634913186</v>
      </c>
      <c r="F128" s="10">
        <v>4761</v>
      </c>
      <c r="G128" s="6">
        <v>0.58700686854825324</v>
      </c>
      <c r="H128" s="10">
        <v>2</v>
      </c>
      <c r="I128">
        <v>4763</v>
      </c>
      <c r="J128" s="6">
        <f t="shared" si="1"/>
        <v>0.58725345828509345</v>
      </c>
    </row>
    <row r="129" spans="1:10" x14ac:dyDescent="0.3">
      <c r="A129" t="s">
        <v>249</v>
      </c>
      <c r="B129" t="s">
        <v>250</v>
      </c>
      <c r="C129" t="s">
        <v>429</v>
      </c>
      <c r="D129" s="10">
        <v>6179</v>
      </c>
      <c r="E129" s="10">
        <v>5976.8617587215458</v>
      </c>
      <c r="F129" s="10">
        <v>2613</v>
      </c>
      <c r="G129" s="6">
        <v>0.43718595234147128</v>
      </c>
      <c r="H129" s="10">
        <v>2</v>
      </c>
      <c r="I129">
        <v>2615</v>
      </c>
      <c r="J129" s="6">
        <f t="shared" si="1"/>
        <v>0.43752057610904993</v>
      </c>
    </row>
    <row r="130" spans="1:10" x14ac:dyDescent="0.3">
      <c r="A130" t="s">
        <v>251</v>
      </c>
      <c r="B130" t="s">
        <v>252</v>
      </c>
      <c r="C130" t="s">
        <v>429</v>
      </c>
      <c r="D130" s="10">
        <v>5833</v>
      </c>
      <c r="E130" s="10">
        <v>5315.6512735935494</v>
      </c>
      <c r="F130" s="10">
        <v>2097</v>
      </c>
      <c r="G130" s="6">
        <v>0.39449540462092075</v>
      </c>
      <c r="H130" s="10">
        <v>0</v>
      </c>
      <c r="I130">
        <v>2097</v>
      </c>
      <c r="J130" s="6">
        <f t="shared" si="1"/>
        <v>0.39449540462092075</v>
      </c>
    </row>
    <row r="131" spans="1:10" x14ac:dyDescent="0.3">
      <c r="A131" t="s">
        <v>253</v>
      </c>
      <c r="B131" t="s">
        <v>254</v>
      </c>
      <c r="C131" t="s">
        <v>429</v>
      </c>
      <c r="D131" s="10">
        <v>7322</v>
      </c>
      <c r="E131" s="10">
        <v>6660.0778359449614</v>
      </c>
      <c r="F131" s="10">
        <v>1775</v>
      </c>
      <c r="G131" s="6">
        <v>0.26651340175338284</v>
      </c>
      <c r="H131" s="10">
        <v>3</v>
      </c>
      <c r="I131">
        <v>1778</v>
      </c>
      <c r="J131" s="6">
        <f t="shared" si="1"/>
        <v>0.26696384693944486</v>
      </c>
    </row>
    <row r="132" spans="1:10" x14ac:dyDescent="0.3">
      <c r="A132" t="s">
        <v>255</v>
      </c>
      <c r="B132" t="s">
        <v>256</v>
      </c>
      <c r="C132" t="s">
        <v>429</v>
      </c>
      <c r="D132" s="10">
        <v>7845</v>
      </c>
      <c r="E132" s="10">
        <v>7456.5994945091861</v>
      </c>
      <c r="F132" s="10">
        <v>2959</v>
      </c>
      <c r="G132" s="6">
        <v>0.39682968116752387</v>
      </c>
      <c r="H132" s="10">
        <v>3</v>
      </c>
      <c r="I132">
        <v>2962</v>
      </c>
      <c r="J132" s="6">
        <f t="shared" si="1"/>
        <v>0.39723200933362818</v>
      </c>
    </row>
    <row r="133" spans="1:10" x14ac:dyDescent="0.3">
      <c r="A133" t="s">
        <v>257</v>
      </c>
      <c r="B133" t="s">
        <v>258</v>
      </c>
      <c r="C133" t="s">
        <v>429</v>
      </c>
      <c r="D133" s="10">
        <v>7129</v>
      </c>
      <c r="E133" s="10">
        <v>6738.9583032055916</v>
      </c>
      <c r="F133" s="10">
        <v>2390</v>
      </c>
      <c r="G133" s="6">
        <v>0.35465421990563784</v>
      </c>
      <c r="H133" s="10">
        <v>0</v>
      </c>
      <c r="I133">
        <v>2390</v>
      </c>
      <c r="J133" s="6">
        <f t="shared" si="1"/>
        <v>0.35465421990563784</v>
      </c>
    </row>
    <row r="134" spans="1:10" x14ac:dyDescent="0.3">
      <c r="A134" t="s">
        <v>259</v>
      </c>
      <c r="B134" t="s">
        <v>260</v>
      </c>
      <c r="C134" t="s">
        <v>429</v>
      </c>
      <c r="D134" s="10">
        <v>4983</v>
      </c>
      <c r="E134" s="10">
        <v>4734.3936395374203</v>
      </c>
      <c r="F134" s="10">
        <v>2304</v>
      </c>
      <c r="G134" s="6">
        <v>0.48665154936823446</v>
      </c>
      <c r="H134" s="10">
        <v>0</v>
      </c>
      <c r="I134">
        <v>2304</v>
      </c>
      <c r="J134" s="6">
        <f t="shared" ref="J134:J197" si="2">I134/E134</f>
        <v>0.48665154936823446</v>
      </c>
    </row>
    <row r="135" spans="1:10" x14ac:dyDescent="0.3">
      <c r="A135" t="s">
        <v>261</v>
      </c>
      <c r="B135" t="s">
        <v>262</v>
      </c>
      <c r="C135" t="s">
        <v>429</v>
      </c>
      <c r="D135" s="10">
        <v>6678</v>
      </c>
      <c r="E135" s="10">
        <v>6364.9716999802095</v>
      </c>
      <c r="F135" s="10">
        <v>2602</v>
      </c>
      <c r="G135" s="6">
        <v>0.40879993229319311</v>
      </c>
      <c r="H135" s="10">
        <v>0</v>
      </c>
      <c r="I135">
        <v>2602</v>
      </c>
      <c r="J135" s="6">
        <f t="shared" si="2"/>
        <v>0.40879993229319311</v>
      </c>
    </row>
    <row r="136" spans="1:10" x14ac:dyDescent="0.3">
      <c r="A136" t="s">
        <v>263</v>
      </c>
      <c r="B136" t="s">
        <v>264</v>
      </c>
      <c r="C136" t="s">
        <v>429</v>
      </c>
      <c r="D136" s="10">
        <v>3936</v>
      </c>
      <c r="E136" s="10">
        <v>3762.4124715816824</v>
      </c>
      <c r="F136" s="10">
        <v>555</v>
      </c>
      <c r="G136" s="6">
        <v>0.14751173726752062</v>
      </c>
      <c r="H136" s="10">
        <v>0</v>
      </c>
      <c r="I136">
        <v>555</v>
      </c>
      <c r="J136" s="6">
        <f t="shared" si="2"/>
        <v>0.14751173726752062</v>
      </c>
    </row>
    <row r="137" spans="1:10" x14ac:dyDescent="0.3">
      <c r="A137" t="s">
        <v>265</v>
      </c>
      <c r="B137" t="s">
        <v>266</v>
      </c>
      <c r="C137" t="s">
        <v>429</v>
      </c>
      <c r="D137" s="10">
        <v>5827</v>
      </c>
      <c r="E137" s="10">
        <v>5541.1403409532049</v>
      </c>
      <c r="F137" s="10">
        <v>1310</v>
      </c>
      <c r="G137" s="6">
        <v>0.23641343106185425</v>
      </c>
      <c r="H137" s="10">
        <v>1</v>
      </c>
      <c r="I137">
        <v>1311</v>
      </c>
      <c r="J137" s="6">
        <f t="shared" si="2"/>
        <v>0.23659389932984037</v>
      </c>
    </row>
    <row r="138" spans="1:10" x14ac:dyDescent="0.3">
      <c r="A138" t="s">
        <v>267</v>
      </c>
      <c r="B138" t="s">
        <v>268</v>
      </c>
      <c r="C138" t="s">
        <v>429</v>
      </c>
      <c r="D138" s="10">
        <v>4954</v>
      </c>
      <c r="E138" s="10">
        <v>4639.0041754238473</v>
      </c>
      <c r="F138" s="10">
        <v>1250</v>
      </c>
      <c r="G138" s="6">
        <v>0.2694543813135914</v>
      </c>
      <c r="H138" s="10">
        <v>0</v>
      </c>
      <c r="I138">
        <v>1250</v>
      </c>
      <c r="J138" s="6">
        <f t="shared" si="2"/>
        <v>0.2694543813135914</v>
      </c>
    </row>
    <row r="139" spans="1:10" x14ac:dyDescent="0.3">
      <c r="A139" t="s">
        <v>269</v>
      </c>
      <c r="B139" t="s">
        <v>270</v>
      </c>
      <c r="C139" t="s">
        <v>429</v>
      </c>
      <c r="D139" s="10">
        <v>6302</v>
      </c>
      <c r="E139" s="10">
        <v>6058.8224584287045</v>
      </c>
      <c r="F139" s="10">
        <v>3680</v>
      </c>
      <c r="G139" s="6">
        <v>0.60737874813951409</v>
      </c>
      <c r="H139" s="10">
        <v>7</v>
      </c>
      <c r="I139">
        <v>3687</v>
      </c>
      <c r="J139" s="6">
        <f t="shared" si="2"/>
        <v>0.60853408814956211</v>
      </c>
    </row>
    <row r="140" spans="1:10" x14ac:dyDescent="0.3">
      <c r="A140" t="s">
        <v>271</v>
      </c>
      <c r="B140" t="s">
        <v>272</v>
      </c>
      <c r="C140" t="s">
        <v>429</v>
      </c>
      <c r="D140" s="10">
        <v>6293</v>
      </c>
      <c r="E140" s="10">
        <v>5953.9819712215622</v>
      </c>
      <c r="F140" s="10">
        <v>2703</v>
      </c>
      <c r="G140" s="6">
        <v>0.45398189196152922</v>
      </c>
      <c r="H140" s="10">
        <v>371</v>
      </c>
      <c r="I140">
        <v>3074</v>
      </c>
      <c r="J140" s="6">
        <f t="shared" si="2"/>
        <v>0.5162931320346803</v>
      </c>
    </row>
    <row r="141" spans="1:10" x14ac:dyDescent="0.3">
      <c r="A141" t="s">
        <v>273</v>
      </c>
      <c r="B141" t="s">
        <v>274</v>
      </c>
      <c r="C141" t="s">
        <v>429</v>
      </c>
      <c r="D141" s="10">
        <v>5273</v>
      </c>
      <c r="E141" s="10">
        <v>5070.0423306297707</v>
      </c>
      <c r="F141" s="10">
        <v>1618</v>
      </c>
      <c r="G141" s="6">
        <v>0.31912948541378777</v>
      </c>
      <c r="H141" s="10">
        <v>0</v>
      </c>
      <c r="I141">
        <v>1618</v>
      </c>
      <c r="J141" s="6">
        <f t="shared" si="2"/>
        <v>0.31912948541378777</v>
      </c>
    </row>
    <row r="142" spans="1:10" x14ac:dyDescent="0.3">
      <c r="A142" t="s">
        <v>275</v>
      </c>
      <c r="B142" t="s">
        <v>276</v>
      </c>
      <c r="C142" t="s">
        <v>429</v>
      </c>
      <c r="D142" s="10">
        <v>3633</v>
      </c>
      <c r="E142" s="10">
        <v>3429.7527729130184</v>
      </c>
      <c r="F142" s="10">
        <v>1642</v>
      </c>
      <c r="G142" s="6">
        <v>0.47875170856859967</v>
      </c>
      <c r="H142" s="10">
        <v>0</v>
      </c>
      <c r="I142">
        <v>1642</v>
      </c>
      <c r="J142" s="6">
        <f t="shared" si="2"/>
        <v>0.47875170856859967</v>
      </c>
    </row>
    <row r="143" spans="1:10" x14ac:dyDescent="0.3">
      <c r="A143" t="s">
        <v>277</v>
      </c>
      <c r="B143" t="s">
        <v>278</v>
      </c>
      <c r="C143" t="s">
        <v>429</v>
      </c>
      <c r="D143" s="10">
        <v>7693</v>
      </c>
      <c r="E143" s="10">
        <v>7002.9902427994994</v>
      </c>
      <c r="F143" s="10">
        <v>1593</v>
      </c>
      <c r="G143" s="6">
        <v>0.22747425667741414</v>
      </c>
      <c r="H143" s="10">
        <v>0</v>
      </c>
      <c r="I143">
        <v>1593</v>
      </c>
      <c r="J143" s="6">
        <f t="shared" si="2"/>
        <v>0.22747425667741414</v>
      </c>
    </row>
    <row r="144" spans="1:10" x14ac:dyDescent="0.3">
      <c r="A144" t="s">
        <v>279</v>
      </c>
      <c r="B144" t="s">
        <v>280</v>
      </c>
      <c r="C144" t="s">
        <v>429</v>
      </c>
      <c r="D144" s="10">
        <v>7738</v>
      </c>
      <c r="E144" s="10">
        <v>7227.114121938509</v>
      </c>
      <c r="F144" s="10">
        <v>2455</v>
      </c>
      <c r="G144" s="6">
        <v>0.33969298928705749</v>
      </c>
      <c r="H144" s="10">
        <v>0</v>
      </c>
      <c r="I144">
        <v>2455</v>
      </c>
      <c r="J144" s="6">
        <f t="shared" si="2"/>
        <v>0.33969298928705749</v>
      </c>
    </row>
    <row r="145" spans="1:10" x14ac:dyDescent="0.3">
      <c r="A145" t="s">
        <v>281</v>
      </c>
      <c r="B145" t="s">
        <v>282</v>
      </c>
      <c r="C145" t="s">
        <v>429</v>
      </c>
      <c r="D145" s="10">
        <v>9233</v>
      </c>
      <c r="E145" s="10">
        <v>8621.0411376964803</v>
      </c>
      <c r="F145" s="10">
        <v>2525</v>
      </c>
      <c r="G145" s="6">
        <v>0.29288805837605286</v>
      </c>
      <c r="H145" s="10">
        <v>0</v>
      </c>
      <c r="I145">
        <v>2525</v>
      </c>
      <c r="J145" s="6">
        <f t="shared" si="2"/>
        <v>0.29288805837605286</v>
      </c>
    </row>
    <row r="146" spans="1:10" x14ac:dyDescent="0.3">
      <c r="A146" t="s">
        <v>283</v>
      </c>
      <c r="B146" t="s">
        <v>284</v>
      </c>
      <c r="C146" t="s">
        <v>429</v>
      </c>
      <c r="D146" s="10">
        <v>8049</v>
      </c>
      <c r="E146" s="10">
        <v>7635.6196179117205</v>
      </c>
      <c r="F146" s="10">
        <v>3879</v>
      </c>
      <c r="G146" s="6">
        <v>0.50801378199885694</v>
      </c>
      <c r="H146" s="10">
        <v>2</v>
      </c>
      <c r="I146">
        <v>3881</v>
      </c>
      <c r="J146" s="6">
        <f t="shared" si="2"/>
        <v>0.50827571228088775</v>
      </c>
    </row>
    <row r="147" spans="1:10" x14ac:dyDescent="0.3">
      <c r="A147" t="s">
        <v>285</v>
      </c>
      <c r="B147" t="s">
        <v>286</v>
      </c>
      <c r="C147" t="s">
        <v>429</v>
      </c>
      <c r="D147" s="10">
        <v>4693</v>
      </c>
      <c r="E147" s="10">
        <v>4464.0989405376768</v>
      </c>
      <c r="F147" s="10">
        <v>1509</v>
      </c>
      <c r="G147" s="6">
        <v>0.33803014227508343</v>
      </c>
      <c r="H147" s="10">
        <v>2</v>
      </c>
      <c r="I147">
        <v>1511</v>
      </c>
      <c r="J147" s="6">
        <f t="shared" si="2"/>
        <v>0.33847816101898676</v>
      </c>
    </row>
    <row r="148" spans="1:10" x14ac:dyDescent="0.3">
      <c r="A148" t="s">
        <v>287</v>
      </c>
      <c r="B148" t="s">
        <v>288</v>
      </c>
      <c r="C148" t="s">
        <v>429</v>
      </c>
      <c r="D148" s="10">
        <v>8229</v>
      </c>
      <c r="E148" s="10">
        <v>7616.9350646774064</v>
      </c>
      <c r="F148" s="10">
        <v>1680</v>
      </c>
      <c r="G148" s="6">
        <v>0.22056115560060266</v>
      </c>
      <c r="H148" s="10">
        <v>0</v>
      </c>
      <c r="I148">
        <v>1680</v>
      </c>
      <c r="J148" s="6">
        <f t="shared" si="2"/>
        <v>0.22056115560060266</v>
      </c>
    </row>
    <row r="149" spans="1:10" x14ac:dyDescent="0.3">
      <c r="A149" t="s">
        <v>289</v>
      </c>
      <c r="B149" t="s">
        <v>290</v>
      </c>
      <c r="C149" t="s">
        <v>429</v>
      </c>
      <c r="D149" s="10">
        <v>4844</v>
      </c>
      <c r="E149" s="10">
        <v>4572.8334251167244</v>
      </c>
      <c r="F149" s="10">
        <v>684</v>
      </c>
      <c r="G149" s="6">
        <v>0.14957903260658145</v>
      </c>
      <c r="H149" s="10">
        <v>0</v>
      </c>
      <c r="I149">
        <v>684</v>
      </c>
      <c r="J149" s="6">
        <f t="shared" si="2"/>
        <v>0.14957903260658145</v>
      </c>
    </row>
    <row r="150" spans="1:10" x14ac:dyDescent="0.3">
      <c r="A150" t="s">
        <v>291</v>
      </c>
      <c r="B150" t="s">
        <v>292</v>
      </c>
      <c r="C150" t="s">
        <v>429</v>
      </c>
      <c r="D150" s="10">
        <v>3897</v>
      </c>
      <c r="E150" s="10">
        <v>3631.5433736434966</v>
      </c>
      <c r="F150" s="10">
        <v>614</v>
      </c>
      <c r="G150" s="6">
        <v>0.16907411996128219</v>
      </c>
      <c r="H150" s="10">
        <v>0</v>
      </c>
      <c r="I150">
        <v>614</v>
      </c>
      <c r="J150" s="6">
        <f t="shared" si="2"/>
        <v>0.16907411996128219</v>
      </c>
    </row>
    <row r="151" spans="1:10" x14ac:dyDescent="0.3">
      <c r="A151" t="s">
        <v>293</v>
      </c>
      <c r="B151" t="s">
        <v>294</v>
      </c>
      <c r="C151" t="s">
        <v>429</v>
      </c>
      <c r="D151" s="10">
        <v>6955</v>
      </c>
      <c r="E151" s="10">
        <v>6523.7723860347323</v>
      </c>
      <c r="F151" s="10">
        <v>2211</v>
      </c>
      <c r="G151" s="6">
        <v>0.33891433808037652</v>
      </c>
      <c r="H151" s="10">
        <v>0</v>
      </c>
      <c r="I151">
        <v>2211</v>
      </c>
      <c r="J151" s="6">
        <f t="shared" si="2"/>
        <v>0.33891433808037652</v>
      </c>
    </row>
    <row r="152" spans="1:10" x14ac:dyDescent="0.3">
      <c r="A152" t="s">
        <v>295</v>
      </c>
      <c r="B152" t="s">
        <v>296</v>
      </c>
      <c r="C152" t="s">
        <v>429</v>
      </c>
      <c r="D152" s="10">
        <v>6797</v>
      </c>
      <c r="E152" s="10">
        <v>6446.4588936966438</v>
      </c>
      <c r="F152" s="10">
        <v>2802</v>
      </c>
      <c r="G152" s="6">
        <v>0.43465723526753569</v>
      </c>
      <c r="H152" s="10">
        <v>0</v>
      </c>
      <c r="I152">
        <v>2802</v>
      </c>
      <c r="J152" s="6">
        <f t="shared" si="2"/>
        <v>0.43465723526753569</v>
      </c>
    </row>
    <row r="153" spans="1:10" x14ac:dyDescent="0.3">
      <c r="A153" t="s">
        <v>297</v>
      </c>
      <c r="B153" t="s">
        <v>298</v>
      </c>
      <c r="C153" t="s">
        <v>429</v>
      </c>
      <c r="D153" s="10">
        <v>9739</v>
      </c>
      <c r="E153" s="10">
        <v>9314.9206925002854</v>
      </c>
      <c r="F153" s="10">
        <v>2304</v>
      </c>
      <c r="G153" s="6">
        <v>0.24734510105437801</v>
      </c>
      <c r="H153" s="10">
        <v>0</v>
      </c>
      <c r="I153">
        <v>2304</v>
      </c>
      <c r="J153" s="6">
        <f t="shared" si="2"/>
        <v>0.24734510105437801</v>
      </c>
    </row>
    <row r="154" spans="1:10" x14ac:dyDescent="0.3">
      <c r="A154" t="s">
        <v>299</v>
      </c>
      <c r="B154" t="s">
        <v>300</v>
      </c>
      <c r="C154" t="s">
        <v>429</v>
      </c>
      <c r="D154" s="10">
        <v>4435</v>
      </c>
      <c r="E154" s="10">
        <v>4238.8286020216956</v>
      </c>
      <c r="F154" s="10">
        <v>941</v>
      </c>
      <c r="G154" s="6">
        <v>0.22199529359389364</v>
      </c>
      <c r="H154" s="10">
        <v>0</v>
      </c>
      <c r="I154">
        <v>941</v>
      </c>
      <c r="J154" s="6">
        <f t="shared" si="2"/>
        <v>0.22199529359389364</v>
      </c>
    </row>
    <row r="155" spans="1:10" x14ac:dyDescent="0.3">
      <c r="A155" t="s">
        <v>301</v>
      </c>
      <c r="B155" t="s">
        <v>302</v>
      </c>
      <c r="C155" t="s">
        <v>429</v>
      </c>
      <c r="D155" s="10">
        <v>3628</v>
      </c>
      <c r="E155" s="10">
        <v>3500.6892658778074</v>
      </c>
      <c r="F155" s="10">
        <v>1210</v>
      </c>
      <c r="G155" s="6">
        <v>0.34564621653061489</v>
      </c>
      <c r="H155" s="10">
        <v>1</v>
      </c>
      <c r="I155">
        <v>1211</v>
      </c>
      <c r="J155" s="6">
        <f t="shared" si="2"/>
        <v>0.34593187456080549</v>
      </c>
    </row>
    <row r="156" spans="1:10" x14ac:dyDescent="0.3">
      <c r="A156" t="s">
        <v>303</v>
      </c>
      <c r="B156" t="s">
        <v>304</v>
      </c>
      <c r="C156" t="s">
        <v>427</v>
      </c>
      <c r="D156" s="10">
        <v>2134</v>
      </c>
      <c r="E156" s="10">
        <v>2049.2643678160921</v>
      </c>
      <c r="F156" s="10">
        <v>431</v>
      </c>
      <c r="G156" s="6">
        <v>0.21031937448818189</v>
      </c>
      <c r="H156" s="10">
        <v>0</v>
      </c>
      <c r="I156">
        <v>431</v>
      </c>
      <c r="J156" s="6">
        <f t="shared" si="2"/>
        <v>0.21031937448818189</v>
      </c>
    </row>
    <row r="157" spans="1:10" x14ac:dyDescent="0.3">
      <c r="A157" t="s">
        <v>305</v>
      </c>
      <c r="B157" t="s">
        <v>306</v>
      </c>
      <c r="C157" t="s">
        <v>427</v>
      </c>
      <c r="D157" s="10">
        <v>4913</v>
      </c>
      <c r="E157" s="10">
        <v>4593.2682403891286</v>
      </c>
      <c r="F157" s="10">
        <v>638</v>
      </c>
      <c r="G157" s="6">
        <v>0.13889892046582292</v>
      </c>
      <c r="H157" s="10">
        <v>0</v>
      </c>
      <c r="I157">
        <v>638</v>
      </c>
      <c r="J157" s="6">
        <f t="shared" si="2"/>
        <v>0.13889892046582292</v>
      </c>
    </row>
    <row r="158" spans="1:10" x14ac:dyDescent="0.3">
      <c r="A158" t="s">
        <v>307</v>
      </c>
      <c r="B158" t="s">
        <v>308</v>
      </c>
      <c r="C158" t="s">
        <v>427</v>
      </c>
      <c r="D158" s="10">
        <v>3937</v>
      </c>
      <c r="E158" s="10">
        <v>3809.3864195361912</v>
      </c>
      <c r="F158" s="10">
        <v>846</v>
      </c>
      <c r="G158" s="6">
        <v>0.22208300939525166</v>
      </c>
      <c r="H158" s="10">
        <v>0</v>
      </c>
      <c r="I158">
        <v>846</v>
      </c>
      <c r="J158" s="6">
        <f t="shared" si="2"/>
        <v>0.22208300939525166</v>
      </c>
    </row>
    <row r="159" spans="1:10" x14ac:dyDescent="0.3">
      <c r="A159" t="s">
        <v>309</v>
      </c>
      <c r="B159" t="s">
        <v>310</v>
      </c>
      <c r="C159" t="s">
        <v>427</v>
      </c>
      <c r="D159" s="10">
        <v>3606</v>
      </c>
      <c r="E159" s="10">
        <v>3418.9254243753576</v>
      </c>
      <c r="F159" s="10">
        <v>116</v>
      </c>
      <c r="G159" s="6">
        <v>3.3928789195860676E-2</v>
      </c>
      <c r="H159" s="10">
        <v>0</v>
      </c>
      <c r="I159">
        <v>116</v>
      </c>
      <c r="J159" s="6">
        <f t="shared" si="2"/>
        <v>3.3928789195860676E-2</v>
      </c>
    </row>
    <row r="160" spans="1:10" x14ac:dyDescent="0.3">
      <c r="A160" t="s">
        <v>311</v>
      </c>
      <c r="B160" t="s">
        <v>312</v>
      </c>
      <c r="C160" t="s">
        <v>427</v>
      </c>
      <c r="D160" s="10">
        <v>9941</v>
      </c>
      <c r="E160" s="10">
        <v>9646.2773390300081</v>
      </c>
      <c r="F160" s="10">
        <v>2213</v>
      </c>
      <c r="G160" s="6">
        <v>0.22941492580209502</v>
      </c>
      <c r="H160" s="10">
        <v>0</v>
      </c>
      <c r="I160">
        <v>2213</v>
      </c>
      <c r="J160" s="6">
        <f t="shared" si="2"/>
        <v>0.22941492580209502</v>
      </c>
    </row>
    <row r="161" spans="1:10" x14ac:dyDescent="0.3">
      <c r="A161" t="s">
        <v>313</v>
      </c>
      <c r="B161" t="s">
        <v>314</v>
      </c>
      <c r="C161" t="s">
        <v>427</v>
      </c>
      <c r="D161" s="10">
        <v>2753</v>
      </c>
      <c r="E161" s="10">
        <v>2664.7671307226788</v>
      </c>
      <c r="F161" s="10">
        <v>16</v>
      </c>
      <c r="G161" s="6">
        <v>6.0042770024939613E-3</v>
      </c>
      <c r="H161" s="10">
        <v>0</v>
      </c>
      <c r="I161">
        <v>16</v>
      </c>
      <c r="J161" s="6">
        <f t="shared" si="2"/>
        <v>6.0042770024939613E-3</v>
      </c>
    </row>
    <row r="162" spans="1:10" x14ac:dyDescent="0.3">
      <c r="A162" t="s">
        <v>315</v>
      </c>
      <c r="B162" t="s">
        <v>316</v>
      </c>
      <c r="C162" t="s">
        <v>427</v>
      </c>
      <c r="D162" s="10">
        <v>5103</v>
      </c>
      <c r="E162" s="10">
        <v>5016.5181589155036</v>
      </c>
      <c r="F162" s="10">
        <v>1017</v>
      </c>
      <c r="G162" s="6">
        <v>0.20273025388985341</v>
      </c>
      <c r="H162" s="10">
        <v>0</v>
      </c>
      <c r="I162">
        <v>1017</v>
      </c>
      <c r="J162" s="6">
        <f t="shared" si="2"/>
        <v>0.20273025388985341</v>
      </c>
    </row>
    <row r="163" spans="1:10" x14ac:dyDescent="0.3">
      <c r="A163" t="s">
        <v>317</v>
      </c>
      <c r="B163" t="s">
        <v>318</v>
      </c>
      <c r="C163" t="s">
        <v>427</v>
      </c>
      <c r="D163" s="10">
        <v>3924</v>
      </c>
      <c r="E163" s="10">
        <v>3755.1202302014262</v>
      </c>
      <c r="F163" s="10">
        <v>569</v>
      </c>
      <c r="G163" s="6">
        <v>0.15152643993225182</v>
      </c>
      <c r="H163" s="10">
        <v>0</v>
      </c>
      <c r="I163">
        <v>569</v>
      </c>
      <c r="J163" s="6">
        <f t="shared" si="2"/>
        <v>0.15152643993225182</v>
      </c>
    </row>
    <row r="164" spans="1:10" x14ac:dyDescent="0.3">
      <c r="A164" t="s">
        <v>319</v>
      </c>
      <c r="B164" t="s">
        <v>320</v>
      </c>
      <c r="C164" t="s">
        <v>427</v>
      </c>
      <c r="D164" s="10">
        <v>4641</v>
      </c>
      <c r="E164" s="10">
        <v>4502.6477673325498</v>
      </c>
      <c r="F164" s="10">
        <v>1998</v>
      </c>
      <c r="G164" s="6">
        <v>0.44373890724826814</v>
      </c>
      <c r="H164" s="10">
        <v>0</v>
      </c>
      <c r="I164">
        <v>1998</v>
      </c>
      <c r="J164" s="6">
        <f t="shared" si="2"/>
        <v>0.44373890724826814</v>
      </c>
    </row>
    <row r="165" spans="1:10" x14ac:dyDescent="0.3">
      <c r="A165" t="s">
        <v>321</v>
      </c>
      <c r="B165" t="s">
        <v>322</v>
      </c>
      <c r="C165" t="s">
        <v>427</v>
      </c>
      <c r="D165" s="10">
        <v>4312</v>
      </c>
      <c r="E165" s="10">
        <v>4068.4631197519248</v>
      </c>
      <c r="F165" s="10">
        <v>29</v>
      </c>
      <c r="G165" s="6">
        <v>7.1279987421314708E-3</v>
      </c>
      <c r="H165" s="10">
        <v>0</v>
      </c>
      <c r="I165">
        <v>29</v>
      </c>
      <c r="J165" s="6">
        <f t="shared" si="2"/>
        <v>7.1279987421314708E-3</v>
      </c>
    </row>
    <row r="166" spans="1:10" x14ac:dyDescent="0.3">
      <c r="A166" t="s">
        <v>323</v>
      </c>
      <c r="B166" t="s">
        <v>324</v>
      </c>
      <c r="C166" t="s">
        <v>427</v>
      </c>
      <c r="D166" s="10">
        <v>6260</v>
      </c>
      <c r="E166" s="10">
        <v>6042.870997231018</v>
      </c>
      <c r="F166" s="10">
        <v>2344</v>
      </c>
      <c r="G166" s="6">
        <v>0.38789509176583026</v>
      </c>
      <c r="H166" s="10">
        <v>0</v>
      </c>
      <c r="I166">
        <v>2344</v>
      </c>
      <c r="J166" s="6">
        <f t="shared" si="2"/>
        <v>0.38789509176583026</v>
      </c>
    </row>
    <row r="167" spans="1:10" x14ac:dyDescent="0.3">
      <c r="A167" t="s">
        <v>325</v>
      </c>
      <c r="B167" t="s">
        <v>326</v>
      </c>
      <c r="C167" t="s">
        <v>427</v>
      </c>
      <c r="D167" s="10">
        <v>4790</v>
      </c>
      <c r="E167" s="10">
        <v>4629.8229653307108</v>
      </c>
      <c r="F167" s="10">
        <v>183</v>
      </c>
      <c r="G167" s="6">
        <v>3.952634935943565E-2</v>
      </c>
      <c r="H167" s="10">
        <v>0</v>
      </c>
      <c r="I167">
        <v>183</v>
      </c>
      <c r="J167" s="6">
        <f t="shared" si="2"/>
        <v>3.952634935943565E-2</v>
      </c>
    </row>
    <row r="168" spans="1:10" x14ac:dyDescent="0.3">
      <c r="A168" t="s">
        <v>327</v>
      </c>
      <c r="B168" t="s">
        <v>328</v>
      </c>
      <c r="C168" t="s">
        <v>427</v>
      </c>
      <c r="D168" s="10">
        <v>10571</v>
      </c>
      <c r="E168" s="10">
        <v>10236.338995868253</v>
      </c>
      <c r="F168" s="10">
        <v>1205</v>
      </c>
      <c r="G168" s="6">
        <v>0.11771786773439025</v>
      </c>
      <c r="H168" s="10">
        <v>0</v>
      </c>
      <c r="I168">
        <v>1205</v>
      </c>
      <c r="J168" s="6">
        <f t="shared" si="2"/>
        <v>0.11771786773439025</v>
      </c>
    </row>
    <row r="169" spans="1:10" x14ac:dyDescent="0.3">
      <c r="A169" t="s">
        <v>329</v>
      </c>
      <c r="B169" t="s">
        <v>330</v>
      </c>
      <c r="C169" t="s">
        <v>427</v>
      </c>
      <c r="D169" s="10">
        <v>4452</v>
      </c>
      <c r="E169" s="10">
        <v>4304.1185648693672</v>
      </c>
      <c r="F169" s="10">
        <v>666</v>
      </c>
      <c r="G169" s="6">
        <v>0.15473551435965463</v>
      </c>
      <c r="H169" s="10">
        <v>10</v>
      </c>
      <c r="I169">
        <v>676</v>
      </c>
      <c r="J169" s="6">
        <f t="shared" si="2"/>
        <v>0.15705887043112091</v>
      </c>
    </row>
    <row r="170" spans="1:10" x14ac:dyDescent="0.3">
      <c r="A170" t="s">
        <v>331</v>
      </c>
      <c r="B170" t="s">
        <v>332</v>
      </c>
      <c r="C170" t="s">
        <v>427</v>
      </c>
      <c r="D170" s="10">
        <v>1553</v>
      </c>
      <c r="E170" s="10">
        <v>1513.5449462104175</v>
      </c>
      <c r="F170" s="10">
        <v>118</v>
      </c>
      <c r="G170" s="6">
        <v>7.7962666583140439E-2</v>
      </c>
      <c r="H170" s="10">
        <v>0</v>
      </c>
      <c r="I170">
        <v>118</v>
      </c>
      <c r="J170" s="6">
        <f t="shared" si="2"/>
        <v>7.7962666583140439E-2</v>
      </c>
    </row>
    <row r="171" spans="1:10" x14ac:dyDescent="0.3">
      <c r="A171" t="s">
        <v>333</v>
      </c>
      <c r="B171" t="s">
        <v>334</v>
      </c>
      <c r="C171" t="s">
        <v>427</v>
      </c>
      <c r="D171" s="10">
        <v>2556</v>
      </c>
      <c r="E171" s="10">
        <v>2483.0205816713305</v>
      </c>
      <c r="F171" s="10">
        <v>974</v>
      </c>
      <c r="G171" s="6">
        <v>0.39226416695442651</v>
      </c>
      <c r="H171" s="10">
        <v>1</v>
      </c>
      <c r="I171">
        <v>975</v>
      </c>
      <c r="J171" s="6">
        <f t="shared" si="2"/>
        <v>0.39266690223877398</v>
      </c>
    </row>
    <row r="172" spans="1:10" x14ac:dyDescent="0.3">
      <c r="A172" t="s">
        <v>335</v>
      </c>
      <c r="B172" t="s">
        <v>336</v>
      </c>
      <c r="C172" t="s">
        <v>427</v>
      </c>
      <c r="D172" s="10">
        <v>2725</v>
      </c>
      <c r="E172" s="10">
        <v>2607.384995368941</v>
      </c>
      <c r="F172" s="10">
        <v>717</v>
      </c>
      <c r="G172" s="6">
        <v>0.27498815912244889</v>
      </c>
      <c r="H172" s="10">
        <v>14</v>
      </c>
      <c r="I172">
        <v>731</v>
      </c>
      <c r="J172" s="6">
        <f t="shared" si="2"/>
        <v>0.28035752345677845</v>
      </c>
    </row>
    <row r="173" spans="1:10" x14ac:dyDescent="0.3">
      <c r="A173" t="s">
        <v>337</v>
      </c>
      <c r="B173" t="s">
        <v>338</v>
      </c>
      <c r="C173" t="s">
        <v>427</v>
      </c>
      <c r="D173" s="10">
        <v>2137</v>
      </c>
      <c r="E173" s="10">
        <v>2064.3301971613901</v>
      </c>
      <c r="F173" s="10">
        <v>1188</v>
      </c>
      <c r="G173" s="6">
        <v>0.57548932900055894</v>
      </c>
      <c r="H173" s="10">
        <v>0</v>
      </c>
      <c r="I173">
        <v>1188</v>
      </c>
      <c r="J173" s="6">
        <f t="shared" si="2"/>
        <v>0.57548932900055894</v>
      </c>
    </row>
    <row r="174" spans="1:10" x14ac:dyDescent="0.3">
      <c r="A174" t="s">
        <v>339</v>
      </c>
      <c r="B174" t="s">
        <v>340</v>
      </c>
      <c r="C174" t="s">
        <v>427</v>
      </c>
      <c r="D174" s="10">
        <v>6076</v>
      </c>
      <c r="E174" s="10">
        <v>5761.0190023513269</v>
      </c>
      <c r="F174" s="10">
        <v>1103</v>
      </c>
      <c r="G174" s="6">
        <v>0.1914591844862544</v>
      </c>
      <c r="H174" s="10">
        <v>0</v>
      </c>
      <c r="I174">
        <v>1103</v>
      </c>
      <c r="J174" s="6">
        <f t="shared" si="2"/>
        <v>0.1914591844862544</v>
      </c>
    </row>
    <row r="175" spans="1:10" x14ac:dyDescent="0.3">
      <c r="A175" t="s">
        <v>341</v>
      </c>
      <c r="B175" t="s">
        <v>342</v>
      </c>
      <c r="C175" t="s">
        <v>427</v>
      </c>
      <c r="D175" s="10">
        <v>4086</v>
      </c>
      <c r="E175" s="10">
        <v>3906.8832700600788</v>
      </c>
      <c r="F175" s="10">
        <v>1148</v>
      </c>
      <c r="G175" s="6">
        <v>0.29384036344201969</v>
      </c>
      <c r="H175" s="10">
        <v>0</v>
      </c>
      <c r="I175">
        <v>1148</v>
      </c>
      <c r="J175" s="6">
        <f t="shared" si="2"/>
        <v>0.29384036344201969</v>
      </c>
    </row>
    <row r="176" spans="1:10" x14ac:dyDescent="0.3">
      <c r="A176" t="s">
        <v>343</v>
      </c>
      <c r="B176" t="s">
        <v>344</v>
      </c>
      <c r="C176" t="s">
        <v>427</v>
      </c>
      <c r="D176" s="10">
        <v>3422</v>
      </c>
      <c r="E176" s="10">
        <v>3331.0018643901481</v>
      </c>
      <c r="F176" s="10">
        <v>159</v>
      </c>
      <c r="G176" s="6">
        <v>4.7733386672574048E-2</v>
      </c>
      <c r="H176" s="10">
        <v>0</v>
      </c>
      <c r="I176">
        <v>159</v>
      </c>
      <c r="J176" s="6">
        <f t="shared" si="2"/>
        <v>4.7733386672574048E-2</v>
      </c>
    </row>
    <row r="177" spans="1:10" x14ac:dyDescent="0.3">
      <c r="A177" t="s">
        <v>345</v>
      </c>
      <c r="B177" t="s">
        <v>346</v>
      </c>
      <c r="C177" t="s">
        <v>427</v>
      </c>
      <c r="D177" s="10">
        <v>2560</v>
      </c>
      <c r="E177" s="10">
        <v>2420.3572794318493</v>
      </c>
      <c r="F177" s="10">
        <v>351</v>
      </c>
      <c r="G177" s="6">
        <v>0.14501991213561377</v>
      </c>
      <c r="H177" s="10">
        <v>0</v>
      </c>
      <c r="I177">
        <v>351</v>
      </c>
      <c r="J177" s="6">
        <f t="shared" si="2"/>
        <v>0.14501991213561377</v>
      </c>
    </row>
    <row r="178" spans="1:10" x14ac:dyDescent="0.3">
      <c r="A178" t="s">
        <v>347</v>
      </c>
      <c r="B178" t="s">
        <v>348</v>
      </c>
      <c r="C178" t="s">
        <v>427</v>
      </c>
      <c r="D178" s="10">
        <v>2291</v>
      </c>
      <c r="E178" s="10">
        <v>2223.1853206459414</v>
      </c>
      <c r="F178" s="10">
        <v>1238</v>
      </c>
      <c r="G178" s="6">
        <v>0.55685866063576828</v>
      </c>
      <c r="H178" s="10">
        <v>1</v>
      </c>
      <c r="I178">
        <v>1239</v>
      </c>
      <c r="J178" s="6">
        <f t="shared" si="2"/>
        <v>0.55730846569282466</v>
      </c>
    </row>
    <row r="179" spans="1:10" x14ac:dyDescent="0.3">
      <c r="A179" t="s">
        <v>349</v>
      </c>
      <c r="B179" t="s">
        <v>350</v>
      </c>
      <c r="C179" t="s">
        <v>427</v>
      </c>
      <c r="D179" s="10">
        <v>2125</v>
      </c>
      <c r="E179" s="10">
        <v>2065.9275718608169</v>
      </c>
      <c r="F179" s="10">
        <v>1357</v>
      </c>
      <c r="G179" s="6">
        <v>0.65684780942137599</v>
      </c>
      <c r="H179" s="10">
        <v>3</v>
      </c>
      <c r="I179">
        <v>1360</v>
      </c>
      <c r="J179" s="6">
        <f t="shared" si="2"/>
        <v>0.65829994164559424</v>
      </c>
    </row>
    <row r="180" spans="1:10" x14ac:dyDescent="0.3">
      <c r="A180" t="s">
        <v>351</v>
      </c>
      <c r="B180" t="s">
        <v>352</v>
      </c>
      <c r="C180" t="s">
        <v>427</v>
      </c>
      <c r="D180" s="10">
        <v>12581</v>
      </c>
      <c r="E180" s="10">
        <v>12183.199154468388</v>
      </c>
      <c r="F180" s="10">
        <v>10357</v>
      </c>
      <c r="G180" s="6">
        <v>0.85010512170782337</v>
      </c>
      <c r="H180" s="10">
        <v>59</v>
      </c>
      <c r="I180">
        <v>10416</v>
      </c>
      <c r="J180" s="6">
        <f t="shared" si="2"/>
        <v>0.85494785630092585</v>
      </c>
    </row>
    <row r="181" spans="1:10" x14ac:dyDescent="0.3">
      <c r="A181" t="s">
        <v>353</v>
      </c>
      <c r="B181" t="s">
        <v>354</v>
      </c>
      <c r="C181" t="s">
        <v>427</v>
      </c>
      <c r="D181" s="10">
        <v>3837</v>
      </c>
      <c r="E181" s="10">
        <v>3718.0255848096308</v>
      </c>
      <c r="F181" s="10">
        <v>193</v>
      </c>
      <c r="G181" s="6">
        <v>5.1909271627532901E-2</v>
      </c>
      <c r="H181" s="10">
        <v>0</v>
      </c>
      <c r="I181">
        <v>193</v>
      </c>
      <c r="J181" s="6">
        <f t="shared" si="2"/>
        <v>5.1909271627532901E-2</v>
      </c>
    </row>
    <row r="182" spans="1:10" x14ac:dyDescent="0.3">
      <c r="A182" t="s">
        <v>355</v>
      </c>
      <c r="B182" t="s">
        <v>356</v>
      </c>
      <c r="C182" t="s">
        <v>427</v>
      </c>
      <c r="D182" s="10">
        <v>3824</v>
      </c>
      <c r="E182" s="10">
        <v>3665.5493998153279</v>
      </c>
      <c r="F182" s="10">
        <v>1688</v>
      </c>
      <c r="G182" s="6">
        <v>0.46050395612866168</v>
      </c>
      <c r="H182" s="10">
        <v>3</v>
      </c>
      <c r="I182">
        <v>1691</v>
      </c>
      <c r="J182" s="6">
        <f t="shared" si="2"/>
        <v>0.46132238733031217</v>
      </c>
    </row>
    <row r="183" spans="1:10" x14ac:dyDescent="0.3">
      <c r="A183" t="s">
        <v>357</v>
      </c>
      <c r="B183" t="s">
        <v>358</v>
      </c>
      <c r="C183" t="s">
        <v>427</v>
      </c>
      <c r="D183" s="10">
        <v>3866</v>
      </c>
      <c r="E183" s="10">
        <v>3740.0550902462883</v>
      </c>
      <c r="F183" s="10">
        <v>211</v>
      </c>
      <c r="G183" s="6">
        <v>5.6416281286943648E-2</v>
      </c>
      <c r="H183" s="10">
        <v>1</v>
      </c>
      <c r="I183">
        <v>212</v>
      </c>
      <c r="J183" s="6">
        <f t="shared" si="2"/>
        <v>5.6683657027640062E-2</v>
      </c>
    </row>
    <row r="184" spans="1:10" x14ac:dyDescent="0.3">
      <c r="A184" t="s">
        <v>359</v>
      </c>
      <c r="B184" t="s">
        <v>360</v>
      </c>
      <c r="C184" t="s">
        <v>427</v>
      </c>
      <c r="D184" s="10">
        <v>2536</v>
      </c>
      <c r="E184" s="10">
        <v>2459.7908574135481</v>
      </c>
      <c r="F184" s="10">
        <v>1417</v>
      </c>
      <c r="G184" s="6">
        <v>0.57606523568022572</v>
      </c>
      <c r="H184" s="10">
        <v>1</v>
      </c>
      <c r="I184">
        <v>1418</v>
      </c>
      <c r="J184" s="6">
        <f t="shared" si="2"/>
        <v>0.57647177430808749</v>
      </c>
    </row>
    <row r="185" spans="1:10" x14ac:dyDescent="0.3">
      <c r="A185" t="s">
        <v>361</v>
      </c>
      <c r="B185" t="s">
        <v>362</v>
      </c>
      <c r="C185" t="s">
        <v>427</v>
      </c>
      <c r="D185" s="10">
        <v>3988</v>
      </c>
      <c r="E185" s="10">
        <v>3924.8966022096333</v>
      </c>
      <c r="F185" s="10">
        <v>2271</v>
      </c>
      <c r="G185" s="6">
        <v>0.57861396876582061</v>
      </c>
      <c r="H185" s="10">
        <v>2</v>
      </c>
      <c r="I185">
        <v>2273</v>
      </c>
      <c r="J185" s="6">
        <f t="shared" si="2"/>
        <v>0.57912353632968305</v>
      </c>
    </row>
    <row r="186" spans="1:10" x14ac:dyDescent="0.3">
      <c r="A186" t="s">
        <v>363</v>
      </c>
      <c r="B186" t="s">
        <v>364</v>
      </c>
      <c r="C186" t="s">
        <v>427</v>
      </c>
      <c r="D186" s="10">
        <v>3570</v>
      </c>
      <c r="E186" s="10">
        <v>3419.12808802159</v>
      </c>
      <c r="F186" s="10">
        <v>647</v>
      </c>
      <c r="G186" s="6">
        <v>0.18922952967648943</v>
      </c>
      <c r="H186" s="10">
        <v>0</v>
      </c>
      <c r="I186">
        <v>647</v>
      </c>
      <c r="J186" s="6">
        <f t="shared" si="2"/>
        <v>0.18922952967648943</v>
      </c>
    </row>
    <row r="187" spans="1:10" x14ac:dyDescent="0.3">
      <c r="A187" t="s">
        <v>365</v>
      </c>
      <c r="B187" t="s">
        <v>366</v>
      </c>
      <c r="C187" t="s">
        <v>427</v>
      </c>
      <c r="D187" s="10">
        <v>8764</v>
      </c>
      <c r="E187" s="10">
        <v>8532.4053901009611</v>
      </c>
      <c r="F187" s="10">
        <v>3879</v>
      </c>
      <c r="G187" s="6">
        <v>0.45461974937340632</v>
      </c>
      <c r="H187" s="10">
        <v>6</v>
      </c>
      <c r="I187">
        <v>3885</v>
      </c>
      <c r="J187" s="6">
        <f t="shared" si="2"/>
        <v>0.45532295084188801</v>
      </c>
    </row>
    <row r="188" spans="1:10" x14ac:dyDescent="0.3">
      <c r="A188" t="s">
        <v>367</v>
      </c>
      <c r="B188" t="s">
        <v>368</v>
      </c>
      <c r="C188" t="s">
        <v>427</v>
      </c>
      <c r="D188" s="10">
        <v>3276</v>
      </c>
      <c r="E188" s="10">
        <v>3176.3351836037577</v>
      </c>
      <c r="F188" s="10">
        <v>1545</v>
      </c>
      <c r="G188" s="6">
        <v>0.48640962325868192</v>
      </c>
      <c r="H188" s="10">
        <v>4</v>
      </c>
      <c r="I188">
        <v>1549</v>
      </c>
      <c r="J188" s="6">
        <f t="shared" si="2"/>
        <v>0.48766893619915747</v>
      </c>
    </row>
    <row r="189" spans="1:10" x14ac:dyDescent="0.3">
      <c r="A189" t="s">
        <v>369</v>
      </c>
      <c r="B189" t="s">
        <v>370</v>
      </c>
      <c r="C189" t="s">
        <v>427</v>
      </c>
      <c r="D189" s="10">
        <v>3176</v>
      </c>
      <c r="E189" s="10">
        <v>3092.0244559018115</v>
      </c>
      <c r="F189" s="10">
        <v>1980</v>
      </c>
      <c r="G189" s="6">
        <v>0.64035716024843614</v>
      </c>
      <c r="H189" s="10">
        <v>1</v>
      </c>
      <c r="I189">
        <v>1981</v>
      </c>
      <c r="J189" s="6">
        <f t="shared" si="2"/>
        <v>0.64068057295563241</v>
      </c>
    </row>
    <row r="190" spans="1:10" x14ac:dyDescent="0.3">
      <c r="A190" t="s">
        <v>371</v>
      </c>
      <c r="B190" t="s">
        <v>372</v>
      </c>
      <c r="C190" t="s">
        <v>427</v>
      </c>
      <c r="D190" s="10">
        <v>3854</v>
      </c>
      <c r="E190" s="10">
        <v>3657.0280261997732</v>
      </c>
      <c r="F190" s="10">
        <v>1647</v>
      </c>
      <c r="G190" s="6">
        <v>0.45036570357145767</v>
      </c>
      <c r="H190" s="10">
        <v>0</v>
      </c>
      <c r="I190">
        <v>1647</v>
      </c>
      <c r="J190" s="6">
        <f t="shared" si="2"/>
        <v>0.45036570357145767</v>
      </c>
    </row>
    <row r="191" spans="1:10" x14ac:dyDescent="0.3">
      <c r="A191" t="s">
        <v>373</v>
      </c>
      <c r="B191" t="s">
        <v>374</v>
      </c>
      <c r="C191" t="s">
        <v>427</v>
      </c>
      <c r="D191" s="10">
        <v>8174</v>
      </c>
      <c r="E191" s="10">
        <v>7734.5045271278896</v>
      </c>
      <c r="F191" s="10">
        <v>5031</v>
      </c>
      <c r="G191" s="6">
        <v>0.65046183402625768</v>
      </c>
      <c r="H191" s="10">
        <v>0</v>
      </c>
      <c r="I191">
        <v>5031</v>
      </c>
      <c r="J191" s="6">
        <f t="shared" si="2"/>
        <v>0.65046183402625768</v>
      </c>
    </row>
    <row r="192" spans="1:10" x14ac:dyDescent="0.3">
      <c r="A192" t="s">
        <v>375</v>
      </c>
      <c r="B192" t="s">
        <v>376</v>
      </c>
      <c r="C192" t="s">
        <v>427</v>
      </c>
      <c r="D192" s="10">
        <v>16802</v>
      </c>
      <c r="E192" s="10">
        <v>16025.350616871645</v>
      </c>
      <c r="F192" s="10">
        <v>12516</v>
      </c>
      <c r="G192" s="6">
        <v>0.78101255312461204</v>
      </c>
      <c r="H192" s="10">
        <v>11</v>
      </c>
      <c r="I192">
        <v>12527</v>
      </c>
      <c r="J192" s="6">
        <f t="shared" si="2"/>
        <v>0.78169896556343998</v>
      </c>
    </row>
    <row r="193" spans="1:10" x14ac:dyDescent="0.3">
      <c r="A193" t="s">
        <v>377</v>
      </c>
      <c r="B193" t="s">
        <v>378</v>
      </c>
      <c r="C193" t="s">
        <v>427</v>
      </c>
      <c r="D193" s="10">
        <v>10178</v>
      </c>
      <c r="E193" s="10">
        <v>9767.5205277896439</v>
      </c>
      <c r="F193" s="10">
        <v>7227</v>
      </c>
      <c r="G193" s="6">
        <v>0.73990118366666435</v>
      </c>
      <c r="H193" s="10">
        <v>11</v>
      </c>
      <c r="I193">
        <v>7238</v>
      </c>
      <c r="J193" s="6">
        <f t="shared" si="2"/>
        <v>0.74102736507254974</v>
      </c>
    </row>
    <row r="194" spans="1:10" x14ac:dyDescent="0.3">
      <c r="A194" t="s">
        <v>379</v>
      </c>
      <c r="B194" t="s">
        <v>380</v>
      </c>
      <c r="C194" t="s">
        <v>427</v>
      </c>
      <c r="D194" s="10">
        <v>10169</v>
      </c>
      <c r="E194" s="10">
        <v>9692.8181024684309</v>
      </c>
      <c r="F194" s="10">
        <v>9036</v>
      </c>
      <c r="G194" s="6">
        <v>0.93223662143198982</v>
      </c>
      <c r="H194" s="10">
        <v>50</v>
      </c>
      <c r="I194">
        <v>9086</v>
      </c>
      <c r="J194" s="6">
        <f t="shared" si="2"/>
        <v>0.93739507993924953</v>
      </c>
    </row>
    <row r="195" spans="1:10" x14ac:dyDescent="0.3">
      <c r="A195" t="s">
        <v>381</v>
      </c>
      <c r="B195" t="s">
        <v>382</v>
      </c>
      <c r="C195" t="s">
        <v>427</v>
      </c>
      <c r="D195" s="10">
        <v>4836</v>
      </c>
      <c r="E195" s="10">
        <v>4615.147120681022</v>
      </c>
      <c r="F195" s="10">
        <v>4088</v>
      </c>
      <c r="G195" s="6">
        <v>0.88577891302341949</v>
      </c>
      <c r="H195" s="10">
        <v>1</v>
      </c>
      <c r="I195">
        <v>4089</v>
      </c>
      <c r="J195" s="6">
        <f t="shared" si="2"/>
        <v>0.8859955908397168</v>
      </c>
    </row>
    <row r="196" spans="1:10" x14ac:dyDescent="0.3">
      <c r="A196" t="s">
        <v>383</v>
      </c>
      <c r="B196" t="s">
        <v>384</v>
      </c>
      <c r="C196" t="s">
        <v>427</v>
      </c>
      <c r="D196" s="10">
        <v>9245</v>
      </c>
      <c r="E196" s="10">
        <v>9001.8683357041264</v>
      </c>
      <c r="F196" s="10">
        <v>7170</v>
      </c>
      <c r="G196" s="6">
        <v>0.79650131868310226</v>
      </c>
      <c r="H196" s="10">
        <v>195</v>
      </c>
      <c r="I196">
        <v>7365</v>
      </c>
      <c r="J196" s="6">
        <f t="shared" si="2"/>
        <v>0.81816348843808206</v>
      </c>
    </row>
    <row r="197" spans="1:10" x14ac:dyDescent="0.3">
      <c r="A197" t="s">
        <v>385</v>
      </c>
      <c r="B197" t="s">
        <v>386</v>
      </c>
      <c r="C197" t="s">
        <v>427</v>
      </c>
      <c r="D197" s="10">
        <v>4926</v>
      </c>
      <c r="E197" s="10">
        <v>4675.1951294697901</v>
      </c>
      <c r="F197" s="10">
        <v>2746</v>
      </c>
      <c r="G197" s="6">
        <v>0.58735516357184037</v>
      </c>
      <c r="H197" s="10">
        <v>1</v>
      </c>
      <c r="I197">
        <v>2747</v>
      </c>
      <c r="J197" s="6">
        <f t="shared" si="2"/>
        <v>0.58756905838741647</v>
      </c>
    </row>
    <row r="198" spans="1:10" x14ac:dyDescent="0.3">
      <c r="A198" t="s">
        <v>387</v>
      </c>
      <c r="B198" t="s">
        <v>388</v>
      </c>
      <c r="C198" t="s">
        <v>427</v>
      </c>
      <c r="D198" s="10">
        <v>4136</v>
      </c>
      <c r="E198" s="10">
        <v>3956.511916755635</v>
      </c>
      <c r="F198" s="10">
        <v>1707</v>
      </c>
      <c r="G198" s="6">
        <v>0.43144063152468676</v>
      </c>
      <c r="H198" s="10">
        <v>1</v>
      </c>
      <c r="I198">
        <v>1708</v>
      </c>
      <c r="J198" s="6">
        <f t="shared" ref="J198:J213" si="3">I198/E198</f>
        <v>0.43169337940490038</v>
      </c>
    </row>
    <row r="199" spans="1:10" x14ac:dyDescent="0.3">
      <c r="A199" t="s">
        <v>389</v>
      </c>
      <c r="B199" t="s">
        <v>390</v>
      </c>
      <c r="C199" t="s">
        <v>426</v>
      </c>
      <c r="D199" s="10">
        <v>5426</v>
      </c>
      <c r="E199" s="10">
        <v>5198.2510181668422</v>
      </c>
      <c r="F199" s="10">
        <v>3335</v>
      </c>
      <c r="G199" s="6">
        <v>0.6415619384952449</v>
      </c>
      <c r="H199" s="10">
        <v>0</v>
      </c>
      <c r="I199">
        <v>3335</v>
      </c>
      <c r="J199" s="6">
        <f t="shared" si="3"/>
        <v>0.6415619384952449</v>
      </c>
    </row>
    <row r="200" spans="1:10" x14ac:dyDescent="0.3">
      <c r="A200" t="s">
        <v>391</v>
      </c>
      <c r="B200" t="s">
        <v>392</v>
      </c>
      <c r="C200" t="s">
        <v>425</v>
      </c>
      <c r="D200" s="10">
        <v>17161</v>
      </c>
      <c r="E200" s="10">
        <v>16631.87694788802</v>
      </c>
      <c r="F200" s="10">
        <v>7010</v>
      </c>
      <c r="G200" s="6">
        <v>0.42147978980148459</v>
      </c>
      <c r="H200" s="10">
        <v>0</v>
      </c>
      <c r="I200">
        <v>7010</v>
      </c>
      <c r="J200" s="6">
        <f t="shared" si="3"/>
        <v>0.42147978980148459</v>
      </c>
    </row>
    <row r="201" spans="1:10" x14ac:dyDescent="0.3">
      <c r="A201" t="s">
        <v>393</v>
      </c>
      <c r="B201" t="s">
        <v>394</v>
      </c>
      <c r="C201" t="s">
        <v>426</v>
      </c>
      <c r="D201" s="10">
        <v>10971</v>
      </c>
      <c r="E201" s="10">
        <v>10534.475582021665</v>
      </c>
      <c r="F201" s="10">
        <v>6059</v>
      </c>
      <c r="G201" s="6">
        <v>0.5751591479637016</v>
      </c>
      <c r="H201" s="10">
        <v>7</v>
      </c>
      <c r="I201">
        <v>6066</v>
      </c>
      <c r="J201" s="6">
        <f t="shared" si="3"/>
        <v>0.57582363286809934</v>
      </c>
    </row>
    <row r="202" spans="1:10" x14ac:dyDescent="0.3">
      <c r="A202" t="s">
        <v>395</v>
      </c>
      <c r="B202" t="s">
        <v>396</v>
      </c>
      <c r="C202" t="s">
        <v>426</v>
      </c>
      <c r="D202" s="10">
        <v>4581</v>
      </c>
      <c r="E202" s="10">
        <v>4329.8346685460319</v>
      </c>
      <c r="F202" s="10">
        <v>2277</v>
      </c>
      <c r="G202" s="6">
        <v>0.5258861306047562</v>
      </c>
      <c r="H202" s="10">
        <v>505</v>
      </c>
      <c r="I202">
        <v>2782</v>
      </c>
      <c r="J202" s="6">
        <f t="shared" si="3"/>
        <v>0.64251875948284232</v>
      </c>
    </row>
    <row r="203" spans="1:10" x14ac:dyDescent="0.3">
      <c r="A203" t="s">
        <v>397</v>
      </c>
      <c r="B203" t="s">
        <v>398</v>
      </c>
      <c r="C203" t="s">
        <v>425</v>
      </c>
      <c r="D203" s="10">
        <v>3596</v>
      </c>
      <c r="E203" s="10">
        <v>3473.4108224924785</v>
      </c>
      <c r="F203" s="10">
        <v>2285</v>
      </c>
      <c r="G203" s="6">
        <v>0.657854805197017</v>
      </c>
      <c r="H203" s="10">
        <v>2</v>
      </c>
      <c r="I203">
        <v>2287</v>
      </c>
      <c r="J203" s="6">
        <f t="shared" si="3"/>
        <v>0.65843060808996845</v>
      </c>
    </row>
    <row r="204" spans="1:10" x14ac:dyDescent="0.3">
      <c r="A204" t="s">
        <v>399</v>
      </c>
      <c r="B204" t="s">
        <v>400</v>
      </c>
      <c r="C204" t="s">
        <v>425</v>
      </c>
      <c r="D204" s="10">
        <v>4879</v>
      </c>
      <c r="E204" s="10">
        <v>4724.841405915131</v>
      </c>
      <c r="F204" s="10">
        <v>2183</v>
      </c>
      <c r="G204" s="6">
        <v>0.46202608986347249</v>
      </c>
      <c r="H204" s="10">
        <v>0</v>
      </c>
      <c r="I204">
        <v>2183</v>
      </c>
      <c r="J204" s="6">
        <f t="shared" si="3"/>
        <v>0.46202608986347249</v>
      </c>
    </row>
    <row r="205" spans="1:10" x14ac:dyDescent="0.3">
      <c r="A205" t="s">
        <v>401</v>
      </c>
      <c r="B205" t="s">
        <v>402</v>
      </c>
      <c r="C205" t="s">
        <v>425</v>
      </c>
      <c r="D205" s="10">
        <v>3980</v>
      </c>
      <c r="E205" s="10">
        <v>3842.119034250421</v>
      </c>
      <c r="F205" s="10">
        <v>1908</v>
      </c>
      <c r="G205" s="6">
        <v>0.4966009597805815</v>
      </c>
      <c r="H205" s="10">
        <v>0</v>
      </c>
      <c r="I205">
        <v>1908</v>
      </c>
      <c r="J205" s="6">
        <f t="shared" si="3"/>
        <v>0.4966009597805815</v>
      </c>
    </row>
    <row r="206" spans="1:10" x14ac:dyDescent="0.3">
      <c r="A206" t="s">
        <v>403</v>
      </c>
      <c r="B206" t="s">
        <v>404</v>
      </c>
      <c r="C206" t="s">
        <v>425</v>
      </c>
      <c r="D206" s="10">
        <v>4449</v>
      </c>
      <c r="E206" s="10">
        <v>4309.8658542882222</v>
      </c>
      <c r="F206" s="10">
        <v>1844</v>
      </c>
      <c r="G206" s="6">
        <v>0.42785554408039417</v>
      </c>
      <c r="H206" s="10">
        <v>1</v>
      </c>
      <c r="I206">
        <v>1845</v>
      </c>
      <c r="J206" s="6">
        <f t="shared" si="3"/>
        <v>0.42808756986351798</v>
      </c>
    </row>
    <row r="207" spans="1:10" x14ac:dyDescent="0.3">
      <c r="A207" t="s">
        <v>405</v>
      </c>
      <c r="B207" t="s">
        <v>406</v>
      </c>
      <c r="C207" t="s">
        <v>427</v>
      </c>
      <c r="D207" s="10">
        <v>6800</v>
      </c>
      <c r="E207" s="10">
        <v>6588.359969819604</v>
      </c>
      <c r="F207" s="10">
        <v>2058</v>
      </c>
      <c r="G207" s="6">
        <v>0.31236908873033997</v>
      </c>
      <c r="H207" s="10">
        <v>1</v>
      </c>
      <c r="I207">
        <v>2059</v>
      </c>
      <c r="J207" s="6">
        <f t="shared" si="3"/>
        <v>0.31252087157228864</v>
      </c>
    </row>
    <row r="208" spans="1:10" x14ac:dyDescent="0.3">
      <c r="A208" t="s">
        <v>407</v>
      </c>
      <c r="B208" t="s">
        <v>408</v>
      </c>
      <c r="C208" t="s">
        <v>427</v>
      </c>
      <c r="D208" s="10">
        <v>9517</v>
      </c>
      <c r="E208" s="10">
        <v>9247.5436145952099</v>
      </c>
      <c r="F208" s="10">
        <v>2913</v>
      </c>
      <c r="G208" s="6">
        <v>0.31500256948261063</v>
      </c>
      <c r="H208" s="10">
        <v>0</v>
      </c>
      <c r="I208">
        <v>2913</v>
      </c>
      <c r="J208" s="6">
        <f t="shared" si="3"/>
        <v>0.31500256948261063</v>
      </c>
    </row>
    <row r="209" spans="1:10" x14ac:dyDescent="0.3">
      <c r="A209" t="s">
        <v>409</v>
      </c>
      <c r="B209" t="s">
        <v>410</v>
      </c>
      <c r="C209" t="s">
        <v>427</v>
      </c>
      <c r="D209" s="10">
        <v>3209</v>
      </c>
      <c r="E209" s="10">
        <v>3054.98761941154</v>
      </c>
      <c r="F209" s="10">
        <v>122</v>
      </c>
      <c r="G209" s="6">
        <v>3.9934695389534827E-2</v>
      </c>
      <c r="H209" s="10">
        <v>0</v>
      </c>
      <c r="I209">
        <v>122</v>
      </c>
      <c r="J209" s="6">
        <f t="shared" si="3"/>
        <v>3.9934695389534827E-2</v>
      </c>
    </row>
    <row r="210" spans="1:10" x14ac:dyDescent="0.3">
      <c r="A210" t="s">
        <v>411</v>
      </c>
      <c r="B210" t="s">
        <v>412</v>
      </c>
      <c r="C210" t="s">
        <v>427</v>
      </c>
      <c r="D210" s="10">
        <v>3399</v>
      </c>
      <c r="E210" s="10">
        <v>3275.4900973758045</v>
      </c>
      <c r="F210" s="10">
        <v>281</v>
      </c>
      <c r="G210" s="6">
        <v>8.5788688607279354E-2</v>
      </c>
      <c r="H210" s="10">
        <v>0</v>
      </c>
      <c r="I210">
        <v>281</v>
      </c>
      <c r="J210" s="6">
        <f t="shared" si="3"/>
        <v>8.5788688607279354E-2</v>
      </c>
    </row>
    <row r="211" spans="1:10" x14ac:dyDescent="0.3">
      <c r="A211" t="s">
        <v>413</v>
      </c>
      <c r="B211" t="s">
        <v>414</v>
      </c>
      <c r="C211" t="s">
        <v>427</v>
      </c>
      <c r="D211" s="10">
        <v>9433</v>
      </c>
      <c r="E211" s="10">
        <v>8959.8670118709233</v>
      </c>
      <c r="F211" s="10">
        <v>4036</v>
      </c>
      <c r="G211" s="6">
        <v>0.45045311438804903</v>
      </c>
      <c r="H211" s="10">
        <v>0</v>
      </c>
      <c r="I211">
        <v>4036</v>
      </c>
      <c r="J211" s="6">
        <f t="shared" si="3"/>
        <v>0.45045311438804903</v>
      </c>
    </row>
    <row r="212" spans="1:10" x14ac:dyDescent="0.3">
      <c r="A212" t="s">
        <v>415</v>
      </c>
      <c r="B212" t="s">
        <v>416</v>
      </c>
      <c r="C212" t="s">
        <v>427</v>
      </c>
      <c r="D212" s="10">
        <v>14130</v>
      </c>
      <c r="E212" s="10">
        <v>13818.43639655639</v>
      </c>
      <c r="F212" s="10">
        <v>13548</v>
      </c>
      <c r="G212" s="6">
        <v>0.98042930554546792</v>
      </c>
      <c r="H212" s="10">
        <v>58</v>
      </c>
      <c r="I212">
        <v>13606</v>
      </c>
      <c r="J212" s="6">
        <f t="shared" si="3"/>
        <v>0.98462659663800101</v>
      </c>
    </row>
    <row r="213" spans="1:10" x14ac:dyDescent="0.3">
      <c r="A213" t="s">
        <v>417</v>
      </c>
      <c r="B213" t="s">
        <v>418</v>
      </c>
      <c r="C213" t="s">
        <v>427</v>
      </c>
      <c r="D213" s="10">
        <v>4647</v>
      </c>
      <c r="E213" s="10">
        <v>4639.2975039696912</v>
      </c>
      <c r="F213" s="10">
        <v>3571</v>
      </c>
      <c r="G213" s="6">
        <v>0.76972860588147562</v>
      </c>
      <c r="H213" s="10">
        <v>9</v>
      </c>
      <c r="I213">
        <v>3580</v>
      </c>
      <c r="J213" s="6">
        <f t="shared" si="3"/>
        <v>0.77166855476216256</v>
      </c>
    </row>
  </sheetData>
  <autoFilter ref="A4:J213" xr:uid="{00000000-0009-0000-0000-000011000000}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J213"/>
  <sheetViews>
    <sheetView topLeftCell="B1" workbookViewId="0">
      <pane ySplit="4" topLeftCell="A197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</cols>
  <sheetData>
    <row r="1" spans="1:10" ht="18" x14ac:dyDescent="0.4">
      <c r="A1" s="1" t="s">
        <v>446</v>
      </c>
      <c r="B1" s="9">
        <v>42644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>
        <v>2070</v>
      </c>
      <c r="E5" s="10">
        <v>2022.8932330827067</v>
      </c>
      <c r="F5" s="10">
        <v>1444</v>
      </c>
      <c r="G5" s="6">
        <v>0.71382907233293491</v>
      </c>
      <c r="H5" s="10">
        <v>0</v>
      </c>
      <c r="I5">
        <v>1444</v>
      </c>
      <c r="J5" s="6">
        <f>I5/E5</f>
        <v>0.71382907233293491</v>
      </c>
    </row>
    <row r="6" spans="1:10" x14ac:dyDescent="0.3">
      <c r="A6" t="s">
        <v>3</v>
      </c>
      <c r="B6" t="s">
        <v>4</v>
      </c>
      <c r="C6" t="s">
        <v>426</v>
      </c>
      <c r="D6">
        <v>5698</v>
      </c>
      <c r="E6" s="10">
        <v>5517.4105960264906</v>
      </c>
      <c r="F6" s="10">
        <v>4139</v>
      </c>
      <c r="G6" s="6">
        <v>0.75017074186590549</v>
      </c>
      <c r="H6" s="10">
        <v>6</v>
      </c>
      <c r="I6">
        <v>4145</v>
      </c>
      <c r="J6" s="6">
        <f t="shared" ref="J6:J69" si="0">I6/E6</f>
        <v>0.75125820851272729</v>
      </c>
    </row>
    <row r="7" spans="1:10" x14ac:dyDescent="0.3">
      <c r="A7" t="s">
        <v>5</v>
      </c>
      <c r="B7" t="s">
        <v>6</v>
      </c>
      <c r="C7" t="s">
        <v>426</v>
      </c>
      <c r="D7">
        <v>10469</v>
      </c>
      <c r="E7" s="10">
        <v>9977.2639954061833</v>
      </c>
      <c r="F7" s="10">
        <v>5736</v>
      </c>
      <c r="G7" s="6">
        <v>0.57490710906727716</v>
      </c>
      <c r="H7" s="10">
        <v>87</v>
      </c>
      <c r="I7">
        <v>5823</v>
      </c>
      <c r="J7" s="6">
        <f t="shared" si="0"/>
        <v>0.58362693446631009</v>
      </c>
    </row>
    <row r="8" spans="1:10" x14ac:dyDescent="0.3">
      <c r="A8" t="s">
        <v>7</v>
      </c>
      <c r="B8" t="s">
        <v>8</v>
      </c>
      <c r="C8" t="s">
        <v>426</v>
      </c>
      <c r="D8">
        <v>4402</v>
      </c>
      <c r="E8" s="10">
        <v>4200.4951261894912</v>
      </c>
      <c r="F8" s="10">
        <v>3857</v>
      </c>
      <c r="G8" s="6">
        <v>0.91822508635997513</v>
      </c>
      <c r="H8" s="10">
        <v>12</v>
      </c>
      <c r="I8">
        <v>3869</v>
      </c>
      <c r="J8" s="6">
        <f t="shared" si="0"/>
        <v>0.92108189243628302</v>
      </c>
    </row>
    <row r="9" spans="1:10" x14ac:dyDescent="0.3">
      <c r="A9" t="s">
        <v>9</v>
      </c>
      <c r="B9" t="s">
        <v>10</v>
      </c>
      <c r="C9" t="s">
        <v>426</v>
      </c>
      <c r="D9">
        <v>5460</v>
      </c>
      <c r="E9" s="10">
        <v>5293.876427433057</v>
      </c>
      <c r="F9" s="10">
        <v>3170</v>
      </c>
      <c r="G9" s="6">
        <v>0.59880506155620605</v>
      </c>
      <c r="H9" s="10">
        <v>7</v>
      </c>
      <c r="I9">
        <v>3177</v>
      </c>
      <c r="J9" s="6">
        <f t="shared" si="0"/>
        <v>0.60012734402651946</v>
      </c>
    </row>
    <row r="10" spans="1:10" x14ac:dyDescent="0.3">
      <c r="A10" t="s">
        <v>11</v>
      </c>
      <c r="B10" t="s">
        <v>12</v>
      </c>
      <c r="C10" t="s">
        <v>426</v>
      </c>
      <c r="D10">
        <v>5161</v>
      </c>
      <c r="E10" s="10">
        <v>4791.621629917634</v>
      </c>
      <c r="F10" s="10">
        <v>2973</v>
      </c>
      <c r="G10" s="6">
        <v>0.62045800558152686</v>
      </c>
      <c r="H10" s="10">
        <v>136</v>
      </c>
      <c r="I10">
        <v>3109</v>
      </c>
      <c r="J10" s="6">
        <f t="shared" si="0"/>
        <v>0.64884088104707938</v>
      </c>
    </row>
    <row r="11" spans="1:10" x14ac:dyDescent="0.3">
      <c r="A11" t="s">
        <v>13</v>
      </c>
      <c r="B11" t="s">
        <v>14</v>
      </c>
      <c r="C11" t="s">
        <v>426</v>
      </c>
      <c r="D11">
        <v>5169</v>
      </c>
      <c r="E11" s="10">
        <v>4974.8259588572637</v>
      </c>
      <c r="F11" s="10">
        <v>4227</v>
      </c>
      <c r="G11" s="6">
        <v>0.849677965612883</v>
      </c>
      <c r="H11" s="10">
        <v>24</v>
      </c>
      <c r="I11">
        <v>4251</v>
      </c>
      <c r="J11" s="6">
        <f t="shared" si="0"/>
        <v>0.85450225498470922</v>
      </c>
    </row>
    <row r="12" spans="1:10" x14ac:dyDescent="0.3">
      <c r="A12" t="s">
        <v>15</v>
      </c>
      <c r="B12" t="s">
        <v>16</v>
      </c>
      <c r="C12" t="s">
        <v>426</v>
      </c>
      <c r="D12">
        <v>3698</v>
      </c>
      <c r="E12" s="10">
        <v>3564.4212111360175</v>
      </c>
      <c r="F12" s="10">
        <v>2637</v>
      </c>
      <c r="G12" s="6">
        <v>0.73981155531266773</v>
      </c>
      <c r="H12" s="10">
        <v>110</v>
      </c>
      <c r="I12">
        <v>2747</v>
      </c>
      <c r="J12" s="6">
        <f t="shared" si="0"/>
        <v>0.77067210559116361</v>
      </c>
    </row>
    <row r="13" spans="1:10" x14ac:dyDescent="0.3">
      <c r="A13" t="s">
        <v>17</v>
      </c>
      <c r="B13" t="s">
        <v>18</v>
      </c>
      <c r="C13" t="s">
        <v>426</v>
      </c>
      <c r="D13">
        <v>6713</v>
      </c>
      <c r="E13" s="10">
        <v>6477.1135364781712</v>
      </c>
      <c r="F13" s="10">
        <v>4808</v>
      </c>
      <c r="G13" s="6">
        <v>0.7423059628215618</v>
      </c>
      <c r="H13" s="10">
        <v>14</v>
      </c>
      <c r="I13">
        <v>4822</v>
      </c>
      <c r="J13" s="6">
        <f t="shared" si="0"/>
        <v>0.74446741945207384</v>
      </c>
    </row>
    <row r="14" spans="1:10" x14ac:dyDescent="0.3">
      <c r="A14" t="s">
        <v>19</v>
      </c>
      <c r="B14" t="s">
        <v>20</v>
      </c>
      <c r="C14" t="s">
        <v>426</v>
      </c>
      <c r="D14">
        <v>3081</v>
      </c>
      <c r="E14" s="10">
        <v>2989.8105578969926</v>
      </c>
      <c r="F14" s="10">
        <v>1675</v>
      </c>
      <c r="G14" s="6">
        <v>0.56023616465458626</v>
      </c>
      <c r="H14" s="10">
        <v>4</v>
      </c>
      <c r="I14">
        <v>1679</v>
      </c>
      <c r="J14" s="6">
        <f t="shared" si="0"/>
        <v>0.56157404206271666</v>
      </c>
    </row>
    <row r="15" spans="1:10" x14ac:dyDescent="0.3">
      <c r="A15" t="s">
        <v>21</v>
      </c>
      <c r="B15" t="s">
        <v>22</v>
      </c>
      <c r="C15" t="s">
        <v>426</v>
      </c>
      <c r="D15">
        <v>3072</v>
      </c>
      <c r="E15" s="10">
        <v>2889.8988085342198</v>
      </c>
      <c r="F15" s="10">
        <v>2305</v>
      </c>
      <c r="G15" s="6">
        <v>0.79760578231772572</v>
      </c>
      <c r="H15" s="10">
        <v>3</v>
      </c>
      <c r="I15">
        <v>2308</v>
      </c>
      <c r="J15" s="6">
        <f t="shared" si="0"/>
        <v>0.79864388094980954</v>
      </c>
    </row>
    <row r="16" spans="1:10" x14ac:dyDescent="0.3">
      <c r="A16" t="s">
        <v>23</v>
      </c>
      <c r="B16" t="s">
        <v>24</v>
      </c>
      <c r="C16" t="s">
        <v>426</v>
      </c>
      <c r="D16">
        <v>5917</v>
      </c>
      <c r="E16" s="10">
        <v>5727.6505379962882</v>
      </c>
      <c r="F16" s="10">
        <v>4882</v>
      </c>
      <c r="G16" s="6">
        <v>0.85235647105451318</v>
      </c>
      <c r="H16" s="10">
        <v>126</v>
      </c>
      <c r="I16">
        <v>5008</v>
      </c>
      <c r="J16" s="6">
        <f t="shared" si="0"/>
        <v>0.8743550198773048</v>
      </c>
    </row>
    <row r="17" spans="1:10" x14ac:dyDescent="0.3">
      <c r="A17" t="s">
        <v>25</v>
      </c>
      <c r="B17" t="s">
        <v>26</v>
      </c>
      <c r="C17" t="s">
        <v>426</v>
      </c>
      <c r="D17">
        <v>4591</v>
      </c>
      <c r="E17" s="10">
        <v>4358.5312020921638</v>
      </c>
      <c r="F17" s="10">
        <v>3232</v>
      </c>
      <c r="G17" s="6">
        <v>0.74153421190344793</v>
      </c>
      <c r="H17" s="10">
        <v>54</v>
      </c>
      <c r="I17">
        <v>3286</v>
      </c>
      <c r="J17" s="6">
        <f t="shared" si="0"/>
        <v>0.75392370678054754</v>
      </c>
    </row>
    <row r="18" spans="1:10" x14ac:dyDescent="0.3">
      <c r="A18" t="s">
        <v>27</v>
      </c>
      <c r="B18" t="s">
        <v>28</v>
      </c>
      <c r="C18" t="s">
        <v>426</v>
      </c>
      <c r="D18">
        <v>3267</v>
      </c>
      <c r="E18" s="10">
        <v>3087.9082674151568</v>
      </c>
      <c r="F18" s="10">
        <v>1379</v>
      </c>
      <c r="G18" s="6">
        <v>0.44658062370302887</v>
      </c>
      <c r="H18" s="10">
        <v>13</v>
      </c>
      <c r="I18">
        <v>1392</v>
      </c>
      <c r="J18" s="6">
        <f t="shared" si="0"/>
        <v>0.45079059332459476</v>
      </c>
    </row>
    <row r="19" spans="1:10" x14ac:dyDescent="0.3">
      <c r="A19" t="s">
        <v>29</v>
      </c>
      <c r="B19" t="s">
        <v>30</v>
      </c>
      <c r="C19" t="s">
        <v>426</v>
      </c>
      <c r="D19">
        <v>3431</v>
      </c>
      <c r="E19" s="10">
        <v>3193.4325223245783</v>
      </c>
      <c r="F19" s="10">
        <v>2747</v>
      </c>
      <c r="G19" s="6">
        <v>0.86020292609796278</v>
      </c>
      <c r="H19" s="10">
        <v>4</v>
      </c>
      <c r="I19">
        <v>2751</v>
      </c>
      <c r="J19" s="6">
        <f t="shared" si="0"/>
        <v>0.86145549679486555</v>
      </c>
    </row>
    <row r="20" spans="1:10" x14ac:dyDescent="0.3">
      <c r="A20" t="s">
        <v>31</v>
      </c>
      <c r="B20" t="s">
        <v>32</v>
      </c>
      <c r="C20" t="s">
        <v>426</v>
      </c>
      <c r="D20">
        <v>4229</v>
      </c>
      <c r="E20" s="10">
        <v>4035.7613404749491</v>
      </c>
      <c r="F20" s="10">
        <v>3495</v>
      </c>
      <c r="G20" s="6">
        <v>0.86600760182431658</v>
      </c>
      <c r="H20" s="10">
        <v>6</v>
      </c>
      <c r="I20">
        <v>3501</v>
      </c>
      <c r="J20" s="6">
        <f t="shared" si="0"/>
        <v>0.86749431015362877</v>
      </c>
    </row>
    <row r="21" spans="1:10" x14ac:dyDescent="0.3">
      <c r="A21" t="s">
        <v>33</v>
      </c>
      <c r="B21" t="s">
        <v>34</v>
      </c>
      <c r="C21" t="s">
        <v>426</v>
      </c>
      <c r="D21">
        <v>7241</v>
      </c>
      <c r="E21" s="10">
        <v>7034.5555939601618</v>
      </c>
      <c r="F21" s="10">
        <v>4138</v>
      </c>
      <c r="G21" s="6">
        <v>0.58823900738702928</v>
      </c>
      <c r="H21" s="10">
        <v>15</v>
      </c>
      <c r="I21">
        <v>4153</v>
      </c>
      <c r="J21" s="6">
        <f t="shared" si="0"/>
        <v>0.59037133824995958</v>
      </c>
    </row>
    <row r="22" spans="1:10" x14ac:dyDescent="0.3">
      <c r="A22" t="s">
        <v>35</v>
      </c>
      <c r="B22" t="s">
        <v>36</v>
      </c>
      <c r="C22" t="s">
        <v>426</v>
      </c>
      <c r="D22">
        <v>3569</v>
      </c>
      <c r="E22" s="10">
        <v>3413.048098479599</v>
      </c>
      <c r="F22" s="10">
        <v>2428</v>
      </c>
      <c r="G22" s="6">
        <v>0.71138757203029002</v>
      </c>
      <c r="H22" s="10">
        <v>10</v>
      </c>
      <c r="I22">
        <v>2438</v>
      </c>
      <c r="J22" s="6">
        <f t="shared" si="0"/>
        <v>0.71431750436978869</v>
      </c>
    </row>
    <row r="23" spans="1:10" x14ac:dyDescent="0.3">
      <c r="A23" t="s">
        <v>37</v>
      </c>
      <c r="B23" t="s">
        <v>38</v>
      </c>
      <c r="C23" t="s">
        <v>426</v>
      </c>
      <c r="D23">
        <v>5233</v>
      </c>
      <c r="E23" s="10">
        <v>5040.663601008162</v>
      </c>
      <c r="F23" s="10">
        <v>3400</v>
      </c>
      <c r="G23" s="6">
        <v>0.67451436341040105</v>
      </c>
      <c r="H23" s="10">
        <v>29</v>
      </c>
      <c r="I23">
        <v>3429</v>
      </c>
      <c r="J23" s="6">
        <f t="shared" si="0"/>
        <v>0.68026757415713679</v>
      </c>
    </row>
    <row r="24" spans="1:10" x14ac:dyDescent="0.3">
      <c r="A24" t="s">
        <v>39</v>
      </c>
      <c r="B24" t="s">
        <v>40</v>
      </c>
      <c r="C24" t="s">
        <v>426</v>
      </c>
      <c r="D24">
        <v>3959</v>
      </c>
      <c r="E24" s="10">
        <v>3734.4194697758098</v>
      </c>
      <c r="F24" s="10">
        <v>3094</v>
      </c>
      <c r="G24" s="6">
        <v>0.82850896238117122</v>
      </c>
      <c r="H24" s="10">
        <v>7</v>
      </c>
      <c r="I24">
        <v>3101</v>
      </c>
      <c r="J24" s="6">
        <f t="shared" si="0"/>
        <v>0.83038341704719199</v>
      </c>
    </row>
    <row r="25" spans="1:10" x14ac:dyDescent="0.3">
      <c r="A25" t="s">
        <v>41</v>
      </c>
      <c r="B25" t="s">
        <v>42</v>
      </c>
      <c r="C25" t="s">
        <v>426</v>
      </c>
      <c r="D25">
        <v>2983</v>
      </c>
      <c r="E25" s="10">
        <v>2854.0138508991445</v>
      </c>
      <c r="F25" s="10">
        <v>727</v>
      </c>
      <c r="G25" s="6">
        <v>0.25472896698485253</v>
      </c>
      <c r="H25" s="10">
        <v>12</v>
      </c>
      <c r="I25">
        <v>739</v>
      </c>
      <c r="J25" s="6">
        <f t="shared" si="0"/>
        <v>0.25893357166685838</v>
      </c>
    </row>
    <row r="26" spans="1:10" x14ac:dyDescent="0.3">
      <c r="A26" t="s">
        <v>43</v>
      </c>
      <c r="B26" t="s">
        <v>44</v>
      </c>
      <c r="C26" t="s">
        <v>426</v>
      </c>
      <c r="D26">
        <v>4709</v>
      </c>
      <c r="E26" s="10">
        <v>4510.2130354409173</v>
      </c>
      <c r="F26" s="10">
        <v>4129</v>
      </c>
      <c r="G26" s="6">
        <v>0.91547782057180582</v>
      </c>
      <c r="H26" s="10">
        <v>41</v>
      </c>
      <c r="I26">
        <v>4170</v>
      </c>
      <c r="J26" s="6">
        <f t="shared" si="0"/>
        <v>0.92456830026263759</v>
      </c>
    </row>
    <row r="27" spans="1:10" x14ac:dyDescent="0.3">
      <c r="A27" t="s">
        <v>45</v>
      </c>
      <c r="B27" t="s">
        <v>46</v>
      </c>
      <c r="C27" t="s">
        <v>426</v>
      </c>
      <c r="D27">
        <v>10055</v>
      </c>
      <c r="E27" s="10">
        <v>9647.8888876818291</v>
      </c>
      <c r="F27" s="10">
        <v>4535</v>
      </c>
      <c r="G27" s="6">
        <v>0.47005101870422333</v>
      </c>
      <c r="H27" s="10">
        <v>5</v>
      </c>
      <c r="I27">
        <v>4540</v>
      </c>
      <c r="J27" s="6">
        <f t="shared" si="0"/>
        <v>0.47056926679540773</v>
      </c>
    </row>
    <row r="28" spans="1:10" x14ac:dyDescent="0.3">
      <c r="A28" t="s">
        <v>47</v>
      </c>
      <c r="B28" t="s">
        <v>48</v>
      </c>
      <c r="C28" t="s">
        <v>426</v>
      </c>
      <c r="D28">
        <v>3443</v>
      </c>
      <c r="E28" s="10">
        <v>3278.9688023207623</v>
      </c>
      <c r="F28" s="10">
        <v>1632</v>
      </c>
      <c r="G28" s="6">
        <v>0.49771745276896689</v>
      </c>
      <c r="H28" s="10">
        <v>4</v>
      </c>
      <c r="I28">
        <v>1636</v>
      </c>
      <c r="J28" s="6">
        <f t="shared" si="0"/>
        <v>0.49893734848653792</v>
      </c>
    </row>
    <row r="29" spans="1:10" x14ac:dyDescent="0.3">
      <c r="A29" t="s">
        <v>49</v>
      </c>
      <c r="B29" t="s">
        <v>50</v>
      </c>
      <c r="C29" t="s">
        <v>426</v>
      </c>
      <c r="D29">
        <v>2554</v>
      </c>
      <c r="E29" s="10">
        <v>2470.4133696271442</v>
      </c>
      <c r="F29" s="10">
        <v>1432</v>
      </c>
      <c r="G29" s="6">
        <v>0.57966007535659092</v>
      </c>
      <c r="H29" s="10">
        <v>8</v>
      </c>
      <c r="I29">
        <v>1440</v>
      </c>
      <c r="J29" s="6">
        <f t="shared" si="0"/>
        <v>0.58289839979992375</v>
      </c>
    </row>
    <row r="30" spans="1:10" x14ac:dyDescent="0.3">
      <c r="A30" t="s">
        <v>51</v>
      </c>
      <c r="B30" t="s">
        <v>52</v>
      </c>
      <c r="C30" t="s">
        <v>426</v>
      </c>
      <c r="D30">
        <v>3744</v>
      </c>
      <c r="E30" s="10">
        <v>3567.2576650814176</v>
      </c>
      <c r="F30" s="10">
        <v>2684</v>
      </c>
      <c r="G30" s="6">
        <v>0.75239869165401074</v>
      </c>
      <c r="H30" s="10">
        <v>33</v>
      </c>
      <c r="I30">
        <v>2717</v>
      </c>
      <c r="J30" s="6">
        <f t="shared" si="0"/>
        <v>0.76164949523992076</v>
      </c>
    </row>
    <row r="31" spans="1:10" x14ac:dyDescent="0.3">
      <c r="A31" t="s">
        <v>53</v>
      </c>
      <c r="B31" t="s">
        <v>54</v>
      </c>
      <c r="C31" t="s">
        <v>426</v>
      </c>
      <c r="D31">
        <v>3047</v>
      </c>
      <c r="E31" s="10">
        <v>2944.1603138291016</v>
      </c>
      <c r="F31" s="10">
        <v>2216</v>
      </c>
      <c r="G31" s="6">
        <v>0.75267640474303033</v>
      </c>
      <c r="H31" s="10">
        <v>10</v>
      </c>
      <c r="I31">
        <v>2226</v>
      </c>
      <c r="J31" s="6">
        <f t="shared" si="0"/>
        <v>0.75607295891605841</v>
      </c>
    </row>
    <row r="32" spans="1:10" x14ac:dyDescent="0.3">
      <c r="A32" t="s">
        <v>55</v>
      </c>
      <c r="B32" t="s">
        <v>56</v>
      </c>
      <c r="C32" t="s">
        <v>426</v>
      </c>
      <c r="D32">
        <v>3492</v>
      </c>
      <c r="E32" s="10">
        <v>3381.581027667984</v>
      </c>
      <c r="F32" s="10">
        <v>1327</v>
      </c>
      <c r="G32" s="6">
        <v>0.39241999205180356</v>
      </c>
      <c r="H32" s="10">
        <v>0</v>
      </c>
      <c r="I32">
        <v>1327</v>
      </c>
      <c r="J32" s="6">
        <f t="shared" si="0"/>
        <v>0.39241999205180356</v>
      </c>
    </row>
    <row r="33" spans="1:10" x14ac:dyDescent="0.3">
      <c r="A33" t="s">
        <v>57</v>
      </c>
      <c r="B33" t="s">
        <v>58</v>
      </c>
      <c r="C33" t="s">
        <v>426</v>
      </c>
      <c r="D33">
        <v>3585</v>
      </c>
      <c r="E33" s="10">
        <v>3434.1581248656012</v>
      </c>
      <c r="F33" s="10">
        <v>690</v>
      </c>
      <c r="G33" s="6">
        <v>0.20092260603958176</v>
      </c>
      <c r="H33" s="10">
        <v>4</v>
      </c>
      <c r="I33">
        <v>694</v>
      </c>
      <c r="J33" s="6">
        <f t="shared" si="0"/>
        <v>0.20208737477024599</v>
      </c>
    </row>
    <row r="34" spans="1:10" x14ac:dyDescent="0.3">
      <c r="A34" t="s">
        <v>59</v>
      </c>
      <c r="B34" t="s">
        <v>60</v>
      </c>
      <c r="C34" t="s">
        <v>426</v>
      </c>
      <c r="D34">
        <v>2948</v>
      </c>
      <c r="E34" s="10">
        <v>2817.3676838629622</v>
      </c>
      <c r="F34" s="10">
        <v>1093</v>
      </c>
      <c r="G34" s="6">
        <v>0.3879507833714344</v>
      </c>
      <c r="H34" s="10">
        <v>2</v>
      </c>
      <c r="I34">
        <v>1095</v>
      </c>
      <c r="J34" s="6">
        <f t="shared" si="0"/>
        <v>0.38866066586616715</v>
      </c>
    </row>
    <row r="35" spans="1:10" x14ac:dyDescent="0.3">
      <c r="A35" t="s">
        <v>61</v>
      </c>
      <c r="B35" t="s">
        <v>62</v>
      </c>
      <c r="C35" t="s">
        <v>426</v>
      </c>
      <c r="D35">
        <v>6249</v>
      </c>
      <c r="E35" s="10">
        <v>5905.83388416251</v>
      </c>
      <c r="F35" s="10">
        <v>3921</v>
      </c>
      <c r="G35" s="6">
        <v>0.66391979132952306</v>
      </c>
      <c r="H35" s="10">
        <v>18</v>
      </c>
      <c r="I35">
        <v>3939</v>
      </c>
      <c r="J35" s="6">
        <f t="shared" si="0"/>
        <v>0.66696762510762331</v>
      </c>
    </row>
    <row r="36" spans="1:10" x14ac:dyDescent="0.3">
      <c r="A36" t="s">
        <v>63</v>
      </c>
      <c r="B36" t="s">
        <v>64</v>
      </c>
      <c r="C36" t="s">
        <v>426</v>
      </c>
      <c r="D36">
        <v>3543</v>
      </c>
      <c r="E36" s="10">
        <v>3350.9840745655997</v>
      </c>
      <c r="F36" s="10">
        <v>1763</v>
      </c>
      <c r="G36" s="6">
        <v>0.5261141088020671</v>
      </c>
      <c r="H36" s="10">
        <v>0</v>
      </c>
      <c r="I36">
        <v>1763</v>
      </c>
      <c r="J36" s="6">
        <f t="shared" si="0"/>
        <v>0.5261141088020671</v>
      </c>
    </row>
    <row r="37" spans="1:10" x14ac:dyDescent="0.3">
      <c r="A37" t="s">
        <v>65</v>
      </c>
      <c r="B37" t="s">
        <v>66</v>
      </c>
      <c r="C37" t="s">
        <v>426</v>
      </c>
      <c r="D37">
        <v>5315</v>
      </c>
      <c r="E37" s="10">
        <v>5067.9170520371899</v>
      </c>
      <c r="F37" s="10">
        <v>539</v>
      </c>
      <c r="G37" s="6">
        <v>0.10635533187808076</v>
      </c>
      <c r="H37" s="10">
        <v>1</v>
      </c>
      <c r="I37">
        <v>540</v>
      </c>
      <c r="J37" s="6">
        <f t="shared" si="0"/>
        <v>0.106552651603272</v>
      </c>
    </row>
    <row r="38" spans="1:10" x14ac:dyDescent="0.3">
      <c r="A38" t="s">
        <v>67</v>
      </c>
      <c r="B38" t="s">
        <v>68</v>
      </c>
      <c r="C38" t="s">
        <v>426</v>
      </c>
      <c r="D38">
        <v>5210</v>
      </c>
      <c r="E38" s="10">
        <v>5024.5988030666158</v>
      </c>
      <c r="F38" s="10">
        <v>3161</v>
      </c>
      <c r="G38" s="6">
        <v>0.62910495422455959</v>
      </c>
      <c r="H38" s="10">
        <v>0</v>
      </c>
      <c r="I38">
        <v>3161</v>
      </c>
      <c r="J38" s="6">
        <f t="shared" si="0"/>
        <v>0.62910495422455959</v>
      </c>
    </row>
    <row r="39" spans="1:10" x14ac:dyDescent="0.3">
      <c r="A39" t="s">
        <v>69</v>
      </c>
      <c r="B39" t="s">
        <v>70</v>
      </c>
      <c r="C39" t="s">
        <v>426</v>
      </c>
      <c r="D39">
        <v>1880</v>
      </c>
      <c r="E39" s="10">
        <v>1816.2188978781865</v>
      </c>
      <c r="F39" s="10">
        <v>985</v>
      </c>
      <c r="G39" s="6">
        <v>0.54233550875983882</v>
      </c>
      <c r="H39" s="10">
        <v>0</v>
      </c>
      <c r="I39">
        <v>985</v>
      </c>
      <c r="J39" s="6">
        <f t="shared" si="0"/>
        <v>0.54233550875983882</v>
      </c>
    </row>
    <row r="40" spans="1:10" x14ac:dyDescent="0.3">
      <c r="A40" t="s">
        <v>71</v>
      </c>
      <c r="B40" t="s">
        <v>72</v>
      </c>
      <c r="C40" t="s">
        <v>426</v>
      </c>
      <c r="D40">
        <v>4857</v>
      </c>
      <c r="E40" s="10">
        <v>4706.3553350119355</v>
      </c>
      <c r="F40" s="10">
        <v>2778</v>
      </c>
      <c r="G40" s="6">
        <v>0.59026567317041623</v>
      </c>
      <c r="H40" s="10">
        <v>2</v>
      </c>
      <c r="I40">
        <v>2780</v>
      </c>
      <c r="J40" s="6">
        <f t="shared" si="0"/>
        <v>0.59069063045851589</v>
      </c>
    </row>
    <row r="41" spans="1:10" x14ac:dyDescent="0.3">
      <c r="A41" t="s">
        <v>73</v>
      </c>
      <c r="B41" t="s">
        <v>74</v>
      </c>
      <c r="C41" t="s">
        <v>426</v>
      </c>
      <c r="D41">
        <v>5196</v>
      </c>
      <c r="E41" s="10">
        <v>4998.2292162633321</v>
      </c>
      <c r="F41" s="10">
        <v>2654</v>
      </c>
      <c r="G41" s="6">
        <v>0.53098805300172414</v>
      </c>
      <c r="H41" s="10">
        <v>0</v>
      </c>
      <c r="I41">
        <v>2654</v>
      </c>
      <c r="J41" s="6">
        <f t="shared" si="0"/>
        <v>0.53098805300172414</v>
      </c>
    </row>
    <row r="42" spans="1:10" x14ac:dyDescent="0.3">
      <c r="A42" t="s">
        <v>75</v>
      </c>
      <c r="B42" t="s">
        <v>76</v>
      </c>
      <c r="C42" t="s">
        <v>426</v>
      </c>
      <c r="D42">
        <v>2534</v>
      </c>
      <c r="E42" s="10">
        <v>2402.0429525702107</v>
      </c>
      <c r="F42" s="10">
        <v>1763</v>
      </c>
      <c r="G42" s="6">
        <v>0.73395856560915029</v>
      </c>
      <c r="H42" s="10">
        <v>27</v>
      </c>
      <c r="I42">
        <v>1790</v>
      </c>
      <c r="J42" s="6">
        <f t="shared" si="0"/>
        <v>0.74519899741371465</v>
      </c>
    </row>
    <row r="43" spans="1:10" x14ac:dyDescent="0.3">
      <c r="A43" t="s">
        <v>77</v>
      </c>
      <c r="B43" t="s">
        <v>78</v>
      </c>
      <c r="C43" t="s">
        <v>426</v>
      </c>
      <c r="D43">
        <v>6981</v>
      </c>
      <c r="E43" s="10">
        <v>6731.1826013990067</v>
      </c>
      <c r="F43" s="10">
        <v>4049</v>
      </c>
      <c r="G43" s="6">
        <v>0.6015287713571249</v>
      </c>
      <c r="H43" s="10">
        <v>16</v>
      </c>
      <c r="I43">
        <v>4065</v>
      </c>
      <c r="J43" s="6">
        <f t="shared" si="0"/>
        <v>0.60390576823085018</v>
      </c>
    </row>
    <row r="44" spans="1:10" x14ac:dyDescent="0.3">
      <c r="A44" t="s">
        <v>79</v>
      </c>
      <c r="B44" t="s">
        <v>80</v>
      </c>
      <c r="C44" t="s">
        <v>426</v>
      </c>
      <c r="D44">
        <v>3076</v>
      </c>
      <c r="E44" s="10">
        <v>2887.9833484986348</v>
      </c>
      <c r="F44" s="10">
        <v>2417</v>
      </c>
      <c r="G44" s="6">
        <v>0.83691618279465385</v>
      </c>
      <c r="H44" s="10">
        <v>2</v>
      </c>
      <c r="I44">
        <v>2419</v>
      </c>
      <c r="J44" s="6">
        <f t="shared" si="0"/>
        <v>0.83760870756320549</v>
      </c>
    </row>
    <row r="45" spans="1:10" x14ac:dyDescent="0.3">
      <c r="A45" t="s">
        <v>81</v>
      </c>
      <c r="B45" t="s">
        <v>82</v>
      </c>
      <c r="C45" t="s">
        <v>426</v>
      </c>
      <c r="D45">
        <v>3244</v>
      </c>
      <c r="E45" s="10">
        <v>3093.7054648253984</v>
      </c>
      <c r="F45" s="10">
        <v>1635</v>
      </c>
      <c r="G45" s="6">
        <v>0.52849245624365715</v>
      </c>
      <c r="H45" s="10">
        <v>0</v>
      </c>
      <c r="I45">
        <v>1635</v>
      </c>
      <c r="J45" s="6">
        <f t="shared" si="0"/>
        <v>0.52849245624365715</v>
      </c>
    </row>
    <row r="46" spans="1:10" x14ac:dyDescent="0.3">
      <c r="A46" t="s">
        <v>83</v>
      </c>
      <c r="B46" t="s">
        <v>84</v>
      </c>
      <c r="C46" t="s">
        <v>426</v>
      </c>
      <c r="D46">
        <v>5622</v>
      </c>
      <c r="E46" s="10">
        <v>5377.0755826045079</v>
      </c>
      <c r="F46" s="10">
        <v>4260</v>
      </c>
      <c r="G46" s="6">
        <v>0.79225220746043012</v>
      </c>
      <c r="H46" s="10">
        <v>3</v>
      </c>
      <c r="I46">
        <v>4263</v>
      </c>
      <c r="J46" s="6">
        <f t="shared" si="0"/>
        <v>0.79281013155019109</v>
      </c>
    </row>
    <row r="47" spans="1:10" x14ac:dyDescent="0.3">
      <c r="A47" t="s">
        <v>85</v>
      </c>
      <c r="B47" t="s">
        <v>86</v>
      </c>
      <c r="C47" t="s">
        <v>426</v>
      </c>
      <c r="D47">
        <v>2382</v>
      </c>
      <c r="E47" s="10">
        <v>2240.6921827411165</v>
      </c>
      <c r="F47" s="10">
        <v>1241</v>
      </c>
      <c r="G47" s="6">
        <v>0.55384671288576626</v>
      </c>
      <c r="H47" s="10">
        <v>4</v>
      </c>
      <c r="I47">
        <v>1245</v>
      </c>
      <c r="J47" s="6">
        <f t="shared" si="0"/>
        <v>0.55563187553809745</v>
      </c>
    </row>
    <row r="48" spans="1:10" x14ac:dyDescent="0.3">
      <c r="A48" t="s">
        <v>87</v>
      </c>
      <c r="B48" t="s">
        <v>88</v>
      </c>
      <c r="C48" t="s">
        <v>426</v>
      </c>
      <c r="D48">
        <v>4595</v>
      </c>
      <c r="E48" s="10">
        <v>4286.274148806182</v>
      </c>
      <c r="F48" s="10">
        <v>3013</v>
      </c>
      <c r="G48" s="6">
        <v>0.70294150476566797</v>
      </c>
      <c r="H48" s="10">
        <v>0</v>
      </c>
      <c r="I48">
        <v>3013</v>
      </c>
      <c r="J48" s="6">
        <f t="shared" si="0"/>
        <v>0.70294150476566797</v>
      </c>
    </row>
    <row r="49" spans="1:10" x14ac:dyDescent="0.3">
      <c r="A49" t="s">
        <v>89</v>
      </c>
      <c r="B49" t="s">
        <v>90</v>
      </c>
      <c r="C49" t="s">
        <v>426</v>
      </c>
      <c r="D49">
        <v>4079</v>
      </c>
      <c r="E49" s="10">
        <v>3864.033305422171</v>
      </c>
      <c r="F49" s="10">
        <v>3042</v>
      </c>
      <c r="G49" s="6">
        <v>0.78726029502161388</v>
      </c>
      <c r="H49" s="10">
        <v>1</v>
      </c>
      <c r="I49">
        <v>3043</v>
      </c>
      <c r="J49" s="6">
        <f t="shared" si="0"/>
        <v>0.78751909196277803</v>
      </c>
    </row>
    <row r="50" spans="1:10" x14ac:dyDescent="0.3">
      <c r="A50" t="s">
        <v>91</v>
      </c>
      <c r="B50" t="s">
        <v>92</v>
      </c>
      <c r="C50" t="s">
        <v>426</v>
      </c>
      <c r="D50">
        <v>3354</v>
      </c>
      <c r="E50" s="10">
        <v>3209.0400096312051</v>
      </c>
      <c r="F50" s="10">
        <v>2199</v>
      </c>
      <c r="G50" s="6">
        <v>0.68525166199243415</v>
      </c>
      <c r="H50" s="10">
        <v>10</v>
      </c>
      <c r="I50">
        <v>2209</v>
      </c>
      <c r="J50" s="6">
        <f t="shared" si="0"/>
        <v>0.68836785872727924</v>
      </c>
    </row>
    <row r="51" spans="1:10" x14ac:dyDescent="0.3">
      <c r="A51" t="s">
        <v>93</v>
      </c>
      <c r="B51" t="s">
        <v>94</v>
      </c>
      <c r="C51" t="s">
        <v>426</v>
      </c>
      <c r="D51">
        <v>1255</v>
      </c>
      <c r="E51" s="10">
        <v>1145.179760730143</v>
      </c>
      <c r="F51" s="10">
        <v>922</v>
      </c>
      <c r="G51" s="6">
        <v>0.80511377481221968</v>
      </c>
      <c r="H51" s="10">
        <v>0</v>
      </c>
      <c r="I51">
        <v>922</v>
      </c>
      <c r="J51" s="6">
        <f t="shared" si="0"/>
        <v>0.80511377481221968</v>
      </c>
    </row>
    <row r="52" spans="1:10" x14ac:dyDescent="0.3">
      <c r="A52" t="s">
        <v>95</v>
      </c>
      <c r="B52" t="s">
        <v>96</v>
      </c>
      <c r="C52" t="s">
        <v>426</v>
      </c>
      <c r="D52">
        <v>6188</v>
      </c>
      <c r="E52" s="10">
        <v>5826.7916816865336</v>
      </c>
      <c r="F52" s="10">
        <v>1773</v>
      </c>
      <c r="G52" s="6">
        <v>0.30428408923087064</v>
      </c>
      <c r="H52" s="10">
        <v>25</v>
      </c>
      <c r="I52">
        <v>1798</v>
      </c>
      <c r="J52" s="6">
        <f t="shared" si="0"/>
        <v>0.30857461502374811</v>
      </c>
    </row>
    <row r="53" spans="1:10" x14ac:dyDescent="0.3">
      <c r="A53" t="s">
        <v>97</v>
      </c>
      <c r="B53" t="s">
        <v>98</v>
      </c>
      <c r="C53" t="s">
        <v>426</v>
      </c>
      <c r="D53">
        <v>6735</v>
      </c>
      <c r="E53" s="10">
        <v>6496.2986049453293</v>
      </c>
      <c r="F53" s="10">
        <v>2319</v>
      </c>
      <c r="G53" s="6">
        <v>0.35697250711884665</v>
      </c>
      <c r="H53" s="10">
        <v>1</v>
      </c>
      <c r="I53">
        <v>2320</v>
      </c>
      <c r="J53" s="6">
        <f t="shared" si="0"/>
        <v>0.35712644092959217</v>
      </c>
    </row>
    <row r="54" spans="1:10" x14ac:dyDescent="0.3">
      <c r="A54" t="s">
        <v>99</v>
      </c>
      <c r="B54" t="s">
        <v>100</v>
      </c>
      <c r="C54" t="s">
        <v>426</v>
      </c>
      <c r="D54">
        <v>3907</v>
      </c>
      <c r="E54" s="10">
        <v>3665.0083042657366</v>
      </c>
      <c r="F54" s="10">
        <v>2687</v>
      </c>
      <c r="G54" s="6">
        <v>0.7331497712768007</v>
      </c>
      <c r="H54" s="10">
        <v>2</v>
      </c>
      <c r="I54">
        <v>2689</v>
      </c>
      <c r="J54" s="6">
        <f t="shared" si="0"/>
        <v>0.73369547263242174</v>
      </c>
    </row>
    <row r="55" spans="1:10" x14ac:dyDescent="0.3">
      <c r="A55" t="s">
        <v>101</v>
      </c>
      <c r="B55" t="s">
        <v>102</v>
      </c>
      <c r="C55" t="s">
        <v>426</v>
      </c>
      <c r="D55">
        <v>5850</v>
      </c>
      <c r="E55" s="10">
        <v>5609.8721319450078</v>
      </c>
      <c r="F55" s="10">
        <v>3178</v>
      </c>
      <c r="G55" s="6">
        <v>0.56650132574379208</v>
      </c>
      <c r="H55" s="10">
        <v>13</v>
      </c>
      <c r="I55">
        <v>3191</v>
      </c>
      <c r="J55" s="6">
        <f t="shared" si="0"/>
        <v>0.56881866911530532</v>
      </c>
    </row>
    <row r="56" spans="1:10" x14ac:dyDescent="0.3">
      <c r="A56" t="s">
        <v>103</v>
      </c>
      <c r="B56" t="s">
        <v>104</v>
      </c>
      <c r="C56" t="s">
        <v>426</v>
      </c>
      <c r="D56">
        <v>2498</v>
      </c>
      <c r="E56" s="10">
        <v>2413.4202804531164</v>
      </c>
      <c r="F56" s="10">
        <v>1397</v>
      </c>
      <c r="G56" s="6">
        <v>0.57884654874024477</v>
      </c>
      <c r="H56" s="10">
        <v>2</v>
      </c>
      <c r="I56">
        <v>1399</v>
      </c>
      <c r="J56" s="6">
        <f t="shared" si="0"/>
        <v>0.57967524816578553</v>
      </c>
    </row>
    <row r="57" spans="1:10" x14ac:dyDescent="0.3">
      <c r="A57" t="s">
        <v>105</v>
      </c>
      <c r="B57" t="s">
        <v>106</v>
      </c>
      <c r="C57" t="s">
        <v>426</v>
      </c>
      <c r="D57">
        <v>3010</v>
      </c>
      <c r="E57" s="10">
        <v>2886.2298572996706</v>
      </c>
      <c r="F57" s="10">
        <v>2033</v>
      </c>
      <c r="G57" s="6">
        <v>0.70437910371492574</v>
      </c>
      <c r="H57" s="10">
        <v>52</v>
      </c>
      <c r="I57">
        <v>2085</v>
      </c>
      <c r="J57" s="6">
        <f t="shared" si="0"/>
        <v>0.72239568679076249</v>
      </c>
    </row>
    <row r="58" spans="1:10" x14ac:dyDescent="0.3">
      <c r="A58" t="s">
        <v>107</v>
      </c>
      <c r="B58" t="s">
        <v>108</v>
      </c>
      <c r="C58" t="s">
        <v>426</v>
      </c>
      <c r="D58">
        <v>6862</v>
      </c>
      <c r="E58" s="10">
        <v>6568.6549689986696</v>
      </c>
      <c r="F58" s="10">
        <v>3188</v>
      </c>
      <c r="G58" s="6">
        <v>0.48533528021277406</v>
      </c>
      <c r="H58" s="10">
        <v>5</v>
      </c>
      <c r="I58">
        <v>3193</v>
      </c>
      <c r="J58" s="6">
        <f t="shared" si="0"/>
        <v>0.48609647105376019</v>
      </c>
    </row>
    <row r="59" spans="1:10" x14ac:dyDescent="0.3">
      <c r="A59" t="s">
        <v>109</v>
      </c>
      <c r="B59" t="s">
        <v>110</v>
      </c>
      <c r="C59" t="s">
        <v>426</v>
      </c>
      <c r="D59">
        <v>4403</v>
      </c>
      <c r="E59" s="10">
        <v>4228.2215096822974</v>
      </c>
      <c r="F59" s="10">
        <v>2445</v>
      </c>
      <c r="G59" s="6">
        <v>0.57825731088145238</v>
      </c>
      <c r="H59" s="10">
        <v>3</v>
      </c>
      <c r="I59">
        <v>2448</v>
      </c>
      <c r="J59" s="6">
        <f t="shared" si="0"/>
        <v>0.57896682905431296</v>
      </c>
    </row>
    <row r="60" spans="1:10" x14ac:dyDescent="0.3">
      <c r="A60" t="s">
        <v>111</v>
      </c>
      <c r="B60" t="s">
        <v>112</v>
      </c>
      <c r="C60" t="s">
        <v>426</v>
      </c>
      <c r="D60">
        <v>2810</v>
      </c>
      <c r="E60" s="10">
        <v>2716.6874091305613</v>
      </c>
      <c r="F60" s="10">
        <v>824</v>
      </c>
      <c r="G60" s="6">
        <v>0.30331056757969438</v>
      </c>
      <c r="H60" s="10">
        <v>0</v>
      </c>
      <c r="I60">
        <v>824</v>
      </c>
      <c r="J60" s="6">
        <f t="shared" si="0"/>
        <v>0.30331056757969438</v>
      </c>
    </row>
    <row r="61" spans="1:10" x14ac:dyDescent="0.3">
      <c r="A61" t="s">
        <v>113</v>
      </c>
      <c r="B61" t="s">
        <v>114</v>
      </c>
      <c r="C61" t="s">
        <v>426</v>
      </c>
      <c r="D61">
        <v>4194</v>
      </c>
      <c r="E61" s="10">
        <v>4011.9299314546838</v>
      </c>
      <c r="F61" s="10">
        <v>2453</v>
      </c>
      <c r="G61" s="6">
        <v>0.61142643114670947</v>
      </c>
      <c r="H61" s="10">
        <v>2</v>
      </c>
      <c r="I61">
        <v>2455</v>
      </c>
      <c r="J61" s="6">
        <f t="shared" si="0"/>
        <v>0.61192494433965416</v>
      </c>
    </row>
    <row r="62" spans="1:10" x14ac:dyDescent="0.3">
      <c r="A62" t="s">
        <v>115</v>
      </c>
      <c r="B62" t="s">
        <v>116</v>
      </c>
      <c r="C62" t="s">
        <v>426</v>
      </c>
      <c r="D62">
        <v>3027</v>
      </c>
      <c r="E62" s="10">
        <v>2848.0576610488492</v>
      </c>
      <c r="F62" s="10">
        <v>468</v>
      </c>
      <c r="G62" s="6">
        <v>0.16432251579753848</v>
      </c>
      <c r="H62" s="10">
        <v>0</v>
      </c>
      <c r="I62">
        <v>468</v>
      </c>
      <c r="J62" s="6">
        <f t="shared" si="0"/>
        <v>0.16432251579753848</v>
      </c>
    </row>
    <row r="63" spans="1:10" x14ac:dyDescent="0.3">
      <c r="A63" t="s">
        <v>117</v>
      </c>
      <c r="B63" t="s">
        <v>118</v>
      </c>
      <c r="C63" t="s">
        <v>426</v>
      </c>
      <c r="D63">
        <v>4700</v>
      </c>
      <c r="E63" s="10">
        <v>4400.5080750252573</v>
      </c>
      <c r="F63" s="10">
        <v>2888</v>
      </c>
      <c r="G63" s="6">
        <v>0.65628785375730136</v>
      </c>
      <c r="H63" s="10">
        <v>72</v>
      </c>
      <c r="I63">
        <v>2960</v>
      </c>
      <c r="J63" s="6">
        <f t="shared" si="0"/>
        <v>0.67264960080388236</v>
      </c>
    </row>
    <row r="64" spans="1:10" x14ac:dyDescent="0.3">
      <c r="A64" t="s">
        <v>119</v>
      </c>
      <c r="B64" t="s">
        <v>120</v>
      </c>
      <c r="C64" t="s">
        <v>426</v>
      </c>
      <c r="D64">
        <v>2789</v>
      </c>
      <c r="E64" s="10">
        <v>2695.2383741361132</v>
      </c>
      <c r="F64" s="10">
        <v>1820</v>
      </c>
      <c r="G64" s="6">
        <v>0.6752649477927356</v>
      </c>
      <c r="H64" s="10">
        <v>0</v>
      </c>
      <c r="I64">
        <v>1820</v>
      </c>
      <c r="J64" s="6">
        <f t="shared" si="0"/>
        <v>0.6752649477927356</v>
      </c>
    </row>
    <row r="65" spans="1:10" x14ac:dyDescent="0.3">
      <c r="A65" t="s">
        <v>121</v>
      </c>
      <c r="B65" t="s">
        <v>122</v>
      </c>
      <c r="C65" t="s">
        <v>426</v>
      </c>
      <c r="D65">
        <v>11077</v>
      </c>
      <c r="E65" s="10">
        <v>10313.211188699024</v>
      </c>
      <c r="F65" s="10">
        <v>4181</v>
      </c>
      <c r="G65" s="6">
        <v>0.40540234496326827</v>
      </c>
      <c r="H65" s="10">
        <v>28</v>
      </c>
      <c r="I65">
        <v>4209</v>
      </c>
      <c r="J65" s="6">
        <f t="shared" si="0"/>
        <v>0.40811730924429473</v>
      </c>
    </row>
    <row r="66" spans="1:10" x14ac:dyDescent="0.3">
      <c r="A66" t="s">
        <v>123</v>
      </c>
      <c r="B66" t="s">
        <v>124</v>
      </c>
      <c r="C66" t="s">
        <v>426</v>
      </c>
      <c r="D66">
        <v>5644</v>
      </c>
      <c r="E66" s="10">
        <v>5355.185771346748</v>
      </c>
      <c r="F66" s="10">
        <v>3500</v>
      </c>
      <c r="G66" s="6">
        <v>0.65357209804503258</v>
      </c>
      <c r="H66" s="10">
        <v>0</v>
      </c>
      <c r="I66">
        <v>3500</v>
      </c>
      <c r="J66" s="6">
        <f t="shared" si="0"/>
        <v>0.65357209804503258</v>
      </c>
    </row>
    <row r="67" spans="1:10" x14ac:dyDescent="0.3">
      <c r="A67" t="s">
        <v>125</v>
      </c>
      <c r="B67" t="s">
        <v>126</v>
      </c>
      <c r="C67" t="s">
        <v>426</v>
      </c>
      <c r="D67">
        <v>8918</v>
      </c>
      <c r="E67" s="10">
        <v>8586.9048153325493</v>
      </c>
      <c r="F67" s="10">
        <v>5067</v>
      </c>
      <c r="G67" s="6">
        <v>0.59008456585573177</v>
      </c>
      <c r="H67" s="10">
        <v>4</v>
      </c>
      <c r="I67">
        <v>5071</v>
      </c>
      <c r="J67" s="6">
        <f t="shared" si="0"/>
        <v>0.59055039144551325</v>
      </c>
    </row>
    <row r="68" spans="1:10" x14ac:dyDescent="0.3">
      <c r="A68" t="s">
        <v>127</v>
      </c>
      <c r="B68" t="s">
        <v>128</v>
      </c>
      <c r="C68" t="s">
        <v>425</v>
      </c>
      <c r="D68">
        <v>5604</v>
      </c>
      <c r="E68" s="10">
        <v>5417.0209475396068</v>
      </c>
      <c r="F68" s="10">
        <v>3641</v>
      </c>
      <c r="G68" s="6">
        <v>0.6721406535549268</v>
      </c>
      <c r="H68" s="10">
        <v>6</v>
      </c>
      <c r="I68">
        <v>3647</v>
      </c>
      <c r="J68" s="6">
        <f t="shared" si="0"/>
        <v>0.673248273417967</v>
      </c>
    </row>
    <row r="69" spans="1:10" x14ac:dyDescent="0.3">
      <c r="A69" t="s">
        <v>129</v>
      </c>
      <c r="B69" t="s">
        <v>130</v>
      </c>
      <c r="C69" t="s">
        <v>425</v>
      </c>
      <c r="D69">
        <v>1154</v>
      </c>
      <c r="E69" s="10">
        <v>1058.5425073048561</v>
      </c>
      <c r="F69" s="10">
        <v>1267</v>
      </c>
      <c r="G69" s="6">
        <v>1.1969287877025319</v>
      </c>
      <c r="H69" s="10">
        <v>6</v>
      </c>
      <c r="I69">
        <v>1273</v>
      </c>
      <c r="J69" s="6">
        <f t="shared" si="0"/>
        <v>1.2025969587571612</v>
      </c>
    </row>
    <row r="70" spans="1:10" x14ac:dyDescent="0.3">
      <c r="A70" t="s">
        <v>131</v>
      </c>
      <c r="B70" t="s">
        <v>132</v>
      </c>
      <c r="C70" t="s">
        <v>425</v>
      </c>
      <c r="D70">
        <v>5683</v>
      </c>
      <c r="E70" s="10">
        <v>5440.513042741457</v>
      </c>
      <c r="F70" s="10">
        <v>3570</v>
      </c>
      <c r="G70" s="6">
        <v>0.65618811534014598</v>
      </c>
      <c r="H70" s="10">
        <v>0</v>
      </c>
      <c r="I70">
        <v>3570</v>
      </c>
      <c r="J70" s="6">
        <f t="shared" ref="J70:J133" si="1">I70/E70</f>
        <v>0.65618811534014598</v>
      </c>
    </row>
    <row r="71" spans="1:10" x14ac:dyDescent="0.3">
      <c r="A71" t="s">
        <v>133</v>
      </c>
      <c r="B71" t="s">
        <v>134</v>
      </c>
      <c r="C71" t="s">
        <v>425</v>
      </c>
      <c r="D71">
        <v>1712</v>
      </c>
      <c r="E71" s="10">
        <v>1662.2557064515202</v>
      </c>
      <c r="F71" s="10">
        <v>1095</v>
      </c>
      <c r="G71" s="6">
        <v>0.65874341459626429</v>
      </c>
      <c r="H71" s="10">
        <v>1</v>
      </c>
      <c r="I71">
        <v>1096</v>
      </c>
      <c r="J71" s="6">
        <f t="shared" si="1"/>
        <v>0.65934500675571295</v>
      </c>
    </row>
    <row r="72" spans="1:10" x14ac:dyDescent="0.3">
      <c r="A72" t="s">
        <v>135</v>
      </c>
      <c r="B72" t="s">
        <v>136</v>
      </c>
      <c r="C72" t="s">
        <v>425</v>
      </c>
      <c r="D72">
        <v>1745</v>
      </c>
      <c r="E72" s="10">
        <v>1693.3613772941367</v>
      </c>
      <c r="F72" s="10">
        <v>1310</v>
      </c>
      <c r="G72" s="6">
        <v>0.77360923519661284</v>
      </c>
      <c r="H72" s="10">
        <v>0</v>
      </c>
      <c r="I72">
        <v>1310</v>
      </c>
      <c r="J72" s="6">
        <f t="shared" si="1"/>
        <v>0.77360923519661284</v>
      </c>
    </row>
    <row r="73" spans="1:10" x14ac:dyDescent="0.3">
      <c r="A73" t="s">
        <v>137</v>
      </c>
      <c r="B73" t="s">
        <v>138</v>
      </c>
      <c r="C73" t="s">
        <v>425</v>
      </c>
      <c r="D73">
        <v>5879</v>
      </c>
      <c r="E73" s="10">
        <v>5652.079394287075</v>
      </c>
      <c r="F73" s="10">
        <v>3625</v>
      </c>
      <c r="G73" s="6">
        <v>0.64135687896812343</v>
      </c>
      <c r="H73" s="10">
        <v>0</v>
      </c>
      <c r="I73">
        <v>3625</v>
      </c>
      <c r="J73" s="6">
        <f t="shared" si="1"/>
        <v>0.64135687896812343</v>
      </c>
    </row>
    <row r="74" spans="1:10" x14ac:dyDescent="0.3">
      <c r="A74" t="s">
        <v>139</v>
      </c>
      <c r="B74" t="s">
        <v>140</v>
      </c>
      <c r="C74" t="s">
        <v>425</v>
      </c>
      <c r="D74">
        <v>4588</v>
      </c>
      <c r="E74" s="10">
        <v>4460.4817602779385</v>
      </c>
      <c r="F74" s="10">
        <v>3131</v>
      </c>
      <c r="G74" s="6">
        <v>0.701942114836695</v>
      </c>
      <c r="H74" s="10">
        <v>7</v>
      </c>
      <c r="I74">
        <v>3138</v>
      </c>
      <c r="J74" s="6">
        <f t="shared" si="1"/>
        <v>0.70351145204648635</v>
      </c>
    </row>
    <row r="75" spans="1:10" x14ac:dyDescent="0.3">
      <c r="A75" t="s">
        <v>141</v>
      </c>
      <c r="B75" t="s">
        <v>142</v>
      </c>
      <c r="C75" t="s">
        <v>425</v>
      </c>
      <c r="D75">
        <v>3305</v>
      </c>
      <c r="E75" s="10">
        <v>3165.3796480389096</v>
      </c>
      <c r="F75" s="10">
        <v>3245</v>
      </c>
      <c r="G75" s="6">
        <v>1.025153492097044</v>
      </c>
      <c r="H75" s="10">
        <v>1</v>
      </c>
      <c r="I75">
        <v>3246</v>
      </c>
      <c r="J75" s="6">
        <f t="shared" si="1"/>
        <v>1.0254694099682602</v>
      </c>
    </row>
    <row r="76" spans="1:10" x14ac:dyDescent="0.3">
      <c r="A76" t="s">
        <v>143</v>
      </c>
      <c r="B76" t="s">
        <v>144</v>
      </c>
      <c r="C76" t="s">
        <v>425</v>
      </c>
      <c r="D76">
        <v>5288</v>
      </c>
      <c r="E76" s="10">
        <v>4994.2961471788849</v>
      </c>
      <c r="F76" s="10">
        <v>3040</v>
      </c>
      <c r="G76" s="6">
        <v>0.60869438063203296</v>
      </c>
      <c r="H76" s="10">
        <v>100</v>
      </c>
      <c r="I76">
        <v>3140</v>
      </c>
      <c r="J76" s="6">
        <f t="shared" si="1"/>
        <v>0.62871722210019199</v>
      </c>
    </row>
    <row r="77" spans="1:10" x14ac:dyDescent="0.3">
      <c r="A77" t="s">
        <v>145</v>
      </c>
      <c r="B77" t="s">
        <v>146</v>
      </c>
      <c r="C77" t="s">
        <v>425</v>
      </c>
      <c r="D77">
        <v>9939</v>
      </c>
      <c r="E77" s="10">
        <v>9442.021883309968</v>
      </c>
      <c r="F77" s="10">
        <v>8609</v>
      </c>
      <c r="G77" s="6">
        <v>0.91177505267357561</v>
      </c>
      <c r="H77" s="10">
        <v>18</v>
      </c>
      <c r="I77">
        <v>8627</v>
      </c>
      <c r="J77" s="6">
        <f t="shared" si="1"/>
        <v>0.91368142402310804</v>
      </c>
    </row>
    <row r="78" spans="1:10" x14ac:dyDescent="0.3">
      <c r="A78" t="s">
        <v>147</v>
      </c>
      <c r="B78" t="s">
        <v>148</v>
      </c>
      <c r="C78" t="s">
        <v>425</v>
      </c>
      <c r="D78">
        <v>2488</v>
      </c>
      <c r="E78" s="10">
        <v>2409.9445343193897</v>
      </c>
      <c r="F78" s="10">
        <v>2517</v>
      </c>
      <c r="G78" s="6">
        <v>1.0444223774265595</v>
      </c>
      <c r="H78" s="10">
        <v>0</v>
      </c>
      <c r="I78">
        <v>2517</v>
      </c>
      <c r="J78" s="6">
        <f t="shared" si="1"/>
        <v>1.0444223774265595</v>
      </c>
    </row>
    <row r="79" spans="1:10" x14ac:dyDescent="0.3">
      <c r="A79" t="s">
        <v>149</v>
      </c>
      <c r="B79" t="s">
        <v>150</v>
      </c>
      <c r="C79" t="s">
        <v>425</v>
      </c>
      <c r="D79">
        <v>5267</v>
      </c>
      <c r="E79" s="10">
        <v>5059.3326941635023</v>
      </c>
      <c r="F79" s="10">
        <v>3572</v>
      </c>
      <c r="G79" s="6">
        <v>0.70602196295979813</v>
      </c>
      <c r="H79" s="10">
        <v>4</v>
      </c>
      <c r="I79">
        <v>3576</v>
      </c>
      <c r="J79" s="6">
        <f t="shared" si="1"/>
        <v>0.70681258105941713</v>
      </c>
    </row>
    <row r="80" spans="1:10" x14ac:dyDescent="0.3">
      <c r="A80" t="s">
        <v>151</v>
      </c>
      <c r="B80" t="s">
        <v>152</v>
      </c>
      <c r="C80" t="s">
        <v>425</v>
      </c>
      <c r="D80">
        <v>5749</v>
      </c>
      <c r="E80" s="10">
        <v>5596.9502219287633</v>
      </c>
      <c r="F80" s="10">
        <v>4774</v>
      </c>
      <c r="G80" s="6">
        <v>0.8529645272340538</v>
      </c>
      <c r="H80" s="10">
        <v>15</v>
      </c>
      <c r="I80">
        <v>4789</v>
      </c>
      <c r="J80" s="6">
        <f t="shared" si="1"/>
        <v>0.85564455821614649</v>
      </c>
    </row>
    <row r="81" spans="1:10" x14ac:dyDescent="0.3">
      <c r="A81" t="s">
        <v>153</v>
      </c>
      <c r="B81" t="s">
        <v>154</v>
      </c>
      <c r="C81" t="s">
        <v>425</v>
      </c>
      <c r="D81">
        <v>2441</v>
      </c>
      <c r="E81" s="10">
        <v>2363.1301770532718</v>
      </c>
      <c r="F81" s="10">
        <v>2191</v>
      </c>
      <c r="G81" s="6">
        <v>0.92716009523101628</v>
      </c>
      <c r="H81" s="10">
        <v>5</v>
      </c>
      <c r="I81">
        <v>2196</v>
      </c>
      <c r="J81" s="6">
        <f t="shared" si="1"/>
        <v>0.92927593296545496</v>
      </c>
    </row>
    <row r="82" spans="1:10" x14ac:dyDescent="0.3">
      <c r="A82" t="s">
        <v>155</v>
      </c>
      <c r="B82" t="s">
        <v>156</v>
      </c>
      <c r="C82" t="s">
        <v>425</v>
      </c>
      <c r="D82">
        <v>1416</v>
      </c>
      <c r="E82" s="10">
        <v>1368.3143482135624</v>
      </c>
      <c r="F82" s="10">
        <v>1228</v>
      </c>
      <c r="G82" s="6">
        <v>0.89745459557830887</v>
      </c>
      <c r="H82" s="10">
        <v>3</v>
      </c>
      <c r="I82">
        <v>1231</v>
      </c>
      <c r="J82" s="6">
        <f t="shared" si="1"/>
        <v>0.89964707423200185</v>
      </c>
    </row>
    <row r="83" spans="1:10" x14ac:dyDescent="0.3">
      <c r="A83" t="s">
        <v>157</v>
      </c>
      <c r="B83" t="s">
        <v>158</v>
      </c>
      <c r="C83" t="s">
        <v>425</v>
      </c>
      <c r="D83">
        <v>1698</v>
      </c>
      <c r="E83" s="10">
        <v>1647.4359632158505</v>
      </c>
      <c r="F83" s="10">
        <v>1656</v>
      </c>
      <c r="G83" s="6">
        <v>1.0051984034435137</v>
      </c>
      <c r="H83" s="10">
        <v>1</v>
      </c>
      <c r="I83">
        <v>1657</v>
      </c>
      <c r="J83" s="6">
        <f t="shared" si="1"/>
        <v>1.0058054073103273</v>
      </c>
    </row>
    <row r="84" spans="1:10" x14ac:dyDescent="0.3">
      <c r="A84" t="s">
        <v>159</v>
      </c>
      <c r="B84" t="s">
        <v>160</v>
      </c>
      <c r="C84" t="s">
        <v>425</v>
      </c>
      <c r="D84">
        <v>2728</v>
      </c>
      <c r="E84" s="10">
        <v>2641.9825038219806</v>
      </c>
      <c r="F84" s="10">
        <v>1818</v>
      </c>
      <c r="G84" s="6">
        <v>0.6881196212957581</v>
      </c>
      <c r="H84" s="10">
        <v>0</v>
      </c>
      <c r="I84">
        <v>1818</v>
      </c>
      <c r="J84" s="6">
        <f t="shared" si="1"/>
        <v>0.6881196212957581</v>
      </c>
    </row>
    <row r="85" spans="1:10" x14ac:dyDescent="0.3">
      <c r="A85" t="s">
        <v>161</v>
      </c>
      <c r="B85" t="s">
        <v>162</v>
      </c>
      <c r="C85" t="s">
        <v>425</v>
      </c>
      <c r="D85">
        <v>9163</v>
      </c>
      <c r="E85" s="10">
        <v>8841.2607134246155</v>
      </c>
      <c r="F85" s="10">
        <v>6655</v>
      </c>
      <c r="G85" s="6">
        <v>0.75272070530563751</v>
      </c>
      <c r="H85" s="10">
        <v>11</v>
      </c>
      <c r="I85">
        <v>6666</v>
      </c>
      <c r="J85" s="6">
        <f t="shared" si="1"/>
        <v>0.75396487176068805</v>
      </c>
    </row>
    <row r="86" spans="1:10" x14ac:dyDescent="0.3">
      <c r="A86" t="s">
        <v>163</v>
      </c>
      <c r="B86" t="s">
        <v>164</v>
      </c>
      <c r="C86" t="s">
        <v>425</v>
      </c>
      <c r="D86">
        <v>6594</v>
      </c>
      <c r="E86" s="10">
        <v>6319.8345559048621</v>
      </c>
      <c r="F86" s="10">
        <v>3413</v>
      </c>
      <c r="G86" s="6">
        <v>0.54004578281422</v>
      </c>
      <c r="H86" s="10">
        <v>71</v>
      </c>
      <c r="I86">
        <v>3484</v>
      </c>
      <c r="J86" s="6">
        <f t="shared" si="1"/>
        <v>0.5512802541238625</v>
      </c>
    </row>
    <row r="87" spans="1:10" x14ac:dyDescent="0.3">
      <c r="A87" t="s">
        <v>165</v>
      </c>
      <c r="B87" t="s">
        <v>166</v>
      </c>
      <c r="C87" t="s">
        <v>425</v>
      </c>
      <c r="D87">
        <v>6560</v>
      </c>
      <c r="E87" s="10">
        <v>6340.1326814591948</v>
      </c>
      <c r="F87" s="10">
        <v>2110</v>
      </c>
      <c r="G87" s="6">
        <v>0.3328006062350069</v>
      </c>
      <c r="H87" s="10">
        <v>0</v>
      </c>
      <c r="I87">
        <v>2110</v>
      </c>
      <c r="J87" s="6">
        <f t="shared" si="1"/>
        <v>0.3328006062350069</v>
      </c>
    </row>
    <row r="88" spans="1:10" x14ac:dyDescent="0.3">
      <c r="A88" t="s">
        <v>167</v>
      </c>
      <c r="B88" t="s">
        <v>168</v>
      </c>
      <c r="C88" t="s">
        <v>425</v>
      </c>
      <c r="D88">
        <v>2746</v>
      </c>
      <c r="E88" s="10">
        <v>2656.1992188402783</v>
      </c>
      <c r="F88" s="10">
        <v>777</v>
      </c>
      <c r="G88" s="6">
        <v>0.29252323940492897</v>
      </c>
      <c r="H88" s="10">
        <v>0</v>
      </c>
      <c r="I88">
        <v>777</v>
      </c>
      <c r="J88" s="6">
        <f t="shared" si="1"/>
        <v>0.29252323940492897</v>
      </c>
    </row>
    <row r="89" spans="1:10" x14ac:dyDescent="0.3">
      <c r="A89" t="s">
        <v>169</v>
      </c>
      <c r="B89" t="s">
        <v>170</v>
      </c>
      <c r="C89" t="s">
        <v>425</v>
      </c>
      <c r="D89">
        <v>8152</v>
      </c>
      <c r="E89" s="10">
        <v>7897.3724547674447</v>
      </c>
      <c r="F89" s="10">
        <v>6280</v>
      </c>
      <c r="G89" s="6">
        <v>0.79520119330435302</v>
      </c>
      <c r="H89" s="10">
        <v>785</v>
      </c>
      <c r="I89">
        <v>7065</v>
      </c>
      <c r="J89" s="6">
        <f t="shared" si="1"/>
        <v>0.8946013424673972</v>
      </c>
    </row>
    <row r="90" spans="1:10" x14ac:dyDescent="0.3">
      <c r="A90" t="s">
        <v>171</v>
      </c>
      <c r="B90" t="s">
        <v>172</v>
      </c>
      <c r="C90" t="s">
        <v>425</v>
      </c>
      <c r="D90">
        <v>6588</v>
      </c>
      <c r="E90" s="10">
        <v>6323.6262368710377</v>
      </c>
      <c r="F90" s="10">
        <v>3981</v>
      </c>
      <c r="G90" s="6">
        <v>0.62954384887393644</v>
      </c>
      <c r="H90" s="10">
        <v>5</v>
      </c>
      <c r="I90">
        <v>3986</v>
      </c>
      <c r="J90" s="6">
        <f t="shared" si="1"/>
        <v>0.63033453444147469</v>
      </c>
    </row>
    <row r="91" spans="1:10" x14ac:dyDescent="0.3">
      <c r="A91" t="s">
        <v>173</v>
      </c>
      <c r="B91" t="s">
        <v>174</v>
      </c>
      <c r="C91" t="s">
        <v>425</v>
      </c>
      <c r="D91">
        <v>2174</v>
      </c>
      <c r="E91" s="10">
        <v>2080.411348126529</v>
      </c>
      <c r="F91" s="10">
        <v>391</v>
      </c>
      <c r="G91" s="6">
        <v>0.18794360084225981</v>
      </c>
      <c r="H91" s="10">
        <v>0</v>
      </c>
      <c r="I91">
        <v>391</v>
      </c>
      <c r="J91" s="6">
        <f t="shared" si="1"/>
        <v>0.18794360084225981</v>
      </c>
    </row>
    <row r="92" spans="1:10" x14ac:dyDescent="0.3">
      <c r="A92" t="s">
        <v>175</v>
      </c>
      <c r="B92" t="s">
        <v>176</v>
      </c>
      <c r="C92" t="s">
        <v>425</v>
      </c>
      <c r="D92">
        <v>2953</v>
      </c>
      <c r="E92" s="10">
        <v>2856.6429223872624</v>
      </c>
      <c r="F92" s="10">
        <v>1259</v>
      </c>
      <c r="G92" s="6">
        <v>0.44072711718126417</v>
      </c>
      <c r="H92" s="10">
        <v>1</v>
      </c>
      <c r="I92">
        <v>1260</v>
      </c>
      <c r="J92" s="6">
        <f t="shared" si="1"/>
        <v>0.44107717843398958</v>
      </c>
    </row>
    <row r="93" spans="1:10" x14ac:dyDescent="0.3">
      <c r="A93" t="s">
        <v>177</v>
      </c>
      <c r="B93" t="s">
        <v>178</v>
      </c>
      <c r="C93" t="s">
        <v>425</v>
      </c>
      <c r="D93">
        <v>4007</v>
      </c>
      <c r="E93" s="10">
        <v>3819.1645266543037</v>
      </c>
      <c r="F93" s="10">
        <v>2931</v>
      </c>
      <c r="G93" s="6">
        <v>0.76744533511040935</v>
      </c>
      <c r="H93" s="10">
        <v>4</v>
      </c>
      <c r="I93">
        <v>2935</v>
      </c>
      <c r="J93" s="6">
        <f t="shared" si="1"/>
        <v>0.76849268459537745</v>
      </c>
    </row>
    <row r="94" spans="1:10" x14ac:dyDescent="0.3">
      <c r="A94" t="s">
        <v>179</v>
      </c>
      <c r="B94" t="s">
        <v>180</v>
      </c>
      <c r="C94" t="s">
        <v>425</v>
      </c>
      <c r="D94">
        <v>3517</v>
      </c>
      <c r="E94" s="10">
        <v>3373.7740774441413</v>
      </c>
      <c r="F94" s="10">
        <v>763</v>
      </c>
      <c r="G94" s="6">
        <v>0.226156222226363</v>
      </c>
      <c r="H94" s="10">
        <v>0</v>
      </c>
      <c r="I94">
        <v>763</v>
      </c>
      <c r="J94" s="6">
        <f t="shared" si="1"/>
        <v>0.226156222226363</v>
      </c>
    </row>
    <row r="95" spans="1:10" x14ac:dyDescent="0.3">
      <c r="A95" t="s">
        <v>181</v>
      </c>
      <c r="B95" t="s">
        <v>182</v>
      </c>
      <c r="C95" t="s">
        <v>425</v>
      </c>
      <c r="D95">
        <v>3416</v>
      </c>
      <c r="E95" s="10">
        <v>3334.5225171360853</v>
      </c>
      <c r="F95" s="10">
        <v>1117</v>
      </c>
      <c r="G95" s="6">
        <v>0.33498049398669394</v>
      </c>
      <c r="H95" s="10">
        <v>0</v>
      </c>
      <c r="I95">
        <v>1117</v>
      </c>
      <c r="J95" s="6">
        <f t="shared" si="1"/>
        <v>0.33498049398669394</v>
      </c>
    </row>
    <row r="96" spans="1:10" x14ac:dyDescent="0.3">
      <c r="A96" t="s">
        <v>183</v>
      </c>
      <c r="B96" t="s">
        <v>184</v>
      </c>
      <c r="C96" t="s">
        <v>425</v>
      </c>
      <c r="D96">
        <v>13010</v>
      </c>
      <c r="E96" s="10">
        <v>12532.243545979472</v>
      </c>
      <c r="F96" s="10">
        <v>3752</v>
      </c>
      <c r="G96" s="6">
        <v>0.29938773422606335</v>
      </c>
      <c r="H96" s="10">
        <v>4</v>
      </c>
      <c r="I96">
        <v>3756</v>
      </c>
      <c r="J96" s="6">
        <f t="shared" si="1"/>
        <v>0.29970691091500373</v>
      </c>
    </row>
    <row r="97" spans="1:10" x14ac:dyDescent="0.3">
      <c r="A97" t="s">
        <v>185</v>
      </c>
      <c r="B97" t="s">
        <v>186</v>
      </c>
      <c r="C97" t="s">
        <v>425</v>
      </c>
      <c r="D97">
        <v>4986</v>
      </c>
      <c r="E97" s="10">
        <v>4865.2702783201512</v>
      </c>
      <c r="F97" s="10">
        <v>268</v>
      </c>
      <c r="G97" s="6">
        <v>5.5084298439537729E-2</v>
      </c>
      <c r="H97" s="10">
        <v>1941</v>
      </c>
      <c r="I97">
        <v>2209</v>
      </c>
      <c r="J97" s="6">
        <f t="shared" si="1"/>
        <v>0.45403438527215989</v>
      </c>
    </row>
    <row r="98" spans="1:10" x14ac:dyDescent="0.3">
      <c r="A98" t="s">
        <v>187</v>
      </c>
      <c r="B98" t="s">
        <v>188</v>
      </c>
      <c r="C98" t="s">
        <v>425</v>
      </c>
      <c r="D98">
        <v>6805</v>
      </c>
      <c r="E98" s="10">
        <v>6594.700836162925</v>
      </c>
      <c r="F98" s="10">
        <v>1325</v>
      </c>
      <c r="G98" s="6">
        <v>0.20091889426343423</v>
      </c>
      <c r="H98" s="10">
        <v>2</v>
      </c>
      <c r="I98">
        <v>1327</v>
      </c>
      <c r="J98" s="6">
        <f t="shared" si="1"/>
        <v>0.20122216806609602</v>
      </c>
    </row>
    <row r="99" spans="1:10" x14ac:dyDescent="0.3">
      <c r="A99" t="s">
        <v>189</v>
      </c>
      <c r="B99" t="s">
        <v>190</v>
      </c>
      <c r="C99" t="s">
        <v>425</v>
      </c>
      <c r="D99">
        <v>4705</v>
      </c>
      <c r="E99" s="10">
        <v>4576.3656950274935</v>
      </c>
      <c r="F99" s="10">
        <v>1830</v>
      </c>
      <c r="G99" s="6">
        <v>0.39988063060353962</v>
      </c>
      <c r="H99" s="10">
        <v>0</v>
      </c>
      <c r="I99">
        <v>1830</v>
      </c>
      <c r="J99" s="6">
        <f t="shared" si="1"/>
        <v>0.39988063060353962</v>
      </c>
    </row>
    <row r="100" spans="1:10" x14ac:dyDescent="0.3">
      <c r="A100" t="s">
        <v>191</v>
      </c>
      <c r="B100" t="s">
        <v>192</v>
      </c>
      <c r="C100" t="s">
        <v>425</v>
      </c>
      <c r="D100">
        <v>5038</v>
      </c>
      <c r="E100" s="10">
        <v>4944.8179601927413</v>
      </c>
      <c r="F100" s="10">
        <v>1710</v>
      </c>
      <c r="G100" s="6">
        <v>0.34581657277699801</v>
      </c>
      <c r="H100" s="10">
        <v>0</v>
      </c>
      <c r="I100">
        <v>1710</v>
      </c>
      <c r="J100" s="6">
        <f t="shared" si="1"/>
        <v>0.34581657277699801</v>
      </c>
    </row>
    <row r="101" spans="1:10" x14ac:dyDescent="0.3">
      <c r="A101" t="s">
        <v>193</v>
      </c>
      <c r="B101" t="s">
        <v>194</v>
      </c>
      <c r="C101" t="s">
        <v>425</v>
      </c>
      <c r="D101">
        <v>5400</v>
      </c>
      <c r="E101" s="10">
        <v>5238.1059831470575</v>
      </c>
      <c r="F101" s="10">
        <v>3379</v>
      </c>
      <c r="G101" s="6">
        <v>0.64508049491008856</v>
      </c>
      <c r="H101" s="10">
        <v>0</v>
      </c>
      <c r="I101">
        <v>3379</v>
      </c>
      <c r="J101" s="6">
        <f t="shared" si="1"/>
        <v>0.64508049491008856</v>
      </c>
    </row>
    <row r="102" spans="1:10" x14ac:dyDescent="0.3">
      <c r="A102" t="s">
        <v>195</v>
      </c>
      <c r="B102" t="s">
        <v>196</v>
      </c>
      <c r="C102" t="s">
        <v>425</v>
      </c>
      <c r="D102">
        <v>3060</v>
      </c>
      <c r="E102" s="10">
        <v>2941.762274549098</v>
      </c>
      <c r="F102" s="10">
        <v>378</v>
      </c>
      <c r="G102" s="6">
        <v>0.12849440733885895</v>
      </c>
      <c r="H102" s="10">
        <v>0</v>
      </c>
      <c r="I102">
        <v>378</v>
      </c>
      <c r="J102" s="6">
        <f t="shared" si="1"/>
        <v>0.12849440733885895</v>
      </c>
    </row>
    <row r="103" spans="1:10" x14ac:dyDescent="0.3">
      <c r="A103" t="s">
        <v>197</v>
      </c>
      <c r="B103" t="s">
        <v>198</v>
      </c>
      <c r="C103" t="s">
        <v>425</v>
      </c>
      <c r="D103">
        <v>5104</v>
      </c>
      <c r="E103" s="10">
        <v>4859.7762745644486</v>
      </c>
      <c r="F103" s="10">
        <v>3579</v>
      </c>
      <c r="G103" s="6">
        <v>0.73645365502360771</v>
      </c>
      <c r="H103" s="10">
        <v>18</v>
      </c>
      <c r="I103">
        <v>3597</v>
      </c>
      <c r="J103" s="6">
        <f t="shared" si="1"/>
        <v>0.74015752923160572</v>
      </c>
    </row>
    <row r="104" spans="1:10" x14ac:dyDescent="0.3">
      <c r="A104" t="s">
        <v>199</v>
      </c>
      <c r="B104" t="s">
        <v>200</v>
      </c>
      <c r="C104" t="s">
        <v>425</v>
      </c>
      <c r="D104">
        <v>2607</v>
      </c>
      <c r="E104" s="10">
        <v>2511.1283771077542</v>
      </c>
      <c r="F104" s="10">
        <v>1341</v>
      </c>
      <c r="G104" s="6">
        <v>0.53402287681704486</v>
      </c>
      <c r="H104" s="10">
        <v>14</v>
      </c>
      <c r="I104">
        <v>1355</v>
      </c>
      <c r="J104" s="6">
        <f t="shared" si="1"/>
        <v>0.53959805972192076</v>
      </c>
    </row>
    <row r="105" spans="1:10" x14ac:dyDescent="0.3">
      <c r="A105" t="s">
        <v>201</v>
      </c>
      <c r="B105" t="s">
        <v>202</v>
      </c>
      <c r="C105" t="s">
        <v>425</v>
      </c>
      <c r="D105">
        <v>6350</v>
      </c>
      <c r="E105" s="10">
        <v>6205.7420321693444</v>
      </c>
      <c r="F105" s="10">
        <v>2258</v>
      </c>
      <c r="G105" s="6">
        <v>0.36385656836764607</v>
      </c>
      <c r="H105" s="10">
        <v>0</v>
      </c>
      <c r="I105">
        <v>2258</v>
      </c>
      <c r="J105" s="6">
        <f t="shared" si="1"/>
        <v>0.36385656836764607</v>
      </c>
    </row>
    <row r="106" spans="1:10" x14ac:dyDescent="0.3">
      <c r="A106" t="s">
        <v>203</v>
      </c>
      <c r="B106" t="s">
        <v>204</v>
      </c>
      <c r="C106" t="s">
        <v>425</v>
      </c>
      <c r="D106">
        <v>5810</v>
      </c>
      <c r="E106" s="10">
        <v>5609.0805318469493</v>
      </c>
      <c r="F106" s="10">
        <v>2725</v>
      </c>
      <c r="G106" s="6">
        <v>0.48581937530191177</v>
      </c>
      <c r="H106" s="10">
        <v>0</v>
      </c>
      <c r="I106">
        <v>2725</v>
      </c>
      <c r="J106" s="6">
        <f t="shared" si="1"/>
        <v>0.48581937530191177</v>
      </c>
    </row>
    <row r="107" spans="1:10" x14ac:dyDescent="0.3">
      <c r="A107" t="s">
        <v>205</v>
      </c>
      <c r="B107" t="s">
        <v>206</v>
      </c>
      <c r="C107" t="s">
        <v>425</v>
      </c>
      <c r="D107">
        <v>1997</v>
      </c>
      <c r="E107" s="10">
        <v>1927.8058581889622</v>
      </c>
      <c r="F107" s="10">
        <v>848</v>
      </c>
      <c r="G107" s="6">
        <v>0.43987831886590295</v>
      </c>
      <c r="H107" s="10">
        <v>0</v>
      </c>
      <c r="I107">
        <v>848</v>
      </c>
      <c r="J107" s="6">
        <f t="shared" si="1"/>
        <v>0.43987831886590295</v>
      </c>
    </row>
    <row r="108" spans="1:10" x14ac:dyDescent="0.3">
      <c r="A108" t="s">
        <v>207</v>
      </c>
      <c r="B108" t="s">
        <v>208</v>
      </c>
      <c r="C108" t="s">
        <v>425</v>
      </c>
      <c r="D108">
        <v>7202</v>
      </c>
      <c r="E108" s="10">
        <v>6911.845136082371</v>
      </c>
      <c r="F108" s="10">
        <v>1094</v>
      </c>
      <c r="G108" s="6">
        <v>0.15827900921693369</v>
      </c>
      <c r="H108" s="10">
        <v>0</v>
      </c>
      <c r="I108">
        <v>1094</v>
      </c>
      <c r="J108" s="6">
        <f t="shared" si="1"/>
        <v>0.15827900921693369</v>
      </c>
    </row>
    <row r="109" spans="1:10" x14ac:dyDescent="0.3">
      <c r="A109" t="s">
        <v>209</v>
      </c>
      <c r="B109" t="s">
        <v>210</v>
      </c>
      <c r="C109" t="s">
        <v>425</v>
      </c>
      <c r="D109">
        <v>15847</v>
      </c>
      <c r="E109" s="10">
        <v>15352.836873419041</v>
      </c>
      <c r="F109" s="10">
        <v>11315</v>
      </c>
      <c r="G109" s="6">
        <v>0.73699734409281037</v>
      </c>
      <c r="H109" s="10">
        <v>617</v>
      </c>
      <c r="I109">
        <v>11932</v>
      </c>
      <c r="J109" s="6">
        <f t="shared" si="1"/>
        <v>0.77718535658112364</v>
      </c>
    </row>
    <row r="110" spans="1:10" x14ac:dyDescent="0.3">
      <c r="A110" t="s">
        <v>211</v>
      </c>
      <c r="B110" t="s">
        <v>212</v>
      </c>
      <c r="C110" t="s">
        <v>425</v>
      </c>
      <c r="D110">
        <v>12313</v>
      </c>
      <c r="E110" s="10">
        <v>11833.201325799859</v>
      </c>
      <c r="F110" s="10">
        <v>5560</v>
      </c>
      <c r="G110" s="6">
        <v>0.4698643965329623</v>
      </c>
      <c r="H110" s="10">
        <v>0</v>
      </c>
      <c r="I110">
        <v>5560</v>
      </c>
      <c r="J110" s="6">
        <f t="shared" si="1"/>
        <v>0.4698643965329623</v>
      </c>
    </row>
    <row r="111" spans="1:10" x14ac:dyDescent="0.3">
      <c r="A111" t="s">
        <v>213</v>
      </c>
      <c r="B111" t="s">
        <v>214</v>
      </c>
      <c r="C111" t="s">
        <v>425</v>
      </c>
      <c r="D111">
        <v>6694</v>
      </c>
      <c r="E111" s="10">
        <v>6497.0725429941458</v>
      </c>
      <c r="F111" s="10">
        <v>727</v>
      </c>
      <c r="G111" s="6">
        <v>0.11189654959046608</v>
      </c>
      <c r="H111" s="10">
        <v>1</v>
      </c>
      <c r="I111">
        <v>728</v>
      </c>
      <c r="J111" s="6">
        <f t="shared" si="1"/>
        <v>0.11205046506445572</v>
      </c>
    </row>
    <row r="112" spans="1:10" x14ac:dyDescent="0.3">
      <c r="A112" t="s">
        <v>215</v>
      </c>
      <c r="B112" t="s">
        <v>216</v>
      </c>
      <c r="C112" t="s">
        <v>425</v>
      </c>
      <c r="D112">
        <v>5258</v>
      </c>
      <c r="E112" s="10">
        <v>5129.350702409075</v>
      </c>
      <c r="F112" s="10">
        <v>2804</v>
      </c>
      <c r="G112" s="6">
        <v>0.54665788375184798</v>
      </c>
      <c r="H112" s="10">
        <v>310</v>
      </c>
      <c r="I112">
        <v>3114</v>
      </c>
      <c r="J112" s="6">
        <f t="shared" si="1"/>
        <v>0.60709438302541174</v>
      </c>
    </row>
    <row r="113" spans="1:10" x14ac:dyDescent="0.3">
      <c r="A113" t="s">
        <v>217</v>
      </c>
      <c r="B113" t="s">
        <v>218</v>
      </c>
      <c r="C113" t="s">
        <v>425</v>
      </c>
      <c r="D113">
        <v>11185</v>
      </c>
      <c r="E113" s="10">
        <v>10950.561519636842</v>
      </c>
      <c r="F113" s="10">
        <v>5733</v>
      </c>
      <c r="G113" s="6">
        <v>0.52353479679735415</v>
      </c>
      <c r="H113" s="10">
        <v>23</v>
      </c>
      <c r="I113">
        <v>5756</v>
      </c>
      <c r="J113" s="6">
        <f t="shared" si="1"/>
        <v>0.52563514571176884</v>
      </c>
    </row>
    <row r="114" spans="1:10" x14ac:dyDescent="0.3">
      <c r="A114" t="s">
        <v>219</v>
      </c>
      <c r="B114" t="s">
        <v>220</v>
      </c>
      <c r="C114" t="s">
        <v>425</v>
      </c>
      <c r="D114">
        <v>3506</v>
      </c>
      <c r="E114" s="10">
        <v>3360.2372820869691</v>
      </c>
      <c r="F114" s="10">
        <v>1438</v>
      </c>
      <c r="G114" s="6">
        <v>0.42794596907361554</v>
      </c>
      <c r="H114" s="10">
        <v>1</v>
      </c>
      <c r="I114">
        <v>1439</v>
      </c>
      <c r="J114" s="6">
        <f t="shared" si="1"/>
        <v>0.4282435671049602</v>
      </c>
    </row>
    <row r="115" spans="1:10" x14ac:dyDescent="0.3">
      <c r="A115" t="s">
        <v>221</v>
      </c>
      <c r="B115" t="s">
        <v>222</v>
      </c>
      <c r="C115" t="s">
        <v>425</v>
      </c>
      <c r="D115">
        <v>6586</v>
      </c>
      <c r="E115" s="10">
        <v>6436.8390011923775</v>
      </c>
      <c r="F115" s="10">
        <v>2637</v>
      </c>
      <c r="G115" s="6">
        <v>0.40967313296348018</v>
      </c>
      <c r="H115" s="10">
        <v>1</v>
      </c>
      <c r="I115">
        <v>2638</v>
      </c>
      <c r="J115" s="6">
        <f t="shared" si="1"/>
        <v>0.40982848872114552</v>
      </c>
    </row>
    <row r="116" spans="1:10" x14ac:dyDescent="0.3">
      <c r="A116" t="s">
        <v>223</v>
      </c>
      <c r="B116" t="s">
        <v>224</v>
      </c>
      <c r="C116" t="s">
        <v>425</v>
      </c>
      <c r="D116">
        <v>5183</v>
      </c>
      <c r="E116" s="10">
        <v>5043.6402025338148</v>
      </c>
      <c r="F116" s="10">
        <v>922</v>
      </c>
      <c r="G116" s="6">
        <v>0.18280447513619377</v>
      </c>
      <c r="H116" s="10">
        <v>0</v>
      </c>
      <c r="I116">
        <v>922</v>
      </c>
      <c r="J116" s="6">
        <f t="shared" si="1"/>
        <v>0.18280447513619377</v>
      </c>
    </row>
    <row r="117" spans="1:10" x14ac:dyDescent="0.3">
      <c r="A117" t="s">
        <v>225</v>
      </c>
      <c r="B117" t="s">
        <v>226</v>
      </c>
      <c r="C117" t="s">
        <v>425</v>
      </c>
      <c r="D117">
        <v>3788</v>
      </c>
      <c r="E117" s="10">
        <v>3715.7048679488357</v>
      </c>
      <c r="F117" s="10">
        <v>772</v>
      </c>
      <c r="G117" s="6">
        <v>0.20776677035336333</v>
      </c>
      <c r="H117" s="10">
        <v>1101</v>
      </c>
      <c r="I117">
        <v>1873</v>
      </c>
      <c r="J117" s="6">
        <f t="shared" si="1"/>
        <v>0.50407663325369112</v>
      </c>
    </row>
    <row r="118" spans="1:10" x14ac:dyDescent="0.3">
      <c r="A118" t="s">
        <v>227</v>
      </c>
      <c r="B118" t="s">
        <v>228</v>
      </c>
      <c r="C118" t="s">
        <v>425</v>
      </c>
      <c r="D118">
        <v>3835</v>
      </c>
      <c r="E118" s="10">
        <v>3742.0665701609264</v>
      </c>
      <c r="F118" s="10">
        <v>1591</v>
      </c>
      <c r="G118" s="6">
        <v>0.42516614019818988</v>
      </c>
      <c r="H118" s="10">
        <v>2</v>
      </c>
      <c r="I118">
        <v>1593</v>
      </c>
      <c r="J118" s="6">
        <f t="shared" si="1"/>
        <v>0.42570060423363704</v>
      </c>
    </row>
    <row r="119" spans="1:10" x14ac:dyDescent="0.3">
      <c r="A119" t="s">
        <v>229</v>
      </c>
      <c r="B119" t="s">
        <v>230</v>
      </c>
      <c r="C119" t="s">
        <v>425</v>
      </c>
      <c r="D119">
        <v>4867</v>
      </c>
      <c r="E119" s="10">
        <v>4756.1669562543248</v>
      </c>
      <c r="F119" s="10">
        <v>1925</v>
      </c>
      <c r="G119" s="6">
        <v>0.4047376842960988</v>
      </c>
      <c r="H119" s="10">
        <v>7</v>
      </c>
      <c r="I119">
        <v>1932</v>
      </c>
      <c r="J119" s="6">
        <f t="shared" si="1"/>
        <v>0.40620945769353917</v>
      </c>
    </row>
    <row r="120" spans="1:10" x14ac:dyDescent="0.3">
      <c r="A120" t="s">
        <v>231</v>
      </c>
      <c r="B120" t="s">
        <v>232</v>
      </c>
      <c r="C120" t="s">
        <v>425</v>
      </c>
      <c r="D120">
        <v>2932</v>
      </c>
      <c r="E120" s="10">
        <v>2820.6220994725281</v>
      </c>
      <c r="F120" s="10">
        <v>1586</v>
      </c>
      <c r="G120" s="6">
        <v>0.5622873054481814</v>
      </c>
      <c r="H120" s="10">
        <v>0</v>
      </c>
      <c r="I120">
        <v>1586</v>
      </c>
      <c r="J120" s="6">
        <f t="shared" si="1"/>
        <v>0.5622873054481814</v>
      </c>
    </row>
    <row r="121" spans="1:10" x14ac:dyDescent="0.3">
      <c r="A121" t="s">
        <v>233</v>
      </c>
      <c r="B121" t="s">
        <v>234</v>
      </c>
      <c r="C121" t="s">
        <v>425</v>
      </c>
      <c r="D121">
        <v>5884</v>
      </c>
      <c r="E121" s="10">
        <v>5671.0681117719978</v>
      </c>
      <c r="F121" s="10">
        <v>3396</v>
      </c>
      <c r="G121" s="6">
        <v>0.5988289918349925</v>
      </c>
      <c r="H121" s="10">
        <v>8</v>
      </c>
      <c r="I121">
        <v>3404</v>
      </c>
      <c r="J121" s="6">
        <f t="shared" si="1"/>
        <v>0.6002396608381374</v>
      </c>
    </row>
    <row r="122" spans="1:10" x14ac:dyDescent="0.3">
      <c r="A122" t="s">
        <v>235</v>
      </c>
      <c r="B122" t="s">
        <v>236</v>
      </c>
      <c r="C122" t="s">
        <v>425</v>
      </c>
      <c r="D122">
        <v>3782</v>
      </c>
      <c r="E122" s="10">
        <v>3766.2744282744284</v>
      </c>
      <c r="F122" s="10">
        <v>3449</v>
      </c>
      <c r="G122" s="6">
        <v>0.91575907854919847</v>
      </c>
      <c r="H122" s="10">
        <v>10</v>
      </c>
      <c r="I122">
        <v>3459</v>
      </c>
      <c r="J122" s="6">
        <f t="shared" si="1"/>
        <v>0.91841422229680425</v>
      </c>
    </row>
    <row r="123" spans="1:10" x14ac:dyDescent="0.3">
      <c r="A123" t="s">
        <v>237</v>
      </c>
      <c r="B123" t="s">
        <v>238</v>
      </c>
      <c r="C123" t="s">
        <v>425</v>
      </c>
      <c r="D123">
        <v>7587</v>
      </c>
      <c r="E123" s="10">
        <v>7361.0952586100784</v>
      </c>
      <c r="F123" s="10">
        <v>1889</v>
      </c>
      <c r="G123" s="6">
        <v>0.25661942056659121</v>
      </c>
      <c r="H123" s="10">
        <v>0</v>
      </c>
      <c r="I123">
        <v>1889</v>
      </c>
      <c r="J123" s="6">
        <f t="shared" si="1"/>
        <v>0.25661942056659121</v>
      </c>
    </row>
    <row r="124" spans="1:10" x14ac:dyDescent="0.3">
      <c r="A124" t="s">
        <v>239</v>
      </c>
      <c r="B124" t="s">
        <v>240</v>
      </c>
      <c r="C124" t="s">
        <v>429</v>
      </c>
      <c r="D124">
        <v>5028</v>
      </c>
      <c r="E124" s="10">
        <v>4808.7356224564728</v>
      </c>
      <c r="F124" s="10">
        <v>3020</v>
      </c>
      <c r="G124" s="6">
        <v>0.62802371290632042</v>
      </c>
      <c r="H124" s="10">
        <v>9</v>
      </c>
      <c r="I124">
        <v>3029</v>
      </c>
      <c r="J124" s="6">
        <f t="shared" si="1"/>
        <v>0.62989530675272998</v>
      </c>
    </row>
    <row r="125" spans="1:10" x14ac:dyDescent="0.3">
      <c r="A125" t="s">
        <v>241</v>
      </c>
      <c r="B125" t="s">
        <v>242</v>
      </c>
      <c r="C125" t="s">
        <v>429</v>
      </c>
      <c r="D125">
        <v>7730</v>
      </c>
      <c r="E125" s="10">
        <v>7396.0478868105383</v>
      </c>
      <c r="F125" s="10">
        <v>2762</v>
      </c>
      <c r="G125" s="6">
        <v>0.37344268753661103</v>
      </c>
      <c r="H125" s="10">
        <v>0</v>
      </c>
      <c r="I125">
        <v>2762</v>
      </c>
      <c r="J125" s="6">
        <f t="shared" si="1"/>
        <v>0.37344268753661103</v>
      </c>
    </row>
    <row r="126" spans="1:10" x14ac:dyDescent="0.3">
      <c r="A126" t="s">
        <v>243</v>
      </c>
      <c r="B126" t="s">
        <v>244</v>
      </c>
      <c r="C126" t="s">
        <v>429</v>
      </c>
      <c r="D126">
        <v>6052</v>
      </c>
      <c r="E126" s="10">
        <v>5826.9387503847338</v>
      </c>
      <c r="F126" s="10">
        <v>3214</v>
      </c>
      <c r="G126" s="6">
        <v>0.55157607410714415</v>
      </c>
      <c r="H126" s="10">
        <v>4</v>
      </c>
      <c r="I126">
        <v>3218</v>
      </c>
      <c r="J126" s="6">
        <f t="shared" si="1"/>
        <v>0.55226254090752647</v>
      </c>
    </row>
    <row r="127" spans="1:10" x14ac:dyDescent="0.3">
      <c r="A127" t="s">
        <v>245</v>
      </c>
      <c r="B127" t="s">
        <v>246</v>
      </c>
      <c r="C127" t="s">
        <v>429</v>
      </c>
      <c r="D127">
        <v>7902</v>
      </c>
      <c r="E127" s="10">
        <v>7514.7895428271149</v>
      </c>
      <c r="F127" s="10">
        <v>2629</v>
      </c>
      <c r="G127" s="6">
        <v>0.34984346334880223</v>
      </c>
      <c r="H127" s="10">
        <v>8</v>
      </c>
      <c r="I127">
        <v>2637</v>
      </c>
      <c r="J127" s="6">
        <f t="shared" si="1"/>
        <v>0.35090803075343913</v>
      </c>
    </row>
    <row r="128" spans="1:10" x14ac:dyDescent="0.3">
      <c r="A128" t="s">
        <v>247</v>
      </c>
      <c r="B128" t="s">
        <v>248</v>
      </c>
      <c r="C128" t="s">
        <v>429</v>
      </c>
      <c r="D128">
        <v>8653</v>
      </c>
      <c r="E128" s="10">
        <v>8109.7004223369313</v>
      </c>
      <c r="F128" s="10">
        <v>4592</v>
      </c>
      <c r="G128" s="6">
        <v>0.56623546627592281</v>
      </c>
      <c r="H128" s="10">
        <v>0</v>
      </c>
      <c r="I128">
        <v>4592</v>
      </c>
      <c r="J128" s="6">
        <f t="shared" si="1"/>
        <v>0.56623546627592281</v>
      </c>
    </row>
    <row r="129" spans="1:10" x14ac:dyDescent="0.3">
      <c r="A129" t="s">
        <v>249</v>
      </c>
      <c r="B129" t="s">
        <v>250</v>
      </c>
      <c r="C129" t="s">
        <v>429</v>
      </c>
      <c r="D129">
        <v>5760</v>
      </c>
      <c r="E129" s="10">
        <v>5571.5688186172692</v>
      </c>
      <c r="F129" s="10">
        <v>2216</v>
      </c>
      <c r="G129" s="6">
        <v>0.39773357776633522</v>
      </c>
      <c r="H129" s="10">
        <v>0</v>
      </c>
      <c r="I129">
        <v>2216</v>
      </c>
      <c r="J129" s="6">
        <f t="shared" si="1"/>
        <v>0.39773357776633522</v>
      </c>
    </row>
    <row r="130" spans="1:10" x14ac:dyDescent="0.3">
      <c r="A130" t="s">
        <v>251</v>
      </c>
      <c r="B130" t="s">
        <v>252</v>
      </c>
      <c r="C130" t="s">
        <v>429</v>
      </c>
      <c r="D130">
        <v>5489</v>
      </c>
      <c r="E130" s="10">
        <v>5002.1618105185999</v>
      </c>
      <c r="F130" s="10">
        <v>2059</v>
      </c>
      <c r="G130" s="6">
        <v>0.41162203023307092</v>
      </c>
      <c r="H130" s="10">
        <v>1</v>
      </c>
      <c r="I130">
        <v>2060</v>
      </c>
      <c r="J130" s="6">
        <f t="shared" si="1"/>
        <v>0.41182194379802145</v>
      </c>
    </row>
    <row r="131" spans="1:10" x14ac:dyDescent="0.3">
      <c r="A131" t="s">
        <v>253</v>
      </c>
      <c r="B131" t="s">
        <v>254</v>
      </c>
      <c r="C131" t="s">
        <v>429</v>
      </c>
      <c r="D131">
        <v>7256</v>
      </c>
      <c r="E131" s="10">
        <v>6600.0443564076259</v>
      </c>
      <c r="F131" s="10">
        <v>1988</v>
      </c>
      <c r="G131" s="6">
        <v>0.30121009687911543</v>
      </c>
      <c r="H131" s="10">
        <v>4</v>
      </c>
      <c r="I131">
        <v>1992</v>
      </c>
      <c r="J131" s="6">
        <f t="shared" si="1"/>
        <v>0.30181615341207141</v>
      </c>
    </row>
    <row r="132" spans="1:10" x14ac:dyDescent="0.3">
      <c r="A132" t="s">
        <v>255</v>
      </c>
      <c r="B132" t="s">
        <v>256</v>
      </c>
      <c r="C132" t="s">
        <v>429</v>
      </c>
      <c r="D132">
        <v>7736</v>
      </c>
      <c r="E132" s="10">
        <v>7352.9960088620855</v>
      </c>
      <c r="F132" s="10">
        <v>2865</v>
      </c>
      <c r="G132" s="6">
        <v>0.38963709439621658</v>
      </c>
      <c r="H132" s="10">
        <v>1</v>
      </c>
      <c r="I132">
        <v>2866</v>
      </c>
      <c r="J132" s="6">
        <f t="shared" si="1"/>
        <v>0.38977309338204419</v>
      </c>
    </row>
    <row r="133" spans="1:10" x14ac:dyDescent="0.3">
      <c r="A133" t="s">
        <v>257</v>
      </c>
      <c r="B133" t="s">
        <v>258</v>
      </c>
      <c r="C133" t="s">
        <v>429</v>
      </c>
      <c r="D133">
        <v>6200</v>
      </c>
      <c r="E133" s="10">
        <v>5860.7857315015663</v>
      </c>
      <c r="F133" s="10">
        <v>1725</v>
      </c>
      <c r="G133" s="6">
        <v>0.29432913589182613</v>
      </c>
      <c r="H133" s="10">
        <v>0</v>
      </c>
      <c r="I133">
        <v>1725</v>
      </c>
      <c r="J133" s="6">
        <f t="shared" si="1"/>
        <v>0.29432913589182613</v>
      </c>
    </row>
    <row r="134" spans="1:10" x14ac:dyDescent="0.3">
      <c r="A134" t="s">
        <v>259</v>
      </c>
      <c r="B134" t="s">
        <v>260</v>
      </c>
      <c r="C134" t="s">
        <v>429</v>
      </c>
      <c r="D134">
        <v>4544</v>
      </c>
      <c r="E134" s="10">
        <v>4317.2957451451011</v>
      </c>
      <c r="F134" s="10">
        <v>2028</v>
      </c>
      <c r="G134" s="6">
        <v>0.46973849365787201</v>
      </c>
      <c r="H134" s="10">
        <v>0</v>
      </c>
      <c r="I134">
        <v>2028</v>
      </c>
      <c r="J134" s="6">
        <f t="shared" ref="J134:J197" si="2">I134/E134</f>
        <v>0.46973849365787201</v>
      </c>
    </row>
    <row r="135" spans="1:10" x14ac:dyDescent="0.3">
      <c r="A135" t="s">
        <v>261</v>
      </c>
      <c r="B135" t="s">
        <v>262</v>
      </c>
      <c r="C135" t="s">
        <v>429</v>
      </c>
      <c r="D135">
        <v>6549</v>
      </c>
      <c r="E135" s="10">
        <v>6242.0185179949676</v>
      </c>
      <c r="F135" s="10">
        <v>2203</v>
      </c>
      <c r="G135" s="6">
        <v>0.35293070561213868</v>
      </c>
      <c r="H135" s="10">
        <v>2</v>
      </c>
      <c r="I135">
        <v>2205</v>
      </c>
      <c r="J135" s="6">
        <f t="shared" si="2"/>
        <v>0.35325111478654825</v>
      </c>
    </row>
    <row r="136" spans="1:10" x14ac:dyDescent="0.3">
      <c r="A136" t="s">
        <v>263</v>
      </c>
      <c r="B136" t="s">
        <v>264</v>
      </c>
      <c r="C136" t="s">
        <v>429</v>
      </c>
      <c r="D136">
        <v>3956</v>
      </c>
      <c r="E136" s="10">
        <v>3781.5304211324024</v>
      </c>
      <c r="F136" s="10">
        <v>491</v>
      </c>
      <c r="G136" s="6">
        <v>0.12984161049085705</v>
      </c>
      <c r="H136" s="10">
        <v>0</v>
      </c>
      <c r="I136">
        <v>491</v>
      </c>
      <c r="J136" s="6">
        <f t="shared" si="2"/>
        <v>0.12984161049085705</v>
      </c>
    </row>
    <row r="137" spans="1:10" x14ac:dyDescent="0.3">
      <c r="A137" t="s">
        <v>265</v>
      </c>
      <c r="B137" t="s">
        <v>266</v>
      </c>
      <c r="C137" t="s">
        <v>429</v>
      </c>
      <c r="D137">
        <v>5441</v>
      </c>
      <c r="E137" s="10">
        <v>5174.0766423762461</v>
      </c>
      <c r="F137" s="10">
        <v>1176</v>
      </c>
      <c r="G137" s="6">
        <v>0.2272869308445169</v>
      </c>
      <c r="H137" s="10">
        <v>0</v>
      </c>
      <c r="I137">
        <v>1176</v>
      </c>
      <c r="J137" s="6">
        <f t="shared" si="2"/>
        <v>0.2272869308445169</v>
      </c>
    </row>
    <row r="138" spans="1:10" x14ac:dyDescent="0.3">
      <c r="A138" t="s">
        <v>267</v>
      </c>
      <c r="B138" t="s">
        <v>268</v>
      </c>
      <c r="C138" t="s">
        <v>429</v>
      </c>
      <c r="D138">
        <v>4753</v>
      </c>
      <c r="E138" s="10">
        <v>4450.7845873616361</v>
      </c>
      <c r="F138" s="10">
        <v>1292</v>
      </c>
      <c r="G138" s="6">
        <v>0.29028589783220216</v>
      </c>
      <c r="H138" s="10">
        <v>0</v>
      </c>
      <c r="I138">
        <v>1292</v>
      </c>
      <c r="J138" s="6">
        <f t="shared" si="2"/>
        <v>0.29028589783220216</v>
      </c>
    </row>
    <row r="139" spans="1:10" x14ac:dyDescent="0.3">
      <c r="A139" t="s">
        <v>269</v>
      </c>
      <c r="B139" t="s">
        <v>270</v>
      </c>
      <c r="C139" t="s">
        <v>429</v>
      </c>
      <c r="D139">
        <v>6316</v>
      </c>
      <c r="E139" s="10">
        <v>6072.2822353912561</v>
      </c>
      <c r="F139" s="10">
        <v>3898</v>
      </c>
      <c r="G139" s="6">
        <v>0.64193327136231826</v>
      </c>
      <c r="H139" s="10">
        <v>14</v>
      </c>
      <c r="I139">
        <v>3912</v>
      </c>
      <c r="J139" s="6">
        <f t="shared" si="2"/>
        <v>0.64423882954576428</v>
      </c>
    </row>
    <row r="140" spans="1:10" x14ac:dyDescent="0.3">
      <c r="A140" t="s">
        <v>271</v>
      </c>
      <c r="B140" t="s">
        <v>272</v>
      </c>
      <c r="C140" t="s">
        <v>429</v>
      </c>
      <c r="D140">
        <v>5994</v>
      </c>
      <c r="E140" s="10">
        <v>5671.0897720486328</v>
      </c>
      <c r="F140" s="10">
        <v>2588</v>
      </c>
      <c r="G140" s="6">
        <v>0.45634967951937516</v>
      </c>
      <c r="H140" s="10">
        <v>427</v>
      </c>
      <c r="I140">
        <v>3015</v>
      </c>
      <c r="J140" s="6">
        <f t="shared" si="2"/>
        <v>0.53164384998103409</v>
      </c>
    </row>
    <row r="141" spans="1:10" x14ac:dyDescent="0.3">
      <c r="A141" t="s">
        <v>273</v>
      </c>
      <c r="B141" t="s">
        <v>274</v>
      </c>
      <c r="C141" t="s">
        <v>429</v>
      </c>
      <c r="D141">
        <v>5087</v>
      </c>
      <c r="E141" s="10">
        <v>4891.2014670801527</v>
      </c>
      <c r="F141" s="10">
        <v>1567</v>
      </c>
      <c r="G141" s="6">
        <v>0.32037118293870542</v>
      </c>
      <c r="H141" s="10">
        <v>0</v>
      </c>
      <c r="I141">
        <v>1567</v>
      </c>
      <c r="J141" s="6">
        <f t="shared" si="2"/>
        <v>0.32037118293870542</v>
      </c>
    </row>
    <row r="142" spans="1:10" x14ac:dyDescent="0.3">
      <c r="A142" t="s">
        <v>275</v>
      </c>
      <c r="B142" t="s">
        <v>276</v>
      </c>
      <c r="C142" t="s">
        <v>429</v>
      </c>
      <c r="D142">
        <v>3454</v>
      </c>
      <c r="E142" s="10">
        <v>3260.7668807160926</v>
      </c>
      <c r="F142" s="10">
        <v>1490</v>
      </c>
      <c r="G142" s="6">
        <v>0.45694772257769717</v>
      </c>
      <c r="H142" s="10">
        <v>1</v>
      </c>
      <c r="I142">
        <v>1491</v>
      </c>
      <c r="J142" s="6">
        <f t="shared" si="2"/>
        <v>0.45725439890157482</v>
      </c>
    </row>
    <row r="143" spans="1:10" x14ac:dyDescent="0.3">
      <c r="A143" t="s">
        <v>277</v>
      </c>
      <c r="B143" t="s">
        <v>278</v>
      </c>
      <c r="C143" t="s">
        <v>429</v>
      </c>
      <c r="D143">
        <v>7723</v>
      </c>
      <c r="E143" s="10">
        <v>7030.2994469180467</v>
      </c>
      <c r="F143" s="10">
        <v>1540</v>
      </c>
      <c r="G143" s="6">
        <v>0.21905183578988338</v>
      </c>
      <c r="H143" s="10">
        <v>0</v>
      </c>
      <c r="I143">
        <v>1540</v>
      </c>
      <c r="J143" s="6">
        <f t="shared" si="2"/>
        <v>0.21905183578988338</v>
      </c>
    </row>
    <row r="144" spans="1:10" x14ac:dyDescent="0.3">
      <c r="A144" t="s">
        <v>279</v>
      </c>
      <c r="B144" t="s">
        <v>280</v>
      </c>
      <c r="C144" t="s">
        <v>429</v>
      </c>
      <c r="D144">
        <v>7676</v>
      </c>
      <c r="E144" s="10">
        <v>7169.2075471698108</v>
      </c>
      <c r="F144" s="10">
        <v>2259</v>
      </c>
      <c r="G144" s="6">
        <v>0.315097587165235</v>
      </c>
      <c r="H144" s="10">
        <v>1</v>
      </c>
      <c r="I144">
        <v>2260</v>
      </c>
      <c r="J144" s="6">
        <f t="shared" si="2"/>
        <v>0.31523707259558703</v>
      </c>
    </row>
    <row r="145" spans="1:10" x14ac:dyDescent="0.3">
      <c r="A145" t="s">
        <v>281</v>
      </c>
      <c r="B145" t="s">
        <v>282</v>
      </c>
      <c r="C145" t="s">
        <v>429</v>
      </c>
      <c r="D145">
        <v>8622</v>
      </c>
      <c r="E145" s="10">
        <v>8050.537927999464</v>
      </c>
      <c r="F145" s="10">
        <v>2637</v>
      </c>
      <c r="G145" s="6">
        <v>0.32755575137763338</v>
      </c>
      <c r="H145" s="10">
        <v>0</v>
      </c>
      <c r="I145">
        <v>2637</v>
      </c>
      <c r="J145" s="6">
        <f t="shared" si="2"/>
        <v>0.32755575137763338</v>
      </c>
    </row>
    <row r="146" spans="1:10" x14ac:dyDescent="0.3">
      <c r="A146" t="s">
        <v>283</v>
      </c>
      <c r="B146" t="s">
        <v>284</v>
      </c>
      <c r="C146" t="s">
        <v>429</v>
      </c>
      <c r="D146">
        <v>7910</v>
      </c>
      <c r="E146" s="10">
        <v>7503.7583771501695</v>
      </c>
      <c r="F146" s="10">
        <v>3976</v>
      </c>
      <c r="G146" s="6">
        <v>0.52986780759191143</v>
      </c>
      <c r="H146" s="10">
        <v>1</v>
      </c>
      <c r="I146">
        <v>3977</v>
      </c>
      <c r="J146" s="6">
        <f t="shared" si="2"/>
        <v>0.5300010741431167</v>
      </c>
    </row>
    <row r="147" spans="1:10" x14ac:dyDescent="0.3">
      <c r="A147" t="s">
        <v>285</v>
      </c>
      <c r="B147" t="s">
        <v>286</v>
      </c>
      <c r="C147" t="s">
        <v>429</v>
      </c>
      <c r="D147">
        <v>4136</v>
      </c>
      <c r="E147" s="10">
        <v>3934.2666136935504</v>
      </c>
      <c r="F147" s="10">
        <v>1259</v>
      </c>
      <c r="G147" s="6">
        <v>0.32000881577723866</v>
      </c>
      <c r="H147" s="10">
        <v>0</v>
      </c>
      <c r="I147">
        <v>1259</v>
      </c>
      <c r="J147" s="6">
        <f t="shared" si="2"/>
        <v>0.32000881577723866</v>
      </c>
    </row>
    <row r="148" spans="1:10" x14ac:dyDescent="0.3">
      <c r="A148" t="s">
        <v>287</v>
      </c>
      <c r="B148" t="s">
        <v>288</v>
      </c>
      <c r="C148" t="s">
        <v>429</v>
      </c>
      <c r="D148">
        <v>8206</v>
      </c>
      <c r="E148" s="10">
        <v>7595.6457820807873</v>
      </c>
      <c r="F148" s="10">
        <v>1729</v>
      </c>
      <c r="G148" s="6">
        <v>0.22763041479355947</v>
      </c>
      <c r="H148" s="10">
        <v>1</v>
      </c>
      <c r="I148">
        <v>1730</v>
      </c>
      <c r="J148" s="6">
        <f t="shared" si="2"/>
        <v>0.22776206916880154</v>
      </c>
    </row>
    <row r="149" spans="1:10" x14ac:dyDescent="0.3">
      <c r="A149" t="s">
        <v>289</v>
      </c>
      <c r="B149" t="s">
        <v>290</v>
      </c>
      <c r="C149" t="s">
        <v>429</v>
      </c>
      <c r="D149">
        <v>4824</v>
      </c>
      <c r="E149" s="10">
        <v>4553.953022866036</v>
      </c>
      <c r="F149" s="10">
        <v>702</v>
      </c>
      <c r="G149" s="6">
        <v>0.15415178779297012</v>
      </c>
      <c r="H149" s="10">
        <v>0</v>
      </c>
      <c r="I149">
        <v>702</v>
      </c>
      <c r="J149" s="6">
        <f t="shared" si="2"/>
        <v>0.15415178779297012</v>
      </c>
    </row>
    <row r="150" spans="1:10" x14ac:dyDescent="0.3">
      <c r="A150" t="s">
        <v>291</v>
      </c>
      <c r="B150" t="s">
        <v>292</v>
      </c>
      <c r="C150" t="s">
        <v>429</v>
      </c>
      <c r="D150">
        <v>3764</v>
      </c>
      <c r="E150" s="10">
        <v>3507.6030942761408</v>
      </c>
      <c r="F150" s="10">
        <v>603</v>
      </c>
      <c r="G150" s="6">
        <v>0.1719122670931616</v>
      </c>
      <c r="H150" s="10">
        <v>0</v>
      </c>
      <c r="I150">
        <v>603</v>
      </c>
      <c r="J150" s="6">
        <f t="shared" si="2"/>
        <v>0.1719122670931616</v>
      </c>
    </row>
    <row r="151" spans="1:10" x14ac:dyDescent="0.3">
      <c r="A151" t="s">
        <v>293</v>
      </c>
      <c r="B151" t="s">
        <v>294</v>
      </c>
      <c r="C151" t="s">
        <v>429</v>
      </c>
      <c r="D151">
        <v>6492</v>
      </c>
      <c r="E151" s="10">
        <v>6089.4795586107093</v>
      </c>
      <c r="F151" s="10">
        <v>1913</v>
      </c>
      <c r="G151" s="6">
        <v>0.31414835727545221</v>
      </c>
      <c r="H151" s="10">
        <v>0</v>
      </c>
      <c r="I151">
        <v>1913</v>
      </c>
      <c r="J151" s="6">
        <f t="shared" si="2"/>
        <v>0.31414835727545221</v>
      </c>
    </row>
    <row r="152" spans="1:10" x14ac:dyDescent="0.3">
      <c r="A152" t="s">
        <v>295</v>
      </c>
      <c r="B152" t="s">
        <v>296</v>
      </c>
      <c r="C152" t="s">
        <v>429</v>
      </c>
      <c r="D152">
        <v>6764</v>
      </c>
      <c r="E152" s="10">
        <v>6415.1607999064436</v>
      </c>
      <c r="F152" s="10">
        <v>2838</v>
      </c>
      <c r="G152" s="6">
        <v>0.44238953449793317</v>
      </c>
      <c r="H152" s="10">
        <v>0</v>
      </c>
      <c r="I152">
        <v>2838</v>
      </c>
      <c r="J152" s="6">
        <f t="shared" si="2"/>
        <v>0.44238953449793317</v>
      </c>
    </row>
    <row r="153" spans="1:10" x14ac:dyDescent="0.3">
      <c r="A153" t="s">
        <v>297</v>
      </c>
      <c r="B153" t="s">
        <v>298</v>
      </c>
      <c r="C153" t="s">
        <v>429</v>
      </c>
      <c r="D153">
        <v>9392</v>
      </c>
      <c r="E153" s="10">
        <v>8983.0306134061684</v>
      </c>
      <c r="F153" s="10">
        <v>2098</v>
      </c>
      <c r="G153" s="6">
        <v>0.23355146946387667</v>
      </c>
      <c r="H153" s="10">
        <v>0</v>
      </c>
      <c r="I153">
        <v>2098</v>
      </c>
      <c r="J153" s="6">
        <f t="shared" si="2"/>
        <v>0.23355146946387667</v>
      </c>
    </row>
    <row r="154" spans="1:10" x14ac:dyDescent="0.3">
      <c r="A154" t="s">
        <v>299</v>
      </c>
      <c r="B154" t="s">
        <v>300</v>
      </c>
      <c r="C154" t="s">
        <v>429</v>
      </c>
      <c r="D154">
        <v>4344</v>
      </c>
      <c r="E154" s="10">
        <v>4151.853764866346</v>
      </c>
      <c r="F154" s="10">
        <v>1005</v>
      </c>
      <c r="G154" s="6">
        <v>0.24206054859264831</v>
      </c>
      <c r="H154" s="10">
        <v>0</v>
      </c>
      <c r="I154">
        <v>1005</v>
      </c>
      <c r="J154" s="6">
        <f t="shared" si="2"/>
        <v>0.24206054859264831</v>
      </c>
    </row>
    <row r="155" spans="1:10" x14ac:dyDescent="0.3">
      <c r="A155" t="s">
        <v>301</v>
      </c>
      <c r="B155" t="s">
        <v>302</v>
      </c>
      <c r="C155" t="s">
        <v>429</v>
      </c>
      <c r="D155">
        <v>3507</v>
      </c>
      <c r="E155" s="10">
        <v>3383.9352964259842</v>
      </c>
      <c r="F155" s="10">
        <v>1046</v>
      </c>
      <c r="G155" s="6">
        <v>0.30910756511944992</v>
      </c>
      <c r="H155" s="10">
        <v>0</v>
      </c>
      <c r="I155">
        <v>1046</v>
      </c>
      <c r="J155" s="6">
        <f t="shared" si="2"/>
        <v>0.30910756511944992</v>
      </c>
    </row>
    <row r="156" spans="1:10" x14ac:dyDescent="0.3">
      <c r="A156" t="s">
        <v>303</v>
      </c>
      <c r="B156" t="s">
        <v>304</v>
      </c>
      <c r="C156" t="s">
        <v>427</v>
      </c>
      <c r="D156">
        <v>1956</v>
      </c>
      <c r="E156" s="10">
        <v>1878.3322884012539</v>
      </c>
      <c r="F156" s="10">
        <v>500</v>
      </c>
      <c r="G156" s="6">
        <v>0.26619358198094756</v>
      </c>
      <c r="H156" s="10">
        <v>0</v>
      </c>
      <c r="I156">
        <v>500</v>
      </c>
      <c r="J156" s="6">
        <f t="shared" si="2"/>
        <v>0.26619358198094756</v>
      </c>
    </row>
    <row r="157" spans="1:10" x14ac:dyDescent="0.3">
      <c r="A157" t="s">
        <v>305</v>
      </c>
      <c r="B157" t="s">
        <v>306</v>
      </c>
      <c r="C157" t="s">
        <v>427</v>
      </c>
      <c r="D157">
        <v>5061</v>
      </c>
      <c r="E157" s="10">
        <v>4731.6365895805784</v>
      </c>
      <c r="F157" s="10">
        <v>768</v>
      </c>
      <c r="G157" s="6">
        <v>0.16231170451492283</v>
      </c>
      <c r="H157" s="10">
        <v>0</v>
      </c>
      <c r="I157">
        <v>768</v>
      </c>
      <c r="J157" s="6">
        <f t="shared" si="2"/>
        <v>0.16231170451492283</v>
      </c>
    </row>
    <row r="158" spans="1:10" x14ac:dyDescent="0.3">
      <c r="A158" t="s">
        <v>307</v>
      </c>
      <c r="B158" t="s">
        <v>308</v>
      </c>
      <c r="C158" t="s">
        <v>427</v>
      </c>
      <c r="D158">
        <v>3670</v>
      </c>
      <c r="E158" s="10">
        <v>3551.0409346451161</v>
      </c>
      <c r="F158" s="10">
        <v>805</v>
      </c>
      <c r="G158" s="6">
        <v>0.22669409190588508</v>
      </c>
      <c r="H158" s="10">
        <v>0</v>
      </c>
      <c r="I158">
        <v>805</v>
      </c>
      <c r="J158" s="6">
        <f t="shared" si="2"/>
        <v>0.22669409190588508</v>
      </c>
    </row>
    <row r="159" spans="1:10" x14ac:dyDescent="0.3">
      <c r="A159" t="s">
        <v>309</v>
      </c>
      <c r="B159" t="s">
        <v>310</v>
      </c>
      <c r="C159" t="s">
        <v>427</v>
      </c>
      <c r="D159">
        <v>3628</v>
      </c>
      <c r="E159" s="10">
        <v>3439.7840930764833</v>
      </c>
      <c r="F159" s="10">
        <v>83</v>
      </c>
      <c r="G159" s="6">
        <v>2.412942142707749E-2</v>
      </c>
      <c r="H159" s="10">
        <v>0</v>
      </c>
      <c r="I159">
        <v>83</v>
      </c>
      <c r="J159" s="6">
        <f t="shared" si="2"/>
        <v>2.412942142707749E-2</v>
      </c>
    </row>
    <row r="160" spans="1:10" x14ac:dyDescent="0.3">
      <c r="A160" t="s">
        <v>311</v>
      </c>
      <c r="B160" t="s">
        <v>312</v>
      </c>
      <c r="C160" t="s">
        <v>427</v>
      </c>
      <c r="D160">
        <v>9712</v>
      </c>
      <c r="E160" s="10">
        <v>9424.0665442771788</v>
      </c>
      <c r="F160" s="10">
        <v>1647</v>
      </c>
      <c r="G160" s="6">
        <v>0.17476531943634785</v>
      </c>
      <c r="H160" s="10">
        <v>0</v>
      </c>
      <c r="I160">
        <v>1647</v>
      </c>
      <c r="J160" s="6">
        <f t="shared" si="2"/>
        <v>0.17476531943634785</v>
      </c>
    </row>
    <row r="161" spans="1:10" x14ac:dyDescent="0.3">
      <c r="A161" t="s">
        <v>313</v>
      </c>
      <c r="B161" t="s">
        <v>314</v>
      </c>
      <c r="C161" t="s">
        <v>427</v>
      </c>
      <c r="D161">
        <v>2459</v>
      </c>
      <c r="E161" s="10">
        <v>2380.1897473472823</v>
      </c>
      <c r="F161" s="10">
        <v>13</v>
      </c>
      <c r="G161" s="6">
        <v>5.4617494317368937E-3</v>
      </c>
      <c r="H161" s="10">
        <v>0</v>
      </c>
      <c r="I161">
        <v>13</v>
      </c>
      <c r="J161" s="6">
        <f t="shared" si="2"/>
        <v>5.4617494317368937E-3</v>
      </c>
    </row>
    <row r="162" spans="1:10" x14ac:dyDescent="0.3">
      <c r="A162" t="s">
        <v>315</v>
      </c>
      <c r="B162" t="s">
        <v>316</v>
      </c>
      <c r="C162" t="s">
        <v>427</v>
      </c>
      <c r="D162">
        <v>4661</v>
      </c>
      <c r="E162" s="10">
        <v>4582.0088455232535</v>
      </c>
      <c r="F162" s="10">
        <v>848</v>
      </c>
      <c r="G162" s="6">
        <v>0.18507166367182354</v>
      </c>
      <c r="H162" s="10">
        <v>0</v>
      </c>
      <c r="I162">
        <v>848</v>
      </c>
      <c r="J162" s="6">
        <f t="shared" si="2"/>
        <v>0.18507166367182354</v>
      </c>
    </row>
    <row r="163" spans="1:10" x14ac:dyDescent="0.3">
      <c r="A163" t="s">
        <v>317</v>
      </c>
      <c r="B163" t="s">
        <v>318</v>
      </c>
      <c r="C163" t="s">
        <v>427</v>
      </c>
      <c r="D163">
        <v>3745</v>
      </c>
      <c r="E163" s="10">
        <v>3583.8239709746026</v>
      </c>
      <c r="F163" s="10">
        <v>538</v>
      </c>
      <c r="G163" s="6">
        <v>0.15011898027282117</v>
      </c>
      <c r="H163" s="10">
        <v>0</v>
      </c>
      <c r="I163">
        <v>538</v>
      </c>
      <c r="J163" s="6">
        <f t="shared" si="2"/>
        <v>0.15011898027282117</v>
      </c>
    </row>
    <row r="164" spans="1:10" x14ac:dyDescent="0.3">
      <c r="A164" t="s">
        <v>319</v>
      </c>
      <c r="B164" t="s">
        <v>320</v>
      </c>
      <c r="C164" t="s">
        <v>427</v>
      </c>
      <c r="D164">
        <v>4695</v>
      </c>
      <c r="E164" s="10">
        <v>4555.0379805271104</v>
      </c>
      <c r="F164" s="10">
        <v>1971</v>
      </c>
      <c r="G164" s="6">
        <v>0.43270769825105065</v>
      </c>
      <c r="H164" s="10">
        <v>0</v>
      </c>
      <c r="I164">
        <v>1971</v>
      </c>
      <c r="J164" s="6">
        <f t="shared" si="2"/>
        <v>0.43270769825105065</v>
      </c>
    </row>
    <row r="165" spans="1:10" x14ac:dyDescent="0.3">
      <c r="A165" t="s">
        <v>321</v>
      </c>
      <c r="B165" t="s">
        <v>322</v>
      </c>
      <c r="C165" t="s">
        <v>427</v>
      </c>
      <c r="D165">
        <v>4083</v>
      </c>
      <c r="E165" s="10">
        <v>3852.3967805999791</v>
      </c>
      <c r="F165" s="10">
        <v>46</v>
      </c>
      <c r="G165" s="6">
        <v>1.194061843049196E-2</v>
      </c>
      <c r="H165" s="10">
        <v>0</v>
      </c>
      <c r="I165">
        <v>46</v>
      </c>
      <c r="J165" s="6">
        <f t="shared" si="2"/>
        <v>1.194061843049196E-2</v>
      </c>
    </row>
    <row r="166" spans="1:10" x14ac:dyDescent="0.3">
      <c r="A166" t="s">
        <v>323</v>
      </c>
      <c r="B166" t="s">
        <v>324</v>
      </c>
      <c r="C166" t="s">
        <v>427</v>
      </c>
      <c r="D166">
        <v>6010</v>
      </c>
      <c r="E166" s="10">
        <v>5801.5422832840923</v>
      </c>
      <c r="F166" s="10">
        <v>2344</v>
      </c>
      <c r="G166" s="6">
        <v>0.4040304949174871</v>
      </c>
      <c r="H166" s="10">
        <v>0</v>
      </c>
      <c r="I166">
        <v>2344</v>
      </c>
      <c r="J166" s="6">
        <f t="shared" si="2"/>
        <v>0.4040304949174871</v>
      </c>
    </row>
    <row r="167" spans="1:10" x14ac:dyDescent="0.3">
      <c r="A167" t="s">
        <v>325</v>
      </c>
      <c r="B167" t="s">
        <v>326</v>
      </c>
      <c r="C167" t="s">
        <v>427</v>
      </c>
      <c r="D167">
        <v>4569</v>
      </c>
      <c r="E167" s="10">
        <v>4416.2131792476021</v>
      </c>
      <c r="F167" s="10">
        <v>158</v>
      </c>
      <c r="G167" s="6">
        <v>3.5777258385637702E-2</v>
      </c>
      <c r="H167" s="10">
        <v>0</v>
      </c>
      <c r="I167">
        <v>158</v>
      </c>
      <c r="J167" s="6">
        <f t="shared" si="2"/>
        <v>3.5777258385637702E-2</v>
      </c>
    </row>
    <row r="168" spans="1:10" x14ac:dyDescent="0.3">
      <c r="A168" t="s">
        <v>327</v>
      </c>
      <c r="B168" t="s">
        <v>328</v>
      </c>
      <c r="C168" t="s">
        <v>427</v>
      </c>
      <c r="D168">
        <v>11554</v>
      </c>
      <c r="E168" s="10">
        <v>11188.218783299762</v>
      </c>
      <c r="F168" s="10">
        <v>882</v>
      </c>
      <c r="G168" s="6">
        <v>7.8832923907112773E-2</v>
      </c>
      <c r="H168" s="10">
        <v>1</v>
      </c>
      <c r="I168">
        <v>883</v>
      </c>
      <c r="J168" s="6">
        <f t="shared" si="2"/>
        <v>7.8922303639433755E-2</v>
      </c>
    </row>
    <row r="169" spans="1:10" x14ac:dyDescent="0.3">
      <c r="A169" t="s">
        <v>329</v>
      </c>
      <c r="B169" t="s">
        <v>330</v>
      </c>
      <c r="C169" t="s">
        <v>427</v>
      </c>
      <c r="D169">
        <v>4034</v>
      </c>
      <c r="E169" s="10">
        <v>3900.0032099467717</v>
      </c>
      <c r="F169" s="10">
        <v>669</v>
      </c>
      <c r="G169" s="6">
        <v>0.17153832035156985</v>
      </c>
      <c r="H169" s="10">
        <v>13</v>
      </c>
      <c r="I169">
        <v>682</v>
      </c>
      <c r="J169" s="6">
        <f t="shared" si="2"/>
        <v>0.17487165094136117</v>
      </c>
    </row>
    <row r="170" spans="1:10" x14ac:dyDescent="0.3">
      <c r="A170" t="s">
        <v>331</v>
      </c>
      <c r="B170" t="s">
        <v>332</v>
      </c>
      <c r="C170" t="s">
        <v>427</v>
      </c>
      <c r="D170">
        <v>1603</v>
      </c>
      <c r="E170" s="10">
        <v>1562.2746611560201</v>
      </c>
      <c r="F170" s="10">
        <v>115</v>
      </c>
      <c r="G170" s="6">
        <v>7.3610615891897421E-2</v>
      </c>
      <c r="H170" s="10">
        <v>0</v>
      </c>
      <c r="I170">
        <v>115</v>
      </c>
      <c r="J170" s="6">
        <f t="shared" si="2"/>
        <v>7.3610615891897421E-2</v>
      </c>
    </row>
    <row r="171" spans="1:10" x14ac:dyDescent="0.3">
      <c r="A171" t="s">
        <v>333</v>
      </c>
      <c r="B171" t="s">
        <v>334</v>
      </c>
      <c r="C171" t="s">
        <v>427</v>
      </c>
      <c r="D171">
        <v>2426</v>
      </c>
      <c r="E171" s="10">
        <v>2356.7323674235713</v>
      </c>
      <c r="F171" s="10">
        <v>858</v>
      </c>
      <c r="G171" s="6">
        <v>0.36406340060495856</v>
      </c>
      <c r="H171" s="10">
        <v>2</v>
      </c>
      <c r="I171">
        <v>860</v>
      </c>
      <c r="J171" s="6">
        <f t="shared" si="2"/>
        <v>0.36491203324040133</v>
      </c>
    </row>
    <row r="172" spans="1:10" x14ac:dyDescent="0.3">
      <c r="A172" t="s">
        <v>335</v>
      </c>
      <c r="B172" t="s">
        <v>336</v>
      </c>
      <c r="C172" t="s">
        <v>427</v>
      </c>
      <c r="D172">
        <v>2414</v>
      </c>
      <c r="E172" s="10">
        <v>2309.8082124112379</v>
      </c>
      <c r="F172" s="10">
        <v>719</v>
      </c>
      <c r="G172" s="6">
        <v>0.31128125535991008</v>
      </c>
      <c r="H172" s="10">
        <v>17</v>
      </c>
      <c r="I172">
        <v>736</v>
      </c>
      <c r="J172" s="6">
        <f t="shared" si="2"/>
        <v>0.31864117377593021</v>
      </c>
    </row>
    <row r="173" spans="1:10" x14ac:dyDescent="0.3">
      <c r="A173" t="s">
        <v>337</v>
      </c>
      <c r="B173" t="s">
        <v>338</v>
      </c>
      <c r="C173" t="s">
        <v>427</v>
      </c>
      <c r="D173">
        <v>2198</v>
      </c>
      <c r="E173" s="10">
        <v>2123.2558602530344</v>
      </c>
      <c r="F173" s="10">
        <v>1429</v>
      </c>
      <c r="G173" s="6">
        <v>0.67302298641940494</v>
      </c>
      <c r="H173" s="10">
        <v>0</v>
      </c>
      <c r="I173">
        <v>1429</v>
      </c>
      <c r="J173" s="6">
        <f t="shared" si="2"/>
        <v>0.67302298641940494</v>
      </c>
    </row>
    <row r="174" spans="1:10" x14ac:dyDescent="0.3">
      <c r="A174" t="s">
        <v>339</v>
      </c>
      <c r="B174" t="s">
        <v>340</v>
      </c>
      <c r="C174" t="s">
        <v>427</v>
      </c>
      <c r="D174">
        <v>5598</v>
      </c>
      <c r="E174" s="10">
        <v>5307.7986134237535</v>
      </c>
      <c r="F174" s="10">
        <v>983</v>
      </c>
      <c r="G174" s="6">
        <v>0.18519918926726642</v>
      </c>
      <c r="H174" s="10">
        <v>0</v>
      </c>
      <c r="I174">
        <v>983</v>
      </c>
      <c r="J174" s="6">
        <f t="shared" si="2"/>
        <v>0.18519918926726642</v>
      </c>
    </row>
    <row r="175" spans="1:10" x14ac:dyDescent="0.3">
      <c r="A175" t="s">
        <v>341</v>
      </c>
      <c r="B175" t="s">
        <v>342</v>
      </c>
      <c r="C175" t="s">
        <v>427</v>
      </c>
      <c r="D175">
        <v>4145</v>
      </c>
      <c r="E175" s="10">
        <v>3963.2969051392624</v>
      </c>
      <c r="F175" s="10">
        <v>1069</v>
      </c>
      <c r="G175" s="6">
        <v>0.26972493496861483</v>
      </c>
      <c r="H175" s="10">
        <v>0</v>
      </c>
      <c r="I175">
        <v>1069</v>
      </c>
      <c r="J175" s="6">
        <f t="shared" si="2"/>
        <v>0.26972493496861483</v>
      </c>
    </row>
    <row r="176" spans="1:10" x14ac:dyDescent="0.3">
      <c r="A176" t="s">
        <v>343</v>
      </c>
      <c r="B176" t="s">
        <v>344</v>
      </c>
      <c r="C176" t="s">
        <v>427</v>
      </c>
      <c r="D176">
        <v>3593</v>
      </c>
      <c r="E176" s="10">
        <v>3497.4546168187617</v>
      </c>
      <c r="F176" s="10">
        <v>209</v>
      </c>
      <c r="G176" s="6">
        <v>5.9757744673783253E-2</v>
      </c>
      <c r="H176" s="10">
        <v>0</v>
      </c>
      <c r="I176">
        <v>209</v>
      </c>
      <c r="J176" s="6">
        <f t="shared" si="2"/>
        <v>5.9757744673783253E-2</v>
      </c>
    </row>
    <row r="177" spans="1:10" x14ac:dyDescent="0.3">
      <c r="A177" t="s">
        <v>345</v>
      </c>
      <c r="B177" t="s">
        <v>346</v>
      </c>
      <c r="C177" t="s">
        <v>427</v>
      </c>
      <c r="D177">
        <v>2624</v>
      </c>
      <c r="E177" s="10">
        <v>2480.8662114176454</v>
      </c>
      <c r="F177" s="10">
        <v>246</v>
      </c>
      <c r="G177" s="6">
        <v>9.9158914280761568E-2</v>
      </c>
      <c r="H177" s="10">
        <v>0</v>
      </c>
      <c r="I177">
        <v>246</v>
      </c>
      <c r="J177" s="6">
        <f t="shared" si="2"/>
        <v>9.9158914280761568E-2</v>
      </c>
    </row>
    <row r="178" spans="1:10" x14ac:dyDescent="0.3">
      <c r="A178" t="s">
        <v>347</v>
      </c>
      <c r="B178" t="s">
        <v>348</v>
      </c>
      <c r="C178" t="s">
        <v>427</v>
      </c>
      <c r="D178">
        <v>2193</v>
      </c>
      <c r="E178" s="10">
        <v>2128.0861668164771</v>
      </c>
      <c r="F178" s="10">
        <v>1183</v>
      </c>
      <c r="G178" s="6">
        <v>0.55589854322943877</v>
      </c>
      <c r="H178" s="10">
        <v>2</v>
      </c>
      <c r="I178">
        <v>1185</v>
      </c>
      <c r="J178" s="6">
        <f t="shared" si="2"/>
        <v>0.55683835479871924</v>
      </c>
    </row>
    <row r="179" spans="1:10" x14ac:dyDescent="0.3">
      <c r="A179" t="s">
        <v>349</v>
      </c>
      <c r="B179" t="s">
        <v>350</v>
      </c>
      <c r="C179" t="s">
        <v>427</v>
      </c>
      <c r="D179">
        <v>2275</v>
      </c>
      <c r="E179" s="10">
        <v>2211.7577534039333</v>
      </c>
      <c r="F179" s="10">
        <v>1370</v>
      </c>
      <c r="G179" s="6">
        <v>0.61941684069674741</v>
      </c>
      <c r="H179" s="10">
        <v>1</v>
      </c>
      <c r="I179">
        <v>1371</v>
      </c>
      <c r="J179" s="6">
        <f t="shared" si="2"/>
        <v>0.61986896977754791</v>
      </c>
    </row>
    <row r="180" spans="1:10" x14ac:dyDescent="0.3">
      <c r="A180" t="s">
        <v>351</v>
      </c>
      <c r="B180" t="s">
        <v>352</v>
      </c>
      <c r="C180" t="s">
        <v>427</v>
      </c>
      <c r="D180">
        <v>12306</v>
      </c>
      <c r="E180" s="10">
        <v>11916.894427699544</v>
      </c>
      <c r="F180" s="10">
        <v>10159</v>
      </c>
      <c r="G180" s="6">
        <v>0.85248720307419124</v>
      </c>
      <c r="H180" s="10">
        <v>13</v>
      </c>
      <c r="I180">
        <v>10172</v>
      </c>
      <c r="J180" s="6">
        <f t="shared" si="2"/>
        <v>0.85357809131515638</v>
      </c>
    </row>
    <row r="181" spans="1:10" x14ac:dyDescent="0.3">
      <c r="A181" t="s">
        <v>353</v>
      </c>
      <c r="B181" t="s">
        <v>354</v>
      </c>
      <c r="C181" t="s">
        <v>427</v>
      </c>
      <c r="D181">
        <v>4032</v>
      </c>
      <c r="E181" s="10">
        <v>3906.9791915435057</v>
      </c>
      <c r="F181" s="10">
        <v>168</v>
      </c>
      <c r="G181" s="6">
        <v>4.2999973064517215E-2</v>
      </c>
      <c r="H181" s="10">
        <v>0</v>
      </c>
      <c r="I181">
        <v>168</v>
      </c>
      <c r="J181" s="6">
        <f t="shared" si="2"/>
        <v>4.2999973064517215E-2</v>
      </c>
    </row>
    <row r="182" spans="1:10" x14ac:dyDescent="0.3">
      <c r="A182" t="s">
        <v>355</v>
      </c>
      <c r="B182" t="s">
        <v>356</v>
      </c>
      <c r="C182" t="s">
        <v>427</v>
      </c>
      <c r="D182">
        <v>3461</v>
      </c>
      <c r="E182" s="10">
        <v>3317.5906048014772</v>
      </c>
      <c r="F182" s="10">
        <v>1865</v>
      </c>
      <c r="G182" s="6">
        <v>0.5621549558588772</v>
      </c>
      <c r="H182" s="10">
        <v>0</v>
      </c>
      <c r="I182">
        <v>1865</v>
      </c>
      <c r="J182" s="6">
        <f t="shared" si="2"/>
        <v>0.5621549558588772</v>
      </c>
    </row>
    <row r="183" spans="1:10" x14ac:dyDescent="0.3">
      <c r="A183" t="s">
        <v>357</v>
      </c>
      <c r="B183" t="s">
        <v>358</v>
      </c>
      <c r="C183" t="s">
        <v>427</v>
      </c>
      <c r="D183">
        <v>3874</v>
      </c>
      <c r="E183" s="10">
        <v>3747.7944696363475</v>
      </c>
      <c r="F183" s="10">
        <v>233</v>
      </c>
      <c r="G183" s="6">
        <v>6.2169898026080452E-2</v>
      </c>
      <c r="H183" s="10">
        <v>0</v>
      </c>
      <c r="I183">
        <v>233</v>
      </c>
      <c r="J183" s="6">
        <f t="shared" si="2"/>
        <v>6.2169898026080452E-2</v>
      </c>
    </row>
    <row r="184" spans="1:10" x14ac:dyDescent="0.3">
      <c r="A184" t="s">
        <v>359</v>
      </c>
      <c r="B184" t="s">
        <v>360</v>
      </c>
      <c r="C184" t="s">
        <v>427</v>
      </c>
      <c r="D184">
        <v>2400</v>
      </c>
      <c r="E184" s="10">
        <v>2327.8777830412128</v>
      </c>
      <c r="F184" s="10">
        <v>1297</v>
      </c>
      <c r="G184" s="6">
        <v>0.55715983435589067</v>
      </c>
      <c r="H184" s="10">
        <v>1</v>
      </c>
      <c r="I184">
        <v>1298</v>
      </c>
      <c r="J184" s="6">
        <f t="shared" si="2"/>
        <v>0.55758941017266461</v>
      </c>
    </row>
    <row r="185" spans="1:10" x14ac:dyDescent="0.3">
      <c r="A185" t="s">
        <v>361</v>
      </c>
      <c r="B185" t="s">
        <v>362</v>
      </c>
      <c r="C185" t="s">
        <v>427</v>
      </c>
      <c r="D185">
        <v>3629</v>
      </c>
      <c r="E185" s="10">
        <v>3571.5771738763187</v>
      </c>
      <c r="F185" s="10">
        <v>2162</v>
      </c>
      <c r="G185" s="6">
        <v>0.60533481281423052</v>
      </c>
      <c r="H185" s="10">
        <v>2</v>
      </c>
      <c r="I185">
        <v>2164</v>
      </c>
      <c r="J185" s="6">
        <f t="shared" si="2"/>
        <v>0.60589478951433628</v>
      </c>
    </row>
    <row r="186" spans="1:10" x14ac:dyDescent="0.3">
      <c r="A186" t="s">
        <v>363</v>
      </c>
      <c r="B186" t="s">
        <v>364</v>
      </c>
      <c r="C186" t="s">
        <v>427</v>
      </c>
      <c r="D186">
        <v>3473</v>
      </c>
      <c r="E186" s="10">
        <v>3326.2274088792669</v>
      </c>
      <c r="F186" s="10">
        <v>629</v>
      </c>
      <c r="G186" s="6">
        <v>0.18910312575769861</v>
      </c>
      <c r="H186" s="10">
        <v>0</v>
      </c>
      <c r="I186">
        <v>629</v>
      </c>
      <c r="J186" s="6">
        <f t="shared" si="2"/>
        <v>0.18910312575769861</v>
      </c>
    </row>
    <row r="187" spans="1:10" x14ac:dyDescent="0.3">
      <c r="A187" t="s">
        <v>365</v>
      </c>
      <c r="B187" t="s">
        <v>366</v>
      </c>
      <c r="C187" t="s">
        <v>427</v>
      </c>
      <c r="D187">
        <v>8315</v>
      </c>
      <c r="E187" s="10">
        <v>8095.2705178787646</v>
      </c>
      <c r="F187" s="10">
        <v>3929</v>
      </c>
      <c r="G187" s="6">
        <v>0.48534511494367344</v>
      </c>
      <c r="H187" s="10">
        <v>7</v>
      </c>
      <c r="I187">
        <v>3936</v>
      </c>
      <c r="J187" s="6">
        <f t="shared" si="2"/>
        <v>0.48620981736276375</v>
      </c>
    </row>
    <row r="188" spans="1:10" x14ac:dyDescent="0.3">
      <c r="A188" t="s">
        <v>367</v>
      </c>
      <c r="B188" t="s">
        <v>368</v>
      </c>
      <c r="C188" t="s">
        <v>427</v>
      </c>
      <c r="D188">
        <v>3095</v>
      </c>
      <c r="E188" s="10">
        <v>3000.8416951323657</v>
      </c>
      <c r="F188" s="10">
        <v>1716</v>
      </c>
      <c r="G188" s="6">
        <v>0.57183956180811069</v>
      </c>
      <c r="H188" s="10">
        <v>1</v>
      </c>
      <c r="I188">
        <v>1717</v>
      </c>
      <c r="J188" s="6">
        <f t="shared" si="2"/>
        <v>0.57217280164599416</v>
      </c>
    </row>
    <row r="189" spans="1:10" x14ac:dyDescent="0.3">
      <c r="A189" t="s">
        <v>369</v>
      </c>
      <c r="B189" t="s">
        <v>370</v>
      </c>
      <c r="C189" t="s">
        <v>427</v>
      </c>
      <c r="D189">
        <v>3060</v>
      </c>
      <c r="E189" s="10">
        <v>2979.0915727517454</v>
      </c>
      <c r="F189" s="10">
        <v>1940</v>
      </c>
      <c r="G189" s="6">
        <v>0.65120522569504269</v>
      </c>
      <c r="H189" s="10">
        <v>3</v>
      </c>
      <c r="I189">
        <v>1943</v>
      </c>
      <c r="J189" s="6">
        <f t="shared" si="2"/>
        <v>0.65221224408529277</v>
      </c>
    </row>
    <row r="190" spans="1:10" x14ac:dyDescent="0.3">
      <c r="A190" t="s">
        <v>371</v>
      </c>
      <c r="B190" t="s">
        <v>372</v>
      </c>
      <c r="C190" t="s">
        <v>427</v>
      </c>
      <c r="D190">
        <v>4070</v>
      </c>
      <c r="E190" s="10">
        <v>3861.9886005794178</v>
      </c>
      <c r="F190" s="10">
        <v>1732</v>
      </c>
      <c r="G190" s="6">
        <v>0.4484736179024833</v>
      </c>
      <c r="H190" s="10">
        <v>0</v>
      </c>
      <c r="I190">
        <v>1732</v>
      </c>
      <c r="J190" s="6">
        <f t="shared" si="2"/>
        <v>0.4484736179024833</v>
      </c>
    </row>
    <row r="191" spans="1:10" x14ac:dyDescent="0.3">
      <c r="A191" t="s">
        <v>373</v>
      </c>
      <c r="B191" t="s">
        <v>374</v>
      </c>
      <c r="C191" t="s">
        <v>427</v>
      </c>
      <c r="D191">
        <v>7841</v>
      </c>
      <c r="E191" s="10">
        <v>7419.4091016894772</v>
      </c>
      <c r="F191" s="10">
        <v>4960</v>
      </c>
      <c r="G191" s="6">
        <v>0.66851684979475734</v>
      </c>
      <c r="H191" s="10">
        <v>0</v>
      </c>
      <c r="I191">
        <v>4960</v>
      </c>
      <c r="J191" s="6">
        <f t="shared" si="2"/>
        <v>0.66851684979475734</v>
      </c>
    </row>
    <row r="192" spans="1:10" x14ac:dyDescent="0.3">
      <c r="A192" t="s">
        <v>375</v>
      </c>
      <c r="B192" t="s">
        <v>376</v>
      </c>
      <c r="C192" t="s">
        <v>427</v>
      </c>
      <c r="D192">
        <v>16065</v>
      </c>
      <c r="E192" s="10">
        <v>15322.417430070405</v>
      </c>
      <c r="F192" s="10">
        <v>12221</v>
      </c>
      <c r="G192" s="6">
        <v>0.79758954850141073</v>
      </c>
      <c r="H192" s="10">
        <v>8</v>
      </c>
      <c r="I192">
        <v>12229</v>
      </c>
      <c r="J192" s="6">
        <f t="shared" si="2"/>
        <v>0.79811165932605765</v>
      </c>
    </row>
    <row r="193" spans="1:10" x14ac:dyDescent="0.3">
      <c r="A193" t="s">
        <v>377</v>
      </c>
      <c r="B193" t="s">
        <v>378</v>
      </c>
      <c r="C193" t="s">
        <v>427</v>
      </c>
      <c r="D193">
        <v>10138</v>
      </c>
      <c r="E193" s="10">
        <v>9729.1337306672631</v>
      </c>
      <c r="F193" s="10">
        <v>7238</v>
      </c>
      <c r="G193" s="6">
        <v>0.74395112662343776</v>
      </c>
      <c r="H193" s="10">
        <v>9</v>
      </c>
      <c r="I193">
        <v>7247</v>
      </c>
      <c r="J193" s="6">
        <f t="shared" si="2"/>
        <v>0.74487618328820848</v>
      </c>
    </row>
    <row r="194" spans="1:10" x14ac:dyDescent="0.3">
      <c r="A194" t="s">
        <v>379</v>
      </c>
      <c r="B194" t="s">
        <v>380</v>
      </c>
      <c r="C194" t="s">
        <v>427</v>
      </c>
      <c r="D194">
        <v>9479</v>
      </c>
      <c r="E194" s="10">
        <v>9035.1286058902806</v>
      </c>
      <c r="F194" s="10">
        <v>7799</v>
      </c>
      <c r="G194" s="6">
        <v>0.86318638507431866</v>
      </c>
      <c r="H194" s="10">
        <v>196</v>
      </c>
      <c r="I194">
        <v>7995</v>
      </c>
      <c r="J194" s="6">
        <f t="shared" si="2"/>
        <v>0.88487949078973949</v>
      </c>
    </row>
    <row r="195" spans="1:10" x14ac:dyDescent="0.3">
      <c r="A195" t="s">
        <v>381</v>
      </c>
      <c r="B195" t="s">
        <v>382</v>
      </c>
      <c r="C195" t="s">
        <v>427</v>
      </c>
      <c r="D195">
        <v>4595</v>
      </c>
      <c r="E195" s="10">
        <v>4385.1532298447673</v>
      </c>
      <c r="F195" s="10">
        <v>4099</v>
      </c>
      <c r="G195" s="6">
        <v>0.9347449872681195</v>
      </c>
      <c r="H195" s="10">
        <v>2</v>
      </c>
      <c r="I195">
        <v>4101</v>
      </c>
      <c r="J195" s="6">
        <f t="shared" si="2"/>
        <v>0.93520107167273914</v>
      </c>
    </row>
    <row r="196" spans="1:10" x14ac:dyDescent="0.3">
      <c r="A196" t="s">
        <v>383</v>
      </c>
      <c r="B196" t="s">
        <v>384</v>
      </c>
      <c r="C196" t="s">
        <v>427</v>
      </c>
      <c r="D196">
        <v>9016</v>
      </c>
      <c r="E196" s="10">
        <v>8778.8907425320067</v>
      </c>
      <c r="F196" s="10">
        <v>6952</v>
      </c>
      <c r="G196" s="6">
        <v>0.79189959231625029</v>
      </c>
      <c r="H196" s="10">
        <v>199</v>
      </c>
      <c r="I196">
        <v>7151</v>
      </c>
      <c r="J196" s="6">
        <f t="shared" si="2"/>
        <v>0.81456760423669528</v>
      </c>
    </row>
    <row r="197" spans="1:10" x14ac:dyDescent="0.3">
      <c r="A197" t="s">
        <v>385</v>
      </c>
      <c r="B197" t="s">
        <v>386</v>
      </c>
      <c r="C197" t="s">
        <v>427</v>
      </c>
      <c r="D197">
        <v>4502</v>
      </c>
      <c r="E197" s="10">
        <v>4272.7828812166044</v>
      </c>
      <c r="F197" s="10">
        <v>2574</v>
      </c>
      <c r="G197" s="6">
        <v>0.60241769159754166</v>
      </c>
      <c r="H197" s="10">
        <v>0</v>
      </c>
      <c r="I197">
        <v>2574</v>
      </c>
      <c r="J197" s="6">
        <f t="shared" si="2"/>
        <v>0.60241769159754166</v>
      </c>
    </row>
    <row r="198" spans="1:10" x14ac:dyDescent="0.3">
      <c r="A198" t="s">
        <v>387</v>
      </c>
      <c r="B198" t="s">
        <v>388</v>
      </c>
      <c r="C198" t="s">
        <v>427</v>
      </c>
      <c r="D198">
        <v>4041</v>
      </c>
      <c r="E198" s="10">
        <v>3865.6345879133269</v>
      </c>
      <c r="F198" s="10">
        <v>1558</v>
      </c>
      <c r="G198" s="6">
        <v>0.40303861230738053</v>
      </c>
      <c r="H198" s="10">
        <v>0</v>
      </c>
      <c r="I198">
        <v>1558</v>
      </c>
      <c r="J198" s="6">
        <f t="shared" ref="J198:J213" si="3">I198/E198</f>
        <v>0.40303861230738053</v>
      </c>
    </row>
    <row r="199" spans="1:10" x14ac:dyDescent="0.3">
      <c r="A199" t="s">
        <v>389</v>
      </c>
      <c r="B199" t="s">
        <v>390</v>
      </c>
      <c r="C199" t="s">
        <v>426</v>
      </c>
      <c r="D199">
        <v>5633</v>
      </c>
      <c r="E199" s="10">
        <v>5396.5624742598266</v>
      </c>
      <c r="F199" s="10">
        <v>3691</v>
      </c>
      <c r="G199" s="6">
        <v>0.68395390910511877</v>
      </c>
      <c r="H199" s="10">
        <v>0</v>
      </c>
      <c r="I199">
        <v>3691</v>
      </c>
      <c r="J199" s="6">
        <f t="shared" si="3"/>
        <v>0.68395390910511877</v>
      </c>
    </row>
    <row r="200" spans="1:10" x14ac:dyDescent="0.3">
      <c r="A200" t="s">
        <v>391</v>
      </c>
      <c r="B200" t="s">
        <v>392</v>
      </c>
      <c r="C200" t="s">
        <v>425</v>
      </c>
      <c r="D200">
        <v>16821</v>
      </c>
      <c r="E200" s="10">
        <v>16302.360127056954</v>
      </c>
      <c r="F200" s="10">
        <v>7328</v>
      </c>
      <c r="G200" s="6">
        <v>0.44950546687026938</v>
      </c>
      <c r="H200" s="10">
        <v>0</v>
      </c>
      <c r="I200">
        <v>7328</v>
      </c>
      <c r="J200" s="6">
        <f t="shared" si="3"/>
        <v>0.44950546687026938</v>
      </c>
    </row>
    <row r="201" spans="1:10" x14ac:dyDescent="0.3">
      <c r="A201" t="s">
        <v>393</v>
      </c>
      <c r="B201" t="s">
        <v>394</v>
      </c>
      <c r="C201" t="s">
        <v>426</v>
      </c>
      <c r="D201">
        <v>10928</v>
      </c>
      <c r="E201" s="10">
        <v>10493.186506274064</v>
      </c>
      <c r="F201" s="10">
        <v>5800</v>
      </c>
      <c r="G201" s="6">
        <v>0.55273962742700478</v>
      </c>
      <c r="H201" s="10">
        <v>9</v>
      </c>
      <c r="I201">
        <v>5809</v>
      </c>
      <c r="J201" s="6">
        <f t="shared" si="3"/>
        <v>0.5535973268488743</v>
      </c>
    </row>
    <row r="202" spans="1:10" x14ac:dyDescent="0.3">
      <c r="A202" t="s">
        <v>395</v>
      </c>
      <c r="B202" t="s">
        <v>396</v>
      </c>
      <c r="C202" t="s">
        <v>426</v>
      </c>
      <c r="D202">
        <v>4298</v>
      </c>
      <c r="E202" s="10">
        <v>4062.3508852675936</v>
      </c>
      <c r="F202" s="10">
        <v>2425</v>
      </c>
      <c r="G202" s="6">
        <v>0.59694498788729355</v>
      </c>
      <c r="H202" s="10">
        <v>34</v>
      </c>
      <c r="I202">
        <v>2459</v>
      </c>
      <c r="J202" s="6">
        <f t="shared" si="3"/>
        <v>0.60531452586179579</v>
      </c>
    </row>
    <row r="203" spans="1:10" x14ac:dyDescent="0.3">
      <c r="A203" t="s">
        <v>397</v>
      </c>
      <c r="B203" t="s">
        <v>398</v>
      </c>
      <c r="C203" t="s">
        <v>425</v>
      </c>
      <c r="D203">
        <v>3568</v>
      </c>
      <c r="E203" s="10">
        <v>3446.365354464172</v>
      </c>
      <c r="F203" s="10">
        <v>2212</v>
      </c>
      <c r="G203" s="6">
        <v>0.64183560722450261</v>
      </c>
      <c r="H203" s="10">
        <v>2</v>
      </c>
      <c r="I203">
        <v>2214</v>
      </c>
      <c r="J203" s="6">
        <f t="shared" si="3"/>
        <v>0.64241592875002207</v>
      </c>
    </row>
    <row r="204" spans="1:10" x14ac:dyDescent="0.3">
      <c r="A204" t="s">
        <v>399</v>
      </c>
      <c r="B204" t="s">
        <v>400</v>
      </c>
      <c r="C204" t="s">
        <v>425</v>
      </c>
      <c r="D204">
        <v>4771</v>
      </c>
      <c r="E204" s="10">
        <v>4620.2538117690283</v>
      </c>
      <c r="F204" s="10">
        <v>2163</v>
      </c>
      <c r="G204" s="6">
        <v>0.46815609880354575</v>
      </c>
      <c r="H204" s="10">
        <v>1</v>
      </c>
      <c r="I204">
        <v>2164</v>
      </c>
      <c r="J204" s="6">
        <f t="shared" si="3"/>
        <v>0.46837253712939109</v>
      </c>
    </row>
    <row r="205" spans="1:10" x14ac:dyDescent="0.3">
      <c r="A205" t="s">
        <v>401</v>
      </c>
      <c r="B205" t="s">
        <v>402</v>
      </c>
      <c r="C205" t="s">
        <v>425</v>
      </c>
      <c r="D205">
        <v>3912</v>
      </c>
      <c r="E205" s="10">
        <v>3776.4747894441325</v>
      </c>
      <c r="F205" s="10">
        <v>1811</v>
      </c>
      <c r="G205" s="6">
        <v>0.47954775312204984</v>
      </c>
      <c r="H205" s="10">
        <v>0</v>
      </c>
      <c r="I205">
        <v>1811</v>
      </c>
      <c r="J205" s="6">
        <f t="shared" si="3"/>
        <v>0.47954775312204984</v>
      </c>
    </row>
    <row r="206" spans="1:10" x14ac:dyDescent="0.3">
      <c r="A206" t="s">
        <v>403</v>
      </c>
      <c r="B206" t="s">
        <v>404</v>
      </c>
      <c r="C206" t="s">
        <v>425</v>
      </c>
      <c r="D206">
        <v>3744</v>
      </c>
      <c r="E206" s="10">
        <v>3626.9134094077554</v>
      </c>
      <c r="F206" s="10">
        <v>1554</v>
      </c>
      <c r="G206" s="6">
        <v>0.42846349625252156</v>
      </c>
      <c r="H206" s="10">
        <v>2</v>
      </c>
      <c r="I206">
        <v>1556</v>
      </c>
      <c r="J206" s="6">
        <f t="shared" si="3"/>
        <v>0.42901492932363161</v>
      </c>
    </row>
    <row r="207" spans="1:10" x14ac:dyDescent="0.3">
      <c r="A207" t="s">
        <v>405</v>
      </c>
      <c r="B207" t="s">
        <v>406</v>
      </c>
      <c r="C207" t="s">
        <v>427</v>
      </c>
      <c r="D207">
        <v>6577</v>
      </c>
      <c r="E207" s="10">
        <v>6372.3005178681669</v>
      </c>
      <c r="F207" s="10">
        <v>2097</v>
      </c>
      <c r="G207" s="6">
        <v>0.32908052501917229</v>
      </c>
      <c r="H207" s="10">
        <v>1</v>
      </c>
      <c r="I207">
        <v>2098</v>
      </c>
      <c r="J207" s="6">
        <f t="shared" si="3"/>
        <v>0.32923745421565259</v>
      </c>
    </row>
    <row r="208" spans="1:10" x14ac:dyDescent="0.3">
      <c r="A208" t="s">
        <v>407</v>
      </c>
      <c r="B208" t="s">
        <v>408</v>
      </c>
      <c r="C208" t="s">
        <v>427</v>
      </c>
      <c r="D208">
        <v>9002</v>
      </c>
      <c r="E208" s="10">
        <v>8747.1248942509283</v>
      </c>
      <c r="F208" s="10">
        <v>2690</v>
      </c>
      <c r="G208" s="6">
        <v>0.30752962059201988</v>
      </c>
      <c r="H208" s="10">
        <v>0</v>
      </c>
      <c r="I208">
        <v>2690</v>
      </c>
      <c r="J208" s="6">
        <f t="shared" si="3"/>
        <v>0.30752962059201988</v>
      </c>
    </row>
    <row r="209" spans="1:10" x14ac:dyDescent="0.3">
      <c r="A209" t="s">
        <v>409</v>
      </c>
      <c r="B209" t="s">
        <v>410</v>
      </c>
      <c r="C209" t="s">
        <v>427</v>
      </c>
      <c r="D209">
        <v>3239</v>
      </c>
      <c r="E209" s="10">
        <v>3083.5478028276652</v>
      </c>
      <c r="F209" s="10">
        <v>115</v>
      </c>
      <c r="G209" s="6">
        <v>3.7294703164498719E-2</v>
      </c>
      <c r="H209" s="10">
        <v>0</v>
      </c>
      <c r="I209">
        <v>115</v>
      </c>
      <c r="J209" s="6">
        <f t="shared" si="3"/>
        <v>3.7294703164498719E-2</v>
      </c>
    </row>
    <row r="210" spans="1:10" x14ac:dyDescent="0.3">
      <c r="A210" t="s">
        <v>411</v>
      </c>
      <c r="B210" t="s">
        <v>412</v>
      </c>
      <c r="C210" t="s">
        <v>427</v>
      </c>
      <c r="D210">
        <v>3425</v>
      </c>
      <c r="E210" s="10">
        <v>3300.5453320129836</v>
      </c>
      <c r="F210" s="10">
        <v>375</v>
      </c>
      <c r="G210" s="6">
        <v>0.11361758808847799</v>
      </c>
      <c r="H210" s="10">
        <v>0</v>
      </c>
      <c r="I210">
        <v>375</v>
      </c>
      <c r="J210" s="6">
        <f t="shared" si="3"/>
        <v>0.11361758808847799</v>
      </c>
    </row>
    <row r="211" spans="1:10" x14ac:dyDescent="0.3">
      <c r="A211" t="s">
        <v>413</v>
      </c>
      <c r="B211" t="s">
        <v>414</v>
      </c>
      <c r="C211" t="s">
        <v>427</v>
      </c>
      <c r="D211">
        <v>8086</v>
      </c>
      <c r="E211" s="10">
        <v>7680.4287774820605</v>
      </c>
      <c r="F211" s="10">
        <v>4254</v>
      </c>
      <c r="G211" s="6">
        <v>0.5538753269182225</v>
      </c>
      <c r="H211" s="10">
        <v>1</v>
      </c>
      <c r="I211">
        <v>4255</v>
      </c>
      <c r="J211" s="6">
        <f t="shared" si="3"/>
        <v>0.55400552798237812</v>
      </c>
    </row>
    <row r="212" spans="1:10" x14ac:dyDescent="0.3">
      <c r="A212" t="s">
        <v>415</v>
      </c>
      <c r="B212" t="s">
        <v>416</v>
      </c>
      <c r="C212" t="s">
        <v>427</v>
      </c>
      <c r="D212">
        <v>13784</v>
      </c>
      <c r="E212" s="10">
        <v>13480.065625628682</v>
      </c>
      <c r="F212" s="10">
        <v>14025</v>
      </c>
      <c r="G212" s="6">
        <v>1.040425201887391</v>
      </c>
      <c r="H212" s="10">
        <v>34</v>
      </c>
      <c r="I212">
        <v>14059</v>
      </c>
      <c r="J212" s="6">
        <f t="shared" si="3"/>
        <v>1.0429474448010574</v>
      </c>
    </row>
    <row r="213" spans="1:10" x14ac:dyDescent="0.3">
      <c r="A213" t="s">
        <v>417</v>
      </c>
      <c r="B213" t="s">
        <v>418</v>
      </c>
      <c r="C213" t="s">
        <v>427</v>
      </c>
      <c r="D213">
        <v>4439</v>
      </c>
      <c r="E213" s="10">
        <v>4431.6422681561135</v>
      </c>
      <c r="F213" s="10">
        <v>3426</v>
      </c>
      <c r="G213" s="6">
        <v>0.77307683984733411</v>
      </c>
      <c r="H213" s="10">
        <v>7</v>
      </c>
      <c r="I213">
        <v>3433</v>
      </c>
      <c r="J213" s="6">
        <f t="shared" si="3"/>
        <v>0.77465638972443018</v>
      </c>
    </row>
  </sheetData>
  <autoFilter ref="A4:J213" xr:uid="{00000000-0009-0000-0000-000012000000}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J213"/>
  <sheetViews>
    <sheetView topLeftCell="B1" workbookViewId="0">
      <pane ySplit="4" topLeftCell="A179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9.75" bestFit="1" customWidth="1"/>
    <col min="8" max="8" width="15.25" bestFit="1" customWidth="1"/>
    <col min="9" max="9" width="18.75" bestFit="1" customWidth="1"/>
    <col min="10" max="10" width="12.08203125" bestFit="1" customWidth="1"/>
  </cols>
  <sheetData>
    <row r="1" spans="1:10" ht="18" x14ac:dyDescent="0.4">
      <c r="A1" s="1" t="s">
        <v>446</v>
      </c>
      <c r="B1" s="9">
        <v>42614</v>
      </c>
    </row>
    <row r="4" spans="1:10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t="s">
        <v>440</v>
      </c>
      <c r="I4" t="s">
        <v>430</v>
      </c>
      <c r="J4" t="s">
        <v>447</v>
      </c>
    </row>
    <row r="5" spans="1:10" x14ac:dyDescent="0.3">
      <c r="A5" t="s">
        <v>1</v>
      </c>
      <c r="B5" t="s">
        <v>2</v>
      </c>
      <c r="C5" t="s">
        <v>426</v>
      </c>
      <c r="D5">
        <v>2027</v>
      </c>
      <c r="E5" s="10">
        <v>1980.8717794486215</v>
      </c>
      <c r="F5" s="10">
        <v>1506</v>
      </c>
      <c r="G5" s="6">
        <v>0.76027131873179454</v>
      </c>
      <c r="H5" s="10">
        <v>5</v>
      </c>
      <c r="I5">
        <v>1511</v>
      </c>
      <c r="J5" s="6">
        <f>I5/E5</f>
        <v>0.76279545989624276</v>
      </c>
    </row>
    <row r="6" spans="1:10" x14ac:dyDescent="0.3">
      <c r="A6" t="s">
        <v>3</v>
      </c>
      <c r="B6" t="s">
        <v>4</v>
      </c>
      <c r="C6" t="s">
        <v>426</v>
      </c>
      <c r="D6">
        <v>5855</v>
      </c>
      <c r="E6" s="10">
        <v>5669.4347209082307</v>
      </c>
      <c r="F6" s="10">
        <v>4417</v>
      </c>
      <c r="G6" s="6">
        <v>0.77909001821832535</v>
      </c>
      <c r="H6" s="10">
        <v>4</v>
      </c>
      <c r="I6">
        <v>4421</v>
      </c>
      <c r="J6" s="6">
        <f t="shared" ref="J6:J69" si="0">I6/E6</f>
        <v>0.77979555593009209</v>
      </c>
    </row>
    <row r="7" spans="1:10" x14ac:dyDescent="0.3">
      <c r="A7" t="s">
        <v>5</v>
      </c>
      <c r="B7" t="s">
        <v>6</v>
      </c>
      <c r="C7" t="s">
        <v>426</v>
      </c>
      <c r="D7">
        <v>10885</v>
      </c>
      <c r="E7" s="10">
        <v>10373.724194287544</v>
      </c>
      <c r="F7" s="10">
        <v>6193</v>
      </c>
      <c r="G7" s="6">
        <v>0.59698907393453482</v>
      </c>
      <c r="H7" s="10">
        <v>57</v>
      </c>
      <c r="I7">
        <v>6250</v>
      </c>
      <c r="J7" s="6">
        <f t="shared" si="0"/>
        <v>0.602483725511197</v>
      </c>
    </row>
    <row r="8" spans="1:10" x14ac:dyDescent="0.3">
      <c r="A8" t="s">
        <v>7</v>
      </c>
      <c r="B8" t="s">
        <v>8</v>
      </c>
      <c r="C8" t="s">
        <v>426</v>
      </c>
      <c r="D8">
        <v>4770</v>
      </c>
      <c r="E8" s="10">
        <v>4551.6496483243691</v>
      </c>
      <c r="F8" s="10">
        <v>4319</v>
      </c>
      <c r="G8" s="6">
        <v>0.94888674078638369</v>
      </c>
      <c r="H8" s="10">
        <v>4</v>
      </c>
      <c r="I8">
        <v>4323</v>
      </c>
      <c r="J8" s="6">
        <f t="shared" si="0"/>
        <v>0.94976554304689431</v>
      </c>
    </row>
    <row r="9" spans="1:10" x14ac:dyDescent="0.3">
      <c r="A9" t="s">
        <v>9</v>
      </c>
      <c r="B9" t="s">
        <v>10</v>
      </c>
      <c r="C9" t="s">
        <v>426</v>
      </c>
      <c r="D9">
        <v>5607</v>
      </c>
      <c r="E9" s="10">
        <v>5436.4038697101005</v>
      </c>
      <c r="F9" s="10">
        <v>3303</v>
      </c>
      <c r="G9" s="6">
        <v>0.6075707543369353</v>
      </c>
      <c r="H9" s="10">
        <v>9</v>
      </c>
      <c r="I9">
        <v>3312</v>
      </c>
      <c r="J9" s="6">
        <f t="shared" si="0"/>
        <v>0.60922626047954276</v>
      </c>
    </row>
    <row r="10" spans="1:10" x14ac:dyDescent="0.3">
      <c r="A10" t="s">
        <v>11</v>
      </c>
      <c r="B10" t="s">
        <v>12</v>
      </c>
      <c r="C10" t="s">
        <v>426</v>
      </c>
      <c r="D10">
        <v>5536</v>
      </c>
      <c r="E10" s="10">
        <v>5139.7824730137618</v>
      </c>
      <c r="F10" s="10">
        <v>3135</v>
      </c>
      <c r="G10" s="6">
        <v>0.60994799224679286</v>
      </c>
      <c r="H10" s="10">
        <v>94</v>
      </c>
      <c r="I10">
        <v>3229</v>
      </c>
      <c r="J10" s="6">
        <f t="shared" si="0"/>
        <v>0.62823670397604281</v>
      </c>
    </row>
    <row r="11" spans="1:10" x14ac:dyDescent="0.3">
      <c r="A11" t="s">
        <v>13</v>
      </c>
      <c r="B11" t="s">
        <v>14</v>
      </c>
      <c r="C11" t="s">
        <v>426</v>
      </c>
      <c r="D11">
        <v>5474</v>
      </c>
      <c r="E11" s="10">
        <v>5268.3686010417214</v>
      </c>
      <c r="F11" s="10">
        <v>4303</v>
      </c>
      <c r="G11" s="6">
        <v>0.81676137830393303</v>
      </c>
      <c r="H11" s="10">
        <v>22</v>
      </c>
      <c r="I11">
        <v>4325</v>
      </c>
      <c r="J11" s="6">
        <f t="shared" si="0"/>
        <v>0.82093724405403457</v>
      </c>
    </row>
    <row r="12" spans="1:10" x14ac:dyDescent="0.3">
      <c r="A12" t="s">
        <v>15</v>
      </c>
      <c r="B12" t="s">
        <v>16</v>
      </c>
      <c r="C12" t="s">
        <v>426</v>
      </c>
      <c r="D12">
        <v>3870</v>
      </c>
      <c r="E12" s="10">
        <v>3730.2082442121114</v>
      </c>
      <c r="F12" s="10">
        <v>2978</v>
      </c>
      <c r="G12" s="6">
        <v>0.79834684956818236</v>
      </c>
      <c r="H12" s="10">
        <v>68</v>
      </c>
      <c r="I12">
        <v>3046</v>
      </c>
      <c r="J12" s="6">
        <f t="shared" si="0"/>
        <v>0.81657639482360089</v>
      </c>
    </row>
    <row r="13" spans="1:10" x14ac:dyDescent="0.3">
      <c r="A13" t="s">
        <v>17</v>
      </c>
      <c r="B13" t="s">
        <v>18</v>
      </c>
      <c r="C13" t="s">
        <v>426</v>
      </c>
      <c r="D13">
        <v>7023</v>
      </c>
      <c r="E13" s="10">
        <v>6776.2205223724413</v>
      </c>
      <c r="F13" s="10">
        <v>5095</v>
      </c>
      <c r="G13" s="6">
        <v>0.75189406589975849</v>
      </c>
      <c r="H13" s="10">
        <v>11</v>
      </c>
      <c r="I13">
        <v>5106</v>
      </c>
      <c r="J13" s="6">
        <f t="shared" si="0"/>
        <v>0.75351738969267257</v>
      </c>
    </row>
    <row r="14" spans="1:10" x14ac:dyDescent="0.3">
      <c r="A14" t="s">
        <v>19</v>
      </c>
      <c r="B14" t="s">
        <v>20</v>
      </c>
      <c r="C14" t="s">
        <v>426</v>
      </c>
      <c r="D14">
        <v>3218</v>
      </c>
      <c r="E14" s="10">
        <v>3122.7557206467127</v>
      </c>
      <c r="F14" s="10">
        <v>1721</v>
      </c>
      <c r="G14" s="6">
        <v>0.5511157944956343</v>
      </c>
      <c r="H14" s="10">
        <v>1</v>
      </c>
      <c r="I14">
        <v>1722</v>
      </c>
      <c r="J14" s="6">
        <f t="shared" si="0"/>
        <v>0.55143602447500417</v>
      </c>
    </row>
    <row r="15" spans="1:10" x14ac:dyDescent="0.3">
      <c r="A15" t="s">
        <v>21</v>
      </c>
      <c r="B15" t="s">
        <v>22</v>
      </c>
      <c r="C15" t="s">
        <v>426</v>
      </c>
      <c r="D15">
        <v>3346</v>
      </c>
      <c r="E15" s="10">
        <v>3147.6567100766601</v>
      </c>
      <c r="F15" s="10">
        <v>2277</v>
      </c>
      <c r="G15" s="6">
        <v>0.72339527773489132</v>
      </c>
      <c r="H15" s="10">
        <v>2</v>
      </c>
      <c r="I15">
        <v>2279</v>
      </c>
      <c r="J15" s="6">
        <f t="shared" si="0"/>
        <v>0.72403067103988472</v>
      </c>
    </row>
    <row r="16" spans="1:10" x14ac:dyDescent="0.3">
      <c r="A16" t="s">
        <v>23</v>
      </c>
      <c r="B16" t="s">
        <v>24</v>
      </c>
      <c r="C16" t="s">
        <v>426</v>
      </c>
      <c r="D16">
        <v>6062</v>
      </c>
      <c r="E16" s="10">
        <v>5868.0104041462737</v>
      </c>
      <c r="F16" s="10">
        <v>5649</v>
      </c>
      <c r="G16" s="6">
        <v>0.96267722974868564</v>
      </c>
      <c r="H16" s="10">
        <v>167</v>
      </c>
      <c r="I16">
        <v>5816</v>
      </c>
      <c r="J16" s="6">
        <f t="shared" si="0"/>
        <v>0.99113662032543026</v>
      </c>
    </row>
    <row r="17" spans="1:10" x14ac:dyDescent="0.3">
      <c r="A17" t="s">
        <v>25</v>
      </c>
      <c r="B17" t="s">
        <v>26</v>
      </c>
      <c r="C17" t="s">
        <v>426</v>
      </c>
      <c r="D17">
        <v>3841</v>
      </c>
      <c r="E17" s="10">
        <v>3646.5080259716838</v>
      </c>
      <c r="F17" s="10">
        <v>2482</v>
      </c>
      <c r="G17" s="6">
        <v>0.68065118253472712</v>
      </c>
      <c r="H17" s="10">
        <v>45</v>
      </c>
      <c r="I17">
        <v>2527</v>
      </c>
      <c r="J17" s="6">
        <f t="shared" si="0"/>
        <v>0.69299175594893447</v>
      </c>
    </row>
    <row r="18" spans="1:10" x14ac:dyDescent="0.3">
      <c r="A18" t="s">
        <v>27</v>
      </c>
      <c r="B18" t="s">
        <v>28</v>
      </c>
      <c r="C18" t="s">
        <v>426</v>
      </c>
      <c r="D18">
        <v>3724</v>
      </c>
      <c r="E18" s="10">
        <v>3519.8562558475801</v>
      </c>
      <c r="F18" s="10">
        <v>1607</v>
      </c>
      <c r="G18" s="6">
        <v>0.45655273488236098</v>
      </c>
      <c r="H18" s="10">
        <v>16</v>
      </c>
      <c r="I18">
        <v>1623</v>
      </c>
      <c r="J18" s="6">
        <f t="shared" si="0"/>
        <v>0.46109837505542745</v>
      </c>
    </row>
    <row r="19" spans="1:10" x14ac:dyDescent="0.3">
      <c r="A19" t="s">
        <v>29</v>
      </c>
      <c r="B19" t="s">
        <v>30</v>
      </c>
      <c r="C19" t="s">
        <v>426</v>
      </c>
      <c r="D19">
        <v>3253</v>
      </c>
      <c r="E19" s="10">
        <v>3027.757503678768</v>
      </c>
      <c r="F19" s="10">
        <v>2665</v>
      </c>
      <c r="G19" s="6">
        <v>0.88018938001540326</v>
      </c>
      <c r="H19" s="10">
        <v>9</v>
      </c>
      <c r="I19">
        <v>2674</v>
      </c>
      <c r="J19" s="6">
        <f t="shared" si="0"/>
        <v>0.88316187698356041</v>
      </c>
    </row>
    <row r="20" spans="1:10" x14ac:dyDescent="0.3">
      <c r="A20" t="s">
        <v>31</v>
      </c>
      <c r="B20" t="s">
        <v>32</v>
      </c>
      <c r="C20" t="s">
        <v>426</v>
      </c>
      <c r="D20">
        <v>4442</v>
      </c>
      <c r="E20" s="10">
        <v>4239.0285822628812</v>
      </c>
      <c r="F20" s="10">
        <v>3691</v>
      </c>
      <c r="G20" s="6">
        <v>0.87071835642817674</v>
      </c>
      <c r="H20" s="10">
        <v>3</v>
      </c>
      <c r="I20">
        <v>3694</v>
      </c>
      <c r="J20" s="6">
        <f t="shared" si="0"/>
        <v>0.87142606573982251</v>
      </c>
    </row>
    <row r="21" spans="1:10" x14ac:dyDescent="0.3">
      <c r="A21" t="s">
        <v>33</v>
      </c>
      <c r="B21" t="s">
        <v>34</v>
      </c>
      <c r="C21" t="s">
        <v>426</v>
      </c>
      <c r="D21">
        <v>7430</v>
      </c>
      <c r="E21" s="10">
        <v>7218.167112708742</v>
      </c>
      <c r="F21" s="10">
        <v>4374</v>
      </c>
      <c r="G21" s="6">
        <v>0.60597100783367441</v>
      </c>
      <c r="H21" s="10">
        <v>11</v>
      </c>
      <c r="I21">
        <v>4385</v>
      </c>
      <c r="J21" s="6">
        <f t="shared" si="0"/>
        <v>0.60749494040938778</v>
      </c>
    </row>
    <row r="22" spans="1:10" x14ac:dyDescent="0.3">
      <c r="A22" t="s">
        <v>35</v>
      </c>
      <c r="B22" t="s">
        <v>36</v>
      </c>
      <c r="C22" t="s">
        <v>426</v>
      </c>
      <c r="D22">
        <v>3646</v>
      </c>
      <c r="E22" s="10">
        <v>3486.6834875473851</v>
      </c>
      <c r="F22" s="10">
        <v>2336</v>
      </c>
      <c r="G22" s="6">
        <v>0.66997764733821519</v>
      </c>
      <c r="H22" s="10">
        <v>11</v>
      </c>
      <c r="I22">
        <v>2347</v>
      </c>
      <c r="J22" s="6">
        <f t="shared" si="0"/>
        <v>0.67313250783509881</v>
      </c>
    </row>
    <row r="23" spans="1:10" x14ac:dyDescent="0.3">
      <c r="A23" t="s">
        <v>37</v>
      </c>
      <c r="B23" t="s">
        <v>38</v>
      </c>
      <c r="C23" t="s">
        <v>426</v>
      </c>
      <c r="D23">
        <v>5806</v>
      </c>
      <c r="E23" s="10">
        <v>5592.6032615045651</v>
      </c>
      <c r="F23" s="10">
        <v>3337</v>
      </c>
      <c r="G23" s="6">
        <v>0.59668098092519706</v>
      </c>
      <c r="H23" s="10">
        <v>38</v>
      </c>
      <c r="I23">
        <v>3375</v>
      </c>
      <c r="J23" s="6">
        <f t="shared" si="0"/>
        <v>0.60347566994981716</v>
      </c>
    </row>
    <row r="24" spans="1:10" x14ac:dyDescent="0.3">
      <c r="A24" t="s">
        <v>39</v>
      </c>
      <c r="B24" t="s">
        <v>40</v>
      </c>
      <c r="C24" t="s">
        <v>426</v>
      </c>
      <c r="D24">
        <v>4216</v>
      </c>
      <c r="E24" s="10">
        <v>3976.840738715538</v>
      </c>
      <c r="F24" s="10">
        <v>3414</v>
      </c>
      <c r="G24" s="6">
        <v>0.85847038498772588</v>
      </c>
      <c r="H24" s="10">
        <v>6</v>
      </c>
      <c r="I24">
        <v>3420</v>
      </c>
      <c r="J24" s="6">
        <f t="shared" si="0"/>
        <v>0.85997912028647405</v>
      </c>
    </row>
    <row r="25" spans="1:10" x14ac:dyDescent="0.3">
      <c r="A25" t="s">
        <v>41</v>
      </c>
      <c r="B25" t="s">
        <v>42</v>
      </c>
      <c r="C25" t="s">
        <v>426</v>
      </c>
      <c r="D25">
        <v>3040</v>
      </c>
      <c r="E25" s="10">
        <v>2908.5491474131409</v>
      </c>
      <c r="F25" s="10">
        <v>718</v>
      </c>
      <c r="G25" s="6">
        <v>0.24685847259572288</v>
      </c>
      <c r="H25" s="10">
        <v>7</v>
      </c>
      <c r="I25">
        <v>725</v>
      </c>
      <c r="J25" s="6">
        <f t="shared" si="0"/>
        <v>0.24926517079651683</v>
      </c>
    </row>
    <row r="26" spans="1:10" x14ac:dyDescent="0.3">
      <c r="A26" t="s">
        <v>43</v>
      </c>
      <c r="B26" t="s">
        <v>44</v>
      </c>
      <c r="C26" t="s">
        <v>426</v>
      </c>
      <c r="D26">
        <v>5124</v>
      </c>
      <c r="E26" s="10">
        <v>4907.6941162878029</v>
      </c>
      <c r="F26" s="10">
        <v>4756</v>
      </c>
      <c r="G26" s="6">
        <v>0.96909055195914595</v>
      </c>
      <c r="H26" s="10">
        <v>37</v>
      </c>
      <c r="I26">
        <v>4793</v>
      </c>
      <c r="J26" s="6">
        <f t="shared" si="0"/>
        <v>0.97662973413376508</v>
      </c>
    </row>
    <row r="27" spans="1:10" x14ac:dyDescent="0.3">
      <c r="A27" t="s">
        <v>45</v>
      </c>
      <c r="B27" t="s">
        <v>46</v>
      </c>
      <c r="C27" t="s">
        <v>426</v>
      </c>
      <c r="D27">
        <v>9805</v>
      </c>
      <c r="E27" s="10">
        <v>9408.0109939055528</v>
      </c>
      <c r="F27" s="10">
        <v>4773</v>
      </c>
      <c r="G27" s="6">
        <v>0.50733359081870943</v>
      </c>
      <c r="H27" s="10">
        <v>5</v>
      </c>
      <c r="I27">
        <v>4778</v>
      </c>
      <c r="J27" s="6">
        <f t="shared" si="0"/>
        <v>0.50786505278269301</v>
      </c>
    </row>
    <row r="28" spans="1:10" x14ac:dyDescent="0.3">
      <c r="A28" t="s">
        <v>47</v>
      </c>
      <c r="B28" t="s">
        <v>48</v>
      </c>
      <c r="C28" t="s">
        <v>426</v>
      </c>
      <c r="D28">
        <v>3849</v>
      </c>
      <c r="E28" s="10">
        <v>3665.6261748860338</v>
      </c>
      <c r="F28" s="10">
        <v>1815</v>
      </c>
      <c r="G28" s="6">
        <v>0.49514050626191564</v>
      </c>
      <c r="H28" s="10">
        <v>3</v>
      </c>
      <c r="I28">
        <v>1818</v>
      </c>
      <c r="J28" s="6">
        <f t="shared" si="0"/>
        <v>0.49595892032185268</v>
      </c>
    </row>
    <row r="29" spans="1:10" x14ac:dyDescent="0.3">
      <c r="A29" t="s">
        <v>49</v>
      </c>
      <c r="B29" t="s">
        <v>50</v>
      </c>
      <c r="C29" t="s">
        <v>426</v>
      </c>
      <c r="D29">
        <v>2489</v>
      </c>
      <c r="E29" s="10">
        <v>2407.5406722795465</v>
      </c>
      <c r="F29" s="10">
        <v>1289</v>
      </c>
      <c r="G29" s="6">
        <v>0.53540113147061741</v>
      </c>
      <c r="H29" s="10">
        <v>2</v>
      </c>
      <c r="I29">
        <v>1291</v>
      </c>
      <c r="J29" s="6">
        <f t="shared" si="0"/>
        <v>0.5362318547157231</v>
      </c>
    </row>
    <row r="30" spans="1:10" x14ac:dyDescent="0.3">
      <c r="A30" t="s">
        <v>51</v>
      </c>
      <c r="B30" t="s">
        <v>52</v>
      </c>
      <c r="C30" t="s">
        <v>426</v>
      </c>
      <c r="D30">
        <v>4207</v>
      </c>
      <c r="E30" s="10">
        <v>4008.4009073177144</v>
      </c>
      <c r="F30" s="10">
        <v>2859</v>
      </c>
      <c r="G30" s="6">
        <v>0.71325200899456576</v>
      </c>
      <c r="H30" s="10">
        <v>35</v>
      </c>
      <c r="I30">
        <v>2894</v>
      </c>
      <c r="J30" s="6">
        <f t="shared" si="0"/>
        <v>0.72198367052475454</v>
      </c>
    </row>
    <row r="31" spans="1:10" x14ac:dyDescent="0.3">
      <c r="A31" t="s">
        <v>53</v>
      </c>
      <c r="B31" t="s">
        <v>54</v>
      </c>
      <c r="C31" t="s">
        <v>426</v>
      </c>
      <c r="D31">
        <v>3504</v>
      </c>
      <c r="E31" s="10">
        <v>3385.736048459853</v>
      </c>
      <c r="F31" s="10">
        <v>2490</v>
      </c>
      <c r="G31" s="6">
        <v>0.73543831071317067</v>
      </c>
      <c r="H31" s="10">
        <v>12</v>
      </c>
      <c r="I31">
        <v>2502</v>
      </c>
      <c r="J31" s="6">
        <f t="shared" si="0"/>
        <v>0.73898259172865577</v>
      </c>
    </row>
    <row r="32" spans="1:10" x14ac:dyDescent="0.3">
      <c r="A32" t="s">
        <v>55</v>
      </c>
      <c r="B32" t="s">
        <v>56</v>
      </c>
      <c r="C32" t="s">
        <v>426</v>
      </c>
      <c r="D32">
        <v>3743</v>
      </c>
      <c r="E32" s="10">
        <v>3624.6442687747035</v>
      </c>
      <c r="F32" s="10">
        <v>1103</v>
      </c>
      <c r="G32" s="6">
        <v>0.30430572442709386</v>
      </c>
      <c r="H32" s="10">
        <v>0</v>
      </c>
      <c r="I32">
        <v>1103</v>
      </c>
      <c r="J32" s="6">
        <f t="shared" si="0"/>
        <v>0.30430572442709386</v>
      </c>
    </row>
    <row r="33" spans="1:10" x14ac:dyDescent="0.3">
      <c r="A33" t="s">
        <v>57</v>
      </c>
      <c r="B33" t="s">
        <v>58</v>
      </c>
      <c r="C33" t="s">
        <v>426</v>
      </c>
      <c r="D33">
        <v>3724</v>
      </c>
      <c r="E33" s="10">
        <v>3567.3095835423987</v>
      </c>
      <c r="F33" s="10">
        <v>753</v>
      </c>
      <c r="G33" s="6">
        <v>0.21108344604402354</v>
      </c>
      <c r="H33" s="10">
        <v>1</v>
      </c>
      <c r="I33">
        <v>754</v>
      </c>
      <c r="J33" s="6">
        <f t="shared" si="0"/>
        <v>0.21136376934554282</v>
      </c>
    </row>
    <row r="34" spans="1:10" x14ac:dyDescent="0.3">
      <c r="A34" t="s">
        <v>59</v>
      </c>
      <c r="B34" t="s">
        <v>60</v>
      </c>
      <c r="C34" t="s">
        <v>426</v>
      </c>
      <c r="D34">
        <v>3054</v>
      </c>
      <c r="E34" s="10">
        <v>2918.6705924414814</v>
      </c>
      <c r="F34" s="10">
        <v>1156</v>
      </c>
      <c r="G34" s="6">
        <v>0.3960707326800455</v>
      </c>
      <c r="H34" s="10">
        <v>22</v>
      </c>
      <c r="I34">
        <v>1178</v>
      </c>
      <c r="J34" s="6">
        <f t="shared" si="0"/>
        <v>0.40360841098364497</v>
      </c>
    </row>
    <row r="35" spans="1:10" x14ac:dyDescent="0.3">
      <c r="A35" t="s">
        <v>61</v>
      </c>
      <c r="B35" t="s">
        <v>62</v>
      </c>
      <c r="C35" t="s">
        <v>426</v>
      </c>
      <c r="D35">
        <v>6680</v>
      </c>
      <c r="E35" s="10">
        <v>6313.1653618507862</v>
      </c>
      <c r="F35" s="10">
        <v>3863</v>
      </c>
      <c r="G35" s="6">
        <v>0.61189589985134041</v>
      </c>
      <c r="H35" s="10">
        <v>28</v>
      </c>
      <c r="I35">
        <v>3891</v>
      </c>
      <c r="J35" s="6">
        <f t="shared" si="0"/>
        <v>0.61633107593102909</v>
      </c>
    </row>
    <row r="36" spans="1:10" x14ac:dyDescent="0.3">
      <c r="A36" t="s">
        <v>63</v>
      </c>
      <c r="B36" t="s">
        <v>64</v>
      </c>
      <c r="C36" t="s">
        <v>426</v>
      </c>
      <c r="D36">
        <v>4112</v>
      </c>
      <c r="E36" s="10">
        <v>3889.1466312768125</v>
      </c>
      <c r="F36" s="10">
        <v>1971</v>
      </c>
      <c r="G36" s="6">
        <v>0.50679498277310209</v>
      </c>
      <c r="H36" s="10">
        <v>1</v>
      </c>
      <c r="I36">
        <v>1972</v>
      </c>
      <c r="J36" s="6">
        <f t="shared" si="0"/>
        <v>0.50705210858881644</v>
      </c>
    </row>
    <row r="37" spans="1:10" x14ac:dyDescent="0.3">
      <c r="A37" t="s">
        <v>65</v>
      </c>
      <c r="B37" t="s">
        <v>66</v>
      </c>
      <c r="C37" t="s">
        <v>426</v>
      </c>
      <c r="D37">
        <v>5618</v>
      </c>
      <c r="E37" s="10">
        <v>5356.8312320498471</v>
      </c>
      <c r="F37" s="10">
        <v>558</v>
      </c>
      <c r="G37" s="6">
        <v>0.1041660593414804</v>
      </c>
      <c r="H37" s="10">
        <v>1</v>
      </c>
      <c r="I37">
        <v>559</v>
      </c>
      <c r="J37" s="6">
        <f t="shared" si="0"/>
        <v>0.10435273686718199</v>
      </c>
    </row>
    <row r="38" spans="1:10" x14ac:dyDescent="0.3">
      <c r="A38" t="s">
        <v>67</v>
      </c>
      <c r="B38" t="s">
        <v>68</v>
      </c>
      <c r="C38" t="s">
        <v>426</v>
      </c>
      <c r="D38">
        <v>5160</v>
      </c>
      <c r="E38" s="10">
        <v>4976.3780851868978</v>
      </c>
      <c r="F38" s="10">
        <v>3301</v>
      </c>
      <c r="G38" s="6">
        <v>0.6633338431069038</v>
      </c>
      <c r="H38" s="10">
        <v>0</v>
      </c>
      <c r="I38">
        <v>3301</v>
      </c>
      <c r="J38" s="6">
        <f t="shared" si="0"/>
        <v>0.6633338431069038</v>
      </c>
    </row>
    <row r="39" spans="1:10" x14ac:dyDescent="0.3">
      <c r="A39" t="s">
        <v>69</v>
      </c>
      <c r="B39" t="s">
        <v>70</v>
      </c>
      <c r="C39" t="s">
        <v>426</v>
      </c>
      <c r="D39">
        <v>1896</v>
      </c>
      <c r="E39" s="10">
        <v>1831.6760799877882</v>
      </c>
      <c r="F39" s="10">
        <v>827</v>
      </c>
      <c r="G39" s="6">
        <v>0.45149904452839368</v>
      </c>
      <c r="H39" s="10">
        <v>1</v>
      </c>
      <c r="I39">
        <v>828</v>
      </c>
      <c r="J39" s="6">
        <f t="shared" si="0"/>
        <v>0.45204499258707376</v>
      </c>
    </row>
    <row r="40" spans="1:10" x14ac:dyDescent="0.3">
      <c r="A40" t="s">
        <v>71</v>
      </c>
      <c r="B40" t="s">
        <v>72</v>
      </c>
      <c r="C40" t="s">
        <v>426</v>
      </c>
      <c r="D40">
        <v>5539</v>
      </c>
      <c r="E40" s="10">
        <v>5367.2024296131585</v>
      </c>
      <c r="F40" s="10">
        <v>3069</v>
      </c>
      <c r="G40" s="6">
        <v>0.57180626969965032</v>
      </c>
      <c r="H40" s="10">
        <v>4</v>
      </c>
      <c r="I40">
        <v>3073</v>
      </c>
      <c r="J40" s="6">
        <f t="shared" si="0"/>
        <v>0.57255153691333505</v>
      </c>
    </row>
    <row r="41" spans="1:10" x14ac:dyDescent="0.3">
      <c r="A41" t="s">
        <v>73</v>
      </c>
      <c r="B41" t="s">
        <v>74</v>
      </c>
      <c r="C41" t="s">
        <v>426</v>
      </c>
      <c r="D41">
        <v>5197</v>
      </c>
      <c r="E41" s="10">
        <v>4999.1911541417512</v>
      </c>
      <c r="F41" s="10">
        <v>2687</v>
      </c>
      <c r="G41" s="6">
        <v>0.53748694881848291</v>
      </c>
      <c r="H41" s="10">
        <v>0</v>
      </c>
      <c r="I41">
        <v>2687</v>
      </c>
      <c r="J41" s="6">
        <f t="shared" si="0"/>
        <v>0.53748694881848291</v>
      </c>
    </row>
    <row r="42" spans="1:10" x14ac:dyDescent="0.3">
      <c r="A42" t="s">
        <v>75</v>
      </c>
      <c r="B42" t="s">
        <v>76</v>
      </c>
      <c r="C42" t="s">
        <v>426</v>
      </c>
      <c r="D42">
        <v>2552</v>
      </c>
      <c r="E42" s="10">
        <v>2419.1056096918619</v>
      </c>
      <c r="F42" s="10">
        <v>1889</v>
      </c>
      <c r="G42" s="6">
        <v>0.78086710742678778</v>
      </c>
      <c r="H42" s="10">
        <v>29</v>
      </c>
      <c r="I42">
        <v>1918</v>
      </c>
      <c r="J42" s="6">
        <f t="shared" si="0"/>
        <v>0.79285500902306982</v>
      </c>
    </row>
    <row r="43" spans="1:10" x14ac:dyDescent="0.3">
      <c r="A43" t="s">
        <v>77</v>
      </c>
      <c r="B43" t="s">
        <v>78</v>
      </c>
      <c r="C43" t="s">
        <v>426</v>
      </c>
      <c r="D43">
        <v>7248</v>
      </c>
      <c r="E43" s="10">
        <v>6988.6279179114736</v>
      </c>
      <c r="F43" s="10">
        <v>3945</v>
      </c>
      <c r="G43" s="6">
        <v>0.56448848705898036</v>
      </c>
      <c r="H43" s="10">
        <v>23</v>
      </c>
      <c r="I43">
        <v>3968</v>
      </c>
      <c r="J43" s="6">
        <f t="shared" si="0"/>
        <v>0.56777954794677676</v>
      </c>
    </row>
    <row r="44" spans="1:10" x14ac:dyDescent="0.3">
      <c r="A44" t="s">
        <v>79</v>
      </c>
      <c r="B44" t="s">
        <v>80</v>
      </c>
      <c r="C44" t="s">
        <v>426</v>
      </c>
      <c r="D44">
        <v>3286</v>
      </c>
      <c r="E44" s="10">
        <v>3085.1473612374884</v>
      </c>
      <c r="F44" s="10">
        <v>2461</v>
      </c>
      <c r="G44" s="6">
        <v>0.79769285283438274</v>
      </c>
      <c r="H44" s="10">
        <v>3</v>
      </c>
      <c r="I44">
        <v>2464</v>
      </c>
      <c r="J44" s="6">
        <f t="shared" si="0"/>
        <v>0.79866525371146646</v>
      </c>
    </row>
    <row r="45" spans="1:10" x14ac:dyDescent="0.3">
      <c r="A45" t="s">
        <v>81</v>
      </c>
      <c r="B45" t="s">
        <v>82</v>
      </c>
      <c r="C45" t="s">
        <v>426</v>
      </c>
      <c r="D45">
        <v>3085</v>
      </c>
      <c r="E45" s="10">
        <v>2942.0719355691595</v>
      </c>
      <c r="F45" s="10">
        <v>1541</v>
      </c>
      <c r="G45" s="6">
        <v>0.52378053077817943</v>
      </c>
      <c r="H45" s="10">
        <v>2</v>
      </c>
      <c r="I45">
        <v>1543</v>
      </c>
      <c r="J45" s="6">
        <f t="shared" si="0"/>
        <v>0.5244603238096891</v>
      </c>
    </row>
    <row r="46" spans="1:10" x14ac:dyDescent="0.3">
      <c r="A46" t="s">
        <v>83</v>
      </c>
      <c r="B46" t="s">
        <v>84</v>
      </c>
      <c r="C46" t="s">
        <v>426</v>
      </c>
      <c r="D46">
        <v>6352</v>
      </c>
      <c r="E46" s="10">
        <v>6075.2728745471068</v>
      </c>
      <c r="F46" s="10">
        <v>4526</v>
      </c>
      <c r="G46" s="6">
        <v>0.74498711308294929</v>
      </c>
      <c r="H46" s="10">
        <v>6</v>
      </c>
      <c r="I46">
        <v>4532</v>
      </c>
      <c r="J46" s="6">
        <f t="shared" si="0"/>
        <v>0.74597472304284718</v>
      </c>
    </row>
    <row r="47" spans="1:10" x14ac:dyDescent="0.3">
      <c r="A47" t="s">
        <v>85</v>
      </c>
      <c r="B47" t="s">
        <v>86</v>
      </c>
      <c r="C47" t="s">
        <v>426</v>
      </c>
      <c r="D47">
        <v>2477</v>
      </c>
      <c r="E47" s="10">
        <v>2330.0564805414551</v>
      </c>
      <c r="F47" s="10">
        <v>1332</v>
      </c>
      <c r="G47" s="6">
        <v>0.57165996237587846</v>
      </c>
      <c r="H47" s="10">
        <v>6</v>
      </c>
      <c r="I47">
        <v>1338</v>
      </c>
      <c r="J47" s="6">
        <f t="shared" si="0"/>
        <v>0.5742350072514455</v>
      </c>
    </row>
    <row r="48" spans="1:10" x14ac:dyDescent="0.3">
      <c r="A48" t="s">
        <v>87</v>
      </c>
      <c r="B48" t="s">
        <v>88</v>
      </c>
      <c r="C48" t="s">
        <v>426</v>
      </c>
      <c r="D48">
        <v>4410</v>
      </c>
      <c r="E48" s="10">
        <v>4113.7038076681747</v>
      </c>
      <c r="F48" s="10">
        <v>3018</v>
      </c>
      <c r="G48" s="6">
        <v>0.7336454302748483</v>
      </c>
      <c r="H48" s="10">
        <v>0</v>
      </c>
      <c r="I48">
        <v>3018</v>
      </c>
      <c r="J48" s="6">
        <f t="shared" si="0"/>
        <v>0.7336454302748483</v>
      </c>
    </row>
    <row r="49" spans="1:10" x14ac:dyDescent="0.3">
      <c r="A49" t="s">
        <v>89</v>
      </c>
      <c r="B49" t="s">
        <v>90</v>
      </c>
      <c r="C49" t="s">
        <v>426</v>
      </c>
      <c r="D49">
        <v>4179</v>
      </c>
      <c r="E49" s="10">
        <v>3958.7632222013367</v>
      </c>
      <c r="F49" s="10">
        <v>3168</v>
      </c>
      <c r="G49" s="6">
        <v>0.80024993215895857</v>
      </c>
      <c r="H49" s="10">
        <v>0</v>
      </c>
      <c r="I49">
        <v>3168</v>
      </c>
      <c r="J49" s="6">
        <f t="shared" si="0"/>
        <v>0.80024993215895857</v>
      </c>
    </row>
    <row r="50" spans="1:10" x14ac:dyDescent="0.3">
      <c r="A50" t="s">
        <v>91</v>
      </c>
      <c r="B50" t="s">
        <v>92</v>
      </c>
      <c r="C50" t="s">
        <v>426</v>
      </c>
      <c r="D50">
        <v>3350</v>
      </c>
      <c r="E50" s="10">
        <v>3205.2128897628313</v>
      </c>
      <c r="F50" s="10">
        <v>2294</v>
      </c>
      <c r="G50" s="6">
        <v>0.71570908981641579</v>
      </c>
      <c r="H50" s="10">
        <v>11</v>
      </c>
      <c r="I50">
        <v>2305</v>
      </c>
      <c r="J50" s="6">
        <f t="shared" si="0"/>
        <v>0.71914099913985985</v>
      </c>
    </row>
    <row r="51" spans="1:10" x14ac:dyDescent="0.3">
      <c r="A51" t="s">
        <v>93</v>
      </c>
      <c r="B51" t="s">
        <v>94</v>
      </c>
      <c r="C51" t="s">
        <v>426</v>
      </c>
      <c r="D51">
        <v>1156</v>
      </c>
      <c r="E51" s="10">
        <v>1054.8428712382831</v>
      </c>
      <c r="F51" s="10">
        <v>896</v>
      </c>
      <c r="G51" s="6">
        <v>0.8494156091211793</v>
      </c>
      <c r="H51" s="10">
        <v>0</v>
      </c>
      <c r="I51">
        <v>896</v>
      </c>
      <c r="J51" s="6">
        <f t="shared" si="0"/>
        <v>0.8494156091211793</v>
      </c>
    </row>
    <row r="52" spans="1:10" x14ac:dyDescent="0.3">
      <c r="A52" t="s">
        <v>95</v>
      </c>
      <c r="B52" t="s">
        <v>96</v>
      </c>
      <c r="C52" t="s">
        <v>426</v>
      </c>
      <c r="D52">
        <v>6485</v>
      </c>
      <c r="E52" s="10">
        <v>6106.4550833447274</v>
      </c>
      <c r="F52" s="10">
        <v>1802</v>
      </c>
      <c r="G52" s="6">
        <v>0.29509756076236937</v>
      </c>
      <c r="H52" s="10">
        <v>20</v>
      </c>
      <c r="I52">
        <v>1822</v>
      </c>
      <c r="J52" s="6">
        <f t="shared" si="0"/>
        <v>0.29837278341234019</v>
      </c>
    </row>
    <row r="53" spans="1:10" x14ac:dyDescent="0.3">
      <c r="A53" t="s">
        <v>97</v>
      </c>
      <c r="B53" t="s">
        <v>98</v>
      </c>
      <c r="C53" t="s">
        <v>426</v>
      </c>
      <c r="D53">
        <v>7036</v>
      </c>
      <c r="E53" s="10">
        <v>6786.6305841715421</v>
      </c>
      <c r="F53" s="10">
        <v>2245</v>
      </c>
      <c r="G53" s="6">
        <v>0.33079743654178162</v>
      </c>
      <c r="H53" s="10">
        <v>2</v>
      </c>
      <c r="I53">
        <v>2247</v>
      </c>
      <c r="J53" s="6">
        <f t="shared" si="0"/>
        <v>0.33109213358992573</v>
      </c>
    </row>
    <row r="54" spans="1:10" x14ac:dyDescent="0.3">
      <c r="A54" t="s">
        <v>99</v>
      </c>
      <c r="B54" t="s">
        <v>100</v>
      </c>
      <c r="C54" t="s">
        <v>426</v>
      </c>
      <c r="D54">
        <v>4028</v>
      </c>
      <c r="E54" s="10">
        <v>3778.5138084418704</v>
      </c>
      <c r="F54" s="10">
        <v>2784</v>
      </c>
      <c r="G54" s="6">
        <v>0.73679762497626711</v>
      </c>
      <c r="H54" s="10">
        <v>4</v>
      </c>
      <c r="I54">
        <v>2788</v>
      </c>
      <c r="J54" s="6">
        <f t="shared" si="0"/>
        <v>0.73785624225353186</v>
      </c>
    </row>
    <row r="55" spans="1:10" x14ac:dyDescent="0.3">
      <c r="A55" t="s">
        <v>101</v>
      </c>
      <c r="B55" t="s">
        <v>102</v>
      </c>
      <c r="C55" t="s">
        <v>426</v>
      </c>
      <c r="D55">
        <v>6211</v>
      </c>
      <c r="E55" s="10">
        <v>5956.0539848735798</v>
      </c>
      <c r="F55" s="10">
        <v>3378</v>
      </c>
      <c r="G55" s="6">
        <v>0.56715402657178904</v>
      </c>
      <c r="H55" s="10">
        <v>31</v>
      </c>
      <c r="I55">
        <v>3409</v>
      </c>
      <c r="J55" s="6">
        <f t="shared" si="0"/>
        <v>0.57235881485589957</v>
      </c>
    </row>
    <row r="56" spans="1:10" x14ac:dyDescent="0.3">
      <c r="A56" t="s">
        <v>103</v>
      </c>
      <c r="B56" t="s">
        <v>104</v>
      </c>
      <c r="C56" t="s">
        <v>426</v>
      </c>
      <c r="D56">
        <v>2647</v>
      </c>
      <c r="E56" s="10">
        <v>2557.3752931783024</v>
      </c>
      <c r="F56" s="10">
        <v>1414</v>
      </c>
      <c r="G56" s="6">
        <v>0.55291063606182056</v>
      </c>
      <c r="H56" s="10">
        <v>4</v>
      </c>
      <c r="I56">
        <v>1418</v>
      </c>
      <c r="J56" s="6">
        <f t="shared" si="0"/>
        <v>0.55447473969990213</v>
      </c>
    </row>
    <row r="57" spans="1:10" x14ac:dyDescent="0.3">
      <c r="A57" t="s">
        <v>105</v>
      </c>
      <c r="B57" t="s">
        <v>106</v>
      </c>
      <c r="C57" t="s">
        <v>426</v>
      </c>
      <c r="D57">
        <v>2882</v>
      </c>
      <c r="E57" s="10">
        <v>2763.4931723380901</v>
      </c>
      <c r="F57" s="10">
        <v>1950</v>
      </c>
      <c r="G57" s="6">
        <v>0.7056286657477705</v>
      </c>
      <c r="H57" s="10">
        <v>63</v>
      </c>
      <c r="I57">
        <v>2013</v>
      </c>
      <c r="J57" s="6">
        <f t="shared" si="0"/>
        <v>0.72842589956423687</v>
      </c>
    </row>
    <row r="58" spans="1:10" x14ac:dyDescent="0.3">
      <c r="A58" t="s">
        <v>107</v>
      </c>
      <c r="B58" t="s">
        <v>108</v>
      </c>
      <c r="C58" t="s">
        <v>426</v>
      </c>
      <c r="D58">
        <v>6968</v>
      </c>
      <c r="E58" s="10">
        <v>6670.1235534804327</v>
      </c>
      <c r="F58" s="10">
        <v>3291</v>
      </c>
      <c r="G58" s="6">
        <v>0.49339415883574972</v>
      </c>
      <c r="H58" s="10">
        <v>4</v>
      </c>
      <c r="I58">
        <v>3295</v>
      </c>
      <c r="J58" s="6">
        <f t="shared" si="0"/>
        <v>0.49399384787717876</v>
      </c>
    </row>
    <row r="59" spans="1:10" x14ac:dyDescent="0.3">
      <c r="A59" t="s">
        <v>109</v>
      </c>
      <c r="B59" t="s">
        <v>110</v>
      </c>
      <c r="C59" t="s">
        <v>426</v>
      </c>
      <c r="D59">
        <v>4959</v>
      </c>
      <c r="E59" s="10">
        <v>4762.1509122222378</v>
      </c>
      <c r="F59" s="10">
        <v>2677</v>
      </c>
      <c r="G59" s="6">
        <v>0.56214094205401588</v>
      </c>
      <c r="H59" s="10">
        <v>5</v>
      </c>
      <c r="I59">
        <v>2682</v>
      </c>
      <c r="J59" s="6">
        <f t="shared" si="0"/>
        <v>0.56319088778067639</v>
      </c>
    </row>
    <row r="60" spans="1:10" x14ac:dyDescent="0.3">
      <c r="A60" t="s">
        <v>111</v>
      </c>
      <c r="B60" t="s">
        <v>112</v>
      </c>
      <c r="C60" t="s">
        <v>426</v>
      </c>
      <c r="D60">
        <v>2755</v>
      </c>
      <c r="E60" s="10">
        <v>2663.5138121546961</v>
      </c>
      <c r="F60" s="10">
        <v>829</v>
      </c>
      <c r="G60" s="6">
        <v>0.31124298894825925</v>
      </c>
      <c r="H60" s="10">
        <v>0</v>
      </c>
      <c r="I60">
        <v>829</v>
      </c>
      <c r="J60" s="6">
        <f t="shared" si="0"/>
        <v>0.31124298894825925</v>
      </c>
    </row>
    <row r="61" spans="1:10" x14ac:dyDescent="0.3">
      <c r="A61" t="s">
        <v>113</v>
      </c>
      <c r="B61" t="s">
        <v>114</v>
      </c>
      <c r="C61" t="s">
        <v>426</v>
      </c>
      <c r="D61">
        <v>3973</v>
      </c>
      <c r="E61" s="10">
        <v>3800.5239908606245</v>
      </c>
      <c r="F61" s="10">
        <v>2321</v>
      </c>
      <c r="G61" s="6">
        <v>0.61070526211161003</v>
      </c>
      <c r="H61" s="10">
        <v>1</v>
      </c>
      <c r="I61">
        <v>2322</v>
      </c>
      <c r="J61" s="6">
        <f t="shared" si="0"/>
        <v>0.61096838372389428</v>
      </c>
    </row>
    <row r="62" spans="1:10" x14ac:dyDescent="0.3">
      <c r="A62" t="s">
        <v>115</v>
      </c>
      <c r="B62" t="s">
        <v>116</v>
      </c>
      <c r="C62" t="s">
        <v>426</v>
      </c>
      <c r="D62">
        <v>2951</v>
      </c>
      <c r="E62" s="10">
        <v>2776.5504320301138</v>
      </c>
      <c r="F62" s="10">
        <v>444</v>
      </c>
      <c r="G62" s="6">
        <v>0.15991065563875356</v>
      </c>
      <c r="H62" s="10">
        <v>0</v>
      </c>
      <c r="I62">
        <v>444</v>
      </c>
      <c r="J62" s="6">
        <f t="shared" si="0"/>
        <v>0.15991065563875356</v>
      </c>
    </row>
    <row r="63" spans="1:10" x14ac:dyDescent="0.3">
      <c r="A63" t="s">
        <v>117</v>
      </c>
      <c r="B63" t="s">
        <v>118</v>
      </c>
      <c r="C63" t="s">
        <v>426</v>
      </c>
      <c r="D63">
        <v>4611</v>
      </c>
      <c r="E63" s="10">
        <v>4317.1793050939277</v>
      </c>
      <c r="F63" s="10">
        <v>2867</v>
      </c>
      <c r="G63" s="6">
        <v>0.66409101809071691</v>
      </c>
      <c r="H63" s="10">
        <v>79</v>
      </c>
      <c r="I63">
        <v>2946</v>
      </c>
      <c r="J63" s="6">
        <f t="shared" si="0"/>
        <v>0.68239000324215271</v>
      </c>
    </row>
    <row r="64" spans="1:10" x14ac:dyDescent="0.3">
      <c r="A64" t="s">
        <v>119</v>
      </c>
      <c r="B64" t="s">
        <v>120</v>
      </c>
      <c r="C64" t="s">
        <v>426</v>
      </c>
      <c r="D64">
        <v>3066</v>
      </c>
      <c r="E64" s="10">
        <v>2962.9260864472299</v>
      </c>
      <c r="F64" s="10">
        <v>2065</v>
      </c>
      <c r="G64" s="6">
        <v>0.69694617406946169</v>
      </c>
      <c r="H64" s="10">
        <v>0</v>
      </c>
      <c r="I64">
        <v>2065</v>
      </c>
      <c r="J64" s="6">
        <f t="shared" si="0"/>
        <v>0.69694617406946169</v>
      </c>
    </row>
    <row r="65" spans="1:10" x14ac:dyDescent="0.3">
      <c r="A65" t="s">
        <v>121</v>
      </c>
      <c r="B65" t="s">
        <v>122</v>
      </c>
      <c r="C65" t="s">
        <v>426</v>
      </c>
      <c r="D65">
        <v>11577</v>
      </c>
      <c r="E65" s="10">
        <v>10778.734849830153</v>
      </c>
      <c r="F65" s="10">
        <v>4250</v>
      </c>
      <c r="G65" s="6">
        <v>0.39429488332454621</v>
      </c>
      <c r="H65" s="10">
        <v>16</v>
      </c>
      <c r="I65">
        <v>4266</v>
      </c>
      <c r="J65" s="6">
        <f t="shared" si="0"/>
        <v>0.39577928759117981</v>
      </c>
    </row>
    <row r="66" spans="1:10" x14ac:dyDescent="0.3">
      <c r="A66" t="s">
        <v>123</v>
      </c>
      <c r="B66" t="s">
        <v>124</v>
      </c>
      <c r="C66" t="s">
        <v>426</v>
      </c>
      <c r="D66">
        <v>6235</v>
      </c>
      <c r="E66" s="10">
        <v>5915.9431758233477</v>
      </c>
      <c r="F66" s="10">
        <v>3887</v>
      </c>
      <c r="G66" s="6">
        <v>0.6570380891900689</v>
      </c>
      <c r="H66" s="10">
        <v>2</v>
      </c>
      <c r="I66">
        <v>3889</v>
      </c>
      <c r="J66" s="6">
        <f t="shared" si="0"/>
        <v>0.6573761586982706</v>
      </c>
    </row>
    <row r="67" spans="1:10" x14ac:dyDescent="0.3">
      <c r="A67" t="s">
        <v>125</v>
      </c>
      <c r="B67" t="s">
        <v>126</v>
      </c>
      <c r="C67" t="s">
        <v>426</v>
      </c>
      <c r="D67">
        <v>8576</v>
      </c>
      <c r="E67" s="10">
        <v>8257.6021188934665</v>
      </c>
      <c r="F67" s="10">
        <v>4691</v>
      </c>
      <c r="G67" s="6">
        <v>0.56808259013436246</v>
      </c>
      <c r="H67" s="10">
        <v>5</v>
      </c>
      <c r="I67">
        <v>4696</v>
      </c>
      <c r="J67" s="6">
        <f t="shared" si="0"/>
        <v>0.56868809278852395</v>
      </c>
    </row>
    <row r="68" spans="1:10" x14ac:dyDescent="0.3">
      <c r="A68" t="s">
        <v>127</v>
      </c>
      <c r="B68" t="s">
        <v>128</v>
      </c>
      <c r="C68" t="s">
        <v>425</v>
      </c>
      <c r="D68">
        <v>5291</v>
      </c>
      <c r="E68" s="10">
        <v>5114.4642814832368</v>
      </c>
      <c r="F68" s="10">
        <v>3891</v>
      </c>
      <c r="G68" s="6">
        <v>0.76078349282587576</v>
      </c>
      <c r="H68" s="10">
        <v>2</v>
      </c>
      <c r="I68">
        <v>3893</v>
      </c>
      <c r="J68" s="6">
        <f t="shared" si="0"/>
        <v>0.7611745406248096</v>
      </c>
    </row>
    <row r="69" spans="1:10" x14ac:dyDescent="0.3">
      <c r="A69" t="s">
        <v>129</v>
      </c>
      <c r="B69" t="s">
        <v>130</v>
      </c>
      <c r="C69" t="s">
        <v>425</v>
      </c>
      <c r="D69">
        <v>1236</v>
      </c>
      <c r="E69" s="10">
        <v>1133.7595658828441</v>
      </c>
      <c r="F69" s="10">
        <v>1390</v>
      </c>
      <c r="G69" s="6">
        <v>1.226009501333402</v>
      </c>
      <c r="H69" s="10">
        <v>3</v>
      </c>
      <c r="I69">
        <v>1393</v>
      </c>
      <c r="J69" s="6">
        <f t="shared" si="0"/>
        <v>1.2286555650053446</v>
      </c>
    </row>
    <row r="70" spans="1:10" x14ac:dyDescent="0.3">
      <c r="A70" t="s">
        <v>131</v>
      </c>
      <c r="B70" t="s">
        <v>132</v>
      </c>
      <c r="C70" t="s">
        <v>425</v>
      </c>
      <c r="D70">
        <v>5958</v>
      </c>
      <c r="E70" s="10">
        <v>5703.7791146671834</v>
      </c>
      <c r="F70" s="10">
        <v>3645</v>
      </c>
      <c r="G70" s="6">
        <v>0.63904999242115401</v>
      </c>
      <c r="H70" s="10">
        <v>0</v>
      </c>
      <c r="I70">
        <v>3645</v>
      </c>
      <c r="J70" s="6">
        <f t="shared" ref="J70:J133" si="1">I70/E70</f>
        <v>0.63904999242115401</v>
      </c>
    </row>
    <row r="71" spans="1:10" x14ac:dyDescent="0.3">
      <c r="A71" t="s">
        <v>133</v>
      </c>
      <c r="B71" t="s">
        <v>134</v>
      </c>
      <c r="C71" t="s">
        <v>425</v>
      </c>
      <c r="D71">
        <v>1716</v>
      </c>
      <c r="E71" s="10">
        <v>1666.1394814665939</v>
      </c>
      <c r="F71" s="10">
        <v>1123</v>
      </c>
      <c r="G71" s="6">
        <v>0.67401319786954228</v>
      </c>
      <c r="H71" s="10">
        <v>1</v>
      </c>
      <c r="I71">
        <v>1124</v>
      </c>
      <c r="J71" s="6">
        <f t="shared" si="1"/>
        <v>0.674613387716265</v>
      </c>
    </row>
    <row r="72" spans="1:10" x14ac:dyDescent="0.3">
      <c r="A72" t="s">
        <v>135</v>
      </c>
      <c r="B72" t="s">
        <v>136</v>
      </c>
      <c r="C72" t="s">
        <v>425</v>
      </c>
      <c r="D72">
        <v>1954</v>
      </c>
      <c r="E72" s="10">
        <v>1896.1765795030046</v>
      </c>
      <c r="F72" s="10">
        <v>1460</v>
      </c>
      <c r="G72" s="6">
        <v>0.76997048470173157</v>
      </c>
      <c r="H72" s="10">
        <v>2</v>
      </c>
      <c r="I72">
        <v>1462</v>
      </c>
      <c r="J72" s="6">
        <f t="shared" si="1"/>
        <v>0.77102523879036411</v>
      </c>
    </row>
    <row r="73" spans="1:10" x14ac:dyDescent="0.3">
      <c r="A73" t="s">
        <v>137</v>
      </c>
      <c r="B73" t="s">
        <v>138</v>
      </c>
      <c r="C73" t="s">
        <v>425</v>
      </c>
      <c r="D73">
        <v>6328</v>
      </c>
      <c r="E73" s="10">
        <v>6083.7486659378483</v>
      </c>
      <c r="F73" s="10">
        <v>3715</v>
      </c>
      <c r="G73" s="6">
        <v>0.61064324054013319</v>
      </c>
      <c r="H73" s="10">
        <v>1</v>
      </c>
      <c r="I73">
        <v>3716</v>
      </c>
      <c r="J73" s="6">
        <f t="shared" si="1"/>
        <v>0.61080761287944418</v>
      </c>
    </row>
    <row r="74" spans="1:10" x14ac:dyDescent="0.3">
      <c r="A74" t="s">
        <v>139</v>
      </c>
      <c r="B74" t="s">
        <v>140</v>
      </c>
      <c r="C74" t="s">
        <v>425</v>
      </c>
      <c r="D74">
        <v>4809</v>
      </c>
      <c r="E74" s="10">
        <v>4675.339316734221</v>
      </c>
      <c r="F74" s="10">
        <v>3290</v>
      </c>
      <c r="G74" s="6">
        <v>0.70369224073732117</v>
      </c>
      <c r="H74" s="10">
        <v>5</v>
      </c>
      <c r="I74">
        <v>3295</v>
      </c>
      <c r="J74" s="6">
        <f t="shared" si="1"/>
        <v>0.70476168183266663</v>
      </c>
    </row>
    <row r="75" spans="1:10" x14ac:dyDescent="0.3">
      <c r="A75" t="s">
        <v>141</v>
      </c>
      <c r="B75" t="s">
        <v>142</v>
      </c>
      <c r="C75" t="s">
        <v>425</v>
      </c>
      <c r="D75">
        <v>3416</v>
      </c>
      <c r="E75" s="10">
        <v>3271.6904319821224</v>
      </c>
      <c r="F75" s="10">
        <v>3471</v>
      </c>
      <c r="G75" s="6">
        <v>1.0609194458221183</v>
      </c>
      <c r="H75" s="10">
        <v>1</v>
      </c>
      <c r="I75">
        <v>3472</v>
      </c>
      <c r="J75" s="6">
        <f t="shared" si="1"/>
        <v>1.0612250982121563</v>
      </c>
    </row>
    <row r="76" spans="1:10" x14ac:dyDescent="0.3">
      <c r="A76" t="s">
        <v>143</v>
      </c>
      <c r="B76" t="s">
        <v>144</v>
      </c>
      <c r="C76" t="s">
        <v>425</v>
      </c>
      <c r="D76">
        <v>5279</v>
      </c>
      <c r="E76" s="10">
        <v>4985.7960213610695</v>
      </c>
      <c r="F76" s="10">
        <v>2882</v>
      </c>
      <c r="G76" s="6">
        <v>0.57804209952681629</v>
      </c>
      <c r="H76" s="10">
        <v>82</v>
      </c>
      <c r="I76">
        <v>2964</v>
      </c>
      <c r="J76" s="6">
        <f t="shared" si="1"/>
        <v>0.59448882130377634</v>
      </c>
    </row>
    <row r="77" spans="1:10" x14ac:dyDescent="0.3">
      <c r="A77" t="s">
        <v>145</v>
      </c>
      <c r="B77" t="s">
        <v>146</v>
      </c>
      <c r="C77" t="s">
        <v>425</v>
      </c>
      <c r="D77">
        <v>10280</v>
      </c>
      <c r="E77" s="10">
        <v>9765.9709186463915</v>
      </c>
      <c r="F77" s="10">
        <v>9088</v>
      </c>
      <c r="G77" s="6">
        <v>0.93057823699311593</v>
      </c>
      <c r="H77" s="10">
        <v>13</v>
      </c>
      <c r="I77">
        <v>9101</v>
      </c>
      <c r="J77" s="6">
        <f t="shared" si="1"/>
        <v>0.93190938984092742</v>
      </c>
    </row>
    <row r="78" spans="1:10" x14ac:dyDescent="0.3">
      <c r="A78" t="s">
        <v>147</v>
      </c>
      <c r="B78" t="s">
        <v>148</v>
      </c>
      <c r="C78" t="s">
        <v>425</v>
      </c>
      <c r="D78">
        <v>2530</v>
      </c>
      <c r="E78" s="10">
        <v>2450.6268777443956</v>
      </c>
      <c r="F78" s="10">
        <v>2456</v>
      </c>
      <c r="G78" s="6">
        <v>1.0021925501202982</v>
      </c>
      <c r="H78" s="10">
        <v>0</v>
      </c>
      <c r="I78">
        <v>2456</v>
      </c>
      <c r="J78" s="6">
        <f t="shared" si="1"/>
        <v>1.0021925501202982</v>
      </c>
    </row>
    <row r="79" spans="1:10" x14ac:dyDescent="0.3">
      <c r="A79" t="s">
        <v>149</v>
      </c>
      <c r="B79" t="s">
        <v>150</v>
      </c>
      <c r="C79" t="s">
        <v>425</v>
      </c>
      <c r="D79">
        <v>5322</v>
      </c>
      <c r="E79" s="10">
        <v>5112.164153851938</v>
      </c>
      <c r="F79" s="10">
        <v>3603</v>
      </c>
      <c r="G79" s="6">
        <v>0.70478957474109949</v>
      </c>
      <c r="H79" s="10">
        <v>5</v>
      </c>
      <c r="I79">
        <v>3608</v>
      </c>
      <c r="J79" s="6">
        <f t="shared" si="1"/>
        <v>0.70576763410099552</v>
      </c>
    </row>
    <row r="80" spans="1:10" x14ac:dyDescent="0.3">
      <c r="A80" t="s">
        <v>151</v>
      </c>
      <c r="B80" t="s">
        <v>152</v>
      </c>
      <c r="C80" t="s">
        <v>425</v>
      </c>
      <c r="D80">
        <v>5901</v>
      </c>
      <c r="E80" s="10">
        <v>5744.9301199515794</v>
      </c>
      <c r="F80" s="10">
        <v>4879</v>
      </c>
      <c r="G80" s="6">
        <v>0.84927055649566752</v>
      </c>
      <c r="H80" s="10">
        <v>22</v>
      </c>
      <c r="I80">
        <v>4901</v>
      </c>
      <c r="J80" s="6">
        <f t="shared" si="1"/>
        <v>0.85310001996008744</v>
      </c>
    </row>
    <row r="81" spans="1:10" x14ac:dyDescent="0.3">
      <c r="A81" t="s">
        <v>153</v>
      </c>
      <c r="B81" t="s">
        <v>154</v>
      </c>
      <c r="C81" t="s">
        <v>425</v>
      </c>
      <c r="D81">
        <v>2473</v>
      </c>
      <c r="E81" s="10">
        <v>2394.1093518446296</v>
      </c>
      <c r="F81" s="10">
        <v>2278</v>
      </c>
      <c r="G81" s="6">
        <v>0.95150206829309247</v>
      </c>
      <c r="H81" s="10">
        <v>5</v>
      </c>
      <c r="I81">
        <v>2283</v>
      </c>
      <c r="J81" s="6">
        <f t="shared" si="1"/>
        <v>0.95359052761770413</v>
      </c>
    </row>
    <row r="82" spans="1:10" x14ac:dyDescent="0.3">
      <c r="A82" t="s">
        <v>155</v>
      </c>
      <c r="B82" t="s">
        <v>156</v>
      </c>
      <c r="C82" t="s">
        <v>425</v>
      </c>
      <c r="D82">
        <v>1404</v>
      </c>
      <c r="E82" s="10">
        <v>1356.7184639066679</v>
      </c>
      <c r="F82" s="10">
        <v>1203</v>
      </c>
      <c r="G82" s="6">
        <v>0.88669833278155885</v>
      </c>
      <c r="H82" s="10">
        <v>1</v>
      </c>
      <c r="I82">
        <v>1204</v>
      </c>
      <c r="J82" s="6">
        <f t="shared" si="1"/>
        <v>0.8874354053773873</v>
      </c>
    </row>
    <row r="83" spans="1:10" x14ac:dyDescent="0.3">
      <c r="A83" t="s">
        <v>157</v>
      </c>
      <c r="B83" t="s">
        <v>158</v>
      </c>
      <c r="C83" t="s">
        <v>425</v>
      </c>
      <c r="D83">
        <v>1792</v>
      </c>
      <c r="E83" s="10">
        <v>1738.6367762560683</v>
      </c>
      <c r="F83" s="10">
        <v>1765</v>
      </c>
      <c r="G83" s="6">
        <v>1.0151631577704814</v>
      </c>
      <c r="H83" s="10">
        <v>1</v>
      </c>
      <c r="I83">
        <v>1766</v>
      </c>
      <c r="J83" s="6">
        <f t="shared" si="1"/>
        <v>1.0157383210326743</v>
      </c>
    </row>
    <row r="84" spans="1:10" x14ac:dyDescent="0.3">
      <c r="A84" t="s">
        <v>159</v>
      </c>
      <c r="B84" t="s">
        <v>160</v>
      </c>
      <c r="C84" t="s">
        <v>425</v>
      </c>
      <c r="D84">
        <v>2614</v>
      </c>
      <c r="E84" s="10">
        <v>2531.5770766094788</v>
      </c>
      <c r="F84" s="10">
        <v>1882</v>
      </c>
      <c r="G84" s="6">
        <v>0.74341011276676106</v>
      </c>
      <c r="H84" s="10">
        <v>1</v>
      </c>
      <c r="I84">
        <v>1883</v>
      </c>
      <c r="J84" s="6">
        <f t="shared" si="1"/>
        <v>0.74380512345367222</v>
      </c>
    </row>
    <row r="85" spans="1:10" x14ac:dyDescent="0.3">
      <c r="A85" t="s">
        <v>161</v>
      </c>
      <c r="B85" t="s">
        <v>162</v>
      </c>
      <c r="C85" t="s">
        <v>425</v>
      </c>
      <c r="D85">
        <v>9677</v>
      </c>
      <c r="E85" s="10">
        <v>9337.2126949481626</v>
      </c>
      <c r="F85" s="10">
        <v>7037</v>
      </c>
      <c r="G85" s="6">
        <v>0.75365103376164089</v>
      </c>
      <c r="H85" s="10">
        <v>7</v>
      </c>
      <c r="I85">
        <v>7044</v>
      </c>
      <c r="J85" s="6">
        <f t="shared" si="1"/>
        <v>0.7544007221567427</v>
      </c>
    </row>
    <row r="86" spans="1:10" x14ac:dyDescent="0.3">
      <c r="A86" t="s">
        <v>163</v>
      </c>
      <c r="B86" t="s">
        <v>164</v>
      </c>
      <c r="C86" t="s">
        <v>425</v>
      </c>
      <c r="D86">
        <v>6963</v>
      </c>
      <c r="E86" s="10">
        <v>6673.492267632022</v>
      </c>
      <c r="F86" s="10">
        <v>3597</v>
      </c>
      <c r="G86" s="6">
        <v>0.53899815205395241</v>
      </c>
      <c r="H86" s="10">
        <v>74</v>
      </c>
      <c r="I86">
        <v>3671</v>
      </c>
      <c r="J86" s="6">
        <f t="shared" si="1"/>
        <v>0.55008679905200419</v>
      </c>
    </row>
    <row r="87" spans="1:10" x14ac:dyDescent="0.3">
      <c r="A87" t="s">
        <v>165</v>
      </c>
      <c r="B87" t="s">
        <v>166</v>
      </c>
      <c r="C87" t="s">
        <v>425</v>
      </c>
      <c r="D87">
        <v>9146</v>
      </c>
      <c r="E87" s="10">
        <v>8839.4593757051516</v>
      </c>
      <c r="F87" s="10">
        <v>1924</v>
      </c>
      <c r="G87" s="6">
        <v>0.21766037019051479</v>
      </c>
      <c r="H87" s="10">
        <v>0</v>
      </c>
      <c r="I87">
        <v>1924</v>
      </c>
      <c r="J87" s="6">
        <f t="shared" si="1"/>
        <v>0.21766037019051479</v>
      </c>
    </row>
    <row r="88" spans="1:10" x14ac:dyDescent="0.3">
      <c r="A88" t="s">
        <v>167</v>
      </c>
      <c r="B88" t="s">
        <v>168</v>
      </c>
      <c r="C88" t="s">
        <v>425</v>
      </c>
      <c r="D88">
        <v>2729</v>
      </c>
      <c r="E88" s="10">
        <v>2639.7551595830732</v>
      </c>
      <c r="F88" s="10">
        <v>826</v>
      </c>
      <c r="G88" s="6">
        <v>0.31290780775686017</v>
      </c>
      <c r="H88" s="10">
        <v>0</v>
      </c>
      <c r="I88">
        <v>826</v>
      </c>
      <c r="J88" s="6">
        <f t="shared" si="1"/>
        <v>0.31290780775686017</v>
      </c>
    </row>
    <row r="89" spans="1:10" x14ac:dyDescent="0.3">
      <c r="A89" t="s">
        <v>169</v>
      </c>
      <c r="B89" t="s">
        <v>170</v>
      </c>
      <c r="C89" t="s">
        <v>425</v>
      </c>
      <c r="D89">
        <v>9124</v>
      </c>
      <c r="E89" s="10">
        <v>8839.0120556057609</v>
      </c>
      <c r="F89" s="10">
        <v>7289</v>
      </c>
      <c r="G89" s="6">
        <v>0.82463967173540254</v>
      </c>
      <c r="H89" s="10">
        <v>673</v>
      </c>
      <c r="I89">
        <v>7962</v>
      </c>
      <c r="J89" s="6">
        <f t="shared" si="1"/>
        <v>0.90077940271056045</v>
      </c>
    </row>
    <row r="90" spans="1:10" x14ac:dyDescent="0.3">
      <c r="A90" t="s">
        <v>171</v>
      </c>
      <c r="B90" t="s">
        <v>172</v>
      </c>
      <c r="C90" t="s">
        <v>425</v>
      </c>
      <c r="D90">
        <v>6481</v>
      </c>
      <c r="E90" s="10">
        <v>6220.9201033942318</v>
      </c>
      <c r="F90" s="10">
        <v>3958</v>
      </c>
      <c r="G90" s="6">
        <v>0.63624028828797419</v>
      </c>
      <c r="H90" s="10">
        <v>2</v>
      </c>
      <c r="I90">
        <v>3960</v>
      </c>
      <c r="J90" s="6">
        <f t="shared" si="1"/>
        <v>0.63656178413854914</v>
      </c>
    </row>
    <row r="91" spans="1:10" x14ac:dyDescent="0.3">
      <c r="A91" t="s">
        <v>173</v>
      </c>
      <c r="B91" t="s">
        <v>174</v>
      </c>
      <c r="C91" t="s">
        <v>425</v>
      </c>
      <c r="D91">
        <v>2320</v>
      </c>
      <c r="E91" s="10">
        <v>2220.1261856732049</v>
      </c>
      <c r="F91" s="10">
        <v>379</v>
      </c>
      <c r="G91" s="6">
        <v>0.17071101743934275</v>
      </c>
      <c r="H91" s="10">
        <v>1</v>
      </c>
      <c r="I91">
        <v>380</v>
      </c>
      <c r="J91" s="6">
        <f t="shared" si="1"/>
        <v>0.17116144228746769</v>
      </c>
    </row>
    <row r="92" spans="1:10" x14ac:dyDescent="0.3">
      <c r="A92" t="s">
        <v>175</v>
      </c>
      <c r="B92" t="s">
        <v>176</v>
      </c>
      <c r="C92" t="s">
        <v>425</v>
      </c>
      <c r="D92">
        <v>3115</v>
      </c>
      <c r="E92" s="10">
        <v>3013.3568246651957</v>
      </c>
      <c r="F92" s="10">
        <v>1381</v>
      </c>
      <c r="G92" s="6">
        <v>0.45829288741914537</v>
      </c>
      <c r="H92" s="10">
        <v>2</v>
      </c>
      <c r="I92">
        <v>1383</v>
      </c>
      <c r="J92" s="6">
        <f t="shared" si="1"/>
        <v>0.45895659905914415</v>
      </c>
    </row>
    <row r="93" spans="1:10" x14ac:dyDescent="0.3">
      <c r="A93" t="s">
        <v>177</v>
      </c>
      <c r="B93" t="s">
        <v>178</v>
      </c>
      <c r="C93" t="s">
        <v>425</v>
      </c>
      <c r="D93">
        <v>3789</v>
      </c>
      <c r="E93" s="10">
        <v>3611.3836764395201</v>
      </c>
      <c r="F93" s="10">
        <v>2737</v>
      </c>
      <c r="G93" s="6">
        <v>0.7578812569420541</v>
      </c>
      <c r="H93" s="10">
        <v>5</v>
      </c>
      <c r="I93">
        <v>2742</v>
      </c>
      <c r="J93" s="6">
        <f t="shared" si="1"/>
        <v>0.75926576782430122</v>
      </c>
    </row>
    <row r="94" spans="1:10" x14ac:dyDescent="0.3">
      <c r="A94" t="s">
        <v>179</v>
      </c>
      <c r="B94" t="s">
        <v>180</v>
      </c>
      <c r="C94" t="s">
        <v>425</v>
      </c>
      <c r="D94">
        <v>3590</v>
      </c>
      <c r="E94" s="10">
        <v>3443.8012334445457</v>
      </c>
      <c r="F94" s="10">
        <v>835</v>
      </c>
      <c r="G94" s="6">
        <v>0.24246463236347107</v>
      </c>
      <c r="H94" s="10">
        <v>1</v>
      </c>
      <c r="I94">
        <v>836</v>
      </c>
      <c r="J94" s="6">
        <f t="shared" si="1"/>
        <v>0.2427550091686968</v>
      </c>
    </row>
    <row r="95" spans="1:10" x14ac:dyDescent="0.3">
      <c r="A95" t="s">
        <v>181</v>
      </c>
      <c r="B95" t="s">
        <v>182</v>
      </c>
      <c r="C95" t="s">
        <v>425</v>
      </c>
      <c r="D95">
        <v>3240</v>
      </c>
      <c r="E95" s="10">
        <v>3162.7204202344601</v>
      </c>
      <c r="F95" s="10">
        <v>1064</v>
      </c>
      <c r="G95" s="6">
        <v>0.33641923996592882</v>
      </c>
      <c r="H95" s="10">
        <v>0</v>
      </c>
      <c r="I95">
        <v>1064</v>
      </c>
      <c r="J95" s="6">
        <f t="shared" si="1"/>
        <v>0.33641923996592882</v>
      </c>
    </row>
    <row r="96" spans="1:10" x14ac:dyDescent="0.3">
      <c r="A96" t="s">
        <v>183</v>
      </c>
      <c r="B96" t="s">
        <v>184</v>
      </c>
      <c r="C96" t="s">
        <v>425</v>
      </c>
      <c r="D96">
        <v>12391</v>
      </c>
      <c r="E96" s="10">
        <v>11935.974617850241</v>
      </c>
      <c r="F96" s="10">
        <v>3843</v>
      </c>
      <c r="G96" s="6">
        <v>0.32196784284819074</v>
      </c>
      <c r="H96" s="10">
        <v>1</v>
      </c>
      <c r="I96">
        <v>3844</v>
      </c>
      <c r="J96" s="6">
        <f t="shared" si="1"/>
        <v>0.32205162318720926</v>
      </c>
    </row>
    <row r="97" spans="1:10" x14ac:dyDescent="0.3">
      <c r="A97" t="s">
        <v>185</v>
      </c>
      <c r="B97" t="s">
        <v>186</v>
      </c>
      <c r="C97" t="s">
        <v>425</v>
      </c>
      <c r="D97">
        <v>5025</v>
      </c>
      <c r="E97" s="10">
        <v>4903.3259423503323</v>
      </c>
      <c r="F97" s="10">
        <v>199</v>
      </c>
      <c r="G97" s="6">
        <v>4.058469747671159E-2</v>
      </c>
      <c r="H97" s="10">
        <v>2290</v>
      </c>
      <c r="I97">
        <v>2489</v>
      </c>
      <c r="J97" s="6">
        <f t="shared" si="1"/>
        <v>0.5076146332639957</v>
      </c>
    </row>
    <row r="98" spans="1:10" x14ac:dyDescent="0.3">
      <c r="A98" t="s">
        <v>187</v>
      </c>
      <c r="B98" t="s">
        <v>188</v>
      </c>
      <c r="C98" t="s">
        <v>425</v>
      </c>
      <c r="D98">
        <v>6980</v>
      </c>
      <c r="E98" s="10">
        <v>6764.2927018981945</v>
      </c>
      <c r="F98" s="10">
        <v>1312</v>
      </c>
      <c r="G98" s="6">
        <v>0.19395967292069233</v>
      </c>
      <c r="H98" s="10">
        <v>0</v>
      </c>
      <c r="I98">
        <v>1312</v>
      </c>
      <c r="J98" s="6">
        <f t="shared" si="1"/>
        <v>0.19395967292069233</v>
      </c>
    </row>
    <row r="99" spans="1:10" x14ac:dyDescent="0.3">
      <c r="A99" t="s">
        <v>189</v>
      </c>
      <c r="B99" t="s">
        <v>190</v>
      </c>
      <c r="C99" t="s">
        <v>425</v>
      </c>
      <c r="D99">
        <v>4521</v>
      </c>
      <c r="E99" s="10">
        <v>4397.3962395790222</v>
      </c>
      <c r="F99" s="10">
        <v>1810</v>
      </c>
      <c r="G99" s="6">
        <v>0.41160721058270555</v>
      </c>
      <c r="H99" s="10">
        <v>0</v>
      </c>
      <c r="I99">
        <v>1810</v>
      </c>
      <c r="J99" s="6">
        <f t="shared" si="1"/>
        <v>0.41160721058270555</v>
      </c>
    </row>
    <row r="100" spans="1:10" x14ac:dyDescent="0.3">
      <c r="A100" t="s">
        <v>191</v>
      </c>
      <c r="B100" t="s">
        <v>192</v>
      </c>
      <c r="C100" t="s">
        <v>425</v>
      </c>
      <c r="D100">
        <v>5178</v>
      </c>
      <c r="E100" s="10">
        <v>5082.2285426514518</v>
      </c>
      <c r="F100" s="10">
        <v>1892</v>
      </c>
      <c r="G100" s="6">
        <v>0.37227763059488933</v>
      </c>
      <c r="H100" s="10">
        <v>0</v>
      </c>
      <c r="I100">
        <v>1892</v>
      </c>
      <c r="J100" s="6">
        <f t="shared" si="1"/>
        <v>0.37227763059488933</v>
      </c>
    </row>
    <row r="101" spans="1:10" x14ac:dyDescent="0.3">
      <c r="A101" t="s">
        <v>193</v>
      </c>
      <c r="B101" t="s">
        <v>194</v>
      </c>
      <c r="C101" t="s">
        <v>425</v>
      </c>
      <c r="D101">
        <v>5108</v>
      </c>
      <c r="E101" s="10">
        <v>4954.860252206513</v>
      </c>
      <c r="F101" s="10">
        <v>3392</v>
      </c>
      <c r="G101" s="6">
        <v>0.68458035693125041</v>
      </c>
      <c r="H101" s="10">
        <v>1</v>
      </c>
      <c r="I101">
        <v>3393</v>
      </c>
      <c r="J101" s="6">
        <f t="shared" si="1"/>
        <v>0.68478217897044003</v>
      </c>
    </row>
    <row r="102" spans="1:10" x14ac:dyDescent="0.3">
      <c r="A102" t="s">
        <v>195</v>
      </c>
      <c r="B102" t="s">
        <v>196</v>
      </c>
      <c r="C102" t="s">
        <v>425</v>
      </c>
      <c r="D102">
        <v>2876</v>
      </c>
      <c r="E102" s="10">
        <v>2764.8719939879761</v>
      </c>
      <c r="F102" s="10">
        <v>353</v>
      </c>
      <c r="G102" s="6">
        <v>0.12767318008485537</v>
      </c>
      <c r="H102" s="10">
        <v>0</v>
      </c>
      <c r="I102">
        <v>353</v>
      </c>
      <c r="J102" s="6">
        <f t="shared" si="1"/>
        <v>0.12767318008485537</v>
      </c>
    </row>
    <row r="103" spans="1:10" x14ac:dyDescent="0.3">
      <c r="A103" t="s">
        <v>197</v>
      </c>
      <c r="B103" t="s">
        <v>198</v>
      </c>
      <c r="C103" t="s">
        <v>425</v>
      </c>
      <c r="D103">
        <v>5085</v>
      </c>
      <c r="E103" s="10">
        <v>4841.6854146081932</v>
      </c>
      <c r="F103" s="10">
        <v>3570</v>
      </c>
      <c r="G103" s="6">
        <v>0.7373465424310095</v>
      </c>
      <c r="H103" s="10">
        <v>16</v>
      </c>
      <c r="I103">
        <v>3586</v>
      </c>
      <c r="J103" s="6">
        <f t="shared" si="1"/>
        <v>0.74065117679484593</v>
      </c>
    </row>
    <row r="104" spans="1:10" x14ac:dyDescent="0.3">
      <c r="A104" t="s">
        <v>199</v>
      </c>
      <c r="B104" t="s">
        <v>200</v>
      </c>
      <c r="C104" t="s">
        <v>425</v>
      </c>
      <c r="D104">
        <v>2719</v>
      </c>
      <c r="E104" s="10">
        <v>2619.0096115673123</v>
      </c>
      <c r="F104" s="10">
        <v>1541</v>
      </c>
      <c r="G104" s="6">
        <v>0.58839035687150787</v>
      </c>
      <c r="H104" s="10">
        <v>14</v>
      </c>
      <c r="I104">
        <v>1555</v>
      </c>
      <c r="J104" s="6">
        <f t="shared" si="1"/>
        <v>0.59373588899104135</v>
      </c>
    </row>
    <row r="105" spans="1:10" x14ac:dyDescent="0.3">
      <c r="A105" t="s">
        <v>201</v>
      </c>
      <c r="B105" t="s">
        <v>202</v>
      </c>
      <c r="C105" t="s">
        <v>425</v>
      </c>
      <c r="D105">
        <v>6612</v>
      </c>
      <c r="E105" s="10">
        <v>6461.7899711344426</v>
      </c>
      <c r="F105" s="10">
        <v>2403</v>
      </c>
      <c r="G105" s="6">
        <v>0.37187838210998453</v>
      </c>
      <c r="H105" s="10">
        <v>1</v>
      </c>
      <c r="I105">
        <v>2404</v>
      </c>
      <c r="J105" s="6">
        <f t="shared" si="1"/>
        <v>0.3720331379910124</v>
      </c>
    </row>
    <row r="106" spans="1:10" x14ac:dyDescent="0.3">
      <c r="A106" t="s">
        <v>203</v>
      </c>
      <c r="B106" t="s">
        <v>204</v>
      </c>
      <c r="C106" t="s">
        <v>425</v>
      </c>
      <c r="D106">
        <v>5952</v>
      </c>
      <c r="E106" s="10">
        <v>5746.1699355512974</v>
      </c>
      <c r="F106" s="10">
        <v>2850</v>
      </c>
      <c r="G106" s="6">
        <v>0.49598254697745309</v>
      </c>
      <c r="H106" s="10">
        <v>0</v>
      </c>
      <c r="I106">
        <v>2850</v>
      </c>
      <c r="J106" s="6">
        <f t="shared" si="1"/>
        <v>0.49598254697745309</v>
      </c>
    </row>
    <row r="107" spans="1:10" x14ac:dyDescent="0.3">
      <c r="A107" t="s">
        <v>205</v>
      </c>
      <c r="B107" t="s">
        <v>206</v>
      </c>
      <c r="C107" t="s">
        <v>425</v>
      </c>
      <c r="D107">
        <v>2059</v>
      </c>
      <c r="E107" s="10">
        <v>1987.6576174316842</v>
      </c>
      <c r="F107" s="10">
        <v>821</v>
      </c>
      <c r="G107" s="6">
        <v>0.41304900441598202</v>
      </c>
      <c r="H107" s="10">
        <v>0</v>
      </c>
      <c r="I107">
        <v>821</v>
      </c>
      <c r="J107" s="6">
        <f t="shared" si="1"/>
        <v>0.41304900441598202</v>
      </c>
    </row>
    <row r="108" spans="1:10" x14ac:dyDescent="0.3">
      <c r="A108" t="s">
        <v>207</v>
      </c>
      <c r="B108" t="s">
        <v>208</v>
      </c>
      <c r="C108" t="s">
        <v>425</v>
      </c>
      <c r="D108">
        <v>7104</v>
      </c>
      <c r="E108" s="10">
        <v>6817.793369443094</v>
      </c>
      <c r="F108" s="10">
        <v>1034</v>
      </c>
      <c r="G108" s="6">
        <v>0.15166197389236241</v>
      </c>
      <c r="H108" s="10">
        <v>2</v>
      </c>
      <c r="I108">
        <v>1036</v>
      </c>
      <c r="J108" s="6">
        <f t="shared" si="1"/>
        <v>0.15195532393857586</v>
      </c>
    </row>
    <row r="109" spans="1:10" x14ac:dyDescent="0.3">
      <c r="A109" t="s">
        <v>209</v>
      </c>
      <c r="B109" t="s">
        <v>210</v>
      </c>
      <c r="C109" t="s">
        <v>425</v>
      </c>
      <c r="D109">
        <v>16671</v>
      </c>
      <c r="E109" s="10">
        <v>16151.141762905838</v>
      </c>
      <c r="F109" s="10">
        <v>11572</v>
      </c>
      <c r="G109" s="6">
        <v>0.71648185434031009</v>
      </c>
      <c r="H109" s="10">
        <v>567</v>
      </c>
      <c r="I109">
        <v>12139</v>
      </c>
      <c r="J109" s="6">
        <f t="shared" si="1"/>
        <v>0.75158773157941794</v>
      </c>
    </row>
    <row r="110" spans="1:10" x14ac:dyDescent="0.3">
      <c r="A110" t="s">
        <v>211</v>
      </c>
      <c r="B110" t="s">
        <v>212</v>
      </c>
      <c r="C110" t="s">
        <v>425</v>
      </c>
      <c r="D110">
        <v>12276</v>
      </c>
      <c r="E110" s="10">
        <v>11797.643098799568</v>
      </c>
      <c r="F110" s="10">
        <v>5212</v>
      </c>
      <c r="G110" s="6">
        <v>0.44178315586867772</v>
      </c>
      <c r="H110" s="10">
        <v>0</v>
      </c>
      <c r="I110">
        <v>5212</v>
      </c>
      <c r="J110" s="6">
        <f t="shared" si="1"/>
        <v>0.44178315586867772</v>
      </c>
    </row>
    <row r="111" spans="1:10" x14ac:dyDescent="0.3">
      <c r="A111" t="s">
        <v>213</v>
      </c>
      <c r="B111" t="s">
        <v>214</v>
      </c>
      <c r="C111" t="s">
        <v>425</v>
      </c>
      <c r="D111">
        <v>7090</v>
      </c>
      <c r="E111" s="10">
        <v>6881.422815928966</v>
      </c>
      <c r="F111" s="10">
        <v>562</v>
      </c>
      <c r="G111" s="6">
        <v>8.1669156950957111E-2</v>
      </c>
      <c r="H111" s="10">
        <v>2</v>
      </c>
      <c r="I111">
        <v>564</v>
      </c>
      <c r="J111" s="6">
        <f t="shared" si="1"/>
        <v>8.1959794520177598E-2</v>
      </c>
    </row>
    <row r="112" spans="1:10" x14ac:dyDescent="0.3">
      <c r="A112" t="s">
        <v>215</v>
      </c>
      <c r="B112" t="s">
        <v>216</v>
      </c>
      <c r="C112" t="s">
        <v>425</v>
      </c>
      <c r="D112">
        <v>5397</v>
      </c>
      <c r="E112" s="10">
        <v>5264.9497415180249</v>
      </c>
      <c r="F112" s="10">
        <v>2865</v>
      </c>
      <c r="G112" s="6">
        <v>0.54416473863128356</v>
      </c>
      <c r="H112" s="10">
        <v>294</v>
      </c>
      <c r="I112">
        <v>3159</v>
      </c>
      <c r="J112" s="6">
        <f t="shared" si="1"/>
        <v>0.60000572751700687</v>
      </c>
    </row>
    <row r="113" spans="1:10" x14ac:dyDescent="0.3">
      <c r="A113" t="s">
        <v>217</v>
      </c>
      <c r="B113" t="s">
        <v>218</v>
      </c>
      <c r="C113" t="s">
        <v>425</v>
      </c>
      <c r="D113">
        <v>11689</v>
      </c>
      <c r="E113" s="10">
        <v>11443.997639967371</v>
      </c>
      <c r="F113" s="10">
        <v>5517</v>
      </c>
      <c r="G113" s="6">
        <v>0.48208678239606229</v>
      </c>
      <c r="H113" s="10">
        <v>25</v>
      </c>
      <c r="I113">
        <v>5542</v>
      </c>
      <c r="J113" s="6">
        <f t="shared" si="1"/>
        <v>0.48427133370291409</v>
      </c>
    </row>
    <row r="114" spans="1:10" x14ac:dyDescent="0.3">
      <c r="A114" t="s">
        <v>219</v>
      </c>
      <c r="B114" t="s">
        <v>220</v>
      </c>
      <c r="C114" t="s">
        <v>425</v>
      </c>
      <c r="D114">
        <v>3596</v>
      </c>
      <c r="E114" s="10">
        <v>3446.4955123744271</v>
      </c>
      <c r="F114" s="10">
        <v>1346</v>
      </c>
      <c r="G114" s="6">
        <v>0.39054163719850238</v>
      </c>
      <c r="H114" s="10">
        <v>2</v>
      </c>
      <c r="I114">
        <v>1348</v>
      </c>
      <c r="J114" s="6">
        <f t="shared" si="1"/>
        <v>0.39112193680800977</v>
      </c>
    </row>
    <row r="115" spans="1:10" x14ac:dyDescent="0.3">
      <c r="A115" t="s">
        <v>221</v>
      </c>
      <c r="B115" t="s">
        <v>222</v>
      </c>
      <c r="C115" t="s">
        <v>425</v>
      </c>
      <c r="D115">
        <v>6912</v>
      </c>
      <c r="E115" s="10">
        <v>6755.4556902887507</v>
      </c>
      <c r="F115" s="10">
        <v>2938</v>
      </c>
      <c r="G115" s="6">
        <v>0.43490774489476669</v>
      </c>
      <c r="H115" s="10">
        <v>0</v>
      </c>
      <c r="I115">
        <v>2938</v>
      </c>
      <c r="J115" s="6">
        <f t="shared" si="1"/>
        <v>0.43490774489476669</v>
      </c>
    </row>
    <row r="116" spans="1:10" x14ac:dyDescent="0.3">
      <c r="A116" t="s">
        <v>223</v>
      </c>
      <c r="B116" t="s">
        <v>224</v>
      </c>
      <c r="C116" t="s">
        <v>425</v>
      </c>
      <c r="D116">
        <v>5486</v>
      </c>
      <c r="E116" s="10">
        <v>5338.4931798380303</v>
      </c>
      <c r="F116" s="10">
        <v>938</v>
      </c>
      <c r="G116" s="6">
        <v>0.17570501045923578</v>
      </c>
      <c r="H116" s="10">
        <v>0</v>
      </c>
      <c r="I116">
        <v>938</v>
      </c>
      <c r="J116" s="6">
        <f t="shared" si="1"/>
        <v>0.17570501045923578</v>
      </c>
    </row>
    <row r="117" spans="1:10" x14ac:dyDescent="0.3">
      <c r="A117" t="s">
        <v>225</v>
      </c>
      <c r="B117" t="s">
        <v>226</v>
      </c>
      <c r="C117" t="s">
        <v>425</v>
      </c>
      <c r="D117">
        <v>4054</v>
      </c>
      <c r="E117" s="10">
        <v>3976.6281770497835</v>
      </c>
      <c r="F117" s="10">
        <v>888</v>
      </c>
      <c r="G117" s="6">
        <v>0.22330475982765816</v>
      </c>
      <c r="H117" s="10">
        <v>1161</v>
      </c>
      <c r="I117">
        <v>2049</v>
      </c>
      <c r="J117" s="6">
        <f t="shared" si="1"/>
        <v>0.5152606451428734</v>
      </c>
    </row>
    <row r="118" spans="1:10" x14ac:dyDescent="0.3">
      <c r="A118" t="s">
        <v>227</v>
      </c>
      <c r="B118" t="s">
        <v>228</v>
      </c>
      <c r="C118" t="s">
        <v>425</v>
      </c>
      <c r="D118">
        <v>4124</v>
      </c>
      <c r="E118" s="10">
        <v>4024.0632425928711</v>
      </c>
      <c r="F118" s="10">
        <v>1702</v>
      </c>
      <c r="G118" s="6">
        <v>0.42295557932219047</v>
      </c>
      <c r="H118" s="10">
        <v>2</v>
      </c>
      <c r="I118">
        <v>1704</v>
      </c>
      <c r="J118" s="6">
        <f t="shared" si="1"/>
        <v>0.4234525894036501</v>
      </c>
    </row>
    <row r="119" spans="1:10" x14ac:dyDescent="0.3">
      <c r="A119" t="s">
        <v>229</v>
      </c>
      <c r="B119" t="s">
        <v>230</v>
      </c>
      <c r="C119" t="s">
        <v>425</v>
      </c>
      <c r="D119">
        <v>5115</v>
      </c>
      <c r="E119" s="10">
        <v>4998.5194126239712</v>
      </c>
      <c r="F119" s="10">
        <v>2013</v>
      </c>
      <c r="G119" s="6">
        <v>0.40271925220818061</v>
      </c>
      <c r="H119" s="10">
        <v>2</v>
      </c>
      <c r="I119">
        <v>2015</v>
      </c>
      <c r="J119" s="6">
        <f t="shared" si="1"/>
        <v>0.40311937069025533</v>
      </c>
    </row>
    <row r="120" spans="1:10" x14ac:dyDescent="0.3">
      <c r="A120" t="s">
        <v>231</v>
      </c>
      <c r="B120" t="s">
        <v>232</v>
      </c>
      <c r="C120" t="s">
        <v>425</v>
      </c>
      <c r="D120">
        <v>2914</v>
      </c>
      <c r="E120" s="10">
        <v>2803.3058655739928</v>
      </c>
      <c r="F120" s="10">
        <v>1768</v>
      </c>
      <c r="G120" s="6">
        <v>0.63068394416461293</v>
      </c>
      <c r="H120" s="10">
        <v>0</v>
      </c>
      <c r="I120">
        <v>1768</v>
      </c>
      <c r="J120" s="6">
        <f t="shared" si="1"/>
        <v>0.63068394416461293</v>
      </c>
    </row>
    <row r="121" spans="1:10" x14ac:dyDescent="0.3">
      <c r="A121" t="s">
        <v>233</v>
      </c>
      <c r="B121" t="s">
        <v>234</v>
      </c>
      <c r="C121" t="s">
        <v>425</v>
      </c>
      <c r="D121">
        <v>5914</v>
      </c>
      <c r="E121" s="10">
        <v>5699.9824631236561</v>
      </c>
      <c r="F121" s="10">
        <v>3609</v>
      </c>
      <c r="G121" s="6">
        <v>0.63315984274488912</v>
      </c>
      <c r="H121" s="10">
        <v>3</v>
      </c>
      <c r="I121">
        <v>3612</v>
      </c>
      <c r="J121" s="6">
        <f t="shared" si="1"/>
        <v>0.63368616015365464</v>
      </c>
    </row>
    <row r="122" spans="1:10" x14ac:dyDescent="0.3">
      <c r="A122" t="s">
        <v>235</v>
      </c>
      <c r="B122" t="s">
        <v>236</v>
      </c>
      <c r="C122" t="s">
        <v>425</v>
      </c>
      <c r="D122">
        <v>4043</v>
      </c>
      <c r="E122" s="10">
        <v>4026.1891891891892</v>
      </c>
      <c r="F122" s="10">
        <v>3668</v>
      </c>
      <c r="G122" s="6">
        <v>0.91103518181635101</v>
      </c>
      <c r="H122" s="10">
        <v>14</v>
      </c>
      <c r="I122">
        <v>3682</v>
      </c>
      <c r="J122" s="6">
        <f t="shared" si="1"/>
        <v>0.91451241533473404</v>
      </c>
    </row>
    <row r="123" spans="1:10" x14ac:dyDescent="0.3">
      <c r="A123" t="s">
        <v>237</v>
      </c>
      <c r="B123" t="s">
        <v>238</v>
      </c>
      <c r="C123" t="s">
        <v>425</v>
      </c>
      <c r="D123">
        <v>7968</v>
      </c>
      <c r="E123" s="10">
        <v>7730.7508923955584</v>
      </c>
      <c r="F123" s="10">
        <v>2214</v>
      </c>
      <c r="G123" s="6">
        <v>0.28638873905222151</v>
      </c>
      <c r="H123" s="10">
        <v>1</v>
      </c>
      <c r="I123">
        <v>2215</v>
      </c>
      <c r="J123" s="6">
        <f t="shared" si="1"/>
        <v>0.28651809259289551</v>
      </c>
    </row>
    <row r="124" spans="1:10" x14ac:dyDescent="0.3">
      <c r="A124" t="s">
        <v>239</v>
      </c>
      <c r="B124" t="s">
        <v>240</v>
      </c>
      <c r="C124" t="s">
        <v>429</v>
      </c>
      <c r="D124">
        <v>5221</v>
      </c>
      <c r="E124" s="10">
        <v>4993.319149730557</v>
      </c>
      <c r="F124" s="10">
        <v>2729</v>
      </c>
      <c r="G124" s="6">
        <v>0.54653025736343308</v>
      </c>
      <c r="H124" s="10">
        <v>7</v>
      </c>
      <c r="I124">
        <v>2736</v>
      </c>
      <c r="J124" s="6">
        <f t="shared" si="1"/>
        <v>0.54793213050434331</v>
      </c>
    </row>
    <row r="125" spans="1:10" x14ac:dyDescent="0.3">
      <c r="A125" t="s">
        <v>241</v>
      </c>
      <c r="B125" t="s">
        <v>242</v>
      </c>
      <c r="C125" t="s">
        <v>429</v>
      </c>
      <c r="D125">
        <v>7809</v>
      </c>
      <c r="E125" s="10">
        <v>7471.6349221349928</v>
      </c>
      <c r="F125" s="10">
        <v>2368</v>
      </c>
      <c r="G125" s="6">
        <v>0.31693197334691942</v>
      </c>
      <c r="H125" s="10">
        <v>1</v>
      </c>
      <c r="I125">
        <v>2369</v>
      </c>
      <c r="J125" s="6">
        <f t="shared" si="1"/>
        <v>0.31706581286269092</v>
      </c>
    </row>
    <row r="126" spans="1:10" x14ac:dyDescent="0.3">
      <c r="A126" t="s">
        <v>243</v>
      </c>
      <c r="B126" t="s">
        <v>244</v>
      </c>
      <c r="C126" t="s">
        <v>429</v>
      </c>
      <c r="D126">
        <v>6150</v>
      </c>
      <c r="E126" s="10">
        <v>5921.294334908479</v>
      </c>
      <c r="F126" s="10">
        <v>3345</v>
      </c>
      <c r="G126" s="6">
        <v>0.56491027312725217</v>
      </c>
      <c r="H126" s="10">
        <v>4</v>
      </c>
      <c r="I126">
        <v>3349</v>
      </c>
      <c r="J126" s="6">
        <f t="shared" si="1"/>
        <v>0.56558580110707557</v>
      </c>
    </row>
    <row r="127" spans="1:10" x14ac:dyDescent="0.3">
      <c r="A127" t="s">
        <v>245</v>
      </c>
      <c r="B127" t="s">
        <v>246</v>
      </c>
      <c r="C127" t="s">
        <v>429</v>
      </c>
      <c r="D127">
        <v>6740</v>
      </c>
      <c r="E127" s="10">
        <v>6409.7293746715713</v>
      </c>
      <c r="F127" s="10">
        <v>1993</v>
      </c>
      <c r="G127" s="6">
        <v>0.31093356419624496</v>
      </c>
      <c r="H127" s="10">
        <v>2</v>
      </c>
      <c r="I127">
        <v>1995</v>
      </c>
      <c r="J127" s="6">
        <f t="shared" si="1"/>
        <v>0.31124558985023015</v>
      </c>
    </row>
    <row r="128" spans="1:10" x14ac:dyDescent="0.3">
      <c r="A128" t="s">
        <v>247</v>
      </c>
      <c r="B128" t="s">
        <v>248</v>
      </c>
      <c r="C128" t="s">
        <v>429</v>
      </c>
      <c r="D128">
        <v>8379</v>
      </c>
      <c r="E128" s="10">
        <v>7852.9041764429849</v>
      </c>
      <c r="F128" s="10">
        <v>4527</v>
      </c>
      <c r="G128" s="6">
        <v>0.57647462623828027</v>
      </c>
      <c r="H128" s="10">
        <v>2</v>
      </c>
      <c r="I128">
        <v>4529</v>
      </c>
      <c r="J128" s="6">
        <f t="shared" si="1"/>
        <v>0.57672930908618769</v>
      </c>
    </row>
    <row r="129" spans="1:10" x14ac:dyDescent="0.3">
      <c r="A129" t="s">
        <v>249</v>
      </c>
      <c r="B129" t="s">
        <v>250</v>
      </c>
      <c r="C129" t="s">
        <v>429</v>
      </c>
      <c r="D129">
        <v>6062</v>
      </c>
      <c r="E129" s="10">
        <v>5863.689267093383</v>
      </c>
      <c r="F129" s="10">
        <v>2608</v>
      </c>
      <c r="G129" s="6">
        <v>0.44477118094164964</v>
      </c>
      <c r="H129" s="10">
        <v>0</v>
      </c>
      <c r="I129">
        <v>2608</v>
      </c>
      <c r="J129" s="6">
        <f t="shared" si="1"/>
        <v>0.44477118094164964</v>
      </c>
    </row>
    <row r="130" spans="1:10" x14ac:dyDescent="0.3">
      <c r="A130" t="s">
        <v>251</v>
      </c>
      <c r="B130" t="s">
        <v>252</v>
      </c>
      <c r="C130" t="s">
        <v>429</v>
      </c>
      <c r="D130">
        <v>5853</v>
      </c>
      <c r="E130" s="10">
        <v>5333.8774051676746</v>
      </c>
      <c r="F130" s="10">
        <v>2099</v>
      </c>
      <c r="G130" s="6">
        <v>0.3935223554194186</v>
      </c>
      <c r="H130" s="10">
        <v>1</v>
      </c>
      <c r="I130">
        <v>2100</v>
      </c>
      <c r="J130" s="6">
        <f t="shared" si="1"/>
        <v>0.39370983629384426</v>
      </c>
    </row>
    <row r="131" spans="1:10" x14ac:dyDescent="0.3">
      <c r="A131" t="s">
        <v>253</v>
      </c>
      <c r="B131" t="s">
        <v>254</v>
      </c>
      <c r="C131" t="s">
        <v>429</v>
      </c>
      <c r="D131">
        <v>7279</v>
      </c>
      <c r="E131" s="10">
        <v>6620.9651144282125</v>
      </c>
      <c r="F131" s="10">
        <v>2025</v>
      </c>
      <c r="G131" s="6">
        <v>0.30584664999777444</v>
      </c>
      <c r="H131" s="10">
        <v>11</v>
      </c>
      <c r="I131">
        <v>2036</v>
      </c>
      <c r="J131" s="6">
        <f t="shared" si="1"/>
        <v>0.30750803920763886</v>
      </c>
    </row>
    <row r="132" spans="1:10" x14ac:dyDescent="0.3">
      <c r="A132" t="s">
        <v>255</v>
      </c>
      <c r="B132" t="s">
        <v>256</v>
      </c>
      <c r="C132" t="s">
        <v>429</v>
      </c>
      <c r="D132">
        <v>8235</v>
      </c>
      <c r="E132" s="10">
        <v>7827.2908651731223</v>
      </c>
      <c r="F132" s="10">
        <v>2927</v>
      </c>
      <c r="G132" s="6">
        <v>0.37394803009345701</v>
      </c>
      <c r="H132" s="10">
        <v>4</v>
      </c>
      <c r="I132">
        <v>2931</v>
      </c>
      <c r="J132" s="6">
        <f t="shared" si="1"/>
        <v>0.37445906259102241</v>
      </c>
    </row>
    <row r="133" spans="1:10" x14ac:dyDescent="0.3">
      <c r="A133" t="s">
        <v>257</v>
      </c>
      <c r="B133" t="s">
        <v>258</v>
      </c>
      <c r="C133" t="s">
        <v>429</v>
      </c>
      <c r="D133">
        <v>6609</v>
      </c>
      <c r="E133" s="10">
        <v>6247.4085321764278</v>
      </c>
      <c r="F133" s="10">
        <v>2109</v>
      </c>
      <c r="G133" s="6">
        <v>0.33757997242182619</v>
      </c>
      <c r="H133" s="10">
        <v>0</v>
      </c>
      <c r="I133">
        <v>2109</v>
      </c>
      <c r="J133" s="6">
        <f t="shared" si="1"/>
        <v>0.33757997242182619</v>
      </c>
    </row>
    <row r="134" spans="1:10" x14ac:dyDescent="0.3">
      <c r="A134" t="s">
        <v>259</v>
      </c>
      <c r="B134" t="s">
        <v>260</v>
      </c>
      <c r="C134" t="s">
        <v>429</v>
      </c>
      <c r="D134">
        <v>4814</v>
      </c>
      <c r="E134" s="10">
        <v>4573.8252018328603</v>
      </c>
      <c r="F134" s="10">
        <v>2343</v>
      </c>
      <c r="G134" s="6">
        <v>0.51226268967626787</v>
      </c>
      <c r="H134" s="10">
        <v>1</v>
      </c>
      <c r="I134">
        <v>2344</v>
      </c>
      <c r="J134" s="6">
        <f t="shared" ref="J134:J197" si="2">I134/E134</f>
        <v>0.51248132505385058</v>
      </c>
    </row>
    <row r="135" spans="1:10" x14ac:dyDescent="0.3">
      <c r="A135" t="s">
        <v>261</v>
      </c>
      <c r="B135" t="s">
        <v>262</v>
      </c>
      <c r="C135" t="s">
        <v>429</v>
      </c>
      <c r="D135">
        <v>6588</v>
      </c>
      <c r="E135" s="10">
        <v>6279.1904102230637</v>
      </c>
      <c r="F135" s="10">
        <v>2416</v>
      </c>
      <c r="G135" s="6">
        <v>0.38476297773460472</v>
      </c>
      <c r="H135" s="10">
        <v>1</v>
      </c>
      <c r="I135">
        <v>2417</v>
      </c>
      <c r="J135" s="6">
        <f t="shared" si="2"/>
        <v>0.38492223393399816</v>
      </c>
    </row>
    <row r="136" spans="1:10" x14ac:dyDescent="0.3">
      <c r="A136" t="s">
        <v>263</v>
      </c>
      <c r="B136" t="s">
        <v>264</v>
      </c>
      <c r="C136" t="s">
        <v>429</v>
      </c>
      <c r="D136">
        <v>3822</v>
      </c>
      <c r="E136" s="10">
        <v>3653.4401591425785</v>
      </c>
      <c r="F136" s="10">
        <v>545</v>
      </c>
      <c r="G136" s="6">
        <v>0.14917447015962768</v>
      </c>
      <c r="H136" s="10">
        <v>0</v>
      </c>
      <c r="I136">
        <v>545</v>
      </c>
      <c r="J136" s="6">
        <f t="shared" si="2"/>
        <v>0.14917447015962768</v>
      </c>
    </row>
    <row r="137" spans="1:10" x14ac:dyDescent="0.3">
      <c r="A137" t="s">
        <v>265</v>
      </c>
      <c r="B137" t="s">
        <v>266</v>
      </c>
      <c r="C137" t="s">
        <v>429</v>
      </c>
      <c r="D137">
        <v>5932</v>
      </c>
      <c r="E137" s="10">
        <v>5640.9892745039315</v>
      </c>
      <c r="F137" s="10">
        <v>1237</v>
      </c>
      <c r="G137" s="6">
        <v>0.21928777733915861</v>
      </c>
      <c r="H137" s="10">
        <v>0</v>
      </c>
      <c r="I137">
        <v>1237</v>
      </c>
      <c r="J137" s="6">
        <f t="shared" si="2"/>
        <v>0.21928777733915861</v>
      </c>
    </row>
    <row r="138" spans="1:10" x14ac:dyDescent="0.3">
      <c r="A138" t="s">
        <v>267</v>
      </c>
      <c r="B138" t="s">
        <v>268</v>
      </c>
      <c r="C138" t="s">
        <v>429</v>
      </c>
      <c r="D138">
        <v>5444</v>
      </c>
      <c r="E138" s="10">
        <v>5097.8479473167999</v>
      </c>
      <c r="F138" s="10">
        <v>1220</v>
      </c>
      <c r="G138" s="6">
        <v>0.23931667099685358</v>
      </c>
      <c r="H138" s="10">
        <v>0</v>
      </c>
      <c r="I138">
        <v>1220</v>
      </c>
      <c r="J138" s="6">
        <f t="shared" si="2"/>
        <v>0.23931667099685358</v>
      </c>
    </row>
    <row r="139" spans="1:10" x14ac:dyDescent="0.3">
      <c r="A139" t="s">
        <v>269</v>
      </c>
      <c r="B139" t="s">
        <v>270</v>
      </c>
      <c r="C139" t="s">
        <v>429</v>
      </c>
      <c r="D139">
        <v>6457</v>
      </c>
      <c r="E139" s="10">
        <v>6207.8414176569568</v>
      </c>
      <c r="F139" s="10">
        <v>3901</v>
      </c>
      <c r="G139" s="6">
        <v>0.62839878430276741</v>
      </c>
      <c r="H139" s="10">
        <v>11</v>
      </c>
      <c r="I139">
        <v>3912</v>
      </c>
      <c r="J139" s="6">
        <f t="shared" si="2"/>
        <v>0.63017073678349811</v>
      </c>
    </row>
    <row r="140" spans="1:10" x14ac:dyDescent="0.3">
      <c r="A140" t="s">
        <v>271</v>
      </c>
      <c r="B140" t="s">
        <v>272</v>
      </c>
      <c r="C140" t="s">
        <v>429</v>
      </c>
      <c r="D140">
        <v>6201</v>
      </c>
      <c r="E140" s="10">
        <v>5866.9382176298914</v>
      </c>
      <c r="F140" s="10">
        <v>2728</v>
      </c>
      <c r="G140" s="6">
        <v>0.46497847749657223</v>
      </c>
      <c r="H140" s="10">
        <v>454</v>
      </c>
      <c r="I140">
        <v>3182</v>
      </c>
      <c r="J140" s="6">
        <f t="shared" si="2"/>
        <v>0.54236125930868506</v>
      </c>
    </row>
    <row r="141" spans="1:10" x14ac:dyDescent="0.3">
      <c r="A141" t="s">
        <v>273</v>
      </c>
      <c r="B141" t="s">
        <v>274</v>
      </c>
      <c r="C141" t="s">
        <v>429</v>
      </c>
      <c r="D141">
        <v>5515</v>
      </c>
      <c r="E141" s="10">
        <v>5302.7277552480919</v>
      </c>
      <c r="F141" s="10">
        <v>1614</v>
      </c>
      <c r="G141" s="6">
        <v>0.3043716506853722</v>
      </c>
      <c r="H141" s="10">
        <v>0</v>
      </c>
      <c r="I141">
        <v>1614</v>
      </c>
      <c r="J141" s="6">
        <f t="shared" si="2"/>
        <v>0.3043716506853722</v>
      </c>
    </row>
    <row r="142" spans="1:10" x14ac:dyDescent="0.3">
      <c r="A142" t="s">
        <v>275</v>
      </c>
      <c r="B142" t="s">
        <v>276</v>
      </c>
      <c r="C142" t="s">
        <v>429</v>
      </c>
      <c r="D142">
        <v>3718</v>
      </c>
      <c r="E142" s="10">
        <v>3509.9974703249659</v>
      </c>
      <c r="F142" s="10">
        <v>1639</v>
      </c>
      <c r="G142" s="6">
        <v>0.46695190348620297</v>
      </c>
      <c r="H142" s="10">
        <v>1</v>
      </c>
      <c r="I142">
        <v>1640</v>
      </c>
      <c r="J142" s="6">
        <f t="shared" si="2"/>
        <v>0.46723680397643247</v>
      </c>
    </row>
    <row r="143" spans="1:10" x14ac:dyDescent="0.3">
      <c r="A143" t="s">
        <v>277</v>
      </c>
      <c r="B143" t="s">
        <v>278</v>
      </c>
      <c r="C143" t="s">
        <v>429</v>
      </c>
      <c r="D143">
        <v>7812</v>
      </c>
      <c r="E143" s="10">
        <v>7111.3167524697374</v>
      </c>
      <c r="F143" s="10">
        <v>1662</v>
      </c>
      <c r="G143" s="6">
        <v>0.23371199144276519</v>
      </c>
      <c r="H143" s="10">
        <v>0</v>
      </c>
      <c r="I143">
        <v>1662</v>
      </c>
      <c r="J143" s="6">
        <f t="shared" si="2"/>
        <v>0.23371199144276519</v>
      </c>
    </row>
    <row r="144" spans="1:10" x14ac:dyDescent="0.3">
      <c r="A144" t="s">
        <v>279</v>
      </c>
      <c r="B144" t="s">
        <v>280</v>
      </c>
      <c r="C144" t="s">
        <v>429</v>
      </c>
      <c r="D144">
        <v>6958</v>
      </c>
      <c r="E144" s="10">
        <v>6498.6120522677884</v>
      </c>
      <c r="F144" s="10">
        <v>2271</v>
      </c>
      <c r="G144" s="6">
        <v>0.34945923556207675</v>
      </c>
      <c r="H144" s="10">
        <v>1</v>
      </c>
      <c r="I144">
        <v>2272</v>
      </c>
      <c r="J144" s="6">
        <f t="shared" si="2"/>
        <v>0.34961311457377292</v>
      </c>
    </row>
    <row r="145" spans="1:10" x14ac:dyDescent="0.3">
      <c r="A145" t="s">
        <v>281</v>
      </c>
      <c r="B145" t="s">
        <v>282</v>
      </c>
      <c r="C145" t="s">
        <v>429</v>
      </c>
      <c r="D145">
        <v>8769</v>
      </c>
      <c r="E145" s="10">
        <v>8187.7948376974373</v>
      </c>
      <c r="F145" s="10">
        <v>2762</v>
      </c>
      <c r="G145" s="6">
        <v>0.33733136390807839</v>
      </c>
      <c r="H145" s="10">
        <v>0</v>
      </c>
      <c r="I145">
        <v>2762</v>
      </c>
      <c r="J145" s="6">
        <f t="shared" si="2"/>
        <v>0.33733136390807839</v>
      </c>
    </row>
    <row r="146" spans="1:10" x14ac:dyDescent="0.3">
      <c r="A146" t="s">
        <v>283</v>
      </c>
      <c r="B146" t="s">
        <v>284</v>
      </c>
      <c r="C146" t="s">
        <v>429</v>
      </c>
      <c r="D146">
        <v>8114</v>
      </c>
      <c r="E146" s="10">
        <v>7697.2813492030937</v>
      </c>
      <c r="F146" s="10">
        <v>3821</v>
      </c>
      <c r="G146" s="6">
        <v>0.49640903413197851</v>
      </c>
      <c r="H146" s="10">
        <v>2</v>
      </c>
      <c r="I146">
        <v>3823</v>
      </c>
      <c r="J146" s="6">
        <f t="shared" si="2"/>
        <v>0.49666886613100075</v>
      </c>
    </row>
    <row r="147" spans="1:10" x14ac:dyDescent="0.3">
      <c r="A147" t="s">
        <v>285</v>
      </c>
      <c r="B147" t="s">
        <v>286</v>
      </c>
      <c r="C147" t="s">
        <v>429</v>
      </c>
      <c r="D147">
        <v>4389</v>
      </c>
      <c r="E147" s="10">
        <v>4174.9265395311877</v>
      </c>
      <c r="F147" s="10">
        <v>1465</v>
      </c>
      <c r="G147" s="6">
        <v>0.35090437786828899</v>
      </c>
      <c r="H147" s="10">
        <v>0</v>
      </c>
      <c r="I147">
        <v>1465</v>
      </c>
      <c r="J147" s="6">
        <f t="shared" si="2"/>
        <v>0.35090437786828899</v>
      </c>
    </row>
    <row r="148" spans="1:10" x14ac:dyDescent="0.3">
      <c r="A148" t="s">
        <v>287</v>
      </c>
      <c r="B148" t="s">
        <v>288</v>
      </c>
      <c r="C148" t="s">
        <v>429</v>
      </c>
      <c r="D148">
        <v>8244</v>
      </c>
      <c r="E148" s="10">
        <v>7630.8193794143326</v>
      </c>
      <c r="F148" s="10">
        <v>1699</v>
      </c>
      <c r="G148" s="6">
        <v>0.22264974644576094</v>
      </c>
      <c r="H148" s="10">
        <v>0</v>
      </c>
      <c r="I148">
        <v>1699</v>
      </c>
      <c r="J148" s="6">
        <f t="shared" si="2"/>
        <v>0.22264974644576094</v>
      </c>
    </row>
    <row r="149" spans="1:10" x14ac:dyDescent="0.3">
      <c r="A149" t="s">
        <v>289</v>
      </c>
      <c r="B149" t="s">
        <v>290</v>
      </c>
      <c r="C149" t="s">
        <v>429</v>
      </c>
      <c r="D149">
        <v>4608</v>
      </c>
      <c r="E149" s="10">
        <v>4350.0446785586018</v>
      </c>
      <c r="F149" s="10">
        <v>642</v>
      </c>
      <c r="G149" s="6">
        <v>0.14758469106407621</v>
      </c>
      <c r="H149" s="10">
        <v>0</v>
      </c>
      <c r="I149">
        <v>642</v>
      </c>
      <c r="J149" s="6">
        <f t="shared" si="2"/>
        <v>0.14758469106407621</v>
      </c>
    </row>
    <row r="150" spans="1:10" x14ac:dyDescent="0.3">
      <c r="A150" t="s">
        <v>291</v>
      </c>
      <c r="B150" t="s">
        <v>292</v>
      </c>
      <c r="C150" t="s">
        <v>429</v>
      </c>
      <c r="D150">
        <v>3795</v>
      </c>
      <c r="E150" s="10">
        <v>3536.4914300685318</v>
      </c>
      <c r="F150" s="10">
        <v>594</v>
      </c>
      <c r="G150" s="6">
        <v>0.16796308198278009</v>
      </c>
      <c r="H150" s="10">
        <v>0</v>
      </c>
      <c r="I150">
        <v>594</v>
      </c>
      <c r="J150" s="6">
        <f t="shared" si="2"/>
        <v>0.16796308198278009</v>
      </c>
    </row>
    <row r="151" spans="1:10" x14ac:dyDescent="0.3">
      <c r="A151" t="s">
        <v>293</v>
      </c>
      <c r="B151" t="s">
        <v>294</v>
      </c>
      <c r="C151" t="s">
        <v>429</v>
      </c>
      <c r="D151">
        <v>6523</v>
      </c>
      <c r="E151" s="10">
        <v>6118.5574801013026</v>
      </c>
      <c r="F151" s="10">
        <v>1967</v>
      </c>
      <c r="G151" s="6">
        <v>0.32148100371648924</v>
      </c>
      <c r="H151" s="10">
        <v>0</v>
      </c>
      <c r="I151">
        <v>1967</v>
      </c>
      <c r="J151" s="6">
        <f t="shared" si="2"/>
        <v>0.32148100371648924</v>
      </c>
    </row>
    <row r="152" spans="1:10" x14ac:dyDescent="0.3">
      <c r="A152" t="s">
        <v>295</v>
      </c>
      <c r="B152" t="s">
        <v>296</v>
      </c>
      <c r="C152" t="s">
        <v>429</v>
      </c>
      <c r="D152">
        <v>6751</v>
      </c>
      <c r="E152" s="10">
        <v>6402.8312478072739</v>
      </c>
      <c r="F152" s="10">
        <v>3077</v>
      </c>
      <c r="G152" s="6">
        <v>0.48056865485151673</v>
      </c>
      <c r="H152" s="10">
        <v>0</v>
      </c>
      <c r="I152">
        <v>3077</v>
      </c>
      <c r="J152" s="6">
        <f t="shared" si="2"/>
        <v>0.48056865485151673</v>
      </c>
    </row>
    <row r="153" spans="1:10" x14ac:dyDescent="0.3">
      <c r="A153" t="s">
        <v>297</v>
      </c>
      <c r="B153" t="s">
        <v>298</v>
      </c>
      <c r="C153" t="s">
        <v>429</v>
      </c>
      <c r="D153">
        <v>9330</v>
      </c>
      <c r="E153" s="10">
        <v>8923.7303687265285</v>
      </c>
      <c r="F153" s="10">
        <v>2028</v>
      </c>
      <c r="G153" s="6">
        <v>0.22725921965405688</v>
      </c>
      <c r="H153" s="10">
        <v>0</v>
      </c>
      <c r="I153">
        <v>2028</v>
      </c>
      <c r="J153" s="6">
        <f t="shared" si="2"/>
        <v>0.22725921965405688</v>
      </c>
    </row>
    <row r="154" spans="1:10" x14ac:dyDescent="0.3">
      <c r="A154" t="s">
        <v>299</v>
      </c>
      <c r="B154" t="s">
        <v>300</v>
      </c>
      <c r="C154" t="s">
        <v>429</v>
      </c>
      <c r="D154">
        <v>4164</v>
      </c>
      <c r="E154" s="10">
        <v>3979.8156254381825</v>
      </c>
      <c r="F154" s="10">
        <v>1004</v>
      </c>
      <c r="G154" s="6">
        <v>0.2522729931463743</v>
      </c>
      <c r="H154" s="10">
        <v>0</v>
      </c>
      <c r="I154">
        <v>1004</v>
      </c>
      <c r="J154" s="6">
        <f t="shared" si="2"/>
        <v>0.2522729931463743</v>
      </c>
    </row>
    <row r="155" spans="1:10" x14ac:dyDescent="0.3">
      <c r="A155" t="s">
        <v>301</v>
      </c>
      <c r="B155" t="s">
        <v>302</v>
      </c>
      <c r="C155" t="s">
        <v>429</v>
      </c>
      <c r="D155">
        <v>3598</v>
      </c>
      <c r="E155" s="10">
        <v>3471.7420007244627</v>
      </c>
      <c r="F155" s="10">
        <v>1173</v>
      </c>
      <c r="G155" s="6">
        <v>0.33787072880278118</v>
      </c>
      <c r="H155" s="10">
        <v>0</v>
      </c>
      <c r="I155">
        <v>1173</v>
      </c>
      <c r="J155" s="6">
        <f t="shared" si="2"/>
        <v>0.33787072880278118</v>
      </c>
    </row>
    <row r="156" spans="1:10" x14ac:dyDescent="0.3">
      <c r="A156" t="s">
        <v>303</v>
      </c>
      <c r="B156" t="s">
        <v>304</v>
      </c>
      <c r="C156" t="s">
        <v>427</v>
      </c>
      <c r="D156">
        <v>1983</v>
      </c>
      <c r="E156" s="10">
        <v>1904.2601880877742</v>
      </c>
      <c r="F156" s="10">
        <v>443</v>
      </c>
      <c r="G156" s="6">
        <v>0.2326362766869863</v>
      </c>
      <c r="H156" s="10">
        <v>0</v>
      </c>
      <c r="I156">
        <v>443</v>
      </c>
      <c r="J156" s="6">
        <f t="shared" si="2"/>
        <v>0.2326362766869863</v>
      </c>
    </row>
    <row r="157" spans="1:10" x14ac:dyDescent="0.3">
      <c r="A157" t="s">
        <v>305</v>
      </c>
      <c r="B157" t="s">
        <v>306</v>
      </c>
      <c r="C157" t="s">
        <v>427</v>
      </c>
      <c r="D157">
        <v>4912</v>
      </c>
      <c r="E157" s="10">
        <v>4592.3333191108077</v>
      </c>
      <c r="F157" s="10">
        <v>987</v>
      </c>
      <c r="G157" s="6">
        <v>0.2149234237620862</v>
      </c>
      <c r="H157" s="10">
        <v>3</v>
      </c>
      <c r="I157">
        <v>990</v>
      </c>
      <c r="J157" s="6">
        <f t="shared" si="2"/>
        <v>0.21557668644829317</v>
      </c>
    </row>
    <row r="158" spans="1:10" x14ac:dyDescent="0.3">
      <c r="A158" t="s">
        <v>307</v>
      </c>
      <c r="B158" t="s">
        <v>308</v>
      </c>
      <c r="C158" t="s">
        <v>427</v>
      </c>
      <c r="D158">
        <v>3673</v>
      </c>
      <c r="E158" s="10">
        <v>3553.9436929023191</v>
      </c>
      <c r="F158" s="10">
        <v>748</v>
      </c>
      <c r="G158" s="6">
        <v>0.21047041389368432</v>
      </c>
      <c r="H158" s="10">
        <v>0</v>
      </c>
      <c r="I158">
        <v>748</v>
      </c>
      <c r="J158" s="6">
        <f t="shared" si="2"/>
        <v>0.21047041389368432</v>
      </c>
    </row>
    <row r="159" spans="1:10" x14ac:dyDescent="0.3">
      <c r="A159" t="s">
        <v>309</v>
      </c>
      <c r="B159" t="s">
        <v>310</v>
      </c>
      <c r="C159" t="s">
        <v>427</v>
      </c>
      <c r="D159">
        <v>3810</v>
      </c>
      <c r="E159" s="10">
        <v>3612.3421705130654</v>
      </c>
      <c r="F159" s="10">
        <v>111</v>
      </c>
      <c r="G159" s="6">
        <v>3.0727986098901181E-2</v>
      </c>
      <c r="H159" s="10">
        <v>0</v>
      </c>
      <c r="I159">
        <v>111</v>
      </c>
      <c r="J159" s="6">
        <f t="shared" si="2"/>
        <v>3.0727986098901181E-2</v>
      </c>
    </row>
    <row r="160" spans="1:10" x14ac:dyDescent="0.3">
      <c r="A160" t="s">
        <v>311</v>
      </c>
      <c r="B160" t="s">
        <v>312</v>
      </c>
      <c r="C160" t="s">
        <v>427</v>
      </c>
      <c r="D160">
        <v>9137</v>
      </c>
      <c r="E160" s="10">
        <v>8866.1136753563205</v>
      </c>
      <c r="F160" s="10">
        <v>1341</v>
      </c>
      <c r="G160" s="6">
        <v>0.1512500345813699</v>
      </c>
      <c r="H160" s="10">
        <v>0</v>
      </c>
      <c r="I160">
        <v>1341</v>
      </c>
      <c r="J160" s="6">
        <f t="shared" si="2"/>
        <v>0.1512500345813699</v>
      </c>
    </row>
    <row r="161" spans="1:10" x14ac:dyDescent="0.3">
      <c r="A161" t="s">
        <v>313</v>
      </c>
      <c r="B161" t="s">
        <v>314</v>
      </c>
      <c r="C161" t="s">
        <v>427</v>
      </c>
      <c r="D161">
        <v>2555</v>
      </c>
      <c r="E161" s="10">
        <v>2473.1129745719013</v>
      </c>
      <c r="F161" s="10">
        <v>13</v>
      </c>
      <c r="G161" s="6">
        <v>5.2565330147322994E-3</v>
      </c>
      <c r="H161" s="10">
        <v>0</v>
      </c>
      <c r="I161">
        <v>13</v>
      </c>
      <c r="J161" s="6">
        <f t="shared" si="2"/>
        <v>5.2565330147322994E-3</v>
      </c>
    </row>
    <row r="162" spans="1:10" x14ac:dyDescent="0.3">
      <c r="A162" t="s">
        <v>315</v>
      </c>
      <c r="B162" t="s">
        <v>316</v>
      </c>
      <c r="C162" t="s">
        <v>427</v>
      </c>
      <c r="D162">
        <v>5272</v>
      </c>
      <c r="E162" s="10">
        <v>5182.6540728595992</v>
      </c>
      <c r="F162" s="10">
        <v>866</v>
      </c>
      <c r="G162" s="6">
        <v>0.16709585240023031</v>
      </c>
      <c r="H162" s="10">
        <v>0</v>
      </c>
      <c r="I162">
        <v>866</v>
      </c>
      <c r="J162" s="6">
        <f t="shared" si="2"/>
        <v>0.16709585240023031</v>
      </c>
    </row>
    <row r="163" spans="1:10" x14ac:dyDescent="0.3">
      <c r="A163" t="s">
        <v>317</v>
      </c>
      <c r="B163" t="s">
        <v>318</v>
      </c>
      <c r="C163" t="s">
        <v>427</v>
      </c>
      <c r="D163">
        <v>3834</v>
      </c>
      <c r="E163" s="10">
        <v>3668.9936194169895</v>
      </c>
      <c r="F163" s="10">
        <v>479</v>
      </c>
      <c r="G163" s="6">
        <v>0.1305535113130325</v>
      </c>
      <c r="H163" s="10">
        <v>0</v>
      </c>
      <c r="I163">
        <v>479</v>
      </c>
      <c r="J163" s="6">
        <f t="shared" si="2"/>
        <v>0.1305535113130325</v>
      </c>
    </row>
    <row r="164" spans="1:10" x14ac:dyDescent="0.3">
      <c r="A164" t="s">
        <v>319</v>
      </c>
      <c r="B164" t="s">
        <v>320</v>
      </c>
      <c r="C164" t="s">
        <v>427</v>
      </c>
      <c r="D164">
        <v>4786</v>
      </c>
      <c r="E164" s="10">
        <v>4643.3251916512781</v>
      </c>
      <c r="F164" s="10">
        <v>1943</v>
      </c>
      <c r="G164" s="6">
        <v>0.41845012352215255</v>
      </c>
      <c r="H164" s="10">
        <v>1</v>
      </c>
      <c r="I164">
        <v>1944</v>
      </c>
      <c r="J164" s="6">
        <f t="shared" si="2"/>
        <v>0.41866548642669305</v>
      </c>
    </row>
    <row r="165" spans="1:10" x14ac:dyDescent="0.3">
      <c r="A165" t="s">
        <v>321</v>
      </c>
      <c r="B165" t="s">
        <v>322</v>
      </c>
      <c r="C165" t="s">
        <v>427</v>
      </c>
      <c r="D165">
        <v>3996</v>
      </c>
      <c r="E165" s="10">
        <v>3770.3104421448729</v>
      </c>
      <c r="F165" s="10">
        <v>45</v>
      </c>
      <c r="G165" s="6">
        <v>1.1935356700866302E-2</v>
      </c>
      <c r="H165" s="10">
        <v>0</v>
      </c>
      <c r="I165">
        <v>45</v>
      </c>
      <c r="J165" s="6">
        <f t="shared" si="2"/>
        <v>1.1935356700866302E-2</v>
      </c>
    </row>
    <row r="166" spans="1:10" x14ac:dyDescent="0.3">
      <c r="A166" t="s">
        <v>323</v>
      </c>
      <c r="B166" t="s">
        <v>324</v>
      </c>
      <c r="C166" t="s">
        <v>427</v>
      </c>
      <c r="D166">
        <v>6168</v>
      </c>
      <c r="E166" s="10">
        <v>5954.0620304985487</v>
      </c>
      <c r="F166" s="10">
        <v>2618</v>
      </c>
      <c r="G166" s="6">
        <v>0.43969981948286624</v>
      </c>
      <c r="H166" s="10">
        <v>0</v>
      </c>
      <c r="I166">
        <v>2618</v>
      </c>
      <c r="J166" s="6">
        <f t="shared" si="2"/>
        <v>0.43969981948286624</v>
      </c>
    </row>
    <row r="167" spans="1:10" x14ac:dyDescent="0.3">
      <c r="A167" t="s">
        <v>325</v>
      </c>
      <c r="B167" t="s">
        <v>326</v>
      </c>
      <c r="C167" t="s">
        <v>427</v>
      </c>
      <c r="D167">
        <v>4658</v>
      </c>
      <c r="E167" s="10">
        <v>4502.2370297516591</v>
      </c>
      <c r="F167" s="10">
        <v>157</v>
      </c>
      <c r="G167" s="6">
        <v>3.487155362156933E-2</v>
      </c>
      <c r="H167" s="10">
        <v>0</v>
      </c>
      <c r="I167">
        <v>157</v>
      </c>
      <c r="J167" s="6">
        <f t="shared" si="2"/>
        <v>3.487155362156933E-2</v>
      </c>
    </row>
    <row r="168" spans="1:10" x14ac:dyDescent="0.3">
      <c r="A168" t="s">
        <v>327</v>
      </c>
      <c r="B168" t="s">
        <v>328</v>
      </c>
      <c r="C168" t="s">
        <v>427</v>
      </c>
      <c r="D168">
        <v>11142</v>
      </c>
      <c r="E168" s="10">
        <v>10789.262046349832</v>
      </c>
      <c r="F168" s="10">
        <v>914</v>
      </c>
      <c r="G168" s="6">
        <v>8.4713856802580839E-2</v>
      </c>
      <c r="H168" s="10">
        <v>0</v>
      </c>
      <c r="I168">
        <v>914</v>
      </c>
      <c r="J168" s="6">
        <f t="shared" si="2"/>
        <v>8.4713856802580839E-2</v>
      </c>
    </row>
    <row r="169" spans="1:10" x14ac:dyDescent="0.3">
      <c r="A169" t="s">
        <v>329</v>
      </c>
      <c r="B169" t="s">
        <v>330</v>
      </c>
      <c r="C169" t="s">
        <v>427</v>
      </c>
      <c r="D169">
        <v>4251</v>
      </c>
      <c r="E169" s="10">
        <v>4109.7951525740518</v>
      </c>
      <c r="F169" s="10">
        <v>673</v>
      </c>
      <c r="G169" s="6">
        <v>0.16375512039291931</v>
      </c>
      <c r="H169" s="10">
        <v>12</v>
      </c>
      <c r="I169">
        <v>685</v>
      </c>
      <c r="J169" s="6">
        <f t="shared" si="2"/>
        <v>0.1666749739511883</v>
      </c>
    </row>
    <row r="170" spans="1:10" x14ac:dyDescent="0.3">
      <c r="A170" t="s">
        <v>331</v>
      </c>
      <c r="B170" t="s">
        <v>332</v>
      </c>
      <c r="C170" t="s">
        <v>427</v>
      </c>
      <c r="D170">
        <v>1654</v>
      </c>
      <c r="E170" s="10">
        <v>1611.9789704005348</v>
      </c>
      <c r="F170" s="10">
        <v>104</v>
      </c>
      <c r="G170" s="6">
        <v>6.451697069854373E-2</v>
      </c>
      <c r="H170" s="10">
        <v>0</v>
      </c>
      <c r="I170">
        <v>104</v>
      </c>
      <c r="J170" s="6">
        <f t="shared" si="2"/>
        <v>6.451697069854373E-2</v>
      </c>
    </row>
    <row r="171" spans="1:10" x14ac:dyDescent="0.3">
      <c r="A171" t="s">
        <v>333</v>
      </c>
      <c r="B171" t="s">
        <v>334</v>
      </c>
      <c r="C171" t="s">
        <v>427</v>
      </c>
      <c r="D171">
        <v>2516</v>
      </c>
      <c r="E171" s="10">
        <v>2444.1626695950972</v>
      </c>
      <c r="F171" s="10">
        <v>866</v>
      </c>
      <c r="G171" s="6">
        <v>0.3543135695397322</v>
      </c>
      <c r="H171" s="10">
        <v>1</v>
      </c>
      <c r="I171">
        <v>867</v>
      </c>
      <c r="J171" s="6">
        <f t="shared" si="2"/>
        <v>0.35472270761079427</v>
      </c>
    </row>
    <row r="172" spans="1:10" x14ac:dyDescent="0.3">
      <c r="A172" t="s">
        <v>335</v>
      </c>
      <c r="B172" t="s">
        <v>336</v>
      </c>
      <c r="C172" t="s">
        <v>427</v>
      </c>
      <c r="D172">
        <v>2587</v>
      </c>
      <c r="E172" s="10">
        <v>2475.3412781722755</v>
      </c>
      <c r="F172" s="10">
        <v>654</v>
      </c>
      <c r="G172" s="6">
        <v>0.26420599283299462</v>
      </c>
      <c r="H172" s="10">
        <v>34</v>
      </c>
      <c r="I172">
        <v>688</v>
      </c>
      <c r="J172" s="6">
        <f t="shared" si="2"/>
        <v>0.27794147258272217</v>
      </c>
    </row>
    <row r="173" spans="1:10" x14ac:dyDescent="0.3">
      <c r="A173" t="s">
        <v>337</v>
      </c>
      <c r="B173" t="s">
        <v>338</v>
      </c>
      <c r="C173" t="s">
        <v>427</v>
      </c>
      <c r="D173">
        <v>2173</v>
      </c>
      <c r="E173" s="10">
        <v>2099.1059983302293</v>
      </c>
      <c r="F173" s="10">
        <v>1372</v>
      </c>
      <c r="G173" s="6">
        <v>0.65361158564235511</v>
      </c>
      <c r="H173" s="10">
        <v>1</v>
      </c>
      <c r="I173">
        <v>1373</v>
      </c>
      <c r="J173" s="6">
        <f t="shared" si="2"/>
        <v>0.65408797892635095</v>
      </c>
    </row>
    <row r="174" spans="1:10" x14ac:dyDescent="0.3">
      <c r="A174" t="s">
        <v>339</v>
      </c>
      <c r="B174" t="s">
        <v>340</v>
      </c>
      <c r="C174" t="s">
        <v>427</v>
      </c>
      <c r="D174">
        <v>6018</v>
      </c>
      <c r="E174" s="10">
        <v>5706.0257334019561</v>
      </c>
      <c r="F174" s="10">
        <v>1080</v>
      </c>
      <c r="G174" s="6">
        <v>0.18927359434744426</v>
      </c>
      <c r="H174" s="10">
        <v>0</v>
      </c>
      <c r="I174">
        <v>1080</v>
      </c>
      <c r="J174" s="6">
        <f t="shared" si="2"/>
        <v>0.18927359434744426</v>
      </c>
    </row>
    <row r="175" spans="1:10" x14ac:dyDescent="0.3">
      <c r="A175" t="s">
        <v>341</v>
      </c>
      <c r="B175" t="s">
        <v>342</v>
      </c>
      <c r="C175" t="s">
        <v>427</v>
      </c>
      <c r="D175">
        <v>4215</v>
      </c>
      <c r="E175" s="10">
        <v>4030.2283365891412</v>
      </c>
      <c r="F175" s="10">
        <v>1037</v>
      </c>
      <c r="G175" s="6">
        <v>0.25730552052979527</v>
      </c>
      <c r="H175" s="10">
        <v>0</v>
      </c>
      <c r="I175">
        <v>1037</v>
      </c>
      <c r="J175" s="6">
        <f t="shared" si="2"/>
        <v>0.25730552052979527</v>
      </c>
    </row>
    <row r="176" spans="1:10" x14ac:dyDescent="0.3">
      <c r="A176" t="s">
        <v>343</v>
      </c>
      <c r="B176" t="s">
        <v>344</v>
      </c>
      <c r="C176" t="s">
        <v>427</v>
      </c>
      <c r="D176">
        <v>3670</v>
      </c>
      <c r="E176" s="10">
        <v>3572.4070258070847</v>
      </c>
      <c r="F176" s="10">
        <v>175</v>
      </c>
      <c r="G176" s="6">
        <v>4.8986579282763468E-2</v>
      </c>
      <c r="H176" s="10">
        <v>0</v>
      </c>
      <c r="I176">
        <v>175</v>
      </c>
      <c r="J176" s="6">
        <f t="shared" si="2"/>
        <v>4.8986579282763468E-2</v>
      </c>
    </row>
    <row r="177" spans="1:10" x14ac:dyDescent="0.3">
      <c r="A177" t="s">
        <v>345</v>
      </c>
      <c r="B177" t="s">
        <v>346</v>
      </c>
      <c r="C177" t="s">
        <v>427</v>
      </c>
      <c r="D177">
        <v>2435</v>
      </c>
      <c r="E177" s="10">
        <v>2302.1757716470911</v>
      </c>
      <c r="F177" s="10">
        <v>221</v>
      </c>
      <c r="G177" s="6">
        <v>9.5996145351614742E-2</v>
      </c>
      <c r="H177" s="10">
        <v>0</v>
      </c>
      <c r="I177">
        <v>221</v>
      </c>
      <c r="J177" s="6">
        <f t="shared" si="2"/>
        <v>9.5996145351614742E-2</v>
      </c>
    </row>
    <row r="178" spans="1:10" x14ac:dyDescent="0.3">
      <c r="A178" t="s">
        <v>347</v>
      </c>
      <c r="B178" t="s">
        <v>348</v>
      </c>
      <c r="C178" t="s">
        <v>427</v>
      </c>
      <c r="D178">
        <v>2173</v>
      </c>
      <c r="E178" s="10">
        <v>2108.6781762390356</v>
      </c>
      <c r="F178" s="10">
        <v>1245</v>
      </c>
      <c r="G178" s="6">
        <v>0.59041726425060193</v>
      </c>
      <c r="H178" s="10">
        <v>2</v>
      </c>
      <c r="I178">
        <v>1247</v>
      </c>
      <c r="J178" s="6">
        <f t="shared" si="2"/>
        <v>0.59136572571927759</v>
      </c>
    </row>
    <row r="179" spans="1:10" x14ac:dyDescent="0.3">
      <c r="A179" t="s">
        <v>349</v>
      </c>
      <c r="B179" t="s">
        <v>350</v>
      </c>
      <c r="C179" t="s">
        <v>427</v>
      </c>
      <c r="D179">
        <v>2265</v>
      </c>
      <c r="E179" s="10">
        <v>2202.0357413010588</v>
      </c>
      <c r="F179" s="10">
        <v>1507</v>
      </c>
      <c r="G179" s="6">
        <v>0.68436673017377936</v>
      </c>
      <c r="H179" s="10">
        <v>1</v>
      </c>
      <c r="I179">
        <v>1508</v>
      </c>
      <c r="J179" s="6">
        <f t="shared" si="2"/>
        <v>0.68482085540946203</v>
      </c>
    </row>
    <row r="180" spans="1:10" x14ac:dyDescent="0.3">
      <c r="A180" t="s">
        <v>351</v>
      </c>
      <c r="B180" t="s">
        <v>352</v>
      </c>
      <c r="C180" t="s">
        <v>427</v>
      </c>
      <c r="D180">
        <v>12438</v>
      </c>
      <c r="E180" s="10">
        <v>12044.720696548589</v>
      </c>
      <c r="F180" s="10">
        <v>9794</v>
      </c>
      <c r="G180" s="6">
        <v>0.81313633140588037</v>
      </c>
      <c r="H180" s="10">
        <v>5</v>
      </c>
      <c r="I180">
        <v>9799</v>
      </c>
      <c r="J180" s="6">
        <f t="shared" si="2"/>
        <v>0.81355145103596305</v>
      </c>
    </row>
    <row r="181" spans="1:10" x14ac:dyDescent="0.3">
      <c r="A181" t="s">
        <v>353</v>
      </c>
      <c r="B181" t="s">
        <v>354</v>
      </c>
      <c r="C181" t="s">
        <v>427</v>
      </c>
      <c r="D181">
        <v>3769</v>
      </c>
      <c r="E181" s="10">
        <v>3652.134070666536</v>
      </c>
      <c r="F181" s="10">
        <v>208</v>
      </c>
      <c r="G181" s="6">
        <v>5.6953002265340925E-2</v>
      </c>
      <c r="H181" s="10">
        <v>0</v>
      </c>
      <c r="I181">
        <v>208</v>
      </c>
      <c r="J181" s="6">
        <f t="shared" si="2"/>
        <v>5.6953002265340925E-2</v>
      </c>
    </row>
    <row r="182" spans="1:10" x14ac:dyDescent="0.3">
      <c r="A182" t="s">
        <v>355</v>
      </c>
      <c r="B182" t="s">
        <v>356</v>
      </c>
      <c r="C182" t="s">
        <v>427</v>
      </c>
      <c r="D182">
        <v>3716</v>
      </c>
      <c r="E182" s="10">
        <v>3562.0244690674053</v>
      </c>
      <c r="F182" s="10">
        <v>1924</v>
      </c>
      <c r="G182" s="6">
        <v>0.54014227490799183</v>
      </c>
      <c r="H182" s="10">
        <v>1</v>
      </c>
      <c r="I182">
        <v>1925</v>
      </c>
      <c r="J182" s="6">
        <f t="shared" si="2"/>
        <v>0.54042301413611449</v>
      </c>
    </row>
    <row r="183" spans="1:10" x14ac:dyDescent="0.3">
      <c r="A183" t="s">
        <v>357</v>
      </c>
      <c r="B183" t="s">
        <v>358</v>
      </c>
      <c r="C183" t="s">
        <v>427</v>
      </c>
      <c r="D183">
        <v>3883</v>
      </c>
      <c r="E183" s="10">
        <v>3756.5012714501645</v>
      </c>
      <c r="F183" s="10">
        <v>227</v>
      </c>
      <c r="G183" s="6">
        <v>6.0428569990172966E-2</v>
      </c>
      <c r="H183" s="10">
        <v>0</v>
      </c>
      <c r="I183">
        <v>227</v>
      </c>
      <c r="J183" s="6">
        <f t="shared" si="2"/>
        <v>6.0428569990172966E-2</v>
      </c>
    </row>
    <row r="184" spans="1:10" x14ac:dyDescent="0.3">
      <c r="A184" t="s">
        <v>359</v>
      </c>
      <c r="B184" t="s">
        <v>360</v>
      </c>
      <c r="C184" t="s">
        <v>427</v>
      </c>
      <c r="D184">
        <v>2448</v>
      </c>
      <c r="E184" s="10">
        <v>2374.4353387020369</v>
      </c>
      <c r="F184" s="10">
        <v>1472</v>
      </c>
      <c r="G184" s="6">
        <v>0.61993686499151213</v>
      </c>
      <c r="H184" s="10">
        <v>0</v>
      </c>
      <c r="I184">
        <v>1472</v>
      </c>
      <c r="J184" s="6">
        <f t="shared" si="2"/>
        <v>0.61993686499151213</v>
      </c>
    </row>
    <row r="185" spans="1:10" x14ac:dyDescent="0.3">
      <c r="A185" t="s">
        <v>361</v>
      </c>
      <c r="B185" t="s">
        <v>362</v>
      </c>
      <c r="C185" t="s">
        <v>427</v>
      </c>
      <c r="D185">
        <v>3775</v>
      </c>
      <c r="E185" s="10">
        <v>3715.2669692430709</v>
      </c>
      <c r="F185" s="10">
        <v>2004</v>
      </c>
      <c r="G185" s="6">
        <v>0.53939596174115167</v>
      </c>
      <c r="H185" s="10">
        <v>1</v>
      </c>
      <c r="I185">
        <v>2005</v>
      </c>
      <c r="J185" s="6">
        <f t="shared" si="2"/>
        <v>0.53966512140269918</v>
      </c>
    </row>
    <row r="186" spans="1:10" x14ac:dyDescent="0.3">
      <c r="A186" t="s">
        <v>363</v>
      </c>
      <c r="B186" t="s">
        <v>364</v>
      </c>
      <c r="C186" t="s">
        <v>427</v>
      </c>
      <c r="D186">
        <v>3563</v>
      </c>
      <c r="E186" s="10">
        <v>3412.4239152999789</v>
      </c>
      <c r="F186" s="10">
        <v>614</v>
      </c>
      <c r="G186" s="6">
        <v>0.17993075164168887</v>
      </c>
      <c r="H186" s="10">
        <v>0</v>
      </c>
      <c r="I186">
        <v>614</v>
      </c>
      <c r="J186" s="6">
        <f t="shared" si="2"/>
        <v>0.17993075164168887</v>
      </c>
    </row>
    <row r="187" spans="1:10" x14ac:dyDescent="0.3">
      <c r="A187" t="s">
        <v>365</v>
      </c>
      <c r="B187" t="s">
        <v>366</v>
      </c>
      <c r="C187" t="s">
        <v>427</v>
      </c>
      <c r="D187">
        <v>8381</v>
      </c>
      <c r="E187" s="10">
        <v>8159.5264233724502</v>
      </c>
      <c r="F187" s="10">
        <v>3466</v>
      </c>
      <c r="G187" s="6">
        <v>0.42477955461629013</v>
      </c>
      <c r="H187" s="10">
        <v>6</v>
      </c>
      <c r="I187">
        <v>3472</v>
      </c>
      <c r="J187" s="6">
        <f t="shared" si="2"/>
        <v>0.42551489141020177</v>
      </c>
    </row>
    <row r="188" spans="1:10" x14ac:dyDescent="0.3">
      <c r="A188" t="s">
        <v>367</v>
      </c>
      <c r="B188" t="s">
        <v>368</v>
      </c>
      <c r="C188" t="s">
        <v>427</v>
      </c>
      <c r="D188">
        <v>3248</v>
      </c>
      <c r="E188" s="10">
        <v>3149.1870196413324</v>
      </c>
      <c r="F188" s="10">
        <v>1712</v>
      </c>
      <c r="G188" s="6">
        <v>0.54363236902804946</v>
      </c>
      <c r="H188" s="10">
        <v>2</v>
      </c>
      <c r="I188">
        <v>1714</v>
      </c>
      <c r="J188" s="6">
        <f t="shared" si="2"/>
        <v>0.54426745357130646</v>
      </c>
    </row>
    <row r="189" spans="1:10" x14ac:dyDescent="0.3">
      <c r="A189" t="s">
        <v>369</v>
      </c>
      <c r="B189" t="s">
        <v>370</v>
      </c>
      <c r="C189" t="s">
        <v>427</v>
      </c>
      <c r="D189">
        <v>3030</v>
      </c>
      <c r="E189" s="10">
        <v>2949.8847926267281</v>
      </c>
      <c r="F189" s="10">
        <v>2025</v>
      </c>
      <c r="G189" s="6">
        <v>0.68646748681898062</v>
      </c>
      <c r="H189" s="10">
        <v>1</v>
      </c>
      <c r="I189">
        <v>2026</v>
      </c>
      <c r="J189" s="6">
        <f t="shared" si="2"/>
        <v>0.6868064831087678</v>
      </c>
    </row>
    <row r="190" spans="1:10" x14ac:dyDescent="0.3">
      <c r="A190" t="s">
        <v>371</v>
      </c>
      <c r="B190" t="s">
        <v>372</v>
      </c>
      <c r="C190" t="s">
        <v>427</v>
      </c>
      <c r="D190">
        <v>3923</v>
      </c>
      <c r="E190" s="10">
        <v>3722.5015430154931</v>
      </c>
      <c r="F190" s="10">
        <v>1778</v>
      </c>
      <c r="G190" s="6">
        <v>0.47763579932855921</v>
      </c>
      <c r="H190" s="10">
        <v>0</v>
      </c>
      <c r="I190">
        <v>1778</v>
      </c>
      <c r="J190" s="6">
        <f t="shared" si="2"/>
        <v>0.47763579932855921</v>
      </c>
    </row>
    <row r="191" spans="1:10" x14ac:dyDescent="0.3">
      <c r="A191" t="s">
        <v>373</v>
      </c>
      <c r="B191" t="s">
        <v>374</v>
      </c>
      <c r="C191" t="s">
        <v>427</v>
      </c>
      <c r="D191">
        <v>7449</v>
      </c>
      <c r="E191" s="10">
        <v>7048.4859582304443</v>
      </c>
      <c r="F191" s="10">
        <v>4594</v>
      </c>
      <c r="G191" s="6">
        <v>0.65177117855156308</v>
      </c>
      <c r="H191" s="10">
        <v>0</v>
      </c>
      <c r="I191">
        <v>4594</v>
      </c>
      <c r="J191" s="6">
        <f t="shared" si="2"/>
        <v>0.65177117855156308</v>
      </c>
    </row>
    <row r="192" spans="1:10" x14ac:dyDescent="0.3">
      <c r="A192" t="s">
        <v>375</v>
      </c>
      <c r="B192" t="s">
        <v>376</v>
      </c>
      <c r="C192" t="s">
        <v>427</v>
      </c>
      <c r="D192">
        <v>16467</v>
      </c>
      <c r="E192" s="10">
        <v>15705.835531961991</v>
      </c>
      <c r="F192" s="10">
        <v>12753</v>
      </c>
      <c r="G192" s="6">
        <v>0.81199118468082421</v>
      </c>
      <c r="H192" s="10">
        <v>9</v>
      </c>
      <c r="I192">
        <v>12762</v>
      </c>
      <c r="J192" s="6">
        <f t="shared" si="2"/>
        <v>0.8125642200969716</v>
      </c>
    </row>
    <row r="193" spans="1:10" x14ac:dyDescent="0.3">
      <c r="A193" t="s">
        <v>377</v>
      </c>
      <c r="B193" t="s">
        <v>378</v>
      </c>
      <c r="C193" t="s">
        <v>427</v>
      </c>
      <c r="D193">
        <v>10194</v>
      </c>
      <c r="E193" s="10">
        <v>9782.8752466385959</v>
      </c>
      <c r="F193" s="10">
        <v>7459</v>
      </c>
      <c r="G193" s="6">
        <v>0.76245478061911487</v>
      </c>
      <c r="H193" s="10">
        <v>9</v>
      </c>
      <c r="I193">
        <v>7468</v>
      </c>
      <c r="J193" s="6">
        <f t="shared" si="2"/>
        <v>0.7633747555521585</v>
      </c>
    </row>
    <row r="194" spans="1:10" x14ac:dyDescent="0.3">
      <c r="A194" t="s">
        <v>379</v>
      </c>
      <c r="B194" t="s">
        <v>380</v>
      </c>
      <c r="C194" t="s">
        <v>427</v>
      </c>
      <c r="D194">
        <v>9845</v>
      </c>
      <c r="E194" s="10">
        <v>9383.9899910317345</v>
      </c>
      <c r="F194" s="10">
        <v>8449</v>
      </c>
      <c r="G194" s="6">
        <v>0.90036327916746473</v>
      </c>
      <c r="H194" s="10">
        <v>56</v>
      </c>
      <c r="I194">
        <v>8505</v>
      </c>
      <c r="J194" s="6">
        <f t="shared" si="2"/>
        <v>0.90633088996559208</v>
      </c>
    </row>
    <row r="195" spans="1:10" x14ac:dyDescent="0.3">
      <c r="A195" t="s">
        <v>381</v>
      </c>
      <c r="B195" t="s">
        <v>382</v>
      </c>
      <c r="C195" t="s">
        <v>427</v>
      </c>
      <c r="D195">
        <v>4481</v>
      </c>
      <c r="E195" s="10">
        <v>4276.3594391587385</v>
      </c>
      <c r="F195" s="10">
        <v>3674</v>
      </c>
      <c r="G195" s="6">
        <v>0.85914199970121385</v>
      </c>
      <c r="H195" s="10">
        <v>2</v>
      </c>
      <c r="I195">
        <v>3676</v>
      </c>
      <c r="J195" s="6">
        <f t="shared" si="2"/>
        <v>0.85960968723507403</v>
      </c>
    </row>
    <row r="196" spans="1:10" x14ac:dyDescent="0.3">
      <c r="A196" t="s">
        <v>383</v>
      </c>
      <c r="B196" t="s">
        <v>384</v>
      </c>
      <c r="C196" t="s">
        <v>427</v>
      </c>
      <c r="D196">
        <v>9154</v>
      </c>
      <c r="E196" s="10">
        <v>8913.2615192034136</v>
      </c>
      <c r="F196" s="10">
        <v>6694</v>
      </c>
      <c r="G196" s="6">
        <v>0.75101577414484399</v>
      </c>
      <c r="H196" s="10">
        <v>214</v>
      </c>
      <c r="I196">
        <v>6908</v>
      </c>
      <c r="J196" s="6">
        <f t="shared" si="2"/>
        <v>0.77502494290298507</v>
      </c>
    </row>
    <row r="197" spans="1:10" x14ac:dyDescent="0.3">
      <c r="A197" t="s">
        <v>385</v>
      </c>
      <c r="B197" t="s">
        <v>386</v>
      </c>
      <c r="C197" t="s">
        <v>427</v>
      </c>
      <c r="D197">
        <v>4472</v>
      </c>
      <c r="E197" s="10">
        <v>4244.3103164817094</v>
      </c>
      <c r="F197" s="10">
        <v>2656</v>
      </c>
      <c r="G197" s="6">
        <v>0.62577893743680646</v>
      </c>
      <c r="H197" s="10">
        <v>2</v>
      </c>
      <c r="I197">
        <v>2658</v>
      </c>
      <c r="J197" s="6">
        <f t="shared" si="2"/>
        <v>0.62625015651620164</v>
      </c>
    </row>
    <row r="198" spans="1:10" x14ac:dyDescent="0.3">
      <c r="A198" t="s">
        <v>387</v>
      </c>
      <c r="B198" t="s">
        <v>388</v>
      </c>
      <c r="C198" t="s">
        <v>427</v>
      </c>
      <c r="D198">
        <v>4231</v>
      </c>
      <c r="E198" s="10">
        <v>4047.3892455979426</v>
      </c>
      <c r="F198" s="10">
        <v>1663</v>
      </c>
      <c r="G198" s="6">
        <v>0.41088215120616994</v>
      </c>
      <c r="H198" s="10">
        <v>2</v>
      </c>
      <c r="I198">
        <v>1665</v>
      </c>
      <c r="J198" s="6">
        <f t="shared" ref="J198:J213" si="3">I198/E198</f>
        <v>0.41137629690816174</v>
      </c>
    </row>
    <row r="199" spans="1:10" x14ac:dyDescent="0.3">
      <c r="A199" t="s">
        <v>389</v>
      </c>
      <c r="B199" t="s">
        <v>390</v>
      </c>
      <c r="C199" t="s">
        <v>426</v>
      </c>
      <c r="D199">
        <v>5740</v>
      </c>
      <c r="E199" s="10">
        <v>5499.0712945590994</v>
      </c>
      <c r="F199" s="10">
        <v>3556</v>
      </c>
      <c r="G199" s="6">
        <v>0.64665464576143683</v>
      </c>
      <c r="H199" s="10">
        <v>0</v>
      </c>
      <c r="I199">
        <v>3556</v>
      </c>
      <c r="J199" s="6">
        <f t="shared" si="3"/>
        <v>0.64665464576143683</v>
      </c>
    </row>
    <row r="200" spans="1:10" x14ac:dyDescent="0.3">
      <c r="A200" t="s">
        <v>391</v>
      </c>
      <c r="B200" t="s">
        <v>392</v>
      </c>
      <c r="C200" t="s">
        <v>425</v>
      </c>
      <c r="D200">
        <v>16267</v>
      </c>
      <c r="E200" s="10">
        <v>15765.441542526334</v>
      </c>
      <c r="F200" s="10">
        <v>7745</v>
      </c>
      <c r="G200" s="6">
        <v>0.49126438857473964</v>
      </c>
      <c r="H200" s="10">
        <v>1</v>
      </c>
      <c r="I200">
        <v>7746</v>
      </c>
      <c r="J200" s="6">
        <f t="shared" si="3"/>
        <v>0.49132781845060469</v>
      </c>
    </row>
    <row r="201" spans="1:10" x14ac:dyDescent="0.3">
      <c r="A201" t="s">
        <v>393</v>
      </c>
      <c r="B201" t="s">
        <v>394</v>
      </c>
      <c r="C201" t="s">
        <v>426</v>
      </c>
      <c r="D201">
        <v>11287</v>
      </c>
      <c r="E201" s="10">
        <v>10837.902278213338</v>
      </c>
      <c r="F201" s="10">
        <v>6180</v>
      </c>
      <c r="G201" s="6">
        <v>0.57022104844248445</v>
      </c>
      <c r="H201" s="10">
        <v>9</v>
      </c>
      <c r="I201">
        <v>6189</v>
      </c>
      <c r="J201" s="6">
        <f t="shared" si="3"/>
        <v>0.57105146744507052</v>
      </c>
    </row>
    <row r="202" spans="1:10" x14ac:dyDescent="0.3">
      <c r="A202" t="s">
        <v>395</v>
      </c>
      <c r="B202" t="s">
        <v>396</v>
      </c>
      <c r="C202" t="s">
        <v>426</v>
      </c>
      <c r="D202">
        <v>4435</v>
      </c>
      <c r="E202" s="10">
        <v>4191.8395012009723</v>
      </c>
      <c r="F202" s="10">
        <v>2460</v>
      </c>
      <c r="G202" s="6">
        <v>0.58685452992539522</v>
      </c>
      <c r="H202" s="10">
        <v>24</v>
      </c>
      <c r="I202">
        <v>2484</v>
      </c>
      <c r="J202" s="6">
        <f t="shared" si="3"/>
        <v>0.59257993997344793</v>
      </c>
    </row>
    <row r="203" spans="1:10" x14ac:dyDescent="0.3">
      <c r="A203" t="s">
        <v>397</v>
      </c>
      <c r="B203" t="s">
        <v>398</v>
      </c>
      <c r="C203" t="s">
        <v>425</v>
      </c>
      <c r="D203">
        <v>3717</v>
      </c>
      <c r="E203" s="10">
        <v>3590.285880757659</v>
      </c>
      <c r="F203" s="10">
        <v>2283</v>
      </c>
      <c r="G203" s="6">
        <v>0.63588251070363733</v>
      </c>
      <c r="H203" s="10">
        <v>4</v>
      </c>
      <c r="I203">
        <v>2287</v>
      </c>
      <c r="J203" s="6">
        <f t="shared" si="3"/>
        <v>0.63699662811179081</v>
      </c>
    </row>
    <row r="204" spans="1:10" x14ac:dyDescent="0.3">
      <c r="A204" t="s">
        <v>399</v>
      </c>
      <c r="B204" t="s">
        <v>400</v>
      </c>
      <c r="C204" t="s">
        <v>425</v>
      </c>
      <c r="D204">
        <v>5253</v>
      </c>
      <c r="E204" s="10">
        <v>5087.0243708284861</v>
      </c>
      <c r="F204" s="10">
        <v>2622</v>
      </c>
      <c r="G204" s="6">
        <v>0.51542902271824076</v>
      </c>
      <c r="H204" s="10">
        <v>0</v>
      </c>
      <c r="I204">
        <v>2622</v>
      </c>
      <c r="J204" s="6">
        <f t="shared" si="3"/>
        <v>0.51542902271824076</v>
      </c>
    </row>
    <row r="205" spans="1:10" x14ac:dyDescent="0.3">
      <c r="A205" t="s">
        <v>401</v>
      </c>
      <c r="B205" t="s">
        <v>402</v>
      </c>
      <c r="C205" t="s">
        <v>425</v>
      </c>
      <c r="D205">
        <v>3773</v>
      </c>
      <c r="E205" s="10">
        <v>3642.2902302077482</v>
      </c>
      <c r="F205" s="10">
        <v>1564</v>
      </c>
      <c r="G205" s="6">
        <v>0.42940015790855657</v>
      </c>
      <c r="H205" s="10">
        <v>0</v>
      </c>
      <c r="I205">
        <v>1564</v>
      </c>
      <c r="J205" s="6">
        <f t="shared" si="3"/>
        <v>0.42940015790855657</v>
      </c>
    </row>
    <row r="206" spans="1:10" x14ac:dyDescent="0.3">
      <c r="A206" t="s">
        <v>403</v>
      </c>
      <c r="B206" t="s">
        <v>404</v>
      </c>
      <c r="C206" t="s">
        <v>425</v>
      </c>
      <c r="D206">
        <v>3736</v>
      </c>
      <c r="E206" s="10">
        <v>3619.1635944303885</v>
      </c>
      <c r="F206" s="10">
        <v>1256</v>
      </c>
      <c r="G206" s="6">
        <v>0.34704151034589492</v>
      </c>
      <c r="H206" s="10">
        <v>2</v>
      </c>
      <c r="I206">
        <v>1258</v>
      </c>
      <c r="J206" s="6">
        <f t="shared" si="3"/>
        <v>0.34759412421587249</v>
      </c>
    </row>
    <row r="207" spans="1:10" x14ac:dyDescent="0.3">
      <c r="A207" t="s">
        <v>405</v>
      </c>
      <c r="B207" t="s">
        <v>406</v>
      </c>
      <c r="C207" t="s">
        <v>427</v>
      </c>
      <c r="D207">
        <v>6548</v>
      </c>
      <c r="E207" s="10">
        <v>6344.2031003498187</v>
      </c>
      <c r="F207" s="10">
        <v>1963</v>
      </c>
      <c r="G207" s="6">
        <v>0.30941632368165523</v>
      </c>
      <c r="H207" s="10">
        <v>0</v>
      </c>
      <c r="I207">
        <v>1963</v>
      </c>
      <c r="J207" s="6">
        <f t="shared" si="3"/>
        <v>0.30941632368165523</v>
      </c>
    </row>
    <row r="208" spans="1:10" x14ac:dyDescent="0.3">
      <c r="A208" t="s">
        <v>407</v>
      </c>
      <c r="B208" t="s">
        <v>408</v>
      </c>
      <c r="C208" t="s">
        <v>427</v>
      </c>
      <c r="D208">
        <v>9078</v>
      </c>
      <c r="E208" s="10">
        <v>8820.9730937580462</v>
      </c>
      <c r="F208" s="10">
        <v>2667</v>
      </c>
      <c r="G208" s="6">
        <v>0.30234759494814012</v>
      </c>
      <c r="H208" s="10">
        <v>0</v>
      </c>
      <c r="I208">
        <v>2667</v>
      </c>
      <c r="J208" s="6">
        <f t="shared" si="3"/>
        <v>0.30234759494814012</v>
      </c>
    </row>
    <row r="209" spans="1:10" x14ac:dyDescent="0.3">
      <c r="A209" t="s">
        <v>409</v>
      </c>
      <c r="B209" t="s">
        <v>410</v>
      </c>
      <c r="C209" t="s">
        <v>427</v>
      </c>
      <c r="D209">
        <v>3124</v>
      </c>
      <c r="E209" s="10">
        <v>2974.0670997325178</v>
      </c>
      <c r="F209" s="10">
        <v>120</v>
      </c>
      <c r="G209" s="6">
        <v>4.0348787023262715E-2</v>
      </c>
      <c r="H209" s="10">
        <v>0</v>
      </c>
      <c r="I209">
        <v>120</v>
      </c>
      <c r="J209" s="6">
        <f t="shared" si="3"/>
        <v>4.0348787023262715E-2</v>
      </c>
    </row>
    <row r="210" spans="1:10" x14ac:dyDescent="0.3">
      <c r="A210" t="s">
        <v>411</v>
      </c>
      <c r="B210" t="s">
        <v>412</v>
      </c>
      <c r="C210" t="s">
        <v>427</v>
      </c>
      <c r="D210">
        <v>3396</v>
      </c>
      <c r="E210" s="10">
        <v>3272.5991087638222</v>
      </c>
      <c r="F210" s="10">
        <v>386</v>
      </c>
      <c r="G210" s="6">
        <v>0.11794906347261276</v>
      </c>
      <c r="H210" s="10">
        <v>1</v>
      </c>
      <c r="I210">
        <v>387</v>
      </c>
      <c r="J210" s="6">
        <f t="shared" si="3"/>
        <v>0.11825463099456253</v>
      </c>
    </row>
    <row r="211" spans="1:10" x14ac:dyDescent="0.3">
      <c r="A211" t="s">
        <v>413</v>
      </c>
      <c r="B211" t="s">
        <v>414</v>
      </c>
      <c r="C211" t="s">
        <v>427</v>
      </c>
      <c r="D211">
        <v>8662</v>
      </c>
      <c r="E211" s="10">
        <v>8227.5382229222869</v>
      </c>
      <c r="F211" s="10">
        <v>4862</v>
      </c>
      <c r="G211" s="6">
        <v>0.59094225614829132</v>
      </c>
      <c r="H211" s="10">
        <v>1</v>
      </c>
      <c r="I211">
        <v>4863</v>
      </c>
      <c r="J211" s="6">
        <f t="shared" si="3"/>
        <v>0.59106379918740048</v>
      </c>
    </row>
    <row r="212" spans="1:10" x14ac:dyDescent="0.3">
      <c r="A212" t="s">
        <v>415</v>
      </c>
      <c r="B212" t="s">
        <v>416</v>
      </c>
      <c r="C212" t="s">
        <v>427</v>
      </c>
      <c r="D212">
        <v>13853</v>
      </c>
      <c r="E212" s="10">
        <v>13547.544189773225</v>
      </c>
      <c r="F212" s="10">
        <v>14025</v>
      </c>
      <c r="G212" s="6">
        <v>1.0352429786194901</v>
      </c>
      <c r="H212" s="10">
        <v>36</v>
      </c>
      <c r="I212">
        <v>14061</v>
      </c>
      <c r="J212" s="6">
        <f t="shared" si="3"/>
        <v>1.0379002867999036</v>
      </c>
    </row>
    <row r="213" spans="1:10" x14ac:dyDescent="0.3">
      <c r="A213" t="s">
        <v>417</v>
      </c>
      <c r="B213" t="s">
        <v>418</v>
      </c>
      <c r="C213" t="s">
        <v>427</v>
      </c>
      <c r="D213">
        <v>4517</v>
      </c>
      <c r="E213" s="10">
        <v>4509.5129815862047</v>
      </c>
      <c r="F213" s="10">
        <v>3504</v>
      </c>
      <c r="G213" s="6">
        <v>0.7770240410234901</v>
      </c>
      <c r="H213" s="10">
        <v>11</v>
      </c>
      <c r="I213">
        <v>3515</v>
      </c>
      <c r="J213" s="6">
        <f t="shared" si="3"/>
        <v>0.77946332882350666</v>
      </c>
    </row>
  </sheetData>
  <autoFilter ref="A4:J213" xr:uid="{00000000-0009-0000-0000-000013000000}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J213"/>
  <sheetViews>
    <sheetView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0.08203125" bestFit="1" customWidth="1"/>
    <col min="8" max="8" width="15.25" bestFit="1" customWidth="1"/>
    <col min="9" max="9" width="18.75" bestFit="1" customWidth="1"/>
    <col min="10" max="10" width="13.83203125" customWidth="1"/>
  </cols>
  <sheetData>
    <row r="1" spans="1:10" ht="18" x14ac:dyDescent="0.4">
      <c r="A1" s="1" t="s">
        <v>445</v>
      </c>
      <c r="B1" s="9">
        <v>42583</v>
      </c>
    </row>
    <row r="4" spans="1:10" ht="42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x14ac:dyDescent="0.3">
      <c r="A5" t="s">
        <v>1</v>
      </c>
      <c r="B5" t="s">
        <v>2</v>
      </c>
      <c r="C5" t="s">
        <v>426</v>
      </c>
      <c r="D5">
        <v>2110</v>
      </c>
      <c r="E5" s="10">
        <v>2061.982957393484</v>
      </c>
      <c r="F5" s="10">
        <v>1469</v>
      </c>
      <c r="G5" s="6">
        <v>0.71242101916154377</v>
      </c>
      <c r="H5" s="10">
        <v>2</v>
      </c>
      <c r="I5">
        <v>1471</v>
      </c>
      <c r="J5" s="6">
        <f>I5/E5</f>
        <v>0.71339095928293461</v>
      </c>
    </row>
    <row r="6" spans="1:10" x14ac:dyDescent="0.3">
      <c r="A6" t="s">
        <v>3</v>
      </c>
      <c r="B6" t="s">
        <v>4</v>
      </c>
      <c r="C6" t="s">
        <v>426</v>
      </c>
      <c r="D6">
        <v>5993</v>
      </c>
      <c r="E6" s="10">
        <v>5803.0610217596977</v>
      </c>
      <c r="F6" s="10">
        <v>4297</v>
      </c>
      <c r="G6" s="6">
        <v>0.74047127608818331</v>
      </c>
      <c r="H6" s="10">
        <v>6</v>
      </c>
      <c r="I6">
        <v>4303</v>
      </c>
      <c r="J6" s="6">
        <f t="shared" ref="J6:J69" si="0">I6/E6</f>
        <v>0.74150521317371487</v>
      </c>
    </row>
    <row r="7" spans="1:10" x14ac:dyDescent="0.3">
      <c r="A7" t="s">
        <v>5</v>
      </c>
      <c r="B7" t="s">
        <v>6</v>
      </c>
      <c r="C7" t="s">
        <v>426</v>
      </c>
      <c r="D7">
        <v>10360</v>
      </c>
      <c r="E7" s="10">
        <v>9873.3837990646716</v>
      </c>
      <c r="F7" s="10">
        <v>5838</v>
      </c>
      <c r="G7" s="6">
        <v>0.59128664688929111</v>
      </c>
      <c r="H7" s="10">
        <v>6</v>
      </c>
      <c r="I7">
        <v>5844</v>
      </c>
      <c r="J7" s="6">
        <f t="shared" si="0"/>
        <v>0.59189434128486074</v>
      </c>
    </row>
    <row r="8" spans="1:10" x14ac:dyDescent="0.3">
      <c r="A8" t="s">
        <v>7</v>
      </c>
      <c r="B8" t="s">
        <v>8</v>
      </c>
      <c r="C8" t="s">
        <v>426</v>
      </c>
      <c r="D8">
        <v>4914</v>
      </c>
      <c r="E8" s="10">
        <v>4689.0579395945388</v>
      </c>
      <c r="F8" s="10">
        <v>4068</v>
      </c>
      <c r="G8" s="6">
        <v>0.86755166014258267</v>
      </c>
      <c r="H8" s="10">
        <v>9</v>
      </c>
      <c r="I8">
        <v>4077</v>
      </c>
      <c r="J8" s="6">
        <f t="shared" si="0"/>
        <v>0.86947102222254413</v>
      </c>
    </row>
    <row r="9" spans="1:10" x14ac:dyDescent="0.3">
      <c r="A9" t="s">
        <v>9</v>
      </c>
      <c r="B9" t="s">
        <v>10</v>
      </c>
      <c r="C9" t="s">
        <v>426</v>
      </c>
      <c r="D9">
        <v>5489</v>
      </c>
      <c r="E9" s="10">
        <v>5321.9940861135619</v>
      </c>
      <c r="F9" s="10">
        <v>2985</v>
      </c>
      <c r="G9" s="6">
        <v>0.56087999191668125</v>
      </c>
      <c r="H9" s="10">
        <v>8</v>
      </c>
      <c r="I9">
        <v>2993</v>
      </c>
      <c r="J9" s="6">
        <f t="shared" si="0"/>
        <v>0.56238318787491692</v>
      </c>
    </row>
    <row r="10" spans="1:10" x14ac:dyDescent="0.3">
      <c r="A10" t="s">
        <v>11</v>
      </c>
      <c r="B10" t="s">
        <v>12</v>
      </c>
      <c r="C10" t="s">
        <v>426</v>
      </c>
      <c r="D10">
        <v>5369</v>
      </c>
      <c r="E10" s="10">
        <v>4984.7348442216198</v>
      </c>
      <c r="F10" s="10">
        <v>2995</v>
      </c>
      <c r="G10" s="6">
        <v>0.60083436603891771</v>
      </c>
      <c r="H10" s="10">
        <v>3</v>
      </c>
      <c r="I10">
        <v>2998</v>
      </c>
      <c r="J10" s="6">
        <f t="shared" si="0"/>
        <v>0.60143620346733728</v>
      </c>
    </row>
    <row r="11" spans="1:10" x14ac:dyDescent="0.3">
      <c r="A11" t="s">
        <v>13</v>
      </c>
      <c r="B11" t="s">
        <v>14</v>
      </c>
      <c r="C11" t="s">
        <v>426</v>
      </c>
      <c r="D11">
        <v>5291</v>
      </c>
      <c r="E11" s="10">
        <v>5092.2430157310464</v>
      </c>
      <c r="F11" s="10">
        <v>4346</v>
      </c>
      <c r="G11" s="6">
        <v>0.85345494835463676</v>
      </c>
      <c r="H11" s="10">
        <v>20</v>
      </c>
      <c r="I11">
        <v>4366</v>
      </c>
      <c r="J11" s="6">
        <f t="shared" si="0"/>
        <v>0.85738249068484673</v>
      </c>
    </row>
    <row r="12" spans="1:10" x14ac:dyDescent="0.3">
      <c r="A12" t="s">
        <v>15</v>
      </c>
      <c r="B12" t="s">
        <v>16</v>
      </c>
      <c r="C12" t="s">
        <v>426</v>
      </c>
      <c r="D12">
        <v>4019</v>
      </c>
      <c r="E12" s="10">
        <v>3873.8260810047741</v>
      </c>
      <c r="F12" s="10">
        <v>3021</v>
      </c>
      <c r="G12" s="6">
        <v>0.77984915606134486</v>
      </c>
      <c r="H12" s="10">
        <v>8</v>
      </c>
      <c r="I12">
        <v>3029</v>
      </c>
      <c r="J12" s="6">
        <f t="shared" si="0"/>
        <v>0.78191429781854138</v>
      </c>
    </row>
    <row r="13" spans="1:10" x14ac:dyDescent="0.3">
      <c r="A13" t="s">
        <v>17</v>
      </c>
      <c r="B13" t="s">
        <v>18</v>
      </c>
      <c r="C13" t="s">
        <v>426</v>
      </c>
      <c r="D13">
        <v>6647</v>
      </c>
      <c r="E13" s="10">
        <v>6413.4326943200367</v>
      </c>
      <c r="F13" s="10">
        <v>4728</v>
      </c>
      <c r="G13" s="6">
        <v>0.73720271582288288</v>
      </c>
      <c r="H13" s="10">
        <v>1</v>
      </c>
      <c r="I13">
        <v>4729</v>
      </c>
      <c r="J13" s="6">
        <f t="shared" si="0"/>
        <v>0.73735863856311612</v>
      </c>
    </row>
    <row r="14" spans="1:10" x14ac:dyDescent="0.3">
      <c r="A14" t="s">
        <v>19</v>
      </c>
      <c r="B14" t="s">
        <v>20</v>
      </c>
      <c r="C14" t="s">
        <v>426</v>
      </c>
      <c r="D14">
        <v>3099</v>
      </c>
      <c r="E14" s="10">
        <v>3007.27780555754</v>
      </c>
      <c r="F14" s="10">
        <v>1598</v>
      </c>
      <c r="G14" s="6">
        <v>0.53137757910055661</v>
      </c>
      <c r="H14" s="10">
        <v>1</v>
      </c>
      <c r="I14">
        <v>1599</v>
      </c>
      <c r="J14" s="6">
        <f t="shared" si="0"/>
        <v>0.53171010574580102</v>
      </c>
    </row>
    <row r="15" spans="1:10" x14ac:dyDescent="0.3">
      <c r="A15" t="s">
        <v>21</v>
      </c>
      <c r="B15" t="s">
        <v>22</v>
      </c>
      <c r="C15" t="s">
        <v>426</v>
      </c>
      <c r="D15">
        <v>3581</v>
      </c>
      <c r="E15" s="10">
        <v>3368.7264431513809</v>
      </c>
      <c r="F15" s="10">
        <v>2517</v>
      </c>
      <c r="G15" s="6">
        <v>0.74716663477293022</v>
      </c>
      <c r="H15" s="10">
        <v>7</v>
      </c>
      <c r="I15">
        <v>2524</v>
      </c>
      <c r="J15" s="6">
        <f t="shared" si="0"/>
        <v>0.74924457138135714</v>
      </c>
    </row>
    <row r="16" spans="1:10" x14ac:dyDescent="0.3">
      <c r="A16" t="s">
        <v>23</v>
      </c>
      <c r="B16" t="s">
        <v>24</v>
      </c>
      <c r="C16" t="s">
        <v>426</v>
      </c>
      <c r="D16">
        <v>6038</v>
      </c>
      <c r="E16" s="10">
        <v>5844.7784263007588</v>
      </c>
      <c r="F16" s="10">
        <v>5917</v>
      </c>
      <c r="G16" s="6">
        <v>1.0123565973646242</v>
      </c>
      <c r="H16" s="10">
        <v>139</v>
      </c>
      <c r="I16">
        <v>6056</v>
      </c>
      <c r="J16" s="6">
        <f t="shared" si="0"/>
        <v>1.0361385083049122</v>
      </c>
    </row>
    <row r="17" spans="1:10" x14ac:dyDescent="0.3">
      <c r="A17" t="s">
        <v>25</v>
      </c>
      <c r="B17" t="s">
        <v>26</v>
      </c>
      <c r="C17" t="s">
        <v>426</v>
      </c>
      <c r="D17">
        <v>3357</v>
      </c>
      <c r="E17" s="10">
        <v>3187.0157363152675</v>
      </c>
      <c r="F17" s="10">
        <v>2352</v>
      </c>
      <c r="G17" s="6">
        <v>0.73799447338760626</v>
      </c>
      <c r="H17" s="10">
        <v>46</v>
      </c>
      <c r="I17">
        <v>2398</v>
      </c>
      <c r="J17" s="6">
        <f t="shared" si="0"/>
        <v>0.7524280387684863</v>
      </c>
    </row>
    <row r="18" spans="1:10" x14ac:dyDescent="0.3">
      <c r="A18" t="s">
        <v>27</v>
      </c>
      <c r="B18" t="s">
        <v>28</v>
      </c>
      <c r="C18" t="s">
        <v>426</v>
      </c>
      <c r="D18">
        <v>3978</v>
      </c>
      <c r="E18" s="10">
        <v>3759.9323807093647</v>
      </c>
      <c r="F18" s="10">
        <v>1657</v>
      </c>
      <c r="G18" s="6">
        <v>0.440699414835589</v>
      </c>
      <c r="H18" s="10">
        <v>14</v>
      </c>
      <c r="I18">
        <v>1671</v>
      </c>
      <c r="J18" s="6">
        <f t="shared" si="0"/>
        <v>0.44442288605327046</v>
      </c>
    </row>
    <row r="19" spans="1:10" x14ac:dyDescent="0.3">
      <c r="A19" t="s">
        <v>29</v>
      </c>
      <c r="B19" t="s">
        <v>30</v>
      </c>
      <c r="C19" t="s">
        <v>426</v>
      </c>
      <c r="D19">
        <v>3326</v>
      </c>
      <c r="E19" s="10">
        <v>3095.7028764941847</v>
      </c>
      <c r="F19" s="10">
        <v>2951</v>
      </c>
      <c r="G19" s="6">
        <v>0.95325685885653944</v>
      </c>
      <c r="H19" s="10">
        <v>1</v>
      </c>
      <c r="I19">
        <v>2952</v>
      </c>
      <c r="J19" s="6">
        <f t="shared" si="0"/>
        <v>0.95357988727363752</v>
      </c>
    </row>
    <row r="20" spans="1:10" x14ac:dyDescent="0.3">
      <c r="A20" t="s">
        <v>31</v>
      </c>
      <c r="B20" t="s">
        <v>32</v>
      </c>
      <c r="C20" t="s">
        <v>426</v>
      </c>
      <c r="D20">
        <v>3751</v>
      </c>
      <c r="E20" s="10">
        <v>3579.6029293264446</v>
      </c>
      <c r="F20" s="10">
        <v>3165</v>
      </c>
      <c r="G20" s="6">
        <v>0.88417627946112498</v>
      </c>
      <c r="H20" s="10">
        <v>3</v>
      </c>
      <c r="I20">
        <v>3168</v>
      </c>
      <c r="J20" s="6">
        <f t="shared" si="0"/>
        <v>0.88501436124260469</v>
      </c>
    </row>
    <row r="21" spans="1:10" x14ac:dyDescent="0.3">
      <c r="A21" t="s">
        <v>33</v>
      </c>
      <c r="B21" t="s">
        <v>34</v>
      </c>
      <c r="C21" t="s">
        <v>426</v>
      </c>
      <c r="D21">
        <v>7405</v>
      </c>
      <c r="E21" s="10">
        <v>7193.8798747790361</v>
      </c>
      <c r="F21" s="10">
        <v>4171</v>
      </c>
      <c r="G21" s="6">
        <v>0.57979839427442681</v>
      </c>
      <c r="H21" s="10">
        <v>13</v>
      </c>
      <c r="I21">
        <v>4184</v>
      </c>
      <c r="J21" s="6">
        <f t="shared" si="0"/>
        <v>0.58160548588928362</v>
      </c>
    </row>
    <row r="22" spans="1:10" x14ac:dyDescent="0.3">
      <c r="A22" t="s">
        <v>35</v>
      </c>
      <c r="B22" t="s">
        <v>36</v>
      </c>
      <c r="C22" t="s">
        <v>426</v>
      </c>
      <c r="D22">
        <v>3567</v>
      </c>
      <c r="E22" s="10">
        <v>3411.1354909713446</v>
      </c>
      <c r="F22" s="10">
        <v>2280</v>
      </c>
      <c r="G22" s="6">
        <v>0.66839913161900066</v>
      </c>
      <c r="H22" s="10">
        <v>0</v>
      </c>
      <c r="I22">
        <v>2280</v>
      </c>
      <c r="J22" s="6">
        <f t="shared" si="0"/>
        <v>0.66839913161900066</v>
      </c>
    </row>
    <row r="23" spans="1:10" x14ac:dyDescent="0.3">
      <c r="A23" t="s">
        <v>37</v>
      </c>
      <c r="B23" t="s">
        <v>38</v>
      </c>
      <c r="C23" t="s">
        <v>426</v>
      </c>
      <c r="D23">
        <v>5682</v>
      </c>
      <c r="E23" s="10">
        <v>5473.1608218857973</v>
      </c>
      <c r="F23" s="10">
        <v>3331</v>
      </c>
      <c r="G23" s="6">
        <v>0.60860627129394163</v>
      </c>
      <c r="H23" s="10">
        <v>44</v>
      </c>
      <c r="I23">
        <v>3375</v>
      </c>
      <c r="J23" s="6">
        <f t="shared" si="0"/>
        <v>0.61664550153619124</v>
      </c>
    </row>
    <row r="24" spans="1:10" x14ac:dyDescent="0.3">
      <c r="A24" t="s">
        <v>39</v>
      </c>
      <c r="B24" t="s">
        <v>40</v>
      </c>
      <c r="C24" t="s">
        <v>426</v>
      </c>
      <c r="D24">
        <v>4210</v>
      </c>
      <c r="E24" s="10">
        <v>3971.1810981955446</v>
      </c>
      <c r="F24" s="10">
        <v>3487</v>
      </c>
      <c r="G24" s="6">
        <v>0.87807629865695358</v>
      </c>
      <c r="H24" s="10">
        <v>10</v>
      </c>
      <c r="I24">
        <v>3497</v>
      </c>
      <c r="J24" s="6">
        <f t="shared" si="0"/>
        <v>0.88059444118249697</v>
      </c>
    </row>
    <row r="25" spans="1:10" x14ac:dyDescent="0.3">
      <c r="A25" t="s">
        <v>41</v>
      </c>
      <c r="B25" t="s">
        <v>42</v>
      </c>
      <c r="C25" t="s">
        <v>426</v>
      </c>
      <c r="D25">
        <v>2846</v>
      </c>
      <c r="E25" s="10">
        <v>2722.9377873479602</v>
      </c>
      <c r="F25" s="10">
        <v>546</v>
      </c>
      <c r="G25" s="6">
        <v>0.20051872008863766</v>
      </c>
      <c r="H25" s="10">
        <v>5</v>
      </c>
      <c r="I25">
        <v>551</v>
      </c>
      <c r="J25" s="6">
        <f t="shared" si="0"/>
        <v>0.20235497210410136</v>
      </c>
    </row>
    <row r="26" spans="1:10" x14ac:dyDescent="0.3">
      <c r="A26" t="s">
        <v>43</v>
      </c>
      <c r="B26" t="s">
        <v>44</v>
      </c>
      <c r="C26" t="s">
        <v>426</v>
      </c>
      <c r="D26">
        <v>4931</v>
      </c>
      <c r="E26" s="10">
        <v>4722.8414690505761</v>
      </c>
      <c r="F26" s="10">
        <v>4263</v>
      </c>
      <c r="G26" s="6">
        <v>0.90263457453230644</v>
      </c>
      <c r="H26" s="10">
        <v>47</v>
      </c>
      <c r="I26">
        <v>4310</v>
      </c>
      <c r="J26" s="6">
        <f t="shared" si="0"/>
        <v>0.91258621070472457</v>
      </c>
    </row>
    <row r="27" spans="1:10" x14ac:dyDescent="0.3">
      <c r="A27" t="s">
        <v>45</v>
      </c>
      <c r="B27" t="s">
        <v>46</v>
      </c>
      <c r="C27" t="s">
        <v>426</v>
      </c>
      <c r="D27">
        <v>9683</v>
      </c>
      <c r="E27" s="10">
        <v>9290.9505817427289</v>
      </c>
      <c r="F27" s="10">
        <v>4528</v>
      </c>
      <c r="G27" s="6">
        <v>0.48735594492320189</v>
      </c>
      <c r="H27" s="10">
        <v>5</v>
      </c>
      <c r="I27">
        <v>4533</v>
      </c>
      <c r="J27" s="6">
        <f t="shared" si="0"/>
        <v>0.48789410298959235</v>
      </c>
    </row>
    <row r="28" spans="1:10" x14ac:dyDescent="0.3">
      <c r="A28" t="s">
        <v>47</v>
      </c>
      <c r="B28" t="s">
        <v>48</v>
      </c>
      <c r="C28" t="s">
        <v>426</v>
      </c>
      <c r="D28">
        <v>3564</v>
      </c>
      <c r="E28" s="10">
        <v>3394.2041276419395</v>
      </c>
      <c r="F28" s="10">
        <v>1470</v>
      </c>
      <c r="G28" s="6">
        <v>0.43309121806449963</v>
      </c>
      <c r="H28" s="10">
        <v>4</v>
      </c>
      <c r="I28">
        <v>1474</v>
      </c>
      <c r="J28" s="6">
        <f t="shared" si="0"/>
        <v>0.43426969756943706</v>
      </c>
    </row>
    <row r="29" spans="1:10" x14ac:dyDescent="0.3">
      <c r="A29" t="s">
        <v>49</v>
      </c>
      <c r="B29" t="s">
        <v>50</v>
      </c>
      <c r="C29" t="s">
        <v>426</v>
      </c>
      <c r="D29">
        <v>2392</v>
      </c>
      <c r="E29" s="10">
        <v>2313.7152623915931</v>
      </c>
      <c r="F29" s="10">
        <v>1396</v>
      </c>
      <c r="G29" s="6">
        <v>0.60335859934511205</v>
      </c>
      <c r="H29" s="10">
        <v>4</v>
      </c>
      <c r="I29">
        <v>1400</v>
      </c>
      <c r="J29" s="6">
        <f t="shared" si="0"/>
        <v>0.60508742054667397</v>
      </c>
    </row>
    <row r="30" spans="1:10" x14ac:dyDescent="0.3">
      <c r="A30" t="s">
        <v>51</v>
      </c>
      <c r="B30" t="s">
        <v>52</v>
      </c>
      <c r="C30" t="s">
        <v>426</v>
      </c>
      <c r="D30">
        <v>4566</v>
      </c>
      <c r="E30" s="10">
        <v>4350.4536588573055</v>
      </c>
      <c r="F30" s="10">
        <v>3029</v>
      </c>
      <c r="G30" s="6">
        <v>0.69624922767148845</v>
      </c>
      <c r="H30" s="10">
        <v>39</v>
      </c>
      <c r="I30">
        <v>3068</v>
      </c>
      <c r="J30" s="6">
        <f t="shared" si="0"/>
        <v>0.70521381000202266</v>
      </c>
    </row>
    <row r="31" spans="1:10" x14ac:dyDescent="0.3">
      <c r="A31" t="s">
        <v>53</v>
      </c>
      <c r="B31" t="s">
        <v>54</v>
      </c>
      <c r="C31" t="s">
        <v>426</v>
      </c>
      <c r="D31">
        <v>3824</v>
      </c>
      <c r="E31" s="10">
        <v>3694.9356875886069</v>
      </c>
      <c r="F31" s="10">
        <v>2780</v>
      </c>
      <c r="G31" s="6">
        <v>0.7523811603374041</v>
      </c>
      <c r="H31" s="10">
        <v>29</v>
      </c>
      <c r="I31">
        <v>2809</v>
      </c>
      <c r="J31" s="6">
        <f t="shared" si="0"/>
        <v>0.76022974078696692</v>
      </c>
    </row>
    <row r="32" spans="1:10" x14ac:dyDescent="0.3">
      <c r="A32" t="s">
        <v>55</v>
      </c>
      <c r="B32" t="s">
        <v>56</v>
      </c>
      <c r="C32" t="s">
        <v>426</v>
      </c>
      <c r="D32">
        <v>3341</v>
      </c>
      <c r="E32" s="10">
        <v>3235.3557312252965</v>
      </c>
      <c r="F32" s="10">
        <v>809</v>
      </c>
      <c r="G32" s="6">
        <v>0.25004978345723206</v>
      </c>
      <c r="H32" s="10">
        <v>1</v>
      </c>
      <c r="I32">
        <v>810</v>
      </c>
      <c r="J32" s="6">
        <f t="shared" si="0"/>
        <v>0.2503588684800469</v>
      </c>
    </row>
    <row r="33" spans="1:10" x14ac:dyDescent="0.3">
      <c r="A33" t="s">
        <v>57</v>
      </c>
      <c r="B33" t="s">
        <v>58</v>
      </c>
      <c r="C33" t="s">
        <v>426</v>
      </c>
      <c r="D33">
        <v>3636</v>
      </c>
      <c r="E33" s="10">
        <v>3483.0122571858651</v>
      </c>
      <c r="F33" s="10">
        <v>665</v>
      </c>
      <c r="G33" s="6">
        <v>0.19092668957108219</v>
      </c>
      <c r="H33" s="10">
        <v>4</v>
      </c>
      <c r="I33">
        <v>669</v>
      </c>
      <c r="J33" s="6">
        <f t="shared" si="0"/>
        <v>0.19207512078654737</v>
      </c>
    </row>
    <row r="34" spans="1:10" x14ac:dyDescent="0.3">
      <c r="A34" t="s">
        <v>59</v>
      </c>
      <c r="B34" t="s">
        <v>60</v>
      </c>
      <c r="C34" t="s">
        <v>426</v>
      </c>
      <c r="D34">
        <v>3014</v>
      </c>
      <c r="E34" s="10">
        <v>2880.4430797703421</v>
      </c>
      <c r="F34" s="10">
        <v>1128</v>
      </c>
      <c r="G34" s="6">
        <v>0.39160641913810545</v>
      </c>
      <c r="H34" s="10">
        <v>18</v>
      </c>
      <c r="I34">
        <v>1146</v>
      </c>
      <c r="J34" s="6">
        <f t="shared" si="0"/>
        <v>0.3978554577413731</v>
      </c>
    </row>
    <row r="35" spans="1:10" x14ac:dyDescent="0.3">
      <c r="A35" t="s">
        <v>61</v>
      </c>
      <c r="B35" t="s">
        <v>62</v>
      </c>
      <c r="C35" t="s">
        <v>426</v>
      </c>
      <c r="D35">
        <v>6700</v>
      </c>
      <c r="E35" s="10">
        <v>6332.0670545509383</v>
      </c>
      <c r="F35" s="10">
        <v>3740</v>
      </c>
      <c r="G35" s="6">
        <v>0.59064440849722422</v>
      </c>
      <c r="H35" s="10">
        <v>49</v>
      </c>
      <c r="I35">
        <v>3789</v>
      </c>
      <c r="J35" s="6">
        <f t="shared" si="0"/>
        <v>0.59838279780641246</v>
      </c>
    </row>
    <row r="36" spans="1:10" x14ac:dyDescent="0.3">
      <c r="A36" t="s">
        <v>63</v>
      </c>
      <c r="B36" t="s">
        <v>64</v>
      </c>
      <c r="C36" t="s">
        <v>426</v>
      </c>
      <c r="D36">
        <v>3641</v>
      </c>
      <c r="E36" s="10">
        <v>3443.6728804666523</v>
      </c>
      <c r="F36" s="10">
        <v>1638</v>
      </c>
      <c r="G36" s="6">
        <v>0.47565493496526146</v>
      </c>
      <c r="H36" s="10">
        <v>1</v>
      </c>
      <c r="I36">
        <v>1639</v>
      </c>
      <c r="J36" s="6">
        <f t="shared" si="0"/>
        <v>0.47594532259344535</v>
      </c>
    </row>
    <row r="37" spans="1:10" x14ac:dyDescent="0.3">
      <c r="A37" t="s">
        <v>65</v>
      </c>
      <c r="B37" t="s">
        <v>66</v>
      </c>
      <c r="C37" t="s">
        <v>426</v>
      </c>
      <c r="D37">
        <v>5415</v>
      </c>
      <c r="E37" s="10">
        <v>5163.2682665628199</v>
      </c>
      <c r="F37" s="10">
        <v>592</v>
      </c>
      <c r="G37" s="6">
        <v>0.1146560607423355</v>
      </c>
      <c r="H37" s="10">
        <v>5</v>
      </c>
      <c r="I37">
        <v>597</v>
      </c>
      <c r="J37" s="6">
        <f t="shared" si="0"/>
        <v>0.11562443963374036</v>
      </c>
    </row>
    <row r="38" spans="1:10" x14ac:dyDescent="0.3">
      <c r="A38" t="s">
        <v>67</v>
      </c>
      <c r="B38" t="s">
        <v>68</v>
      </c>
      <c r="C38" t="s">
        <v>426</v>
      </c>
      <c r="D38">
        <v>4897</v>
      </c>
      <c r="E38" s="10">
        <v>4722.7371091395817</v>
      </c>
      <c r="F38" s="10">
        <v>2954</v>
      </c>
      <c r="G38" s="6">
        <v>0.62548474152485245</v>
      </c>
      <c r="H38" s="10">
        <v>3</v>
      </c>
      <c r="I38">
        <v>2957</v>
      </c>
      <c r="J38" s="6">
        <f t="shared" si="0"/>
        <v>0.62611996638083567</v>
      </c>
    </row>
    <row r="39" spans="1:10" x14ac:dyDescent="0.3">
      <c r="A39" t="s">
        <v>69</v>
      </c>
      <c r="B39" t="s">
        <v>70</v>
      </c>
      <c r="C39" t="s">
        <v>426</v>
      </c>
      <c r="D39">
        <v>1954</v>
      </c>
      <c r="E39" s="10">
        <v>1887.7083651350938</v>
      </c>
      <c r="F39" s="10">
        <v>791</v>
      </c>
      <c r="G39" s="6">
        <v>0.4190265904465556</v>
      </c>
      <c r="H39" s="10">
        <v>0</v>
      </c>
      <c r="I39">
        <v>791</v>
      </c>
      <c r="J39" s="6">
        <f t="shared" si="0"/>
        <v>0.4190265904465556</v>
      </c>
    </row>
    <row r="40" spans="1:10" x14ac:dyDescent="0.3">
      <c r="A40" t="s">
        <v>71</v>
      </c>
      <c r="B40" t="s">
        <v>72</v>
      </c>
      <c r="C40" t="s">
        <v>426</v>
      </c>
      <c r="D40">
        <v>4733</v>
      </c>
      <c r="E40" s="10">
        <v>4586.2013178117131</v>
      </c>
      <c r="F40" s="10">
        <v>2363</v>
      </c>
      <c r="G40" s="6">
        <v>0.51524122825194596</v>
      </c>
      <c r="H40" s="10">
        <v>162</v>
      </c>
      <c r="I40">
        <v>2525</v>
      </c>
      <c r="J40" s="6">
        <f t="shared" si="0"/>
        <v>0.55056457949054738</v>
      </c>
    </row>
    <row r="41" spans="1:10" x14ac:dyDescent="0.3">
      <c r="A41" t="s">
        <v>73</v>
      </c>
      <c r="B41" t="s">
        <v>74</v>
      </c>
      <c r="C41" t="s">
        <v>426</v>
      </c>
      <c r="D41">
        <v>5138</v>
      </c>
      <c r="E41" s="10">
        <v>4942.4368193150503</v>
      </c>
      <c r="F41" s="10">
        <v>2613</v>
      </c>
      <c r="G41" s="6">
        <v>0.52868657618209547</v>
      </c>
      <c r="H41" s="10">
        <v>0</v>
      </c>
      <c r="I41">
        <v>2613</v>
      </c>
      <c r="J41" s="6">
        <f t="shared" si="0"/>
        <v>0.52868657618209547</v>
      </c>
    </row>
    <row r="42" spans="1:10" x14ac:dyDescent="0.3">
      <c r="A42" t="s">
        <v>75</v>
      </c>
      <c r="B42" t="s">
        <v>76</v>
      </c>
      <c r="C42" t="s">
        <v>426</v>
      </c>
      <c r="D42">
        <v>2443</v>
      </c>
      <c r="E42" s="10">
        <v>2315.781741566308</v>
      </c>
      <c r="F42" s="10">
        <v>1693</v>
      </c>
      <c r="G42" s="6">
        <v>0.73107062276728985</v>
      </c>
      <c r="H42" s="10">
        <v>40</v>
      </c>
      <c r="I42">
        <v>1733</v>
      </c>
      <c r="J42" s="6">
        <f t="shared" si="0"/>
        <v>0.74834340771158503</v>
      </c>
    </row>
    <row r="43" spans="1:10" x14ac:dyDescent="0.3">
      <c r="A43" t="s">
        <v>77</v>
      </c>
      <c r="B43" t="s">
        <v>78</v>
      </c>
      <c r="C43" t="s">
        <v>426</v>
      </c>
      <c r="D43">
        <v>7080</v>
      </c>
      <c r="E43" s="10">
        <v>6826.6398535890221</v>
      </c>
      <c r="F43" s="10">
        <v>4047</v>
      </c>
      <c r="G43" s="6">
        <v>0.5928245940603325</v>
      </c>
      <c r="H43" s="10">
        <v>14</v>
      </c>
      <c r="I43">
        <v>4061</v>
      </c>
      <c r="J43" s="6">
        <f t="shared" si="0"/>
        <v>0.5948753833652114</v>
      </c>
    </row>
    <row r="44" spans="1:10" x14ac:dyDescent="0.3">
      <c r="A44" t="s">
        <v>79</v>
      </c>
      <c r="B44" t="s">
        <v>80</v>
      </c>
      <c r="C44" t="s">
        <v>426</v>
      </c>
      <c r="D44">
        <v>3247</v>
      </c>
      <c r="E44" s="10">
        <v>3048.53118744313</v>
      </c>
      <c r="F44" s="10">
        <v>2448</v>
      </c>
      <c r="G44" s="6">
        <v>0.80300966251658767</v>
      </c>
      <c r="H44" s="10">
        <v>3</v>
      </c>
      <c r="I44">
        <v>2451</v>
      </c>
      <c r="J44" s="6">
        <f t="shared" si="0"/>
        <v>0.80399374298535797</v>
      </c>
    </row>
    <row r="45" spans="1:10" x14ac:dyDescent="0.3">
      <c r="A45" t="s">
        <v>81</v>
      </c>
      <c r="B45" t="s">
        <v>82</v>
      </c>
      <c r="C45" t="s">
        <v>426</v>
      </c>
      <c r="D45">
        <v>3021</v>
      </c>
      <c r="E45" s="10">
        <v>2881.0370558685354</v>
      </c>
      <c r="F45" s="10">
        <v>1555</v>
      </c>
      <c r="G45" s="6">
        <v>0.53973620257071631</v>
      </c>
      <c r="H45" s="10">
        <v>3</v>
      </c>
      <c r="I45">
        <v>1558</v>
      </c>
      <c r="J45" s="6">
        <f t="shared" si="0"/>
        <v>0.540777494279856</v>
      </c>
    </row>
    <row r="46" spans="1:10" x14ac:dyDescent="0.3">
      <c r="A46" t="s">
        <v>83</v>
      </c>
      <c r="B46" t="s">
        <v>84</v>
      </c>
      <c r="C46" t="s">
        <v>426</v>
      </c>
      <c r="D46">
        <v>5926</v>
      </c>
      <c r="E46" s="10">
        <v>5667.8317151395077</v>
      </c>
      <c r="F46" s="10">
        <v>4186</v>
      </c>
      <c r="G46" s="6">
        <v>0.73855403801398256</v>
      </c>
      <c r="H46" s="10">
        <v>3</v>
      </c>
      <c r="I46">
        <v>4189</v>
      </c>
      <c r="J46" s="6">
        <f t="shared" si="0"/>
        <v>0.73908334095570305</v>
      </c>
    </row>
    <row r="47" spans="1:10" x14ac:dyDescent="0.3">
      <c r="A47" t="s">
        <v>85</v>
      </c>
      <c r="B47" t="s">
        <v>86</v>
      </c>
      <c r="C47" t="s">
        <v>426</v>
      </c>
      <c r="D47">
        <v>2302</v>
      </c>
      <c r="E47" s="10">
        <v>2165.4380372250421</v>
      </c>
      <c r="F47" s="10">
        <v>1288</v>
      </c>
      <c r="G47" s="6">
        <v>0.59479882492991654</v>
      </c>
      <c r="H47" s="10">
        <v>10</v>
      </c>
      <c r="I47">
        <v>1298</v>
      </c>
      <c r="J47" s="6">
        <f t="shared" si="0"/>
        <v>0.59941682822906195</v>
      </c>
    </row>
    <row r="48" spans="1:10" x14ac:dyDescent="0.3">
      <c r="A48" t="s">
        <v>87</v>
      </c>
      <c r="B48" t="s">
        <v>88</v>
      </c>
      <c r="C48" t="s">
        <v>426</v>
      </c>
      <c r="D48">
        <v>4511</v>
      </c>
      <c r="E48" s="10">
        <v>4207.9178858029791</v>
      </c>
      <c r="F48" s="10">
        <v>3209</v>
      </c>
      <c r="G48" s="6">
        <v>0.76260993847498526</v>
      </c>
      <c r="H48" s="10">
        <v>0</v>
      </c>
      <c r="I48">
        <v>3209</v>
      </c>
      <c r="J48" s="6">
        <f t="shared" si="0"/>
        <v>0.76260993847498526</v>
      </c>
    </row>
    <row r="49" spans="1:10" x14ac:dyDescent="0.3">
      <c r="A49" t="s">
        <v>89</v>
      </c>
      <c r="B49" t="s">
        <v>90</v>
      </c>
      <c r="C49" t="s">
        <v>426</v>
      </c>
      <c r="D49">
        <v>4045</v>
      </c>
      <c r="E49" s="10">
        <v>3831.8251337172546</v>
      </c>
      <c r="F49" s="10">
        <v>3050</v>
      </c>
      <c r="G49" s="6">
        <v>0.79596534120574391</v>
      </c>
      <c r="H49" s="10">
        <v>1</v>
      </c>
      <c r="I49">
        <v>3051</v>
      </c>
      <c r="J49" s="6">
        <f t="shared" si="0"/>
        <v>0.79622631344876227</v>
      </c>
    </row>
    <row r="50" spans="1:10" x14ac:dyDescent="0.3">
      <c r="A50" t="s">
        <v>91</v>
      </c>
      <c r="B50" t="s">
        <v>92</v>
      </c>
      <c r="C50" t="s">
        <v>426</v>
      </c>
      <c r="D50">
        <v>3412</v>
      </c>
      <c r="E50" s="10">
        <v>3264.5332477226211</v>
      </c>
      <c r="F50" s="10">
        <v>2239</v>
      </c>
      <c r="G50" s="6">
        <v>0.68585608725595126</v>
      </c>
      <c r="H50" s="10">
        <v>11</v>
      </c>
      <c r="I50">
        <v>2250</v>
      </c>
      <c r="J50" s="6">
        <f t="shared" si="0"/>
        <v>0.68922563480388133</v>
      </c>
    </row>
    <row r="51" spans="1:10" x14ac:dyDescent="0.3">
      <c r="A51" t="s">
        <v>93</v>
      </c>
      <c r="B51" t="s">
        <v>94</v>
      </c>
      <c r="C51" t="s">
        <v>426</v>
      </c>
      <c r="D51">
        <v>1136</v>
      </c>
      <c r="E51" s="10">
        <v>1036.592994573261</v>
      </c>
      <c r="F51" s="10">
        <v>952</v>
      </c>
      <c r="G51" s="6">
        <v>0.9183932411118737</v>
      </c>
      <c r="H51" s="10">
        <v>0</v>
      </c>
      <c r="I51">
        <v>952</v>
      </c>
      <c r="J51" s="6">
        <f t="shared" si="0"/>
        <v>0.9183932411118737</v>
      </c>
    </row>
    <row r="52" spans="1:10" x14ac:dyDescent="0.3">
      <c r="A52" t="s">
        <v>95</v>
      </c>
      <c r="B52" t="s">
        <v>96</v>
      </c>
      <c r="C52" t="s">
        <v>426</v>
      </c>
      <c r="D52">
        <v>6047</v>
      </c>
      <c r="E52" s="10">
        <v>5694.0221879700175</v>
      </c>
      <c r="F52" s="10">
        <v>1755</v>
      </c>
      <c r="G52" s="6">
        <v>0.308217977040528</v>
      </c>
      <c r="H52" s="10">
        <v>24</v>
      </c>
      <c r="I52">
        <v>1779</v>
      </c>
      <c r="J52" s="6">
        <f t="shared" si="0"/>
        <v>0.31243292373509934</v>
      </c>
    </row>
    <row r="53" spans="1:10" x14ac:dyDescent="0.3">
      <c r="A53" t="s">
        <v>97</v>
      </c>
      <c r="B53" t="s">
        <v>98</v>
      </c>
      <c r="C53" t="s">
        <v>426</v>
      </c>
      <c r="D53">
        <v>6847</v>
      </c>
      <c r="E53" s="10">
        <v>6604.3291088434544</v>
      </c>
      <c r="F53" s="10">
        <v>2226</v>
      </c>
      <c r="G53" s="6">
        <v>0.33705164647523383</v>
      </c>
      <c r="H53" s="10">
        <v>0</v>
      </c>
      <c r="I53">
        <v>2226</v>
      </c>
      <c r="J53" s="6">
        <f t="shared" si="0"/>
        <v>0.33705164647523383</v>
      </c>
    </row>
    <row r="54" spans="1:10" x14ac:dyDescent="0.3">
      <c r="A54" t="s">
        <v>99</v>
      </c>
      <c r="B54" t="s">
        <v>100</v>
      </c>
      <c r="C54" t="s">
        <v>426</v>
      </c>
      <c r="D54">
        <v>3907</v>
      </c>
      <c r="E54" s="10">
        <v>3665.0083042657366</v>
      </c>
      <c r="F54" s="10">
        <v>2692</v>
      </c>
      <c r="G54" s="6">
        <v>0.73451402466585314</v>
      </c>
      <c r="H54" s="10">
        <v>1</v>
      </c>
      <c r="I54">
        <v>2693</v>
      </c>
      <c r="J54" s="6">
        <f t="shared" si="0"/>
        <v>0.73478687534366371</v>
      </c>
    </row>
    <row r="55" spans="1:10" x14ac:dyDescent="0.3">
      <c r="A55" t="s">
        <v>101</v>
      </c>
      <c r="B55" t="s">
        <v>102</v>
      </c>
      <c r="C55" t="s">
        <v>426</v>
      </c>
      <c r="D55">
        <v>5812</v>
      </c>
      <c r="E55" s="10">
        <v>5573.4319368998949</v>
      </c>
      <c r="F55" s="10">
        <v>3194</v>
      </c>
      <c r="G55" s="6">
        <v>0.57307598552582228</v>
      </c>
      <c r="H55" s="10">
        <v>8</v>
      </c>
      <c r="I55">
        <v>3202</v>
      </c>
      <c r="J55" s="6">
        <f t="shared" si="0"/>
        <v>0.57451136682958137</v>
      </c>
    </row>
    <row r="56" spans="1:10" x14ac:dyDescent="0.3">
      <c r="A56" t="s">
        <v>103</v>
      </c>
      <c r="B56" t="s">
        <v>104</v>
      </c>
      <c r="C56" t="s">
        <v>426</v>
      </c>
      <c r="D56">
        <v>2584</v>
      </c>
      <c r="E56" s="10">
        <v>2496.5084086032239</v>
      </c>
      <c r="F56" s="10">
        <v>1410</v>
      </c>
      <c r="G56" s="6">
        <v>0.56478880469258408</v>
      </c>
      <c r="H56" s="10">
        <v>6</v>
      </c>
      <c r="I56">
        <v>1416</v>
      </c>
      <c r="J56" s="6">
        <f t="shared" si="0"/>
        <v>0.56719216130829719</v>
      </c>
    </row>
    <row r="57" spans="1:10" x14ac:dyDescent="0.3">
      <c r="A57" t="s">
        <v>105</v>
      </c>
      <c r="B57" t="s">
        <v>106</v>
      </c>
      <c r="C57" t="s">
        <v>426</v>
      </c>
      <c r="D57">
        <v>2992</v>
      </c>
      <c r="E57" s="10">
        <v>2868.9700109769483</v>
      </c>
      <c r="F57" s="10">
        <v>2155</v>
      </c>
      <c r="G57" s="6">
        <v>0.75114065039187161</v>
      </c>
      <c r="H57" s="10">
        <v>60</v>
      </c>
      <c r="I57">
        <v>2215</v>
      </c>
      <c r="J57" s="6">
        <f t="shared" si="0"/>
        <v>0.77205407917308377</v>
      </c>
    </row>
    <row r="58" spans="1:10" x14ac:dyDescent="0.3">
      <c r="A58" t="s">
        <v>107</v>
      </c>
      <c r="B58" t="s">
        <v>108</v>
      </c>
      <c r="C58" t="s">
        <v>426</v>
      </c>
      <c r="D58">
        <v>6900</v>
      </c>
      <c r="E58" s="10">
        <v>6605.0304992845849</v>
      </c>
      <c r="F58" s="10">
        <v>3251</v>
      </c>
      <c r="G58" s="6">
        <v>0.49220060382039532</v>
      </c>
      <c r="H58" s="10">
        <v>0</v>
      </c>
      <c r="I58">
        <v>3251</v>
      </c>
      <c r="J58" s="6">
        <f t="shared" si="0"/>
        <v>0.49220060382039532</v>
      </c>
    </row>
    <row r="59" spans="1:10" x14ac:dyDescent="0.3">
      <c r="A59" t="s">
        <v>109</v>
      </c>
      <c r="B59" t="s">
        <v>110</v>
      </c>
      <c r="C59" t="s">
        <v>426</v>
      </c>
      <c r="D59">
        <v>4826</v>
      </c>
      <c r="E59" s="10">
        <v>4634.4303896722158</v>
      </c>
      <c r="F59" s="10">
        <v>2604</v>
      </c>
      <c r="G59" s="6">
        <v>0.56188134917356602</v>
      </c>
      <c r="H59" s="10">
        <v>1</v>
      </c>
      <c r="I59">
        <v>2605</v>
      </c>
      <c r="J59" s="6">
        <f t="shared" si="0"/>
        <v>0.5620971254213285</v>
      </c>
    </row>
    <row r="60" spans="1:10" x14ac:dyDescent="0.3">
      <c r="A60" t="s">
        <v>111</v>
      </c>
      <c r="B60" t="s">
        <v>112</v>
      </c>
      <c r="C60" t="s">
        <v>426</v>
      </c>
      <c r="D60">
        <v>2747</v>
      </c>
      <c r="E60" s="10">
        <v>2655.7794707763883</v>
      </c>
      <c r="F60" s="10">
        <v>718</v>
      </c>
      <c r="G60" s="6">
        <v>0.27035377293209534</v>
      </c>
      <c r="H60" s="10">
        <v>0</v>
      </c>
      <c r="I60">
        <v>718</v>
      </c>
      <c r="J60" s="6">
        <f t="shared" si="0"/>
        <v>0.27035377293209534</v>
      </c>
    </row>
    <row r="61" spans="1:10" x14ac:dyDescent="0.3">
      <c r="A61" t="s">
        <v>113</v>
      </c>
      <c r="B61" t="s">
        <v>114</v>
      </c>
      <c r="C61" t="s">
        <v>426</v>
      </c>
      <c r="D61">
        <v>3903</v>
      </c>
      <c r="E61" s="10">
        <v>3733.5628332063975</v>
      </c>
      <c r="F61" s="10">
        <v>2332</v>
      </c>
      <c r="G61" s="6">
        <v>0.62460446072023645</v>
      </c>
      <c r="H61" s="10">
        <v>0</v>
      </c>
      <c r="I61">
        <v>2332</v>
      </c>
      <c r="J61" s="6">
        <f t="shared" si="0"/>
        <v>0.62460446072023645</v>
      </c>
    </row>
    <row r="62" spans="1:10" x14ac:dyDescent="0.3">
      <c r="A62" t="s">
        <v>115</v>
      </c>
      <c r="B62" t="s">
        <v>116</v>
      </c>
      <c r="C62" t="s">
        <v>426</v>
      </c>
      <c r="D62">
        <v>2816</v>
      </c>
      <c r="E62" s="10">
        <v>2649.5310120626227</v>
      </c>
      <c r="F62" s="10">
        <v>426</v>
      </c>
      <c r="G62" s="6">
        <v>0.16078317183702823</v>
      </c>
      <c r="H62" s="10">
        <v>0</v>
      </c>
      <c r="I62">
        <v>426</v>
      </c>
      <c r="J62" s="6">
        <f t="shared" si="0"/>
        <v>0.16078317183702823</v>
      </c>
    </row>
    <row r="63" spans="1:10" x14ac:dyDescent="0.3">
      <c r="A63" t="s">
        <v>117</v>
      </c>
      <c r="B63" t="s">
        <v>118</v>
      </c>
      <c r="C63" t="s">
        <v>426</v>
      </c>
      <c r="D63">
        <v>4649</v>
      </c>
      <c r="E63" s="10">
        <v>4352.7578810196637</v>
      </c>
      <c r="F63" s="10">
        <v>3074</v>
      </c>
      <c r="G63" s="6">
        <v>0.70621892694842336</v>
      </c>
      <c r="H63" s="10">
        <v>57</v>
      </c>
      <c r="I63">
        <v>3131</v>
      </c>
      <c r="J63" s="6">
        <f t="shared" si="0"/>
        <v>0.71931407295885286</v>
      </c>
    </row>
    <row r="64" spans="1:10" x14ac:dyDescent="0.3">
      <c r="A64" t="s">
        <v>119</v>
      </c>
      <c r="B64" t="s">
        <v>120</v>
      </c>
      <c r="C64" t="s">
        <v>426</v>
      </c>
      <c r="D64">
        <v>3039</v>
      </c>
      <c r="E64" s="10">
        <v>2936.8337823591423</v>
      </c>
      <c r="F64" s="10">
        <v>1818</v>
      </c>
      <c r="G64" s="6">
        <v>0.61903401238445666</v>
      </c>
      <c r="H64" s="10">
        <v>0</v>
      </c>
      <c r="I64">
        <v>1818</v>
      </c>
      <c r="J64" s="6">
        <f t="shared" si="0"/>
        <v>0.61903401238445666</v>
      </c>
    </row>
    <row r="65" spans="1:10" x14ac:dyDescent="0.3">
      <c r="A65" t="s">
        <v>121</v>
      </c>
      <c r="B65" t="s">
        <v>122</v>
      </c>
      <c r="C65" t="s">
        <v>426</v>
      </c>
      <c r="D65">
        <v>11655</v>
      </c>
      <c r="E65" s="10">
        <v>10851.356540966608</v>
      </c>
      <c r="F65" s="10">
        <v>4235</v>
      </c>
      <c r="G65" s="6">
        <v>0.39027378595586709</v>
      </c>
      <c r="H65" s="10">
        <v>18</v>
      </c>
      <c r="I65">
        <v>4253</v>
      </c>
      <c r="J65" s="6">
        <f t="shared" si="0"/>
        <v>0.39193256473915056</v>
      </c>
    </row>
    <row r="66" spans="1:10" x14ac:dyDescent="0.3">
      <c r="A66" t="s">
        <v>123</v>
      </c>
      <c r="B66" t="s">
        <v>124</v>
      </c>
      <c r="C66" t="s">
        <v>426</v>
      </c>
      <c r="D66">
        <v>5612</v>
      </c>
      <c r="E66" s="10">
        <v>5324.8232722887933</v>
      </c>
      <c r="F66" s="10">
        <v>3485</v>
      </c>
      <c r="G66" s="6">
        <v>0.65448181503722025</v>
      </c>
      <c r="H66" s="10">
        <v>2</v>
      </c>
      <c r="I66">
        <v>3487</v>
      </c>
      <c r="J66" s="6">
        <f t="shared" si="0"/>
        <v>0.65485741435718425</v>
      </c>
    </row>
    <row r="67" spans="1:10" x14ac:dyDescent="0.3">
      <c r="A67" t="s">
        <v>125</v>
      </c>
      <c r="B67" t="s">
        <v>126</v>
      </c>
      <c r="C67" t="s">
        <v>426</v>
      </c>
      <c r="D67">
        <v>8483</v>
      </c>
      <c r="E67" s="10">
        <v>8168.0548944231905</v>
      </c>
      <c r="F67" s="10">
        <v>4981</v>
      </c>
      <c r="G67" s="6">
        <v>0.60981470673034044</v>
      </c>
      <c r="H67" s="10">
        <v>3</v>
      </c>
      <c r="I67">
        <v>4984</v>
      </c>
      <c r="J67" s="6">
        <f t="shared" si="0"/>
        <v>0.61018199123549832</v>
      </c>
    </row>
    <row r="68" spans="1:10" x14ac:dyDescent="0.3">
      <c r="A68" t="s">
        <v>127</v>
      </c>
      <c r="B68" t="s">
        <v>128</v>
      </c>
      <c r="C68" t="s">
        <v>425</v>
      </c>
      <c r="D68">
        <v>5197</v>
      </c>
      <c r="E68" s="10">
        <v>5023.6006181947423</v>
      </c>
      <c r="F68" s="10">
        <v>3675</v>
      </c>
      <c r="G68" s="6">
        <v>0.73154700767606617</v>
      </c>
      <c r="H68" s="10">
        <v>0</v>
      </c>
      <c r="I68">
        <v>3675</v>
      </c>
      <c r="J68" s="6">
        <f t="shared" si="0"/>
        <v>0.73154700767606617</v>
      </c>
    </row>
    <row r="69" spans="1:10" x14ac:dyDescent="0.3">
      <c r="A69" t="s">
        <v>129</v>
      </c>
      <c r="B69" t="s">
        <v>130</v>
      </c>
      <c r="C69" t="s">
        <v>425</v>
      </c>
      <c r="D69">
        <v>1103</v>
      </c>
      <c r="E69" s="10">
        <v>1011.7611659941562</v>
      </c>
      <c r="F69" s="10">
        <v>1242</v>
      </c>
      <c r="G69" s="6">
        <v>1.2275624344403566</v>
      </c>
      <c r="H69" s="10">
        <v>1</v>
      </c>
      <c r="I69">
        <v>1243</v>
      </c>
      <c r="J69" s="6">
        <f t="shared" si="0"/>
        <v>1.2285508099914357</v>
      </c>
    </row>
    <row r="70" spans="1:10" x14ac:dyDescent="0.3">
      <c r="A70" t="s">
        <v>131</v>
      </c>
      <c r="B70" t="s">
        <v>132</v>
      </c>
      <c r="C70" t="s">
        <v>425</v>
      </c>
      <c r="D70">
        <v>5729</v>
      </c>
      <c r="E70" s="10">
        <v>5484.5502765908514</v>
      </c>
      <c r="F70" s="10">
        <v>3426</v>
      </c>
      <c r="G70" s="6">
        <v>0.62466379688829687</v>
      </c>
      <c r="H70" s="10">
        <v>0</v>
      </c>
      <c r="I70">
        <v>3426</v>
      </c>
      <c r="J70" s="6">
        <f t="shared" ref="J70:J133" si="1">I70/E70</f>
        <v>0.62466379688829687</v>
      </c>
    </row>
    <row r="71" spans="1:10" x14ac:dyDescent="0.3">
      <c r="A71" t="s">
        <v>133</v>
      </c>
      <c r="B71" t="s">
        <v>134</v>
      </c>
      <c r="C71" t="s">
        <v>425</v>
      </c>
      <c r="D71">
        <v>1755</v>
      </c>
      <c r="E71" s="10">
        <v>1704.006287863562</v>
      </c>
      <c r="F71" s="10">
        <v>1177</v>
      </c>
      <c r="G71" s="6">
        <v>0.69072515071273088</v>
      </c>
      <c r="H71" s="10">
        <v>0</v>
      </c>
      <c r="I71">
        <v>1177</v>
      </c>
      <c r="J71" s="6">
        <f t="shared" si="1"/>
        <v>0.69072515071273088</v>
      </c>
    </row>
    <row r="72" spans="1:10" x14ac:dyDescent="0.3">
      <c r="A72" t="s">
        <v>135</v>
      </c>
      <c r="B72" t="s">
        <v>136</v>
      </c>
      <c r="C72" t="s">
        <v>425</v>
      </c>
      <c r="D72">
        <v>1760</v>
      </c>
      <c r="E72" s="10">
        <v>1707.9174922852037</v>
      </c>
      <c r="F72" s="10">
        <v>1360</v>
      </c>
      <c r="G72" s="6">
        <v>0.79629139354987921</v>
      </c>
      <c r="H72" s="10">
        <v>0</v>
      </c>
      <c r="I72">
        <v>1360</v>
      </c>
      <c r="J72" s="6">
        <f t="shared" si="1"/>
        <v>0.79629139354987921</v>
      </c>
    </row>
    <row r="73" spans="1:10" x14ac:dyDescent="0.3">
      <c r="A73" t="s">
        <v>137</v>
      </c>
      <c r="B73" t="s">
        <v>138</v>
      </c>
      <c r="C73" t="s">
        <v>425</v>
      </c>
      <c r="D73">
        <v>6149</v>
      </c>
      <c r="E73" s="10">
        <v>5911.6577981750679</v>
      </c>
      <c r="F73" s="10">
        <v>3303</v>
      </c>
      <c r="G73" s="6">
        <v>0.5587265218598475</v>
      </c>
      <c r="H73" s="10">
        <v>0</v>
      </c>
      <c r="I73">
        <v>3303</v>
      </c>
      <c r="J73" s="6">
        <f t="shared" si="1"/>
        <v>0.5587265218598475</v>
      </c>
    </row>
    <row r="74" spans="1:10" x14ac:dyDescent="0.3">
      <c r="A74" t="s">
        <v>139</v>
      </c>
      <c r="B74" t="s">
        <v>140</v>
      </c>
      <c r="C74" t="s">
        <v>425</v>
      </c>
      <c r="D74">
        <v>4559</v>
      </c>
      <c r="E74" s="10">
        <v>4432.2877822814125</v>
      </c>
      <c r="F74" s="10">
        <v>3229</v>
      </c>
      <c r="G74" s="6">
        <v>0.72851767723844651</v>
      </c>
      <c r="H74" s="10">
        <v>3</v>
      </c>
      <c r="I74">
        <v>3232</v>
      </c>
      <c r="J74" s="6">
        <f t="shared" si="1"/>
        <v>0.72919452859543488</v>
      </c>
    </row>
    <row r="75" spans="1:10" x14ac:dyDescent="0.3">
      <c r="A75" t="s">
        <v>141</v>
      </c>
      <c r="B75" t="s">
        <v>142</v>
      </c>
      <c r="C75" t="s">
        <v>425</v>
      </c>
      <c r="D75">
        <v>3165</v>
      </c>
      <c r="E75" s="10">
        <v>3031.2939745970193</v>
      </c>
      <c r="F75" s="10">
        <v>3226</v>
      </c>
      <c r="G75" s="6">
        <v>1.0642319837781042</v>
      </c>
      <c r="H75" s="10">
        <v>3</v>
      </c>
      <c r="I75">
        <v>3229</v>
      </c>
      <c r="J75" s="6">
        <f t="shared" si="1"/>
        <v>1.065221660142436</v>
      </c>
    </row>
    <row r="76" spans="1:10" x14ac:dyDescent="0.3">
      <c r="A76" t="s">
        <v>143</v>
      </c>
      <c r="B76" t="s">
        <v>144</v>
      </c>
      <c r="C76" t="s">
        <v>425</v>
      </c>
      <c r="D76">
        <v>5296</v>
      </c>
      <c r="E76" s="10">
        <v>5001.8518145724993</v>
      </c>
      <c r="F76" s="10">
        <v>3060</v>
      </c>
      <c r="G76" s="6">
        <v>0.61177342181248395</v>
      </c>
      <c r="H76" s="10">
        <v>90</v>
      </c>
      <c r="I76">
        <v>3150</v>
      </c>
      <c r="J76" s="6">
        <f t="shared" si="1"/>
        <v>0.62976675774814528</v>
      </c>
    </row>
    <row r="77" spans="1:10" x14ac:dyDescent="0.3">
      <c r="A77" t="s">
        <v>145</v>
      </c>
      <c r="B77" t="s">
        <v>146</v>
      </c>
      <c r="C77" t="s">
        <v>425</v>
      </c>
      <c r="D77">
        <v>10190</v>
      </c>
      <c r="E77" s="10">
        <v>9680.4711732496817</v>
      </c>
      <c r="F77" s="10">
        <v>8660</v>
      </c>
      <c r="G77" s="6">
        <v>0.89458455533966375</v>
      </c>
      <c r="H77" s="10">
        <v>6</v>
      </c>
      <c r="I77">
        <v>8666</v>
      </c>
      <c r="J77" s="6">
        <f t="shared" si="1"/>
        <v>0.89520435988146962</v>
      </c>
    </row>
    <row r="78" spans="1:10" x14ac:dyDescent="0.3">
      <c r="A78" t="s">
        <v>147</v>
      </c>
      <c r="B78" t="s">
        <v>148</v>
      </c>
      <c r="C78" t="s">
        <v>425</v>
      </c>
      <c r="D78">
        <v>2620</v>
      </c>
      <c r="E78" s="10">
        <v>2537.8033279408364</v>
      </c>
      <c r="F78" s="10">
        <v>2696</v>
      </c>
      <c r="G78" s="6">
        <v>1.0623360645474147</v>
      </c>
      <c r="H78" s="10">
        <v>1</v>
      </c>
      <c r="I78">
        <v>2697</v>
      </c>
      <c r="J78" s="6">
        <f t="shared" si="1"/>
        <v>1.0627301061143832</v>
      </c>
    </row>
    <row r="79" spans="1:10" x14ac:dyDescent="0.3">
      <c r="A79" t="s">
        <v>149</v>
      </c>
      <c r="B79" t="s">
        <v>150</v>
      </c>
      <c r="C79" t="s">
        <v>425</v>
      </c>
      <c r="D79">
        <v>5379</v>
      </c>
      <c r="E79" s="10">
        <v>5166.9167575290448</v>
      </c>
      <c r="F79" s="10">
        <v>3564</v>
      </c>
      <c r="G79" s="6">
        <v>0.68977306336640076</v>
      </c>
      <c r="H79" s="10">
        <v>5</v>
      </c>
      <c r="I79">
        <v>3569</v>
      </c>
      <c r="J79" s="6">
        <f t="shared" si="1"/>
        <v>0.69074075846091032</v>
      </c>
    </row>
    <row r="80" spans="1:10" x14ac:dyDescent="0.3">
      <c r="A80" t="s">
        <v>151</v>
      </c>
      <c r="B80" t="s">
        <v>152</v>
      </c>
      <c r="C80" t="s">
        <v>425</v>
      </c>
      <c r="D80">
        <v>5686</v>
      </c>
      <c r="E80" s="10">
        <v>5535.6164484061483</v>
      </c>
      <c r="F80" s="10">
        <v>4668</v>
      </c>
      <c r="G80" s="6">
        <v>0.84326651665760577</v>
      </c>
      <c r="H80" s="10">
        <v>54</v>
      </c>
      <c r="I80">
        <v>4722</v>
      </c>
      <c r="J80" s="6">
        <f t="shared" si="1"/>
        <v>0.85302152777575291</v>
      </c>
    </row>
    <row r="81" spans="1:10" x14ac:dyDescent="0.3">
      <c r="A81" t="s">
        <v>153</v>
      </c>
      <c r="B81" t="s">
        <v>154</v>
      </c>
      <c r="C81" t="s">
        <v>425</v>
      </c>
      <c r="D81">
        <v>2447</v>
      </c>
      <c r="E81" s="10">
        <v>2368.9387723266514</v>
      </c>
      <c r="F81" s="10">
        <v>2167</v>
      </c>
      <c r="G81" s="6">
        <v>0.91475559660483863</v>
      </c>
      <c r="H81" s="10">
        <v>3</v>
      </c>
      <c r="I81">
        <v>2170</v>
      </c>
      <c r="J81" s="6">
        <f t="shared" si="1"/>
        <v>0.91602198644785415</v>
      </c>
    </row>
    <row r="82" spans="1:10" x14ac:dyDescent="0.3">
      <c r="A82" t="s">
        <v>155</v>
      </c>
      <c r="B82" t="s">
        <v>156</v>
      </c>
      <c r="C82" t="s">
        <v>425</v>
      </c>
      <c r="D82">
        <v>1516</v>
      </c>
      <c r="E82" s="10">
        <v>1464.9467174376841</v>
      </c>
      <c r="F82" s="10">
        <v>1276</v>
      </c>
      <c r="G82" s="6">
        <v>0.87102144044653862</v>
      </c>
      <c r="H82" s="10">
        <v>0</v>
      </c>
      <c r="I82">
        <v>1276</v>
      </c>
      <c r="J82" s="6">
        <f t="shared" si="1"/>
        <v>0.87102144044653862</v>
      </c>
    </row>
    <row r="83" spans="1:10" x14ac:dyDescent="0.3">
      <c r="A83" t="s">
        <v>157</v>
      </c>
      <c r="B83" t="s">
        <v>158</v>
      </c>
      <c r="C83" t="s">
        <v>425</v>
      </c>
      <c r="D83">
        <v>1784</v>
      </c>
      <c r="E83" s="10">
        <v>1730.8750049334965</v>
      </c>
      <c r="F83" s="10">
        <v>1715</v>
      </c>
      <c r="G83" s="6">
        <v>0.99082833544406845</v>
      </c>
      <c r="H83" s="10">
        <v>1</v>
      </c>
      <c r="I83">
        <v>1716</v>
      </c>
      <c r="J83" s="6">
        <f t="shared" si="1"/>
        <v>0.99140607791371504</v>
      </c>
    </row>
    <row r="84" spans="1:10" x14ac:dyDescent="0.3">
      <c r="A84" t="s">
        <v>159</v>
      </c>
      <c r="B84" t="s">
        <v>160</v>
      </c>
      <c r="C84" t="s">
        <v>425</v>
      </c>
      <c r="D84">
        <v>2384</v>
      </c>
      <c r="E84" s="10">
        <v>2308.8292848649567</v>
      </c>
      <c r="F84" s="10">
        <v>1779</v>
      </c>
      <c r="G84" s="6">
        <v>0.77052037223447367</v>
      </c>
      <c r="H84" s="10">
        <v>0</v>
      </c>
      <c r="I84">
        <v>1779</v>
      </c>
      <c r="J84" s="6">
        <f t="shared" si="1"/>
        <v>0.77052037223447367</v>
      </c>
    </row>
    <row r="85" spans="1:10" x14ac:dyDescent="0.3">
      <c r="A85" t="s">
        <v>161</v>
      </c>
      <c r="B85" t="s">
        <v>162</v>
      </c>
      <c r="C85" t="s">
        <v>425</v>
      </c>
      <c r="D85">
        <v>9727</v>
      </c>
      <c r="E85" s="10">
        <v>9385.457051127496</v>
      </c>
      <c r="F85" s="10">
        <v>6909</v>
      </c>
      <c r="G85" s="6">
        <v>0.73613889684466738</v>
      </c>
      <c r="H85" s="10">
        <v>2</v>
      </c>
      <c r="I85">
        <v>6911</v>
      </c>
      <c r="J85" s="6">
        <f t="shared" si="1"/>
        <v>0.73635199248711769</v>
      </c>
    </row>
    <row r="86" spans="1:10" x14ac:dyDescent="0.3">
      <c r="A86" t="s">
        <v>163</v>
      </c>
      <c r="B86" t="s">
        <v>164</v>
      </c>
      <c r="C86" t="s">
        <v>425</v>
      </c>
      <c r="D86">
        <v>6680</v>
      </c>
      <c r="E86" s="10">
        <v>6402.2588464428991</v>
      </c>
      <c r="F86" s="10">
        <v>3546</v>
      </c>
      <c r="G86" s="6">
        <v>0.55386701554095408</v>
      </c>
      <c r="H86" s="10">
        <v>81</v>
      </c>
      <c r="I86">
        <v>3627</v>
      </c>
      <c r="J86" s="6">
        <f t="shared" si="1"/>
        <v>0.56651880015990985</v>
      </c>
    </row>
    <row r="87" spans="1:10" x14ac:dyDescent="0.3">
      <c r="A87" t="s">
        <v>165</v>
      </c>
      <c r="B87" t="s">
        <v>166</v>
      </c>
      <c r="C87" t="s">
        <v>425</v>
      </c>
      <c r="D87">
        <v>6408</v>
      </c>
      <c r="E87" s="10">
        <v>6193.2271681083112</v>
      </c>
      <c r="F87" s="10">
        <v>1578</v>
      </c>
      <c r="G87" s="6">
        <v>0.25479446452825527</v>
      </c>
      <c r="H87" s="10">
        <v>0</v>
      </c>
      <c r="I87">
        <v>1578</v>
      </c>
      <c r="J87" s="6">
        <f t="shared" si="1"/>
        <v>0.25479446452825527</v>
      </c>
    </row>
    <row r="88" spans="1:10" x14ac:dyDescent="0.3">
      <c r="A88" t="s">
        <v>167</v>
      </c>
      <c r="B88" t="s">
        <v>168</v>
      </c>
      <c r="C88" t="s">
        <v>425</v>
      </c>
      <c r="D88">
        <v>2765</v>
      </c>
      <c r="E88" s="10">
        <v>2674.577873304213</v>
      </c>
      <c r="F88" s="10">
        <v>848</v>
      </c>
      <c r="G88" s="6">
        <v>0.31705937915068755</v>
      </c>
      <c r="H88" s="10">
        <v>0</v>
      </c>
      <c r="I88">
        <v>848</v>
      </c>
      <c r="J88" s="6">
        <f t="shared" si="1"/>
        <v>0.31705937915068755</v>
      </c>
    </row>
    <row r="89" spans="1:10" x14ac:dyDescent="0.3">
      <c r="A89" t="s">
        <v>169</v>
      </c>
      <c r="B89" t="s">
        <v>170</v>
      </c>
      <c r="C89" t="s">
        <v>425</v>
      </c>
      <c r="D89">
        <v>7878</v>
      </c>
      <c r="E89" s="10">
        <v>7631.9308388932686</v>
      </c>
      <c r="F89" s="10">
        <v>5907</v>
      </c>
      <c r="G89" s="6">
        <v>0.77398500126562908</v>
      </c>
      <c r="H89" s="10">
        <v>764</v>
      </c>
      <c r="I89">
        <v>6671</v>
      </c>
      <c r="J89" s="6">
        <f t="shared" si="1"/>
        <v>0.87409073022566641</v>
      </c>
    </row>
    <row r="90" spans="1:10" x14ac:dyDescent="0.3">
      <c r="A90" t="s">
        <v>171</v>
      </c>
      <c r="B90" t="s">
        <v>172</v>
      </c>
      <c r="C90" t="s">
        <v>425</v>
      </c>
      <c r="D90">
        <v>6418</v>
      </c>
      <c r="E90" s="10">
        <v>6160.4482677957385</v>
      </c>
      <c r="F90" s="10">
        <v>4075</v>
      </c>
      <c r="G90" s="6">
        <v>0.66147783779021496</v>
      </c>
      <c r="H90" s="10">
        <v>3</v>
      </c>
      <c r="I90">
        <v>4078</v>
      </c>
      <c r="J90" s="6">
        <f t="shared" si="1"/>
        <v>0.66196481533950835</v>
      </c>
    </row>
    <row r="91" spans="1:10" x14ac:dyDescent="0.3">
      <c r="A91" t="s">
        <v>173</v>
      </c>
      <c r="B91" t="s">
        <v>174</v>
      </c>
      <c r="C91" t="s">
        <v>425</v>
      </c>
      <c r="D91">
        <v>2126</v>
      </c>
      <c r="E91" s="10">
        <v>2034.4777029057041</v>
      </c>
      <c r="F91" s="10">
        <v>240</v>
      </c>
      <c r="G91" s="6">
        <v>0.11796639484287519</v>
      </c>
      <c r="H91" s="10">
        <v>0</v>
      </c>
      <c r="I91">
        <v>240</v>
      </c>
      <c r="J91" s="6">
        <f t="shared" si="1"/>
        <v>0.11796639484287519</v>
      </c>
    </row>
    <row r="92" spans="1:10" x14ac:dyDescent="0.3">
      <c r="A92" t="s">
        <v>175</v>
      </c>
      <c r="B92" t="s">
        <v>176</v>
      </c>
      <c r="C92" t="s">
        <v>425</v>
      </c>
      <c r="D92">
        <v>2987</v>
      </c>
      <c r="E92" s="10">
        <v>2889.5334944702854</v>
      </c>
      <c r="F92" s="10">
        <v>1247</v>
      </c>
      <c r="G92" s="6">
        <v>0.43155755155162245</v>
      </c>
      <c r="H92" s="10">
        <v>1</v>
      </c>
      <c r="I92">
        <v>1248</v>
      </c>
      <c r="J92" s="6">
        <f t="shared" si="1"/>
        <v>0.43190362817676409</v>
      </c>
    </row>
    <row r="93" spans="1:10" x14ac:dyDescent="0.3">
      <c r="A93" t="s">
        <v>177</v>
      </c>
      <c r="B93" t="s">
        <v>178</v>
      </c>
      <c r="C93" t="s">
        <v>425</v>
      </c>
      <c r="D93">
        <v>3970</v>
      </c>
      <c r="E93" s="10">
        <v>3783.898969507758</v>
      </c>
      <c r="F93" s="10">
        <v>2902</v>
      </c>
      <c r="G93" s="6">
        <v>0.76693379590351929</v>
      </c>
      <c r="H93" s="10">
        <v>1</v>
      </c>
      <c r="I93">
        <v>2903</v>
      </c>
      <c r="J93" s="6">
        <f t="shared" si="1"/>
        <v>0.76719807357267977</v>
      </c>
    </row>
    <row r="94" spans="1:10" x14ac:dyDescent="0.3">
      <c r="A94" t="s">
        <v>179</v>
      </c>
      <c r="B94" t="s">
        <v>180</v>
      </c>
      <c r="C94" t="s">
        <v>425</v>
      </c>
      <c r="D94">
        <v>3589</v>
      </c>
      <c r="E94" s="10">
        <v>3442.8419573349511</v>
      </c>
      <c r="F94" s="10">
        <v>848</v>
      </c>
      <c r="G94" s="6">
        <v>0.2463081403412497</v>
      </c>
      <c r="H94" s="10">
        <v>2</v>
      </c>
      <c r="I94">
        <v>850</v>
      </c>
      <c r="J94" s="6">
        <f t="shared" si="1"/>
        <v>0.24688905576658285</v>
      </c>
    </row>
    <row r="95" spans="1:10" x14ac:dyDescent="0.3">
      <c r="A95" t="s">
        <v>181</v>
      </c>
      <c r="B95" t="s">
        <v>182</v>
      </c>
      <c r="C95" t="s">
        <v>425</v>
      </c>
      <c r="D95">
        <v>3229</v>
      </c>
      <c r="E95" s="10">
        <v>3151.9827891781088</v>
      </c>
      <c r="F95" s="10">
        <v>862</v>
      </c>
      <c r="G95" s="6">
        <v>0.27347865063208981</v>
      </c>
      <c r="H95" s="10">
        <v>0</v>
      </c>
      <c r="I95">
        <v>862</v>
      </c>
      <c r="J95" s="6">
        <f t="shared" si="1"/>
        <v>0.27347865063208981</v>
      </c>
    </row>
    <row r="96" spans="1:10" x14ac:dyDescent="0.3">
      <c r="A96" t="s">
        <v>183</v>
      </c>
      <c r="B96" t="s">
        <v>184</v>
      </c>
      <c r="C96" t="s">
        <v>425</v>
      </c>
      <c r="D96">
        <v>12306</v>
      </c>
      <c r="E96" s="10">
        <v>11854.096008979508</v>
      </c>
      <c r="F96" s="10">
        <v>3567</v>
      </c>
      <c r="G96" s="6">
        <v>0.30090864771957204</v>
      </c>
      <c r="H96" s="10">
        <v>5</v>
      </c>
      <c r="I96">
        <v>3572</v>
      </c>
      <c r="J96" s="6">
        <f t="shared" si="1"/>
        <v>0.30133044285234412</v>
      </c>
    </row>
    <row r="97" spans="1:10" x14ac:dyDescent="0.3">
      <c r="A97" t="s">
        <v>185</v>
      </c>
      <c r="B97" t="s">
        <v>186</v>
      </c>
      <c r="C97" t="s">
        <v>425</v>
      </c>
      <c r="D97">
        <v>5074</v>
      </c>
      <c r="E97" s="10">
        <v>4951.1394689523559</v>
      </c>
      <c r="F97" s="10">
        <v>227</v>
      </c>
      <c r="G97" s="6">
        <v>4.5848031836605165E-2</v>
      </c>
      <c r="H97" s="10">
        <v>2390</v>
      </c>
      <c r="I97">
        <v>2617</v>
      </c>
      <c r="J97" s="6">
        <f t="shared" si="1"/>
        <v>0.52856519522641288</v>
      </c>
    </row>
    <row r="98" spans="1:10" x14ac:dyDescent="0.3">
      <c r="A98" t="s">
        <v>187</v>
      </c>
      <c r="B98" t="s">
        <v>188</v>
      </c>
      <c r="C98" t="s">
        <v>425</v>
      </c>
      <c r="D98">
        <v>6550</v>
      </c>
      <c r="E98" s="10">
        <v>6347.5812603772456</v>
      </c>
      <c r="F98" s="10">
        <v>984</v>
      </c>
      <c r="G98" s="6">
        <v>0.15501967751753043</v>
      </c>
      <c r="H98" s="10">
        <v>0</v>
      </c>
      <c r="I98">
        <v>984</v>
      </c>
      <c r="J98" s="6">
        <f t="shared" si="1"/>
        <v>0.15501967751753043</v>
      </c>
    </row>
    <row r="99" spans="1:10" x14ac:dyDescent="0.3">
      <c r="A99" t="s">
        <v>189</v>
      </c>
      <c r="B99" t="s">
        <v>190</v>
      </c>
      <c r="C99" t="s">
        <v>425</v>
      </c>
      <c r="D99">
        <v>4429</v>
      </c>
      <c r="E99" s="10">
        <v>4307.9115118547861</v>
      </c>
      <c r="F99" s="10">
        <v>1748</v>
      </c>
      <c r="G99" s="6">
        <v>0.40576506624839948</v>
      </c>
      <c r="H99" s="10">
        <v>0</v>
      </c>
      <c r="I99">
        <v>1748</v>
      </c>
      <c r="J99" s="6">
        <f t="shared" si="1"/>
        <v>0.40576506624839948</v>
      </c>
    </row>
    <row r="100" spans="1:10" x14ac:dyDescent="0.3">
      <c r="A100" t="s">
        <v>191</v>
      </c>
      <c r="B100" t="s">
        <v>192</v>
      </c>
      <c r="C100" t="s">
        <v>425</v>
      </c>
      <c r="D100">
        <v>4756</v>
      </c>
      <c r="E100" s="10">
        <v>4668.033786954481</v>
      </c>
      <c r="F100" s="10">
        <v>1681</v>
      </c>
      <c r="G100" s="6">
        <v>0.36010879027864068</v>
      </c>
      <c r="H100" s="10">
        <v>0</v>
      </c>
      <c r="I100">
        <v>1681</v>
      </c>
      <c r="J100" s="6">
        <f t="shared" si="1"/>
        <v>0.36010879027864068</v>
      </c>
    </row>
    <row r="101" spans="1:10" x14ac:dyDescent="0.3">
      <c r="A101" t="s">
        <v>193</v>
      </c>
      <c r="B101" t="s">
        <v>194</v>
      </c>
      <c r="C101" t="s">
        <v>425</v>
      </c>
      <c r="D101">
        <v>5265</v>
      </c>
      <c r="E101" s="10">
        <v>5107.1533335683816</v>
      </c>
      <c r="F101" s="10">
        <v>3167</v>
      </c>
      <c r="G101" s="6">
        <v>0.62011061606157192</v>
      </c>
      <c r="H101" s="10">
        <v>1</v>
      </c>
      <c r="I101">
        <v>3168</v>
      </c>
      <c r="J101" s="6">
        <f t="shared" si="1"/>
        <v>0.62030641985571833</v>
      </c>
    </row>
    <row r="102" spans="1:10" x14ac:dyDescent="0.3">
      <c r="A102" t="s">
        <v>195</v>
      </c>
      <c r="B102" t="s">
        <v>196</v>
      </c>
      <c r="C102" t="s">
        <v>425</v>
      </c>
      <c r="D102">
        <v>2728</v>
      </c>
      <c r="E102" s="10">
        <v>2622.5906813627253</v>
      </c>
      <c r="F102" s="10">
        <v>352</v>
      </c>
      <c r="G102" s="6">
        <v>0.13421842855671903</v>
      </c>
      <c r="H102" s="10">
        <v>0</v>
      </c>
      <c r="I102">
        <v>352</v>
      </c>
      <c r="J102" s="6">
        <f t="shared" si="1"/>
        <v>0.13421842855671903</v>
      </c>
    </row>
    <row r="103" spans="1:10" x14ac:dyDescent="0.3">
      <c r="A103" t="s">
        <v>197</v>
      </c>
      <c r="B103" t="s">
        <v>198</v>
      </c>
      <c r="C103" t="s">
        <v>425</v>
      </c>
      <c r="D103">
        <v>4942</v>
      </c>
      <c r="E103" s="10">
        <v>4705.5278896742757</v>
      </c>
      <c r="F103" s="10">
        <v>3528</v>
      </c>
      <c r="G103" s="6">
        <v>0.74975647423996328</v>
      </c>
      <c r="H103" s="10">
        <v>1</v>
      </c>
      <c r="I103">
        <v>3529</v>
      </c>
      <c r="J103" s="6">
        <f t="shared" si="1"/>
        <v>0.74996899024740094</v>
      </c>
    </row>
    <row r="104" spans="1:10" x14ac:dyDescent="0.3">
      <c r="A104" t="s">
        <v>199</v>
      </c>
      <c r="B104" t="s">
        <v>200</v>
      </c>
      <c r="C104" t="s">
        <v>425</v>
      </c>
      <c r="D104">
        <v>2564</v>
      </c>
      <c r="E104" s="10">
        <v>2469.7096888777451</v>
      </c>
      <c r="F104" s="10">
        <v>1710</v>
      </c>
      <c r="G104" s="6">
        <v>0.6923890721654159</v>
      </c>
      <c r="H104" s="10">
        <v>7</v>
      </c>
      <c r="I104">
        <v>1717</v>
      </c>
      <c r="J104" s="6">
        <f t="shared" si="1"/>
        <v>0.6952234133965024</v>
      </c>
    </row>
    <row r="105" spans="1:10" x14ac:dyDescent="0.3">
      <c r="A105" t="s">
        <v>201</v>
      </c>
      <c r="B105" t="s">
        <v>202</v>
      </c>
      <c r="C105" t="s">
        <v>425</v>
      </c>
      <c r="D105">
        <v>6457</v>
      </c>
      <c r="E105" s="10">
        <v>6310.3112286169226</v>
      </c>
      <c r="F105" s="10">
        <v>2146</v>
      </c>
      <c r="G105" s="6">
        <v>0.3400783134543357</v>
      </c>
      <c r="H105" s="10">
        <v>0</v>
      </c>
      <c r="I105">
        <v>2146</v>
      </c>
      <c r="J105" s="6">
        <f t="shared" si="1"/>
        <v>0.3400783134543357</v>
      </c>
    </row>
    <row r="106" spans="1:10" x14ac:dyDescent="0.3">
      <c r="A106" t="s">
        <v>203</v>
      </c>
      <c r="B106" t="s">
        <v>204</v>
      </c>
      <c r="C106" t="s">
        <v>425</v>
      </c>
      <c r="D106">
        <v>5925</v>
      </c>
      <c r="E106" s="10">
        <v>5720.1036404807528</v>
      </c>
      <c r="F106" s="10">
        <v>2632</v>
      </c>
      <c r="G106" s="6">
        <v>0.46013152303282229</v>
      </c>
      <c r="H106" s="10">
        <v>0</v>
      </c>
      <c r="I106">
        <v>2632</v>
      </c>
      <c r="J106" s="6">
        <f t="shared" si="1"/>
        <v>0.46013152303282229</v>
      </c>
    </row>
    <row r="107" spans="1:10" x14ac:dyDescent="0.3">
      <c r="A107" t="s">
        <v>205</v>
      </c>
      <c r="B107" t="s">
        <v>206</v>
      </c>
      <c r="C107" t="s">
        <v>425</v>
      </c>
      <c r="D107">
        <v>1937</v>
      </c>
      <c r="E107" s="10">
        <v>1869.8848008572959</v>
      </c>
      <c r="F107" s="10">
        <v>751</v>
      </c>
      <c r="G107" s="6">
        <v>0.40162901995656902</v>
      </c>
      <c r="H107" s="10">
        <v>0</v>
      </c>
      <c r="I107">
        <v>751</v>
      </c>
      <c r="J107" s="6">
        <f t="shared" si="1"/>
        <v>0.40162901995656902</v>
      </c>
    </row>
    <row r="108" spans="1:10" x14ac:dyDescent="0.3">
      <c r="A108" t="s">
        <v>207</v>
      </c>
      <c r="B108" t="s">
        <v>208</v>
      </c>
      <c r="C108" t="s">
        <v>425</v>
      </c>
      <c r="D108">
        <v>7029</v>
      </c>
      <c r="E108" s="10">
        <v>6745.8149766069128</v>
      </c>
      <c r="F108" s="10">
        <v>1047</v>
      </c>
      <c r="G108" s="6">
        <v>0.15520734019992824</v>
      </c>
      <c r="H108" s="10">
        <v>4</v>
      </c>
      <c r="I108">
        <v>1051</v>
      </c>
      <c r="J108" s="6">
        <f t="shared" si="1"/>
        <v>0.15580030042991841</v>
      </c>
    </row>
    <row r="109" spans="1:10" x14ac:dyDescent="0.3">
      <c r="A109" t="s">
        <v>209</v>
      </c>
      <c r="B109" t="s">
        <v>210</v>
      </c>
      <c r="C109" t="s">
        <v>425</v>
      </c>
      <c r="D109">
        <v>16222</v>
      </c>
      <c r="E109" s="10">
        <v>15716.14310346461</v>
      </c>
      <c r="F109" s="10">
        <v>11268</v>
      </c>
      <c r="G109" s="6">
        <v>0.71696980142131561</v>
      </c>
      <c r="H109" s="10">
        <v>716</v>
      </c>
      <c r="I109">
        <v>11984</v>
      </c>
      <c r="J109" s="6">
        <f t="shared" si="1"/>
        <v>0.76252805291383086</v>
      </c>
    </row>
    <row r="110" spans="1:10" x14ac:dyDescent="0.3">
      <c r="A110" t="s">
        <v>211</v>
      </c>
      <c r="B110" t="s">
        <v>212</v>
      </c>
      <c r="C110" t="s">
        <v>425</v>
      </c>
      <c r="D110">
        <v>12016</v>
      </c>
      <c r="E110" s="10">
        <v>11547.774476635353</v>
      </c>
      <c r="F110" s="10">
        <v>4808</v>
      </c>
      <c r="G110" s="6">
        <v>0.41635728249872223</v>
      </c>
      <c r="H110" s="10">
        <v>1</v>
      </c>
      <c r="I110">
        <v>4809</v>
      </c>
      <c r="J110" s="6">
        <f t="shared" si="1"/>
        <v>0.41644387927128851</v>
      </c>
    </row>
    <row r="111" spans="1:10" x14ac:dyDescent="0.3">
      <c r="A111" t="s">
        <v>213</v>
      </c>
      <c r="B111" t="s">
        <v>214</v>
      </c>
      <c r="C111" t="s">
        <v>425</v>
      </c>
      <c r="D111">
        <v>6732</v>
      </c>
      <c r="E111" s="10">
        <v>6533.9546398919319</v>
      </c>
      <c r="F111" s="10">
        <v>658</v>
      </c>
      <c r="G111" s="6">
        <v>0.10070470890365454</v>
      </c>
      <c r="H111" s="10">
        <v>0</v>
      </c>
      <c r="I111">
        <v>658</v>
      </c>
      <c r="J111" s="6">
        <f t="shared" si="1"/>
        <v>0.10070470890365454</v>
      </c>
    </row>
    <row r="112" spans="1:10" x14ac:dyDescent="0.3">
      <c r="A112" t="s">
        <v>215</v>
      </c>
      <c r="B112" t="s">
        <v>216</v>
      </c>
      <c r="C112" t="s">
        <v>425</v>
      </c>
      <c r="D112">
        <v>5214</v>
      </c>
      <c r="E112" s="10">
        <v>5086.427265568831</v>
      </c>
      <c r="F112" s="10">
        <v>2938</v>
      </c>
      <c r="G112" s="6">
        <v>0.57761565173417151</v>
      </c>
      <c r="H112" s="10">
        <v>327</v>
      </c>
      <c r="I112">
        <v>3265</v>
      </c>
      <c r="J112" s="6">
        <f t="shared" si="1"/>
        <v>0.64190439173317559</v>
      </c>
    </row>
    <row r="113" spans="1:10" x14ac:dyDescent="0.3">
      <c r="A113" t="s">
        <v>217</v>
      </c>
      <c r="B113" t="s">
        <v>218</v>
      </c>
      <c r="C113" t="s">
        <v>425</v>
      </c>
      <c r="D113">
        <v>11730</v>
      </c>
      <c r="E113" s="10">
        <v>11484.13827674029</v>
      </c>
      <c r="F113" s="10">
        <v>5200</v>
      </c>
      <c r="G113" s="6">
        <v>0.45279844901658495</v>
      </c>
      <c r="H113" s="10">
        <v>14</v>
      </c>
      <c r="I113">
        <v>5214</v>
      </c>
      <c r="J113" s="6">
        <f t="shared" si="1"/>
        <v>0.45401752176393728</v>
      </c>
    </row>
    <row r="114" spans="1:10" x14ac:dyDescent="0.3">
      <c r="A114" t="s">
        <v>219</v>
      </c>
      <c r="B114" t="s">
        <v>220</v>
      </c>
      <c r="C114" t="s">
        <v>425</v>
      </c>
      <c r="D114">
        <v>3679</v>
      </c>
      <c r="E114" s="10">
        <v>3526.0447691950826</v>
      </c>
      <c r="F114" s="10">
        <v>1378</v>
      </c>
      <c r="G114" s="6">
        <v>0.3908061553950623</v>
      </c>
      <c r="H114" s="10">
        <v>0</v>
      </c>
      <c r="I114">
        <v>1378</v>
      </c>
      <c r="J114" s="6">
        <f t="shared" si="1"/>
        <v>0.3908061553950623</v>
      </c>
    </row>
    <row r="115" spans="1:10" x14ac:dyDescent="0.3">
      <c r="A115" t="s">
        <v>221</v>
      </c>
      <c r="B115" t="s">
        <v>222</v>
      </c>
      <c r="C115" t="s">
        <v>425</v>
      </c>
      <c r="D115">
        <v>6504</v>
      </c>
      <c r="E115" s="10">
        <v>6356.6961530147619</v>
      </c>
      <c r="F115" s="10">
        <v>2520</v>
      </c>
      <c r="G115" s="6">
        <v>0.39643235091626189</v>
      </c>
      <c r="H115" s="10">
        <v>0</v>
      </c>
      <c r="I115">
        <v>2520</v>
      </c>
      <c r="J115" s="6">
        <f t="shared" si="1"/>
        <v>0.39643235091626189</v>
      </c>
    </row>
    <row r="116" spans="1:10" x14ac:dyDescent="0.3">
      <c r="A116" t="s">
        <v>223</v>
      </c>
      <c r="B116" t="s">
        <v>224</v>
      </c>
      <c r="C116" t="s">
        <v>425</v>
      </c>
      <c r="D116">
        <v>4826</v>
      </c>
      <c r="E116" s="10">
        <v>4696.2391698684532</v>
      </c>
      <c r="F116" s="10">
        <v>874</v>
      </c>
      <c r="G116" s="6">
        <v>0.18610636477112849</v>
      </c>
      <c r="H116" s="10">
        <v>1</v>
      </c>
      <c r="I116">
        <v>875</v>
      </c>
      <c r="J116" s="6">
        <f t="shared" si="1"/>
        <v>0.18631930111526021</v>
      </c>
    </row>
    <row r="117" spans="1:10" x14ac:dyDescent="0.3">
      <c r="A117" t="s">
        <v>225</v>
      </c>
      <c r="B117" t="s">
        <v>226</v>
      </c>
      <c r="C117" t="s">
        <v>425</v>
      </c>
      <c r="D117">
        <v>3434</v>
      </c>
      <c r="E117" s="10">
        <v>3368.4610656114842</v>
      </c>
      <c r="F117" s="10">
        <v>771</v>
      </c>
      <c r="G117" s="6">
        <v>0.22888790607411658</v>
      </c>
      <c r="H117" s="10">
        <v>905</v>
      </c>
      <c r="I117">
        <v>1676</v>
      </c>
      <c r="J117" s="6">
        <f t="shared" si="1"/>
        <v>0.49755658959820931</v>
      </c>
    </row>
    <row r="118" spans="1:10" x14ac:dyDescent="0.3">
      <c r="A118" t="s">
        <v>227</v>
      </c>
      <c r="B118" t="s">
        <v>228</v>
      </c>
      <c r="C118" t="s">
        <v>425</v>
      </c>
      <c r="D118">
        <v>3804</v>
      </c>
      <c r="E118" s="10">
        <v>3711.8177921491952</v>
      </c>
      <c r="F118" s="10">
        <v>1468</v>
      </c>
      <c r="G118" s="6">
        <v>0.39549355119341867</v>
      </c>
      <c r="H118" s="10">
        <v>5</v>
      </c>
      <c r="I118">
        <v>1473</v>
      </c>
      <c r="J118" s="6">
        <f t="shared" si="1"/>
        <v>0.39684060007350525</v>
      </c>
    </row>
    <row r="119" spans="1:10" x14ac:dyDescent="0.3">
      <c r="A119" t="s">
        <v>229</v>
      </c>
      <c r="B119" t="s">
        <v>230</v>
      </c>
      <c r="C119" t="s">
        <v>425</v>
      </c>
      <c r="D119">
        <v>4854</v>
      </c>
      <c r="E119" s="10">
        <v>4743.4629968478512</v>
      </c>
      <c r="F119" s="10">
        <v>1778</v>
      </c>
      <c r="G119" s="6">
        <v>0.37483163696681626</v>
      </c>
      <c r="H119" s="10">
        <v>12</v>
      </c>
      <c r="I119">
        <v>1790</v>
      </c>
      <c r="J119" s="6">
        <f t="shared" si="1"/>
        <v>0.37736143429167668</v>
      </c>
    </row>
    <row r="120" spans="1:10" x14ac:dyDescent="0.3">
      <c r="A120" t="s">
        <v>231</v>
      </c>
      <c r="B120" t="s">
        <v>232</v>
      </c>
      <c r="C120" t="s">
        <v>425</v>
      </c>
      <c r="D120">
        <v>2768</v>
      </c>
      <c r="E120" s="10">
        <v>2662.8519683969844</v>
      </c>
      <c r="F120" s="10">
        <v>1521</v>
      </c>
      <c r="G120" s="6">
        <v>0.57119209706412255</v>
      </c>
      <c r="H120" s="10">
        <v>0</v>
      </c>
      <c r="I120">
        <v>1521</v>
      </c>
      <c r="J120" s="6">
        <f t="shared" si="1"/>
        <v>0.57119209706412255</v>
      </c>
    </row>
    <row r="121" spans="1:10" x14ac:dyDescent="0.3">
      <c r="A121" t="s">
        <v>233</v>
      </c>
      <c r="B121" t="s">
        <v>234</v>
      </c>
      <c r="C121" t="s">
        <v>425</v>
      </c>
      <c r="D121">
        <v>6331</v>
      </c>
      <c r="E121" s="10">
        <v>6101.8919469117127</v>
      </c>
      <c r="F121" s="10">
        <v>3920</v>
      </c>
      <c r="G121" s="6">
        <v>0.64242369974840163</v>
      </c>
      <c r="H121" s="10">
        <v>5</v>
      </c>
      <c r="I121">
        <v>3925</v>
      </c>
      <c r="J121" s="6">
        <f t="shared" si="1"/>
        <v>0.64324311773277465</v>
      </c>
    </row>
    <row r="122" spans="1:10" x14ac:dyDescent="0.3">
      <c r="A122" t="s">
        <v>235</v>
      </c>
      <c r="B122" t="s">
        <v>236</v>
      </c>
      <c r="C122" t="s">
        <v>425</v>
      </c>
      <c r="D122">
        <v>3658</v>
      </c>
      <c r="E122" s="10">
        <v>3642.7900207900207</v>
      </c>
      <c r="F122" s="10">
        <v>3455</v>
      </c>
      <c r="G122" s="6">
        <v>0.94844884835022847</v>
      </c>
      <c r="H122" s="10">
        <v>5</v>
      </c>
      <c r="I122">
        <v>3460</v>
      </c>
      <c r="J122" s="6">
        <f t="shared" si="1"/>
        <v>0.94982142266043146</v>
      </c>
    </row>
    <row r="123" spans="1:10" x14ac:dyDescent="0.3">
      <c r="A123" t="s">
        <v>237</v>
      </c>
      <c r="B123" t="s">
        <v>238</v>
      </c>
      <c r="C123" t="s">
        <v>425</v>
      </c>
      <c r="D123">
        <v>6964</v>
      </c>
      <c r="E123" s="10">
        <v>6756.6452327613788</v>
      </c>
      <c r="F123" s="10">
        <v>1854</v>
      </c>
      <c r="G123" s="6">
        <v>0.27439652906599143</v>
      </c>
      <c r="H123" s="10">
        <v>0</v>
      </c>
      <c r="I123">
        <v>1854</v>
      </c>
      <c r="J123" s="6">
        <f t="shared" si="1"/>
        <v>0.27439652906599143</v>
      </c>
    </row>
    <row r="124" spans="1:10" x14ac:dyDescent="0.3">
      <c r="A124" t="s">
        <v>239</v>
      </c>
      <c r="B124" t="s">
        <v>240</v>
      </c>
      <c r="C124" t="s">
        <v>429</v>
      </c>
      <c r="D124">
        <v>4598</v>
      </c>
      <c r="E124" s="10">
        <v>4397.4873492551433</v>
      </c>
      <c r="F124" s="10">
        <v>2549</v>
      </c>
      <c r="G124" s="6">
        <v>0.57964919454100428</v>
      </c>
      <c r="H124" s="10">
        <v>5</v>
      </c>
      <c r="I124">
        <v>2554</v>
      </c>
      <c r="J124" s="6">
        <f t="shared" si="1"/>
        <v>0.58078620747654963</v>
      </c>
    </row>
    <row r="125" spans="1:10" x14ac:dyDescent="0.3">
      <c r="A125" t="s">
        <v>241</v>
      </c>
      <c r="B125" t="s">
        <v>242</v>
      </c>
      <c r="C125" t="s">
        <v>429</v>
      </c>
      <c r="D125">
        <v>7864</v>
      </c>
      <c r="E125" s="10">
        <v>7524.2588074874611</v>
      </c>
      <c r="F125" s="10">
        <v>2520</v>
      </c>
      <c r="G125" s="6">
        <v>0.33491670933651618</v>
      </c>
      <c r="H125" s="10">
        <v>0</v>
      </c>
      <c r="I125">
        <v>2520</v>
      </c>
      <c r="J125" s="6">
        <f t="shared" si="1"/>
        <v>0.33491670933651618</v>
      </c>
    </row>
    <row r="126" spans="1:10" x14ac:dyDescent="0.3">
      <c r="A126" t="s">
        <v>243</v>
      </c>
      <c r="B126" t="s">
        <v>244</v>
      </c>
      <c r="C126" t="s">
        <v>429</v>
      </c>
      <c r="D126">
        <v>6311</v>
      </c>
      <c r="E126" s="10">
        <v>6076.3070809117735</v>
      </c>
      <c r="F126" s="10">
        <v>3565</v>
      </c>
      <c r="G126" s="6">
        <v>0.58670504181711924</v>
      </c>
      <c r="H126" s="10">
        <v>4</v>
      </c>
      <c r="I126">
        <v>3569</v>
      </c>
      <c r="J126" s="6">
        <f t="shared" si="1"/>
        <v>0.58736333639419314</v>
      </c>
    </row>
    <row r="127" spans="1:10" x14ac:dyDescent="0.3">
      <c r="A127" t="s">
        <v>245</v>
      </c>
      <c r="B127" t="s">
        <v>246</v>
      </c>
      <c r="C127" t="s">
        <v>429</v>
      </c>
      <c r="D127">
        <v>8089</v>
      </c>
      <c r="E127" s="10">
        <v>7692.6262480294272</v>
      </c>
      <c r="F127" s="10">
        <v>1947</v>
      </c>
      <c r="G127" s="6">
        <v>0.25309951858102442</v>
      </c>
      <c r="H127" s="10">
        <v>2</v>
      </c>
      <c r="I127">
        <v>1949</v>
      </c>
      <c r="J127" s="6">
        <f t="shared" si="1"/>
        <v>0.2533595078142869</v>
      </c>
    </row>
    <row r="128" spans="1:10" x14ac:dyDescent="0.3">
      <c r="A128" t="s">
        <v>247</v>
      </c>
      <c r="B128" t="s">
        <v>248</v>
      </c>
      <c r="C128" t="s">
        <v>429</v>
      </c>
      <c r="D128">
        <v>8646</v>
      </c>
      <c r="E128" s="10">
        <v>8103.1399343031444</v>
      </c>
      <c r="F128" s="10">
        <v>4803</v>
      </c>
      <c r="G128" s="6">
        <v>0.59273319218731346</v>
      </c>
      <c r="H128" s="10">
        <v>1</v>
      </c>
      <c r="I128">
        <v>4804</v>
      </c>
      <c r="J128" s="6">
        <f t="shared" si="1"/>
        <v>0.59285660113842464</v>
      </c>
    </row>
    <row r="129" spans="1:10" x14ac:dyDescent="0.3">
      <c r="A129" t="s">
        <v>249</v>
      </c>
      <c r="B129" t="s">
        <v>250</v>
      </c>
      <c r="C129" t="s">
        <v>429</v>
      </c>
      <c r="D129">
        <v>5796</v>
      </c>
      <c r="E129" s="10">
        <v>5606.391123733627</v>
      </c>
      <c r="F129" s="10">
        <v>2487</v>
      </c>
      <c r="G129" s="6">
        <v>0.44360087355870381</v>
      </c>
      <c r="H129" s="10">
        <v>1</v>
      </c>
      <c r="I129">
        <v>2488</v>
      </c>
      <c r="J129" s="6">
        <f t="shared" si="1"/>
        <v>0.44377924142101127</v>
      </c>
    </row>
    <row r="130" spans="1:10" x14ac:dyDescent="0.3">
      <c r="A130" t="s">
        <v>251</v>
      </c>
      <c r="B130" t="s">
        <v>252</v>
      </c>
      <c r="C130" t="s">
        <v>429</v>
      </c>
      <c r="D130">
        <v>5754</v>
      </c>
      <c r="E130" s="10">
        <v>5243.6580538757562</v>
      </c>
      <c r="F130" s="10">
        <v>2090</v>
      </c>
      <c r="G130" s="6">
        <v>0.39857671467635342</v>
      </c>
      <c r="H130" s="10">
        <v>3</v>
      </c>
      <c r="I130">
        <v>2093</v>
      </c>
      <c r="J130" s="6">
        <f t="shared" si="1"/>
        <v>0.39914883436249177</v>
      </c>
    </row>
    <row r="131" spans="1:10" x14ac:dyDescent="0.3">
      <c r="A131" t="s">
        <v>253</v>
      </c>
      <c r="B131" t="s">
        <v>254</v>
      </c>
      <c r="C131" t="s">
        <v>429</v>
      </c>
      <c r="D131">
        <v>7746</v>
      </c>
      <c r="E131" s="10">
        <v>7045.7474620635985</v>
      </c>
      <c r="F131" s="10">
        <v>2227</v>
      </c>
      <c r="G131" s="6">
        <v>0.31607718158943832</v>
      </c>
      <c r="H131" s="10">
        <v>4</v>
      </c>
      <c r="I131">
        <v>2231</v>
      </c>
      <c r="J131" s="6">
        <f t="shared" si="1"/>
        <v>0.31664489992188449</v>
      </c>
    </row>
    <row r="132" spans="1:10" x14ac:dyDescent="0.3">
      <c r="A132" t="s">
        <v>255</v>
      </c>
      <c r="B132" t="s">
        <v>256</v>
      </c>
      <c r="C132" t="s">
        <v>429</v>
      </c>
      <c r="D132">
        <v>7814</v>
      </c>
      <c r="E132" s="10">
        <v>7427.1342829948726</v>
      </c>
      <c r="F132" s="10">
        <v>2686</v>
      </c>
      <c r="G132" s="6">
        <v>0.36164688797263994</v>
      </c>
      <c r="H132" s="10">
        <v>6</v>
      </c>
      <c r="I132">
        <v>2692</v>
      </c>
      <c r="J132" s="6">
        <f t="shared" si="1"/>
        <v>0.36245473656826011</v>
      </c>
    </row>
    <row r="133" spans="1:10" x14ac:dyDescent="0.3">
      <c r="A133" t="s">
        <v>257</v>
      </c>
      <c r="B133" t="s">
        <v>258</v>
      </c>
      <c r="C133" t="s">
        <v>429</v>
      </c>
      <c r="D133">
        <v>6045</v>
      </c>
      <c r="E133" s="10">
        <v>5714.2660882140271</v>
      </c>
      <c r="F133" s="10">
        <v>1989</v>
      </c>
      <c r="G133" s="6">
        <v>0.34807619548946395</v>
      </c>
      <c r="H133" s="10">
        <v>0</v>
      </c>
      <c r="I133">
        <v>1989</v>
      </c>
      <c r="J133" s="6">
        <f t="shared" si="1"/>
        <v>0.34807619548946395</v>
      </c>
    </row>
    <row r="134" spans="1:10" x14ac:dyDescent="0.3">
      <c r="A134" t="s">
        <v>259</v>
      </c>
      <c r="B134" t="s">
        <v>260</v>
      </c>
      <c r="C134" t="s">
        <v>429</v>
      </c>
      <c r="D134">
        <v>5324</v>
      </c>
      <c r="E134" s="10">
        <v>5058.380842243072</v>
      </c>
      <c r="F134" s="10">
        <v>2512</v>
      </c>
      <c r="G134" s="6">
        <v>0.49660159611194615</v>
      </c>
      <c r="H134" s="10">
        <v>1</v>
      </c>
      <c r="I134">
        <v>2513</v>
      </c>
      <c r="J134" s="6">
        <f t="shared" ref="J134:J197" si="2">I134/E134</f>
        <v>0.49679928783014354</v>
      </c>
    </row>
    <row r="135" spans="1:10" x14ac:dyDescent="0.3">
      <c r="A135" t="s">
        <v>261</v>
      </c>
      <c r="B135" t="s">
        <v>262</v>
      </c>
      <c r="C135" t="s">
        <v>429</v>
      </c>
      <c r="D135">
        <v>6661</v>
      </c>
      <c r="E135" s="10">
        <v>6348.7685674705272</v>
      </c>
      <c r="F135" s="10">
        <v>2749</v>
      </c>
      <c r="G135" s="6">
        <v>0.4329973554375845</v>
      </c>
      <c r="H135" s="10">
        <v>6</v>
      </c>
      <c r="I135">
        <v>2755</v>
      </c>
      <c r="J135" s="6">
        <f t="shared" si="2"/>
        <v>0.4339424206004166</v>
      </c>
    </row>
    <row r="136" spans="1:10" x14ac:dyDescent="0.3">
      <c r="A136" t="s">
        <v>263</v>
      </c>
      <c r="B136" t="s">
        <v>264</v>
      </c>
      <c r="C136" t="s">
        <v>429</v>
      </c>
      <c r="D136">
        <v>3856</v>
      </c>
      <c r="E136" s="10">
        <v>3685.9406733788028</v>
      </c>
      <c r="F136" s="10">
        <v>514</v>
      </c>
      <c r="G136" s="6">
        <v>0.13944879897614576</v>
      </c>
      <c r="H136" s="10">
        <v>0</v>
      </c>
      <c r="I136">
        <v>514</v>
      </c>
      <c r="J136" s="6">
        <f t="shared" si="2"/>
        <v>0.13944879897614576</v>
      </c>
    </row>
    <row r="137" spans="1:10" x14ac:dyDescent="0.3">
      <c r="A137" t="s">
        <v>265</v>
      </c>
      <c r="B137" t="s">
        <v>266</v>
      </c>
      <c r="C137" t="s">
        <v>429</v>
      </c>
      <c r="D137">
        <v>5330</v>
      </c>
      <c r="E137" s="10">
        <v>5068.5220554797634</v>
      </c>
      <c r="F137" s="10">
        <v>1199</v>
      </c>
      <c r="G137" s="6">
        <v>0.23655811040690206</v>
      </c>
      <c r="H137" s="10">
        <v>0</v>
      </c>
      <c r="I137">
        <v>1199</v>
      </c>
      <c r="J137" s="6">
        <f t="shared" si="2"/>
        <v>0.23655811040690206</v>
      </c>
    </row>
    <row r="138" spans="1:10" x14ac:dyDescent="0.3">
      <c r="A138" t="s">
        <v>267</v>
      </c>
      <c r="B138" t="s">
        <v>268</v>
      </c>
      <c r="C138" t="s">
        <v>429</v>
      </c>
      <c r="D138">
        <v>4720</v>
      </c>
      <c r="E138" s="10">
        <v>4419.8828639484373</v>
      </c>
      <c r="F138" s="10">
        <v>1256</v>
      </c>
      <c r="G138" s="6">
        <v>0.28417042683297966</v>
      </c>
      <c r="H138" s="10">
        <v>0</v>
      </c>
      <c r="I138">
        <v>1256</v>
      </c>
      <c r="J138" s="6">
        <f t="shared" si="2"/>
        <v>0.28417042683297966</v>
      </c>
    </row>
    <row r="139" spans="1:10" x14ac:dyDescent="0.3">
      <c r="A139" t="s">
        <v>269</v>
      </c>
      <c r="B139" t="s">
        <v>270</v>
      </c>
      <c r="C139" t="s">
        <v>429</v>
      </c>
      <c r="D139">
        <v>5868</v>
      </c>
      <c r="E139" s="10">
        <v>5641.5693725895962</v>
      </c>
      <c r="F139" s="10">
        <v>3159</v>
      </c>
      <c r="G139" s="6">
        <v>0.5599505725035433</v>
      </c>
      <c r="H139" s="10">
        <v>9</v>
      </c>
      <c r="I139">
        <v>3168</v>
      </c>
      <c r="J139" s="6">
        <f t="shared" si="2"/>
        <v>0.56154587327990668</v>
      </c>
    </row>
    <row r="140" spans="1:10" x14ac:dyDescent="0.3">
      <c r="A140" t="s">
        <v>271</v>
      </c>
      <c r="B140" t="s">
        <v>272</v>
      </c>
      <c r="C140" t="s">
        <v>429</v>
      </c>
      <c r="D140">
        <v>5771</v>
      </c>
      <c r="E140" s="10">
        <v>5460.1032823644746</v>
      </c>
      <c r="F140" s="10">
        <v>2522</v>
      </c>
      <c r="G140" s="6">
        <v>0.46189602459458579</v>
      </c>
      <c r="H140" s="10">
        <v>459</v>
      </c>
      <c r="I140">
        <v>2981</v>
      </c>
      <c r="J140" s="6">
        <f t="shared" si="2"/>
        <v>0.5459603684839256</v>
      </c>
    </row>
    <row r="141" spans="1:10" x14ac:dyDescent="0.3">
      <c r="A141" t="s">
        <v>273</v>
      </c>
      <c r="B141" t="s">
        <v>274</v>
      </c>
      <c r="C141" t="s">
        <v>429</v>
      </c>
      <c r="D141">
        <v>5181</v>
      </c>
      <c r="E141" s="10">
        <v>4981.5834088740457</v>
      </c>
      <c r="F141" s="10">
        <v>1593</v>
      </c>
      <c r="G141" s="6">
        <v>0.31977784355919381</v>
      </c>
      <c r="H141" s="10">
        <v>1</v>
      </c>
      <c r="I141">
        <v>1594</v>
      </c>
      <c r="J141" s="6">
        <f t="shared" si="2"/>
        <v>0.3199785829462366</v>
      </c>
    </row>
    <row r="142" spans="1:10" x14ac:dyDescent="0.3">
      <c r="A142" t="s">
        <v>275</v>
      </c>
      <c r="B142" t="s">
        <v>276</v>
      </c>
      <c r="C142" t="s">
        <v>429</v>
      </c>
      <c r="D142">
        <v>3944</v>
      </c>
      <c r="E142" s="10">
        <v>3723.3539599143801</v>
      </c>
      <c r="F142" s="10">
        <v>1674</v>
      </c>
      <c r="G142" s="6">
        <v>0.44959464451198572</v>
      </c>
      <c r="H142" s="10">
        <v>3</v>
      </c>
      <c r="I142">
        <v>1677</v>
      </c>
      <c r="J142" s="6">
        <f t="shared" si="2"/>
        <v>0.45040036968136204</v>
      </c>
    </row>
    <row r="143" spans="1:10" x14ac:dyDescent="0.3">
      <c r="A143" t="s">
        <v>277</v>
      </c>
      <c r="B143" t="s">
        <v>278</v>
      </c>
      <c r="C143" t="s">
        <v>429</v>
      </c>
      <c r="D143">
        <v>7757</v>
      </c>
      <c r="E143" s="10">
        <v>7061.2498782523999</v>
      </c>
      <c r="F143" s="10">
        <v>1639</v>
      </c>
      <c r="G143" s="6">
        <v>0.23211188221052428</v>
      </c>
      <c r="H143" s="10">
        <v>0</v>
      </c>
      <c r="I143">
        <v>1639</v>
      </c>
      <c r="J143" s="6">
        <f t="shared" si="2"/>
        <v>0.23211188221052428</v>
      </c>
    </row>
    <row r="144" spans="1:10" x14ac:dyDescent="0.3">
      <c r="A144" t="s">
        <v>279</v>
      </c>
      <c r="B144" t="s">
        <v>280</v>
      </c>
      <c r="C144" t="s">
        <v>429</v>
      </c>
      <c r="D144">
        <v>6767</v>
      </c>
      <c r="E144" s="10">
        <v>6320.2224428997015</v>
      </c>
      <c r="F144" s="10">
        <v>2043</v>
      </c>
      <c r="G144" s="6">
        <v>0.32324811641640211</v>
      </c>
      <c r="H144" s="10">
        <v>0</v>
      </c>
      <c r="I144">
        <v>2043</v>
      </c>
      <c r="J144" s="6">
        <f t="shared" si="2"/>
        <v>0.32324811641640211</v>
      </c>
    </row>
    <row r="145" spans="1:10" x14ac:dyDescent="0.3">
      <c r="A145" t="s">
        <v>281</v>
      </c>
      <c r="B145" t="s">
        <v>282</v>
      </c>
      <c r="C145" t="s">
        <v>429</v>
      </c>
      <c r="D145">
        <v>7223</v>
      </c>
      <c r="E145" s="10">
        <v>6744.2629846833834</v>
      </c>
      <c r="F145" s="10">
        <v>2598</v>
      </c>
      <c r="G145" s="6">
        <v>0.38521629507927113</v>
      </c>
      <c r="H145" s="10">
        <v>0</v>
      </c>
      <c r="I145">
        <v>2598</v>
      </c>
      <c r="J145" s="6">
        <f t="shared" si="2"/>
        <v>0.38521629507927113</v>
      </c>
    </row>
    <row r="146" spans="1:10" x14ac:dyDescent="0.3">
      <c r="A146" t="s">
        <v>283</v>
      </c>
      <c r="B146" t="s">
        <v>284</v>
      </c>
      <c r="C146" t="s">
        <v>429</v>
      </c>
      <c r="D146">
        <v>7856</v>
      </c>
      <c r="E146" s="10">
        <v>7452.5317080773366</v>
      </c>
      <c r="F146" s="10">
        <v>3557</v>
      </c>
      <c r="G146" s="6">
        <v>0.47728746945749839</v>
      </c>
      <c r="H146" s="10">
        <v>2</v>
      </c>
      <c r="I146">
        <v>3559</v>
      </c>
      <c r="J146" s="6">
        <f t="shared" si="2"/>
        <v>0.47755583463571455</v>
      </c>
    </row>
    <row r="147" spans="1:10" x14ac:dyDescent="0.3">
      <c r="A147" t="s">
        <v>285</v>
      </c>
      <c r="B147" t="s">
        <v>286</v>
      </c>
      <c r="C147" t="s">
        <v>429</v>
      </c>
      <c r="D147">
        <v>4320</v>
      </c>
      <c r="E147" s="10">
        <v>4109.2920143027413</v>
      </c>
      <c r="F147" s="10">
        <v>1432</v>
      </c>
      <c r="G147" s="6">
        <v>0.34847852014794806</v>
      </c>
      <c r="H147" s="10">
        <v>2</v>
      </c>
      <c r="I147">
        <v>1434</v>
      </c>
      <c r="J147" s="6">
        <f t="shared" si="2"/>
        <v>0.34896522199173013</v>
      </c>
    </row>
    <row r="148" spans="1:10" x14ac:dyDescent="0.3">
      <c r="A148" t="s">
        <v>287</v>
      </c>
      <c r="B148" t="s">
        <v>288</v>
      </c>
      <c r="C148" t="s">
        <v>429</v>
      </c>
      <c r="D148">
        <v>7966</v>
      </c>
      <c r="E148" s="10">
        <v>7373.4967462899776</v>
      </c>
      <c r="F148" s="10">
        <v>1826</v>
      </c>
      <c r="G148" s="6">
        <v>0.24764369780440518</v>
      </c>
      <c r="H148" s="10">
        <v>0</v>
      </c>
      <c r="I148">
        <v>1826</v>
      </c>
      <c r="J148" s="6">
        <f t="shared" si="2"/>
        <v>0.24764369780440518</v>
      </c>
    </row>
    <row r="149" spans="1:10" x14ac:dyDescent="0.3">
      <c r="A149" t="s">
        <v>289</v>
      </c>
      <c r="B149" t="s">
        <v>290</v>
      </c>
      <c r="C149" t="s">
        <v>429</v>
      </c>
      <c r="D149">
        <v>4631</v>
      </c>
      <c r="E149" s="10">
        <v>4371.7571411468934</v>
      </c>
      <c r="F149" s="10">
        <v>655</v>
      </c>
      <c r="G149" s="6">
        <v>0.14982533998404274</v>
      </c>
      <c r="H149" s="10">
        <v>0</v>
      </c>
      <c r="I149">
        <v>655</v>
      </c>
      <c r="J149" s="6">
        <f t="shared" si="2"/>
        <v>0.14982533998404274</v>
      </c>
    </row>
    <row r="150" spans="1:10" x14ac:dyDescent="0.3">
      <c r="A150" t="s">
        <v>291</v>
      </c>
      <c r="B150" t="s">
        <v>292</v>
      </c>
      <c r="C150" t="s">
        <v>429</v>
      </c>
      <c r="D150">
        <v>3862</v>
      </c>
      <c r="E150" s="10">
        <v>3598.9275106520872</v>
      </c>
      <c r="F150" s="10">
        <v>657</v>
      </c>
      <c r="G150" s="6">
        <v>0.18255438545383723</v>
      </c>
      <c r="H150" s="10">
        <v>0</v>
      </c>
      <c r="I150">
        <v>657</v>
      </c>
      <c r="J150" s="6">
        <f t="shared" si="2"/>
        <v>0.18255438545383723</v>
      </c>
    </row>
    <row r="151" spans="1:10" x14ac:dyDescent="0.3">
      <c r="A151" t="s">
        <v>293</v>
      </c>
      <c r="B151" t="s">
        <v>294</v>
      </c>
      <c r="C151" t="s">
        <v>429</v>
      </c>
      <c r="D151">
        <v>6515</v>
      </c>
      <c r="E151" s="10">
        <v>6111.0535003617952</v>
      </c>
      <c r="F151" s="10">
        <v>1890</v>
      </c>
      <c r="G151" s="6">
        <v>0.30927564288025061</v>
      </c>
      <c r="H151" s="10">
        <v>0</v>
      </c>
      <c r="I151">
        <v>1890</v>
      </c>
      <c r="J151" s="6">
        <f t="shared" si="2"/>
        <v>0.30927564288025061</v>
      </c>
    </row>
    <row r="152" spans="1:10" x14ac:dyDescent="0.3">
      <c r="A152" t="s">
        <v>295</v>
      </c>
      <c r="B152" t="s">
        <v>296</v>
      </c>
      <c r="C152" t="s">
        <v>429</v>
      </c>
      <c r="D152">
        <v>6845</v>
      </c>
      <c r="E152" s="10">
        <v>6491.9833937551166</v>
      </c>
      <c r="F152" s="10">
        <v>3052</v>
      </c>
      <c r="G152" s="6">
        <v>0.47011826970103371</v>
      </c>
      <c r="H152" s="10">
        <v>1</v>
      </c>
      <c r="I152">
        <v>3053</v>
      </c>
      <c r="J152" s="6">
        <f t="shared" si="2"/>
        <v>0.47027230583134205</v>
      </c>
    </row>
    <row r="153" spans="1:10" x14ac:dyDescent="0.3">
      <c r="A153" t="s">
        <v>297</v>
      </c>
      <c r="B153" t="s">
        <v>298</v>
      </c>
      <c r="C153" t="s">
        <v>429</v>
      </c>
      <c r="D153">
        <v>9439</v>
      </c>
      <c r="E153" s="10">
        <v>9027.9840246955737</v>
      </c>
      <c r="F153" s="10">
        <v>2331</v>
      </c>
      <c r="G153" s="6">
        <v>0.25819717819877314</v>
      </c>
      <c r="H153" s="10">
        <v>0</v>
      </c>
      <c r="I153">
        <v>2331</v>
      </c>
      <c r="J153" s="6">
        <f t="shared" si="2"/>
        <v>0.25819717819877314</v>
      </c>
    </row>
    <row r="154" spans="1:10" x14ac:dyDescent="0.3">
      <c r="A154" t="s">
        <v>299</v>
      </c>
      <c r="B154" t="s">
        <v>300</v>
      </c>
      <c r="C154" t="s">
        <v>429</v>
      </c>
      <c r="D154">
        <v>4172</v>
      </c>
      <c r="E154" s="10">
        <v>3987.4617649683232</v>
      </c>
      <c r="F154" s="10">
        <v>991</v>
      </c>
      <c r="G154" s="6">
        <v>0.24852902884396</v>
      </c>
      <c r="H154" s="10">
        <v>0</v>
      </c>
      <c r="I154">
        <v>991</v>
      </c>
      <c r="J154" s="6">
        <f t="shared" si="2"/>
        <v>0.24852902884396</v>
      </c>
    </row>
    <row r="155" spans="1:10" x14ac:dyDescent="0.3">
      <c r="A155" t="s">
        <v>301</v>
      </c>
      <c r="B155" t="s">
        <v>302</v>
      </c>
      <c r="C155" t="s">
        <v>429</v>
      </c>
      <c r="D155">
        <v>4240</v>
      </c>
      <c r="E155" s="10">
        <v>4091.2134750060372</v>
      </c>
      <c r="F155" s="10">
        <v>1298</v>
      </c>
      <c r="G155" s="6">
        <v>0.31726528276505656</v>
      </c>
      <c r="H155" s="10">
        <v>0</v>
      </c>
      <c r="I155">
        <v>1298</v>
      </c>
      <c r="J155" s="6">
        <f t="shared" si="2"/>
        <v>0.31726528276505656</v>
      </c>
    </row>
    <row r="156" spans="1:10" x14ac:dyDescent="0.3">
      <c r="A156" t="s">
        <v>303</v>
      </c>
      <c r="B156" t="s">
        <v>304</v>
      </c>
      <c r="C156" t="s">
        <v>427</v>
      </c>
      <c r="D156">
        <v>1845</v>
      </c>
      <c r="E156" s="10">
        <v>1771.7398119122256</v>
      </c>
      <c r="F156" s="10">
        <v>498</v>
      </c>
      <c r="G156" s="6">
        <v>0.28107964648743333</v>
      </c>
      <c r="H156" s="10">
        <v>0</v>
      </c>
      <c r="I156">
        <v>498</v>
      </c>
      <c r="J156" s="6">
        <f t="shared" si="2"/>
        <v>0.28107964648743333</v>
      </c>
    </row>
    <row r="157" spans="1:10" x14ac:dyDescent="0.3">
      <c r="A157" t="s">
        <v>305</v>
      </c>
      <c r="B157" t="s">
        <v>306</v>
      </c>
      <c r="C157" t="s">
        <v>427</v>
      </c>
      <c r="D157">
        <v>5117</v>
      </c>
      <c r="E157" s="10">
        <v>4783.9921811665317</v>
      </c>
      <c r="F157" s="10">
        <v>1188</v>
      </c>
      <c r="G157" s="6">
        <v>0.24832816505781105</v>
      </c>
      <c r="H157" s="10">
        <v>0</v>
      </c>
      <c r="I157">
        <v>1188</v>
      </c>
      <c r="J157" s="6">
        <f t="shared" si="2"/>
        <v>0.24832816505781105</v>
      </c>
    </row>
    <row r="158" spans="1:10" x14ac:dyDescent="0.3">
      <c r="A158" t="s">
        <v>307</v>
      </c>
      <c r="B158" t="s">
        <v>308</v>
      </c>
      <c r="C158" t="s">
        <v>427</v>
      </c>
      <c r="D158">
        <v>3783</v>
      </c>
      <c r="E158" s="10">
        <v>3660.3781623330992</v>
      </c>
      <c r="F158" s="10">
        <v>815</v>
      </c>
      <c r="G158" s="6">
        <v>0.22265459027887019</v>
      </c>
      <c r="H158" s="10">
        <v>0</v>
      </c>
      <c r="I158">
        <v>815</v>
      </c>
      <c r="J158" s="6">
        <f t="shared" si="2"/>
        <v>0.22265459027887019</v>
      </c>
    </row>
    <row r="159" spans="1:10" x14ac:dyDescent="0.3">
      <c r="A159" t="s">
        <v>309</v>
      </c>
      <c r="B159" t="s">
        <v>310</v>
      </c>
      <c r="C159" t="s">
        <v>427</v>
      </c>
      <c r="D159">
        <v>3687</v>
      </c>
      <c r="E159" s="10">
        <v>3495.723250047683</v>
      </c>
      <c r="F159" s="10">
        <v>78</v>
      </c>
      <c r="G159" s="6">
        <v>2.2312979152150001E-2</v>
      </c>
      <c r="H159" s="10">
        <v>0</v>
      </c>
      <c r="I159">
        <v>78</v>
      </c>
      <c r="J159" s="6">
        <f t="shared" si="2"/>
        <v>2.2312979152150001E-2</v>
      </c>
    </row>
    <row r="160" spans="1:10" x14ac:dyDescent="0.3">
      <c r="A160" t="s">
        <v>311</v>
      </c>
      <c r="B160" t="s">
        <v>312</v>
      </c>
      <c r="C160" t="s">
        <v>427</v>
      </c>
      <c r="D160">
        <v>9392</v>
      </c>
      <c r="E160" s="10">
        <v>9113.5536433125271</v>
      </c>
      <c r="F160" s="10">
        <v>1455</v>
      </c>
      <c r="G160" s="6">
        <v>0.15965232190932135</v>
      </c>
      <c r="H160" s="10">
        <v>0</v>
      </c>
      <c r="I160">
        <v>1455</v>
      </c>
      <c r="J160" s="6">
        <f t="shared" si="2"/>
        <v>0.15965232190932135</v>
      </c>
    </row>
    <row r="161" spans="1:10" x14ac:dyDescent="0.3">
      <c r="A161" t="s">
        <v>313</v>
      </c>
      <c r="B161" t="s">
        <v>314</v>
      </c>
      <c r="C161" t="s">
        <v>427</v>
      </c>
      <c r="D161">
        <v>2342</v>
      </c>
      <c r="E161" s="10">
        <v>2266.9395641672772</v>
      </c>
      <c r="F161" s="10">
        <v>11</v>
      </c>
      <c r="G161" s="6">
        <v>4.852356972313317E-3</v>
      </c>
      <c r="H161" s="10">
        <v>0</v>
      </c>
      <c r="I161">
        <v>11</v>
      </c>
      <c r="J161" s="6">
        <f t="shared" si="2"/>
        <v>4.852356972313317E-3</v>
      </c>
    </row>
    <row r="162" spans="1:10" x14ac:dyDescent="0.3">
      <c r="A162" t="s">
        <v>315</v>
      </c>
      <c r="B162" t="s">
        <v>316</v>
      </c>
      <c r="C162" t="s">
        <v>427</v>
      </c>
      <c r="D162">
        <v>5214</v>
      </c>
      <c r="E162" s="10">
        <v>5125.637013636182</v>
      </c>
      <c r="F162" s="10">
        <v>829</v>
      </c>
      <c r="G162" s="6">
        <v>0.16173599452995571</v>
      </c>
      <c r="H162" s="10">
        <v>0</v>
      </c>
      <c r="I162">
        <v>829</v>
      </c>
      <c r="J162" s="6">
        <f t="shared" si="2"/>
        <v>0.16173599452995571</v>
      </c>
    </row>
    <row r="163" spans="1:10" x14ac:dyDescent="0.3">
      <c r="A163" t="s">
        <v>317</v>
      </c>
      <c r="B163" t="s">
        <v>318</v>
      </c>
      <c r="C163" t="s">
        <v>427</v>
      </c>
      <c r="D163">
        <v>3615</v>
      </c>
      <c r="E163" s="10">
        <v>3459.4188665081947</v>
      </c>
      <c r="F163" s="10">
        <v>456</v>
      </c>
      <c r="G163" s="6">
        <v>0.13181404669283919</v>
      </c>
      <c r="H163" s="10">
        <v>0</v>
      </c>
      <c r="I163">
        <v>456</v>
      </c>
      <c r="J163" s="6">
        <f t="shared" si="2"/>
        <v>0.13181404669283919</v>
      </c>
    </row>
    <row r="164" spans="1:10" x14ac:dyDescent="0.3">
      <c r="A164" t="s">
        <v>319</v>
      </c>
      <c r="B164" t="s">
        <v>320</v>
      </c>
      <c r="C164" t="s">
        <v>427</v>
      </c>
      <c r="D164">
        <v>5041</v>
      </c>
      <c r="E164" s="10">
        <v>4890.7234206255944</v>
      </c>
      <c r="F164" s="10">
        <v>2026</v>
      </c>
      <c r="G164" s="6">
        <v>0.4142536442473464</v>
      </c>
      <c r="H164" s="10">
        <v>2</v>
      </c>
      <c r="I164">
        <v>2028</v>
      </c>
      <c r="J164" s="6">
        <f t="shared" si="2"/>
        <v>0.41466258170464881</v>
      </c>
    </row>
    <row r="165" spans="1:10" x14ac:dyDescent="0.3">
      <c r="A165" t="s">
        <v>321</v>
      </c>
      <c r="B165" t="s">
        <v>322</v>
      </c>
      <c r="C165" t="s">
        <v>427</v>
      </c>
      <c r="D165">
        <v>4099</v>
      </c>
      <c r="E165" s="10">
        <v>3867.493118706665</v>
      </c>
      <c r="F165" s="10">
        <v>34</v>
      </c>
      <c r="G165" s="6">
        <v>8.7912244330947895E-3</v>
      </c>
      <c r="H165" s="10">
        <v>0</v>
      </c>
      <c r="I165">
        <v>34</v>
      </c>
      <c r="J165" s="6">
        <f t="shared" si="2"/>
        <v>8.7912244330947895E-3</v>
      </c>
    </row>
    <row r="166" spans="1:10" x14ac:dyDescent="0.3">
      <c r="A166" t="s">
        <v>323</v>
      </c>
      <c r="B166" t="s">
        <v>324</v>
      </c>
      <c r="C166" t="s">
        <v>427</v>
      </c>
      <c r="D166">
        <v>6039</v>
      </c>
      <c r="E166" s="10">
        <v>5829.5364141019354</v>
      </c>
      <c r="F166" s="10">
        <v>2467</v>
      </c>
      <c r="G166" s="6">
        <v>0.4231897401021813</v>
      </c>
      <c r="H166" s="10">
        <v>0</v>
      </c>
      <c r="I166">
        <v>2467</v>
      </c>
      <c r="J166" s="6">
        <f t="shared" si="2"/>
        <v>0.4231897401021813</v>
      </c>
    </row>
    <row r="167" spans="1:10" x14ac:dyDescent="0.3">
      <c r="A167" t="s">
        <v>325</v>
      </c>
      <c r="B167" t="s">
        <v>326</v>
      </c>
      <c r="C167" t="s">
        <v>427</v>
      </c>
      <c r="D167">
        <v>4307</v>
      </c>
      <c r="E167" s="10">
        <v>4162.9744283255468</v>
      </c>
      <c r="F167" s="10">
        <v>155</v>
      </c>
      <c r="G167" s="6">
        <v>3.7232993540713369E-2</v>
      </c>
      <c r="H167" s="10">
        <v>0</v>
      </c>
      <c r="I167">
        <v>155</v>
      </c>
      <c r="J167" s="6">
        <f t="shared" si="2"/>
        <v>3.7232993540713369E-2</v>
      </c>
    </row>
    <row r="168" spans="1:10" x14ac:dyDescent="0.3">
      <c r="A168" t="s">
        <v>327</v>
      </c>
      <c r="B168" t="s">
        <v>328</v>
      </c>
      <c r="C168" t="s">
        <v>427</v>
      </c>
      <c r="D168">
        <v>10260</v>
      </c>
      <c r="E168" s="10">
        <v>9935.1847599667271</v>
      </c>
      <c r="F168" s="10">
        <v>894</v>
      </c>
      <c r="G168" s="6">
        <v>8.9983228455128794E-2</v>
      </c>
      <c r="H168" s="10">
        <v>1</v>
      </c>
      <c r="I168">
        <v>895</v>
      </c>
      <c r="J168" s="6">
        <f t="shared" si="2"/>
        <v>9.0083880835951091E-2</v>
      </c>
    </row>
    <row r="169" spans="1:10" x14ac:dyDescent="0.3">
      <c r="A169" t="s">
        <v>329</v>
      </c>
      <c r="B169" t="s">
        <v>330</v>
      </c>
      <c r="C169" t="s">
        <v>427</v>
      </c>
      <c r="D169">
        <v>4316</v>
      </c>
      <c r="E169" s="10">
        <v>4172.6360570476618</v>
      </c>
      <c r="F169" s="10">
        <v>655</v>
      </c>
      <c r="G169" s="6">
        <v>0.15697510903058332</v>
      </c>
      <c r="H169" s="10">
        <v>31</v>
      </c>
      <c r="I169">
        <v>686</v>
      </c>
      <c r="J169" s="6">
        <f t="shared" si="2"/>
        <v>0.16440446533584757</v>
      </c>
    </row>
    <row r="170" spans="1:10" x14ac:dyDescent="0.3">
      <c r="A170" t="s">
        <v>331</v>
      </c>
      <c r="B170" t="s">
        <v>332</v>
      </c>
      <c r="C170" t="s">
        <v>427</v>
      </c>
      <c r="D170">
        <v>1558</v>
      </c>
      <c r="E170" s="10">
        <v>1518.4179177049778</v>
      </c>
      <c r="F170" s="10">
        <v>71</v>
      </c>
      <c r="G170" s="6">
        <v>4.6759195325693594E-2</v>
      </c>
      <c r="H170" s="10">
        <v>0</v>
      </c>
      <c r="I170">
        <v>71</v>
      </c>
      <c r="J170" s="6">
        <f t="shared" si="2"/>
        <v>4.6759195325693594E-2</v>
      </c>
    </row>
    <row r="171" spans="1:10" x14ac:dyDescent="0.3">
      <c r="A171" t="s">
        <v>333</v>
      </c>
      <c r="B171" t="s">
        <v>334</v>
      </c>
      <c r="C171" t="s">
        <v>427</v>
      </c>
      <c r="D171">
        <v>2464</v>
      </c>
      <c r="E171" s="10">
        <v>2393.6473838959932</v>
      </c>
      <c r="F171" s="10">
        <v>881</v>
      </c>
      <c r="G171" s="6">
        <v>0.36805755347558766</v>
      </c>
      <c r="H171" s="10">
        <v>1</v>
      </c>
      <c r="I171">
        <v>882</v>
      </c>
      <c r="J171" s="6">
        <f t="shared" si="2"/>
        <v>0.36847532595399352</v>
      </c>
    </row>
    <row r="172" spans="1:10" x14ac:dyDescent="0.3">
      <c r="A172" t="s">
        <v>335</v>
      </c>
      <c r="B172" t="s">
        <v>336</v>
      </c>
      <c r="C172" t="s">
        <v>427</v>
      </c>
      <c r="D172">
        <v>2541</v>
      </c>
      <c r="E172" s="10">
        <v>2431.3267057733869</v>
      </c>
      <c r="F172" s="10">
        <v>706</v>
      </c>
      <c r="G172" s="6">
        <v>0.29037644275594243</v>
      </c>
      <c r="H172" s="10">
        <v>38</v>
      </c>
      <c r="I172">
        <v>744</v>
      </c>
      <c r="J172" s="6">
        <f t="shared" si="2"/>
        <v>0.30600576970314614</v>
      </c>
    </row>
    <row r="173" spans="1:10" x14ac:dyDescent="0.3">
      <c r="A173" t="s">
        <v>337</v>
      </c>
      <c r="B173" t="s">
        <v>338</v>
      </c>
      <c r="C173" t="s">
        <v>427</v>
      </c>
      <c r="D173">
        <v>2132</v>
      </c>
      <c r="E173" s="10">
        <v>2059.5002247768289</v>
      </c>
      <c r="F173" s="10">
        <v>1297</v>
      </c>
      <c r="G173" s="6">
        <v>0.62976443721463793</v>
      </c>
      <c r="H173" s="10">
        <v>2</v>
      </c>
      <c r="I173">
        <v>1299</v>
      </c>
      <c r="J173" s="6">
        <f t="shared" si="2"/>
        <v>0.63073554660124498</v>
      </c>
    </row>
    <row r="174" spans="1:10" x14ac:dyDescent="0.3">
      <c r="A174" t="s">
        <v>339</v>
      </c>
      <c r="B174" t="s">
        <v>340</v>
      </c>
      <c r="C174" t="s">
        <v>427</v>
      </c>
      <c r="D174">
        <v>5873</v>
      </c>
      <c r="E174" s="10">
        <v>5568.5425610285292</v>
      </c>
      <c r="F174" s="10">
        <v>979</v>
      </c>
      <c r="G174" s="6">
        <v>0.17580901811751176</v>
      </c>
      <c r="H174" s="10">
        <v>3</v>
      </c>
      <c r="I174">
        <v>982</v>
      </c>
      <c r="J174" s="6">
        <f t="shared" si="2"/>
        <v>0.17634775872461342</v>
      </c>
    </row>
    <row r="175" spans="1:10" x14ac:dyDescent="0.3">
      <c r="A175" t="s">
        <v>341</v>
      </c>
      <c r="B175" t="s">
        <v>342</v>
      </c>
      <c r="C175" t="s">
        <v>427</v>
      </c>
      <c r="D175">
        <v>3944</v>
      </c>
      <c r="E175" s="10">
        <v>3771.1080805474671</v>
      </c>
      <c r="F175" s="10">
        <v>1031</v>
      </c>
      <c r="G175" s="6">
        <v>0.27339444481005848</v>
      </c>
      <c r="H175" s="10">
        <v>0</v>
      </c>
      <c r="I175">
        <v>1031</v>
      </c>
      <c r="J175" s="6">
        <f t="shared" si="2"/>
        <v>0.27339444481005848</v>
      </c>
    </row>
    <row r="176" spans="1:10" x14ac:dyDescent="0.3">
      <c r="A176" t="s">
        <v>343</v>
      </c>
      <c r="B176" t="s">
        <v>344</v>
      </c>
      <c r="C176" t="s">
        <v>427</v>
      </c>
      <c r="D176">
        <v>3459</v>
      </c>
      <c r="E176" s="10">
        <v>3367.0179570209007</v>
      </c>
      <c r="F176" s="10">
        <v>148</v>
      </c>
      <c r="G176" s="6">
        <v>4.3955809529138572E-2</v>
      </c>
      <c r="H176" s="10">
        <v>0</v>
      </c>
      <c r="I176">
        <v>148</v>
      </c>
      <c r="J176" s="6">
        <f t="shared" si="2"/>
        <v>4.3955809529138572E-2</v>
      </c>
    </row>
    <row r="177" spans="1:10" x14ac:dyDescent="0.3">
      <c r="A177" t="s">
        <v>345</v>
      </c>
      <c r="B177" t="s">
        <v>346</v>
      </c>
      <c r="C177" t="s">
        <v>427</v>
      </c>
      <c r="D177">
        <v>2508</v>
      </c>
      <c r="E177" s="10">
        <v>2371.1937721933896</v>
      </c>
      <c r="F177" s="10">
        <v>233</v>
      </c>
      <c r="G177" s="6">
        <v>9.8262741211770102E-2</v>
      </c>
      <c r="H177" s="10">
        <v>0</v>
      </c>
      <c r="I177">
        <v>233</v>
      </c>
      <c r="J177" s="6">
        <f t="shared" si="2"/>
        <v>9.8262741211770102E-2</v>
      </c>
    </row>
    <row r="178" spans="1:10" x14ac:dyDescent="0.3">
      <c r="A178" t="s">
        <v>347</v>
      </c>
      <c r="B178" t="s">
        <v>348</v>
      </c>
      <c r="C178" t="s">
        <v>427</v>
      </c>
      <c r="D178">
        <v>2172</v>
      </c>
      <c r="E178" s="10">
        <v>2107.7077767101632</v>
      </c>
      <c r="F178" s="10">
        <v>1232</v>
      </c>
      <c r="G178" s="6">
        <v>0.58452125745959882</v>
      </c>
      <c r="H178" s="10">
        <v>2</v>
      </c>
      <c r="I178">
        <v>1234</v>
      </c>
      <c r="J178" s="6">
        <f t="shared" si="2"/>
        <v>0.58547015560482552</v>
      </c>
    </row>
    <row r="179" spans="1:10" x14ac:dyDescent="0.3">
      <c r="A179" t="s">
        <v>349</v>
      </c>
      <c r="B179" t="s">
        <v>350</v>
      </c>
      <c r="C179" t="s">
        <v>427</v>
      </c>
      <c r="D179">
        <v>2104</v>
      </c>
      <c r="E179" s="10">
        <v>2045.5113464447804</v>
      </c>
      <c r="F179" s="10">
        <v>1490</v>
      </c>
      <c r="G179" s="6">
        <v>0.7284242165606698</v>
      </c>
      <c r="H179" s="10">
        <v>1</v>
      </c>
      <c r="I179">
        <v>1491</v>
      </c>
      <c r="J179" s="6">
        <f t="shared" si="2"/>
        <v>0.72891309187379771</v>
      </c>
    </row>
    <row r="180" spans="1:10" x14ac:dyDescent="0.3">
      <c r="A180" t="s">
        <v>351</v>
      </c>
      <c r="B180" t="s">
        <v>352</v>
      </c>
      <c r="C180" t="s">
        <v>427</v>
      </c>
      <c r="D180">
        <v>12295</v>
      </c>
      <c r="E180" s="10">
        <v>11906.242238628791</v>
      </c>
      <c r="F180" s="10">
        <v>9538</v>
      </c>
      <c r="G180" s="6">
        <v>0.80109238572811581</v>
      </c>
      <c r="H180" s="10">
        <v>15</v>
      </c>
      <c r="I180">
        <v>9553</v>
      </c>
      <c r="J180" s="6">
        <f t="shared" si="2"/>
        <v>0.80235222906905956</v>
      </c>
    </row>
    <row r="181" spans="1:10" x14ac:dyDescent="0.3">
      <c r="A181" t="s">
        <v>353</v>
      </c>
      <c r="B181" t="s">
        <v>354</v>
      </c>
      <c r="C181" t="s">
        <v>427</v>
      </c>
      <c r="D181">
        <v>3998</v>
      </c>
      <c r="E181" s="10">
        <v>3874.0334344719586</v>
      </c>
      <c r="F181" s="10">
        <v>185</v>
      </c>
      <c r="G181" s="6">
        <v>4.7753847025126674E-2</v>
      </c>
      <c r="H181" s="10">
        <v>0</v>
      </c>
      <c r="I181">
        <v>185</v>
      </c>
      <c r="J181" s="6">
        <f t="shared" si="2"/>
        <v>4.7753847025126674E-2</v>
      </c>
    </row>
    <row r="182" spans="1:10" x14ac:dyDescent="0.3">
      <c r="A182" t="s">
        <v>355</v>
      </c>
      <c r="B182" t="s">
        <v>356</v>
      </c>
      <c r="C182" t="s">
        <v>427</v>
      </c>
      <c r="D182">
        <v>3708</v>
      </c>
      <c r="E182" s="10">
        <v>3554.3559556786704</v>
      </c>
      <c r="F182" s="10">
        <v>1858</v>
      </c>
      <c r="G182" s="6">
        <v>0.52273886554089732</v>
      </c>
      <c r="H182" s="10">
        <v>1</v>
      </c>
      <c r="I182">
        <v>1859</v>
      </c>
      <c r="J182" s="6">
        <f t="shared" si="2"/>
        <v>0.52302021046314751</v>
      </c>
    </row>
    <row r="183" spans="1:10" x14ac:dyDescent="0.3">
      <c r="A183" t="s">
        <v>357</v>
      </c>
      <c r="B183" t="s">
        <v>358</v>
      </c>
      <c r="C183" t="s">
        <v>427</v>
      </c>
      <c r="D183">
        <v>4083</v>
      </c>
      <c r="E183" s="10">
        <v>3949.9857562016541</v>
      </c>
      <c r="F183" s="10">
        <v>209</v>
      </c>
      <c r="G183" s="6">
        <v>5.2911583205549707E-2</v>
      </c>
      <c r="H183" s="10">
        <v>0</v>
      </c>
      <c r="I183">
        <v>209</v>
      </c>
      <c r="J183" s="6">
        <f t="shared" si="2"/>
        <v>5.2911583205549707E-2</v>
      </c>
    </row>
    <row r="184" spans="1:10" x14ac:dyDescent="0.3">
      <c r="A184" t="s">
        <v>359</v>
      </c>
      <c r="B184" t="s">
        <v>360</v>
      </c>
      <c r="C184" t="s">
        <v>427</v>
      </c>
      <c r="D184">
        <v>2387</v>
      </c>
      <c r="E184" s="10">
        <v>2315.2684450497395</v>
      </c>
      <c r="F184" s="10">
        <v>1565</v>
      </c>
      <c r="G184" s="6">
        <v>0.67594753573656496</v>
      </c>
      <c r="H184" s="10">
        <v>1</v>
      </c>
      <c r="I184">
        <v>1566</v>
      </c>
      <c r="J184" s="6">
        <f t="shared" si="2"/>
        <v>0.67637945109486308</v>
      </c>
    </row>
    <row r="185" spans="1:10" x14ac:dyDescent="0.3">
      <c r="A185" t="s">
        <v>361</v>
      </c>
      <c r="B185" t="s">
        <v>362</v>
      </c>
      <c r="C185" t="s">
        <v>427</v>
      </c>
      <c r="D185">
        <v>3895</v>
      </c>
      <c r="E185" s="10">
        <v>3833.3681709143739</v>
      </c>
      <c r="F185" s="10">
        <v>2108</v>
      </c>
      <c r="G185" s="6">
        <v>0.54990804587840525</v>
      </c>
      <c r="H185" s="10">
        <v>1</v>
      </c>
      <c r="I185">
        <v>2109</v>
      </c>
      <c r="J185" s="6">
        <f t="shared" si="2"/>
        <v>0.55016891307284477</v>
      </c>
    </row>
    <row r="186" spans="1:10" x14ac:dyDescent="0.3">
      <c r="A186" t="s">
        <v>363</v>
      </c>
      <c r="B186" t="s">
        <v>364</v>
      </c>
      <c r="C186" t="s">
        <v>427</v>
      </c>
      <c r="D186">
        <v>3385</v>
      </c>
      <c r="E186" s="10">
        <v>3241.9463803790145</v>
      </c>
      <c r="F186" s="10">
        <v>610</v>
      </c>
      <c r="G186" s="6">
        <v>0.188158571558079</v>
      </c>
      <c r="H186" s="10">
        <v>0</v>
      </c>
      <c r="I186">
        <v>610</v>
      </c>
      <c r="J186" s="6">
        <f t="shared" si="2"/>
        <v>0.188158571558079</v>
      </c>
    </row>
    <row r="187" spans="1:10" x14ac:dyDescent="0.3">
      <c r="A187" t="s">
        <v>365</v>
      </c>
      <c r="B187" t="s">
        <v>366</v>
      </c>
      <c r="C187" t="s">
        <v>427</v>
      </c>
      <c r="D187">
        <v>8296</v>
      </c>
      <c r="E187" s="10">
        <v>8076.7726056911879</v>
      </c>
      <c r="F187" s="10">
        <v>3399</v>
      </c>
      <c r="G187" s="6">
        <v>0.42083641151478512</v>
      </c>
      <c r="H187" s="10">
        <v>4</v>
      </c>
      <c r="I187">
        <v>3403</v>
      </c>
      <c r="J187" s="6">
        <f t="shared" si="2"/>
        <v>0.4213316588363677</v>
      </c>
    </row>
    <row r="188" spans="1:10" x14ac:dyDescent="0.3">
      <c r="A188" t="s">
        <v>367</v>
      </c>
      <c r="B188" t="s">
        <v>368</v>
      </c>
      <c r="C188" t="s">
        <v>427</v>
      </c>
      <c r="D188">
        <v>3015</v>
      </c>
      <c r="E188" s="10">
        <v>2923.2755123825791</v>
      </c>
      <c r="F188" s="10">
        <v>1551</v>
      </c>
      <c r="G188" s="6">
        <v>0.5305692171094325</v>
      </c>
      <c r="H188" s="10">
        <v>2</v>
      </c>
      <c r="I188">
        <v>1553</v>
      </c>
      <c r="J188" s="6">
        <f t="shared" si="2"/>
        <v>0.53125338115470577</v>
      </c>
    </row>
    <row r="189" spans="1:10" x14ac:dyDescent="0.3">
      <c r="A189" t="s">
        <v>369</v>
      </c>
      <c r="B189" t="s">
        <v>370</v>
      </c>
      <c r="C189" t="s">
        <v>427</v>
      </c>
      <c r="D189">
        <v>2883</v>
      </c>
      <c r="E189" s="10">
        <v>2806.7715700141443</v>
      </c>
      <c r="F189" s="10">
        <v>2064</v>
      </c>
      <c r="G189" s="6">
        <v>0.73536443864920531</v>
      </c>
      <c r="H189" s="10">
        <v>4</v>
      </c>
      <c r="I189">
        <v>2068</v>
      </c>
      <c r="J189" s="6">
        <f t="shared" si="2"/>
        <v>0.73678956353030844</v>
      </c>
    </row>
    <row r="190" spans="1:10" x14ac:dyDescent="0.3">
      <c r="A190" t="s">
        <v>371</v>
      </c>
      <c r="B190" t="s">
        <v>372</v>
      </c>
      <c r="C190" t="s">
        <v>427</v>
      </c>
      <c r="D190">
        <v>3669</v>
      </c>
      <c r="E190" s="10">
        <v>3481.4830898097998</v>
      </c>
      <c r="F190" s="10">
        <v>1697</v>
      </c>
      <c r="G190" s="6">
        <v>0.48743594503361798</v>
      </c>
      <c r="H190" s="10">
        <v>0</v>
      </c>
      <c r="I190">
        <v>1697</v>
      </c>
      <c r="J190" s="6">
        <f t="shared" si="2"/>
        <v>0.48743594503361798</v>
      </c>
    </row>
    <row r="191" spans="1:10" x14ac:dyDescent="0.3">
      <c r="A191" t="s">
        <v>373</v>
      </c>
      <c r="B191" t="s">
        <v>374</v>
      </c>
      <c r="C191" t="s">
        <v>427</v>
      </c>
      <c r="D191">
        <v>7307</v>
      </c>
      <c r="E191" s="10">
        <v>6914.1209419774268</v>
      </c>
      <c r="F191" s="10">
        <v>4201</v>
      </c>
      <c r="G191" s="6">
        <v>0.60759712409637445</v>
      </c>
      <c r="H191" s="10">
        <v>2</v>
      </c>
      <c r="I191">
        <v>4203</v>
      </c>
      <c r="J191" s="6">
        <f t="shared" si="2"/>
        <v>0.6078863871880652</v>
      </c>
    </row>
    <row r="192" spans="1:10" x14ac:dyDescent="0.3">
      <c r="A192" t="s">
        <v>375</v>
      </c>
      <c r="B192" t="s">
        <v>376</v>
      </c>
      <c r="C192" t="s">
        <v>427</v>
      </c>
      <c r="D192">
        <v>15891</v>
      </c>
      <c r="E192" s="10">
        <v>15156.46034119196</v>
      </c>
      <c r="F192" s="10">
        <v>12492</v>
      </c>
      <c r="G192" s="6">
        <v>0.82420299455074375</v>
      </c>
      <c r="H192" s="10">
        <v>11</v>
      </c>
      <c r="I192">
        <v>12503</v>
      </c>
      <c r="J192" s="6">
        <f t="shared" si="2"/>
        <v>0.82492875767434748</v>
      </c>
    </row>
    <row r="193" spans="1:10" x14ac:dyDescent="0.3">
      <c r="A193" t="s">
        <v>377</v>
      </c>
      <c r="B193" t="s">
        <v>378</v>
      </c>
      <c r="C193" t="s">
        <v>427</v>
      </c>
      <c r="D193">
        <v>9963</v>
      </c>
      <c r="E193" s="10">
        <v>9561.1914932568488</v>
      </c>
      <c r="F193" s="10">
        <v>7301</v>
      </c>
      <c r="G193" s="6">
        <v>0.76360775800266345</v>
      </c>
      <c r="H193" s="10">
        <v>12</v>
      </c>
      <c r="I193">
        <v>7313</v>
      </c>
      <c r="J193" s="6">
        <f t="shared" si="2"/>
        <v>0.76486283170435254</v>
      </c>
    </row>
    <row r="194" spans="1:10" x14ac:dyDescent="0.3">
      <c r="A194" t="s">
        <v>379</v>
      </c>
      <c r="B194" t="s">
        <v>380</v>
      </c>
      <c r="C194" t="s">
        <v>427</v>
      </c>
      <c r="D194">
        <v>10046</v>
      </c>
      <c r="E194" s="10">
        <v>9575.5778009044989</v>
      </c>
      <c r="F194" s="10">
        <v>8759</v>
      </c>
      <c r="G194" s="6">
        <v>0.91472286916959045</v>
      </c>
      <c r="H194" s="10">
        <v>35</v>
      </c>
      <c r="I194">
        <v>8794</v>
      </c>
      <c r="J194" s="6">
        <f t="shared" si="2"/>
        <v>0.91837800108201595</v>
      </c>
    </row>
    <row r="195" spans="1:10" x14ac:dyDescent="0.3">
      <c r="A195" t="s">
        <v>381</v>
      </c>
      <c r="B195" t="s">
        <v>382</v>
      </c>
      <c r="C195" t="s">
        <v>427</v>
      </c>
      <c r="D195">
        <v>4347</v>
      </c>
      <c r="E195" s="10">
        <v>4148.4790185277916</v>
      </c>
      <c r="F195" s="10">
        <v>3537</v>
      </c>
      <c r="G195" s="6">
        <v>0.85260163645595766</v>
      </c>
      <c r="H195" s="10">
        <v>1</v>
      </c>
      <c r="I195">
        <v>3538</v>
      </c>
      <c r="J195" s="6">
        <f t="shared" si="2"/>
        <v>0.8528426886573871</v>
      </c>
    </row>
    <row r="196" spans="1:10" x14ac:dyDescent="0.3">
      <c r="A196" t="s">
        <v>383</v>
      </c>
      <c r="B196" t="s">
        <v>384</v>
      </c>
      <c r="C196" t="s">
        <v>427</v>
      </c>
      <c r="D196">
        <v>8810</v>
      </c>
      <c r="E196" s="10">
        <v>8578.3082788051215</v>
      </c>
      <c r="F196" s="10">
        <v>6675</v>
      </c>
      <c r="G196" s="6">
        <v>0.7781254512025727</v>
      </c>
      <c r="H196" s="10">
        <v>229</v>
      </c>
      <c r="I196">
        <v>6904</v>
      </c>
      <c r="J196" s="6">
        <f t="shared" si="2"/>
        <v>0.80482069140113288</v>
      </c>
    </row>
    <row r="197" spans="1:10" x14ac:dyDescent="0.3">
      <c r="A197" t="s">
        <v>385</v>
      </c>
      <c r="B197" t="s">
        <v>386</v>
      </c>
      <c r="C197" t="s">
        <v>427</v>
      </c>
      <c r="D197">
        <v>4320</v>
      </c>
      <c r="E197" s="10">
        <v>4100.0493218249076</v>
      </c>
      <c r="F197" s="10">
        <v>2459</v>
      </c>
      <c r="G197" s="6">
        <v>0.59974888275380889</v>
      </c>
      <c r="H197" s="10">
        <v>2</v>
      </c>
      <c r="I197">
        <v>2461</v>
      </c>
      <c r="J197" s="6">
        <f t="shared" si="2"/>
        <v>0.60023668176377531</v>
      </c>
    </row>
    <row r="198" spans="1:10" x14ac:dyDescent="0.3">
      <c r="A198" t="s">
        <v>387</v>
      </c>
      <c r="B198" t="s">
        <v>388</v>
      </c>
      <c r="C198" t="s">
        <v>427</v>
      </c>
      <c r="D198">
        <v>4065</v>
      </c>
      <c r="E198" s="10">
        <v>3888.5930709892787</v>
      </c>
      <c r="F198" s="10">
        <v>1592</v>
      </c>
      <c r="G198" s="6">
        <v>0.40940257078506465</v>
      </c>
      <c r="H198" s="10">
        <v>2</v>
      </c>
      <c r="I198">
        <v>1594</v>
      </c>
      <c r="J198" s="6">
        <f t="shared" ref="J198:J213" si="3">I198/E198</f>
        <v>0.40991689562273431</v>
      </c>
    </row>
    <row r="199" spans="1:10" x14ac:dyDescent="0.3">
      <c r="A199" t="s">
        <v>389</v>
      </c>
      <c r="B199" t="s">
        <v>390</v>
      </c>
      <c r="C199" t="s">
        <v>426</v>
      </c>
      <c r="D199">
        <v>5528</v>
      </c>
      <c r="E199" s="10">
        <v>5295.9697066764284</v>
      </c>
      <c r="F199" s="10">
        <v>3083</v>
      </c>
      <c r="G199" s="6">
        <v>0.58214079210335712</v>
      </c>
      <c r="H199" s="10">
        <v>1</v>
      </c>
      <c r="I199">
        <v>3084</v>
      </c>
      <c r="J199" s="6">
        <f t="shared" si="3"/>
        <v>0.5823296149356969</v>
      </c>
    </row>
    <row r="200" spans="1:10" x14ac:dyDescent="0.3">
      <c r="A200" t="s">
        <v>391</v>
      </c>
      <c r="B200" t="s">
        <v>392</v>
      </c>
      <c r="C200" t="s">
        <v>425</v>
      </c>
      <c r="D200">
        <v>15716</v>
      </c>
      <c r="E200" s="10">
        <v>15231.43045935599</v>
      </c>
      <c r="F200" s="10">
        <v>6512</v>
      </c>
      <c r="G200" s="6">
        <v>0.42753699446528137</v>
      </c>
      <c r="H200" s="10">
        <v>2</v>
      </c>
      <c r="I200">
        <v>6514</v>
      </c>
      <c r="J200" s="6">
        <f t="shared" si="3"/>
        <v>0.42766830189601396</v>
      </c>
    </row>
    <row r="201" spans="1:10" x14ac:dyDescent="0.3">
      <c r="A201" t="s">
        <v>393</v>
      </c>
      <c r="B201" t="s">
        <v>394</v>
      </c>
      <c r="C201" t="s">
        <v>426</v>
      </c>
      <c r="D201">
        <v>10957</v>
      </c>
      <c r="E201" s="10">
        <v>10521.032627127097</v>
      </c>
      <c r="F201" s="10">
        <v>5841</v>
      </c>
      <c r="G201" s="6">
        <v>0.55517364188565965</v>
      </c>
      <c r="H201" s="10">
        <v>4</v>
      </c>
      <c r="I201">
        <v>5845</v>
      </c>
      <c r="J201" s="6">
        <f t="shared" si="3"/>
        <v>0.55555383270359193</v>
      </c>
    </row>
    <row r="202" spans="1:10" x14ac:dyDescent="0.3">
      <c r="A202" t="s">
        <v>395</v>
      </c>
      <c r="B202" t="s">
        <v>396</v>
      </c>
      <c r="C202" t="s">
        <v>426</v>
      </c>
      <c r="D202">
        <v>4212</v>
      </c>
      <c r="E202" s="10">
        <v>3981.0660606670785</v>
      </c>
      <c r="F202" s="10">
        <v>2427</v>
      </c>
      <c r="G202" s="6">
        <v>0.60963570134611755</v>
      </c>
      <c r="H202" s="10">
        <v>3</v>
      </c>
      <c r="I202">
        <v>2430</v>
      </c>
      <c r="J202" s="6">
        <f t="shared" si="3"/>
        <v>0.61038926834407325</v>
      </c>
    </row>
    <row r="203" spans="1:10" x14ac:dyDescent="0.3">
      <c r="A203" t="s">
        <v>397</v>
      </c>
      <c r="B203" t="s">
        <v>398</v>
      </c>
      <c r="C203" t="s">
        <v>425</v>
      </c>
      <c r="D203">
        <v>3456</v>
      </c>
      <c r="E203" s="10">
        <v>3338.1834823509471</v>
      </c>
      <c r="F203" s="10">
        <v>2008</v>
      </c>
      <c r="G203" s="6">
        <v>0.6015247545907354</v>
      </c>
      <c r="H203" s="10">
        <v>0</v>
      </c>
      <c r="I203">
        <v>2008</v>
      </c>
      <c r="J203" s="6">
        <f t="shared" si="3"/>
        <v>0.6015247545907354</v>
      </c>
    </row>
    <row r="204" spans="1:10" x14ac:dyDescent="0.3">
      <c r="A204" t="s">
        <v>399</v>
      </c>
      <c r="B204" t="s">
        <v>400</v>
      </c>
      <c r="C204" t="s">
        <v>425</v>
      </c>
      <c r="D204">
        <v>4855</v>
      </c>
      <c r="E204" s="10">
        <v>4701.5997183271083</v>
      </c>
      <c r="F204" s="10">
        <v>2239</v>
      </c>
      <c r="G204" s="6">
        <v>0.47622088951389208</v>
      </c>
      <c r="H204" s="10">
        <v>0</v>
      </c>
      <c r="I204">
        <v>2239</v>
      </c>
      <c r="J204" s="6">
        <f t="shared" si="3"/>
        <v>0.47622088951389208</v>
      </c>
    </row>
    <row r="205" spans="1:10" x14ac:dyDescent="0.3">
      <c r="A205" t="s">
        <v>401</v>
      </c>
      <c r="B205" t="s">
        <v>402</v>
      </c>
      <c r="C205" t="s">
        <v>425</v>
      </c>
      <c r="D205">
        <v>4165</v>
      </c>
      <c r="E205" s="10">
        <v>4020.7099943851767</v>
      </c>
      <c r="F205" s="10">
        <v>1278</v>
      </c>
      <c r="G205" s="6">
        <v>0.31785430975740497</v>
      </c>
      <c r="H205" s="10">
        <v>0</v>
      </c>
      <c r="I205">
        <v>1278</v>
      </c>
      <c r="J205" s="6">
        <f t="shared" si="3"/>
        <v>0.31785430975740497</v>
      </c>
    </row>
    <row r="206" spans="1:10" x14ac:dyDescent="0.3">
      <c r="A206" t="s">
        <v>403</v>
      </c>
      <c r="B206" t="s">
        <v>404</v>
      </c>
      <c r="C206" t="s">
        <v>425</v>
      </c>
      <c r="D206">
        <v>4050</v>
      </c>
      <c r="E206" s="10">
        <v>3923.3438322920429</v>
      </c>
      <c r="F206" s="10">
        <v>1097</v>
      </c>
      <c r="G206" s="6">
        <v>0.27960842763024557</v>
      </c>
      <c r="H206" s="10">
        <v>0</v>
      </c>
      <c r="I206">
        <v>1097</v>
      </c>
      <c r="J206" s="6">
        <f t="shared" si="3"/>
        <v>0.27960842763024557</v>
      </c>
    </row>
    <row r="207" spans="1:10" x14ac:dyDescent="0.3">
      <c r="A207" t="s">
        <v>405</v>
      </c>
      <c r="B207" t="s">
        <v>406</v>
      </c>
      <c r="C207" t="s">
        <v>427</v>
      </c>
      <c r="D207">
        <v>6698</v>
      </c>
      <c r="E207" s="10">
        <v>6489.5345702723098</v>
      </c>
      <c r="F207" s="10">
        <v>1917</v>
      </c>
      <c r="G207" s="6">
        <v>0.29539868834068944</v>
      </c>
      <c r="H207" s="10">
        <v>1</v>
      </c>
      <c r="I207">
        <v>1918</v>
      </c>
      <c r="J207" s="6">
        <f t="shared" si="3"/>
        <v>0.29555278259647488</v>
      </c>
    </row>
    <row r="208" spans="1:10" x14ac:dyDescent="0.3">
      <c r="A208" t="s">
        <v>407</v>
      </c>
      <c r="B208" t="s">
        <v>408</v>
      </c>
      <c r="C208" t="s">
        <v>427</v>
      </c>
      <c r="D208">
        <v>8797</v>
      </c>
      <c r="E208" s="10">
        <v>8547.9290929488361</v>
      </c>
      <c r="F208" s="10">
        <v>2624</v>
      </c>
      <c r="G208" s="6">
        <v>0.3069749376096873</v>
      </c>
      <c r="H208" s="10">
        <v>0</v>
      </c>
      <c r="I208">
        <v>2624</v>
      </c>
      <c r="J208" s="6">
        <f t="shared" si="3"/>
        <v>0.3069749376096873</v>
      </c>
    </row>
    <row r="209" spans="1:10" x14ac:dyDescent="0.3">
      <c r="A209" t="s">
        <v>409</v>
      </c>
      <c r="B209" t="s">
        <v>410</v>
      </c>
      <c r="C209" t="s">
        <v>427</v>
      </c>
      <c r="D209">
        <v>3269</v>
      </c>
      <c r="E209" s="10">
        <v>3112.1079862437905</v>
      </c>
      <c r="F209" s="10">
        <v>118</v>
      </c>
      <c r="G209" s="6">
        <v>3.7916422091259769E-2</v>
      </c>
      <c r="H209" s="10">
        <v>0</v>
      </c>
      <c r="I209">
        <v>118</v>
      </c>
      <c r="J209" s="6">
        <f t="shared" si="3"/>
        <v>3.7916422091259769E-2</v>
      </c>
    </row>
    <row r="210" spans="1:10" x14ac:dyDescent="0.3">
      <c r="A210" t="s">
        <v>411</v>
      </c>
      <c r="B210" t="s">
        <v>412</v>
      </c>
      <c r="C210" t="s">
        <v>427</v>
      </c>
      <c r="D210">
        <v>3434</v>
      </c>
      <c r="E210" s="10">
        <v>3309.21829784893</v>
      </c>
      <c r="F210" s="10">
        <v>402</v>
      </c>
      <c r="G210" s="6">
        <v>0.12147883996087822</v>
      </c>
      <c r="H210" s="10">
        <v>0</v>
      </c>
      <c r="I210">
        <v>402</v>
      </c>
      <c r="J210" s="6">
        <f t="shared" si="3"/>
        <v>0.12147883996087822</v>
      </c>
    </row>
    <row r="211" spans="1:10" x14ac:dyDescent="0.3">
      <c r="A211" t="s">
        <v>413</v>
      </c>
      <c r="B211" t="s">
        <v>414</v>
      </c>
      <c r="C211" t="s">
        <v>427</v>
      </c>
      <c r="D211">
        <v>8090</v>
      </c>
      <c r="E211" s="10">
        <v>7684.2281486309512</v>
      </c>
      <c r="F211" s="10">
        <v>4812</v>
      </c>
      <c r="G211" s="6">
        <v>0.62621774196765911</v>
      </c>
      <c r="H211" s="10">
        <v>3</v>
      </c>
      <c r="I211">
        <v>4815</v>
      </c>
      <c r="J211" s="6">
        <f t="shared" si="3"/>
        <v>0.62660815203122999</v>
      </c>
    </row>
    <row r="212" spans="1:10" x14ac:dyDescent="0.3">
      <c r="A212" t="s">
        <v>415</v>
      </c>
      <c r="B212" t="s">
        <v>416</v>
      </c>
      <c r="C212" t="s">
        <v>427</v>
      </c>
      <c r="D212">
        <v>13585</v>
      </c>
      <c r="E212" s="10">
        <v>13285.453534835</v>
      </c>
      <c r="F212" s="10">
        <v>13707</v>
      </c>
      <c r="G212" s="6">
        <v>1.0317299265741804</v>
      </c>
      <c r="H212" s="10">
        <v>36</v>
      </c>
      <c r="I212">
        <v>13743</v>
      </c>
      <c r="J212" s="6">
        <f t="shared" si="3"/>
        <v>1.0344396571758196</v>
      </c>
    </row>
    <row r="213" spans="1:10" x14ac:dyDescent="0.3">
      <c r="A213" t="s">
        <v>417</v>
      </c>
      <c r="B213" t="s">
        <v>418</v>
      </c>
      <c r="C213" t="s">
        <v>427</v>
      </c>
      <c r="D213">
        <v>4646</v>
      </c>
      <c r="E213" s="10">
        <v>4638.2991614898183</v>
      </c>
      <c r="F213" s="10">
        <v>3395</v>
      </c>
      <c r="G213" s="6">
        <v>0.73194933784942162</v>
      </c>
      <c r="H213" s="10">
        <v>4</v>
      </c>
      <c r="I213">
        <v>3399</v>
      </c>
      <c r="J213" s="6">
        <f t="shared" si="3"/>
        <v>0.73281172293083474</v>
      </c>
    </row>
  </sheetData>
  <autoFilter ref="A4:J213" xr:uid="{00000000-0009-0000-0000-000014000000}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0"/>
  <dimension ref="A1:J213"/>
  <sheetViews>
    <sheetView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0.08203125" bestFit="1" customWidth="1"/>
    <col min="8" max="8" width="15.25" bestFit="1" customWidth="1"/>
    <col min="9" max="9" width="18.75" bestFit="1" customWidth="1"/>
    <col min="10" max="10" width="13" customWidth="1"/>
  </cols>
  <sheetData>
    <row r="1" spans="1:10" ht="18" x14ac:dyDescent="0.4">
      <c r="A1" s="1" t="s">
        <v>445</v>
      </c>
      <c r="B1" s="9">
        <v>42552</v>
      </c>
    </row>
    <row r="4" spans="1:10" ht="42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x14ac:dyDescent="0.3">
      <c r="A5" t="s">
        <v>1</v>
      </c>
      <c r="B5" t="s">
        <v>2</v>
      </c>
      <c r="C5" t="s">
        <v>426</v>
      </c>
      <c r="D5">
        <v>1795</v>
      </c>
      <c r="E5" s="10">
        <v>1754.1513784461154</v>
      </c>
      <c r="F5" s="10">
        <v>1365</v>
      </c>
      <c r="G5" s="6">
        <v>0.77815405031301321</v>
      </c>
      <c r="H5" s="10">
        <v>6</v>
      </c>
      <c r="I5">
        <v>1371</v>
      </c>
      <c r="J5" s="6">
        <f>I5/E5</f>
        <v>0.78157450767702652</v>
      </c>
    </row>
    <row r="6" spans="1:10" x14ac:dyDescent="0.3">
      <c r="A6" t="s">
        <v>3</v>
      </c>
      <c r="B6" t="s">
        <v>4</v>
      </c>
      <c r="C6" t="s">
        <v>426</v>
      </c>
      <c r="D6">
        <v>5808</v>
      </c>
      <c r="E6" s="10">
        <v>5623.9243140965</v>
      </c>
      <c r="F6" s="10">
        <v>4203</v>
      </c>
      <c r="G6" s="6">
        <v>0.74734291666498442</v>
      </c>
      <c r="H6" s="10">
        <v>1</v>
      </c>
      <c r="I6">
        <v>4204</v>
      </c>
      <c r="J6" s="6">
        <f t="shared" ref="J6:J69" si="0">I6/E6</f>
        <v>0.74752072844625128</v>
      </c>
    </row>
    <row r="7" spans="1:10" x14ac:dyDescent="0.3">
      <c r="A7" t="s">
        <v>5</v>
      </c>
      <c r="B7" t="s">
        <v>6</v>
      </c>
      <c r="C7" t="s">
        <v>426</v>
      </c>
      <c r="D7">
        <v>10537</v>
      </c>
      <c r="E7" s="10">
        <v>10042.069989454098</v>
      </c>
      <c r="F7" s="10">
        <v>5878</v>
      </c>
      <c r="G7" s="6">
        <v>0.58533748581446976</v>
      </c>
      <c r="H7" s="10">
        <v>6</v>
      </c>
      <c r="I7">
        <v>5884</v>
      </c>
      <c r="J7" s="6">
        <f t="shared" si="0"/>
        <v>0.5859349721899183</v>
      </c>
    </row>
    <row r="8" spans="1:10" x14ac:dyDescent="0.3">
      <c r="A8" t="s">
        <v>7</v>
      </c>
      <c r="B8" t="s">
        <v>8</v>
      </c>
      <c r="C8" t="s">
        <v>426</v>
      </c>
      <c r="D8">
        <v>4749</v>
      </c>
      <c r="E8" s="10">
        <v>4531.6109391808022</v>
      </c>
      <c r="F8" s="10">
        <v>3889</v>
      </c>
      <c r="G8" s="6">
        <v>0.85819370907932147</v>
      </c>
      <c r="H8" s="10">
        <v>4</v>
      </c>
      <c r="I8">
        <v>3893</v>
      </c>
      <c r="J8" s="6">
        <f t="shared" si="0"/>
        <v>0.85907639738899422</v>
      </c>
    </row>
    <row r="9" spans="1:10" x14ac:dyDescent="0.3">
      <c r="A9" t="s">
        <v>9</v>
      </c>
      <c r="B9" t="s">
        <v>10</v>
      </c>
      <c r="C9" t="s">
        <v>426</v>
      </c>
      <c r="D9">
        <v>5456</v>
      </c>
      <c r="E9" s="10">
        <v>5289.9981296840215</v>
      </c>
      <c r="F9" s="10">
        <v>3086</v>
      </c>
      <c r="G9" s="6">
        <v>0.58336504557220525</v>
      </c>
      <c r="H9" s="10">
        <v>4</v>
      </c>
      <c r="I9">
        <v>3090</v>
      </c>
      <c r="J9" s="6">
        <f t="shared" si="0"/>
        <v>0.584121189506842</v>
      </c>
    </row>
    <row r="10" spans="1:10" x14ac:dyDescent="0.3">
      <c r="A10" t="s">
        <v>11</v>
      </c>
      <c r="B10" t="s">
        <v>12</v>
      </c>
      <c r="C10" t="s">
        <v>426</v>
      </c>
      <c r="D10">
        <v>5386</v>
      </c>
      <c r="E10" s="10">
        <v>5000.5181357753108</v>
      </c>
      <c r="F10" s="10">
        <v>3050</v>
      </c>
      <c r="G10" s="6">
        <v>0.60993679398527156</v>
      </c>
      <c r="H10" s="10">
        <v>0</v>
      </c>
      <c r="I10">
        <v>3050</v>
      </c>
      <c r="J10" s="6">
        <f t="shared" si="0"/>
        <v>0.60993679398527156</v>
      </c>
    </row>
    <row r="11" spans="1:10" x14ac:dyDescent="0.3">
      <c r="A11" t="s">
        <v>13</v>
      </c>
      <c r="B11" t="s">
        <v>14</v>
      </c>
      <c r="C11" t="s">
        <v>426</v>
      </c>
      <c r="D11">
        <v>5167</v>
      </c>
      <c r="E11" s="10">
        <v>4972.9010890724476</v>
      </c>
      <c r="F11" s="10">
        <v>4415</v>
      </c>
      <c r="G11" s="6">
        <v>0.88781174628661108</v>
      </c>
      <c r="H11" s="10">
        <v>18</v>
      </c>
      <c r="I11">
        <v>4433</v>
      </c>
      <c r="J11" s="6">
        <f t="shared" si="0"/>
        <v>0.89143136382526544</v>
      </c>
    </row>
    <row r="12" spans="1:10" x14ac:dyDescent="0.3">
      <c r="A12" t="s">
        <v>15</v>
      </c>
      <c r="B12" t="s">
        <v>16</v>
      </c>
      <c r="C12" t="s">
        <v>426</v>
      </c>
      <c r="D12">
        <v>3608</v>
      </c>
      <c r="E12" s="10">
        <v>3477.6721822008521</v>
      </c>
      <c r="F12" s="10">
        <v>2858</v>
      </c>
      <c r="G12" s="6">
        <v>0.82181409007657202</v>
      </c>
      <c r="H12" s="10">
        <v>9</v>
      </c>
      <c r="I12">
        <v>2867</v>
      </c>
      <c r="J12" s="6">
        <f t="shared" si="0"/>
        <v>0.8244020280789125</v>
      </c>
    </row>
    <row r="13" spans="1:10" x14ac:dyDescent="0.3">
      <c r="A13" t="s">
        <v>17</v>
      </c>
      <c r="B13" t="s">
        <v>18</v>
      </c>
      <c r="C13" t="s">
        <v>426</v>
      </c>
      <c r="D13">
        <v>6565</v>
      </c>
      <c r="E13" s="10">
        <v>6334.3140722447779</v>
      </c>
      <c r="F13" s="10">
        <v>4652</v>
      </c>
      <c r="G13" s="6">
        <v>0.73441258942050014</v>
      </c>
      <c r="H13" s="10">
        <v>0</v>
      </c>
      <c r="I13">
        <v>4652</v>
      </c>
      <c r="J13" s="6">
        <f t="shared" si="0"/>
        <v>0.73441258942050014</v>
      </c>
    </row>
    <row r="14" spans="1:10" x14ac:dyDescent="0.3">
      <c r="A14" t="s">
        <v>19</v>
      </c>
      <c r="B14" t="s">
        <v>20</v>
      </c>
      <c r="C14" t="s">
        <v>426</v>
      </c>
      <c r="D14">
        <v>2659</v>
      </c>
      <c r="E14" s="10">
        <v>2580.3006405219421</v>
      </c>
      <c r="F14" s="10">
        <v>1498</v>
      </c>
      <c r="G14" s="6">
        <v>0.58055250480307796</v>
      </c>
      <c r="H14" s="10">
        <v>5</v>
      </c>
      <c r="I14">
        <v>1503</v>
      </c>
      <c r="J14" s="6">
        <f t="shared" si="0"/>
        <v>0.58249026349734723</v>
      </c>
    </row>
    <row r="15" spans="1:10" x14ac:dyDescent="0.3">
      <c r="A15" t="s">
        <v>21</v>
      </c>
      <c r="B15" t="s">
        <v>22</v>
      </c>
      <c r="C15" t="s">
        <v>426</v>
      </c>
      <c r="D15">
        <v>3339</v>
      </c>
      <c r="E15" s="10">
        <v>3141.0716541978386</v>
      </c>
      <c r="F15" s="10">
        <v>2490</v>
      </c>
      <c r="G15" s="6">
        <v>0.79272308120455526</v>
      </c>
      <c r="H15" s="10">
        <v>5</v>
      </c>
      <c r="I15">
        <v>2495</v>
      </c>
      <c r="J15" s="6">
        <f t="shared" si="0"/>
        <v>0.79431489462062865</v>
      </c>
    </row>
    <row r="16" spans="1:10" x14ac:dyDescent="0.3">
      <c r="A16" t="s">
        <v>23</v>
      </c>
      <c r="B16" t="s">
        <v>24</v>
      </c>
      <c r="C16" t="s">
        <v>426</v>
      </c>
      <c r="D16">
        <v>5659</v>
      </c>
      <c r="E16" s="10">
        <v>5477.9067761570041</v>
      </c>
      <c r="F16" s="10">
        <v>5576</v>
      </c>
      <c r="G16" s="6">
        <v>1.017907063382304</v>
      </c>
      <c r="H16" s="10">
        <v>118</v>
      </c>
      <c r="I16">
        <v>5694</v>
      </c>
      <c r="J16" s="6">
        <f t="shared" si="0"/>
        <v>1.0394481382530198</v>
      </c>
    </row>
    <row r="17" spans="1:10" x14ac:dyDescent="0.3">
      <c r="A17" t="s">
        <v>25</v>
      </c>
      <c r="B17" t="s">
        <v>26</v>
      </c>
      <c r="C17" t="s">
        <v>426</v>
      </c>
      <c r="D17">
        <v>3618</v>
      </c>
      <c r="E17" s="10">
        <v>3434.7998016051943</v>
      </c>
      <c r="F17" s="10">
        <v>2645</v>
      </c>
      <c r="G17" s="6">
        <v>0.77005943658314668</v>
      </c>
      <c r="H17" s="10">
        <v>43</v>
      </c>
      <c r="I17">
        <v>2688</v>
      </c>
      <c r="J17" s="6">
        <f t="shared" si="0"/>
        <v>0.78257836126105795</v>
      </c>
    </row>
    <row r="18" spans="1:10" x14ac:dyDescent="0.3">
      <c r="A18" t="s">
        <v>27</v>
      </c>
      <c r="B18" t="s">
        <v>28</v>
      </c>
      <c r="C18" t="s">
        <v>426</v>
      </c>
      <c r="D18">
        <v>3925</v>
      </c>
      <c r="E18" s="10">
        <v>3709.8377562303308</v>
      </c>
      <c r="F18" s="10">
        <v>1657</v>
      </c>
      <c r="G18" s="6">
        <v>0.44665026043719058</v>
      </c>
      <c r="H18" s="10">
        <v>19</v>
      </c>
      <c r="I18">
        <v>1676</v>
      </c>
      <c r="J18" s="6">
        <f t="shared" si="0"/>
        <v>0.45177177820925252</v>
      </c>
    </row>
    <row r="19" spans="1:10" x14ac:dyDescent="0.3">
      <c r="A19" t="s">
        <v>29</v>
      </c>
      <c r="B19" t="s">
        <v>30</v>
      </c>
      <c r="C19" t="s">
        <v>426</v>
      </c>
      <c r="D19">
        <v>3356</v>
      </c>
      <c r="E19" s="10">
        <v>3123.6256324457254</v>
      </c>
      <c r="F19" s="10">
        <v>2754</v>
      </c>
      <c r="G19" s="6">
        <v>0.88166775537812536</v>
      </c>
      <c r="H19" s="10">
        <v>8</v>
      </c>
      <c r="I19">
        <v>2762</v>
      </c>
      <c r="J19" s="6">
        <f t="shared" si="0"/>
        <v>0.88422888175540393</v>
      </c>
    </row>
    <row r="20" spans="1:10" x14ac:dyDescent="0.3">
      <c r="A20" t="s">
        <v>31</v>
      </c>
      <c r="B20" t="s">
        <v>32</v>
      </c>
      <c r="C20" t="s">
        <v>426</v>
      </c>
      <c r="D20">
        <v>4134</v>
      </c>
      <c r="E20" s="10">
        <v>3945.1022420249324</v>
      </c>
      <c r="F20" s="10">
        <v>3870</v>
      </c>
      <c r="G20" s="6">
        <v>0.98096316966771835</v>
      </c>
      <c r="H20" s="10">
        <v>1</v>
      </c>
      <c r="I20">
        <v>3871</v>
      </c>
      <c r="J20" s="6">
        <f t="shared" si="0"/>
        <v>0.98121664852292967</v>
      </c>
    </row>
    <row r="21" spans="1:10" x14ac:dyDescent="0.3">
      <c r="A21" t="s">
        <v>33</v>
      </c>
      <c r="B21" t="s">
        <v>34</v>
      </c>
      <c r="C21" t="s">
        <v>426</v>
      </c>
      <c r="D21">
        <v>6859</v>
      </c>
      <c r="E21" s="10">
        <v>6663.4465983942482</v>
      </c>
      <c r="F21" s="10">
        <v>3930</v>
      </c>
      <c r="G21" s="6">
        <v>0.58978487213314623</v>
      </c>
      <c r="H21" s="10">
        <v>12</v>
      </c>
      <c r="I21">
        <v>3942</v>
      </c>
      <c r="J21" s="6">
        <f t="shared" si="0"/>
        <v>0.59158574197172076</v>
      </c>
    </row>
    <row r="22" spans="1:10" x14ac:dyDescent="0.3">
      <c r="A22" t="s">
        <v>35</v>
      </c>
      <c r="B22" t="s">
        <v>36</v>
      </c>
      <c r="C22" t="s">
        <v>426</v>
      </c>
      <c r="D22">
        <v>3712</v>
      </c>
      <c r="E22" s="10">
        <v>3549.7995353197734</v>
      </c>
      <c r="F22" s="10">
        <v>2385</v>
      </c>
      <c r="G22" s="6">
        <v>0.67186892563079736</v>
      </c>
      <c r="H22" s="10">
        <v>1</v>
      </c>
      <c r="I22">
        <v>2386</v>
      </c>
      <c r="J22" s="6">
        <f t="shared" si="0"/>
        <v>0.67215063167927991</v>
      </c>
    </row>
    <row r="23" spans="1:10" x14ac:dyDescent="0.3">
      <c r="A23" t="s">
        <v>37</v>
      </c>
      <c r="B23" t="s">
        <v>38</v>
      </c>
      <c r="C23" t="s">
        <v>426</v>
      </c>
      <c r="D23">
        <v>5091</v>
      </c>
      <c r="E23" s="10">
        <v>4903.882742735057</v>
      </c>
      <c r="F23" s="10">
        <v>2969</v>
      </c>
      <c r="G23" s="6">
        <v>0.60543861991775338</v>
      </c>
      <c r="H23" s="10">
        <v>56</v>
      </c>
      <c r="I23">
        <v>3025</v>
      </c>
      <c r="J23" s="6">
        <f t="shared" si="0"/>
        <v>0.61685814255682181</v>
      </c>
    </row>
    <row r="24" spans="1:10" x14ac:dyDescent="0.3">
      <c r="A24" t="s">
        <v>39</v>
      </c>
      <c r="B24" t="s">
        <v>40</v>
      </c>
      <c r="C24" t="s">
        <v>426</v>
      </c>
      <c r="D24">
        <v>4266</v>
      </c>
      <c r="E24" s="10">
        <v>4024.0044097154851</v>
      </c>
      <c r="F24" s="10">
        <v>3251</v>
      </c>
      <c r="G24" s="6">
        <v>0.80790169915093613</v>
      </c>
      <c r="H24" s="10">
        <v>8</v>
      </c>
      <c r="I24">
        <v>3259</v>
      </c>
      <c r="J24" s="6">
        <f t="shared" si="0"/>
        <v>0.80988976854287931</v>
      </c>
    </row>
    <row r="25" spans="1:10" x14ac:dyDescent="0.3">
      <c r="A25" t="s">
        <v>41</v>
      </c>
      <c r="B25" t="s">
        <v>42</v>
      </c>
      <c r="C25" t="s">
        <v>426</v>
      </c>
      <c r="D25">
        <v>2902</v>
      </c>
      <c r="E25" s="10">
        <v>2776.5163242739918</v>
      </c>
      <c r="F25" s="10">
        <v>553</v>
      </c>
      <c r="G25" s="6">
        <v>0.19917044793338262</v>
      </c>
      <c r="H25" s="10">
        <v>3</v>
      </c>
      <c r="I25">
        <v>556</v>
      </c>
      <c r="J25" s="6">
        <f t="shared" si="0"/>
        <v>0.20025093860933227</v>
      </c>
    </row>
    <row r="26" spans="1:10" x14ac:dyDescent="0.3">
      <c r="A26" t="s">
        <v>43</v>
      </c>
      <c r="B26" t="s">
        <v>44</v>
      </c>
      <c r="C26" t="s">
        <v>426</v>
      </c>
      <c r="D26">
        <v>5079</v>
      </c>
      <c r="E26" s="10">
        <v>4864.5937581236822</v>
      </c>
      <c r="F26" s="10">
        <v>4248</v>
      </c>
      <c r="G26" s="6">
        <v>0.87324866396212542</v>
      </c>
      <c r="H26" s="10">
        <v>43</v>
      </c>
      <c r="I26">
        <v>4291</v>
      </c>
      <c r="J26" s="6">
        <f t="shared" si="0"/>
        <v>0.88208804544761776</v>
      </c>
    </row>
    <row r="27" spans="1:10" x14ac:dyDescent="0.3">
      <c r="A27" t="s">
        <v>45</v>
      </c>
      <c r="B27" t="s">
        <v>46</v>
      </c>
      <c r="C27" t="s">
        <v>426</v>
      </c>
      <c r="D27">
        <v>9497</v>
      </c>
      <c r="E27" s="10">
        <v>9112.4814287731806</v>
      </c>
      <c r="F27" s="10">
        <v>4476</v>
      </c>
      <c r="G27" s="6">
        <v>0.49119441668948421</v>
      </c>
      <c r="H27" s="10">
        <v>2</v>
      </c>
      <c r="I27">
        <v>4478</v>
      </c>
      <c r="J27" s="6">
        <f t="shared" si="0"/>
        <v>0.49141389587477885</v>
      </c>
    </row>
    <row r="28" spans="1:10" x14ac:dyDescent="0.3">
      <c r="A28" t="s">
        <v>47</v>
      </c>
      <c r="B28" t="s">
        <v>48</v>
      </c>
      <c r="C28" t="s">
        <v>426</v>
      </c>
      <c r="D28">
        <v>3453</v>
      </c>
      <c r="E28" s="10">
        <v>3288.4923829258182</v>
      </c>
      <c r="F28" s="10">
        <v>1428</v>
      </c>
      <c r="G28" s="6">
        <v>0.43424154102175178</v>
      </c>
      <c r="H28" s="10">
        <v>6</v>
      </c>
      <c r="I28">
        <v>1434</v>
      </c>
      <c r="J28" s="6">
        <f t="shared" si="0"/>
        <v>0.43606608531175917</v>
      </c>
    </row>
    <row r="29" spans="1:10" x14ac:dyDescent="0.3">
      <c r="A29" t="s">
        <v>49</v>
      </c>
      <c r="B29" t="s">
        <v>50</v>
      </c>
      <c r="C29" t="s">
        <v>426</v>
      </c>
      <c r="D29">
        <v>2381</v>
      </c>
      <c r="E29" s="10">
        <v>2303.0752674558457</v>
      </c>
      <c r="F29" s="10">
        <v>1305</v>
      </c>
      <c r="G29" s="6">
        <v>0.56663367387102526</v>
      </c>
      <c r="H29" s="10">
        <v>2</v>
      </c>
      <c r="I29">
        <v>1307</v>
      </c>
      <c r="J29" s="6">
        <f t="shared" si="0"/>
        <v>0.56750207796891194</v>
      </c>
    </row>
    <row r="30" spans="1:10" x14ac:dyDescent="0.3">
      <c r="A30" t="s">
        <v>51</v>
      </c>
      <c r="B30" t="s">
        <v>52</v>
      </c>
      <c r="C30" t="s">
        <v>426</v>
      </c>
      <c r="D30">
        <v>4094</v>
      </c>
      <c r="E30" s="10">
        <v>3900.7352780030242</v>
      </c>
      <c r="F30" s="10">
        <v>2693</v>
      </c>
      <c r="G30" s="6">
        <v>0.69038266072202614</v>
      </c>
      <c r="H30" s="10">
        <v>36</v>
      </c>
      <c r="I30">
        <v>2729</v>
      </c>
      <c r="J30" s="6">
        <f t="shared" si="0"/>
        <v>0.69961168997787193</v>
      </c>
    </row>
    <row r="31" spans="1:10" x14ac:dyDescent="0.3">
      <c r="A31" t="s">
        <v>53</v>
      </c>
      <c r="B31" t="s">
        <v>54</v>
      </c>
      <c r="C31" t="s">
        <v>426</v>
      </c>
      <c r="D31">
        <v>3522</v>
      </c>
      <c r="E31" s="10">
        <v>3403.1285281608457</v>
      </c>
      <c r="F31" s="10">
        <v>2414</v>
      </c>
      <c r="G31" s="6">
        <v>0.70934729030190324</v>
      </c>
      <c r="H31" s="10">
        <v>24</v>
      </c>
      <c r="I31">
        <v>2438</v>
      </c>
      <c r="J31" s="6">
        <f t="shared" si="0"/>
        <v>0.7163996245882519</v>
      </c>
    </row>
    <row r="32" spans="1:10" x14ac:dyDescent="0.3">
      <c r="A32" t="s">
        <v>55</v>
      </c>
      <c r="B32" t="s">
        <v>56</v>
      </c>
      <c r="C32" t="s">
        <v>426</v>
      </c>
      <c r="D32">
        <v>3454</v>
      </c>
      <c r="E32" s="10">
        <v>3344.782608695652</v>
      </c>
      <c r="F32" s="10">
        <v>834</v>
      </c>
      <c r="G32" s="6">
        <v>0.24934355907968284</v>
      </c>
      <c r="H32" s="10">
        <v>0</v>
      </c>
      <c r="I32">
        <v>834</v>
      </c>
      <c r="J32" s="6">
        <f t="shared" si="0"/>
        <v>0.24934355907968284</v>
      </c>
    </row>
    <row r="33" spans="1:10" x14ac:dyDescent="0.3">
      <c r="A33" t="s">
        <v>57</v>
      </c>
      <c r="B33" t="s">
        <v>58</v>
      </c>
      <c r="C33" t="s">
        <v>426</v>
      </c>
      <c r="D33">
        <v>3632</v>
      </c>
      <c r="E33" s="10">
        <v>3479.1805605332952</v>
      </c>
      <c r="F33" s="10">
        <v>668</v>
      </c>
      <c r="G33" s="6">
        <v>0.19199923326129636</v>
      </c>
      <c r="H33" s="10">
        <v>4</v>
      </c>
      <c r="I33">
        <v>672</v>
      </c>
      <c r="J33" s="6">
        <f t="shared" si="0"/>
        <v>0.19314892926884905</v>
      </c>
    </row>
    <row r="34" spans="1:10" x14ac:dyDescent="0.3">
      <c r="A34" t="s">
        <v>59</v>
      </c>
      <c r="B34" t="s">
        <v>60</v>
      </c>
      <c r="C34" t="s">
        <v>426</v>
      </c>
      <c r="D34">
        <v>3145</v>
      </c>
      <c r="E34" s="10">
        <v>3005.638183768323</v>
      </c>
      <c r="F34" s="10">
        <v>1168</v>
      </c>
      <c r="G34" s="6">
        <v>0.3886029949671515</v>
      </c>
      <c r="H34" s="10">
        <v>32</v>
      </c>
      <c r="I34">
        <v>1200</v>
      </c>
      <c r="J34" s="6">
        <f t="shared" si="0"/>
        <v>0.39924965236351184</v>
      </c>
    </row>
    <row r="35" spans="1:10" x14ac:dyDescent="0.3">
      <c r="A35" t="s">
        <v>61</v>
      </c>
      <c r="B35" t="s">
        <v>62</v>
      </c>
      <c r="C35" t="s">
        <v>426</v>
      </c>
      <c r="D35">
        <v>5960</v>
      </c>
      <c r="E35" s="10">
        <v>5632.7044246453124</v>
      </c>
      <c r="F35" s="10">
        <v>3206</v>
      </c>
      <c r="G35" s="6">
        <v>0.5691759691796503</v>
      </c>
      <c r="H35" s="10">
        <v>40</v>
      </c>
      <c r="I35">
        <v>3246</v>
      </c>
      <c r="J35" s="6">
        <f t="shared" si="0"/>
        <v>0.57627735369842314</v>
      </c>
    </row>
    <row r="36" spans="1:10" x14ac:dyDescent="0.3">
      <c r="A36" t="s">
        <v>63</v>
      </c>
      <c r="B36" t="s">
        <v>64</v>
      </c>
      <c r="C36" t="s">
        <v>426</v>
      </c>
      <c r="D36">
        <v>3799</v>
      </c>
      <c r="E36" s="10">
        <v>3593.1099348785533</v>
      </c>
      <c r="F36" s="10">
        <v>1587</v>
      </c>
      <c r="G36" s="6">
        <v>0.44167866521279719</v>
      </c>
      <c r="H36" s="10">
        <v>1</v>
      </c>
      <c r="I36">
        <v>1588</v>
      </c>
      <c r="J36" s="6">
        <f t="shared" si="0"/>
        <v>0.44195697565086445</v>
      </c>
    </row>
    <row r="37" spans="1:10" x14ac:dyDescent="0.3">
      <c r="A37" t="s">
        <v>65</v>
      </c>
      <c r="B37" t="s">
        <v>66</v>
      </c>
      <c r="C37" t="s">
        <v>426</v>
      </c>
      <c r="D37">
        <v>5663</v>
      </c>
      <c r="E37" s="10">
        <v>5399.7392785863794</v>
      </c>
      <c r="F37" s="10">
        <v>596</v>
      </c>
      <c r="G37" s="6">
        <v>0.11037569950155618</v>
      </c>
      <c r="H37" s="10">
        <v>2</v>
      </c>
      <c r="I37">
        <v>598</v>
      </c>
      <c r="J37" s="6">
        <f t="shared" si="0"/>
        <v>0.11074608775491711</v>
      </c>
    </row>
    <row r="38" spans="1:10" x14ac:dyDescent="0.3">
      <c r="A38" t="s">
        <v>67</v>
      </c>
      <c r="B38" t="s">
        <v>68</v>
      </c>
      <c r="C38" t="s">
        <v>426</v>
      </c>
      <c r="D38">
        <v>4992</v>
      </c>
      <c r="E38" s="10">
        <v>4814.3564731110455</v>
      </c>
      <c r="F38" s="10">
        <v>2996</v>
      </c>
      <c r="G38" s="6">
        <v>0.62230539361452386</v>
      </c>
      <c r="H38" s="10">
        <v>0</v>
      </c>
      <c r="I38">
        <v>2996</v>
      </c>
      <c r="J38" s="6">
        <f t="shared" si="0"/>
        <v>0.62230539361452386</v>
      </c>
    </row>
    <row r="39" spans="1:10" x14ac:dyDescent="0.3">
      <c r="A39" t="s">
        <v>69</v>
      </c>
      <c r="B39" t="s">
        <v>70</v>
      </c>
      <c r="C39" t="s">
        <v>426</v>
      </c>
      <c r="D39">
        <v>1937</v>
      </c>
      <c r="E39" s="10">
        <v>1871.2851091436423</v>
      </c>
      <c r="F39" s="10">
        <v>694</v>
      </c>
      <c r="G39" s="6">
        <v>0.37086812512369949</v>
      </c>
      <c r="H39" s="10">
        <v>2</v>
      </c>
      <c r="I39">
        <v>696</v>
      </c>
      <c r="J39" s="6">
        <f t="shared" si="0"/>
        <v>0.37193690934595797</v>
      </c>
    </row>
    <row r="40" spans="1:10" x14ac:dyDescent="0.3">
      <c r="A40" t="s">
        <v>71</v>
      </c>
      <c r="B40" t="s">
        <v>72</v>
      </c>
      <c r="C40" t="s">
        <v>426</v>
      </c>
      <c r="D40">
        <v>4780</v>
      </c>
      <c r="E40" s="10">
        <v>4631.7435662666367</v>
      </c>
      <c r="F40" s="10">
        <v>2304</v>
      </c>
      <c r="G40" s="6">
        <v>0.49743686519698943</v>
      </c>
      <c r="H40" s="10">
        <v>13</v>
      </c>
      <c r="I40">
        <v>2317</v>
      </c>
      <c r="J40" s="6">
        <f t="shared" si="0"/>
        <v>0.50024358362040999</v>
      </c>
    </row>
    <row r="41" spans="1:10" x14ac:dyDescent="0.3">
      <c r="A41" t="s">
        <v>73</v>
      </c>
      <c r="B41" t="s">
        <v>74</v>
      </c>
      <c r="C41" t="s">
        <v>426</v>
      </c>
      <c r="D41">
        <v>5219</v>
      </c>
      <c r="E41" s="10">
        <v>5020.3537874669619</v>
      </c>
      <c r="F41" s="10">
        <v>2823</v>
      </c>
      <c r="G41" s="6">
        <v>0.56231096841172123</v>
      </c>
      <c r="H41" s="10">
        <v>0</v>
      </c>
      <c r="I41">
        <v>2823</v>
      </c>
      <c r="J41" s="6">
        <f t="shared" si="0"/>
        <v>0.56231096841172123</v>
      </c>
    </row>
    <row r="42" spans="1:10" x14ac:dyDescent="0.3">
      <c r="A42" t="s">
        <v>75</v>
      </c>
      <c r="B42" t="s">
        <v>76</v>
      </c>
      <c r="C42" t="s">
        <v>426</v>
      </c>
      <c r="D42">
        <v>2507</v>
      </c>
      <c r="E42" s="10">
        <v>2376.4489668877341</v>
      </c>
      <c r="F42" s="10">
        <v>1705</v>
      </c>
      <c r="G42" s="6">
        <v>0.71745702253935506</v>
      </c>
      <c r="H42" s="10">
        <v>25</v>
      </c>
      <c r="I42">
        <v>1730</v>
      </c>
      <c r="J42" s="6">
        <f t="shared" si="0"/>
        <v>0.72797692023054794</v>
      </c>
    </row>
    <row r="43" spans="1:10" x14ac:dyDescent="0.3">
      <c r="A43" t="s">
        <v>77</v>
      </c>
      <c r="B43" t="s">
        <v>78</v>
      </c>
      <c r="C43" t="s">
        <v>426</v>
      </c>
      <c r="D43">
        <v>6857</v>
      </c>
      <c r="E43" s="10">
        <v>6611.6199824943396</v>
      </c>
      <c r="F43" s="10">
        <v>3623</v>
      </c>
      <c r="G43" s="6">
        <v>0.54797462794181417</v>
      </c>
      <c r="H43" s="10">
        <v>24</v>
      </c>
      <c r="I43">
        <v>3647</v>
      </c>
      <c r="J43" s="6">
        <f t="shared" si="0"/>
        <v>0.5516046006358809</v>
      </c>
    </row>
    <row r="44" spans="1:10" x14ac:dyDescent="0.3">
      <c r="A44" t="s">
        <v>79</v>
      </c>
      <c r="B44" t="s">
        <v>80</v>
      </c>
      <c r="C44" t="s">
        <v>426</v>
      </c>
      <c r="D44">
        <v>2845</v>
      </c>
      <c r="E44" s="10">
        <v>2671.1029344858962</v>
      </c>
      <c r="F44" s="10">
        <v>2238</v>
      </c>
      <c r="G44" s="6">
        <v>0.83785614215977233</v>
      </c>
      <c r="H44" s="10">
        <v>0</v>
      </c>
      <c r="I44">
        <v>2238</v>
      </c>
      <c r="J44" s="6">
        <f t="shared" si="0"/>
        <v>0.83785614215977233</v>
      </c>
    </row>
    <row r="45" spans="1:10" x14ac:dyDescent="0.3">
      <c r="A45" t="s">
        <v>81</v>
      </c>
      <c r="B45" t="s">
        <v>82</v>
      </c>
      <c r="C45" t="s">
        <v>426</v>
      </c>
      <c r="D45">
        <v>2893</v>
      </c>
      <c r="E45" s="10">
        <v>2758.9672964672864</v>
      </c>
      <c r="F45" s="10">
        <v>1491</v>
      </c>
      <c r="G45" s="6">
        <v>0.54041959899602565</v>
      </c>
      <c r="H45" s="10">
        <v>1</v>
      </c>
      <c r="I45">
        <v>1492</v>
      </c>
      <c r="J45" s="6">
        <f t="shared" si="0"/>
        <v>0.54078205345544628</v>
      </c>
    </row>
    <row r="46" spans="1:10" x14ac:dyDescent="0.3">
      <c r="A46" t="s">
        <v>83</v>
      </c>
      <c r="B46" t="s">
        <v>84</v>
      </c>
      <c r="C46" t="s">
        <v>426</v>
      </c>
      <c r="D46">
        <v>5905</v>
      </c>
      <c r="E46" s="10">
        <v>5647.7465875630769</v>
      </c>
      <c r="F46" s="10">
        <v>4201</v>
      </c>
      <c r="G46" s="6">
        <v>0.74383649033599297</v>
      </c>
      <c r="H46" s="10">
        <v>9</v>
      </c>
      <c r="I46">
        <v>4210</v>
      </c>
      <c r="J46" s="6">
        <f t="shared" si="0"/>
        <v>0.7454300462543515</v>
      </c>
    </row>
    <row r="47" spans="1:10" x14ac:dyDescent="0.3">
      <c r="A47" t="s">
        <v>85</v>
      </c>
      <c r="B47" t="s">
        <v>86</v>
      </c>
      <c r="C47" t="s">
        <v>426</v>
      </c>
      <c r="D47">
        <v>2426</v>
      </c>
      <c r="E47" s="10">
        <v>2282.0819627749574</v>
      </c>
      <c r="F47" s="10">
        <v>1329</v>
      </c>
      <c r="G47" s="6">
        <v>0.58236295701840946</v>
      </c>
      <c r="H47" s="10">
        <v>2</v>
      </c>
      <c r="I47">
        <v>1331</v>
      </c>
      <c r="J47" s="6">
        <f t="shared" si="0"/>
        <v>0.58323934973025049</v>
      </c>
    </row>
    <row r="48" spans="1:10" x14ac:dyDescent="0.3">
      <c r="A48" t="s">
        <v>87</v>
      </c>
      <c r="B48" t="s">
        <v>88</v>
      </c>
      <c r="C48" t="s">
        <v>426</v>
      </c>
      <c r="D48">
        <v>3802</v>
      </c>
      <c r="E48" s="10">
        <v>3546.5537135497507</v>
      </c>
      <c r="F48" s="10">
        <v>3182</v>
      </c>
      <c r="G48" s="6">
        <v>0.89720902515674339</v>
      </c>
      <c r="H48" s="10">
        <v>0</v>
      </c>
      <c r="I48">
        <v>3182</v>
      </c>
      <c r="J48" s="6">
        <f t="shared" si="0"/>
        <v>0.89720902515674339</v>
      </c>
    </row>
    <row r="49" spans="1:10" x14ac:dyDescent="0.3">
      <c r="A49" t="s">
        <v>89</v>
      </c>
      <c r="B49" t="s">
        <v>90</v>
      </c>
      <c r="C49" t="s">
        <v>426</v>
      </c>
      <c r="D49">
        <v>3904</v>
      </c>
      <c r="E49" s="10">
        <v>3698.2559510586307</v>
      </c>
      <c r="F49" s="10">
        <v>2928</v>
      </c>
      <c r="G49" s="6">
        <v>0.79172454225669697</v>
      </c>
      <c r="H49" s="10">
        <v>1</v>
      </c>
      <c r="I49">
        <v>2929</v>
      </c>
      <c r="J49" s="6">
        <f t="shared" si="0"/>
        <v>0.79199493998287762</v>
      </c>
    </row>
    <row r="50" spans="1:10" x14ac:dyDescent="0.3">
      <c r="A50" t="s">
        <v>91</v>
      </c>
      <c r="B50" t="s">
        <v>92</v>
      </c>
      <c r="C50" t="s">
        <v>426</v>
      </c>
      <c r="D50">
        <v>3318</v>
      </c>
      <c r="E50" s="10">
        <v>3174.5959308158431</v>
      </c>
      <c r="F50" s="10">
        <v>2203</v>
      </c>
      <c r="G50" s="6">
        <v>0.69394658344246307</v>
      </c>
      <c r="H50" s="10">
        <v>8</v>
      </c>
      <c r="I50">
        <v>2211</v>
      </c>
      <c r="J50" s="6">
        <f t="shared" si="0"/>
        <v>0.69646658919259452</v>
      </c>
    </row>
    <row r="51" spans="1:10" x14ac:dyDescent="0.3">
      <c r="A51" t="s">
        <v>93</v>
      </c>
      <c r="B51" t="s">
        <v>94</v>
      </c>
      <c r="C51" t="s">
        <v>426</v>
      </c>
      <c r="D51">
        <v>883</v>
      </c>
      <c r="E51" s="10">
        <v>805.73205476073008</v>
      </c>
      <c r="F51" s="10">
        <v>835</v>
      </c>
      <c r="G51" s="6">
        <v>1.0363246628532872</v>
      </c>
      <c r="H51" s="10">
        <v>0</v>
      </c>
      <c r="I51">
        <v>835</v>
      </c>
      <c r="J51" s="6">
        <f t="shared" si="0"/>
        <v>1.0363246628532872</v>
      </c>
    </row>
    <row r="52" spans="1:10" x14ac:dyDescent="0.3">
      <c r="A52" t="s">
        <v>95</v>
      </c>
      <c r="B52" t="s">
        <v>96</v>
      </c>
      <c r="C52" t="s">
        <v>426</v>
      </c>
      <c r="D52">
        <v>6516</v>
      </c>
      <c r="E52" s="10">
        <v>6135.6455394100603</v>
      </c>
      <c r="F52" s="10">
        <v>1764</v>
      </c>
      <c r="G52" s="6">
        <v>0.2875003108751305</v>
      </c>
      <c r="H52" s="10">
        <v>30</v>
      </c>
      <c r="I52">
        <v>1794</v>
      </c>
      <c r="J52" s="6">
        <f t="shared" si="0"/>
        <v>0.29238977194443544</v>
      </c>
    </row>
    <row r="53" spans="1:10" x14ac:dyDescent="0.3">
      <c r="A53" t="s">
        <v>97</v>
      </c>
      <c r="B53" t="s">
        <v>98</v>
      </c>
      <c r="C53" t="s">
        <v>426</v>
      </c>
      <c r="D53">
        <v>6844</v>
      </c>
      <c r="E53" s="10">
        <v>6601.4354346318978</v>
      </c>
      <c r="F53" s="10">
        <v>1990</v>
      </c>
      <c r="G53" s="6">
        <v>0.30144958921513171</v>
      </c>
      <c r="H53" s="10">
        <v>1</v>
      </c>
      <c r="I53">
        <v>1991</v>
      </c>
      <c r="J53" s="6">
        <f t="shared" si="0"/>
        <v>0.30160107142076742</v>
      </c>
    </row>
    <row r="54" spans="1:10" x14ac:dyDescent="0.3">
      <c r="A54" t="s">
        <v>99</v>
      </c>
      <c r="B54" t="s">
        <v>100</v>
      </c>
      <c r="C54" t="s">
        <v>426</v>
      </c>
      <c r="D54">
        <v>3752</v>
      </c>
      <c r="E54" s="10">
        <v>3519.6086914781276</v>
      </c>
      <c r="F54" s="10">
        <v>2654</v>
      </c>
      <c r="G54" s="6">
        <v>0.75406109958360212</v>
      </c>
      <c r="H54" s="10">
        <v>3</v>
      </c>
      <c r="I54">
        <v>2657</v>
      </c>
      <c r="J54" s="6">
        <f t="shared" si="0"/>
        <v>0.7549134670661759</v>
      </c>
    </row>
    <row r="55" spans="1:10" x14ac:dyDescent="0.3">
      <c r="A55" t="s">
        <v>101</v>
      </c>
      <c r="B55" t="s">
        <v>102</v>
      </c>
      <c r="C55" t="s">
        <v>426</v>
      </c>
      <c r="D55">
        <v>5508</v>
      </c>
      <c r="E55" s="10">
        <v>5281.9103765389918</v>
      </c>
      <c r="F55" s="10">
        <v>3204</v>
      </c>
      <c r="G55" s="6">
        <v>0.60659870607260158</v>
      </c>
      <c r="H55" s="10">
        <v>2</v>
      </c>
      <c r="I55">
        <v>3206</v>
      </c>
      <c r="J55" s="6">
        <f t="shared" si="0"/>
        <v>0.60697735695029975</v>
      </c>
    </row>
    <row r="56" spans="1:10" x14ac:dyDescent="0.3">
      <c r="A56" t="s">
        <v>103</v>
      </c>
      <c r="B56" t="s">
        <v>104</v>
      </c>
      <c r="C56" t="s">
        <v>426</v>
      </c>
      <c r="D56">
        <v>2609</v>
      </c>
      <c r="E56" s="10">
        <v>2520.6619342282547</v>
      </c>
      <c r="F56" s="10">
        <v>1389</v>
      </c>
      <c r="G56" s="6">
        <v>0.55104573173366345</v>
      </c>
      <c r="H56" s="10">
        <v>2</v>
      </c>
      <c r="I56">
        <v>1391</v>
      </c>
      <c r="J56" s="6">
        <f t="shared" si="0"/>
        <v>0.55183917411196959</v>
      </c>
    </row>
    <row r="57" spans="1:10" x14ac:dyDescent="0.3">
      <c r="A57" t="s">
        <v>105</v>
      </c>
      <c r="B57" t="s">
        <v>106</v>
      </c>
      <c r="C57" t="s">
        <v>426</v>
      </c>
      <c r="D57">
        <v>2758</v>
      </c>
      <c r="E57" s="10">
        <v>2644.5920087815589</v>
      </c>
      <c r="F57" s="10">
        <v>1899</v>
      </c>
      <c r="G57" s="6">
        <v>0.71806917425986061</v>
      </c>
      <c r="H57" s="10">
        <v>31</v>
      </c>
      <c r="I57">
        <v>1930</v>
      </c>
      <c r="J57" s="6">
        <f t="shared" si="0"/>
        <v>0.72979120922671459</v>
      </c>
    </row>
    <row r="58" spans="1:10" x14ac:dyDescent="0.3">
      <c r="A58" t="s">
        <v>107</v>
      </c>
      <c r="B58" t="s">
        <v>108</v>
      </c>
      <c r="C58" t="s">
        <v>426</v>
      </c>
      <c r="D58">
        <v>7077</v>
      </c>
      <c r="E58" s="10">
        <v>6774.4638903531895</v>
      </c>
      <c r="F58" s="10">
        <v>3217</v>
      </c>
      <c r="G58" s="6">
        <v>0.47487152519640641</v>
      </c>
      <c r="H58" s="10">
        <v>4</v>
      </c>
      <c r="I58">
        <v>3221</v>
      </c>
      <c r="J58" s="6">
        <f t="shared" si="0"/>
        <v>0.47546197782332145</v>
      </c>
    </row>
    <row r="59" spans="1:10" x14ac:dyDescent="0.3">
      <c r="A59" t="s">
        <v>109</v>
      </c>
      <c r="B59" t="s">
        <v>110</v>
      </c>
      <c r="C59" t="s">
        <v>426</v>
      </c>
      <c r="D59">
        <v>4650</v>
      </c>
      <c r="E59" s="10">
        <v>4465.4167658466231</v>
      </c>
      <c r="F59" s="10">
        <v>2643</v>
      </c>
      <c r="G59" s="6">
        <v>0.59188204339957029</v>
      </c>
      <c r="H59" s="10">
        <v>2</v>
      </c>
      <c r="I59">
        <v>2645</v>
      </c>
      <c r="J59" s="6">
        <f t="shared" si="0"/>
        <v>0.59232992992503353</v>
      </c>
    </row>
    <row r="60" spans="1:10" x14ac:dyDescent="0.3">
      <c r="A60" t="s">
        <v>111</v>
      </c>
      <c r="B60" t="s">
        <v>112</v>
      </c>
      <c r="C60" t="s">
        <v>426</v>
      </c>
      <c r="D60">
        <v>2815</v>
      </c>
      <c r="E60" s="10">
        <v>2721.5213724920031</v>
      </c>
      <c r="F60" s="10">
        <v>711</v>
      </c>
      <c r="G60" s="6">
        <v>0.26125093382932424</v>
      </c>
      <c r="H60" s="10">
        <v>0</v>
      </c>
      <c r="I60">
        <v>711</v>
      </c>
      <c r="J60" s="6">
        <f t="shared" si="0"/>
        <v>0.26125093382932424</v>
      </c>
    </row>
    <row r="61" spans="1:10" x14ac:dyDescent="0.3">
      <c r="A61" t="s">
        <v>113</v>
      </c>
      <c r="B61" t="s">
        <v>114</v>
      </c>
      <c r="C61" t="s">
        <v>426</v>
      </c>
      <c r="D61">
        <v>3672</v>
      </c>
      <c r="E61" s="10">
        <v>3512.5910129474487</v>
      </c>
      <c r="F61" s="10">
        <v>2210</v>
      </c>
      <c r="G61" s="6">
        <v>0.62916519226232603</v>
      </c>
      <c r="H61" s="10">
        <v>0</v>
      </c>
      <c r="I61">
        <v>2210</v>
      </c>
      <c r="J61" s="6">
        <f t="shared" si="0"/>
        <v>0.62916519226232603</v>
      </c>
    </row>
    <row r="62" spans="1:10" x14ac:dyDescent="0.3">
      <c r="A62" t="s">
        <v>115</v>
      </c>
      <c r="B62" t="s">
        <v>116</v>
      </c>
      <c r="C62" t="s">
        <v>426</v>
      </c>
      <c r="D62">
        <v>2887</v>
      </c>
      <c r="E62" s="10">
        <v>2716.3338181195995</v>
      </c>
      <c r="F62" s="10">
        <v>413</v>
      </c>
      <c r="G62" s="6">
        <v>0.15204316834883794</v>
      </c>
      <c r="H62" s="10">
        <v>0</v>
      </c>
      <c r="I62">
        <v>413</v>
      </c>
      <c r="J62" s="6">
        <f t="shared" si="0"/>
        <v>0.15204316834883794</v>
      </c>
    </row>
    <row r="63" spans="1:10" x14ac:dyDescent="0.3">
      <c r="A63" t="s">
        <v>117</v>
      </c>
      <c r="B63" t="s">
        <v>118</v>
      </c>
      <c r="C63" t="s">
        <v>426</v>
      </c>
      <c r="D63">
        <v>4546</v>
      </c>
      <c r="E63" s="10">
        <v>4256.3212146946425</v>
      </c>
      <c r="F63" s="10">
        <v>2581</v>
      </c>
      <c r="G63" s="6">
        <v>0.60639220345712708</v>
      </c>
      <c r="H63" s="10">
        <v>37</v>
      </c>
      <c r="I63">
        <v>2618</v>
      </c>
      <c r="J63" s="6">
        <f t="shared" si="0"/>
        <v>0.61508515639316497</v>
      </c>
    </row>
    <row r="64" spans="1:10" x14ac:dyDescent="0.3">
      <c r="A64" t="s">
        <v>119</v>
      </c>
      <c r="B64" t="s">
        <v>120</v>
      </c>
      <c r="C64" t="s">
        <v>426</v>
      </c>
      <c r="D64">
        <v>2948</v>
      </c>
      <c r="E64" s="10">
        <v>2848.8930537659598</v>
      </c>
      <c r="F64" s="10">
        <v>1877</v>
      </c>
      <c r="G64" s="6">
        <v>0.65885239093787262</v>
      </c>
      <c r="H64" s="10">
        <v>0</v>
      </c>
      <c r="I64">
        <v>1877</v>
      </c>
      <c r="J64" s="6">
        <f t="shared" si="0"/>
        <v>0.65885239093787262</v>
      </c>
    </row>
    <row r="65" spans="1:10" x14ac:dyDescent="0.3">
      <c r="A65" t="s">
        <v>121</v>
      </c>
      <c r="B65" t="s">
        <v>122</v>
      </c>
      <c r="C65" t="s">
        <v>426</v>
      </c>
      <c r="D65">
        <v>11707</v>
      </c>
      <c r="E65" s="10">
        <v>10899.771001724246</v>
      </c>
      <c r="F65" s="10">
        <v>4369</v>
      </c>
      <c r="G65" s="6">
        <v>0.40083410920365786</v>
      </c>
      <c r="H65" s="10">
        <v>9</v>
      </c>
      <c r="I65">
        <v>4378</v>
      </c>
      <c r="J65" s="6">
        <f t="shared" si="0"/>
        <v>0.40165981462431088</v>
      </c>
    </row>
    <row r="66" spans="1:10" x14ac:dyDescent="0.3">
      <c r="A66" t="s">
        <v>123</v>
      </c>
      <c r="B66" t="s">
        <v>124</v>
      </c>
      <c r="C66" t="s">
        <v>426</v>
      </c>
      <c r="D66">
        <v>5981</v>
      </c>
      <c r="E66" s="10">
        <v>5674.9408395508326</v>
      </c>
      <c r="F66" s="10">
        <v>3789</v>
      </c>
      <c r="G66" s="6">
        <v>0.66767215855238704</v>
      </c>
      <c r="H66" s="10">
        <v>1</v>
      </c>
      <c r="I66">
        <v>3790</v>
      </c>
      <c r="J66" s="6">
        <f t="shared" si="0"/>
        <v>0.66784837184311086</v>
      </c>
    </row>
    <row r="67" spans="1:10" x14ac:dyDescent="0.3">
      <c r="A67" t="s">
        <v>125</v>
      </c>
      <c r="B67" t="s">
        <v>126</v>
      </c>
      <c r="C67" t="s">
        <v>426</v>
      </c>
      <c r="D67">
        <v>8062</v>
      </c>
      <c r="E67" s="10">
        <v>7762.6852008534433</v>
      </c>
      <c r="F67" s="10">
        <v>4754</v>
      </c>
      <c r="G67" s="6">
        <v>0.61241695070635316</v>
      </c>
      <c r="H67" s="10">
        <v>0</v>
      </c>
      <c r="I67">
        <v>4754</v>
      </c>
      <c r="J67" s="6">
        <f t="shared" si="0"/>
        <v>0.61241695070635316</v>
      </c>
    </row>
    <row r="68" spans="1:10" x14ac:dyDescent="0.3">
      <c r="A68" t="s">
        <v>127</v>
      </c>
      <c r="B68" t="s">
        <v>128</v>
      </c>
      <c r="C68" t="s">
        <v>425</v>
      </c>
      <c r="D68">
        <v>5027</v>
      </c>
      <c r="E68" s="10">
        <v>4859.2727165027845</v>
      </c>
      <c r="F68" s="10">
        <v>3547</v>
      </c>
      <c r="G68" s="6">
        <v>0.72994462483117717</v>
      </c>
      <c r="H68" s="10">
        <v>2</v>
      </c>
      <c r="I68">
        <v>3549</v>
      </c>
      <c r="J68" s="6">
        <f t="shared" si="0"/>
        <v>0.73035620905718845</v>
      </c>
    </row>
    <row r="69" spans="1:10" x14ac:dyDescent="0.3">
      <c r="A69" t="s">
        <v>129</v>
      </c>
      <c r="B69" t="s">
        <v>130</v>
      </c>
      <c r="C69" t="s">
        <v>425</v>
      </c>
      <c r="D69">
        <v>1012</v>
      </c>
      <c r="E69" s="10">
        <v>928.28857659663288</v>
      </c>
      <c r="F69" s="10">
        <v>1043</v>
      </c>
      <c r="G69" s="6">
        <v>1.1235730206052212</v>
      </c>
      <c r="H69" s="10">
        <v>0</v>
      </c>
      <c r="I69">
        <v>1043</v>
      </c>
      <c r="J69" s="6">
        <f t="shared" si="0"/>
        <v>1.1235730206052212</v>
      </c>
    </row>
    <row r="70" spans="1:10" x14ac:dyDescent="0.3">
      <c r="A70" t="s">
        <v>131</v>
      </c>
      <c r="B70" t="s">
        <v>132</v>
      </c>
      <c r="C70" t="s">
        <v>425</v>
      </c>
      <c r="D70">
        <v>5497</v>
      </c>
      <c r="E70" s="10">
        <v>5262.4494450026023</v>
      </c>
      <c r="F70" s="10">
        <v>3168</v>
      </c>
      <c r="G70" s="6">
        <v>0.60200103261959859</v>
      </c>
      <c r="H70" s="10">
        <v>0</v>
      </c>
      <c r="I70">
        <v>3168</v>
      </c>
      <c r="J70" s="6">
        <f t="shared" ref="J70:J133" si="1">I70/E70</f>
        <v>0.60200103261959859</v>
      </c>
    </row>
    <row r="71" spans="1:10" x14ac:dyDescent="0.3">
      <c r="A71" t="s">
        <v>133</v>
      </c>
      <c r="B71" t="s">
        <v>134</v>
      </c>
      <c r="C71" t="s">
        <v>425</v>
      </c>
      <c r="D71">
        <v>1829</v>
      </c>
      <c r="E71" s="10">
        <v>1775.8561256424243</v>
      </c>
      <c r="F71" s="10">
        <v>1195</v>
      </c>
      <c r="G71" s="6">
        <v>0.67291487342067369</v>
      </c>
      <c r="H71" s="10">
        <v>2</v>
      </c>
      <c r="I71">
        <v>1197</v>
      </c>
      <c r="J71" s="6">
        <f t="shared" si="1"/>
        <v>0.67404109078204721</v>
      </c>
    </row>
    <row r="72" spans="1:10" x14ac:dyDescent="0.3">
      <c r="A72" t="s">
        <v>135</v>
      </c>
      <c r="B72" t="s">
        <v>136</v>
      </c>
      <c r="C72" t="s">
        <v>425</v>
      </c>
      <c r="D72">
        <v>1911</v>
      </c>
      <c r="E72" s="10">
        <v>1854.4490498619457</v>
      </c>
      <c r="F72" s="10">
        <v>1368</v>
      </c>
      <c r="G72" s="6">
        <v>0.7376854058631811</v>
      </c>
      <c r="H72" s="10">
        <v>0</v>
      </c>
      <c r="I72">
        <v>1368</v>
      </c>
      <c r="J72" s="6">
        <f t="shared" si="1"/>
        <v>0.7376854058631811</v>
      </c>
    </row>
    <row r="73" spans="1:10" x14ac:dyDescent="0.3">
      <c r="A73" t="s">
        <v>137</v>
      </c>
      <c r="B73" t="s">
        <v>138</v>
      </c>
      <c r="C73" t="s">
        <v>425</v>
      </c>
      <c r="D73">
        <v>5706</v>
      </c>
      <c r="E73" s="10">
        <v>5485.7569354995831</v>
      </c>
      <c r="F73" s="10">
        <v>3106</v>
      </c>
      <c r="G73" s="6">
        <v>0.56619351468169621</v>
      </c>
      <c r="H73" s="10">
        <v>1</v>
      </c>
      <c r="I73">
        <v>3107</v>
      </c>
      <c r="J73" s="6">
        <f t="shared" si="1"/>
        <v>0.56637580493111084</v>
      </c>
    </row>
    <row r="74" spans="1:10" x14ac:dyDescent="0.3">
      <c r="A74" t="s">
        <v>139</v>
      </c>
      <c r="B74" t="s">
        <v>140</v>
      </c>
      <c r="C74" t="s">
        <v>425</v>
      </c>
      <c r="D74">
        <v>4401</v>
      </c>
      <c r="E74" s="10">
        <v>4278.6792125072379</v>
      </c>
      <c r="F74" s="10">
        <v>3127</v>
      </c>
      <c r="G74" s="6">
        <v>0.73083300820012342</v>
      </c>
      <c r="H74" s="10">
        <v>4</v>
      </c>
      <c r="I74">
        <v>3131</v>
      </c>
      <c r="J74" s="6">
        <f t="shared" si="1"/>
        <v>0.73176787613514116</v>
      </c>
    </row>
    <row r="75" spans="1:10" x14ac:dyDescent="0.3">
      <c r="A75" t="s">
        <v>141</v>
      </c>
      <c r="B75" t="s">
        <v>142</v>
      </c>
      <c r="C75" t="s">
        <v>425</v>
      </c>
      <c r="D75">
        <v>3297</v>
      </c>
      <c r="E75" s="10">
        <v>3157.7176095565155</v>
      </c>
      <c r="F75" s="10">
        <v>3421</v>
      </c>
      <c r="G75" s="6">
        <v>1.0833774336396285</v>
      </c>
      <c r="H75" s="10">
        <v>3</v>
      </c>
      <c r="I75">
        <v>3424</v>
      </c>
      <c r="J75" s="6">
        <f t="shared" si="1"/>
        <v>1.0843274869284092</v>
      </c>
    </row>
    <row r="76" spans="1:10" x14ac:dyDescent="0.3">
      <c r="A76" t="s">
        <v>143</v>
      </c>
      <c r="B76" t="s">
        <v>144</v>
      </c>
      <c r="C76" t="s">
        <v>425</v>
      </c>
      <c r="D76">
        <v>4758</v>
      </c>
      <c r="E76" s="10">
        <v>4493.7331823519544</v>
      </c>
      <c r="F76" s="10">
        <v>2534</v>
      </c>
      <c r="G76" s="6">
        <v>0.56389640799139329</v>
      </c>
      <c r="H76" s="10">
        <v>84</v>
      </c>
      <c r="I76">
        <v>2618</v>
      </c>
      <c r="J76" s="6">
        <f t="shared" si="1"/>
        <v>0.58258910659884289</v>
      </c>
    </row>
    <row r="77" spans="1:10" x14ac:dyDescent="0.3">
      <c r="A77" t="s">
        <v>145</v>
      </c>
      <c r="B77" t="s">
        <v>146</v>
      </c>
      <c r="C77" t="s">
        <v>425</v>
      </c>
      <c r="D77">
        <v>9740</v>
      </c>
      <c r="E77" s="10">
        <v>9252.9724462661325</v>
      </c>
      <c r="F77" s="10">
        <v>7860</v>
      </c>
      <c r="G77" s="6">
        <v>0.84945676058635178</v>
      </c>
      <c r="H77" s="10">
        <v>7</v>
      </c>
      <c r="I77">
        <v>7867</v>
      </c>
      <c r="J77" s="6">
        <f t="shared" si="1"/>
        <v>0.85021327424081805</v>
      </c>
    </row>
    <row r="78" spans="1:10" x14ac:dyDescent="0.3">
      <c r="A78" t="s">
        <v>147</v>
      </c>
      <c r="B78" t="s">
        <v>148</v>
      </c>
      <c r="C78" t="s">
        <v>425</v>
      </c>
      <c r="D78">
        <v>2677</v>
      </c>
      <c r="E78" s="10">
        <v>2593.0150797319156</v>
      </c>
      <c r="F78" s="10">
        <v>2806</v>
      </c>
      <c r="G78" s="6">
        <v>1.0821379412456422</v>
      </c>
      <c r="H78" s="10">
        <v>1</v>
      </c>
      <c r="I78">
        <v>2807</v>
      </c>
      <c r="J78" s="6">
        <f t="shared" si="1"/>
        <v>1.0825235926858581</v>
      </c>
    </row>
    <row r="79" spans="1:10" x14ac:dyDescent="0.3">
      <c r="A79" t="s">
        <v>149</v>
      </c>
      <c r="B79" t="s">
        <v>150</v>
      </c>
      <c r="C79" t="s">
        <v>425</v>
      </c>
      <c r="D79">
        <v>5410</v>
      </c>
      <c r="E79" s="10">
        <v>5196.6944893534355</v>
      </c>
      <c r="F79" s="10">
        <v>3392</v>
      </c>
      <c r="G79" s="6">
        <v>0.6527226118351297</v>
      </c>
      <c r="H79" s="10">
        <v>4</v>
      </c>
      <c r="I79">
        <v>3396</v>
      </c>
      <c r="J79" s="6">
        <f t="shared" si="1"/>
        <v>0.653492331896256</v>
      </c>
    </row>
    <row r="80" spans="1:10" x14ac:dyDescent="0.3">
      <c r="A80" t="s">
        <v>151</v>
      </c>
      <c r="B80" t="s">
        <v>152</v>
      </c>
      <c r="C80" t="s">
        <v>425</v>
      </c>
      <c r="D80">
        <v>6303</v>
      </c>
      <c r="E80" s="10">
        <v>6136.2980081435016</v>
      </c>
      <c r="F80" s="10">
        <v>4702</v>
      </c>
      <c r="G80" s="6">
        <v>0.76626004697945893</v>
      </c>
      <c r="H80" s="10">
        <v>12</v>
      </c>
      <c r="I80">
        <v>4714</v>
      </c>
      <c r="J80" s="6">
        <f t="shared" si="1"/>
        <v>0.76821562344984462</v>
      </c>
    </row>
    <row r="81" spans="1:10" x14ac:dyDescent="0.3">
      <c r="A81" t="s">
        <v>153</v>
      </c>
      <c r="B81" t="s">
        <v>154</v>
      </c>
      <c r="C81" t="s">
        <v>425</v>
      </c>
      <c r="D81">
        <v>2611</v>
      </c>
      <c r="E81" s="10">
        <v>2527.7070431323609</v>
      </c>
      <c r="F81" s="10">
        <v>2475</v>
      </c>
      <c r="G81" s="6">
        <v>0.97914827856512765</v>
      </c>
      <c r="H81" s="10">
        <v>1</v>
      </c>
      <c r="I81">
        <v>2476</v>
      </c>
      <c r="J81" s="6">
        <f t="shared" si="1"/>
        <v>0.97954389403121456</v>
      </c>
    </row>
    <row r="82" spans="1:10" x14ac:dyDescent="0.3">
      <c r="A82" t="s">
        <v>155</v>
      </c>
      <c r="B82" t="s">
        <v>156</v>
      </c>
      <c r="C82" t="s">
        <v>425</v>
      </c>
      <c r="D82">
        <v>1454</v>
      </c>
      <c r="E82" s="10">
        <v>1405.0346485187285</v>
      </c>
      <c r="F82" s="10">
        <v>1197</v>
      </c>
      <c r="G82" s="6">
        <v>0.8519362858858669</v>
      </c>
      <c r="H82" s="10">
        <v>0</v>
      </c>
      <c r="I82">
        <v>1197</v>
      </c>
      <c r="J82" s="6">
        <f t="shared" si="1"/>
        <v>0.8519362858858669</v>
      </c>
    </row>
    <row r="83" spans="1:10" x14ac:dyDescent="0.3">
      <c r="A83" t="s">
        <v>157</v>
      </c>
      <c r="B83" t="s">
        <v>158</v>
      </c>
      <c r="C83" t="s">
        <v>425</v>
      </c>
      <c r="D83">
        <v>2027</v>
      </c>
      <c r="E83" s="10">
        <v>1966.638808856613</v>
      </c>
      <c r="F83" s="10">
        <v>1746</v>
      </c>
      <c r="G83" s="6">
        <v>0.88780918597610181</v>
      </c>
      <c r="H83" s="10">
        <v>3</v>
      </c>
      <c r="I83">
        <v>1749</v>
      </c>
      <c r="J83" s="6">
        <f t="shared" si="1"/>
        <v>0.88933463131283053</v>
      </c>
    </row>
    <row r="84" spans="1:10" x14ac:dyDescent="0.3">
      <c r="A84" t="s">
        <v>159</v>
      </c>
      <c r="B84" t="s">
        <v>160</v>
      </c>
      <c r="C84" t="s">
        <v>425</v>
      </c>
      <c r="D84">
        <v>2490</v>
      </c>
      <c r="E84" s="10">
        <v>2411.4869627993885</v>
      </c>
      <c r="F84" s="10">
        <v>1843</v>
      </c>
      <c r="G84" s="6">
        <v>0.76425874509416503</v>
      </c>
      <c r="H84" s="10">
        <v>1</v>
      </c>
      <c r="I84">
        <v>1844</v>
      </c>
      <c r="J84" s="6">
        <f t="shared" si="1"/>
        <v>0.7646734269960066</v>
      </c>
    </row>
    <row r="85" spans="1:10" x14ac:dyDescent="0.3">
      <c r="A85" t="s">
        <v>161</v>
      </c>
      <c r="B85" t="s">
        <v>162</v>
      </c>
      <c r="C85" t="s">
        <v>425</v>
      </c>
      <c r="D85">
        <v>9178</v>
      </c>
      <c r="E85" s="10">
        <v>8855.7340202784162</v>
      </c>
      <c r="F85" s="10">
        <v>6542</v>
      </c>
      <c r="G85" s="6">
        <v>0.73873040732927586</v>
      </c>
      <c r="H85" s="10">
        <v>6</v>
      </c>
      <c r="I85">
        <v>6548</v>
      </c>
      <c r="J85" s="6">
        <f t="shared" si="1"/>
        <v>0.7394079344530875</v>
      </c>
    </row>
    <row r="86" spans="1:10" x14ac:dyDescent="0.3">
      <c r="A86" t="s">
        <v>163</v>
      </c>
      <c r="B86" t="s">
        <v>164</v>
      </c>
      <c r="C86" t="s">
        <v>425</v>
      </c>
      <c r="D86">
        <v>6618</v>
      </c>
      <c r="E86" s="10">
        <v>6342.836683496872</v>
      </c>
      <c r="F86" s="10">
        <v>3370</v>
      </c>
      <c r="G86" s="6">
        <v>0.53130802008007616</v>
      </c>
      <c r="H86" s="10">
        <v>71</v>
      </c>
      <c r="I86">
        <v>3441</v>
      </c>
      <c r="J86" s="6">
        <f t="shared" si="1"/>
        <v>0.5425017498799829</v>
      </c>
    </row>
    <row r="87" spans="1:10" x14ac:dyDescent="0.3">
      <c r="A87" t="s">
        <v>165</v>
      </c>
      <c r="B87" t="s">
        <v>166</v>
      </c>
      <c r="C87" t="s">
        <v>425</v>
      </c>
      <c r="D87">
        <v>6036</v>
      </c>
      <c r="E87" s="10">
        <v>5833.695253854833</v>
      </c>
      <c r="F87" s="10">
        <v>1480</v>
      </c>
      <c r="G87" s="6">
        <v>0.25369854536402708</v>
      </c>
      <c r="H87" s="10">
        <v>0</v>
      </c>
      <c r="I87">
        <v>1480</v>
      </c>
      <c r="J87" s="6">
        <f t="shared" si="1"/>
        <v>0.25369854536402708</v>
      </c>
    </row>
    <row r="88" spans="1:10" x14ac:dyDescent="0.3">
      <c r="A88" t="s">
        <v>167</v>
      </c>
      <c r="B88" t="s">
        <v>168</v>
      </c>
      <c r="C88" t="s">
        <v>425</v>
      </c>
      <c r="D88">
        <v>2800</v>
      </c>
      <c r="E88" s="10">
        <v>2708.4332894219879</v>
      </c>
      <c r="F88" s="10">
        <v>857</v>
      </c>
      <c r="G88" s="6">
        <v>0.31641909119456069</v>
      </c>
      <c r="H88" s="10">
        <v>0</v>
      </c>
      <c r="I88">
        <v>857</v>
      </c>
      <c r="J88" s="6">
        <f t="shared" si="1"/>
        <v>0.31641909119456069</v>
      </c>
    </row>
    <row r="89" spans="1:10" x14ac:dyDescent="0.3">
      <c r="A89" t="s">
        <v>169</v>
      </c>
      <c r="B89" t="s">
        <v>170</v>
      </c>
      <c r="C89" t="s">
        <v>425</v>
      </c>
      <c r="D89">
        <v>8241</v>
      </c>
      <c r="E89" s="10">
        <v>7983.5925416754799</v>
      </c>
      <c r="F89" s="10">
        <v>6773</v>
      </c>
      <c r="G89" s="6">
        <v>0.84836493904767607</v>
      </c>
      <c r="H89" s="10">
        <v>720</v>
      </c>
      <c r="I89">
        <v>7493</v>
      </c>
      <c r="J89" s="6">
        <f t="shared" si="1"/>
        <v>0.9385499023009356</v>
      </c>
    </row>
    <row r="90" spans="1:10" x14ac:dyDescent="0.3">
      <c r="A90" t="s">
        <v>171</v>
      </c>
      <c r="B90" t="s">
        <v>172</v>
      </c>
      <c r="C90" t="s">
        <v>425</v>
      </c>
      <c r="D90">
        <v>6070</v>
      </c>
      <c r="E90" s="10">
        <v>5826.4133663945358</v>
      </c>
      <c r="F90" s="10">
        <v>3740</v>
      </c>
      <c r="G90" s="6">
        <v>0.64190433544785774</v>
      </c>
      <c r="H90" s="10">
        <v>2</v>
      </c>
      <c r="I90">
        <v>3742</v>
      </c>
      <c r="J90" s="6">
        <f t="shared" si="1"/>
        <v>0.64224759979836454</v>
      </c>
    </row>
    <row r="91" spans="1:10" x14ac:dyDescent="0.3">
      <c r="A91" t="s">
        <v>173</v>
      </c>
      <c r="B91" t="s">
        <v>174</v>
      </c>
      <c r="C91" t="s">
        <v>425</v>
      </c>
      <c r="D91">
        <v>2213</v>
      </c>
      <c r="E91" s="10">
        <v>2117.7324348684492</v>
      </c>
      <c r="F91" s="10">
        <v>235</v>
      </c>
      <c r="G91" s="6">
        <v>0.11096774839480508</v>
      </c>
      <c r="H91" s="10">
        <v>0</v>
      </c>
      <c r="I91">
        <v>235</v>
      </c>
      <c r="J91" s="6">
        <f t="shared" si="1"/>
        <v>0.11096774839480508</v>
      </c>
    </row>
    <row r="92" spans="1:10" x14ac:dyDescent="0.3">
      <c r="A92" t="s">
        <v>175</v>
      </c>
      <c r="B92" t="s">
        <v>176</v>
      </c>
      <c r="C92" t="s">
        <v>425</v>
      </c>
      <c r="D92">
        <v>3074</v>
      </c>
      <c r="E92" s="10">
        <v>2973.6946642121384</v>
      </c>
      <c r="F92" s="10">
        <v>1218</v>
      </c>
      <c r="G92" s="6">
        <v>0.40959148047659472</v>
      </c>
      <c r="H92" s="10">
        <v>0</v>
      </c>
      <c r="I92">
        <v>1218</v>
      </c>
      <c r="J92" s="6">
        <f t="shared" si="1"/>
        <v>0.40959148047659472</v>
      </c>
    </row>
    <row r="93" spans="1:10" x14ac:dyDescent="0.3">
      <c r="A93" t="s">
        <v>177</v>
      </c>
      <c r="B93" t="s">
        <v>178</v>
      </c>
      <c r="C93" t="s">
        <v>425</v>
      </c>
      <c r="D93">
        <v>3800</v>
      </c>
      <c r="E93" s="10">
        <v>3621.8680312668716</v>
      </c>
      <c r="F93" s="10">
        <v>2733</v>
      </c>
      <c r="G93" s="6">
        <v>0.75458298767557253</v>
      </c>
      <c r="H93" s="10">
        <v>0</v>
      </c>
      <c r="I93">
        <v>2733</v>
      </c>
      <c r="J93" s="6">
        <f t="shared" si="1"/>
        <v>0.75458298767557253</v>
      </c>
    </row>
    <row r="94" spans="1:10" x14ac:dyDescent="0.3">
      <c r="A94" t="s">
        <v>179</v>
      </c>
      <c r="B94" t="s">
        <v>180</v>
      </c>
      <c r="C94" t="s">
        <v>425</v>
      </c>
      <c r="D94">
        <v>3193</v>
      </c>
      <c r="E94" s="10">
        <v>3062.9686179354972</v>
      </c>
      <c r="F94" s="10">
        <v>778</v>
      </c>
      <c r="G94" s="6">
        <v>0.25400194943048021</v>
      </c>
      <c r="H94" s="10">
        <v>0</v>
      </c>
      <c r="I94">
        <v>778</v>
      </c>
      <c r="J94" s="6">
        <f t="shared" si="1"/>
        <v>0.25400194943048021</v>
      </c>
    </row>
    <row r="95" spans="1:10" x14ac:dyDescent="0.3">
      <c r="A95" t="s">
        <v>181</v>
      </c>
      <c r="B95" t="s">
        <v>182</v>
      </c>
      <c r="C95" t="s">
        <v>425</v>
      </c>
      <c r="D95">
        <v>3152</v>
      </c>
      <c r="E95" s="10">
        <v>3076.8193717836475</v>
      </c>
      <c r="F95" s="10">
        <v>843</v>
      </c>
      <c r="G95" s="6">
        <v>0.2739842344113001</v>
      </c>
      <c r="H95" s="10">
        <v>0</v>
      </c>
      <c r="I95">
        <v>843</v>
      </c>
      <c r="J95" s="6">
        <f t="shared" si="1"/>
        <v>0.2739842344113001</v>
      </c>
    </row>
    <row r="96" spans="1:10" x14ac:dyDescent="0.3">
      <c r="A96" t="s">
        <v>183</v>
      </c>
      <c r="B96" t="s">
        <v>184</v>
      </c>
      <c r="C96" t="s">
        <v>425</v>
      </c>
      <c r="D96">
        <v>11977</v>
      </c>
      <c r="E96" s="10">
        <v>11537.177628762194</v>
      </c>
      <c r="F96" s="10">
        <v>3247</v>
      </c>
      <c r="G96" s="6">
        <v>0.28143798288285221</v>
      </c>
      <c r="H96" s="10">
        <v>1</v>
      </c>
      <c r="I96">
        <v>3248</v>
      </c>
      <c r="J96" s="6">
        <f t="shared" si="1"/>
        <v>0.28152465919418046</v>
      </c>
    </row>
    <row r="97" spans="1:10" x14ac:dyDescent="0.3">
      <c r="A97" t="s">
        <v>185</v>
      </c>
      <c r="B97" t="s">
        <v>186</v>
      </c>
      <c r="C97" t="s">
        <v>425</v>
      </c>
      <c r="D97">
        <v>5274</v>
      </c>
      <c r="E97" s="10">
        <v>5146.2967203891849</v>
      </c>
      <c r="F97" s="10">
        <v>257</v>
      </c>
      <c r="G97" s="6">
        <v>4.9938822800828432E-2</v>
      </c>
      <c r="H97" s="10">
        <v>2118</v>
      </c>
      <c r="I97">
        <v>2375</v>
      </c>
      <c r="J97" s="6">
        <f t="shared" si="1"/>
        <v>0.46149690331504872</v>
      </c>
    </row>
    <row r="98" spans="1:10" x14ac:dyDescent="0.3">
      <c r="A98" t="s">
        <v>187</v>
      </c>
      <c r="B98" t="s">
        <v>188</v>
      </c>
      <c r="C98" t="s">
        <v>425</v>
      </c>
      <c r="D98">
        <v>6170</v>
      </c>
      <c r="E98" s="10">
        <v>5979.3246376378029</v>
      </c>
      <c r="F98" s="10">
        <v>741</v>
      </c>
      <c r="G98" s="6">
        <v>0.12392703940770476</v>
      </c>
      <c r="H98" s="10">
        <v>1</v>
      </c>
      <c r="I98">
        <v>742</v>
      </c>
      <c r="J98" s="6">
        <f t="shared" si="1"/>
        <v>0.12409428237586631</v>
      </c>
    </row>
    <row r="99" spans="1:10" x14ac:dyDescent="0.3">
      <c r="A99" t="s">
        <v>189</v>
      </c>
      <c r="B99" t="s">
        <v>190</v>
      </c>
      <c r="C99" t="s">
        <v>425</v>
      </c>
      <c r="D99">
        <v>4473</v>
      </c>
      <c r="E99" s="10">
        <v>4350.7085555489857</v>
      </c>
      <c r="F99" s="10">
        <v>1516</v>
      </c>
      <c r="G99" s="6">
        <v>0.34844898954825682</v>
      </c>
      <c r="H99" s="10">
        <v>0</v>
      </c>
      <c r="I99">
        <v>1516</v>
      </c>
      <c r="J99" s="6">
        <f t="shared" si="1"/>
        <v>0.34844898954825682</v>
      </c>
    </row>
    <row r="100" spans="1:10" x14ac:dyDescent="0.3">
      <c r="A100" t="s">
        <v>191</v>
      </c>
      <c r="B100" t="s">
        <v>192</v>
      </c>
      <c r="C100" t="s">
        <v>425</v>
      </c>
      <c r="D100">
        <v>4871</v>
      </c>
      <c r="E100" s="10">
        <v>4780.9067654027076</v>
      </c>
      <c r="F100" s="10">
        <v>1763</v>
      </c>
      <c r="G100" s="6">
        <v>0.36875849844176956</v>
      </c>
      <c r="H100" s="10">
        <v>1</v>
      </c>
      <c r="I100">
        <v>1764</v>
      </c>
      <c r="J100" s="6">
        <f t="shared" si="1"/>
        <v>0.36896766378405077</v>
      </c>
    </row>
    <row r="101" spans="1:10" x14ac:dyDescent="0.3">
      <c r="A101" t="s">
        <v>193</v>
      </c>
      <c r="B101" t="s">
        <v>194</v>
      </c>
      <c r="C101" t="s">
        <v>425</v>
      </c>
      <c r="D101">
        <v>4924</v>
      </c>
      <c r="E101" s="10">
        <v>4776.3766409289101</v>
      </c>
      <c r="F101" s="10">
        <v>2558</v>
      </c>
      <c r="G101" s="6">
        <v>0.53555240557882799</v>
      </c>
      <c r="H101" s="10">
        <v>1</v>
      </c>
      <c r="I101">
        <v>2559</v>
      </c>
      <c r="J101" s="6">
        <f t="shared" si="1"/>
        <v>0.5357617693026665</v>
      </c>
    </row>
    <row r="102" spans="1:10" x14ac:dyDescent="0.3">
      <c r="A102" t="s">
        <v>195</v>
      </c>
      <c r="B102" t="s">
        <v>196</v>
      </c>
      <c r="C102" t="s">
        <v>425</v>
      </c>
      <c r="D102">
        <v>2794</v>
      </c>
      <c r="E102" s="10">
        <v>2686.0404559118238</v>
      </c>
      <c r="F102" s="10">
        <v>367</v>
      </c>
      <c r="G102" s="6">
        <v>0.13663234267088334</v>
      </c>
      <c r="H102" s="10">
        <v>0</v>
      </c>
      <c r="I102">
        <v>367</v>
      </c>
      <c r="J102" s="6">
        <f t="shared" si="1"/>
        <v>0.13663234267088334</v>
      </c>
    </row>
    <row r="103" spans="1:10" x14ac:dyDescent="0.3">
      <c r="A103" t="s">
        <v>197</v>
      </c>
      <c r="B103" t="s">
        <v>198</v>
      </c>
      <c r="C103" t="s">
        <v>425</v>
      </c>
      <c r="D103">
        <v>4898</v>
      </c>
      <c r="E103" s="10">
        <v>4663.6332666176859</v>
      </c>
      <c r="F103" s="10">
        <v>3438</v>
      </c>
      <c r="G103" s="6">
        <v>0.73719347201016516</v>
      </c>
      <c r="H103" s="10">
        <v>0</v>
      </c>
      <c r="I103">
        <v>3438</v>
      </c>
      <c r="J103" s="6">
        <f t="shared" si="1"/>
        <v>0.73719347201016516</v>
      </c>
    </row>
    <row r="104" spans="1:10" x14ac:dyDescent="0.3">
      <c r="A104" t="s">
        <v>199</v>
      </c>
      <c r="B104" t="s">
        <v>200</v>
      </c>
      <c r="C104" t="s">
        <v>425</v>
      </c>
      <c r="D104">
        <v>2284</v>
      </c>
      <c r="E104" s="10">
        <v>2200.0066027288494</v>
      </c>
      <c r="F104" s="10">
        <v>1380</v>
      </c>
      <c r="G104" s="6">
        <v>0.62727084468213523</v>
      </c>
      <c r="H104" s="10">
        <v>6</v>
      </c>
      <c r="I104">
        <v>1386</v>
      </c>
      <c r="J104" s="6">
        <f t="shared" si="1"/>
        <v>0.62999810922423138</v>
      </c>
    </row>
    <row r="105" spans="1:10" x14ac:dyDescent="0.3">
      <c r="A105" t="s">
        <v>201</v>
      </c>
      <c r="B105" t="s">
        <v>202</v>
      </c>
      <c r="C105" t="s">
        <v>425</v>
      </c>
      <c r="D105">
        <v>6098</v>
      </c>
      <c r="E105" s="10">
        <v>5959.4669153021523</v>
      </c>
      <c r="F105" s="10">
        <v>2083</v>
      </c>
      <c r="G105" s="6">
        <v>0.34952790737900913</v>
      </c>
      <c r="H105" s="10">
        <v>0</v>
      </c>
      <c r="I105">
        <v>2083</v>
      </c>
      <c r="J105" s="6">
        <f t="shared" si="1"/>
        <v>0.34952790737900913</v>
      </c>
    </row>
    <row r="106" spans="1:10" x14ac:dyDescent="0.3">
      <c r="A106" t="s">
        <v>203</v>
      </c>
      <c r="B106" t="s">
        <v>204</v>
      </c>
      <c r="C106" t="s">
        <v>425</v>
      </c>
      <c r="D106">
        <v>6082</v>
      </c>
      <c r="E106" s="10">
        <v>5871.674319224293</v>
      </c>
      <c r="F106" s="10">
        <v>2937</v>
      </c>
      <c r="G106" s="6">
        <v>0.50019804238529486</v>
      </c>
      <c r="H106" s="10">
        <v>0</v>
      </c>
      <c r="I106">
        <v>2937</v>
      </c>
      <c r="J106" s="6">
        <f t="shared" si="1"/>
        <v>0.50019804238529486</v>
      </c>
    </row>
    <row r="107" spans="1:10" x14ac:dyDescent="0.3">
      <c r="A107" t="s">
        <v>205</v>
      </c>
      <c r="B107" t="s">
        <v>206</v>
      </c>
      <c r="C107" t="s">
        <v>425</v>
      </c>
      <c r="D107">
        <v>1911</v>
      </c>
      <c r="E107" s="10">
        <v>1844.7856760135739</v>
      </c>
      <c r="F107" s="10">
        <v>671</v>
      </c>
      <c r="G107" s="6">
        <v>0.36372788922015825</v>
      </c>
      <c r="H107" s="10">
        <v>0</v>
      </c>
      <c r="I107">
        <v>671</v>
      </c>
      <c r="J107" s="6">
        <f t="shared" si="1"/>
        <v>0.36372788922015825</v>
      </c>
    </row>
    <row r="108" spans="1:10" x14ac:dyDescent="0.3">
      <c r="A108" t="s">
        <v>207</v>
      </c>
      <c r="B108" t="s">
        <v>208</v>
      </c>
      <c r="C108" t="s">
        <v>425</v>
      </c>
      <c r="D108">
        <v>6902</v>
      </c>
      <c r="E108" s="10">
        <v>6623.9315647376452</v>
      </c>
      <c r="F108" s="10">
        <v>1190</v>
      </c>
      <c r="G108" s="6">
        <v>0.17965161450866113</v>
      </c>
      <c r="H108" s="10">
        <v>0</v>
      </c>
      <c r="I108">
        <v>1190</v>
      </c>
      <c r="J108" s="6">
        <f t="shared" si="1"/>
        <v>0.17965161450866113</v>
      </c>
    </row>
    <row r="109" spans="1:10" x14ac:dyDescent="0.3">
      <c r="A109" t="s">
        <v>209</v>
      </c>
      <c r="B109" t="s">
        <v>210</v>
      </c>
      <c r="C109" t="s">
        <v>425</v>
      </c>
      <c r="D109">
        <v>16314</v>
      </c>
      <c r="E109" s="10">
        <v>15805.274231902456</v>
      </c>
      <c r="F109" s="10">
        <v>11207</v>
      </c>
      <c r="G109" s="6">
        <v>0.70906710225748681</v>
      </c>
      <c r="H109" s="10">
        <v>762</v>
      </c>
      <c r="I109">
        <v>11969</v>
      </c>
      <c r="J109" s="6">
        <f t="shared" si="1"/>
        <v>0.75727885668955652</v>
      </c>
    </row>
    <row r="110" spans="1:10" x14ac:dyDescent="0.3">
      <c r="A110" t="s">
        <v>211</v>
      </c>
      <c r="B110" t="s">
        <v>212</v>
      </c>
      <c r="C110" t="s">
        <v>425</v>
      </c>
      <c r="D110">
        <v>12194</v>
      </c>
      <c r="E110" s="10">
        <v>11718.838379501623</v>
      </c>
      <c r="F110" s="10">
        <v>4691</v>
      </c>
      <c r="G110" s="6">
        <v>0.40029564774998611</v>
      </c>
      <c r="H110" s="10">
        <v>0</v>
      </c>
      <c r="I110">
        <v>4691</v>
      </c>
      <c r="J110" s="6">
        <f t="shared" si="1"/>
        <v>0.40029564774998611</v>
      </c>
    </row>
    <row r="111" spans="1:10" x14ac:dyDescent="0.3">
      <c r="A111" t="s">
        <v>213</v>
      </c>
      <c r="B111" t="s">
        <v>214</v>
      </c>
      <c r="C111" t="s">
        <v>425</v>
      </c>
      <c r="D111">
        <v>7109</v>
      </c>
      <c r="E111" s="10">
        <v>6899.8638643778586</v>
      </c>
      <c r="F111" s="10">
        <v>638</v>
      </c>
      <c r="G111" s="6">
        <v>9.2465592443616518E-2</v>
      </c>
      <c r="H111" s="10">
        <v>1</v>
      </c>
      <c r="I111">
        <v>639</v>
      </c>
      <c r="J111" s="6">
        <f t="shared" si="1"/>
        <v>9.2610522839296175E-2</v>
      </c>
    </row>
    <row r="112" spans="1:10" x14ac:dyDescent="0.3">
      <c r="A112" t="s">
        <v>215</v>
      </c>
      <c r="B112" t="s">
        <v>216</v>
      </c>
      <c r="C112" t="s">
        <v>425</v>
      </c>
      <c r="D112">
        <v>5029</v>
      </c>
      <c r="E112" s="10">
        <v>4905.953724308717</v>
      </c>
      <c r="F112" s="10">
        <v>2867</v>
      </c>
      <c r="G112" s="6">
        <v>0.58439197781140506</v>
      </c>
      <c r="H112" s="10">
        <v>144</v>
      </c>
      <c r="I112">
        <v>3011</v>
      </c>
      <c r="J112" s="6">
        <f t="shared" si="1"/>
        <v>0.6137440687792608</v>
      </c>
    </row>
    <row r="113" spans="1:10" x14ac:dyDescent="0.3">
      <c r="A113" t="s">
        <v>217</v>
      </c>
      <c r="B113" t="s">
        <v>218</v>
      </c>
      <c r="C113" t="s">
        <v>425</v>
      </c>
      <c r="D113">
        <v>11643</v>
      </c>
      <c r="E113" s="10">
        <v>11398.961803587998</v>
      </c>
      <c r="F113" s="10">
        <v>4662</v>
      </c>
      <c r="G113" s="6">
        <v>0.40898461459293284</v>
      </c>
      <c r="H113" s="10">
        <v>14</v>
      </c>
      <c r="I113">
        <v>4676</v>
      </c>
      <c r="J113" s="6">
        <f t="shared" si="1"/>
        <v>0.41021279661873744</v>
      </c>
    </row>
    <row r="114" spans="1:10" x14ac:dyDescent="0.3">
      <c r="A114" t="s">
        <v>219</v>
      </c>
      <c r="B114" t="s">
        <v>220</v>
      </c>
      <c r="C114" t="s">
        <v>425</v>
      </c>
      <c r="D114">
        <v>3710</v>
      </c>
      <c r="E114" s="10">
        <v>3555.7559374052071</v>
      </c>
      <c r="F114" s="10">
        <v>1332</v>
      </c>
      <c r="G114" s="6">
        <v>0.37460388830061814</v>
      </c>
      <c r="H114" s="10">
        <v>0</v>
      </c>
      <c r="I114">
        <v>1332</v>
      </c>
      <c r="J114" s="6">
        <f t="shared" si="1"/>
        <v>0.37460388830061814</v>
      </c>
    </row>
    <row r="115" spans="1:10" x14ac:dyDescent="0.3">
      <c r="A115" t="s">
        <v>221</v>
      </c>
      <c r="B115" t="s">
        <v>222</v>
      </c>
      <c r="C115" t="s">
        <v>425</v>
      </c>
      <c r="D115">
        <v>6693</v>
      </c>
      <c r="E115" s="10">
        <v>6541.4156445460949</v>
      </c>
      <c r="F115" s="10">
        <v>2751</v>
      </c>
      <c r="G115" s="6">
        <v>0.42055116957651911</v>
      </c>
      <c r="H115" s="10">
        <v>0</v>
      </c>
      <c r="I115">
        <v>2751</v>
      </c>
      <c r="J115" s="6">
        <f t="shared" si="1"/>
        <v>0.42055116957651911</v>
      </c>
    </row>
    <row r="116" spans="1:10" x14ac:dyDescent="0.3">
      <c r="A116" t="s">
        <v>223</v>
      </c>
      <c r="B116" t="s">
        <v>224</v>
      </c>
      <c r="C116" t="s">
        <v>425</v>
      </c>
      <c r="D116">
        <v>5265</v>
      </c>
      <c r="E116" s="10">
        <v>5123.4353977118535</v>
      </c>
      <c r="F116" s="10">
        <v>855</v>
      </c>
      <c r="G116" s="6">
        <v>0.16688021486166224</v>
      </c>
      <c r="H116" s="10">
        <v>0</v>
      </c>
      <c r="I116">
        <v>855</v>
      </c>
      <c r="J116" s="6">
        <f t="shared" si="1"/>
        <v>0.16688021486166224</v>
      </c>
    </row>
    <row r="117" spans="1:10" x14ac:dyDescent="0.3">
      <c r="A117" t="s">
        <v>225</v>
      </c>
      <c r="B117" t="s">
        <v>226</v>
      </c>
      <c r="C117" t="s">
        <v>425</v>
      </c>
      <c r="D117">
        <v>3941</v>
      </c>
      <c r="E117" s="10">
        <v>3865.7848164166744</v>
      </c>
      <c r="F117" s="10">
        <v>783</v>
      </c>
      <c r="G117" s="6">
        <v>0.20254619364090445</v>
      </c>
      <c r="H117" s="10">
        <v>935</v>
      </c>
      <c r="I117">
        <v>1718</v>
      </c>
      <c r="J117" s="6">
        <f t="shared" si="1"/>
        <v>0.44441169945731013</v>
      </c>
    </row>
    <row r="118" spans="1:10" x14ac:dyDescent="0.3">
      <c r="A118" t="s">
        <v>227</v>
      </c>
      <c r="B118" t="s">
        <v>228</v>
      </c>
      <c r="C118" t="s">
        <v>425</v>
      </c>
      <c r="D118">
        <v>3920</v>
      </c>
      <c r="E118" s="10">
        <v>3825.0067679350277</v>
      </c>
      <c r="F118" s="10">
        <v>1468</v>
      </c>
      <c r="G118" s="6">
        <v>0.3837901705968787</v>
      </c>
      <c r="H118" s="10">
        <v>1</v>
      </c>
      <c r="I118">
        <v>1469</v>
      </c>
      <c r="J118" s="6">
        <f t="shared" si="1"/>
        <v>0.38405160804278943</v>
      </c>
    </row>
    <row r="119" spans="1:10" x14ac:dyDescent="0.3">
      <c r="A119" t="s">
        <v>229</v>
      </c>
      <c r="B119" t="s">
        <v>230</v>
      </c>
      <c r="C119" t="s">
        <v>425</v>
      </c>
      <c r="D119">
        <v>4894</v>
      </c>
      <c r="E119" s="10">
        <v>4782.552102713923</v>
      </c>
      <c r="F119" s="10">
        <v>1730</v>
      </c>
      <c r="G119" s="6">
        <v>0.36173155312166666</v>
      </c>
      <c r="H119" s="10">
        <v>4</v>
      </c>
      <c r="I119">
        <v>1734</v>
      </c>
      <c r="J119" s="6">
        <f t="shared" si="1"/>
        <v>0.36256792665489596</v>
      </c>
    </row>
    <row r="120" spans="1:10" x14ac:dyDescent="0.3">
      <c r="A120" t="s">
        <v>231</v>
      </c>
      <c r="B120" t="s">
        <v>232</v>
      </c>
      <c r="C120" t="s">
        <v>425</v>
      </c>
      <c r="D120">
        <v>3076</v>
      </c>
      <c r="E120" s="10">
        <v>2959.1519706608105</v>
      </c>
      <c r="F120" s="10">
        <v>1693</v>
      </c>
      <c r="G120" s="6">
        <v>0.57212337074460384</v>
      </c>
      <c r="H120" s="10">
        <v>0</v>
      </c>
      <c r="I120">
        <v>1693</v>
      </c>
      <c r="J120" s="6">
        <f t="shared" si="1"/>
        <v>0.57212337074460384</v>
      </c>
    </row>
    <row r="121" spans="1:10" x14ac:dyDescent="0.3">
      <c r="A121" t="s">
        <v>233</v>
      </c>
      <c r="B121" t="s">
        <v>234</v>
      </c>
      <c r="C121" t="s">
        <v>425</v>
      </c>
      <c r="D121">
        <v>6007</v>
      </c>
      <c r="E121" s="10">
        <v>5789.6169523137987</v>
      </c>
      <c r="F121" s="10">
        <v>3489</v>
      </c>
      <c r="G121" s="6">
        <v>0.60263054166401009</v>
      </c>
      <c r="H121" s="10">
        <v>9</v>
      </c>
      <c r="I121">
        <v>3498</v>
      </c>
      <c r="J121" s="6">
        <f t="shared" si="1"/>
        <v>0.6041850486502458</v>
      </c>
    </row>
    <row r="122" spans="1:10" x14ac:dyDescent="0.3">
      <c r="A122" t="s">
        <v>235</v>
      </c>
      <c r="B122" t="s">
        <v>236</v>
      </c>
      <c r="C122" t="s">
        <v>425</v>
      </c>
      <c r="D122">
        <v>3819</v>
      </c>
      <c r="E122" s="10">
        <v>3803.1205821205822</v>
      </c>
      <c r="F122" s="10">
        <v>3148</v>
      </c>
      <c r="G122" s="6">
        <v>0.82774130665210366</v>
      </c>
      <c r="H122" s="10">
        <v>12</v>
      </c>
      <c r="I122">
        <v>3160</v>
      </c>
      <c r="J122" s="6">
        <f t="shared" si="1"/>
        <v>0.83089661023527561</v>
      </c>
    </row>
    <row r="123" spans="1:10" x14ac:dyDescent="0.3">
      <c r="A123" t="s">
        <v>237</v>
      </c>
      <c r="B123" t="s">
        <v>238</v>
      </c>
      <c r="C123" t="s">
        <v>425</v>
      </c>
      <c r="D123">
        <v>7359</v>
      </c>
      <c r="E123" s="10">
        <v>7139.8840131951447</v>
      </c>
      <c r="F123" s="10">
        <v>1961</v>
      </c>
      <c r="G123" s="6">
        <v>0.2746543216074514</v>
      </c>
      <c r="H123" s="10">
        <v>0</v>
      </c>
      <c r="I123">
        <v>1961</v>
      </c>
      <c r="J123" s="6">
        <f t="shared" si="1"/>
        <v>0.2746543216074514</v>
      </c>
    </row>
    <row r="124" spans="1:10" x14ac:dyDescent="0.3">
      <c r="A124" t="s">
        <v>239</v>
      </c>
      <c r="B124" t="s">
        <v>240</v>
      </c>
      <c r="C124" t="s">
        <v>429</v>
      </c>
      <c r="D124">
        <v>4852</v>
      </c>
      <c r="E124" s="10">
        <v>4640.4107478438355</v>
      </c>
      <c r="F124" s="10">
        <v>2672</v>
      </c>
      <c r="G124" s="6">
        <v>0.57581109630037464</v>
      </c>
      <c r="H124" s="10">
        <v>8</v>
      </c>
      <c r="I124">
        <v>2680</v>
      </c>
      <c r="J124" s="6">
        <f t="shared" si="1"/>
        <v>0.5775350816186392</v>
      </c>
    </row>
    <row r="125" spans="1:10" x14ac:dyDescent="0.3">
      <c r="A125" t="s">
        <v>241</v>
      </c>
      <c r="B125" t="s">
        <v>242</v>
      </c>
      <c r="C125" t="s">
        <v>429</v>
      </c>
      <c r="D125">
        <v>8958</v>
      </c>
      <c r="E125" s="10">
        <v>8570.9957270438299</v>
      </c>
      <c r="F125" s="10">
        <v>2219</v>
      </c>
      <c r="G125" s="6">
        <v>0.25889640721654422</v>
      </c>
      <c r="H125" s="10">
        <v>0</v>
      </c>
      <c r="I125">
        <v>2219</v>
      </c>
      <c r="J125" s="6">
        <f t="shared" si="1"/>
        <v>0.25889640721654422</v>
      </c>
    </row>
    <row r="126" spans="1:10" x14ac:dyDescent="0.3">
      <c r="A126" t="s">
        <v>243</v>
      </c>
      <c r="B126" t="s">
        <v>244</v>
      </c>
      <c r="C126" t="s">
        <v>429</v>
      </c>
      <c r="D126">
        <v>6041</v>
      </c>
      <c r="E126" s="10">
        <v>5816.3478174279871</v>
      </c>
      <c r="F126" s="10">
        <v>3251</v>
      </c>
      <c r="G126" s="6">
        <v>0.55894181401235488</v>
      </c>
      <c r="H126" s="10">
        <v>5</v>
      </c>
      <c r="I126">
        <v>3256</v>
      </c>
      <c r="J126" s="6">
        <f t="shared" si="1"/>
        <v>0.55980145998899644</v>
      </c>
    </row>
    <row r="127" spans="1:10" x14ac:dyDescent="0.3">
      <c r="A127" t="s">
        <v>245</v>
      </c>
      <c r="B127" t="s">
        <v>246</v>
      </c>
      <c r="C127" t="s">
        <v>429</v>
      </c>
      <c r="D127">
        <v>8334</v>
      </c>
      <c r="E127" s="10">
        <v>7925.6208617971624</v>
      </c>
      <c r="F127" s="10">
        <v>1960</v>
      </c>
      <c r="G127" s="6">
        <v>0.2472992380253177</v>
      </c>
      <c r="H127" s="10">
        <v>1</v>
      </c>
      <c r="I127">
        <v>1961</v>
      </c>
      <c r="J127" s="6">
        <f t="shared" si="1"/>
        <v>0.24742541110594285</v>
      </c>
    </row>
    <row r="128" spans="1:10" x14ac:dyDescent="0.3">
      <c r="A128" t="s">
        <v>247</v>
      </c>
      <c r="B128" t="s">
        <v>248</v>
      </c>
      <c r="C128" t="s">
        <v>429</v>
      </c>
      <c r="D128">
        <v>8302</v>
      </c>
      <c r="E128" s="10">
        <v>7780.7388080713281</v>
      </c>
      <c r="F128" s="10">
        <v>4467</v>
      </c>
      <c r="G128" s="6">
        <v>0.57411000551337998</v>
      </c>
      <c r="H128" s="10">
        <v>2</v>
      </c>
      <c r="I128">
        <v>4469</v>
      </c>
      <c r="J128" s="6">
        <f t="shared" si="1"/>
        <v>0.5743670505124906</v>
      </c>
    </row>
    <row r="129" spans="1:10" x14ac:dyDescent="0.3">
      <c r="A129" t="s">
        <v>249</v>
      </c>
      <c r="B129" t="s">
        <v>250</v>
      </c>
      <c r="C129" t="s">
        <v>429</v>
      </c>
      <c r="D129">
        <v>6724</v>
      </c>
      <c r="E129" s="10">
        <v>6504.0327667330757</v>
      </c>
      <c r="F129" s="10">
        <v>2160</v>
      </c>
      <c r="G129" s="6">
        <v>0.33210164792649882</v>
      </c>
      <c r="H129" s="10">
        <v>1</v>
      </c>
      <c r="I129">
        <v>2161</v>
      </c>
      <c r="J129" s="6">
        <f t="shared" si="1"/>
        <v>0.33225539868942777</v>
      </c>
    </row>
    <row r="130" spans="1:10" x14ac:dyDescent="0.3">
      <c r="A130" t="s">
        <v>251</v>
      </c>
      <c r="B130" t="s">
        <v>252</v>
      </c>
      <c r="C130" t="s">
        <v>429</v>
      </c>
      <c r="D130">
        <v>5609</v>
      </c>
      <c r="E130" s="10">
        <v>5111.5185999633495</v>
      </c>
      <c r="F130" s="10">
        <v>2076</v>
      </c>
      <c r="G130" s="6">
        <v>0.4061415329712163</v>
      </c>
      <c r="H130" s="10">
        <v>1</v>
      </c>
      <c r="I130">
        <v>2077</v>
      </c>
      <c r="J130" s="6">
        <f t="shared" si="1"/>
        <v>0.40633716954779203</v>
      </c>
    </row>
    <row r="131" spans="1:10" x14ac:dyDescent="0.3">
      <c r="A131" t="s">
        <v>253</v>
      </c>
      <c r="B131" t="s">
        <v>254</v>
      </c>
      <c r="C131" t="s">
        <v>429</v>
      </c>
      <c r="D131">
        <v>7642</v>
      </c>
      <c r="E131" s="10">
        <v>6951.1492518835557</v>
      </c>
      <c r="F131" s="10">
        <v>2356</v>
      </c>
      <c r="G131" s="6">
        <v>0.33893675917857663</v>
      </c>
      <c r="H131" s="10">
        <v>6</v>
      </c>
      <c r="I131">
        <v>2362</v>
      </c>
      <c r="J131" s="6">
        <f t="shared" si="1"/>
        <v>0.33979992579787693</v>
      </c>
    </row>
    <row r="132" spans="1:10" x14ac:dyDescent="0.3">
      <c r="A132" t="s">
        <v>255</v>
      </c>
      <c r="B132" t="s">
        <v>256</v>
      </c>
      <c r="C132" t="s">
        <v>429</v>
      </c>
      <c r="D132">
        <v>7785</v>
      </c>
      <c r="E132" s="10">
        <v>7399.5700528685802</v>
      </c>
      <c r="F132" s="10">
        <v>2619</v>
      </c>
      <c r="G132" s="6">
        <v>0.35393948314398299</v>
      </c>
      <c r="H132" s="10">
        <v>2</v>
      </c>
      <c r="I132">
        <v>2621</v>
      </c>
      <c r="J132" s="6">
        <f t="shared" si="1"/>
        <v>0.35420976911812879</v>
      </c>
    </row>
    <row r="133" spans="1:10" x14ac:dyDescent="0.3">
      <c r="A133" t="s">
        <v>257</v>
      </c>
      <c r="B133" t="s">
        <v>258</v>
      </c>
      <c r="C133" t="s">
        <v>429</v>
      </c>
      <c r="D133">
        <v>5831</v>
      </c>
      <c r="E133" s="10">
        <v>5511.9744516751025</v>
      </c>
      <c r="F133" s="10">
        <v>1762</v>
      </c>
      <c r="G133" s="6">
        <v>0.31966766454523821</v>
      </c>
      <c r="H133" s="10">
        <v>0</v>
      </c>
      <c r="I133">
        <v>1762</v>
      </c>
      <c r="J133" s="6">
        <f t="shared" si="1"/>
        <v>0.31966766454523821</v>
      </c>
    </row>
    <row r="134" spans="1:10" x14ac:dyDescent="0.3">
      <c r="A134" t="s">
        <v>259</v>
      </c>
      <c r="B134" t="s">
        <v>260</v>
      </c>
      <c r="C134" t="s">
        <v>429</v>
      </c>
      <c r="D134">
        <v>4935</v>
      </c>
      <c r="E134" s="10">
        <v>4688.7884027929304</v>
      </c>
      <c r="F134" s="10">
        <v>2433</v>
      </c>
      <c r="G134" s="6">
        <v>0.51889737624985499</v>
      </c>
      <c r="H134" s="10">
        <v>0</v>
      </c>
      <c r="I134">
        <v>2433</v>
      </c>
      <c r="J134" s="6">
        <f t="shared" ref="J134:J197" si="2">I134/E134</f>
        <v>0.51889737624985499</v>
      </c>
    </row>
    <row r="135" spans="1:10" x14ac:dyDescent="0.3">
      <c r="A135" t="s">
        <v>261</v>
      </c>
      <c r="B135" t="s">
        <v>262</v>
      </c>
      <c r="C135" t="s">
        <v>429</v>
      </c>
      <c r="D135">
        <v>6978</v>
      </c>
      <c r="E135" s="10">
        <v>6650.9093325040285</v>
      </c>
      <c r="F135" s="10">
        <v>2633</v>
      </c>
      <c r="G135" s="6">
        <v>0.39588571552646484</v>
      </c>
      <c r="H135" s="10">
        <v>4</v>
      </c>
      <c r="I135">
        <v>2637</v>
      </c>
      <c r="J135" s="6">
        <f t="shared" si="2"/>
        <v>0.39648713704644428</v>
      </c>
    </row>
    <row r="136" spans="1:10" x14ac:dyDescent="0.3">
      <c r="A136" t="s">
        <v>263</v>
      </c>
      <c r="B136" t="s">
        <v>264</v>
      </c>
      <c r="C136" t="s">
        <v>429</v>
      </c>
      <c r="D136">
        <v>3609</v>
      </c>
      <c r="E136" s="10">
        <v>3449.8339964274114</v>
      </c>
      <c r="F136" s="10">
        <v>419</v>
      </c>
      <c r="G136" s="6">
        <v>0.12145511941557453</v>
      </c>
      <c r="H136" s="10">
        <v>0</v>
      </c>
      <c r="I136">
        <v>419</v>
      </c>
      <c r="J136" s="6">
        <f t="shared" si="2"/>
        <v>0.12145511941557453</v>
      </c>
    </row>
    <row r="137" spans="1:10" x14ac:dyDescent="0.3">
      <c r="A137" t="s">
        <v>265</v>
      </c>
      <c r="B137" t="s">
        <v>266</v>
      </c>
      <c r="C137" t="s">
        <v>429</v>
      </c>
      <c r="D137">
        <v>5694</v>
      </c>
      <c r="E137" s="10">
        <v>5414.6650251222836</v>
      </c>
      <c r="F137" s="10">
        <v>1195</v>
      </c>
      <c r="G137" s="6">
        <v>0.22069693959932682</v>
      </c>
      <c r="H137" s="10">
        <v>0</v>
      </c>
      <c r="I137">
        <v>1195</v>
      </c>
      <c r="J137" s="6">
        <f t="shared" si="2"/>
        <v>0.22069693959932682</v>
      </c>
    </row>
    <row r="138" spans="1:10" x14ac:dyDescent="0.3">
      <c r="A138" t="s">
        <v>267</v>
      </c>
      <c r="B138" t="s">
        <v>268</v>
      </c>
      <c r="C138" t="s">
        <v>429</v>
      </c>
      <c r="D138">
        <v>4708</v>
      </c>
      <c r="E138" s="10">
        <v>4408.645873616365</v>
      </c>
      <c r="F138" s="10">
        <v>1241</v>
      </c>
      <c r="G138" s="6">
        <v>0.28149233020206749</v>
      </c>
      <c r="H138" s="10">
        <v>0</v>
      </c>
      <c r="I138">
        <v>1241</v>
      </c>
      <c r="J138" s="6">
        <f t="shared" si="2"/>
        <v>0.28149233020206749</v>
      </c>
    </row>
    <row r="139" spans="1:10" x14ac:dyDescent="0.3">
      <c r="A139" t="s">
        <v>269</v>
      </c>
      <c r="B139" t="s">
        <v>270</v>
      </c>
      <c r="C139" t="s">
        <v>429</v>
      </c>
      <c r="D139">
        <v>6099</v>
      </c>
      <c r="E139" s="10">
        <v>5863.6556924717024</v>
      </c>
      <c r="F139" s="10">
        <v>2970</v>
      </c>
      <c r="G139" s="6">
        <v>0.50650995825235057</v>
      </c>
      <c r="H139" s="10">
        <v>13</v>
      </c>
      <c r="I139">
        <v>2983</v>
      </c>
      <c r="J139" s="6">
        <f t="shared" si="2"/>
        <v>0.5087270052076639</v>
      </c>
    </row>
    <row r="140" spans="1:10" x14ac:dyDescent="0.3">
      <c r="A140" t="s">
        <v>271</v>
      </c>
      <c r="B140" t="s">
        <v>272</v>
      </c>
      <c r="C140" t="s">
        <v>429</v>
      </c>
      <c r="D140">
        <v>5704</v>
      </c>
      <c r="E140" s="10">
        <v>5396.7127226835837</v>
      </c>
      <c r="F140" s="10">
        <v>2567</v>
      </c>
      <c r="G140" s="6">
        <v>0.47565993075939139</v>
      </c>
      <c r="H140" s="10">
        <v>392</v>
      </c>
      <c r="I140">
        <v>2959</v>
      </c>
      <c r="J140" s="6">
        <f t="shared" si="2"/>
        <v>0.5482967413778882</v>
      </c>
    </row>
    <row r="141" spans="1:10" x14ac:dyDescent="0.3">
      <c r="A141" t="s">
        <v>273</v>
      </c>
      <c r="B141" t="s">
        <v>274</v>
      </c>
      <c r="C141" t="s">
        <v>429</v>
      </c>
      <c r="D141">
        <v>4723</v>
      </c>
      <c r="E141" s="10">
        <v>4541.2118201335879</v>
      </c>
      <c r="F141" s="10">
        <v>1463</v>
      </c>
      <c r="G141" s="6">
        <v>0.32216070466340047</v>
      </c>
      <c r="H141" s="10">
        <v>0</v>
      </c>
      <c r="I141">
        <v>1463</v>
      </c>
      <c r="J141" s="6">
        <f t="shared" si="2"/>
        <v>0.32216070466340047</v>
      </c>
    </row>
    <row r="142" spans="1:10" x14ac:dyDescent="0.3">
      <c r="A142" t="s">
        <v>275</v>
      </c>
      <c r="B142" t="s">
        <v>276</v>
      </c>
      <c r="C142" t="s">
        <v>429</v>
      </c>
      <c r="D142">
        <v>3897</v>
      </c>
      <c r="E142" s="10">
        <v>3678.9833625218916</v>
      </c>
      <c r="F142" s="10">
        <v>1547</v>
      </c>
      <c r="G142" s="6">
        <v>0.42049660125115462</v>
      </c>
      <c r="H142" s="10">
        <v>0</v>
      </c>
      <c r="I142">
        <v>1547</v>
      </c>
      <c r="J142" s="6">
        <f t="shared" si="2"/>
        <v>0.42049660125115462</v>
      </c>
    </row>
    <row r="143" spans="1:10" x14ac:dyDescent="0.3">
      <c r="A143" t="s">
        <v>277</v>
      </c>
      <c r="B143" t="s">
        <v>278</v>
      </c>
      <c r="C143" t="s">
        <v>429</v>
      </c>
      <c r="D143">
        <v>7601</v>
      </c>
      <c r="E143" s="10">
        <v>6919.242016835954</v>
      </c>
      <c r="F143" s="10">
        <v>1566</v>
      </c>
      <c r="G143" s="6">
        <v>0.22632536861546343</v>
      </c>
      <c r="H143" s="10">
        <v>0</v>
      </c>
      <c r="I143">
        <v>1566</v>
      </c>
      <c r="J143" s="6">
        <f t="shared" si="2"/>
        <v>0.22632536861546343</v>
      </c>
    </row>
    <row r="144" spans="1:10" x14ac:dyDescent="0.3">
      <c r="A144" t="s">
        <v>279</v>
      </c>
      <c r="B144" t="s">
        <v>280</v>
      </c>
      <c r="C144" t="s">
        <v>429</v>
      </c>
      <c r="D144">
        <v>6976</v>
      </c>
      <c r="E144" s="10">
        <v>6515.4236384909591</v>
      </c>
      <c r="F144" s="10">
        <v>2067</v>
      </c>
      <c r="G144" s="6">
        <v>0.31724721440810855</v>
      </c>
      <c r="H144" s="10">
        <v>0</v>
      </c>
      <c r="I144">
        <v>2067</v>
      </c>
      <c r="J144" s="6">
        <f t="shared" si="2"/>
        <v>0.31724721440810855</v>
      </c>
    </row>
    <row r="145" spans="1:10" x14ac:dyDescent="0.3">
      <c r="A145" t="s">
        <v>281</v>
      </c>
      <c r="B145" t="s">
        <v>282</v>
      </c>
      <c r="C145" t="s">
        <v>429</v>
      </c>
      <c r="D145">
        <v>7462</v>
      </c>
      <c r="E145" s="10">
        <v>6967.4221780018561</v>
      </c>
      <c r="F145" s="10">
        <v>2546</v>
      </c>
      <c r="G145" s="6">
        <v>0.36541491744801252</v>
      </c>
      <c r="H145" s="10">
        <v>0</v>
      </c>
      <c r="I145">
        <v>2546</v>
      </c>
      <c r="J145" s="6">
        <f t="shared" si="2"/>
        <v>0.36541491744801252</v>
      </c>
    </row>
    <row r="146" spans="1:10" x14ac:dyDescent="0.3">
      <c r="A146" t="s">
        <v>283</v>
      </c>
      <c r="B146" t="s">
        <v>284</v>
      </c>
      <c r="C146" t="s">
        <v>429</v>
      </c>
      <c r="D146">
        <v>7657</v>
      </c>
      <c r="E146" s="10">
        <v>7263.751946123748</v>
      </c>
      <c r="F146" s="10">
        <v>3298</v>
      </c>
      <c r="G146" s="6">
        <v>0.45403532836221855</v>
      </c>
      <c r="H146" s="10">
        <v>1</v>
      </c>
      <c r="I146">
        <v>3299</v>
      </c>
      <c r="J146" s="6">
        <f t="shared" si="2"/>
        <v>0.4541729982616613</v>
      </c>
    </row>
    <row r="147" spans="1:10" x14ac:dyDescent="0.3">
      <c r="A147" t="s">
        <v>285</v>
      </c>
      <c r="B147" t="s">
        <v>286</v>
      </c>
      <c r="C147" t="s">
        <v>429</v>
      </c>
      <c r="D147">
        <v>4251</v>
      </c>
      <c r="E147" s="10">
        <v>4043.6574890742945</v>
      </c>
      <c r="F147" s="10">
        <v>1339</v>
      </c>
      <c r="G147" s="6">
        <v>0.33113585995299871</v>
      </c>
      <c r="H147" s="10">
        <v>2</v>
      </c>
      <c r="I147">
        <v>1341</v>
      </c>
      <c r="J147" s="6">
        <f t="shared" si="2"/>
        <v>0.33163046168556481</v>
      </c>
    </row>
    <row r="148" spans="1:10" x14ac:dyDescent="0.3">
      <c r="A148" t="s">
        <v>287</v>
      </c>
      <c r="B148" t="s">
        <v>288</v>
      </c>
      <c r="C148" t="s">
        <v>429</v>
      </c>
      <c r="D148">
        <v>8075</v>
      </c>
      <c r="E148" s="10">
        <v>7474.3894333783037</v>
      </c>
      <c r="F148" s="10">
        <v>1668</v>
      </c>
      <c r="G148" s="6">
        <v>0.22316204084192209</v>
      </c>
      <c r="H148" s="10">
        <v>0</v>
      </c>
      <c r="I148">
        <v>1668</v>
      </c>
      <c r="J148" s="6">
        <f t="shared" si="2"/>
        <v>0.22316204084192209</v>
      </c>
    </row>
    <row r="149" spans="1:10" x14ac:dyDescent="0.3">
      <c r="A149" t="s">
        <v>289</v>
      </c>
      <c r="B149" t="s">
        <v>290</v>
      </c>
      <c r="C149" t="s">
        <v>429</v>
      </c>
      <c r="D149">
        <v>4740</v>
      </c>
      <c r="E149" s="10">
        <v>4474.6553334131449</v>
      </c>
      <c r="F149" s="10">
        <v>607</v>
      </c>
      <c r="G149" s="6">
        <v>0.13565290615065026</v>
      </c>
      <c r="H149" s="10">
        <v>0</v>
      </c>
      <c r="I149">
        <v>607</v>
      </c>
      <c r="J149" s="6">
        <f t="shared" si="2"/>
        <v>0.13565290615065026</v>
      </c>
    </row>
    <row r="150" spans="1:10" x14ac:dyDescent="0.3">
      <c r="A150" t="s">
        <v>291</v>
      </c>
      <c r="B150" t="s">
        <v>292</v>
      </c>
      <c r="C150" t="s">
        <v>429</v>
      </c>
      <c r="D150">
        <v>3686</v>
      </c>
      <c r="E150" s="10">
        <v>3434.9163138952854</v>
      </c>
      <c r="F150" s="10">
        <v>602</v>
      </c>
      <c r="G150" s="6">
        <v>0.17525900050744356</v>
      </c>
      <c r="H150" s="10">
        <v>0</v>
      </c>
      <c r="I150">
        <v>602</v>
      </c>
      <c r="J150" s="6">
        <f t="shared" si="2"/>
        <v>0.17525900050744356</v>
      </c>
    </row>
    <row r="151" spans="1:10" x14ac:dyDescent="0.3">
      <c r="A151" t="s">
        <v>293</v>
      </c>
      <c r="B151" t="s">
        <v>294</v>
      </c>
      <c r="C151" t="s">
        <v>429</v>
      </c>
      <c r="D151">
        <v>6076</v>
      </c>
      <c r="E151" s="10">
        <v>5699.2726121562955</v>
      </c>
      <c r="F151" s="10">
        <v>1757</v>
      </c>
      <c r="G151" s="6">
        <v>0.30828495486466062</v>
      </c>
      <c r="H151" s="10">
        <v>0</v>
      </c>
      <c r="I151">
        <v>1757</v>
      </c>
      <c r="J151" s="6">
        <f t="shared" si="2"/>
        <v>0.30828495486466062</v>
      </c>
    </row>
    <row r="152" spans="1:10" x14ac:dyDescent="0.3">
      <c r="A152" t="s">
        <v>295</v>
      </c>
      <c r="B152" t="s">
        <v>296</v>
      </c>
      <c r="C152" t="s">
        <v>429</v>
      </c>
      <c r="D152">
        <v>6608</v>
      </c>
      <c r="E152" s="10">
        <v>6267.206174716408</v>
      </c>
      <c r="F152" s="10">
        <v>2956</v>
      </c>
      <c r="G152" s="6">
        <v>0.47166152151261553</v>
      </c>
      <c r="H152" s="10">
        <v>0</v>
      </c>
      <c r="I152">
        <v>2956</v>
      </c>
      <c r="J152" s="6">
        <f t="shared" si="2"/>
        <v>0.47166152151261553</v>
      </c>
    </row>
    <row r="153" spans="1:10" x14ac:dyDescent="0.3">
      <c r="A153" t="s">
        <v>297</v>
      </c>
      <c r="B153" t="s">
        <v>298</v>
      </c>
      <c r="C153" t="s">
        <v>429</v>
      </c>
      <c r="D153">
        <v>9101</v>
      </c>
      <c r="E153" s="10">
        <v>8704.7020456355986</v>
      </c>
      <c r="F153" s="10">
        <v>2187</v>
      </c>
      <c r="G153" s="6">
        <v>0.25124352201078815</v>
      </c>
      <c r="H153" s="10">
        <v>1</v>
      </c>
      <c r="I153">
        <v>2188</v>
      </c>
      <c r="J153" s="6">
        <f t="shared" si="2"/>
        <v>0.25135840245066504</v>
      </c>
    </row>
    <row r="154" spans="1:10" x14ac:dyDescent="0.3">
      <c r="A154" t="s">
        <v>299</v>
      </c>
      <c r="B154" t="s">
        <v>300</v>
      </c>
      <c r="C154" t="s">
        <v>429</v>
      </c>
      <c r="D154">
        <v>3988</v>
      </c>
      <c r="E154" s="10">
        <v>3811.6005557750896</v>
      </c>
      <c r="F154" s="10">
        <v>1059</v>
      </c>
      <c r="G154" s="6">
        <v>0.27783603882507363</v>
      </c>
      <c r="H154" s="10">
        <v>0</v>
      </c>
      <c r="I154">
        <v>1059</v>
      </c>
      <c r="J154" s="6">
        <f t="shared" si="2"/>
        <v>0.27783603882507363</v>
      </c>
    </row>
    <row r="155" spans="1:10" x14ac:dyDescent="0.3">
      <c r="A155" t="s">
        <v>301</v>
      </c>
      <c r="B155" t="s">
        <v>302</v>
      </c>
      <c r="C155" t="s">
        <v>429</v>
      </c>
      <c r="D155">
        <v>3643</v>
      </c>
      <c r="E155" s="10">
        <v>3515.1628984544795</v>
      </c>
      <c r="F155" s="10">
        <v>1029</v>
      </c>
      <c r="G155" s="6">
        <v>0.29273181065162668</v>
      </c>
      <c r="H155" s="10">
        <v>1</v>
      </c>
      <c r="I155">
        <v>1030</v>
      </c>
      <c r="J155" s="6">
        <f t="shared" si="2"/>
        <v>0.29301629248899463</v>
      </c>
    </row>
    <row r="156" spans="1:10" x14ac:dyDescent="0.3">
      <c r="A156" t="s">
        <v>303</v>
      </c>
      <c r="B156" t="s">
        <v>304</v>
      </c>
      <c r="C156" t="s">
        <v>427</v>
      </c>
      <c r="D156">
        <v>2621</v>
      </c>
      <c r="E156" s="10">
        <v>2516.9268547544407</v>
      </c>
      <c r="F156" s="10">
        <v>558</v>
      </c>
      <c r="G156" s="6">
        <v>0.22169893373974917</v>
      </c>
      <c r="H156" s="10">
        <v>0</v>
      </c>
      <c r="I156">
        <v>558</v>
      </c>
      <c r="J156" s="6">
        <f t="shared" si="2"/>
        <v>0.22169893373974917</v>
      </c>
    </row>
    <row r="157" spans="1:10" x14ac:dyDescent="0.3">
      <c r="A157" t="s">
        <v>305</v>
      </c>
      <c r="B157" t="s">
        <v>306</v>
      </c>
      <c r="C157" t="s">
        <v>427</v>
      </c>
      <c r="D157">
        <v>5344</v>
      </c>
      <c r="E157" s="10">
        <v>4996.2193113453086</v>
      </c>
      <c r="F157" s="10">
        <v>1371</v>
      </c>
      <c r="G157" s="6">
        <v>0.27440748985673274</v>
      </c>
      <c r="H157" s="10">
        <v>1</v>
      </c>
      <c r="I157">
        <v>1372</v>
      </c>
      <c r="J157" s="6">
        <f t="shared" si="2"/>
        <v>0.27460764119871434</v>
      </c>
    </row>
    <row r="158" spans="1:10" x14ac:dyDescent="0.3">
      <c r="A158" t="s">
        <v>307</v>
      </c>
      <c r="B158" t="s">
        <v>308</v>
      </c>
      <c r="C158" t="s">
        <v>427</v>
      </c>
      <c r="D158">
        <v>4172</v>
      </c>
      <c r="E158" s="10">
        <v>4036.7691496837665</v>
      </c>
      <c r="F158" s="10">
        <v>770</v>
      </c>
      <c r="G158" s="6">
        <v>0.19074660240611491</v>
      </c>
      <c r="H158" s="10">
        <v>0</v>
      </c>
      <c r="I158">
        <v>770</v>
      </c>
      <c r="J158" s="6">
        <f t="shared" si="2"/>
        <v>0.19074660240611491</v>
      </c>
    </row>
    <row r="159" spans="1:10" x14ac:dyDescent="0.3">
      <c r="A159" t="s">
        <v>309</v>
      </c>
      <c r="B159" t="s">
        <v>310</v>
      </c>
      <c r="C159" t="s">
        <v>427</v>
      </c>
      <c r="D159">
        <v>3589</v>
      </c>
      <c r="E159" s="10">
        <v>3402.8073621972153</v>
      </c>
      <c r="F159" s="10">
        <v>91</v>
      </c>
      <c r="G159" s="6">
        <v>2.67426246372174E-2</v>
      </c>
      <c r="H159" s="10">
        <v>0</v>
      </c>
      <c r="I159">
        <v>91</v>
      </c>
      <c r="J159" s="6">
        <f t="shared" si="2"/>
        <v>2.67426246372174E-2</v>
      </c>
    </row>
    <row r="160" spans="1:10" x14ac:dyDescent="0.3">
      <c r="A160" t="s">
        <v>311</v>
      </c>
      <c r="B160" t="s">
        <v>312</v>
      </c>
      <c r="C160" t="s">
        <v>427</v>
      </c>
      <c r="D160">
        <v>8757</v>
      </c>
      <c r="E160" s="10">
        <v>8497.3796054607974</v>
      </c>
      <c r="F160" s="10">
        <v>1247</v>
      </c>
      <c r="G160" s="6">
        <v>0.14675112304016899</v>
      </c>
      <c r="H160" s="10">
        <v>0</v>
      </c>
      <c r="I160">
        <v>1247</v>
      </c>
      <c r="J160" s="6">
        <f t="shared" si="2"/>
        <v>0.14675112304016899</v>
      </c>
    </row>
    <row r="161" spans="1:10" x14ac:dyDescent="0.3">
      <c r="A161" t="s">
        <v>313</v>
      </c>
      <c r="B161" t="s">
        <v>314</v>
      </c>
      <c r="C161" t="s">
        <v>427</v>
      </c>
      <c r="D161">
        <v>2269</v>
      </c>
      <c r="E161" s="10">
        <v>2196.2791934652228</v>
      </c>
      <c r="F161" s="10">
        <v>11</v>
      </c>
      <c r="G161" s="6">
        <v>5.0084707047852754E-3</v>
      </c>
      <c r="H161" s="10">
        <v>0</v>
      </c>
      <c r="I161">
        <v>11</v>
      </c>
      <c r="J161" s="6">
        <f t="shared" si="2"/>
        <v>5.0084707047852754E-3</v>
      </c>
    </row>
    <row r="162" spans="1:10" x14ac:dyDescent="0.3">
      <c r="A162" t="s">
        <v>315</v>
      </c>
      <c r="B162" t="s">
        <v>316</v>
      </c>
      <c r="C162" t="s">
        <v>427</v>
      </c>
      <c r="D162">
        <v>5016</v>
      </c>
      <c r="E162" s="10">
        <v>4930.9925700803778</v>
      </c>
      <c r="F162" s="10">
        <v>853</v>
      </c>
      <c r="G162" s="6">
        <v>0.17298748434052003</v>
      </c>
      <c r="H162" s="10">
        <v>0</v>
      </c>
      <c r="I162">
        <v>853</v>
      </c>
      <c r="J162" s="6">
        <f t="shared" si="2"/>
        <v>0.17298748434052003</v>
      </c>
    </row>
    <row r="163" spans="1:10" x14ac:dyDescent="0.3">
      <c r="A163" t="s">
        <v>317</v>
      </c>
      <c r="B163" t="s">
        <v>318</v>
      </c>
      <c r="C163" t="s">
        <v>427</v>
      </c>
      <c r="D163">
        <v>3561</v>
      </c>
      <c r="E163" s="10">
        <v>3407.7429000375328</v>
      </c>
      <c r="F163" s="10">
        <v>576</v>
      </c>
      <c r="G163" s="6">
        <v>0.16902683591348866</v>
      </c>
      <c r="H163" s="10">
        <v>0</v>
      </c>
      <c r="I163">
        <v>576</v>
      </c>
      <c r="J163" s="6">
        <f t="shared" si="2"/>
        <v>0.16902683591348866</v>
      </c>
    </row>
    <row r="164" spans="1:10" x14ac:dyDescent="0.3">
      <c r="A164" t="s">
        <v>319</v>
      </c>
      <c r="B164" t="s">
        <v>320</v>
      </c>
      <c r="C164" t="s">
        <v>427</v>
      </c>
      <c r="D164">
        <v>4985</v>
      </c>
      <c r="E164" s="10">
        <v>4836.392829164568</v>
      </c>
      <c r="F164" s="10">
        <v>1750</v>
      </c>
      <c r="G164" s="6">
        <v>0.36183992115923569</v>
      </c>
      <c r="H164" s="10">
        <v>1</v>
      </c>
      <c r="I164">
        <v>1751</v>
      </c>
      <c r="J164" s="6">
        <f t="shared" si="2"/>
        <v>0.36204668682846952</v>
      </c>
    </row>
    <row r="165" spans="1:10" x14ac:dyDescent="0.3">
      <c r="A165" t="s">
        <v>321</v>
      </c>
      <c r="B165" t="s">
        <v>322</v>
      </c>
      <c r="C165" t="s">
        <v>427</v>
      </c>
      <c r="D165">
        <v>4118</v>
      </c>
      <c r="E165" s="10">
        <v>3885.4200202083548</v>
      </c>
      <c r="F165" s="10">
        <v>44</v>
      </c>
      <c r="G165" s="6">
        <v>1.1324387008651E-2</v>
      </c>
      <c r="H165" s="10">
        <v>0</v>
      </c>
      <c r="I165">
        <v>44</v>
      </c>
      <c r="J165" s="6">
        <f t="shared" si="2"/>
        <v>1.1324387008651E-2</v>
      </c>
    </row>
    <row r="166" spans="1:10" x14ac:dyDescent="0.3">
      <c r="A166" t="s">
        <v>323</v>
      </c>
      <c r="B166" t="s">
        <v>324</v>
      </c>
      <c r="C166" t="s">
        <v>427</v>
      </c>
      <c r="D166">
        <v>6068</v>
      </c>
      <c r="E166" s="10">
        <v>5857.5305449197785</v>
      </c>
      <c r="F166" s="10">
        <v>2402</v>
      </c>
      <c r="G166" s="6">
        <v>0.41007041817020462</v>
      </c>
      <c r="H166" s="10">
        <v>0</v>
      </c>
      <c r="I166">
        <v>2402</v>
      </c>
      <c r="J166" s="6">
        <f t="shared" si="2"/>
        <v>0.41007041817020462</v>
      </c>
    </row>
    <row r="167" spans="1:10" x14ac:dyDescent="0.3">
      <c r="A167" t="s">
        <v>325</v>
      </c>
      <c r="B167" t="s">
        <v>326</v>
      </c>
      <c r="C167" t="s">
        <v>427</v>
      </c>
      <c r="D167">
        <v>4480</v>
      </c>
      <c r="E167" s="10">
        <v>4330.189328743545</v>
      </c>
      <c r="F167" s="10">
        <v>198</v>
      </c>
      <c r="G167" s="6">
        <v>4.572548333757314E-2</v>
      </c>
      <c r="H167" s="10">
        <v>0</v>
      </c>
      <c r="I167">
        <v>198</v>
      </c>
      <c r="J167" s="6">
        <f t="shared" si="2"/>
        <v>4.572548333757314E-2</v>
      </c>
    </row>
    <row r="168" spans="1:10" x14ac:dyDescent="0.3">
      <c r="A168" t="s">
        <v>327</v>
      </c>
      <c r="B168" t="s">
        <v>328</v>
      </c>
      <c r="C168" t="s">
        <v>427</v>
      </c>
      <c r="D168">
        <v>10505</v>
      </c>
      <c r="E168" s="10">
        <v>10172.4284506287</v>
      </c>
      <c r="F168" s="10">
        <v>867</v>
      </c>
      <c r="G168" s="6">
        <v>8.5230385665324163E-2</v>
      </c>
      <c r="H168" s="10">
        <v>1</v>
      </c>
      <c r="I168">
        <v>868</v>
      </c>
      <c r="J168" s="6">
        <f t="shared" si="2"/>
        <v>8.5328690608421409E-2</v>
      </c>
    </row>
    <row r="169" spans="1:10" x14ac:dyDescent="0.3">
      <c r="A169" t="s">
        <v>329</v>
      </c>
      <c r="B169" t="s">
        <v>330</v>
      </c>
      <c r="C169" t="s">
        <v>427</v>
      </c>
      <c r="D169">
        <v>5036</v>
      </c>
      <c r="E169" s="10">
        <v>4868.7199219861041</v>
      </c>
      <c r="F169" s="10">
        <v>696</v>
      </c>
      <c r="G169" s="6">
        <v>0.14295338634227284</v>
      </c>
      <c r="H169" s="10">
        <v>13</v>
      </c>
      <c r="I169">
        <v>709</v>
      </c>
      <c r="J169" s="6">
        <f t="shared" si="2"/>
        <v>0.14562349269636701</v>
      </c>
    </row>
    <row r="170" spans="1:10" x14ac:dyDescent="0.3">
      <c r="A170" t="s">
        <v>331</v>
      </c>
      <c r="B170" t="s">
        <v>332</v>
      </c>
      <c r="C170" t="s">
        <v>427</v>
      </c>
      <c r="D170">
        <v>1500</v>
      </c>
      <c r="E170" s="10">
        <v>1461.8914483680787</v>
      </c>
      <c r="F170" s="10">
        <v>75</v>
      </c>
      <c r="G170" s="6">
        <v>5.1303398815091987E-2</v>
      </c>
      <c r="H170" s="10">
        <v>0</v>
      </c>
      <c r="I170">
        <v>75</v>
      </c>
      <c r="J170" s="6">
        <f t="shared" si="2"/>
        <v>5.1303398815091987E-2</v>
      </c>
    </row>
    <row r="171" spans="1:10" x14ac:dyDescent="0.3">
      <c r="A171" t="s">
        <v>333</v>
      </c>
      <c r="B171" t="s">
        <v>334</v>
      </c>
      <c r="C171" t="s">
        <v>427</v>
      </c>
      <c r="D171">
        <v>2500</v>
      </c>
      <c r="E171" s="10">
        <v>2428.6195047646038</v>
      </c>
      <c r="F171" s="10">
        <v>872</v>
      </c>
      <c r="G171" s="6">
        <v>0.35905171571308753</v>
      </c>
      <c r="H171" s="10">
        <v>3</v>
      </c>
      <c r="I171">
        <v>875</v>
      </c>
      <c r="J171" s="6">
        <f t="shared" si="2"/>
        <v>0.36028698537723808</v>
      </c>
    </row>
    <row r="172" spans="1:10" x14ac:dyDescent="0.3">
      <c r="A172" t="s">
        <v>335</v>
      </c>
      <c r="B172" t="s">
        <v>336</v>
      </c>
      <c r="C172" t="s">
        <v>427</v>
      </c>
      <c r="D172">
        <v>3028</v>
      </c>
      <c r="E172" s="10">
        <v>2897.3070700833591</v>
      </c>
      <c r="F172" s="10">
        <v>686</v>
      </c>
      <c r="G172" s="6">
        <v>0.23677158941259993</v>
      </c>
      <c r="H172" s="10">
        <v>32</v>
      </c>
      <c r="I172">
        <v>718</v>
      </c>
      <c r="J172" s="6">
        <f t="shared" si="2"/>
        <v>0.24781632827732764</v>
      </c>
    </row>
    <row r="173" spans="1:10" x14ac:dyDescent="0.3">
      <c r="A173" t="s">
        <v>337</v>
      </c>
      <c r="B173" t="s">
        <v>338</v>
      </c>
      <c r="C173" t="s">
        <v>427</v>
      </c>
      <c r="D173">
        <v>2189</v>
      </c>
      <c r="E173" s="10">
        <v>2114.5619099608248</v>
      </c>
      <c r="F173" s="10">
        <v>1294</v>
      </c>
      <c r="G173" s="6">
        <v>0.61194708648845997</v>
      </c>
      <c r="H173" s="10">
        <v>4</v>
      </c>
      <c r="I173">
        <v>1298</v>
      </c>
      <c r="J173" s="6">
        <f t="shared" si="2"/>
        <v>0.61383873126894983</v>
      </c>
    </row>
    <row r="174" spans="1:10" x14ac:dyDescent="0.3">
      <c r="A174" t="s">
        <v>339</v>
      </c>
      <c r="B174" t="s">
        <v>340</v>
      </c>
      <c r="C174" t="s">
        <v>427</v>
      </c>
      <c r="D174">
        <v>5650</v>
      </c>
      <c r="E174" s="10">
        <v>5357.1029235162932</v>
      </c>
      <c r="F174" s="10">
        <v>992</v>
      </c>
      <c r="G174" s="6">
        <v>0.1851747136769348</v>
      </c>
      <c r="H174" s="10">
        <v>0</v>
      </c>
      <c r="I174">
        <v>992</v>
      </c>
      <c r="J174" s="6">
        <f t="shared" si="2"/>
        <v>0.1851747136769348</v>
      </c>
    </row>
    <row r="175" spans="1:10" x14ac:dyDescent="0.3">
      <c r="A175" t="s">
        <v>341</v>
      </c>
      <c r="B175" t="s">
        <v>342</v>
      </c>
      <c r="C175" t="s">
        <v>427</v>
      </c>
      <c r="D175">
        <v>3899</v>
      </c>
      <c r="E175" s="10">
        <v>3728.0807317582589</v>
      </c>
      <c r="F175" s="10">
        <v>1034</v>
      </c>
      <c r="G175" s="6">
        <v>0.27735450876685791</v>
      </c>
      <c r="H175" s="10">
        <v>0</v>
      </c>
      <c r="I175">
        <v>1034</v>
      </c>
      <c r="J175" s="6">
        <f t="shared" si="2"/>
        <v>0.27735450876685791</v>
      </c>
    </row>
    <row r="176" spans="1:10" x14ac:dyDescent="0.3">
      <c r="A176" t="s">
        <v>343</v>
      </c>
      <c r="B176" t="s">
        <v>344</v>
      </c>
      <c r="C176" t="s">
        <v>427</v>
      </c>
      <c r="D176">
        <v>3392</v>
      </c>
      <c r="E176" s="10">
        <v>3301.7996271219704</v>
      </c>
      <c r="F176" s="10">
        <v>138</v>
      </c>
      <c r="G176" s="6">
        <v>4.1795389055842971E-2</v>
      </c>
      <c r="H176" s="10">
        <v>0</v>
      </c>
      <c r="I176">
        <v>138</v>
      </c>
      <c r="J176" s="6">
        <f t="shared" si="2"/>
        <v>4.1795389055842971E-2</v>
      </c>
    </row>
    <row r="177" spans="1:10" x14ac:dyDescent="0.3">
      <c r="A177" t="s">
        <v>345</v>
      </c>
      <c r="B177" t="s">
        <v>346</v>
      </c>
      <c r="C177" t="s">
        <v>427</v>
      </c>
      <c r="D177">
        <v>2477</v>
      </c>
      <c r="E177" s="10">
        <v>2341.8847582627695</v>
      </c>
      <c r="F177" s="10">
        <v>193</v>
      </c>
      <c r="G177" s="6">
        <v>8.2412253343827679E-2</v>
      </c>
      <c r="H177" s="10">
        <v>0</v>
      </c>
      <c r="I177">
        <v>193</v>
      </c>
      <c r="J177" s="6">
        <f t="shared" si="2"/>
        <v>8.2412253343827679E-2</v>
      </c>
    </row>
    <row r="178" spans="1:10" x14ac:dyDescent="0.3">
      <c r="A178" t="s">
        <v>347</v>
      </c>
      <c r="B178" t="s">
        <v>348</v>
      </c>
      <c r="C178" t="s">
        <v>427</v>
      </c>
      <c r="D178">
        <v>2010</v>
      </c>
      <c r="E178" s="10">
        <v>1950.5030530328861</v>
      </c>
      <c r="F178" s="10">
        <v>1185</v>
      </c>
      <c r="G178" s="6">
        <v>0.60753557814606529</v>
      </c>
      <c r="H178" s="10">
        <v>4</v>
      </c>
      <c r="I178">
        <v>1189</v>
      </c>
      <c r="J178" s="6">
        <f t="shared" si="2"/>
        <v>0.60958633115246552</v>
      </c>
    </row>
    <row r="179" spans="1:10" x14ac:dyDescent="0.3">
      <c r="A179" t="s">
        <v>349</v>
      </c>
      <c r="B179" t="s">
        <v>350</v>
      </c>
      <c r="C179" t="s">
        <v>427</v>
      </c>
      <c r="D179">
        <v>2091</v>
      </c>
      <c r="E179" s="10">
        <v>2032.8727307110437</v>
      </c>
      <c r="F179" s="10">
        <v>1546</v>
      </c>
      <c r="G179" s="6">
        <v>0.76050014181618308</v>
      </c>
      <c r="H179" s="10">
        <v>2</v>
      </c>
      <c r="I179">
        <v>1548</v>
      </c>
      <c r="J179" s="6">
        <f t="shared" si="2"/>
        <v>0.76148397123638512</v>
      </c>
    </row>
    <row r="180" spans="1:10" x14ac:dyDescent="0.3">
      <c r="A180" t="s">
        <v>351</v>
      </c>
      <c r="B180" t="s">
        <v>352</v>
      </c>
      <c r="C180" t="s">
        <v>427</v>
      </c>
      <c r="D180">
        <v>12274</v>
      </c>
      <c r="E180" s="10">
        <v>11885.906241311897</v>
      </c>
      <c r="F180" s="10">
        <v>9598</v>
      </c>
      <c r="G180" s="6">
        <v>0.807510997069806</v>
      </c>
      <c r="H180" s="10">
        <v>6</v>
      </c>
      <c r="I180">
        <v>9604</v>
      </c>
      <c r="J180" s="6">
        <f t="shared" si="2"/>
        <v>0.80801579660954537</v>
      </c>
    </row>
    <row r="181" spans="1:10" x14ac:dyDescent="0.3">
      <c r="A181" t="s">
        <v>353</v>
      </c>
      <c r="B181" t="s">
        <v>354</v>
      </c>
      <c r="C181" t="s">
        <v>427</v>
      </c>
      <c r="D181">
        <v>3782</v>
      </c>
      <c r="E181" s="10">
        <v>3664.7309777821279</v>
      </c>
      <c r="F181" s="10">
        <v>221</v>
      </c>
      <c r="G181" s="6">
        <v>6.0304562965150528E-2</v>
      </c>
      <c r="H181" s="10">
        <v>0</v>
      </c>
      <c r="I181">
        <v>221</v>
      </c>
      <c r="J181" s="6">
        <f t="shared" si="2"/>
        <v>6.0304562965150528E-2</v>
      </c>
    </row>
    <row r="182" spans="1:10" x14ac:dyDescent="0.3">
      <c r="A182" t="s">
        <v>355</v>
      </c>
      <c r="B182" t="s">
        <v>356</v>
      </c>
      <c r="C182" t="s">
        <v>427</v>
      </c>
      <c r="D182">
        <v>3613</v>
      </c>
      <c r="E182" s="10">
        <v>3463.2923591874423</v>
      </c>
      <c r="F182" s="10">
        <v>1697</v>
      </c>
      <c r="G182" s="6">
        <v>0.48999617242771559</v>
      </c>
      <c r="H182" s="10">
        <v>0</v>
      </c>
      <c r="I182">
        <v>1697</v>
      </c>
      <c r="J182" s="6">
        <f t="shared" si="2"/>
        <v>0.48999617242771559</v>
      </c>
    </row>
    <row r="183" spans="1:10" x14ac:dyDescent="0.3">
      <c r="A183" t="s">
        <v>357</v>
      </c>
      <c r="B183" t="s">
        <v>358</v>
      </c>
      <c r="C183" t="s">
        <v>427</v>
      </c>
      <c r="D183">
        <v>3786</v>
      </c>
      <c r="E183" s="10">
        <v>3662.6612963456923</v>
      </c>
      <c r="F183" s="10">
        <v>184</v>
      </c>
      <c r="G183" s="6">
        <v>5.0236695427879272E-2</v>
      </c>
      <c r="H183" s="10">
        <v>0</v>
      </c>
      <c r="I183">
        <v>184</v>
      </c>
      <c r="J183" s="6">
        <f t="shared" si="2"/>
        <v>5.0236695427879272E-2</v>
      </c>
    </row>
    <row r="184" spans="1:10" x14ac:dyDescent="0.3">
      <c r="A184" t="s">
        <v>359</v>
      </c>
      <c r="B184" t="s">
        <v>360</v>
      </c>
      <c r="C184" t="s">
        <v>427</v>
      </c>
      <c r="D184">
        <v>2284</v>
      </c>
      <c r="E184" s="10">
        <v>2215.3636901942209</v>
      </c>
      <c r="F184" s="10">
        <v>1429</v>
      </c>
      <c r="G184" s="6">
        <v>0.6450408148897302</v>
      </c>
      <c r="H184" s="10">
        <v>2</v>
      </c>
      <c r="I184">
        <v>1431</v>
      </c>
      <c r="J184" s="6">
        <f t="shared" si="2"/>
        <v>0.6459436011946843</v>
      </c>
    </row>
    <row r="185" spans="1:10" x14ac:dyDescent="0.3">
      <c r="A185" t="s">
        <v>361</v>
      </c>
      <c r="B185" t="s">
        <v>362</v>
      </c>
      <c r="C185" t="s">
        <v>427</v>
      </c>
      <c r="D185">
        <v>3664</v>
      </c>
      <c r="E185" s="10">
        <v>3606.0233576971154</v>
      </c>
      <c r="F185" s="10">
        <v>1993</v>
      </c>
      <c r="G185" s="6">
        <v>0.55268638117551538</v>
      </c>
      <c r="H185" s="10">
        <v>0</v>
      </c>
      <c r="I185">
        <v>1993</v>
      </c>
      <c r="J185" s="6">
        <f t="shared" si="2"/>
        <v>0.55268638117551538</v>
      </c>
    </row>
    <row r="186" spans="1:10" x14ac:dyDescent="0.3">
      <c r="A186" t="s">
        <v>363</v>
      </c>
      <c r="B186" t="s">
        <v>364</v>
      </c>
      <c r="C186" t="s">
        <v>427</v>
      </c>
      <c r="D186">
        <v>3439</v>
      </c>
      <c r="E186" s="10">
        <v>3293.6642842314423</v>
      </c>
      <c r="F186" s="10">
        <v>618</v>
      </c>
      <c r="G186" s="6">
        <v>0.18763296640726296</v>
      </c>
      <c r="H186" s="10">
        <v>0</v>
      </c>
      <c r="I186">
        <v>618</v>
      </c>
      <c r="J186" s="6">
        <f t="shared" si="2"/>
        <v>0.18763296640726296</v>
      </c>
    </row>
    <row r="187" spans="1:10" x14ac:dyDescent="0.3">
      <c r="A187" t="s">
        <v>365</v>
      </c>
      <c r="B187" t="s">
        <v>366</v>
      </c>
      <c r="C187" t="s">
        <v>427</v>
      </c>
      <c r="D187">
        <v>8072</v>
      </c>
      <c r="E187" s="10">
        <v>7858.6919567429204</v>
      </c>
      <c r="F187" s="10">
        <v>3467</v>
      </c>
      <c r="G187" s="6">
        <v>0.44116756568187437</v>
      </c>
      <c r="H187" s="10">
        <v>2</v>
      </c>
      <c r="I187">
        <v>3469</v>
      </c>
      <c r="J187" s="6">
        <f t="shared" si="2"/>
        <v>0.44142206096060632</v>
      </c>
    </row>
    <row r="188" spans="1:10" x14ac:dyDescent="0.3">
      <c r="A188" t="s">
        <v>367</v>
      </c>
      <c r="B188" t="s">
        <v>368</v>
      </c>
      <c r="C188" t="s">
        <v>427</v>
      </c>
      <c r="D188">
        <v>3203</v>
      </c>
      <c r="E188" s="10">
        <v>3105.5560418445775</v>
      </c>
      <c r="F188" s="10">
        <v>1615</v>
      </c>
      <c r="G188" s="6">
        <v>0.52003569674458483</v>
      </c>
      <c r="H188" s="10">
        <v>2</v>
      </c>
      <c r="I188">
        <v>1617</v>
      </c>
      <c r="J188" s="6">
        <f t="shared" si="2"/>
        <v>0.52067970379937689</v>
      </c>
    </row>
    <row r="189" spans="1:10" x14ac:dyDescent="0.3">
      <c r="A189" t="s">
        <v>369</v>
      </c>
      <c r="B189" t="s">
        <v>370</v>
      </c>
      <c r="C189" t="s">
        <v>427</v>
      </c>
      <c r="D189">
        <v>3001</v>
      </c>
      <c r="E189" s="10">
        <v>2921.6515718392116</v>
      </c>
      <c r="F189" s="10">
        <v>2076</v>
      </c>
      <c r="G189" s="6">
        <v>0.71055700823802725</v>
      </c>
      <c r="H189" s="10">
        <v>2</v>
      </c>
      <c r="I189">
        <v>2078</v>
      </c>
      <c r="J189" s="6">
        <f t="shared" si="2"/>
        <v>0.71124155256195598</v>
      </c>
    </row>
    <row r="190" spans="1:10" x14ac:dyDescent="0.3">
      <c r="A190" t="s">
        <v>371</v>
      </c>
      <c r="B190" t="s">
        <v>372</v>
      </c>
      <c r="C190" t="s">
        <v>427</v>
      </c>
      <c r="D190">
        <v>3683</v>
      </c>
      <c r="E190" s="10">
        <v>3494.7675714825546</v>
      </c>
      <c r="F190" s="10">
        <v>1625</v>
      </c>
      <c r="G190" s="6">
        <v>0.46498085116162402</v>
      </c>
      <c r="H190" s="10">
        <v>0</v>
      </c>
      <c r="I190">
        <v>1625</v>
      </c>
      <c r="J190" s="6">
        <f t="shared" si="2"/>
        <v>0.46498085116162402</v>
      </c>
    </row>
    <row r="191" spans="1:10" x14ac:dyDescent="0.3">
      <c r="A191" t="s">
        <v>373</v>
      </c>
      <c r="B191" t="s">
        <v>374</v>
      </c>
      <c r="C191" t="s">
        <v>427</v>
      </c>
      <c r="D191">
        <v>7848</v>
      </c>
      <c r="E191" s="10">
        <v>7426.0327292512457</v>
      </c>
      <c r="F191" s="10">
        <v>4631</v>
      </c>
      <c r="G191" s="6">
        <v>0.6236169659956422</v>
      </c>
      <c r="H191" s="10">
        <v>1</v>
      </c>
      <c r="I191">
        <v>4632</v>
      </c>
      <c r="J191" s="6">
        <f t="shared" si="2"/>
        <v>0.62375162740052137</v>
      </c>
    </row>
    <row r="192" spans="1:10" x14ac:dyDescent="0.3">
      <c r="A192" t="s">
        <v>375</v>
      </c>
      <c r="B192" t="s">
        <v>376</v>
      </c>
      <c r="C192" t="s">
        <v>427</v>
      </c>
      <c r="D192">
        <v>15580</v>
      </c>
      <c r="E192" s="10">
        <v>14859.835889231057</v>
      </c>
      <c r="F192" s="10">
        <v>12066</v>
      </c>
      <c r="G192" s="6">
        <v>0.8119874331010779</v>
      </c>
      <c r="H192" s="10">
        <v>12</v>
      </c>
      <c r="I192">
        <v>12078</v>
      </c>
      <c r="J192" s="6">
        <f t="shared" si="2"/>
        <v>0.81279497903156139</v>
      </c>
    </row>
    <row r="193" spans="1:10" x14ac:dyDescent="0.3">
      <c r="A193" t="s">
        <v>377</v>
      </c>
      <c r="B193" t="s">
        <v>378</v>
      </c>
      <c r="C193" t="s">
        <v>427</v>
      </c>
      <c r="D193">
        <v>10003</v>
      </c>
      <c r="E193" s="10">
        <v>9599.5782903792297</v>
      </c>
      <c r="F193" s="10">
        <v>7004</v>
      </c>
      <c r="G193" s="6">
        <v>0.7296153839402989</v>
      </c>
      <c r="H193" s="10">
        <v>10</v>
      </c>
      <c r="I193">
        <v>7014</v>
      </c>
      <c r="J193" s="6">
        <f t="shared" si="2"/>
        <v>0.73065709636739817</v>
      </c>
    </row>
    <row r="194" spans="1:10" x14ac:dyDescent="0.3">
      <c r="A194" t="s">
        <v>379</v>
      </c>
      <c r="B194" t="s">
        <v>380</v>
      </c>
      <c r="C194" t="s">
        <v>427</v>
      </c>
      <c r="D194">
        <v>10207</v>
      </c>
      <c r="E194" s="10">
        <v>9729.0386834394012</v>
      </c>
      <c r="F194" s="10">
        <v>8654</v>
      </c>
      <c r="G194" s="6">
        <v>0.8895020650632921</v>
      </c>
      <c r="H194" s="10">
        <v>89</v>
      </c>
      <c r="I194">
        <v>8743</v>
      </c>
      <c r="J194" s="6">
        <f t="shared" si="2"/>
        <v>0.89864993700581963</v>
      </c>
    </row>
    <row r="195" spans="1:10" x14ac:dyDescent="0.3">
      <c r="A195" t="s">
        <v>381</v>
      </c>
      <c r="B195" t="s">
        <v>382</v>
      </c>
      <c r="C195" t="s">
        <v>427</v>
      </c>
      <c r="D195">
        <v>4486</v>
      </c>
      <c r="E195" s="10">
        <v>4281.1310966449673</v>
      </c>
      <c r="F195" s="10">
        <v>3545</v>
      </c>
      <c r="G195" s="6">
        <v>0.82805219461234025</v>
      </c>
      <c r="H195" s="10">
        <v>0</v>
      </c>
      <c r="I195">
        <v>3545</v>
      </c>
      <c r="J195" s="6">
        <f t="shared" si="2"/>
        <v>0.82805219461234025</v>
      </c>
    </row>
    <row r="196" spans="1:10" x14ac:dyDescent="0.3">
      <c r="A196" t="s">
        <v>383</v>
      </c>
      <c r="B196" t="s">
        <v>384</v>
      </c>
      <c r="C196" t="s">
        <v>427</v>
      </c>
      <c r="D196">
        <v>9160</v>
      </c>
      <c r="E196" s="10">
        <v>8919.1037268847795</v>
      </c>
      <c r="F196" s="10">
        <v>7026</v>
      </c>
      <c r="G196" s="6">
        <v>0.78774731353572969</v>
      </c>
      <c r="H196" s="10">
        <v>248</v>
      </c>
      <c r="I196">
        <v>7274</v>
      </c>
      <c r="J196" s="6">
        <f t="shared" si="2"/>
        <v>0.81555279798731828</v>
      </c>
    </row>
    <row r="197" spans="1:10" x14ac:dyDescent="0.3">
      <c r="A197" t="s">
        <v>385</v>
      </c>
      <c r="B197" t="s">
        <v>386</v>
      </c>
      <c r="C197" t="s">
        <v>427</v>
      </c>
      <c r="D197">
        <v>4410</v>
      </c>
      <c r="E197" s="10">
        <v>4185.4670160295927</v>
      </c>
      <c r="F197" s="10">
        <v>2426</v>
      </c>
      <c r="G197" s="6">
        <v>0.57962468482223184</v>
      </c>
      <c r="H197" s="10">
        <v>1</v>
      </c>
      <c r="I197">
        <v>2427</v>
      </c>
      <c r="J197" s="6">
        <f t="shared" si="2"/>
        <v>0.57986360678629711</v>
      </c>
    </row>
    <row r="198" spans="1:10" x14ac:dyDescent="0.3">
      <c r="A198" t="s">
        <v>387</v>
      </c>
      <c r="B198" t="s">
        <v>388</v>
      </c>
      <c r="C198" t="s">
        <v>427</v>
      </c>
      <c r="D198">
        <v>4156</v>
      </c>
      <c r="E198" s="10">
        <v>3975.6439859855946</v>
      </c>
      <c r="F198" s="10">
        <v>1672</v>
      </c>
      <c r="G198" s="6">
        <v>0.42056079616130354</v>
      </c>
      <c r="H198" s="10">
        <v>2</v>
      </c>
      <c r="I198">
        <v>1674</v>
      </c>
      <c r="J198" s="6">
        <f t="shared" ref="J198:J213" si="3">I198/E198</f>
        <v>0.42106385931460655</v>
      </c>
    </row>
    <row r="199" spans="1:10" x14ac:dyDescent="0.3">
      <c r="A199" t="s">
        <v>389</v>
      </c>
      <c r="B199" t="s">
        <v>390</v>
      </c>
      <c r="C199" t="s">
        <v>426</v>
      </c>
      <c r="D199">
        <v>5660</v>
      </c>
      <c r="E199" s="10">
        <v>5422.4291859241293</v>
      </c>
      <c r="F199" s="10">
        <v>3015</v>
      </c>
      <c r="G199" s="6">
        <v>0.55602385879496963</v>
      </c>
      <c r="H199" s="10">
        <v>0</v>
      </c>
      <c r="I199">
        <v>3015</v>
      </c>
      <c r="J199" s="6">
        <f t="shared" si="3"/>
        <v>0.55602385879496963</v>
      </c>
    </row>
    <row r="200" spans="1:10" x14ac:dyDescent="0.3">
      <c r="A200" t="s">
        <v>391</v>
      </c>
      <c r="B200" t="s">
        <v>392</v>
      </c>
      <c r="C200" t="s">
        <v>425</v>
      </c>
      <c r="D200">
        <v>15471</v>
      </c>
      <c r="E200" s="10">
        <v>14993.984514933603</v>
      </c>
      <c r="F200" s="10">
        <v>5340</v>
      </c>
      <c r="G200" s="6">
        <v>0.35614282478960174</v>
      </c>
      <c r="H200" s="10">
        <v>0</v>
      </c>
      <c r="I200">
        <v>5340</v>
      </c>
      <c r="J200" s="6">
        <f t="shared" si="3"/>
        <v>0.35614282478960174</v>
      </c>
    </row>
    <row r="201" spans="1:10" x14ac:dyDescent="0.3">
      <c r="A201" t="s">
        <v>393</v>
      </c>
      <c r="B201" t="s">
        <v>394</v>
      </c>
      <c r="C201" t="s">
        <v>426</v>
      </c>
      <c r="D201">
        <v>10868</v>
      </c>
      <c r="E201" s="10">
        <v>10435.573842440202</v>
      </c>
      <c r="F201" s="10">
        <v>5823</v>
      </c>
      <c r="G201" s="6">
        <v>0.55799518914030111</v>
      </c>
      <c r="H201" s="10">
        <v>8</v>
      </c>
      <c r="I201">
        <v>5831</v>
      </c>
      <c r="J201" s="6">
        <f t="shared" si="3"/>
        <v>0.55876179767767409</v>
      </c>
    </row>
    <row r="202" spans="1:10" x14ac:dyDescent="0.3">
      <c r="A202" t="s">
        <v>395</v>
      </c>
      <c r="B202" t="s">
        <v>396</v>
      </c>
      <c r="C202" t="s">
        <v>426</v>
      </c>
      <c r="D202">
        <v>4173</v>
      </c>
      <c r="E202" s="10">
        <v>3944.2043378831245</v>
      </c>
      <c r="F202" s="10">
        <v>2317</v>
      </c>
      <c r="G202" s="6">
        <v>0.5874442096586574</v>
      </c>
      <c r="H202" s="10">
        <v>3</v>
      </c>
      <c r="I202">
        <v>2320</v>
      </c>
      <c r="J202" s="6">
        <f t="shared" si="3"/>
        <v>0.58820481933883684</v>
      </c>
    </row>
    <row r="203" spans="1:10" x14ac:dyDescent="0.3">
      <c r="A203" t="s">
        <v>397</v>
      </c>
      <c r="B203" t="s">
        <v>398</v>
      </c>
      <c r="C203" t="s">
        <v>425</v>
      </c>
      <c r="D203">
        <v>3431</v>
      </c>
      <c r="E203" s="10">
        <v>3314.0357430399595</v>
      </c>
      <c r="F203" s="10">
        <v>2057</v>
      </c>
      <c r="G203" s="6">
        <v>0.62069336588178059</v>
      </c>
      <c r="H203" s="10">
        <v>2</v>
      </c>
      <c r="I203">
        <v>2059</v>
      </c>
      <c r="J203" s="6">
        <f t="shared" si="3"/>
        <v>0.62129685967456794</v>
      </c>
    </row>
    <row r="204" spans="1:10" x14ac:dyDescent="0.3">
      <c r="A204" t="s">
        <v>399</v>
      </c>
      <c r="B204" t="s">
        <v>400</v>
      </c>
      <c r="C204" t="s">
        <v>425</v>
      </c>
      <c r="D204">
        <v>4984</v>
      </c>
      <c r="E204" s="10">
        <v>4826.5237891127308</v>
      </c>
      <c r="F204" s="10">
        <v>2320</v>
      </c>
      <c r="G204" s="6">
        <v>0.48067721228957</v>
      </c>
      <c r="H204" s="10">
        <v>1</v>
      </c>
      <c r="I204">
        <v>2321</v>
      </c>
      <c r="J204" s="6">
        <f t="shared" si="3"/>
        <v>0.48088440074314309</v>
      </c>
    </row>
    <row r="205" spans="1:10" x14ac:dyDescent="0.3">
      <c r="A205" t="s">
        <v>401</v>
      </c>
      <c r="B205" t="s">
        <v>402</v>
      </c>
      <c r="C205" t="s">
        <v>425</v>
      </c>
      <c r="D205">
        <v>4166</v>
      </c>
      <c r="E205" s="10">
        <v>4021.6753509264458</v>
      </c>
      <c r="F205" s="10">
        <v>1271</v>
      </c>
      <c r="G205" s="6">
        <v>0.31603744437183584</v>
      </c>
      <c r="H205" s="10">
        <v>0</v>
      </c>
      <c r="I205">
        <v>1271</v>
      </c>
      <c r="J205" s="6">
        <f t="shared" si="3"/>
        <v>0.31603744437183584</v>
      </c>
    </row>
    <row r="206" spans="1:10" x14ac:dyDescent="0.3">
      <c r="A206" t="s">
        <v>403</v>
      </c>
      <c r="B206" t="s">
        <v>404</v>
      </c>
      <c r="C206" t="s">
        <v>425</v>
      </c>
      <c r="D206">
        <v>4177</v>
      </c>
      <c r="E206" s="10">
        <v>4046.3721450577441</v>
      </c>
      <c r="F206" s="10">
        <v>1297</v>
      </c>
      <c r="G206" s="6">
        <v>0.32053403728180596</v>
      </c>
      <c r="H206" s="10">
        <v>0</v>
      </c>
      <c r="I206">
        <v>1297</v>
      </c>
      <c r="J206" s="6">
        <f t="shared" si="3"/>
        <v>0.32053403728180596</v>
      </c>
    </row>
    <row r="207" spans="1:10" x14ac:dyDescent="0.3">
      <c r="A207" t="s">
        <v>405</v>
      </c>
      <c r="B207" t="s">
        <v>406</v>
      </c>
      <c r="C207" t="s">
        <v>427</v>
      </c>
      <c r="D207">
        <v>6708</v>
      </c>
      <c r="E207" s="10">
        <v>6499.2233349338094</v>
      </c>
      <c r="F207" s="10">
        <v>1964</v>
      </c>
      <c r="G207" s="6">
        <v>0.30218995390470021</v>
      </c>
      <c r="H207" s="10">
        <v>1</v>
      </c>
      <c r="I207">
        <v>1965</v>
      </c>
      <c r="J207" s="6">
        <f t="shared" si="3"/>
        <v>0.30234381844334823</v>
      </c>
    </row>
    <row r="208" spans="1:10" x14ac:dyDescent="0.3">
      <c r="A208" t="s">
        <v>407</v>
      </c>
      <c r="B208" t="s">
        <v>408</v>
      </c>
      <c r="C208" t="s">
        <v>427</v>
      </c>
      <c r="D208">
        <v>9036</v>
      </c>
      <c r="E208" s="10">
        <v>8780.1622466620065</v>
      </c>
      <c r="F208" s="10">
        <v>2466</v>
      </c>
      <c r="G208" s="6">
        <v>0.28086041359173175</v>
      </c>
      <c r="H208" s="10">
        <v>1</v>
      </c>
      <c r="I208">
        <v>2467</v>
      </c>
      <c r="J208" s="6">
        <f t="shared" si="3"/>
        <v>0.28097430670348833</v>
      </c>
    </row>
    <row r="209" spans="1:10" x14ac:dyDescent="0.3">
      <c r="A209" t="s">
        <v>409</v>
      </c>
      <c r="B209" t="s">
        <v>410</v>
      </c>
      <c r="C209" t="s">
        <v>427</v>
      </c>
      <c r="D209">
        <v>3099</v>
      </c>
      <c r="E209" s="10">
        <v>2950.2669468857471</v>
      </c>
      <c r="F209" s="10">
        <v>125</v>
      </c>
      <c r="G209" s="6">
        <v>4.2369047360933873E-2</v>
      </c>
      <c r="H209" s="10">
        <v>0</v>
      </c>
      <c r="I209">
        <v>125</v>
      </c>
      <c r="J209" s="6">
        <f t="shared" si="3"/>
        <v>4.2369047360933873E-2</v>
      </c>
    </row>
    <row r="210" spans="1:10" x14ac:dyDescent="0.3">
      <c r="A210" t="s">
        <v>411</v>
      </c>
      <c r="B210" t="s">
        <v>412</v>
      </c>
      <c r="C210" t="s">
        <v>427</v>
      </c>
      <c r="D210">
        <v>3180</v>
      </c>
      <c r="E210" s="10">
        <v>3064.4479287011059</v>
      </c>
      <c r="F210" s="10">
        <v>458</v>
      </c>
      <c r="G210" s="6">
        <v>0.14945595769810566</v>
      </c>
      <c r="H210" s="10">
        <v>1</v>
      </c>
      <c r="I210">
        <v>459</v>
      </c>
      <c r="J210" s="6">
        <f t="shared" si="3"/>
        <v>0.14978228074984826</v>
      </c>
    </row>
    <row r="211" spans="1:10" x14ac:dyDescent="0.3">
      <c r="A211" t="s">
        <v>413</v>
      </c>
      <c r="B211" t="s">
        <v>414</v>
      </c>
      <c r="C211" t="s">
        <v>427</v>
      </c>
      <c r="D211">
        <v>8246</v>
      </c>
      <c r="E211" s="10">
        <v>7832.403623437679</v>
      </c>
      <c r="F211" s="10">
        <v>4568</v>
      </c>
      <c r="G211" s="6">
        <v>0.58321815621589268</v>
      </c>
      <c r="H211" s="10">
        <v>1</v>
      </c>
      <c r="I211">
        <v>4569</v>
      </c>
      <c r="J211" s="6">
        <f t="shared" si="3"/>
        <v>0.5833458309436107</v>
      </c>
    </row>
    <row r="212" spans="1:10" x14ac:dyDescent="0.3">
      <c r="A212" t="s">
        <v>415</v>
      </c>
      <c r="B212" t="s">
        <v>416</v>
      </c>
      <c r="C212" t="s">
        <v>427</v>
      </c>
      <c r="D212">
        <v>13449</v>
      </c>
      <c r="E212" s="10">
        <v>13152.4523069559</v>
      </c>
      <c r="F212" s="10">
        <v>13136</v>
      </c>
      <c r="G212" s="6">
        <v>0.99874910727125776</v>
      </c>
      <c r="H212" s="10">
        <v>59</v>
      </c>
      <c r="I212">
        <v>13195</v>
      </c>
      <c r="J212" s="6">
        <f t="shared" si="3"/>
        <v>1.0032349627317483</v>
      </c>
    </row>
    <row r="213" spans="1:10" x14ac:dyDescent="0.3">
      <c r="A213" t="s">
        <v>417</v>
      </c>
      <c r="B213" t="s">
        <v>418</v>
      </c>
      <c r="C213" t="s">
        <v>427</v>
      </c>
      <c r="D213">
        <v>4522</v>
      </c>
      <c r="E213" s="10">
        <v>4514.5046939855702</v>
      </c>
      <c r="F213" s="10">
        <v>3462</v>
      </c>
      <c r="G213" s="6">
        <v>0.7668615351341278</v>
      </c>
      <c r="H213" s="10">
        <v>7</v>
      </c>
      <c r="I213">
        <v>3469</v>
      </c>
      <c r="J213" s="6">
        <f t="shared" si="3"/>
        <v>0.76841209283081724</v>
      </c>
    </row>
  </sheetData>
  <autoFilter ref="A4:J213" xr:uid="{00000000-0009-0000-0000-000015000000}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/>
  <dimension ref="A1:J213"/>
  <sheetViews>
    <sheetView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0.08203125" bestFit="1" customWidth="1"/>
    <col min="8" max="8" width="15.25" bestFit="1" customWidth="1"/>
    <col min="9" max="9" width="18.75" bestFit="1" customWidth="1"/>
    <col min="10" max="10" width="13.5" customWidth="1"/>
  </cols>
  <sheetData>
    <row r="1" spans="1:10" ht="18" x14ac:dyDescent="0.4">
      <c r="A1" s="1" t="s">
        <v>445</v>
      </c>
      <c r="B1" s="9">
        <v>42522</v>
      </c>
    </row>
    <row r="4" spans="1:10" ht="42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x14ac:dyDescent="0.3">
      <c r="A5" t="s">
        <v>1</v>
      </c>
      <c r="B5" t="s">
        <v>2</v>
      </c>
      <c r="C5" t="s">
        <v>426</v>
      </c>
      <c r="D5">
        <v>1934</v>
      </c>
      <c r="E5" s="10">
        <v>1889.9881704260652</v>
      </c>
      <c r="F5" s="10">
        <v>1507</v>
      </c>
      <c r="G5" s="6">
        <v>0.79735948805450618</v>
      </c>
      <c r="H5" s="10">
        <v>4</v>
      </c>
      <c r="I5">
        <v>1511</v>
      </c>
      <c r="J5" s="6">
        <f>I5/E5</f>
        <v>0.79947590341762365</v>
      </c>
    </row>
    <row r="6" spans="1:10" x14ac:dyDescent="0.3">
      <c r="A6" t="s">
        <v>3</v>
      </c>
      <c r="B6" t="s">
        <v>4</v>
      </c>
      <c r="C6" t="s">
        <v>426</v>
      </c>
      <c r="D6">
        <v>6068</v>
      </c>
      <c r="E6" s="10">
        <v>5875.684011352886</v>
      </c>
      <c r="F6" s="10">
        <v>4536</v>
      </c>
      <c r="G6" s="6">
        <v>0.77199522493647144</v>
      </c>
      <c r="H6" s="10">
        <v>5</v>
      </c>
      <c r="I6">
        <v>4541</v>
      </c>
      <c r="J6" s="6">
        <f t="shared" ref="J6:J69" si="0">I6/E6</f>
        <v>0.77284618969059016</v>
      </c>
    </row>
    <row r="7" spans="1:10" x14ac:dyDescent="0.3">
      <c r="A7" t="s">
        <v>5</v>
      </c>
      <c r="B7" t="s">
        <v>6</v>
      </c>
      <c r="C7" t="s">
        <v>426</v>
      </c>
      <c r="D7">
        <v>10821</v>
      </c>
      <c r="E7" s="10">
        <v>10312.730317536565</v>
      </c>
      <c r="F7" s="10">
        <v>6038</v>
      </c>
      <c r="G7" s="6">
        <v>0.58548995407477278</v>
      </c>
      <c r="H7" s="10">
        <v>10</v>
      </c>
      <c r="I7">
        <v>6048</v>
      </c>
      <c r="J7" s="6">
        <f t="shared" si="0"/>
        <v>0.58645962938791418</v>
      </c>
    </row>
    <row r="8" spans="1:10" x14ac:dyDescent="0.3">
      <c r="A8" t="s">
        <v>7</v>
      </c>
      <c r="B8" t="s">
        <v>8</v>
      </c>
      <c r="C8" t="s">
        <v>426</v>
      </c>
      <c r="D8">
        <v>4914</v>
      </c>
      <c r="E8" s="10">
        <v>4689.0579395945388</v>
      </c>
      <c r="F8" s="10">
        <v>4047</v>
      </c>
      <c r="G8" s="6">
        <v>0.86307314862267248</v>
      </c>
      <c r="H8" s="10">
        <v>3</v>
      </c>
      <c r="I8">
        <v>4050</v>
      </c>
      <c r="J8" s="6">
        <f t="shared" si="0"/>
        <v>0.86371293598265964</v>
      </c>
    </row>
    <row r="9" spans="1:10" x14ac:dyDescent="0.3">
      <c r="A9" t="s">
        <v>9</v>
      </c>
      <c r="B9" t="s">
        <v>10</v>
      </c>
      <c r="C9" t="s">
        <v>426</v>
      </c>
      <c r="D9">
        <v>5749</v>
      </c>
      <c r="E9" s="10">
        <v>5574.083439800851</v>
      </c>
      <c r="F9" s="10">
        <v>3246</v>
      </c>
      <c r="G9" s="6">
        <v>0.58233789197026664</v>
      </c>
      <c r="H9" s="10">
        <v>4</v>
      </c>
      <c r="I9">
        <v>3250</v>
      </c>
      <c r="J9" s="6">
        <f t="shared" si="0"/>
        <v>0.58305549873794404</v>
      </c>
    </row>
    <row r="10" spans="1:10" x14ac:dyDescent="0.3">
      <c r="A10" t="s">
        <v>11</v>
      </c>
      <c r="B10" t="s">
        <v>12</v>
      </c>
      <c r="C10" t="s">
        <v>426</v>
      </c>
      <c r="D10">
        <v>5590</v>
      </c>
      <c r="E10" s="10">
        <v>5189.9176344196039</v>
      </c>
      <c r="F10" s="10">
        <v>2849</v>
      </c>
      <c r="G10" s="6">
        <v>0.54894898159951389</v>
      </c>
      <c r="H10" s="10">
        <v>3</v>
      </c>
      <c r="I10">
        <v>2852</v>
      </c>
      <c r="J10" s="6">
        <f t="shared" si="0"/>
        <v>0.54952702545518206</v>
      </c>
    </row>
    <row r="11" spans="1:10" x14ac:dyDescent="0.3">
      <c r="A11" t="s">
        <v>13</v>
      </c>
      <c r="B11" t="s">
        <v>14</v>
      </c>
      <c r="C11" t="s">
        <v>426</v>
      </c>
      <c r="D11">
        <v>5738</v>
      </c>
      <c r="E11" s="10">
        <v>5522.4514126374497</v>
      </c>
      <c r="F11" s="10">
        <v>4625</v>
      </c>
      <c r="G11" s="6">
        <v>0.83749039229503353</v>
      </c>
      <c r="H11" s="10">
        <v>14</v>
      </c>
      <c r="I11">
        <v>4639</v>
      </c>
      <c r="J11" s="6">
        <f t="shared" si="0"/>
        <v>0.84002549834738605</v>
      </c>
    </row>
    <row r="12" spans="1:10" x14ac:dyDescent="0.3">
      <c r="A12" t="s">
        <v>15</v>
      </c>
      <c r="B12" t="s">
        <v>16</v>
      </c>
      <c r="C12" t="s">
        <v>426</v>
      </c>
      <c r="D12">
        <v>5597</v>
      </c>
      <c r="E12" s="10">
        <v>5394.8257216680067</v>
      </c>
      <c r="F12" s="10">
        <v>3024</v>
      </c>
      <c r="G12" s="6">
        <v>0.56053710648228694</v>
      </c>
      <c r="H12" s="10">
        <v>23</v>
      </c>
      <c r="I12">
        <v>3047</v>
      </c>
      <c r="J12" s="6">
        <f t="shared" si="0"/>
        <v>0.56480045087682818</v>
      </c>
    </row>
    <row r="13" spans="1:10" x14ac:dyDescent="0.3">
      <c r="A13" t="s">
        <v>17</v>
      </c>
      <c r="B13" t="s">
        <v>18</v>
      </c>
      <c r="C13" t="s">
        <v>426</v>
      </c>
      <c r="D13">
        <v>7112</v>
      </c>
      <c r="E13" s="10">
        <v>6862.093173161441</v>
      </c>
      <c r="F13" s="10">
        <v>5009</v>
      </c>
      <c r="G13" s="6">
        <v>0.72995219878256179</v>
      </c>
      <c r="H13" s="10">
        <v>2</v>
      </c>
      <c r="I13">
        <v>5011</v>
      </c>
      <c r="J13" s="6">
        <f t="shared" si="0"/>
        <v>0.7302436550408099</v>
      </c>
    </row>
    <row r="14" spans="1:10" x14ac:dyDescent="0.3">
      <c r="A14" t="s">
        <v>19</v>
      </c>
      <c r="B14" t="s">
        <v>20</v>
      </c>
      <c r="C14" t="s">
        <v>426</v>
      </c>
      <c r="D14">
        <v>3309</v>
      </c>
      <c r="E14" s="10">
        <v>3211.0623615972568</v>
      </c>
      <c r="F14" s="10">
        <v>1661</v>
      </c>
      <c r="G14" s="6">
        <v>0.51727428899069405</v>
      </c>
      <c r="H14" s="10">
        <v>3</v>
      </c>
      <c r="I14">
        <v>1664</v>
      </c>
      <c r="J14" s="6">
        <f t="shared" si="0"/>
        <v>0.51820855922968989</v>
      </c>
    </row>
    <row r="15" spans="1:10" x14ac:dyDescent="0.3">
      <c r="A15" t="s">
        <v>21</v>
      </c>
      <c r="B15" t="s">
        <v>22</v>
      </c>
      <c r="C15" t="s">
        <v>426</v>
      </c>
      <c r="D15">
        <v>3476</v>
      </c>
      <c r="E15" s="10">
        <v>3269.9506049690585</v>
      </c>
      <c r="F15" s="10">
        <v>2583</v>
      </c>
      <c r="G15" s="6">
        <v>0.78992018903124728</v>
      </c>
      <c r="H15" s="10">
        <v>1</v>
      </c>
      <c r="I15">
        <v>2584</v>
      </c>
      <c r="J15" s="6">
        <f t="shared" si="0"/>
        <v>0.7902260040482938</v>
      </c>
    </row>
    <row r="16" spans="1:10" x14ac:dyDescent="0.3">
      <c r="A16" t="s">
        <v>23</v>
      </c>
      <c r="B16" t="s">
        <v>24</v>
      </c>
      <c r="C16" t="s">
        <v>426</v>
      </c>
      <c r="D16">
        <v>5879</v>
      </c>
      <c r="E16" s="10">
        <v>5690.8665730742232</v>
      </c>
      <c r="F16" s="10">
        <v>5603</v>
      </c>
      <c r="G16" s="6">
        <v>0.98456007148542979</v>
      </c>
      <c r="H16" s="10">
        <v>128</v>
      </c>
      <c r="I16">
        <v>5731</v>
      </c>
      <c r="J16" s="6">
        <f t="shared" si="0"/>
        <v>1.0070522523082275</v>
      </c>
    </row>
    <row r="17" spans="1:10" x14ac:dyDescent="0.3">
      <c r="A17" t="s">
        <v>25</v>
      </c>
      <c r="B17" t="s">
        <v>26</v>
      </c>
      <c r="C17" t="s">
        <v>426</v>
      </c>
      <c r="D17">
        <v>3745</v>
      </c>
      <c r="E17" s="10">
        <v>3555.3690594282625</v>
      </c>
      <c r="F17" s="10">
        <v>2782</v>
      </c>
      <c r="G17" s="6">
        <v>0.78247854259252969</v>
      </c>
      <c r="H17" s="10">
        <v>28</v>
      </c>
      <c r="I17">
        <v>2810</v>
      </c>
      <c r="J17" s="6">
        <f t="shared" si="0"/>
        <v>0.79035395567397859</v>
      </c>
    </row>
    <row r="18" spans="1:10" x14ac:dyDescent="0.3">
      <c r="A18" t="s">
        <v>27</v>
      </c>
      <c r="B18" t="s">
        <v>28</v>
      </c>
      <c r="C18" t="s">
        <v>426</v>
      </c>
      <c r="D18">
        <v>3918</v>
      </c>
      <c r="E18" s="10">
        <v>3703.2214850727228</v>
      </c>
      <c r="F18" s="10">
        <v>1691</v>
      </c>
      <c r="G18" s="6">
        <v>0.45662945271197913</v>
      </c>
      <c r="H18" s="10">
        <v>13</v>
      </c>
      <c r="I18">
        <v>1704</v>
      </c>
      <c r="J18" s="6">
        <f t="shared" si="0"/>
        <v>0.46013990977008423</v>
      </c>
    </row>
    <row r="19" spans="1:10" x14ac:dyDescent="0.3">
      <c r="A19" t="s">
        <v>29</v>
      </c>
      <c r="B19" t="s">
        <v>30</v>
      </c>
      <c r="C19" t="s">
        <v>426</v>
      </c>
      <c r="D19">
        <v>3619</v>
      </c>
      <c r="E19" s="10">
        <v>3368.4151262875689</v>
      </c>
      <c r="F19" s="10">
        <v>2858</v>
      </c>
      <c r="G19" s="6">
        <v>0.84847024278444183</v>
      </c>
      <c r="H19" s="10">
        <v>4</v>
      </c>
      <c r="I19">
        <v>2862</v>
      </c>
      <c r="J19" s="6">
        <f t="shared" si="0"/>
        <v>0.84965774487371326</v>
      </c>
    </row>
    <row r="20" spans="1:10" x14ac:dyDescent="0.3">
      <c r="A20" t="s">
        <v>31</v>
      </c>
      <c r="B20" t="s">
        <v>32</v>
      </c>
      <c r="C20" t="s">
        <v>426</v>
      </c>
      <c r="D20">
        <v>3855</v>
      </c>
      <c r="E20" s="10">
        <v>3678.8507844717255</v>
      </c>
      <c r="F20" s="10">
        <v>3592</v>
      </c>
      <c r="G20" s="6">
        <v>0.97639187084229695</v>
      </c>
      <c r="H20" s="10">
        <v>1</v>
      </c>
      <c r="I20">
        <v>3593</v>
      </c>
      <c r="J20" s="6">
        <f t="shared" si="0"/>
        <v>0.9766636948597921</v>
      </c>
    </row>
    <row r="21" spans="1:10" x14ac:dyDescent="0.3">
      <c r="A21" t="s">
        <v>33</v>
      </c>
      <c r="B21" t="s">
        <v>34</v>
      </c>
      <c r="C21" t="s">
        <v>426</v>
      </c>
      <c r="D21">
        <v>7594</v>
      </c>
      <c r="E21" s="10">
        <v>7377.4913935276163</v>
      </c>
      <c r="F21" s="10">
        <v>4172</v>
      </c>
      <c r="G21" s="6">
        <v>0.56550387895540721</v>
      </c>
      <c r="H21" s="10">
        <v>7</v>
      </c>
      <c r="I21">
        <v>4179</v>
      </c>
      <c r="J21" s="6">
        <f t="shared" si="0"/>
        <v>0.56645271096707739</v>
      </c>
    </row>
    <row r="22" spans="1:10" x14ac:dyDescent="0.3">
      <c r="A22" t="s">
        <v>35</v>
      </c>
      <c r="B22" t="s">
        <v>36</v>
      </c>
      <c r="C22" t="s">
        <v>426</v>
      </c>
      <c r="D22">
        <v>3743</v>
      </c>
      <c r="E22" s="10">
        <v>3579.4449516977133</v>
      </c>
      <c r="F22" s="10">
        <v>2264</v>
      </c>
      <c r="G22" s="6">
        <v>0.63250029838458499</v>
      </c>
      <c r="H22" s="10">
        <v>1</v>
      </c>
      <c r="I22">
        <v>2265</v>
      </c>
      <c r="J22" s="6">
        <f t="shared" si="0"/>
        <v>0.63277967130789969</v>
      </c>
    </row>
    <row r="23" spans="1:10" x14ac:dyDescent="0.3">
      <c r="A23" t="s">
        <v>37</v>
      </c>
      <c r="B23" t="s">
        <v>38</v>
      </c>
      <c r="C23" t="s">
        <v>426</v>
      </c>
      <c r="D23">
        <v>5665</v>
      </c>
      <c r="E23" s="10">
        <v>5456.7856487122563</v>
      </c>
      <c r="F23" s="10">
        <v>3638</v>
      </c>
      <c r="G23" s="6">
        <v>0.66669285440202875</v>
      </c>
      <c r="H23" s="10">
        <v>44</v>
      </c>
      <c r="I23">
        <v>3682</v>
      </c>
      <c r="J23" s="6">
        <f t="shared" si="0"/>
        <v>0.67475620943053038</v>
      </c>
    </row>
    <row r="24" spans="1:10" x14ac:dyDescent="0.3">
      <c r="A24" t="s">
        <v>39</v>
      </c>
      <c r="B24" t="s">
        <v>40</v>
      </c>
      <c r="C24" t="s">
        <v>426</v>
      </c>
      <c r="D24">
        <v>4405</v>
      </c>
      <c r="E24" s="10">
        <v>4155.1194150953379</v>
      </c>
      <c r="F24" s="10">
        <v>3426</v>
      </c>
      <c r="G24" s="6">
        <v>0.82452503953400613</v>
      </c>
      <c r="H24" s="10">
        <v>4</v>
      </c>
      <c r="I24">
        <v>3430</v>
      </c>
      <c r="J24" s="6">
        <f t="shared" si="0"/>
        <v>0.82548770741437272</v>
      </c>
    </row>
    <row r="25" spans="1:10" x14ac:dyDescent="0.3">
      <c r="A25" t="s">
        <v>41</v>
      </c>
      <c r="B25" t="s">
        <v>42</v>
      </c>
      <c r="C25" t="s">
        <v>426</v>
      </c>
      <c r="D25">
        <v>2769</v>
      </c>
      <c r="E25" s="10">
        <v>2649.2672990746669</v>
      </c>
      <c r="F25" s="10">
        <v>617</v>
      </c>
      <c r="G25" s="6">
        <v>0.23289458191534884</v>
      </c>
      <c r="H25" s="10">
        <v>16</v>
      </c>
      <c r="I25">
        <v>633</v>
      </c>
      <c r="J25" s="6">
        <f t="shared" si="0"/>
        <v>0.23893398760521203</v>
      </c>
    </row>
    <row r="26" spans="1:10" x14ac:dyDescent="0.3">
      <c r="A26" t="s">
        <v>43</v>
      </c>
      <c r="B26" t="s">
        <v>44</v>
      </c>
      <c r="C26" t="s">
        <v>426</v>
      </c>
      <c r="D26">
        <v>5377</v>
      </c>
      <c r="E26" s="10">
        <v>5150.0139077438553</v>
      </c>
      <c r="F26" s="10">
        <v>4616</v>
      </c>
      <c r="G26" s="6">
        <v>0.89630825910180911</v>
      </c>
      <c r="H26" s="10">
        <v>70</v>
      </c>
      <c r="I26">
        <v>4686</v>
      </c>
      <c r="J26" s="6">
        <f t="shared" si="0"/>
        <v>0.90990045540534614</v>
      </c>
    </row>
    <row r="27" spans="1:10" x14ac:dyDescent="0.3">
      <c r="A27" t="s">
        <v>45</v>
      </c>
      <c r="B27" t="s">
        <v>46</v>
      </c>
      <c r="C27" t="s">
        <v>426</v>
      </c>
      <c r="D27">
        <v>10214</v>
      </c>
      <c r="E27" s="10">
        <v>9800.4512281235402</v>
      </c>
      <c r="F27" s="10">
        <v>4886</v>
      </c>
      <c r="G27" s="6">
        <v>0.49854847356201842</v>
      </c>
      <c r="H27" s="10">
        <v>5</v>
      </c>
      <c r="I27">
        <v>4891</v>
      </c>
      <c r="J27" s="6">
        <f t="shared" si="0"/>
        <v>0.49905865415305611</v>
      </c>
    </row>
    <row r="28" spans="1:10" x14ac:dyDescent="0.3">
      <c r="A28" t="s">
        <v>47</v>
      </c>
      <c r="B28" t="s">
        <v>48</v>
      </c>
      <c r="C28" t="s">
        <v>426</v>
      </c>
      <c r="D28">
        <v>3821</v>
      </c>
      <c r="E28" s="10">
        <v>3638.9601491918775</v>
      </c>
      <c r="F28" s="10">
        <v>1463</v>
      </c>
      <c r="G28" s="6">
        <v>0.40203792842438679</v>
      </c>
      <c r="H28" s="10">
        <v>8</v>
      </c>
      <c r="I28">
        <v>1471</v>
      </c>
      <c r="J28" s="6">
        <f t="shared" si="0"/>
        <v>0.40423635865500546</v>
      </c>
    </row>
    <row r="29" spans="1:10" x14ac:dyDescent="0.3">
      <c r="A29" t="s">
        <v>49</v>
      </c>
      <c r="B29" t="s">
        <v>50</v>
      </c>
      <c r="C29" t="s">
        <v>426</v>
      </c>
      <c r="D29">
        <v>2507</v>
      </c>
      <c r="E29" s="10">
        <v>2424.9515730834969</v>
      </c>
      <c r="F29" s="10">
        <v>1285</v>
      </c>
      <c r="G29" s="6">
        <v>0.52990748939618282</v>
      </c>
      <c r="H29" s="10">
        <v>2</v>
      </c>
      <c r="I29">
        <v>1287</v>
      </c>
      <c r="J29" s="6">
        <f t="shared" si="0"/>
        <v>0.53073224813454267</v>
      </c>
    </row>
    <row r="30" spans="1:10" x14ac:dyDescent="0.3">
      <c r="A30" t="s">
        <v>51</v>
      </c>
      <c r="B30" t="s">
        <v>52</v>
      </c>
      <c r="C30" t="s">
        <v>426</v>
      </c>
      <c r="D30">
        <v>4062</v>
      </c>
      <c r="E30" s="10">
        <v>3870.2458962501919</v>
      </c>
      <c r="F30" s="10">
        <v>2600</v>
      </c>
      <c r="G30" s="6">
        <v>0.67179194027932199</v>
      </c>
      <c r="H30" s="10">
        <v>24</v>
      </c>
      <c r="I30">
        <v>2624</v>
      </c>
      <c r="J30" s="6">
        <f t="shared" si="0"/>
        <v>0.67799309665113117</v>
      </c>
    </row>
    <row r="31" spans="1:10" x14ac:dyDescent="0.3">
      <c r="A31" t="s">
        <v>53</v>
      </c>
      <c r="B31" t="s">
        <v>54</v>
      </c>
      <c r="C31" t="s">
        <v>426</v>
      </c>
      <c r="D31">
        <v>3615</v>
      </c>
      <c r="E31" s="10">
        <v>3492.9896732826396</v>
      </c>
      <c r="F31" s="10">
        <v>2577</v>
      </c>
      <c r="G31" s="6">
        <v>0.73776341788556976</v>
      </c>
      <c r="H31" s="10">
        <v>36</v>
      </c>
      <c r="I31">
        <v>2613</v>
      </c>
      <c r="J31" s="6">
        <f t="shared" si="0"/>
        <v>0.74806977529491425</v>
      </c>
    </row>
    <row r="32" spans="1:10" x14ac:dyDescent="0.3">
      <c r="A32" t="s">
        <v>55</v>
      </c>
      <c r="B32" t="s">
        <v>56</v>
      </c>
      <c r="C32" t="s">
        <v>426</v>
      </c>
      <c r="D32">
        <v>3854</v>
      </c>
      <c r="E32" s="10">
        <v>3732.1343873517785</v>
      </c>
      <c r="F32" s="10">
        <v>797</v>
      </c>
      <c r="G32" s="6">
        <v>0.21355072387024349</v>
      </c>
      <c r="H32" s="10">
        <v>0</v>
      </c>
      <c r="I32">
        <v>797</v>
      </c>
      <c r="J32" s="6">
        <f t="shared" si="0"/>
        <v>0.21355072387024349</v>
      </c>
    </row>
    <row r="33" spans="1:10" x14ac:dyDescent="0.3">
      <c r="A33" t="s">
        <v>57</v>
      </c>
      <c r="B33" t="s">
        <v>58</v>
      </c>
      <c r="C33" t="s">
        <v>426</v>
      </c>
      <c r="D33">
        <v>3873</v>
      </c>
      <c r="E33" s="10">
        <v>3710.0402838506202</v>
      </c>
      <c r="F33" s="10">
        <v>750</v>
      </c>
      <c r="G33" s="6">
        <v>0.20215413920562103</v>
      </c>
      <c r="H33" s="10">
        <v>8</v>
      </c>
      <c r="I33">
        <v>758</v>
      </c>
      <c r="J33" s="6">
        <f t="shared" si="0"/>
        <v>0.20431045002381432</v>
      </c>
    </row>
    <row r="34" spans="1:10" x14ac:dyDescent="0.3">
      <c r="A34" t="s">
        <v>59</v>
      </c>
      <c r="B34" t="s">
        <v>60</v>
      </c>
      <c r="C34" t="s">
        <v>426</v>
      </c>
      <c r="D34">
        <v>3251</v>
      </c>
      <c r="E34" s="10">
        <v>3106.9410923468422</v>
      </c>
      <c r="F34" s="10">
        <v>1144</v>
      </c>
      <c r="G34" s="6">
        <v>0.3682078179138808</v>
      </c>
      <c r="H34" s="10">
        <v>44</v>
      </c>
      <c r="I34">
        <v>1188</v>
      </c>
      <c r="J34" s="6">
        <f t="shared" si="0"/>
        <v>0.38236965706441467</v>
      </c>
    </row>
    <row r="35" spans="1:10" x14ac:dyDescent="0.3">
      <c r="A35" t="s">
        <v>61</v>
      </c>
      <c r="B35" t="s">
        <v>62</v>
      </c>
      <c r="C35" t="s">
        <v>426</v>
      </c>
      <c r="D35">
        <v>6574</v>
      </c>
      <c r="E35" s="10">
        <v>6212.9863905399807</v>
      </c>
      <c r="F35" s="10">
        <v>3606</v>
      </c>
      <c r="G35" s="6">
        <v>0.58039721533763033</v>
      </c>
      <c r="H35" s="10">
        <v>58</v>
      </c>
      <c r="I35">
        <v>3664</v>
      </c>
      <c r="J35" s="6">
        <f t="shared" si="0"/>
        <v>0.58973250055382076</v>
      </c>
    </row>
    <row r="36" spans="1:10" x14ac:dyDescent="0.3">
      <c r="A36" t="s">
        <v>63</v>
      </c>
      <c r="B36" t="s">
        <v>64</v>
      </c>
      <c r="C36" t="s">
        <v>426</v>
      </c>
      <c r="D36">
        <v>4519</v>
      </c>
      <c r="E36" s="10">
        <v>4274.0889170087339</v>
      </c>
      <c r="F36" s="10">
        <v>1915</v>
      </c>
      <c r="G36" s="6">
        <v>0.44804870398911423</v>
      </c>
      <c r="H36" s="10">
        <v>0</v>
      </c>
      <c r="I36">
        <v>1915</v>
      </c>
      <c r="J36" s="6">
        <f t="shared" si="0"/>
        <v>0.44804870398911423</v>
      </c>
    </row>
    <row r="37" spans="1:10" x14ac:dyDescent="0.3">
      <c r="A37" t="s">
        <v>65</v>
      </c>
      <c r="B37" t="s">
        <v>66</v>
      </c>
      <c r="C37" t="s">
        <v>426</v>
      </c>
      <c r="D37">
        <v>5961</v>
      </c>
      <c r="E37" s="10">
        <v>5683.8858978727549</v>
      </c>
      <c r="F37" s="10">
        <v>635</v>
      </c>
      <c r="G37" s="6">
        <v>0.11171934331715815</v>
      </c>
      <c r="H37" s="10">
        <v>2</v>
      </c>
      <c r="I37">
        <v>637</v>
      </c>
      <c r="J37" s="6">
        <f t="shared" si="0"/>
        <v>0.11207121526461376</v>
      </c>
    </row>
    <row r="38" spans="1:10" x14ac:dyDescent="0.3">
      <c r="A38" t="s">
        <v>67</v>
      </c>
      <c r="B38" t="s">
        <v>68</v>
      </c>
      <c r="C38" t="s">
        <v>426</v>
      </c>
      <c r="D38">
        <v>5609</v>
      </c>
      <c r="E38" s="10">
        <v>5409.4001317467655</v>
      </c>
      <c r="F38" s="10">
        <v>3323</v>
      </c>
      <c r="G38" s="6">
        <v>0.61430101657629832</v>
      </c>
      <c r="H38" s="10">
        <v>0</v>
      </c>
      <c r="I38">
        <v>3323</v>
      </c>
      <c r="J38" s="6">
        <f t="shared" si="0"/>
        <v>0.61430101657629832</v>
      </c>
    </row>
    <row r="39" spans="1:10" x14ac:dyDescent="0.3">
      <c r="A39" t="s">
        <v>69</v>
      </c>
      <c r="B39" t="s">
        <v>70</v>
      </c>
      <c r="C39" t="s">
        <v>426</v>
      </c>
      <c r="D39">
        <v>2094</v>
      </c>
      <c r="E39" s="10">
        <v>2022.9587085941077</v>
      </c>
      <c r="F39" s="10">
        <v>720</v>
      </c>
      <c r="G39" s="6">
        <v>0.3559143332690054</v>
      </c>
      <c r="H39" s="10">
        <v>0</v>
      </c>
      <c r="I39">
        <v>720</v>
      </c>
      <c r="J39" s="6">
        <f t="shared" si="0"/>
        <v>0.3559143332690054</v>
      </c>
    </row>
    <row r="40" spans="1:10" x14ac:dyDescent="0.3">
      <c r="A40" t="s">
        <v>71</v>
      </c>
      <c r="B40" t="s">
        <v>72</v>
      </c>
      <c r="C40" t="s">
        <v>426</v>
      </c>
      <c r="D40">
        <v>4665</v>
      </c>
      <c r="E40" s="10">
        <v>4520.3104051535265</v>
      </c>
      <c r="F40" s="10">
        <v>2430</v>
      </c>
      <c r="G40" s="6">
        <v>0.53757370229035595</v>
      </c>
      <c r="H40" s="10">
        <v>12</v>
      </c>
      <c r="I40">
        <v>2442</v>
      </c>
      <c r="J40" s="6">
        <f t="shared" si="0"/>
        <v>0.54022838723993793</v>
      </c>
    </row>
    <row r="41" spans="1:10" x14ac:dyDescent="0.3">
      <c r="A41" t="s">
        <v>73</v>
      </c>
      <c r="B41" t="s">
        <v>74</v>
      </c>
      <c r="C41" t="s">
        <v>426</v>
      </c>
      <c r="D41">
        <v>5302</v>
      </c>
      <c r="E41" s="10">
        <v>5100.1946313757098</v>
      </c>
      <c r="F41" s="10">
        <v>2677</v>
      </c>
      <c r="G41" s="6">
        <v>0.52488192970743841</v>
      </c>
      <c r="H41" s="10">
        <v>0</v>
      </c>
      <c r="I41">
        <v>2677</v>
      </c>
      <c r="J41" s="6">
        <f t="shared" si="0"/>
        <v>0.52488192970743841</v>
      </c>
    </row>
    <row r="42" spans="1:10" x14ac:dyDescent="0.3">
      <c r="A42" t="s">
        <v>75</v>
      </c>
      <c r="B42" t="s">
        <v>76</v>
      </c>
      <c r="C42" t="s">
        <v>426</v>
      </c>
      <c r="D42">
        <v>2722</v>
      </c>
      <c r="E42" s="10">
        <v>2580.2529269518996</v>
      </c>
      <c r="F42" s="10">
        <v>1911</v>
      </c>
      <c r="G42" s="6">
        <v>0.74062506820116258</v>
      </c>
      <c r="H42" s="10">
        <v>45</v>
      </c>
      <c r="I42">
        <v>1956</v>
      </c>
      <c r="J42" s="6">
        <f t="shared" si="0"/>
        <v>0.75806521894373313</v>
      </c>
    </row>
    <row r="43" spans="1:10" x14ac:dyDescent="0.3">
      <c r="A43" t="s">
        <v>77</v>
      </c>
      <c r="B43" t="s">
        <v>78</v>
      </c>
      <c r="C43" t="s">
        <v>426</v>
      </c>
      <c r="D43">
        <v>6997</v>
      </c>
      <c r="E43" s="10">
        <v>6746.6100360963828</v>
      </c>
      <c r="F43" s="10">
        <v>3774</v>
      </c>
      <c r="G43" s="6">
        <v>0.55939204723675606</v>
      </c>
      <c r="H43" s="10">
        <v>23</v>
      </c>
      <c r="I43">
        <v>3797</v>
      </c>
      <c r="J43" s="6">
        <f t="shared" si="0"/>
        <v>0.56280116676151637</v>
      </c>
    </row>
    <row r="44" spans="1:10" x14ac:dyDescent="0.3">
      <c r="A44" t="s">
        <v>79</v>
      </c>
      <c r="B44" t="s">
        <v>80</v>
      </c>
      <c r="C44" t="s">
        <v>426</v>
      </c>
      <c r="D44">
        <v>3100</v>
      </c>
      <c r="E44" s="10">
        <v>2910.5163785259324</v>
      </c>
      <c r="F44" s="10">
        <v>2471</v>
      </c>
      <c r="G44" s="6">
        <v>0.84899024043680837</v>
      </c>
      <c r="H44" s="10">
        <v>2</v>
      </c>
      <c r="I44">
        <v>2473</v>
      </c>
      <c r="J44" s="6">
        <f t="shared" si="0"/>
        <v>0.84967740372328082</v>
      </c>
    </row>
    <row r="45" spans="1:10" x14ac:dyDescent="0.3">
      <c r="A45" t="s">
        <v>81</v>
      </c>
      <c r="B45" t="s">
        <v>82</v>
      </c>
      <c r="C45" t="s">
        <v>426</v>
      </c>
      <c r="D45">
        <v>3234</v>
      </c>
      <c r="E45" s="10">
        <v>3084.1687648721759</v>
      </c>
      <c r="F45" s="10">
        <v>1666</v>
      </c>
      <c r="G45" s="6">
        <v>0.54017796268974527</v>
      </c>
      <c r="H45" s="10">
        <v>1</v>
      </c>
      <c r="I45">
        <v>1667</v>
      </c>
      <c r="J45" s="6">
        <f t="shared" si="0"/>
        <v>0.54050219916194797</v>
      </c>
    </row>
    <row r="46" spans="1:10" x14ac:dyDescent="0.3">
      <c r="A46" t="s">
        <v>83</v>
      </c>
      <c r="B46" t="s">
        <v>84</v>
      </c>
      <c r="C46" t="s">
        <v>426</v>
      </c>
      <c r="D46">
        <v>5920</v>
      </c>
      <c r="E46" s="10">
        <v>5662.0931072605272</v>
      </c>
      <c r="F46" s="10">
        <v>4569</v>
      </c>
      <c r="G46" s="6">
        <v>0.80694540224729805</v>
      </c>
      <c r="H46" s="10">
        <v>3</v>
      </c>
      <c r="I46">
        <v>4572</v>
      </c>
      <c r="J46" s="6">
        <f t="shared" si="0"/>
        <v>0.80747524164470275</v>
      </c>
    </row>
    <row r="47" spans="1:10" x14ac:dyDescent="0.3">
      <c r="A47" t="s">
        <v>85</v>
      </c>
      <c r="B47" t="s">
        <v>86</v>
      </c>
      <c r="C47" t="s">
        <v>426</v>
      </c>
      <c r="D47">
        <v>2688</v>
      </c>
      <c r="E47" s="10">
        <v>2528.5392893401013</v>
      </c>
      <c r="F47" s="10">
        <v>1483</v>
      </c>
      <c r="G47" s="6">
        <v>0.58650462986756025</v>
      </c>
      <c r="H47" s="10">
        <v>6</v>
      </c>
      <c r="I47">
        <v>1489</v>
      </c>
      <c r="J47" s="6">
        <f t="shared" si="0"/>
        <v>0.58887754138421933</v>
      </c>
    </row>
    <row r="48" spans="1:10" x14ac:dyDescent="0.3">
      <c r="A48" t="s">
        <v>87</v>
      </c>
      <c r="B48" t="s">
        <v>88</v>
      </c>
      <c r="C48" t="s">
        <v>426</v>
      </c>
      <c r="D48">
        <v>4481</v>
      </c>
      <c r="E48" s="10">
        <v>4179.9335061589773</v>
      </c>
      <c r="F48" s="10">
        <v>3415</v>
      </c>
      <c r="G48" s="6">
        <v>0.8169986424348914</v>
      </c>
      <c r="H48" s="10">
        <v>0</v>
      </c>
      <c r="I48">
        <v>3415</v>
      </c>
      <c r="J48" s="6">
        <f t="shared" si="0"/>
        <v>0.8169986424348914</v>
      </c>
    </row>
    <row r="49" spans="1:10" x14ac:dyDescent="0.3">
      <c r="A49" t="s">
        <v>89</v>
      </c>
      <c r="B49" t="s">
        <v>90</v>
      </c>
      <c r="C49" t="s">
        <v>426</v>
      </c>
      <c r="D49">
        <v>4284</v>
      </c>
      <c r="E49" s="10">
        <v>4058.2296348194604</v>
      </c>
      <c r="F49" s="10">
        <v>3151</v>
      </c>
      <c r="G49" s="6">
        <v>0.77644694449139506</v>
      </c>
      <c r="H49" s="10">
        <v>1</v>
      </c>
      <c r="I49">
        <v>3152</v>
      </c>
      <c r="J49" s="6">
        <f t="shared" si="0"/>
        <v>0.77669335735857736</v>
      </c>
    </row>
    <row r="50" spans="1:10" x14ac:dyDescent="0.3">
      <c r="A50" t="s">
        <v>91</v>
      </c>
      <c r="B50" t="s">
        <v>92</v>
      </c>
      <c r="C50" t="s">
        <v>426</v>
      </c>
      <c r="D50">
        <v>3723</v>
      </c>
      <c r="E50" s="10">
        <v>3562.0918174886633</v>
      </c>
      <c r="F50" s="10">
        <v>2462</v>
      </c>
      <c r="G50" s="6">
        <v>0.69116691150756271</v>
      </c>
      <c r="H50" s="10">
        <v>11</v>
      </c>
      <c r="I50">
        <v>2473</v>
      </c>
      <c r="J50" s="6">
        <f t="shared" si="0"/>
        <v>0.69425498462965174</v>
      </c>
    </row>
    <row r="51" spans="1:10" x14ac:dyDescent="0.3">
      <c r="A51" t="s">
        <v>93</v>
      </c>
      <c r="B51" t="s">
        <v>94</v>
      </c>
      <c r="C51" t="s">
        <v>426</v>
      </c>
      <c r="D51">
        <v>1144</v>
      </c>
      <c r="E51" s="10">
        <v>1043.8929452392699</v>
      </c>
      <c r="F51" s="10">
        <v>995</v>
      </c>
      <c r="G51" s="6">
        <v>0.9531628741603736</v>
      </c>
      <c r="H51" s="10">
        <v>0</v>
      </c>
      <c r="I51">
        <v>995</v>
      </c>
      <c r="J51" s="6">
        <f t="shared" si="0"/>
        <v>0.9531628741603736</v>
      </c>
    </row>
    <row r="52" spans="1:10" x14ac:dyDescent="0.3">
      <c r="A52" t="s">
        <v>95</v>
      </c>
      <c r="B52" t="s">
        <v>96</v>
      </c>
      <c r="C52" t="s">
        <v>426</v>
      </c>
      <c r="D52">
        <v>7637</v>
      </c>
      <c r="E52" s="10">
        <v>7191.2100958371138</v>
      </c>
      <c r="F52" s="10">
        <v>1961</v>
      </c>
      <c r="G52" s="6">
        <v>0.27269402143252552</v>
      </c>
      <c r="H52" s="10">
        <v>40</v>
      </c>
      <c r="I52">
        <v>2001</v>
      </c>
      <c r="J52" s="6">
        <f t="shared" si="0"/>
        <v>0.27825636761166939</v>
      </c>
    </row>
    <row r="53" spans="1:10" x14ac:dyDescent="0.3">
      <c r="A53" t="s">
        <v>97</v>
      </c>
      <c r="B53" t="s">
        <v>98</v>
      </c>
      <c r="C53" t="s">
        <v>426</v>
      </c>
      <c r="D53">
        <v>7046</v>
      </c>
      <c r="E53" s="10">
        <v>6796.2761648767319</v>
      </c>
      <c r="F53" s="10">
        <v>1856</v>
      </c>
      <c r="G53" s="6">
        <v>0.27309072718260607</v>
      </c>
      <c r="H53" s="10">
        <v>0</v>
      </c>
      <c r="I53">
        <v>1856</v>
      </c>
      <c r="J53" s="6">
        <f t="shared" si="0"/>
        <v>0.27309072718260607</v>
      </c>
    </row>
    <row r="54" spans="1:10" x14ac:dyDescent="0.3">
      <c r="A54" t="s">
        <v>99</v>
      </c>
      <c r="B54" t="s">
        <v>100</v>
      </c>
      <c r="C54" t="s">
        <v>426</v>
      </c>
      <c r="D54">
        <v>4027</v>
      </c>
      <c r="E54" s="10">
        <v>3777.5757464238859</v>
      </c>
      <c r="F54" s="10">
        <v>2847</v>
      </c>
      <c r="G54" s="6">
        <v>0.7536579518478661</v>
      </c>
      <c r="H54" s="10">
        <v>3</v>
      </c>
      <c r="I54">
        <v>2850</v>
      </c>
      <c r="J54" s="6">
        <f t="shared" si="0"/>
        <v>0.75445211196572481</v>
      </c>
    </row>
    <row r="55" spans="1:10" x14ac:dyDescent="0.3">
      <c r="A55" t="s">
        <v>101</v>
      </c>
      <c r="B55" t="s">
        <v>102</v>
      </c>
      <c r="C55" t="s">
        <v>426</v>
      </c>
      <c r="D55">
        <v>6245</v>
      </c>
      <c r="E55" s="10">
        <v>5988.6583699139437</v>
      </c>
      <c r="F55" s="10">
        <v>3544</v>
      </c>
      <c r="G55" s="6">
        <v>0.59178530166363907</v>
      </c>
      <c r="H55" s="10">
        <v>8</v>
      </c>
      <c r="I55">
        <v>3552</v>
      </c>
      <c r="J55" s="6">
        <f t="shared" si="0"/>
        <v>0.59312116013240568</v>
      </c>
    </row>
    <row r="56" spans="1:10" x14ac:dyDescent="0.3">
      <c r="A56" t="s">
        <v>103</v>
      </c>
      <c r="B56" t="s">
        <v>104</v>
      </c>
      <c r="C56" t="s">
        <v>426</v>
      </c>
      <c r="D56">
        <v>2938</v>
      </c>
      <c r="E56" s="10">
        <v>2838.5223314536652</v>
      </c>
      <c r="F56" s="10">
        <v>1496</v>
      </c>
      <c r="G56" s="6">
        <v>0.52703478264829007</v>
      </c>
      <c r="H56" s="10">
        <v>3</v>
      </c>
      <c r="I56">
        <v>1499</v>
      </c>
      <c r="J56" s="6">
        <f t="shared" si="0"/>
        <v>0.52809167058140827</v>
      </c>
    </row>
    <row r="57" spans="1:10" x14ac:dyDescent="0.3">
      <c r="A57" t="s">
        <v>105</v>
      </c>
      <c r="B57" t="s">
        <v>106</v>
      </c>
      <c r="C57" t="s">
        <v>426</v>
      </c>
      <c r="D57">
        <v>2987</v>
      </c>
      <c r="E57" s="10">
        <v>2864.1756092206365</v>
      </c>
      <c r="F57" s="10">
        <v>1996</v>
      </c>
      <c r="G57" s="6">
        <v>0.69688464407499318</v>
      </c>
      <c r="H57" s="10">
        <v>48</v>
      </c>
      <c r="I57">
        <v>2044</v>
      </c>
      <c r="J57" s="6">
        <f t="shared" si="0"/>
        <v>0.71364339303070445</v>
      </c>
    </row>
    <row r="58" spans="1:10" x14ac:dyDescent="0.3">
      <c r="A58" t="s">
        <v>107</v>
      </c>
      <c r="B58" t="s">
        <v>108</v>
      </c>
      <c r="C58" t="s">
        <v>426</v>
      </c>
      <c r="D58">
        <v>7050</v>
      </c>
      <c r="E58" s="10">
        <v>6748.6181188342498</v>
      </c>
      <c r="F58" s="10">
        <v>3148</v>
      </c>
      <c r="G58" s="6">
        <v>0.46646586672528784</v>
      </c>
      <c r="H58" s="10">
        <v>4</v>
      </c>
      <c r="I58">
        <v>3152</v>
      </c>
      <c r="J58" s="6">
        <f t="shared" si="0"/>
        <v>0.46705858066013572</v>
      </c>
    </row>
    <row r="59" spans="1:10" x14ac:dyDescent="0.3">
      <c r="A59" t="s">
        <v>109</v>
      </c>
      <c r="B59" t="s">
        <v>110</v>
      </c>
      <c r="C59" t="s">
        <v>426</v>
      </c>
      <c r="D59">
        <v>4961</v>
      </c>
      <c r="E59" s="10">
        <v>4764.0715215838927</v>
      </c>
      <c r="F59" s="10">
        <v>2710</v>
      </c>
      <c r="G59" s="6">
        <v>0.56884116615844105</v>
      </c>
      <c r="H59" s="10">
        <v>1</v>
      </c>
      <c r="I59">
        <v>2711</v>
      </c>
      <c r="J59" s="6">
        <f t="shared" si="0"/>
        <v>0.56905107064779836</v>
      </c>
    </row>
    <row r="60" spans="1:10" x14ac:dyDescent="0.3">
      <c r="A60" t="s">
        <v>111</v>
      </c>
      <c r="B60" t="s">
        <v>112</v>
      </c>
      <c r="C60" t="s">
        <v>426</v>
      </c>
      <c r="D60">
        <v>2899</v>
      </c>
      <c r="E60" s="10">
        <v>2802.7319569642336</v>
      </c>
      <c r="F60" s="10">
        <v>783</v>
      </c>
      <c r="G60" s="6">
        <v>0.279370275867587</v>
      </c>
      <c r="H60" s="10">
        <v>0</v>
      </c>
      <c r="I60">
        <v>783</v>
      </c>
      <c r="J60" s="6">
        <f t="shared" si="0"/>
        <v>0.279370275867587</v>
      </c>
    </row>
    <row r="61" spans="1:10" x14ac:dyDescent="0.3">
      <c r="A61" t="s">
        <v>113</v>
      </c>
      <c r="B61" t="s">
        <v>114</v>
      </c>
      <c r="C61" t="s">
        <v>426</v>
      </c>
      <c r="D61">
        <v>3953</v>
      </c>
      <c r="E61" s="10">
        <v>3781.3922315308455</v>
      </c>
      <c r="F61" s="10">
        <v>2273</v>
      </c>
      <c r="G61" s="6">
        <v>0.60110135654449337</v>
      </c>
      <c r="H61" s="10">
        <v>1</v>
      </c>
      <c r="I61">
        <v>2274</v>
      </c>
      <c r="J61" s="6">
        <f t="shared" si="0"/>
        <v>0.60136580940702944</v>
      </c>
    </row>
    <row r="62" spans="1:10" x14ac:dyDescent="0.3">
      <c r="A62" t="s">
        <v>115</v>
      </c>
      <c r="B62" t="s">
        <v>116</v>
      </c>
      <c r="C62" t="s">
        <v>426</v>
      </c>
      <c r="D62">
        <v>3144</v>
      </c>
      <c r="E62" s="10">
        <v>2958.141158354008</v>
      </c>
      <c r="F62" s="10">
        <v>440</v>
      </c>
      <c r="G62" s="6">
        <v>0.1487420567329614</v>
      </c>
      <c r="H62" s="10">
        <v>1</v>
      </c>
      <c r="I62">
        <v>441</v>
      </c>
      <c r="J62" s="6">
        <f t="shared" si="0"/>
        <v>0.14908010686189996</v>
      </c>
    </row>
    <row r="63" spans="1:10" x14ac:dyDescent="0.3">
      <c r="A63" t="s">
        <v>117</v>
      </c>
      <c r="B63" t="s">
        <v>118</v>
      </c>
      <c r="C63" t="s">
        <v>426</v>
      </c>
      <c r="D63">
        <v>4811</v>
      </c>
      <c r="E63" s="10">
        <v>4504.4349678609606</v>
      </c>
      <c r="F63" s="10">
        <v>3029</v>
      </c>
      <c r="G63" s="6">
        <v>0.67244838067634338</v>
      </c>
      <c r="H63" s="10">
        <v>60</v>
      </c>
      <c r="I63">
        <v>3089</v>
      </c>
      <c r="J63" s="6">
        <f t="shared" si="0"/>
        <v>0.68576858630215409</v>
      </c>
    </row>
    <row r="64" spans="1:10" x14ac:dyDescent="0.3">
      <c r="A64" t="s">
        <v>119</v>
      </c>
      <c r="B64" t="s">
        <v>120</v>
      </c>
      <c r="C64" t="s">
        <v>426</v>
      </c>
      <c r="D64">
        <v>3257</v>
      </c>
      <c r="E64" s="10">
        <v>3147.504978329624</v>
      </c>
      <c r="F64" s="10">
        <v>2071</v>
      </c>
      <c r="G64" s="6">
        <v>0.65798148509969201</v>
      </c>
      <c r="H64" s="10">
        <v>1</v>
      </c>
      <c r="I64">
        <v>2072</v>
      </c>
      <c r="J64" s="6">
        <f t="shared" si="0"/>
        <v>0.6582991970673886</v>
      </c>
    </row>
    <row r="65" spans="1:10" x14ac:dyDescent="0.3">
      <c r="A65" t="s">
        <v>121</v>
      </c>
      <c r="B65" t="s">
        <v>122</v>
      </c>
      <c r="C65" t="s">
        <v>426</v>
      </c>
      <c r="D65">
        <v>12015</v>
      </c>
      <c r="E65" s="10">
        <v>11186.533576981021</v>
      </c>
      <c r="F65" s="10">
        <v>4692</v>
      </c>
      <c r="G65" s="6">
        <v>0.41943288041032806</v>
      </c>
      <c r="H65" s="10">
        <v>10</v>
      </c>
      <c r="I65">
        <v>4702</v>
      </c>
      <c r="J65" s="6">
        <f t="shared" si="0"/>
        <v>0.42032681238051206</v>
      </c>
    </row>
    <row r="66" spans="1:10" x14ac:dyDescent="0.3">
      <c r="A66" t="s">
        <v>123</v>
      </c>
      <c r="B66" t="s">
        <v>124</v>
      </c>
      <c r="C66" t="s">
        <v>426</v>
      </c>
      <c r="D66">
        <v>6108</v>
      </c>
      <c r="E66" s="10">
        <v>5795.4420076870902</v>
      </c>
      <c r="F66" s="10">
        <v>3529</v>
      </c>
      <c r="G66" s="6">
        <v>0.60892680753584016</v>
      </c>
      <c r="H66" s="10">
        <v>1</v>
      </c>
      <c r="I66">
        <v>3530</v>
      </c>
      <c r="J66" s="6">
        <f t="shared" si="0"/>
        <v>0.60909935692873785</v>
      </c>
    </row>
    <row r="67" spans="1:10" x14ac:dyDescent="0.3">
      <c r="A67" t="s">
        <v>125</v>
      </c>
      <c r="B67" t="s">
        <v>126</v>
      </c>
      <c r="C67" t="s">
        <v>426</v>
      </c>
      <c r="D67">
        <v>8398</v>
      </c>
      <c r="E67" s="10">
        <v>8086.2106570041196</v>
      </c>
      <c r="F67" s="10">
        <v>4918</v>
      </c>
      <c r="G67" s="6">
        <v>0.608195879208282</v>
      </c>
      <c r="H67" s="10">
        <v>3</v>
      </c>
      <c r="I67">
        <v>4921</v>
      </c>
      <c r="J67" s="6">
        <f t="shared" si="0"/>
        <v>0.60856688116794544</v>
      </c>
    </row>
    <row r="68" spans="1:10" x14ac:dyDescent="0.3">
      <c r="A68" t="s">
        <v>127</v>
      </c>
      <c r="B68" t="s">
        <v>128</v>
      </c>
      <c r="C68" t="s">
        <v>425</v>
      </c>
      <c r="D68">
        <v>5518</v>
      </c>
      <c r="E68" s="10">
        <v>5333.8903619777921</v>
      </c>
      <c r="F68" s="10">
        <v>4123</v>
      </c>
      <c r="G68" s="6">
        <v>0.77298176756509163</v>
      </c>
      <c r="H68" s="10">
        <v>1</v>
      </c>
      <c r="I68">
        <v>4124</v>
      </c>
      <c r="J68" s="6">
        <f t="shared" si="0"/>
        <v>0.77316924798409847</v>
      </c>
    </row>
    <row r="69" spans="1:10" x14ac:dyDescent="0.3">
      <c r="A69" t="s">
        <v>129</v>
      </c>
      <c r="B69" t="s">
        <v>130</v>
      </c>
      <c r="C69" t="s">
        <v>425</v>
      </c>
      <c r="D69">
        <v>1089</v>
      </c>
      <c r="E69" s="10">
        <v>998.91922916376802</v>
      </c>
      <c r="F69" s="10">
        <v>1148</v>
      </c>
      <c r="G69" s="6">
        <v>1.1492420673101198</v>
      </c>
      <c r="H69" s="10">
        <v>0</v>
      </c>
      <c r="I69">
        <v>1148</v>
      </c>
      <c r="J69" s="6">
        <f t="shared" si="0"/>
        <v>1.1492420673101198</v>
      </c>
    </row>
    <row r="70" spans="1:10" x14ac:dyDescent="0.3">
      <c r="A70" t="s">
        <v>131</v>
      </c>
      <c r="B70" t="s">
        <v>132</v>
      </c>
      <c r="C70" t="s">
        <v>425</v>
      </c>
      <c r="D70">
        <v>6247</v>
      </c>
      <c r="E70" s="10">
        <v>5980.4478229818551</v>
      </c>
      <c r="F70" s="10">
        <v>3468</v>
      </c>
      <c r="G70" s="6">
        <v>0.57988968429304899</v>
      </c>
      <c r="H70" s="10">
        <v>1</v>
      </c>
      <c r="I70">
        <v>3469</v>
      </c>
      <c r="J70" s="6">
        <f t="shared" ref="J70:J133" si="1">I70/E70</f>
        <v>0.58005689585138032</v>
      </c>
    </row>
    <row r="71" spans="1:10" x14ac:dyDescent="0.3">
      <c r="A71" t="s">
        <v>133</v>
      </c>
      <c r="B71" t="s">
        <v>134</v>
      </c>
      <c r="C71" t="s">
        <v>425</v>
      </c>
      <c r="D71">
        <v>1880</v>
      </c>
      <c r="E71" s="10">
        <v>1825.3742570846134</v>
      </c>
      <c r="F71" s="10">
        <v>1178</v>
      </c>
      <c r="G71" s="6">
        <v>0.64534710919032912</v>
      </c>
      <c r="H71" s="10">
        <v>0</v>
      </c>
      <c r="I71">
        <v>1178</v>
      </c>
      <c r="J71" s="6">
        <f t="shared" si="1"/>
        <v>0.64534710919032912</v>
      </c>
    </row>
    <row r="72" spans="1:10" x14ac:dyDescent="0.3">
      <c r="A72" t="s">
        <v>135</v>
      </c>
      <c r="B72" t="s">
        <v>136</v>
      </c>
      <c r="C72" t="s">
        <v>425</v>
      </c>
      <c r="D72">
        <v>1953</v>
      </c>
      <c r="E72" s="10">
        <v>1895.2061718369334</v>
      </c>
      <c r="F72" s="10">
        <v>1372</v>
      </c>
      <c r="G72" s="6">
        <v>0.7239317919011341</v>
      </c>
      <c r="H72" s="10">
        <v>1</v>
      </c>
      <c r="I72">
        <v>1373</v>
      </c>
      <c r="J72" s="6">
        <f t="shared" si="1"/>
        <v>0.72445943897977927</v>
      </c>
    </row>
    <row r="73" spans="1:10" x14ac:dyDescent="0.3">
      <c r="A73" t="s">
        <v>137</v>
      </c>
      <c r="B73" t="s">
        <v>138</v>
      </c>
      <c r="C73" t="s">
        <v>425</v>
      </c>
      <c r="D73">
        <v>6423</v>
      </c>
      <c r="E73" s="10">
        <v>6175.081808046587</v>
      </c>
      <c r="F73" s="10">
        <v>3238</v>
      </c>
      <c r="G73" s="6">
        <v>0.52436552270135872</v>
      </c>
      <c r="H73" s="10">
        <v>0</v>
      </c>
      <c r="I73">
        <v>3238</v>
      </c>
      <c r="J73" s="6">
        <f t="shared" si="1"/>
        <v>0.52436552270135872</v>
      </c>
    </row>
    <row r="74" spans="1:10" x14ac:dyDescent="0.3">
      <c r="A74" t="s">
        <v>139</v>
      </c>
      <c r="B74" t="s">
        <v>140</v>
      </c>
      <c r="C74" t="s">
        <v>425</v>
      </c>
      <c r="D74">
        <v>4926</v>
      </c>
      <c r="E74" s="10">
        <v>4789.0874348581356</v>
      </c>
      <c r="F74" s="10">
        <v>3414</v>
      </c>
      <c r="G74" s="6">
        <v>0.71287067660336645</v>
      </c>
      <c r="H74" s="10">
        <v>5</v>
      </c>
      <c r="I74">
        <v>3419</v>
      </c>
      <c r="J74" s="6">
        <f t="shared" si="1"/>
        <v>0.71391471684443764</v>
      </c>
    </row>
    <row r="75" spans="1:10" x14ac:dyDescent="0.3">
      <c r="A75" t="s">
        <v>141</v>
      </c>
      <c r="B75" t="s">
        <v>142</v>
      </c>
      <c r="C75" t="s">
        <v>425</v>
      </c>
      <c r="D75">
        <v>3442</v>
      </c>
      <c r="E75" s="10">
        <v>3296.592057049902</v>
      </c>
      <c r="F75" s="10">
        <v>3513</v>
      </c>
      <c r="G75" s="6">
        <v>1.065645957766385</v>
      </c>
      <c r="H75" s="10">
        <v>3</v>
      </c>
      <c r="I75">
        <v>3516</v>
      </c>
      <c r="J75" s="6">
        <f t="shared" si="1"/>
        <v>1.0665559884732734</v>
      </c>
    </row>
    <row r="76" spans="1:10" x14ac:dyDescent="0.3">
      <c r="A76" t="s">
        <v>143</v>
      </c>
      <c r="B76" t="s">
        <v>144</v>
      </c>
      <c r="C76" t="s">
        <v>425</v>
      </c>
      <c r="D76">
        <v>5000</v>
      </c>
      <c r="E76" s="10">
        <v>4722.2921210087788</v>
      </c>
      <c r="F76" s="10">
        <v>2688</v>
      </c>
      <c r="G76" s="6">
        <v>0.56921510383516638</v>
      </c>
      <c r="H76" s="10">
        <v>59</v>
      </c>
      <c r="I76">
        <v>2747</v>
      </c>
      <c r="J76" s="6">
        <f t="shared" si="1"/>
        <v>0.58170903654583406</v>
      </c>
    </row>
    <row r="77" spans="1:10" x14ac:dyDescent="0.3">
      <c r="A77" t="s">
        <v>145</v>
      </c>
      <c r="B77" t="s">
        <v>146</v>
      </c>
      <c r="C77" t="s">
        <v>425</v>
      </c>
      <c r="D77">
        <v>10135</v>
      </c>
      <c r="E77" s="10">
        <v>9628.2213288405801</v>
      </c>
      <c r="F77" s="10">
        <v>8175</v>
      </c>
      <c r="G77" s="6">
        <v>0.84906648079562008</v>
      </c>
      <c r="H77" s="10">
        <v>4</v>
      </c>
      <c r="I77">
        <v>8179</v>
      </c>
      <c r="J77" s="6">
        <f t="shared" si="1"/>
        <v>0.84948192616848639</v>
      </c>
    </row>
    <row r="78" spans="1:10" x14ac:dyDescent="0.3">
      <c r="A78" t="s">
        <v>147</v>
      </c>
      <c r="B78" t="s">
        <v>148</v>
      </c>
      <c r="C78" t="s">
        <v>425</v>
      </c>
      <c r="D78">
        <v>2804</v>
      </c>
      <c r="E78" s="10">
        <v>2716.0307372313382</v>
      </c>
      <c r="F78" s="10">
        <v>2827</v>
      </c>
      <c r="G78" s="6">
        <v>1.0408571454098423</v>
      </c>
      <c r="H78" s="10">
        <v>1</v>
      </c>
      <c r="I78">
        <v>2828</v>
      </c>
      <c r="J78" s="6">
        <f t="shared" si="1"/>
        <v>1.0412253297555834</v>
      </c>
    </row>
    <row r="79" spans="1:10" x14ac:dyDescent="0.3">
      <c r="A79" t="s">
        <v>149</v>
      </c>
      <c r="B79" t="s">
        <v>150</v>
      </c>
      <c r="C79" t="s">
        <v>425</v>
      </c>
      <c r="D79">
        <v>5548</v>
      </c>
      <c r="E79" s="10">
        <v>5329.2534245716934</v>
      </c>
      <c r="F79" s="10">
        <v>3475</v>
      </c>
      <c r="G79" s="6">
        <v>0.65206131575161153</v>
      </c>
      <c r="H79" s="10">
        <v>4</v>
      </c>
      <c r="I79">
        <v>3479</v>
      </c>
      <c r="J79" s="6">
        <f t="shared" si="1"/>
        <v>0.65281188992801631</v>
      </c>
    </row>
    <row r="80" spans="1:10" x14ac:dyDescent="0.3">
      <c r="A80" t="s">
        <v>151</v>
      </c>
      <c r="B80" t="s">
        <v>152</v>
      </c>
      <c r="C80" t="s">
        <v>425</v>
      </c>
      <c r="D80">
        <v>6729</v>
      </c>
      <c r="E80" s="10">
        <v>6551.0311433916586</v>
      </c>
      <c r="F80" s="10">
        <v>5032</v>
      </c>
      <c r="G80" s="6">
        <v>0.76812335185980929</v>
      </c>
      <c r="H80" s="10">
        <v>36</v>
      </c>
      <c r="I80">
        <v>5068</v>
      </c>
      <c r="J80" s="6">
        <f t="shared" si="1"/>
        <v>0.77361866995737549</v>
      </c>
    </row>
    <row r="81" spans="1:10" x14ac:dyDescent="0.3">
      <c r="A81" t="s">
        <v>153</v>
      </c>
      <c r="B81" t="s">
        <v>154</v>
      </c>
      <c r="C81" t="s">
        <v>425</v>
      </c>
      <c r="D81">
        <v>2602</v>
      </c>
      <c r="E81" s="10">
        <v>2518.9941502222914</v>
      </c>
      <c r="F81" s="10">
        <v>2415</v>
      </c>
      <c r="G81" s="6">
        <v>0.95871600169729876</v>
      </c>
      <c r="H81" s="10">
        <v>4</v>
      </c>
      <c r="I81">
        <v>2419</v>
      </c>
      <c r="J81" s="6">
        <f t="shared" si="1"/>
        <v>0.96030393710383677</v>
      </c>
    </row>
    <row r="82" spans="1:10" x14ac:dyDescent="0.3">
      <c r="A82" t="s">
        <v>155</v>
      </c>
      <c r="B82" t="s">
        <v>156</v>
      </c>
      <c r="C82" t="s">
        <v>425</v>
      </c>
      <c r="D82">
        <v>1547</v>
      </c>
      <c r="E82" s="10">
        <v>1494.9027518971618</v>
      </c>
      <c r="F82" s="10">
        <v>1252</v>
      </c>
      <c r="G82" s="6">
        <v>0.8375126732565733</v>
      </c>
      <c r="H82" s="10">
        <v>1</v>
      </c>
      <c r="I82">
        <v>1253</v>
      </c>
      <c r="J82" s="6">
        <f t="shared" si="1"/>
        <v>0.83818161309144279</v>
      </c>
    </row>
    <row r="83" spans="1:10" x14ac:dyDescent="0.3">
      <c r="A83" t="s">
        <v>157</v>
      </c>
      <c r="B83" t="s">
        <v>158</v>
      </c>
      <c r="C83" t="s">
        <v>425</v>
      </c>
      <c r="D83">
        <v>2339</v>
      </c>
      <c r="E83" s="10">
        <v>2269.3478904369103</v>
      </c>
      <c r="F83" s="10">
        <v>1965</v>
      </c>
      <c r="G83" s="6">
        <v>0.86588751256718277</v>
      </c>
      <c r="H83" s="10">
        <v>17</v>
      </c>
      <c r="I83">
        <v>1982</v>
      </c>
      <c r="J83" s="6">
        <f t="shared" si="1"/>
        <v>0.87337865135275128</v>
      </c>
    </row>
    <row r="84" spans="1:10" x14ac:dyDescent="0.3">
      <c r="A84" t="s">
        <v>159</v>
      </c>
      <c r="B84" t="s">
        <v>160</v>
      </c>
      <c r="C84" t="s">
        <v>425</v>
      </c>
      <c r="D84">
        <v>2553</v>
      </c>
      <c r="E84" s="10">
        <v>2472.5004883641923</v>
      </c>
      <c r="F84" s="10">
        <v>1981</v>
      </c>
      <c r="G84" s="6">
        <v>0.80121318856063428</v>
      </c>
      <c r="H84" s="10">
        <v>0</v>
      </c>
      <c r="I84">
        <v>1981</v>
      </c>
      <c r="J84" s="6">
        <f t="shared" si="1"/>
        <v>0.80121318856063428</v>
      </c>
    </row>
    <row r="85" spans="1:10" x14ac:dyDescent="0.3">
      <c r="A85" t="s">
        <v>161</v>
      </c>
      <c r="B85" t="s">
        <v>162</v>
      </c>
      <c r="C85" t="s">
        <v>425</v>
      </c>
      <c r="D85">
        <v>9518</v>
      </c>
      <c r="E85" s="10">
        <v>9183.7956422978823</v>
      </c>
      <c r="F85" s="10">
        <v>6871</v>
      </c>
      <c r="G85" s="6">
        <v>0.74816560250471809</v>
      </c>
      <c r="H85" s="10">
        <v>8</v>
      </c>
      <c r="I85">
        <v>6879</v>
      </c>
      <c r="J85" s="6">
        <f t="shared" si="1"/>
        <v>0.74903670202735495</v>
      </c>
    </row>
    <row r="86" spans="1:10" x14ac:dyDescent="0.3">
      <c r="A86" t="s">
        <v>163</v>
      </c>
      <c r="B86" t="s">
        <v>164</v>
      </c>
      <c r="C86" t="s">
        <v>425</v>
      </c>
      <c r="D86">
        <v>7198</v>
      </c>
      <c r="E86" s="10">
        <v>6898.7214336371244</v>
      </c>
      <c r="F86" s="10">
        <v>3424</v>
      </c>
      <c r="G86" s="6">
        <v>0.49632385260623696</v>
      </c>
      <c r="H86" s="10">
        <v>93</v>
      </c>
      <c r="I86">
        <v>3517</v>
      </c>
      <c r="J86" s="6">
        <f t="shared" si="1"/>
        <v>0.50980461145331057</v>
      </c>
    </row>
    <row r="87" spans="1:10" x14ac:dyDescent="0.3">
      <c r="A87" t="s">
        <v>165</v>
      </c>
      <c r="B87" t="s">
        <v>166</v>
      </c>
      <c r="C87" t="s">
        <v>425</v>
      </c>
      <c r="D87">
        <v>6594</v>
      </c>
      <c r="E87" s="10">
        <v>6372.9931252350507</v>
      </c>
      <c r="F87" s="10">
        <v>1888</v>
      </c>
      <c r="G87" s="6">
        <v>0.29625012343479756</v>
      </c>
      <c r="H87" s="10">
        <v>0</v>
      </c>
      <c r="I87">
        <v>1888</v>
      </c>
      <c r="J87" s="6">
        <f t="shared" si="1"/>
        <v>0.29625012343479756</v>
      </c>
    </row>
    <row r="88" spans="1:10" x14ac:dyDescent="0.3">
      <c r="A88" t="s">
        <v>167</v>
      </c>
      <c r="B88" t="s">
        <v>168</v>
      </c>
      <c r="C88" t="s">
        <v>425</v>
      </c>
      <c r="D88">
        <v>2789</v>
      </c>
      <c r="E88" s="10">
        <v>2697.7930157849732</v>
      </c>
      <c r="F88" s="10">
        <v>857</v>
      </c>
      <c r="G88" s="6">
        <v>0.31766706896549657</v>
      </c>
      <c r="H88" s="10">
        <v>0</v>
      </c>
      <c r="I88">
        <v>857</v>
      </c>
      <c r="J88" s="6">
        <f t="shared" si="1"/>
        <v>0.31766706896549657</v>
      </c>
    </row>
    <row r="89" spans="1:10" x14ac:dyDescent="0.3">
      <c r="A89" t="s">
        <v>169</v>
      </c>
      <c r="B89" t="s">
        <v>170</v>
      </c>
      <c r="C89" t="s">
        <v>425</v>
      </c>
      <c r="D89">
        <v>8806</v>
      </c>
      <c r="E89" s="10">
        <v>8530.9447787882873</v>
      </c>
      <c r="F89" s="10">
        <v>6363</v>
      </c>
      <c r="G89" s="6">
        <v>0.74587283882334354</v>
      </c>
      <c r="H89" s="10">
        <v>706</v>
      </c>
      <c r="I89">
        <v>7069</v>
      </c>
      <c r="J89" s="6">
        <f t="shared" si="1"/>
        <v>0.8286303783816148</v>
      </c>
    </row>
    <row r="90" spans="1:10" x14ac:dyDescent="0.3">
      <c r="A90" t="s">
        <v>171</v>
      </c>
      <c r="B90" t="s">
        <v>172</v>
      </c>
      <c r="C90" t="s">
        <v>425</v>
      </c>
      <c r="D90">
        <v>6232</v>
      </c>
      <c r="E90" s="10">
        <v>5981.9123722192335</v>
      </c>
      <c r="F90" s="10">
        <v>3836</v>
      </c>
      <c r="G90" s="6">
        <v>0.6412664982882188</v>
      </c>
      <c r="H90" s="10">
        <v>2</v>
      </c>
      <c r="I90">
        <v>3838</v>
      </c>
      <c r="J90" s="6">
        <f t="shared" si="1"/>
        <v>0.64160083952820224</v>
      </c>
    </row>
    <row r="91" spans="1:10" x14ac:dyDescent="0.3">
      <c r="A91" t="s">
        <v>173</v>
      </c>
      <c r="B91" t="s">
        <v>174</v>
      </c>
      <c r="C91" t="s">
        <v>425</v>
      </c>
      <c r="D91">
        <v>2295</v>
      </c>
      <c r="E91" s="10">
        <v>2196.2024121206919</v>
      </c>
      <c r="F91" s="10">
        <v>244</v>
      </c>
      <c r="G91" s="6">
        <v>0.11110087059980472</v>
      </c>
      <c r="H91" s="10">
        <v>0</v>
      </c>
      <c r="I91">
        <v>244</v>
      </c>
      <c r="J91" s="6">
        <f t="shared" si="1"/>
        <v>0.11110087059980472</v>
      </c>
    </row>
    <row r="92" spans="1:10" x14ac:dyDescent="0.3">
      <c r="A92" t="s">
        <v>175</v>
      </c>
      <c r="B92" t="s">
        <v>176</v>
      </c>
      <c r="C92" t="s">
        <v>425</v>
      </c>
      <c r="D92">
        <v>3171</v>
      </c>
      <c r="E92" s="10">
        <v>3067.5295316254687</v>
      </c>
      <c r="F92" s="10">
        <v>1330</v>
      </c>
      <c r="G92" s="6">
        <v>0.43357365798373898</v>
      </c>
      <c r="H92" s="10">
        <v>0</v>
      </c>
      <c r="I92">
        <v>1330</v>
      </c>
      <c r="J92" s="6">
        <f t="shared" si="1"/>
        <v>0.43357365798373898</v>
      </c>
    </row>
    <row r="93" spans="1:10" x14ac:dyDescent="0.3">
      <c r="A93" t="s">
        <v>177</v>
      </c>
      <c r="B93" t="s">
        <v>178</v>
      </c>
      <c r="C93" t="s">
        <v>425</v>
      </c>
      <c r="D93">
        <v>3975</v>
      </c>
      <c r="E93" s="10">
        <v>3788.6645853383725</v>
      </c>
      <c r="F93" s="10">
        <v>2887</v>
      </c>
      <c r="G93" s="6">
        <v>0.76200992063860851</v>
      </c>
      <c r="H93" s="10">
        <v>0</v>
      </c>
      <c r="I93">
        <v>2887</v>
      </c>
      <c r="J93" s="6">
        <f t="shared" si="1"/>
        <v>0.76200992063860851</v>
      </c>
    </row>
    <row r="94" spans="1:10" x14ac:dyDescent="0.3">
      <c r="A94" t="s">
        <v>179</v>
      </c>
      <c r="B94" t="s">
        <v>180</v>
      </c>
      <c r="C94" t="s">
        <v>425</v>
      </c>
      <c r="D94">
        <v>3448</v>
      </c>
      <c r="E94" s="10">
        <v>3307.5840258821154</v>
      </c>
      <c r="F94" s="10">
        <v>752</v>
      </c>
      <c r="G94" s="6">
        <v>0.22735628002661112</v>
      </c>
      <c r="H94" s="10">
        <v>3</v>
      </c>
      <c r="I94">
        <v>755</v>
      </c>
      <c r="J94" s="6">
        <f t="shared" si="1"/>
        <v>0.22826328646288749</v>
      </c>
    </row>
    <row r="95" spans="1:10" x14ac:dyDescent="0.3">
      <c r="A95" t="s">
        <v>181</v>
      </c>
      <c r="B95" t="s">
        <v>182</v>
      </c>
      <c r="C95" t="s">
        <v>425</v>
      </c>
      <c r="D95">
        <v>3508</v>
      </c>
      <c r="E95" s="10">
        <v>3424.328158698298</v>
      </c>
      <c r="F95" s="10">
        <v>967</v>
      </c>
      <c r="G95" s="6">
        <v>0.28239115972097406</v>
      </c>
      <c r="H95" s="10">
        <v>0</v>
      </c>
      <c r="I95">
        <v>967</v>
      </c>
      <c r="J95" s="6">
        <f t="shared" si="1"/>
        <v>0.28239115972097406</v>
      </c>
    </row>
    <row r="96" spans="1:10" x14ac:dyDescent="0.3">
      <c r="A96" t="s">
        <v>183</v>
      </c>
      <c r="B96" t="s">
        <v>184</v>
      </c>
      <c r="C96" t="s">
        <v>425</v>
      </c>
      <c r="D96">
        <v>12935</v>
      </c>
      <c r="E96" s="10">
        <v>12459.997714622943</v>
      </c>
      <c r="F96" s="10">
        <v>3592</v>
      </c>
      <c r="G96" s="6">
        <v>0.28828255688879145</v>
      </c>
      <c r="H96" s="10">
        <v>0</v>
      </c>
      <c r="I96">
        <v>3592</v>
      </c>
      <c r="J96" s="6">
        <f t="shared" si="1"/>
        <v>0.28828255688879145</v>
      </c>
    </row>
    <row r="97" spans="1:10" x14ac:dyDescent="0.3">
      <c r="A97" t="s">
        <v>185</v>
      </c>
      <c r="B97" t="s">
        <v>186</v>
      </c>
      <c r="C97" t="s">
        <v>425</v>
      </c>
      <c r="D97">
        <v>5917</v>
      </c>
      <c r="E97" s="10">
        <v>5773.7272837585906</v>
      </c>
      <c r="F97" s="10">
        <v>330</v>
      </c>
      <c r="G97" s="6">
        <v>5.7155453276826064E-2</v>
      </c>
      <c r="H97" s="10">
        <v>2722</v>
      </c>
      <c r="I97">
        <v>3052</v>
      </c>
      <c r="J97" s="6">
        <f t="shared" si="1"/>
        <v>0.52860134363900957</v>
      </c>
    </row>
    <row r="98" spans="1:10" x14ac:dyDescent="0.3">
      <c r="A98" t="s">
        <v>187</v>
      </c>
      <c r="B98" t="s">
        <v>188</v>
      </c>
      <c r="C98" t="s">
        <v>425</v>
      </c>
      <c r="D98">
        <v>6791</v>
      </c>
      <c r="E98" s="10">
        <v>6581.1334869041029</v>
      </c>
      <c r="F98" s="10">
        <v>864</v>
      </c>
      <c r="G98" s="6">
        <v>0.1312843755136234</v>
      </c>
      <c r="H98" s="10">
        <v>1</v>
      </c>
      <c r="I98">
        <v>865</v>
      </c>
      <c r="J98" s="6">
        <f t="shared" si="1"/>
        <v>0.13143632502231972</v>
      </c>
    </row>
    <row r="99" spans="1:10" x14ac:dyDescent="0.3">
      <c r="A99" t="s">
        <v>189</v>
      </c>
      <c r="B99" t="s">
        <v>190</v>
      </c>
      <c r="C99" t="s">
        <v>425</v>
      </c>
      <c r="D99">
        <v>4530</v>
      </c>
      <c r="E99" s="10">
        <v>4406.1501803346537</v>
      </c>
      <c r="F99" s="10">
        <v>1479</v>
      </c>
      <c r="G99" s="6">
        <v>0.33566717870875379</v>
      </c>
      <c r="H99" s="10">
        <v>1</v>
      </c>
      <c r="I99">
        <v>1480</v>
      </c>
      <c r="J99" s="6">
        <f t="shared" si="1"/>
        <v>0.33589413420483816</v>
      </c>
    </row>
    <row r="100" spans="1:10" x14ac:dyDescent="0.3">
      <c r="A100" t="s">
        <v>191</v>
      </c>
      <c r="B100" t="s">
        <v>192</v>
      </c>
      <c r="C100" t="s">
        <v>425</v>
      </c>
      <c r="D100">
        <v>5289</v>
      </c>
      <c r="E100" s="10">
        <v>5191.1755044580004</v>
      </c>
      <c r="F100" s="10">
        <v>1953</v>
      </c>
      <c r="G100" s="6">
        <v>0.37621536746789463</v>
      </c>
      <c r="H100" s="10">
        <v>1</v>
      </c>
      <c r="I100">
        <v>1954</v>
      </c>
      <c r="J100" s="6">
        <f t="shared" si="1"/>
        <v>0.37640800206465241</v>
      </c>
    </row>
    <row r="101" spans="1:10" x14ac:dyDescent="0.3">
      <c r="A101" t="s">
        <v>193</v>
      </c>
      <c r="B101" t="s">
        <v>194</v>
      </c>
      <c r="C101" t="s">
        <v>425</v>
      </c>
      <c r="D101">
        <v>5311</v>
      </c>
      <c r="E101" s="10">
        <v>5151.7742363877824</v>
      </c>
      <c r="F101" s="10">
        <v>2499</v>
      </c>
      <c r="G101" s="6">
        <v>0.48507560411890227</v>
      </c>
      <c r="H101" s="10">
        <v>0</v>
      </c>
      <c r="I101">
        <v>2499</v>
      </c>
      <c r="J101" s="6">
        <f t="shared" si="1"/>
        <v>0.48507560411890227</v>
      </c>
    </row>
    <row r="102" spans="1:10" x14ac:dyDescent="0.3">
      <c r="A102" t="s">
        <v>195</v>
      </c>
      <c r="B102" t="s">
        <v>196</v>
      </c>
      <c r="C102" t="s">
        <v>425</v>
      </c>
      <c r="D102">
        <v>3111</v>
      </c>
      <c r="E102" s="10">
        <v>2990.7916457915831</v>
      </c>
      <c r="F102" s="10">
        <v>348</v>
      </c>
      <c r="G102" s="6">
        <v>0.11635715262535236</v>
      </c>
      <c r="H102" s="10">
        <v>0</v>
      </c>
      <c r="I102">
        <v>348</v>
      </c>
      <c r="J102" s="6">
        <f t="shared" si="1"/>
        <v>0.11635715262535236</v>
      </c>
    </row>
    <row r="103" spans="1:10" x14ac:dyDescent="0.3">
      <c r="A103" t="s">
        <v>197</v>
      </c>
      <c r="B103" t="s">
        <v>198</v>
      </c>
      <c r="C103" t="s">
        <v>425</v>
      </c>
      <c r="D103">
        <v>5365</v>
      </c>
      <c r="E103" s="10">
        <v>5108.2875613319484</v>
      </c>
      <c r="F103" s="10">
        <v>3753</v>
      </c>
      <c r="G103" s="6">
        <v>0.7346884753334898</v>
      </c>
      <c r="H103" s="10">
        <v>0</v>
      </c>
      <c r="I103">
        <v>3753</v>
      </c>
      <c r="J103" s="6">
        <f t="shared" si="1"/>
        <v>0.7346884753334898</v>
      </c>
    </row>
    <row r="104" spans="1:10" x14ac:dyDescent="0.3">
      <c r="A104" t="s">
        <v>199</v>
      </c>
      <c r="B104" t="s">
        <v>200</v>
      </c>
      <c r="C104" t="s">
        <v>425</v>
      </c>
      <c r="D104">
        <v>2314</v>
      </c>
      <c r="E104" s="10">
        <v>2228.9033619590882</v>
      </c>
      <c r="F104" s="10">
        <v>1236</v>
      </c>
      <c r="G104" s="6">
        <v>0.5545327900235304</v>
      </c>
      <c r="H104" s="10">
        <v>1</v>
      </c>
      <c r="I104">
        <v>1237</v>
      </c>
      <c r="J104" s="6">
        <f t="shared" si="1"/>
        <v>0.55498144114814485</v>
      </c>
    </row>
    <row r="105" spans="1:10" x14ac:dyDescent="0.3">
      <c r="A105" t="s">
        <v>201</v>
      </c>
      <c r="B105" t="s">
        <v>202</v>
      </c>
      <c r="C105" t="s">
        <v>425</v>
      </c>
      <c r="D105">
        <v>6928</v>
      </c>
      <c r="E105" s="10">
        <v>6770.6111494282241</v>
      </c>
      <c r="F105" s="10">
        <v>2410</v>
      </c>
      <c r="G105" s="6">
        <v>0.35595014199028752</v>
      </c>
      <c r="H105" s="10">
        <v>0</v>
      </c>
      <c r="I105">
        <v>2410</v>
      </c>
      <c r="J105" s="6">
        <f t="shared" si="1"/>
        <v>0.35595014199028752</v>
      </c>
    </row>
    <row r="106" spans="1:10" x14ac:dyDescent="0.3">
      <c r="A106" t="s">
        <v>203</v>
      </c>
      <c r="B106" t="s">
        <v>204</v>
      </c>
      <c r="C106" t="s">
        <v>425</v>
      </c>
      <c r="D106">
        <v>6307</v>
      </c>
      <c r="E106" s="10">
        <v>6088.8934448121699</v>
      </c>
      <c r="F106" s="10">
        <v>2752</v>
      </c>
      <c r="G106" s="6">
        <v>0.45197046473932728</v>
      </c>
      <c r="H106" s="10">
        <v>0</v>
      </c>
      <c r="I106">
        <v>2752</v>
      </c>
      <c r="J106" s="6">
        <f t="shared" si="1"/>
        <v>0.45197046473932728</v>
      </c>
    </row>
    <row r="107" spans="1:10" x14ac:dyDescent="0.3">
      <c r="A107" t="s">
        <v>205</v>
      </c>
      <c r="B107" t="s">
        <v>206</v>
      </c>
      <c r="C107" t="s">
        <v>425</v>
      </c>
      <c r="D107">
        <v>2118</v>
      </c>
      <c r="E107" s="10">
        <v>2044.6133238078228</v>
      </c>
      <c r="F107" s="10">
        <v>683</v>
      </c>
      <c r="G107" s="6">
        <v>0.33404849320261815</v>
      </c>
      <c r="H107" s="10">
        <v>0</v>
      </c>
      <c r="I107">
        <v>683</v>
      </c>
      <c r="J107" s="6">
        <f t="shared" si="1"/>
        <v>0.33404849320261815</v>
      </c>
    </row>
    <row r="108" spans="1:10" x14ac:dyDescent="0.3">
      <c r="A108" t="s">
        <v>207</v>
      </c>
      <c r="B108" t="s">
        <v>208</v>
      </c>
      <c r="C108" t="s">
        <v>425</v>
      </c>
      <c r="D108">
        <v>7269</v>
      </c>
      <c r="E108" s="10">
        <v>6976.1458336826927</v>
      </c>
      <c r="F108" s="10">
        <v>1224</v>
      </c>
      <c r="G108" s="6">
        <v>0.17545504769842993</v>
      </c>
      <c r="H108" s="10">
        <v>3</v>
      </c>
      <c r="I108">
        <v>1227</v>
      </c>
      <c r="J108" s="6">
        <f t="shared" si="1"/>
        <v>0.1758850845800437</v>
      </c>
    </row>
    <row r="109" spans="1:10" x14ac:dyDescent="0.3">
      <c r="A109" t="s">
        <v>209</v>
      </c>
      <c r="B109" t="s">
        <v>210</v>
      </c>
      <c r="C109" t="s">
        <v>425</v>
      </c>
      <c r="D109">
        <v>17279</v>
      </c>
      <c r="E109" s="10">
        <v>16740.182263886389</v>
      </c>
      <c r="F109" s="10">
        <v>11548</v>
      </c>
      <c r="G109" s="6">
        <v>0.68983717249677212</v>
      </c>
      <c r="H109" s="10">
        <v>697</v>
      </c>
      <c r="I109">
        <v>12245</v>
      </c>
      <c r="J109" s="6">
        <f t="shared" si="1"/>
        <v>0.73147351725172971</v>
      </c>
    </row>
    <row r="110" spans="1:10" x14ac:dyDescent="0.3">
      <c r="A110" t="s">
        <v>211</v>
      </c>
      <c r="B110" t="s">
        <v>212</v>
      </c>
      <c r="C110" t="s">
        <v>425</v>
      </c>
      <c r="D110">
        <v>11613</v>
      </c>
      <c r="E110" s="10">
        <v>11160.478112280822</v>
      </c>
      <c r="F110" s="10">
        <v>4294</v>
      </c>
      <c r="G110" s="6">
        <v>0.38475054175994011</v>
      </c>
      <c r="H110" s="10">
        <v>1</v>
      </c>
      <c r="I110">
        <v>4295</v>
      </c>
      <c r="J110" s="6">
        <f t="shared" si="1"/>
        <v>0.38484014365601837</v>
      </c>
    </row>
    <row r="111" spans="1:10" x14ac:dyDescent="0.3">
      <c r="A111" t="s">
        <v>213</v>
      </c>
      <c r="B111" t="s">
        <v>214</v>
      </c>
      <c r="C111" t="s">
        <v>425</v>
      </c>
      <c r="D111">
        <v>6605</v>
      </c>
      <c r="E111" s="10">
        <v>6410.6907897335432</v>
      </c>
      <c r="F111" s="10">
        <v>637</v>
      </c>
      <c r="G111" s="6">
        <v>9.9365266691715845E-2</v>
      </c>
      <c r="H111" s="10">
        <v>1</v>
      </c>
      <c r="I111">
        <v>638</v>
      </c>
      <c r="J111" s="6">
        <f t="shared" si="1"/>
        <v>9.9521256121373178E-2</v>
      </c>
    </row>
    <row r="112" spans="1:10" x14ac:dyDescent="0.3">
      <c r="A112" t="s">
        <v>215</v>
      </c>
      <c r="B112" t="s">
        <v>216</v>
      </c>
      <c r="C112" t="s">
        <v>425</v>
      </c>
      <c r="D112">
        <v>5704</v>
      </c>
      <c r="E112" s="10">
        <v>5564.4382667442678</v>
      </c>
      <c r="F112" s="10">
        <v>3056</v>
      </c>
      <c r="G112" s="6">
        <v>0.54920188768453249</v>
      </c>
      <c r="H112" s="10">
        <v>183</v>
      </c>
      <c r="I112">
        <v>3239</v>
      </c>
      <c r="J112" s="6">
        <f t="shared" si="1"/>
        <v>0.58208930438815465</v>
      </c>
    </row>
    <row r="113" spans="1:10" x14ac:dyDescent="0.3">
      <c r="A113" t="s">
        <v>217</v>
      </c>
      <c r="B113" t="s">
        <v>218</v>
      </c>
      <c r="C113" t="s">
        <v>425</v>
      </c>
      <c r="D113">
        <v>12871</v>
      </c>
      <c r="E113" s="10">
        <v>12601.222826933017</v>
      </c>
      <c r="F113" s="10">
        <v>5106</v>
      </c>
      <c r="G113" s="6">
        <v>0.40519877079601946</v>
      </c>
      <c r="H113" s="10">
        <v>24</v>
      </c>
      <c r="I113">
        <v>5130</v>
      </c>
      <c r="J113" s="6">
        <f t="shared" si="1"/>
        <v>0.40710334786204072</v>
      </c>
    </row>
    <row r="114" spans="1:10" x14ac:dyDescent="0.3">
      <c r="A114" t="s">
        <v>219</v>
      </c>
      <c r="B114" t="s">
        <v>220</v>
      </c>
      <c r="C114" t="s">
        <v>425</v>
      </c>
      <c r="D114">
        <v>4060</v>
      </c>
      <c r="E114" s="10">
        <v>3891.2046107453207</v>
      </c>
      <c r="F114" s="10">
        <v>1243</v>
      </c>
      <c r="G114" s="6">
        <v>0.31943835504499879</v>
      </c>
      <c r="H114" s="10">
        <v>0</v>
      </c>
      <c r="I114">
        <v>1243</v>
      </c>
      <c r="J114" s="6">
        <f t="shared" si="1"/>
        <v>0.31943835504499879</v>
      </c>
    </row>
    <row r="115" spans="1:10" x14ac:dyDescent="0.3">
      <c r="A115" t="s">
        <v>221</v>
      </c>
      <c r="B115" t="s">
        <v>222</v>
      </c>
      <c r="C115" t="s">
        <v>425</v>
      </c>
      <c r="D115">
        <v>6860</v>
      </c>
      <c r="E115" s="10">
        <v>6704.6333963224579</v>
      </c>
      <c r="F115" s="10">
        <v>2750</v>
      </c>
      <c r="G115" s="6">
        <v>0.41016411150957127</v>
      </c>
      <c r="H115" s="10">
        <v>0</v>
      </c>
      <c r="I115">
        <v>2750</v>
      </c>
      <c r="J115" s="6">
        <f t="shared" si="1"/>
        <v>0.41016411150957127</v>
      </c>
    </row>
    <row r="116" spans="1:10" x14ac:dyDescent="0.3">
      <c r="A116" t="s">
        <v>223</v>
      </c>
      <c r="B116" t="s">
        <v>224</v>
      </c>
      <c r="C116" t="s">
        <v>425</v>
      </c>
      <c r="D116">
        <v>5226</v>
      </c>
      <c r="E116" s="10">
        <v>5085.4840243954695</v>
      </c>
      <c r="F116" s="10">
        <v>1099</v>
      </c>
      <c r="G116" s="6">
        <v>0.21610529002313447</v>
      </c>
      <c r="H116" s="10">
        <v>0</v>
      </c>
      <c r="I116">
        <v>1099</v>
      </c>
      <c r="J116" s="6">
        <f t="shared" si="1"/>
        <v>0.21610529002313447</v>
      </c>
    </row>
    <row r="117" spans="1:10" x14ac:dyDescent="0.3">
      <c r="A117" t="s">
        <v>225</v>
      </c>
      <c r="B117" t="s">
        <v>226</v>
      </c>
      <c r="C117" t="s">
        <v>425</v>
      </c>
      <c r="D117">
        <v>4065</v>
      </c>
      <c r="E117" s="10">
        <v>3987.4182387043343</v>
      </c>
      <c r="F117" s="10">
        <v>789</v>
      </c>
      <c r="G117" s="6">
        <v>0.19787239581277946</v>
      </c>
      <c r="H117" s="10">
        <v>1000</v>
      </c>
      <c r="I117">
        <v>1789</v>
      </c>
      <c r="J117" s="6">
        <f t="shared" si="1"/>
        <v>0.44866123714710071</v>
      </c>
    </row>
    <row r="118" spans="1:10" x14ac:dyDescent="0.3">
      <c r="A118" t="s">
        <v>227</v>
      </c>
      <c r="B118" t="s">
        <v>228</v>
      </c>
      <c r="C118" t="s">
        <v>425</v>
      </c>
      <c r="D118">
        <v>3847</v>
      </c>
      <c r="E118" s="10">
        <v>3753.7757745525641</v>
      </c>
      <c r="F118" s="10">
        <v>1432</v>
      </c>
      <c r="G118" s="6">
        <v>0.38148256209328035</v>
      </c>
      <c r="H118" s="10">
        <v>3</v>
      </c>
      <c r="I118">
        <v>1435</v>
      </c>
      <c r="J118" s="6">
        <f t="shared" si="1"/>
        <v>0.38228175740492826</v>
      </c>
    </row>
    <row r="119" spans="1:10" x14ac:dyDescent="0.3">
      <c r="A119" t="s">
        <v>229</v>
      </c>
      <c r="B119" t="s">
        <v>230</v>
      </c>
      <c r="C119" t="s">
        <v>425</v>
      </c>
      <c r="D119">
        <v>4187</v>
      </c>
      <c r="E119" s="10">
        <v>4091.6521565310986</v>
      </c>
      <c r="F119" s="10">
        <v>1872</v>
      </c>
      <c r="G119" s="6">
        <v>0.45751689742538648</v>
      </c>
      <c r="H119" s="10">
        <v>3</v>
      </c>
      <c r="I119">
        <v>1875</v>
      </c>
      <c r="J119" s="6">
        <f t="shared" si="1"/>
        <v>0.45825009758151691</v>
      </c>
    </row>
    <row r="120" spans="1:10" x14ac:dyDescent="0.3">
      <c r="A120" t="s">
        <v>231</v>
      </c>
      <c r="B120" t="s">
        <v>232</v>
      </c>
      <c r="C120" t="s">
        <v>425</v>
      </c>
      <c r="D120">
        <v>3209</v>
      </c>
      <c r="E120" s="10">
        <v>3087.0996989110995</v>
      </c>
      <c r="F120" s="10">
        <v>1692</v>
      </c>
      <c r="G120" s="6">
        <v>0.5480872550364384</v>
      </c>
      <c r="H120" s="10">
        <v>0</v>
      </c>
      <c r="I120">
        <v>1692</v>
      </c>
      <c r="J120" s="6">
        <f t="shared" si="1"/>
        <v>0.5480872550364384</v>
      </c>
    </row>
    <row r="121" spans="1:10" x14ac:dyDescent="0.3">
      <c r="A121" t="s">
        <v>233</v>
      </c>
      <c r="B121" t="s">
        <v>234</v>
      </c>
      <c r="C121" t="s">
        <v>425</v>
      </c>
      <c r="D121">
        <v>5929</v>
      </c>
      <c r="E121" s="10">
        <v>5714.4396387994857</v>
      </c>
      <c r="F121" s="10">
        <v>3489</v>
      </c>
      <c r="G121" s="6">
        <v>0.61055855351251631</v>
      </c>
      <c r="H121" s="10">
        <v>8</v>
      </c>
      <c r="I121">
        <v>3497</v>
      </c>
      <c r="J121" s="6">
        <f t="shared" si="1"/>
        <v>0.6119585158020262</v>
      </c>
    </row>
    <row r="122" spans="1:10" x14ac:dyDescent="0.3">
      <c r="A122" t="s">
        <v>235</v>
      </c>
      <c r="B122" t="s">
        <v>236</v>
      </c>
      <c r="C122" t="s">
        <v>425</v>
      </c>
      <c r="D122">
        <v>3764</v>
      </c>
      <c r="E122" s="10">
        <v>3748.3492723492723</v>
      </c>
      <c r="F122" s="10">
        <v>3720</v>
      </c>
      <c r="G122" s="6">
        <v>0.99243686479315085</v>
      </c>
      <c r="H122" s="10">
        <v>10</v>
      </c>
      <c r="I122">
        <v>3730</v>
      </c>
      <c r="J122" s="6">
        <f t="shared" si="1"/>
        <v>0.99510470582754107</v>
      </c>
    </row>
    <row r="123" spans="1:10" x14ac:dyDescent="0.3">
      <c r="A123" t="s">
        <v>237</v>
      </c>
      <c r="B123" t="s">
        <v>238</v>
      </c>
      <c r="C123" t="s">
        <v>425</v>
      </c>
      <c r="D123">
        <v>7933</v>
      </c>
      <c r="E123" s="10">
        <v>7696.7930257748449</v>
      </c>
      <c r="F123" s="10">
        <v>2190</v>
      </c>
      <c r="G123" s="6">
        <v>0.28453409006402769</v>
      </c>
      <c r="H123" s="10">
        <v>0</v>
      </c>
      <c r="I123">
        <v>2190</v>
      </c>
      <c r="J123" s="6">
        <f t="shared" si="1"/>
        <v>0.28453409006402769</v>
      </c>
    </row>
    <row r="124" spans="1:10" x14ac:dyDescent="0.3">
      <c r="A124" t="s">
        <v>239</v>
      </c>
      <c r="B124" t="s">
        <v>240</v>
      </c>
      <c r="C124" t="s">
        <v>429</v>
      </c>
      <c r="D124">
        <v>5136</v>
      </c>
      <c r="E124" s="10">
        <v>4912.0258864233183</v>
      </c>
      <c r="F124" s="10">
        <v>2316</v>
      </c>
      <c r="G124" s="6">
        <v>0.47149588653458641</v>
      </c>
      <c r="H124" s="10">
        <v>2</v>
      </c>
      <c r="I124">
        <v>2318</v>
      </c>
      <c r="J124" s="6">
        <f t="shared" si="1"/>
        <v>0.47190305051259551</v>
      </c>
    </row>
    <row r="125" spans="1:10" x14ac:dyDescent="0.3">
      <c r="A125" t="s">
        <v>241</v>
      </c>
      <c r="B125" t="s">
        <v>242</v>
      </c>
      <c r="C125" t="s">
        <v>429</v>
      </c>
      <c r="D125">
        <v>8583</v>
      </c>
      <c r="E125" s="10">
        <v>8212.1965087315457</v>
      </c>
      <c r="F125" s="10">
        <v>2495</v>
      </c>
      <c r="G125" s="6">
        <v>0.30381640251146125</v>
      </c>
      <c r="H125" s="10">
        <v>4</v>
      </c>
      <c r="I125">
        <v>2499</v>
      </c>
      <c r="J125" s="6">
        <f t="shared" si="1"/>
        <v>0.30430348291628923</v>
      </c>
    </row>
    <row r="126" spans="1:10" x14ac:dyDescent="0.3">
      <c r="A126" t="s">
        <v>243</v>
      </c>
      <c r="B126" t="s">
        <v>244</v>
      </c>
      <c r="C126" t="s">
        <v>429</v>
      </c>
      <c r="D126">
        <v>6630</v>
      </c>
      <c r="E126" s="10">
        <v>6383.4441366574329</v>
      </c>
      <c r="F126" s="10">
        <v>4076</v>
      </c>
      <c r="G126" s="6">
        <v>0.63852677531761382</v>
      </c>
      <c r="H126" s="10">
        <v>3</v>
      </c>
      <c r="I126">
        <v>4079</v>
      </c>
      <c r="J126" s="6">
        <f t="shared" si="1"/>
        <v>0.63899674105018323</v>
      </c>
    </row>
    <row r="127" spans="1:10" x14ac:dyDescent="0.3">
      <c r="A127" t="s">
        <v>245</v>
      </c>
      <c r="B127" t="s">
        <v>246</v>
      </c>
      <c r="C127" t="s">
        <v>429</v>
      </c>
      <c r="D127">
        <v>9112</v>
      </c>
      <c r="E127" s="10">
        <v>8665.497635312664</v>
      </c>
      <c r="F127" s="10">
        <v>2146</v>
      </c>
      <c r="G127" s="6">
        <v>0.24764878952304614</v>
      </c>
      <c r="H127" s="10">
        <v>0</v>
      </c>
      <c r="I127">
        <v>2146</v>
      </c>
      <c r="J127" s="6">
        <f t="shared" si="1"/>
        <v>0.24764878952304614</v>
      </c>
    </row>
    <row r="128" spans="1:10" x14ac:dyDescent="0.3">
      <c r="A128" t="s">
        <v>247</v>
      </c>
      <c r="B128" t="s">
        <v>248</v>
      </c>
      <c r="C128" t="s">
        <v>429</v>
      </c>
      <c r="D128">
        <v>8684</v>
      </c>
      <c r="E128" s="10">
        <v>8138.754012200845</v>
      </c>
      <c r="F128" s="10">
        <v>4680</v>
      </c>
      <c r="G128" s="6">
        <v>0.57502659411799273</v>
      </c>
      <c r="H128" s="10">
        <v>0</v>
      </c>
      <c r="I128">
        <v>4680</v>
      </c>
      <c r="J128" s="6">
        <f t="shared" si="1"/>
        <v>0.57502659411799273</v>
      </c>
    </row>
    <row r="129" spans="1:10" x14ac:dyDescent="0.3">
      <c r="A129" t="s">
        <v>249</v>
      </c>
      <c r="B129" t="s">
        <v>250</v>
      </c>
      <c r="C129" t="s">
        <v>429</v>
      </c>
      <c r="D129">
        <v>6823</v>
      </c>
      <c r="E129" s="10">
        <v>6599.7941058030601</v>
      </c>
      <c r="F129" s="10">
        <v>2510</v>
      </c>
      <c r="G129" s="6">
        <v>0.38031489464088125</v>
      </c>
      <c r="H129" s="10">
        <v>7</v>
      </c>
      <c r="I129">
        <v>2517</v>
      </c>
      <c r="J129" s="6">
        <f t="shared" si="1"/>
        <v>0.38137553378928213</v>
      </c>
    </row>
    <row r="130" spans="1:10" x14ac:dyDescent="0.3">
      <c r="A130" t="s">
        <v>251</v>
      </c>
      <c r="B130" t="s">
        <v>252</v>
      </c>
      <c r="C130" t="s">
        <v>429</v>
      </c>
      <c r="D130">
        <v>5914</v>
      </c>
      <c r="E130" s="10">
        <v>5389.4671064687554</v>
      </c>
      <c r="F130" s="10">
        <v>2094</v>
      </c>
      <c r="G130" s="6">
        <v>0.38853563044974482</v>
      </c>
      <c r="H130" s="10">
        <v>3</v>
      </c>
      <c r="I130">
        <v>2097</v>
      </c>
      <c r="J130" s="6">
        <f t="shared" si="1"/>
        <v>0.38909227175411409</v>
      </c>
    </row>
    <row r="131" spans="1:10" x14ac:dyDescent="0.3">
      <c r="A131" t="s">
        <v>253</v>
      </c>
      <c r="B131" t="s">
        <v>254</v>
      </c>
      <c r="C131" t="s">
        <v>429</v>
      </c>
      <c r="D131">
        <v>8228</v>
      </c>
      <c r="E131" s="10">
        <v>7484.173782321106</v>
      </c>
      <c r="F131" s="10">
        <v>1938</v>
      </c>
      <c r="G131" s="6">
        <v>0.25894641898587206</v>
      </c>
      <c r="H131" s="10">
        <v>9</v>
      </c>
      <c r="I131">
        <v>1947</v>
      </c>
      <c r="J131" s="6">
        <f t="shared" si="1"/>
        <v>0.26014895653534204</v>
      </c>
    </row>
    <row r="132" spans="1:10" x14ac:dyDescent="0.3">
      <c r="A132" t="s">
        <v>255</v>
      </c>
      <c r="B132" t="s">
        <v>256</v>
      </c>
      <c r="C132" t="s">
        <v>429</v>
      </c>
      <c r="D132">
        <v>7833</v>
      </c>
      <c r="E132" s="10">
        <v>7445.1936061810648</v>
      </c>
      <c r="F132" s="10">
        <v>2899</v>
      </c>
      <c r="G132" s="6">
        <v>0.38937872583907351</v>
      </c>
      <c r="H132" s="10">
        <v>1</v>
      </c>
      <c r="I132">
        <v>2900</v>
      </c>
      <c r="J132" s="6">
        <f t="shared" si="1"/>
        <v>0.38951304068068754</v>
      </c>
    </row>
    <row r="133" spans="1:10" x14ac:dyDescent="0.3">
      <c r="A133" t="s">
        <v>257</v>
      </c>
      <c r="B133" t="s">
        <v>258</v>
      </c>
      <c r="C133" t="s">
        <v>429</v>
      </c>
      <c r="D133">
        <v>6619</v>
      </c>
      <c r="E133" s="10">
        <v>6256.8614123885272</v>
      </c>
      <c r="F133" s="10">
        <v>2181</v>
      </c>
      <c r="G133" s="6">
        <v>0.34857732275828268</v>
      </c>
      <c r="H133" s="10">
        <v>0</v>
      </c>
      <c r="I133">
        <v>2181</v>
      </c>
      <c r="J133" s="6">
        <f t="shared" si="1"/>
        <v>0.34857732275828268</v>
      </c>
    </row>
    <row r="134" spans="1:10" x14ac:dyDescent="0.3">
      <c r="A134" t="s">
        <v>259</v>
      </c>
      <c r="B134" t="s">
        <v>260</v>
      </c>
      <c r="C134" t="s">
        <v>429</v>
      </c>
      <c r="D134">
        <v>2415</v>
      </c>
      <c r="E134" s="10">
        <v>2294.5134737071785</v>
      </c>
      <c r="F134" s="10">
        <v>2889</v>
      </c>
      <c r="G134" s="6">
        <v>1.2590904490668895</v>
      </c>
      <c r="H134" s="10">
        <v>1</v>
      </c>
      <c r="I134">
        <v>2890</v>
      </c>
      <c r="J134" s="6">
        <f t="shared" ref="J134:J197" si="2">I134/E134</f>
        <v>1.2595262713060957</v>
      </c>
    </row>
    <row r="135" spans="1:10" x14ac:dyDescent="0.3">
      <c r="A135" t="s">
        <v>261</v>
      </c>
      <c r="B135" t="s">
        <v>262</v>
      </c>
      <c r="C135" t="s">
        <v>429</v>
      </c>
      <c r="D135">
        <v>6128</v>
      </c>
      <c r="E135" s="10">
        <v>5840.7527070198748</v>
      </c>
      <c r="F135" s="10">
        <v>2394</v>
      </c>
      <c r="G135" s="6">
        <v>0.40987867832902819</v>
      </c>
      <c r="H135" s="10">
        <v>5</v>
      </c>
      <c r="I135">
        <v>2399</v>
      </c>
      <c r="J135" s="6">
        <f t="shared" si="2"/>
        <v>0.41073473237733443</v>
      </c>
    </row>
    <row r="136" spans="1:10" x14ac:dyDescent="0.3">
      <c r="A136" t="s">
        <v>263</v>
      </c>
      <c r="B136" t="s">
        <v>264</v>
      </c>
      <c r="C136" t="s">
        <v>429</v>
      </c>
      <c r="D136">
        <v>3958</v>
      </c>
      <c r="E136" s="10">
        <v>3783.4422160874742</v>
      </c>
      <c r="F136" s="10">
        <v>522</v>
      </c>
      <c r="G136" s="6">
        <v>0.13796959757450972</v>
      </c>
      <c r="H136" s="10">
        <v>0</v>
      </c>
      <c r="I136">
        <v>522</v>
      </c>
      <c r="J136" s="6">
        <f t="shared" si="2"/>
        <v>0.13796959757450972</v>
      </c>
    </row>
    <row r="137" spans="1:10" x14ac:dyDescent="0.3">
      <c r="A137" t="s">
        <v>265</v>
      </c>
      <c r="B137" t="s">
        <v>266</v>
      </c>
      <c r="C137" t="s">
        <v>429</v>
      </c>
      <c r="D137">
        <v>5879</v>
      </c>
      <c r="E137" s="10">
        <v>5590.5893366164219</v>
      </c>
      <c r="F137" s="10">
        <v>1284</v>
      </c>
      <c r="G137" s="6">
        <v>0.22967167192736643</v>
      </c>
      <c r="H137" s="10">
        <v>0</v>
      </c>
      <c r="I137">
        <v>1284</v>
      </c>
      <c r="J137" s="6">
        <f t="shared" si="2"/>
        <v>0.22967167192736643</v>
      </c>
    </row>
    <row r="138" spans="1:10" x14ac:dyDescent="0.3">
      <c r="A138" t="s">
        <v>267</v>
      </c>
      <c r="B138" t="s">
        <v>268</v>
      </c>
      <c r="C138" t="s">
        <v>429</v>
      </c>
      <c r="D138">
        <v>5298</v>
      </c>
      <c r="E138" s="10">
        <v>4961.1312316099202</v>
      </c>
      <c r="F138" s="10">
        <v>1260</v>
      </c>
      <c r="G138" s="6">
        <v>0.25397433391237295</v>
      </c>
      <c r="H138" s="10">
        <v>0</v>
      </c>
      <c r="I138">
        <v>1260</v>
      </c>
      <c r="J138" s="6">
        <f t="shared" si="2"/>
        <v>0.25397433391237295</v>
      </c>
    </row>
    <row r="139" spans="1:10" x14ac:dyDescent="0.3">
      <c r="A139" t="s">
        <v>269</v>
      </c>
      <c r="B139" t="s">
        <v>270</v>
      </c>
      <c r="C139" t="s">
        <v>429</v>
      </c>
      <c r="D139">
        <v>6529</v>
      </c>
      <c r="E139" s="10">
        <v>6277.0631277500806</v>
      </c>
      <c r="F139" s="10">
        <v>2872</v>
      </c>
      <c r="G139" s="6">
        <v>0.45753881099319538</v>
      </c>
      <c r="H139" s="10">
        <v>15</v>
      </c>
      <c r="I139">
        <v>2887</v>
      </c>
      <c r="J139" s="6">
        <f t="shared" si="2"/>
        <v>0.45992846355757488</v>
      </c>
    </row>
    <row r="140" spans="1:10" x14ac:dyDescent="0.3">
      <c r="A140" t="s">
        <v>271</v>
      </c>
      <c r="B140" t="s">
        <v>272</v>
      </c>
      <c r="C140" t="s">
        <v>429</v>
      </c>
      <c r="D140">
        <v>6150</v>
      </c>
      <c r="E140" s="10">
        <v>5818.6857020519001</v>
      </c>
      <c r="F140" s="10">
        <v>2720</v>
      </c>
      <c r="G140" s="6">
        <v>0.46745951564986915</v>
      </c>
      <c r="H140" s="10">
        <v>432</v>
      </c>
      <c r="I140">
        <v>3152</v>
      </c>
      <c r="J140" s="6">
        <f t="shared" si="2"/>
        <v>0.54170308578249537</v>
      </c>
    </row>
    <row r="141" spans="1:10" x14ac:dyDescent="0.3">
      <c r="A141" t="s">
        <v>273</v>
      </c>
      <c r="B141" t="s">
        <v>274</v>
      </c>
      <c r="C141" t="s">
        <v>429</v>
      </c>
      <c r="D141">
        <v>5176</v>
      </c>
      <c r="E141" s="10">
        <v>4976.7758587786257</v>
      </c>
      <c r="F141" s="10">
        <v>1697</v>
      </c>
      <c r="G141" s="6">
        <v>0.34098381123727539</v>
      </c>
      <c r="H141" s="10">
        <v>0</v>
      </c>
      <c r="I141">
        <v>1697</v>
      </c>
      <c r="J141" s="6">
        <f t="shared" si="2"/>
        <v>0.34098381123727539</v>
      </c>
    </row>
    <row r="142" spans="1:10" x14ac:dyDescent="0.3">
      <c r="A142" t="s">
        <v>275</v>
      </c>
      <c r="B142" t="s">
        <v>276</v>
      </c>
      <c r="C142" t="s">
        <v>429</v>
      </c>
      <c r="D142">
        <v>4034</v>
      </c>
      <c r="E142" s="10">
        <v>3808.3189336446781</v>
      </c>
      <c r="F142" s="10">
        <v>1764</v>
      </c>
      <c r="G142" s="6">
        <v>0.46319649975108518</v>
      </c>
      <c r="H142" s="10">
        <v>2</v>
      </c>
      <c r="I142">
        <v>1766</v>
      </c>
      <c r="J142" s="6">
        <f t="shared" si="2"/>
        <v>0.46372166585057617</v>
      </c>
    </row>
    <row r="143" spans="1:10" x14ac:dyDescent="0.3">
      <c r="A143" t="s">
        <v>277</v>
      </c>
      <c r="B143" t="s">
        <v>278</v>
      </c>
      <c r="C143" t="s">
        <v>429</v>
      </c>
      <c r="D143">
        <v>7708</v>
      </c>
      <c r="E143" s="10">
        <v>7016.6448448587726</v>
      </c>
      <c r="F143" s="10">
        <v>1675</v>
      </c>
      <c r="G143" s="6">
        <v>0.23871808207982823</v>
      </c>
      <c r="H143" s="10">
        <v>0</v>
      </c>
      <c r="I143">
        <v>1675</v>
      </c>
      <c r="J143" s="6">
        <f t="shared" si="2"/>
        <v>0.23871808207982823</v>
      </c>
    </row>
    <row r="144" spans="1:10" x14ac:dyDescent="0.3">
      <c r="A144" t="s">
        <v>279</v>
      </c>
      <c r="B144" t="s">
        <v>280</v>
      </c>
      <c r="C144" t="s">
        <v>429</v>
      </c>
      <c r="D144">
        <v>6858</v>
      </c>
      <c r="E144" s="10">
        <v>6405.2143510279529</v>
      </c>
      <c r="F144" s="10">
        <v>2063</v>
      </c>
      <c r="G144" s="6">
        <v>0.32208133669545586</v>
      </c>
      <c r="H144" s="10">
        <v>0</v>
      </c>
      <c r="I144">
        <v>2063</v>
      </c>
      <c r="J144" s="6">
        <f t="shared" si="2"/>
        <v>0.32208133669545586</v>
      </c>
    </row>
    <row r="145" spans="1:10" x14ac:dyDescent="0.3">
      <c r="A145" t="s">
        <v>281</v>
      </c>
      <c r="B145" t="s">
        <v>282</v>
      </c>
      <c r="C145" t="s">
        <v>429</v>
      </c>
      <c r="D145">
        <v>7896</v>
      </c>
      <c r="E145" s="10">
        <v>7372.6568637768232</v>
      </c>
      <c r="F145" s="10">
        <v>2847</v>
      </c>
      <c r="G145" s="6">
        <v>0.38615658542143988</v>
      </c>
      <c r="H145" s="10">
        <v>0</v>
      </c>
      <c r="I145">
        <v>2847</v>
      </c>
      <c r="J145" s="6">
        <f t="shared" si="2"/>
        <v>0.38615658542143988</v>
      </c>
    </row>
    <row r="146" spans="1:10" x14ac:dyDescent="0.3">
      <c r="A146" t="s">
        <v>283</v>
      </c>
      <c r="B146" t="s">
        <v>284</v>
      </c>
      <c r="C146" t="s">
        <v>429</v>
      </c>
      <c r="D146">
        <v>8725</v>
      </c>
      <c r="E146" s="10">
        <v>8276.9016233420007</v>
      </c>
      <c r="F146" s="10">
        <v>3329</v>
      </c>
      <c r="G146" s="6">
        <v>0.40220364473243975</v>
      </c>
      <c r="H146" s="10">
        <v>0</v>
      </c>
      <c r="I146">
        <v>3329</v>
      </c>
      <c r="J146" s="6">
        <f t="shared" si="2"/>
        <v>0.40220364473243975</v>
      </c>
    </row>
    <row r="147" spans="1:10" x14ac:dyDescent="0.3">
      <c r="A147" t="s">
        <v>285</v>
      </c>
      <c r="B147" t="s">
        <v>286</v>
      </c>
      <c r="C147" t="s">
        <v>429</v>
      </c>
      <c r="D147">
        <v>3770</v>
      </c>
      <c r="E147" s="10">
        <v>3586.1182624817902</v>
      </c>
      <c r="F147" s="10">
        <v>1549</v>
      </c>
      <c r="G147" s="6">
        <v>0.43194336790443916</v>
      </c>
      <c r="H147" s="10">
        <v>1</v>
      </c>
      <c r="I147">
        <v>1550</v>
      </c>
      <c r="J147" s="6">
        <f t="shared" si="2"/>
        <v>0.43222222095021345</v>
      </c>
    </row>
    <row r="148" spans="1:10" x14ac:dyDescent="0.3">
      <c r="A148" t="s">
        <v>287</v>
      </c>
      <c r="B148" t="s">
        <v>288</v>
      </c>
      <c r="C148" t="s">
        <v>429</v>
      </c>
      <c r="D148">
        <v>7791</v>
      </c>
      <c r="E148" s="10">
        <v>7211.5130743591781</v>
      </c>
      <c r="F148" s="10">
        <v>1747</v>
      </c>
      <c r="G148" s="6">
        <v>0.24225151947814227</v>
      </c>
      <c r="H148" s="10">
        <v>0</v>
      </c>
      <c r="I148">
        <v>1747</v>
      </c>
      <c r="J148" s="6">
        <f t="shared" si="2"/>
        <v>0.24225151947814227</v>
      </c>
    </row>
    <row r="149" spans="1:10" x14ac:dyDescent="0.3">
      <c r="A149" t="s">
        <v>289</v>
      </c>
      <c r="B149" t="s">
        <v>290</v>
      </c>
      <c r="C149" t="s">
        <v>429</v>
      </c>
      <c r="D149">
        <v>5233</v>
      </c>
      <c r="E149" s="10">
        <v>4940.0572488926136</v>
      </c>
      <c r="F149" s="10">
        <v>648</v>
      </c>
      <c r="G149" s="6">
        <v>0.1311725689303011</v>
      </c>
      <c r="H149" s="10">
        <v>0</v>
      </c>
      <c r="I149">
        <v>648</v>
      </c>
      <c r="J149" s="6">
        <f t="shared" si="2"/>
        <v>0.1311725689303011</v>
      </c>
    </row>
    <row r="150" spans="1:10" x14ac:dyDescent="0.3">
      <c r="A150" t="s">
        <v>291</v>
      </c>
      <c r="B150" t="s">
        <v>292</v>
      </c>
      <c r="C150" t="s">
        <v>429</v>
      </c>
      <c r="D150">
        <v>4189</v>
      </c>
      <c r="E150" s="10">
        <v>3903.6528591718261</v>
      </c>
      <c r="F150" s="10">
        <v>591</v>
      </c>
      <c r="G150" s="6">
        <v>0.15139665880161865</v>
      </c>
      <c r="H150" s="10">
        <v>0</v>
      </c>
      <c r="I150">
        <v>591</v>
      </c>
      <c r="J150" s="6">
        <f t="shared" si="2"/>
        <v>0.15139665880161865</v>
      </c>
    </row>
    <row r="151" spans="1:10" x14ac:dyDescent="0.3">
      <c r="A151" t="s">
        <v>293</v>
      </c>
      <c r="B151" t="s">
        <v>294</v>
      </c>
      <c r="C151" t="s">
        <v>429</v>
      </c>
      <c r="D151">
        <v>6834</v>
      </c>
      <c r="E151" s="10">
        <v>6410.2746924746743</v>
      </c>
      <c r="F151" s="10">
        <v>2041</v>
      </c>
      <c r="G151" s="6">
        <v>0.31839509192890386</v>
      </c>
      <c r="H151" s="10">
        <v>0</v>
      </c>
      <c r="I151">
        <v>2041</v>
      </c>
      <c r="J151" s="6">
        <f t="shared" si="2"/>
        <v>0.31839509192890386</v>
      </c>
    </row>
    <row r="152" spans="1:10" x14ac:dyDescent="0.3">
      <c r="A152" t="s">
        <v>295</v>
      </c>
      <c r="B152" t="s">
        <v>296</v>
      </c>
      <c r="C152" t="s">
        <v>429</v>
      </c>
      <c r="D152">
        <v>7052</v>
      </c>
      <c r="E152" s="10">
        <v>6688.3078002572802</v>
      </c>
      <c r="F152" s="10">
        <v>3144</v>
      </c>
      <c r="G152" s="6">
        <v>0.47007405967157484</v>
      </c>
      <c r="H152" s="10">
        <v>0</v>
      </c>
      <c r="I152">
        <v>3144</v>
      </c>
      <c r="J152" s="6">
        <f t="shared" si="2"/>
        <v>0.47007405967157484</v>
      </c>
    </row>
    <row r="153" spans="1:10" x14ac:dyDescent="0.3">
      <c r="A153" t="s">
        <v>297</v>
      </c>
      <c r="B153" t="s">
        <v>298</v>
      </c>
      <c r="C153" t="s">
        <v>429</v>
      </c>
      <c r="D153">
        <v>9636</v>
      </c>
      <c r="E153" s="10">
        <v>9216.405769887333</v>
      </c>
      <c r="F153" s="10">
        <v>2361</v>
      </c>
      <c r="G153" s="6">
        <v>0.25617361680342576</v>
      </c>
      <c r="H153" s="10">
        <v>0</v>
      </c>
      <c r="I153">
        <v>2361</v>
      </c>
      <c r="J153" s="6">
        <f t="shared" si="2"/>
        <v>0.25617361680342576</v>
      </c>
    </row>
    <row r="154" spans="1:10" x14ac:dyDescent="0.3">
      <c r="A154" t="s">
        <v>299</v>
      </c>
      <c r="B154" t="s">
        <v>300</v>
      </c>
      <c r="C154" t="s">
        <v>429</v>
      </c>
      <c r="D154">
        <v>4563</v>
      </c>
      <c r="E154" s="10">
        <v>4361.1668345039452</v>
      </c>
      <c r="F154" s="10">
        <v>1134</v>
      </c>
      <c r="G154" s="6">
        <v>0.26002215531591449</v>
      </c>
      <c r="H154" s="10">
        <v>0</v>
      </c>
      <c r="I154">
        <v>1134</v>
      </c>
      <c r="J154" s="6">
        <f t="shared" si="2"/>
        <v>0.26002215531591449</v>
      </c>
    </row>
    <row r="155" spans="1:10" x14ac:dyDescent="0.3">
      <c r="A155" t="s">
        <v>301</v>
      </c>
      <c r="B155" t="s">
        <v>302</v>
      </c>
      <c r="C155" t="s">
        <v>429</v>
      </c>
      <c r="D155">
        <v>4073</v>
      </c>
      <c r="E155" s="10">
        <v>3930.0736989857523</v>
      </c>
      <c r="F155" s="10">
        <v>1172</v>
      </c>
      <c r="G155" s="6">
        <v>0.29821323714678993</v>
      </c>
      <c r="H155" s="10">
        <v>0</v>
      </c>
      <c r="I155">
        <v>1172</v>
      </c>
      <c r="J155" s="6">
        <f t="shared" si="2"/>
        <v>0.29821323714678993</v>
      </c>
    </row>
    <row r="156" spans="1:10" x14ac:dyDescent="0.3">
      <c r="A156" t="s">
        <v>303</v>
      </c>
      <c r="B156" t="s">
        <v>304</v>
      </c>
      <c r="C156" t="s">
        <v>427</v>
      </c>
      <c r="D156">
        <v>2545</v>
      </c>
      <c r="E156" s="10">
        <v>2443.9446185997908</v>
      </c>
      <c r="F156" s="10">
        <v>534</v>
      </c>
      <c r="G156" s="6">
        <v>0.21849922291035573</v>
      </c>
      <c r="H156" s="10">
        <v>1</v>
      </c>
      <c r="I156">
        <v>535</v>
      </c>
      <c r="J156" s="6">
        <f t="shared" si="2"/>
        <v>0.21890839748509422</v>
      </c>
    </row>
    <row r="157" spans="1:10" x14ac:dyDescent="0.3">
      <c r="A157" t="s">
        <v>305</v>
      </c>
      <c r="B157" t="s">
        <v>306</v>
      </c>
      <c r="C157" t="s">
        <v>427</v>
      </c>
      <c r="D157">
        <v>5289</v>
      </c>
      <c r="E157" s="10">
        <v>4944.7986410376761</v>
      </c>
      <c r="F157" s="10">
        <v>1522</v>
      </c>
      <c r="G157" s="6">
        <v>0.3077981755149094</v>
      </c>
      <c r="H157" s="10">
        <v>3</v>
      </c>
      <c r="I157">
        <v>1525</v>
      </c>
      <c r="J157" s="6">
        <f t="shared" si="2"/>
        <v>0.30840487362696239</v>
      </c>
    </row>
    <row r="158" spans="1:10" x14ac:dyDescent="0.3">
      <c r="A158" t="s">
        <v>307</v>
      </c>
      <c r="B158" t="s">
        <v>308</v>
      </c>
      <c r="C158" t="s">
        <v>427</v>
      </c>
      <c r="D158">
        <v>4257</v>
      </c>
      <c r="E158" s="10">
        <v>4119.013966971188</v>
      </c>
      <c r="F158" s="10">
        <v>843</v>
      </c>
      <c r="G158" s="6">
        <v>0.20466063158797165</v>
      </c>
      <c r="H158" s="10">
        <v>0</v>
      </c>
      <c r="I158">
        <v>843</v>
      </c>
      <c r="J158" s="6">
        <f t="shared" si="2"/>
        <v>0.20466063158797165</v>
      </c>
    </row>
    <row r="159" spans="1:10" x14ac:dyDescent="0.3">
      <c r="A159" t="s">
        <v>309</v>
      </c>
      <c r="B159" t="s">
        <v>310</v>
      </c>
      <c r="C159" t="s">
        <v>427</v>
      </c>
      <c r="D159">
        <v>3865</v>
      </c>
      <c r="E159" s="10">
        <v>3664.4888422658787</v>
      </c>
      <c r="F159" s="10">
        <v>102</v>
      </c>
      <c r="G159" s="6">
        <v>2.7834714305455466E-2</v>
      </c>
      <c r="H159" s="10">
        <v>0</v>
      </c>
      <c r="I159">
        <v>102</v>
      </c>
      <c r="J159" s="6">
        <f t="shared" si="2"/>
        <v>2.7834714305455466E-2</v>
      </c>
    </row>
    <row r="160" spans="1:10" x14ac:dyDescent="0.3">
      <c r="A160" t="s">
        <v>311</v>
      </c>
      <c r="B160" t="s">
        <v>312</v>
      </c>
      <c r="C160" t="s">
        <v>427</v>
      </c>
      <c r="D160">
        <v>9256</v>
      </c>
      <c r="E160" s="10">
        <v>8981.5856604025503</v>
      </c>
      <c r="F160" s="10">
        <v>1371</v>
      </c>
      <c r="G160" s="6">
        <v>0.15264565209731046</v>
      </c>
      <c r="H160" s="10">
        <v>0</v>
      </c>
      <c r="I160">
        <v>1371</v>
      </c>
      <c r="J160" s="6">
        <f t="shared" si="2"/>
        <v>0.15264565209731046</v>
      </c>
    </row>
    <row r="161" spans="1:10" x14ac:dyDescent="0.3">
      <c r="A161" t="s">
        <v>313</v>
      </c>
      <c r="B161" t="s">
        <v>314</v>
      </c>
      <c r="C161" t="s">
        <v>427</v>
      </c>
      <c r="D161">
        <v>2674</v>
      </c>
      <c r="E161" s="10">
        <v>2588.2990583190858</v>
      </c>
      <c r="F161" s="10">
        <v>14</v>
      </c>
      <c r="G161" s="6">
        <v>5.4089576530974726E-3</v>
      </c>
      <c r="H161" s="10">
        <v>0</v>
      </c>
      <c r="I161">
        <v>14</v>
      </c>
      <c r="J161" s="6">
        <f t="shared" si="2"/>
        <v>5.4089576530974726E-3</v>
      </c>
    </row>
    <row r="162" spans="1:10" x14ac:dyDescent="0.3">
      <c r="A162" t="s">
        <v>315</v>
      </c>
      <c r="B162" t="s">
        <v>316</v>
      </c>
      <c r="C162" t="s">
        <v>427</v>
      </c>
      <c r="D162">
        <v>5466</v>
      </c>
      <c r="E162" s="10">
        <v>5373.3663054344788</v>
      </c>
      <c r="F162" s="10">
        <v>1000</v>
      </c>
      <c r="G162" s="6">
        <v>0.18610307638781795</v>
      </c>
      <c r="H162" s="10">
        <v>0</v>
      </c>
      <c r="I162">
        <v>1000</v>
      </c>
      <c r="J162" s="6">
        <f t="shared" si="2"/>
        <v>0.18610307638781795</v>
      </c>
    </row>
    <row r="163" spans="1:10" x14ac:dyDescent="0.3">
      <c r="A163" t="s">
        <v>317</v>
      </c>
      <c r="B163" t="s">
        <v>318</v>
      </c>
      <c r="C163" t="s">
        <v>427</v>
      </c>
      <c r="D163">
        <v>3900</v>
      </c>
      <c r="E163" s="10">
        <v>3732.1531339922431</v>
      </c>
      <c r="F163" s="10">
        <v>567</v>
      </c>
      <c r="G163" s="6">
        <v>0.15192302663998311</v>
      </c>
      <c r="H163" s="10">
        <v>0</v>
      </c>
      <c r="I163">
        <v>567</v>
      </c>
      <c r="J163" s="6">
        <f t="shared" si="2"/>
        <v>0.15192302663998311</v>
      </c>
    </row>
    <row r="164" spans="1:10" x14ac:dyDescent="0.3">
      <c r="A164" t="s">
        <v>319</v>
      </c>
      <c r="B164" t="s">
        <v>320</v>
      </c>
      <c r="C164" t="s">
        <v>427</v>
      </c>
      <c r="D164">
        <v>4903</v>
      </c>
      <c r="E164" s="10">
        <v>4756.8373202394941</v>
      </c>
      <c r="F164" s="10">
        <v>1769</v>
      </c>
      <c r="G164" s="6">
        <v>0.37188574695906051</v>
      </c>
      <c r="H164" s="10">
        <v>0</v>
      </c>
      <c r="I164">
        <v>1769</v>
      </c>
      <c r="J164" s="6">
        <f t="shared" si="2"/>
        <v>0.37188574695906051</v>
      </c>
    </row>
    <row r="165" spans="1:10" x14ac:dyDescent="0.3">
      <c r="A165" t="s">
        <v>321</v>
      </c>
      <c r="B165" t="s">
        <v>322</v>
      </c>
      <c r="C165" t="s">
        <v>427</v>
      </c>
      <c r="D165">
        <v>4385</v>
      </c>
      <c r="E165" s="10">
        <v>4137.3401623636801</v>
      </c>
      <c r="F165" s="10">
        <v>46</v>
      </c>
      <c r="G165" s="6">
        <v>1.1118254287730599E-2</v>
      </c>
      <c r="H165" s="10">
        <v>0</v>
      </c>
      <c r="I165">
        <v>46</v>
      </c>
      <c r="J165" s="6">
        <f t="shared" si="2"/>
        <v>1.1118254287730599E-2</v>
      </c>
    </row>
    <row r="166" spans="1:10" x14ac:dyDescent="0.3">
      <c r="A166" t="s">
        <v>323</v>
      </c>
      <c r="B166" t="s">
        <v>324</v>
      </c>
      <c r="C166" t="s">
        <v>427</v>
      </c>
      <c r="D166">
        <v>6285</v>
      </c>
      <c r="E166" s="10">
        <v>6067.0038686257103</v>
      </c>
      <c r="F166" s="10">
        <v>2340</v>
      </c>
      <c r="G166" s="6">
        <v>0.38569284784881036</v>
      </c>
      <c r="H166" s="10">
        <v>0</v>
      </c>
      <c r="I166">
        <v>2340</v>
      </c>
      <c r="J166" s="6">
        <f t="shared" si="2"/>
        <v>0.38569284784881036</v>
      </c>
    </row>
    <row r="167" spans="1:10" x14ac:dyDescent="0.3">
      <c r="A167" t="s">
        <v>325</v>
      </c>
      <c r="B167" t="s">
        <v>326</v>
      </c>
      <c r="C167" t="s">
        <v>427</v>
      </c>
      <c r="D167">
        <v>4665</v>
      </c>
      <c r="E167" s="10">
        <v>4509.0029505778211</v>
      </c>
      <c r="F167" s="10">
        <v>202</v>
      </c>
      <c r="G167" s="6">
        <v>4.4799260992746531E-2</v>
      </c>
      <c r="H167" s="10">
        <v>0</v>
      </c>
      <c r="I167">
        <v>202</v>
      </c>
      <c r="J167" s="6">
        <f t="shared" si="2"/>
        <v>4.4799260992746531E-2</v>
      </c>
    </row>
    <row r="168" spans="1:10" x14ac:dyDescent="0.3">
      <c r="A168" t="s">
        <v>327</v>
      </c>
      <c r="B168" t="s">
        <v>328</v>
      </c>
      <c r="C168" t="s">
        <v>427</v>
      </c>
      <c r="D168">
        <v>10684</v>
      </c>
      <c r="E168" s="10">
        <v>10345.761596051121</v>
      </c>
      <c r="F168" s="10">
        <v>999</v>
      </c>
      <c r="G168" s="6">
        <v>9.6561281711856656E-2</v>
      </c>
      <c r="H168" s="10">
        <v>0</v>
      </c>
      <c r="I168">
        <v>999</v>
      </c>
      <c r="J168" s="6">
        <f t="shared" si="2"/>
        <v>9.6561281711856656E-2</v>
      </c>
    </row>
    <row r="169" spans="1:10" x14ac:dyDescent="0.3">
      <c r="A169" t="s">
        <v>329</v>
      </c>
      <c r="B169" t="s">
        <v>330</v>
      </c>
      <c r="C169" t="s">
        <v>427</v>
      </c>
      <c r="D169">
        <v>4921</v>
      </c>
      <c r="E169" s="10">
        <v>4757.5398602251025</v>
      </c>
      <c r="F169" s="10">
        <v>708</v>
      </c>
      <c r="G169" s="6">
        <v>0.14881640948910538</v>
      </c>
      <c r="H169" s="10">
        <v>18</v>
      </c>
      <c r="I169">
        <v>726</v>
      </c>
      <c r="J169" s="6">
        <f t="shared" si="2"/>
        <v>0.152599877526964</v>
      </c>
    </row>
    <row r="170" spans="1:10" x14ac:dyDescent="0.3">
      <c r="A170" t="s">
        <v>331</v>
      </c>
      <c r="B170" t="s">
        <v>332</v>
      </c>
      <c r="C170" t="s">
        <v>427</v>
      </c>
      <c r="D170">
        <v>1552</v>
      </c>
      <c r="E170" s="10">
        <v>1512.5703519115054</v>
      </c>
      <c r="F170" s="10">
        <v>97</v>
      </c>
      <c r="G170" s="6">
        <v>6.4129248518864979E-2</v>
      </c>
      <c r="H170" s="10">
        <v>0</v>
      </c>
      <c r="I170">
        <v>97</v>
      </c>
      <c r="J170" s="6">
        <f t="shared" si="2"/>
        <v>6.4129248518864979E-2</v>
      </c>
    </row>
    <row r="171" spans="1:10" x14ac:dyDescent="0.3">
      <c r="A171" t="s">
        <v>333</v>
      </c>
      <c r="B171" t="s">
        <v>334</v>
      </c>
      <c r="C171" t="s">
        <v>427</v>
      </c>
      <c r="D171">
        <v>2567</v>
      </c>
      <c r="E171" s="10">
        <v>2493.7065074922948</v>
      </c>
      <c r="F171" s="10">
        <v>844</v>
      </c>
      <c r="G171" s="6">
        <v>0.33845201809604208</v>
      </c>
      <c r="H171" s="10">
        <v>3</v>
      </c>
      <c r="I171">
        <v>847</v>
      </c>
      <c r="J171" s="6">
        <f t="shared" si="2"/>
        <v>0.33965504659638346</v>
      </c>
    </row>
    <row r="172" spans="1:10" x14ac:dyDescent="0.3">
      <c r="A172" t="s">
        <v>335</v>
      </c>
      <c r="B172" t="s">
        <v>336</v>
      </c>
      <c r="C172" t="s">
        <v>427</v>
      </c>
      <c r="D172">
        <v>3222</v>
      </c>
      <c r="E172" s="10">
        <v>3082.9337449830196</v>
      </c>
      <c r="F172" s="10">
        <v>811</v>
      </c>
      <c r="G172" s="6">
        <v>0.26306111875409988</v>
      </c>
      <c r="H172" s="10">
        <v>23</v>
      </c>
      <c r="I172">
        <v>834</v>
      </c>
      <c r="J172" s="6">
        <f t="shared" si="2"/>
        <v>0.27052154505662057</v>
      </c>
    </row>
    <row r="173" spans="1:10" x14ac:dyDescent="0.3">
      <c r="A173" t="s">
        <v>337</v>
      </c>
      <c r="B173" t="s">
        <v>338</v>
      </c>
      <c r="C173" t="s">
        <v>427</v>
      </c>
      <c r="D173">
        <v>2180</v>
      </c>
      <c r="E173" s="10">
        <v>2105.8679596686147</v>
      </c>
      <c r="F173" s="10">
        <v>1282</v>
      </c>
      <c r="G173" s="6">
        <v>0.60877511057328548</v>
      </c>
      <c r="H173" s="10">
        <v>1</v>
      </c>
      <c r="I173">
        <v>1283</v>
      </c>
      <c r="J173" s="6">
        <f t="shared" si="2"/>
        <v>0.60924997415407589</v>
      </c>
    </row>
    <row r="174" spans="1:10" x14ac:dyDescent="0.3">
      <c r="A174" t="s">
        <v>339</v>
      </c>
      <c r="B174" t="s">
        <v>340</v>
      </c>
      <c r="C174" t="s">
        <v>427</v>
      </c>
      <c r="D174">
        <v>6301</v>
      </c>
      <c r="E174" s="10">
        <v>5974.3549594825063</v>
      </c>
      <c r="F174" s="10">
        <v>1158</v>
      </c>
      <c r="G174" s="6">
        <v>0.19382845643645938</v>
      </c>
      <c r="H174" s="10">
        <v>0</v>
      </c>
      <c r="I174">
        <v>1158</v>
      </c>
      <c r="J174" s="6">
        <f t="shared" si="2"/>
        <v>0.19382845643645938</v>
      </c>
    </row>
    <row r="175" spans="1:10" x14ac:dyDescent="0.3">
      <c r="A175" t="s">
        <v>341</v>
      </c>
      <c r="B175" t="s">
        <v>342</v>
      </c>
      <c r="C175" t="s">
        <v>427</v>
      </c>
      <c r="D175">
        <v>4176</v>
      </c>
      <c r="E175" s="10">
        <v>3992.9379676384947</v>
      </c>
      <c r="F175" s="10">
        <v>1151</v>
      </c>
      <c r="G175" s="6">
        <v>0.28825892346149445</v>
      </c>
      <c r="H175" s="10">
        <v>0</v>
      </c>
      <c r="I175">
        <v>1151</v>
      </c>
      <c r="J175" s="6">
        <f t="shared" si="2"/>
        <v>0.28825892346149445</v>
      </c>
    </row>
    <row r="176" spans="1:10" x14ac:dyDescent="0.3">
      <c r="A176" t="s">
        <v>343</v>
      </c>
      <c r="B176" t="s">
        <v>344</v>
      </c>
      <c r="C176" t="s">
        <v>427</v>
      </c>
      <c r="D176">
        <v>3583</v>
      </c>
      <c r="E176" s="10">
        <v>3487.720537729369</v>
      </c>
      <c r="F176" s="10">
        <v>203</v>
      </c>
      <c r="G176" s="6">
        <v>5.8204204667200853E-2</v>
      </c>
      <c r="H176" s="10">
        <v>1</v>
      </c>
      <c r="I176">
        <v>204</v>
      </c>
      <c r="J176" s="6">
        <f t="shared" si="2"/>
        <v>5.8490924887236326E-2</v>
      </c>
    </row>
    <row r="177" spans="1:10" x14ac:dyDescent="0.3">
      <c r="A177" t="s">
        <v>345</v>
      </c>
      <c r="B177" t="s">
        <v>346</v>
      </c>
      <c r="C177" t="s">
        <v>427</v>
      </c>
      <c r="D177">
        <v>2658</v>
      </c>
      <c r="E177" s="10">
        <v>2513.0115815350996</v>
      </c>
      <c r="F177" s="10">
        <v>200</v>
      </c>
      <c r="G177" s="6">
        <v>7.9585785226595693E-2</v>
      </c>
      <c r="H177" s="10">
        <v>0</v>
      </c>
      <c r="I177">
        <v>200</v>
      </c>
      <c r="J177" s="6">
        <f t="shared" si="2"/>
        <v>7.9585785226595693E-2</v>
      </c>
    </row>
    <row r="178" spans="1:10" x14ac:dyDescent="0.3">
      <c r="A178" t="s">
        <v>347</v>
      </c>
      <c r="B178" t="s">
        <v>348</v>
      </c>
      <c r="C178" t="s">
        <v>427</v>
      </c>
      <c r="D178">
        <v>2223</v>
      </c>
      <c r="E178" s="10">
        <v>2157.1981526826394</v>
      </c>
      <c r="F178" s="10">
        <v>1246</v>
      </c>
      <c r="G178" s="6">
        <v>0.5776010879902268</v>
      </c>
      <c r="H178" s="10">
        <v>0</v>
      </c>
      <c r="I178">
        <v>1246</v>
      </c>
      <c r="J178" s="6">
        <f t="shared" si="2"/>
        <v>0.5776010879902268</v>
      </c>
    </row>
    <row r="179" spans="1:10" x14ac:dyDescent="0.3">
      <c r="A179" t="s">
        <v>349</v>
      </c>
      <c r="B179" t="s">
        <v>350</v>
      </c>
      <c r="C179" t="s">
        <v>427</v>
      </c>
      <c r="D179">
        <v>2329</v>
      </c>
      <c r="E179" s="10">
        <v>2264.2566187594553</v>
      </c>
      <c r="F179" s="10">
        <v>1542</v>
      </c>
      <c r="G179" s="6">
        <v>0.68101821464248768</v>
      </c>
      <c r="H179" s="10">
        <v>7</v>
      </c>
      <c r="I179">
        <v>1549</v>
      </c>
      <c r="J179" s="6">
        <f t="shared" si="2"/>
        <v>0.6841097370176481</v>
      </c>
    </row>
    <row r="180" spans="1:10" x14ac:dyDescent="0.3">
      <c r="A180" t="s">
        <v>351</v>
      </c>
      <c r="B180" t="s">
        <v>352</v>
      </c>
      <c r="C180" t="s">
        <v>427</v>
      </c>
      <c r="D180">
        <v>12709</v>
      </c>
      <c r="E180" s="10">
        <v>12307.151900018976</v>
      </c>
      <c r="F180" s="10">
        <v>9976</v>
      </c>
      <c r="G180" s="6">
        <v>0.81058559129221586</v>
      </c>
      <c r="H180" s="10">
        <v>10</v>
      </c>
      <c r="I180">
        <v>9986</v>
      </c>
      <c r="J180" s="6">
        <f t="shared" si="2"/>
        <v>0.81139812696913272</v>
      </c>
    </row>
    <row r="181" spans="1:10" x14ac:dyDescent="0.3">
      <c r="A181" t="s">
        <v>353</v>
      </c>
      <c r="B181" t="s">
        <v>354</v>
      </c>
      <c r="C181" t="s">
        <v>427</v>
      </c>
      <c r="D181">
        <v>4160</v>
      </c>
      <c r="E181" s="10">
        <v>4031.0102769893315</v>
      </c>
      <c r="F181" s="10">
        <v>165</v>
      </c>
      <c r="G181" s="6">
        <v>4.0932666667184654E-2</v>
      </c>
      <c r="H181" s="10">
        <v>0</v>
      </c>
      <c r="I181">
        <v>165</v>
      </c>
      <c r="J181" s="6">
        <f t="shared" si="2"/>
        <v>4.0932666667184654E-2</v>
      </c>
    </row>
    <row r="182" spans="1:10" x14ac:dyDescent="0.3">
      <c r="A182" t="s">
        <v>355</v>
      </c>
      <c r="B182" t="s">
        <v>356</v>
      </c>
      <c r="C182" t="s">
        <v>427</v>
      </c>
      <c r="D182">
        <v>3901</v>
      </c>
      <c r="E182" s="10">
        <v>3739.3588411819019</v>
      </c>
      <c r="F182" s="10">
        <v>2028</v>
      </c>
      <c r="G182" s="6">
        <v>0.54233896401314841</v>
      </c>
      <c r="H182" s="10">
        <v>2</v>
      </c>
      <c r="I182">
        <v>2030</v>
      </c>
      <c r="J182" s="6">
        <f t="shared" si="2"/>
        <v>0.54287381506247112</v>
      </c>
    </row>
    <row r="183" spans="1:10" x14ac:dyDescent="0.3">
      <c r="A183" t="s">
        <v>357</v>
      </c>
      <c r="B183" t="s">
        <v>358</v>
      </c>
      <c r="C183" t="s">
        <v>427</v>
      </c>
      <c r="D183">
        <v>4268</v>
      </c>
      <c r="E183" s="10">
        <v>4128.9589045967814</v>
      </c>
      <c r="F183" s="10">
        <v>254</v>
      </c>
      <c r="G183" s="6">
        <v>6.1516717862515197E-2</v>
      </c>
      <c r="H183" s="10">
        <v>0</v>
      </c>
      <c r="I183">
        <v>254</v>
      </c>
      <c r="J183" s="6">
        <f t="shared" si="2"/>
        <v>6.1516717862515197E-2</v>
      </c>
    </row>
    <row r="184" spans="1:10" x14ac:dyDescent="0.3">
      <c r="A184" t="s">
        <v>359</v>
      </c>
      <c r="B184" t="s">
        <v>360</v>
      </c>
      <c r="C184" t="s">
        <v>427</v>
      </c>
      <c r="D184">
        <v>2549</v>
      </c>
      <c r="E184" s="10">
        <v>2472.4001954050213</v>
      </c>
      <c r="F184" s="10">
        <v>1517</v>
      </c>
      <c r="G184" s="6">
        <v>0.61357380686968011</v>
      </c>
      <c r="H184" s="10">
        <v>1</v>
      </c>
      <c r="I184">
        <v>1518</v>
      </c>
      <c r="J184" s="6">
        <f t="shared" si="2"/>
        <v>0.61397827213459089</v>
      </c>
    </row>
    <row r="185" spans="1:10" x14ac:dyDescent="0.3">
      <c r="A185" t="s">
        <v>361</v>
      </c>
      <c r="B185" t="s">
        <v>362</v>
      </c>
      <c r="C185" t="s">
        <v>427</v>
      </c>
      <c r="D185">
        <v>3909</v>
      </c>
      <c r="E185" s="10">
        <v>3847.1466444426924</v>
      </c>
      <c r="F185" s="10">
        <v>2028</v>
      </c>
      <c r="G185" s="6">
        <v>0.52714392962625978</v>
      </c>
      <c r="H185" s="10">
        <v>0</v>
      </c>
      <c r="I185">
        <v>2028</v>
      </c>
      <c r="J185" s="6">
        <f t="shared" si="2"/>
        <v>0.52714392962625978</v>
      </c>
    </row>
    <row r="186" spans="1:10" x14ac:dyDescent="0.3">
      <c r="A186" t="s">
        <v>363</v>
      </c>
      <c r="B186" t="s">
        <v>364</v>
      </c>
      <c r="C186" t="s">
        <v>427</v>
      </c>
      <c r="D186">
        <v>3651</v>
      </c>
      <c r="E186" s="10">
        <v>3496.7049438002314</v>
      </c>
      <c r="F186" s="10">
        <v>613</v>
      </c>
      <c r="G186" s="6">
        <v>0.1753078998234805</v>
      </c>
      <c r="H186" s="10">
        <v>3</v>
      </c>
      <c r="I186">
        <v>616</v>
      </c>
      <c r="J186" s="6">
        <f t="shared" si="2"/>
        <v>0.1761658503935791</v>
      </c>
    </row>
    <row r="187" spans="1:10" x14ac:dyDescent="0.3">
      <c r="A187" t="s">
        <v>365</v>
      </c>
      <c r="B187" t="s">
        <v>366</v>
      </c>
      <c r="C187" t="s">
        <v>427</v>
      </c>
      <c r="D187">
        <v>8887</v>
      </c>
      <c r="E187" s="10">
        <v>8652.1550321573759</v>
      </c>
      <c r="F187" s="10">
        <v>3659</v>
      </c>
      <c r="G187" s="6">
        <v>0.42290042034621805</v>
      </c>
      <c r="H187" s="10">
        <v>1</v>
      </c>
      <c r="I187">
        <v>3660</v>
      </c>
      <c r="J187" s="6">
        <f t="shared" si="2"/>
        <v>0.42301599848788141</v>
      </c>
    </row>
    <row r="188" spans="1:10" x14ac:dyDescent="0.3">
      <c r="A188" t="s">
        <v>367</v>
      </c>
      <c r="B188" t="s">
        <v>368</v>
      </c>
      <c r="C188" t="s">
        <v>427</v>
      </c>
      <c r="D188">
        <v>3337</v>
      </c>
      <c r="E188" s="10">
        <v>3235.4793979504698</v>
      </c>
      <c r="F188" s="10">
        <v>1715</v>
      </c>
      <c r="G188" s="6">
        <v>0.53006055334068114</v>
      </c>
      <c r="H188" s="10">
        <v>2</v>
      </c>
      <c r="I188">
        <v>1717</v>
      </c>
      <c r="J188" s="6">
        <f t="shared" si="2"/>
        <v>0.53067869975857118</v>
      </c>
    </row>
    <row r="189" spans="1:10" x14ac:dyDescent="0.3">
      <c r="A189" t="s">
        <v>369</v>
      </c>
      <c r="B189" t="s">
        <v>370</v>
      </c>
      <c r="C189" t="s">
        <v>427</v>
      </c>
      <c r="D189">
        <v>3285</v>
      </c>
      <c r="E189" s="10">
        <v>3198.1424236893736</v>
      </c>
      <c r="F189" s="10">
        <v>2049</v>
      </c>
      <c r="G189" s="6">
        <v>0.64068441255854891</v>
      </c>
      <c r="H189" s="10">
        <v>2</v>
      </c>
      <c r="I189">
        <v>2051</v>
      </c>
      <c r="J189" s="6">
        <f t="shared" si="2"/>
        <v>0.64130977557715163</v>
      </c>
    </row>
    <row r="190" spans="1:10" x14ac:dyDescent="0.3">
      <c r="A190" t="s">
        <v>371</v>
      </c>
      <c r="B190" t="s">
        <v>372</v>
      </c>
      <c r="C190" t="s">
        <v>427</v>
      </c>
      <c r="D190">
        <v>4052</v>
      </c>
      <c r="E190" s="10">
        <v>3844.9085527144475</v>
      </c>
      <c r="F190" s="10">
        <v>1755</v>
      </c>
      <c r="G190" s="6">
        <v>0.45644778697298183</v>
      </c>
      <c r="H190" s="10">
        <v>0</v>
      </c>
      <c r="I190">
        <v>1755</v>
      </c>
      <c r="J190" s="6">
        <f t="shared" si="2"/>
        <v>0.45644778697298183</v>
      </c>
    </row>
    <row r="191" spans="1:10" x14ac:dyDescent="0.3">
      <c r="A191" t="s">
        <v>373</v>
      </c>
      <c r="B191" t="s">
        <v>374</v>
      </c>
      <c r="C191" t="s">
        <v>427</v>
      </c>
      <c r="D191">
        <v>7788</v>
      </c>
      <c r="E191" s="10">
        <v>7369.2587787218017</v>
      </c>
      <c r="F191" s="10">
        <v>4895</v>
      </c>
      <c r="G191" s="6">
        <v>0.6642459095253862</v>
      </c>
      <c r="H191" s="10">
        <v>2</v>
      </c>
      <c r="I191">
        <v>4897</v>
      </c>
      <c r="J191" s="6">
        <f t="shared" si="2"/>
        <v>0.66451730724122904</v>
      </c>
    </row>
    <row r="192" spans="1:10" x14ac:dyDescent="0.3">
      <c r="A192" t="s">
        <v>375</v>
      </c>
      <c r="B192" t="s">
        <v>376</v>
      </c>
      <c r="C192" t="s">
        <v>427</v>
      </c>
      <c r="D192">
        <v>16530</v>
      </c>
      <c r="E192" s="10">
        <v>15765.923443452462</v>
      </c>
      <c r="F192" s="10">
        <v>12545</v>
      </c>
      <c r="G192" s="6">
        <v>0.795703470525851</v>
      </c>
      <c r="H192" s="10">
        <v>11</v>
      </c>
      <c r="I192">
        <v>12556</v>
      </c>
      <c r="J192" s="6">
        <f t="shared" si="2"/>
        <v>0.79640117783360587</v>
      </c>
    </row>
    <row r="193" spans="1:10" x14ac:dyDescent="0.3">
      <c r="A193" t="s">
        <v>377</v>
      </c>
      <c r="B193" t="s">
        <v>378</v>
      </c>
      <c r="C193" t="s">
        <v>427</v>
      </c>
      <c r="D193">
        <v>10445</v>
      </c>
      <c r="E193" s="10">
        <v>10023.752398581531</v>
      </c>
      <c r="F193" s="10">
        <v>6858</v>
      </c>
      <c r="G193" s="6">
        <v>0.6841749204589771</v>
      </c>
      <c r="H193" s="10">
        <v>6</v>
      </c>
      <c r="I193">
        <v>6864</v>
      </c>
      <c r="J193" s="6">
        <f t="shared" si="2"/>
        <v>0.68477349869209958</v>
      </c>
    </row>
    <row r="194" spans="1:10" x14ac:dyDescent="0.3">
      <c r="A194" t="s">
        <v>379</v>
      </c>
      <c r="B194" t="s">
        <v>380</v>
      </c>
      <c r="C194" t="s">
        <v>427</v>
      </c>
      <c r="D194">
        <v>10800</v>
      </c>
      <c r="E194" s="10">
        <v>10294.270381223232</v>
      </c>
      <c r="F194" s="10">
        <v>8843</v>
      </c>
      <c r="G194" s="6">
        <v>0.85902154038324541</v>
      </c>
      <c r="H194" s="10">
        <v>61</v>
      </c>
      <c r="I194">
        <v>8904</v>
      </c>
      <c r="J194" s="6">
        <f t="shared" si="2"/>
        <v>0.86494716675024508</v>
      </c>
    </row>
    <row r="195" spans="1:10" x14ac:dyDescent="0.3">
      <c r="A195" t="s">
        <v>381</v>
      </c>
      <c r="B195" t="s">
        <v>382</v>
      </c>
      <c r="C195" t="s">
        <v>427</v>
      </c>
      <c r="D195">
        <v>4759</v>
      </c>
      <c r="E195" s="10">
        <v>4541.66359539309</v>
      </c>
      <c r="F195" s="10">
        <v>4057</v>
      </c>
      <c r="G195" s="6">
        <v>0.89328500774810438</v>
      </c>
      <c r="H195" s="10">
        <v>3</v>
      </c>
      <c r="I195">
        <v>4060</v>
      </c>
      <c r="J195" s="6">
        <f t="shared" si="2"/>
        <v>0.89394555865351344</v>
      </c>
    </row>
    <row r="196" spans="1:10" x14ac:dyDescent="0.3">
      <c r="A196" t="s">
        <v>383</v>
      </c>
      <c r="B196" t="s">
        <v>384</v>
      </c>
      <c r="C196" t="s">
        <v>427</v>
      </c>
      <c r="D196">
        <v>9537</v>
      </c>
      <c r="E196" s="10">
        <v>9286.1891095305837</v>
      </c>
      <c r="F196" s="10">
        <v>9117</v>
      </c>
      <c r="G196" s="6">
        <v>0.98178056600667951</v>
      </c>
      <c r="H196" s="10">
        <v>204</v>
      </c>
      <c r="I196">
        <v>9321</v>
      </c>
      <c r="J196" s="6">
        <f t="shared" si="2"/>
        <v>1.0037486734395371</v>
      </c>
    </row>
    <row r="197" spans="1:10" x14ac:dyDescent="0.3">
      <c r="A197" t="s">
        <v>385</v>
      </c>
      <c r="B197" t="s">
        <v>386</v>
      </c>
      <c r="C197" t="s">
        <v>427</v>
      </c>
      <c r="D197">
        <v>4644</v>
      </c>
      <c r="E197" s="10">
        <v>4407.5530209617755</v>
      </c>
      <c r="F197" s="10">
        <v>2594</v>
      </c>
      <c r="G197" s="6">
        <v>0.58853517760609064</v>
      </c>
      <c r="H197" s="10">
        <v>0</v>
      </c>
      <c r="I197">
        <v>2594</v>
      </c>
      <c r="J197" s="6">
        <f t="shared" si="2"/>
        <v>0.58853517760609064</v>
      </c>
    </row>
    <row r="198" spans="1:10" x14ac:dyDescent="0.3">
      <c r="A198" t="s">
        <v>387</v>
      </c>
      <c r="B198" t="s">
        <v>388</v>
      </c>
      <c r="C198" t="s">
        <v>427</v>
      </c>
      <c r="D198">
        <v>4181</v>
      </c>
      <c r="E198" s="10">
        <v>3999.5590725230441</v>
      </c>
      <c r="F198" s="10">
        <v>1544</v>
      </c>
      <c r="G198" s="6">
        <v>0.38604255419235439</v>
      </c>
      <c r="H198" s="10">
        <v>2</v>
      </c>
      <c r="I198">
        <v>1546</v>
      </c>
      <c r="J198" s="6">
        <f t="shared" ref="J198:J213" si="3">I198/E198</f>
        <v>0.38654260931436524</v>
      </c>
    </row>
    <row r="199" spans="1:10" x14ac:dyDescent="0.3">
      <c r="A199" t="s">
        <v>389</v>
      </c>
      <c r="B199" t="s">
        <v>390</v>
      </c>
      <c r="C199" t="s">
        <v>426</v>
      </c>
      <c r="D199">
        <v>6376</v>
      </c>
      <c r="E199" s="10">
        <v>6108.3760582071109</v>
      </c>
      <c r="F199" s="10">
        <v>3245</v>
      </c>
      <c r="G199" s="6">
        <v>0.5312377576426508</v>
      </c>
      <c r="H199" s="10">
        <v>0</v>
      </c>
      <c r="I199">
        <v>3245</v>
      </c>
      <c r="J199" s="6">
        <f t="shared" si="3"/>
        <v>0.5312377576426508</v>
      </c>
    </row>
    <row r="200" spans="1:10" x14ac:dyDescent="0.3">
      <c r="A200" t="s">
        <v>391</v>
      </c>
      <c r="B200" t="s">
        <v>392</v>
      </c>
      <c r="C200" t="s">
        <v>425</v>
      </c>
      <c r="D200">
        <v>16315</v>
      </c>
      <c r="E200" s="10">
        <v>15811.961564290721</v>
      </c>
      <c r="F200" s="10">
        <v>6588</v>
      </c>
      <c r="G200" s="6">
        <v>0.41664659841307417</v>
      </c>
      <c r="H200" s="10">
        <v>1</v>
      </c>
      <c r="I200">
        <v>6589</v>
      </c>
      <c r="J200" s="6">
        <f t="shared" si="3"/>
        <v>0.41670984167330688</v>
      </c>
    </row>
    <row r="201" spans="1:10" x14ac:dyDescent="0.3">
      <c r="A201" t="s">
        <v>393</v>
      </c>
      <c r="B201" t="s">
        <v>394</v>
      </c>
      <c r="C201" t="s">
        <v>426</v>
      </c>
      <c r="D201">
        <v>11400</v>
      </c>
      <c r="E201" s="10">
        <v>10946.406128433779</v>
      </c>
      <c r="F201" s="10">
        <v>5863</v>
      </c>
      <c r="G201" s="6">
        <v>0.53560958100856459</v>
      </c>
      <c r="H201" s="10">
        <v>13</v>
      </c>
      <c r="I201">
        <v>5876</v>
      </c>
      <c r="J201" s="6">
        <f t="shared" si="3"/>
        <v>0.53679718540104482</v>
      </c>
    </row>
    <row r="202" spans="1:10" x14ac:dyDescent="0.3">
      <c r="A202" t="s">
        <v>395</v>
      </c>
      <c r="B202" t="s">
        <v>396</v>
      </c>
      <c r="C202" t="s">
        <v>426</v>
      </c>
      <c r="D202">
        <v>4350</v>
      </c>
      <c r="E202" s="10">
        <v>4111.4998489795325</v>
      </c>
      <c r="F202" s="10">
        <v>2383</v>
      </c>
      <c r="G202" s="6">
        <v>0.57959384349520449</v>
      </c>
      <c r="H202" s="10">
        <v>6</v>
      </c>
      <c r="I202">
        <v>2389</v>
      </c>
      <c r="J202" s="6">
        <f t="shared" si="3"/>
        <v>0.58105316496434889</v>
      </c>
    </row>
    <row r="203" spans="1:10" x14ac:dyDescent="0.3">
      <c r="A203" t="s">
        <v>397</v>
      </c>
      <c r="B203" t="s">
        <v>398</v>
      </c>
      <c r="C203" t="s">
        <v>425</v>
      </c>
      <c r="D203">
        <v>3782</v>
      </c>
      <c r="E203" s="10">
        <v>3653.0700029662275</v>
      </c>
      <c r="F203" s="10">
        <v>1996</v>
      </c>
      <c r="G203" s="6">
        <v>0.54638974845247523</v>
      </c>
      <c r="H203" s="10">
        <v>0</v>
      </c>
      <c r="I203">
        <v>1996</v>
      </c>
      <c r="J203" s="6">
        <f t="shared" si="3"/>
        <v>0.54638974845247523</v>
      </c>
    </row>
    <row r="204" spans="1:10" x14ac:dyDescent="0.3">
      <c r="A204" t="s">
        <v>399</v>
      </c>
      <c r="B204" t="s">
        <v>400</v>
      </c>
      <c r="C204" t="s">
        <v>425</v>
      </c>
      <c r="D204">
        <v>5342</v>
      </c>
      <c r="E204" s="10">
        <v>5173.21229563407</v>
      </c>
      <c r="F204" s="10">
        <v>2373</v>
      </c>
      <c r="G204" s="6">
        <v>0.45870918578050474</v>
      </c>
      <c r="H204" s="10">
        <v>0</v>
      </c>
      <c r="I204">
        <v>2373</v>
      </c>
      <c r="J204" s="6">
        <f t="shared" si="3"/>
        <v>0.45870918578050474</v>
      </c>
    </row>
    <row r="205" spans="1:10" x14ac:dyDescent="0.3">
      <c r="A205" t="s">
        <v>401</v>
      </c>
      <c r="B205" t="s">
        <v>402</v>
      </c>
      <c r="C205" t="s">
        <v>425</v>
      </c>
      <c r="D205">
        <v>4394</v>
      </c>
      <c r="E205" s="10">
        <v>4241.7766423357662</v>
      </c>
      <c r="F205" s="10">
        <v>1452</v>
      </c>
      <c r="G205" s="6">
        <v>0.34230939590455317</v>
      </c>
      <c r="H205" s="10">
        <v>1</v>
      </c>
      <c r="I205">
        <v>1453</v>
      </c>
      <c r="J205" s="6">
        <f t="shared" si="3"/>
        <v>0.34254514617721471</v>
      </c>
    </row>
    <row r="206" spans="1:10" x14ac:dyDescent="0.3">
      <c r="A206" t="s">
        <v>403</v>
      </c>
      <c r="B206" t="s">
        <v>404</v>
      </c>
      <c r="C206" t="s">
        <v>425</v>
      </c>
      <c r="D206">
        <v>4511</v>
      </c>
      <c r="E206" s="10">
        <v>4369.9269203628164</v>
      </c>
      <c r="F206" s="10">
        <v>1354</v>
      </c>
      <c r="G206" s="6">
        <v>0.30984499848056568</v>
      </c>
      <c r="H206" s="10">
        <v>0</v>
      </c>
      <c r="I206">
        <v>1354</v>
      </c>
      <c r="J206" s="6">
        <f t="shared" si="3"/>
        <v>0.30984499848056568</v>
      </c>
    </row>
    <row r="207" spans="1:10" x14ac:dyDescent="0.3">
      <c r="A207" t="s">
        <v>405</v>
      </c>
      <c r="B207" t="s">
        <v>406</v>
      </c>
      <c r="C207" t="s">
        <v>427</v>
      </c>
      <c r="D207">
        <v>6753</v>
      </c>
      <c r="E207" s="10">
        <v>6542.8227759105566</v>
      </c>
      <c r="F207" s="10">
        <v>1863</v>
      </c>
      <c r="G207" s="6">
        <v>0.2847394868861825</v>
      </c>
      <c r="H207" s="10">
        <v>0</v>
      </c>
      <c r="I207">
        <v>1863</v>
      </c>
      <c r="J207" s="6">
        <f t="shared" si="3"/>
        <v>0.2847394868861825</v>
      </c>
    </row>
    <row r="208" spans="1:10" x14ac:dyDescent="0.3">
      <c r="A208" t="s">
        <v>407</v>
      </c>
      <c r="B208" t="s">
        <v>408</v>
      </c>
      <c r="C208" t="s">
        <v>427</v>
      </c>
      <c r="D208">
        <v>9516</v>
      </c>
      <c r="E208" s="10">
        <v>9246.5719277595908</v>
      </c>
      <c r="F208" s="10">
        <v>2667</v>
      </c>
      <c r="G208" s="6">
        <v>0.28843121762707186</v>
      </c>
      <c r="H208" s="10">
        <v>0</v>
      </c>
      <c r="I208">
        <v>2667</v>
      </c>
      <c r="J208" s="6">
        <f t="shared" si="3"/>
        <v>0.28843121762707186</v>
      </c>
    </row>
    <row r="209" spans="1:10" x14ac:dyDescent="0.3">
      <c r="A209" t="s">
        <v>409</v>
      </c>
      <c r="B209" t="s">
        <v>410</v>
      </c>
      <c r="C209" t="s">
        <v>427</v>
      </c>
      <c r="D209">
        <v>3365</v>
      </c>
      <c r="E209" s="10">
        <v>3203.5005731753918</v>
      </c>
      <c r="F209" s="10">
        <v>109</v>
      </c>
      <c r="G209" s="6">
        <v>3.4025278756843302E-2</v>
      </c>
      <c r="H209" s="10">
        <v>0</v>
      </c>
      <c r="I209">
        <v>109</v>
      </c>
      <c r="J209" s="6">
        <f t="shared" si="3"/>
        <v>3.4025278756843302E-2</v>
      </c>
    </row>
    <row r="210" spans="1:10" x14ac:dyDescent="0.3">
      <c r="A210" t="s">
        <v>411</v>
      </c>
      <c r="B210" t="s">
        <v>412</v>
      </c>
      <c r="C210" t="s">
        <v>427</v>
      </c>
      <c r="D210">
        <v>3798</v>
      </c>
      <c r="E210" s="10">
        <v>3659.991582769434</v>
      </c>
      <c r="F210" s="10">
        <v>527</v>
      </c>
      <c r="G210" s="6">
        <v>0.14398940218360581</v>
      </c>
      <c r="H210" s="10">
        <v>0</v>
      </c>
      <c r="I210">
        <v>527</v>
      </c>
      <c r="J210" s="6">
        <f t="shared" si="3"/>
        <v>0.14398940218360581</v>
      </c>
    </row>
    <row r="211" spans="1:10" x14ac:dyDescent="0.3">
      <c r="A211" t="s">
        <v>413</v>
      </c>
      <c r="B211" t="s">
        <v>414</v>
      </c>
      <c r="C211" t="s">
        <v>427</v>
      </c>
      <c r="D211">
        <v>8476</v>
      </c>
      <c r="E211" s="10">
        <v>8050.8674644988805</v>
      </c>
      <c r="F211" s="10">
        <v>4607</v>
      </c>
      <c r="G211" s="6">
        <v>0.57223647269254341</v>
      </c>
      <c r="H211" s="10">
        <v>0</v>
      </c>
      <c r="I211">
        <v>4607</v>
      </c>
      <c r="J211" s="6">
        <f t="shared" si="3"/>
        <v>0.57223647269254341</v>
      </c>
    </row>
    <row r="212" spans="1:10" x14ac:dyDescent="0.3">
      <c r="A212" t="s">
        <v>415</v>
      </c>
      <c r="B212" t="s">
        <v>416</v>
      </c>
      <c r="C212" t="s">
        <v>427</v>
      </c>
      <c r="D212">
        <v>14256</v>
      </c>
      <c r="E212" s="10">
        <v>13941.658122385554</v>
      </c>
      <c r="F212" s="10">
        <v>13747</v>
      </c>
      <c r="G212" s="6">
        <v>0.98603766347756017</v>
      </c>
      <c r="H212" s="10">
        <v>55</v>
      </c>
      <c r="I212">
        <v>13802</v>
      </c>
      <c r="J212" s="6">
        <f t="shared" si="3"/>
        <v>0.98998267486122682</v>
      </c>
    </row>
    <row r="213" spans="1:10" x14ac:dyDescent="0.3">
      <c r="A213" t="s">
        <v>417</v>
      </c>
      <c r="B213" t="s">
        <v>418</v>
      </c>
      <c r="C213" t="s">
        <v>427</v>
      </c>
      <c r="D213">
        <v>4621</v>
      </c>
      <c r="E213" s="10">
        <v>4613.3405994929935</v>
      </c>
      <c r="F213" s="10">
        <v>3719</v>
      </c>
      <c r="G213" s="6">
        <v>0.80614034879816121</v>
      </c>
      <c r="H213" s="10">
        <v>6</v>
      </c>
      <c r="I213">
        <v>3725</v>
      </c>
      <c r="J213" s="6">
        <f t="shared" si="3"/>
        <v>0.80744092478439111</v>
      </c>
    </row>
  </sheetData>
  <autoFilter ref="A4:J213" xr:uid="{00000000-0009-0000-0000-000016000000}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"/>
  <dimension ref="A1:J213"/>
  <sheetViews>
    <sheetView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bestFit="1" customWidth="1"/>
    <col min="2" max="2" width="55.08203125" bestFit="1" customWidth="1"/>
    <col min="3" max="3" width="33.58203125" bestFit="1" customWidth="1"/>
    <col min="5" max="5" width="10.08203125" bestFit="1" customWidth="1"/>
    <col min="6" max="6" width="10.33203125" bestFit="1" customWidth="1"/>
    <col min="7" max="7" width="10.58203125" bestFit="1" customWidth="1"/>
    <col min="8" max="8" width="15.25" bestFit="1" customWidth="1"/>
    <col min="9" max="9" width="18.75" bestFit="1" customWidth="1"/>
    <col min="10" max="10" width="13" customWidth="1"/>
  </cols>
  <sheetData>
    <row r="1" spans="1:10" ht="18" x14ac:dyDescent="0.4">
      <c r="A1" s="1" t="s">
        <v>445</v>
      </c>
      <c r="B1" s="9">
        <v>42491</v>
      </c>
    </row>
    <row r="4" spans="1:10" ht="42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x14ac:dyDescent="0.3">
      <c r="A5" t="s">
        <v>1</v>
      </c>
      <c r="B5" t="s">
        <v>2</v>
      </c>
      <c r="C5" t="s">
        <v>426</v>
      </c>
      <c r="D5">
        <v>1862</v>
      </c>
      <c r="E5" s="10">
        <v>1819.6266666666668</v>
      </c>
      <c r="F5">
        <v>1439</v>
      </c>
      <c r="G5" s="6">
        <v>0.79082156046661578</v>
      </c>
      <c r="H5">
        <v>3</v>
      </c>
      <c r="I5">
        <v>1442</v>
      </c>
      <c r="J5" s="6">
        <f>I5/E5</f>
        <v>0.79247025030775542</v>
      </c>
    </row>
    <row r="6" spans="1:10" x14ac:dyDescent="0.3">
      <c r="A6" t="s">
        <v>3</v>
      </c>
      <c r="B6" t="s">
        <v>4</v>
      </c>
      <c r="C6" t="s">
        <v>426</v>
      </c>
      <c r="D6">
        <v>5869</v>
      </c>
      <c r="E6" s="10">
        <v>5682.9910122989595</v>
      </c>
      <c r="F6">
        <v>4506</v>
      </c>
      <c r="G6" s="6">
        <v>0.79289233261996184</v>
      </c>
      <c r="H6">
        <v>5</v>
      </c>
      <c r="I6">
        <v>4511</v>
      </c>
      <c r="J6" s="6">
        <f t="shared" ref="J6:J69" si="0">I6/E6</f>
        <v>0.79377215100946463</v>
      </c>
    </row>
    <row r="7" spans="1:10" x14ac:dyDescent="0.3">
      <c r="A7" t="s">
        <v>5</v>
      </c>
      <c r="B7" t="s">
        <v>6</v>
      </c>
      <c r="C7" t="s">
        <v>426</v>
      </c>
      <c r="D7">
        <v>10853</v>
      </c>
      <c r="E7" s="10">
        <v>10343.227255912056</v>
      </c>
      <c r="F7">
        <v>6266</v>
      </c>
      <c r="G7" s="6">
        <v>0.60580705083304009</v>
      </c>
      <c r="H7">
        <v>6</v>
      </c>
      <c r="I7">
        <v>6272</v>
      </c>
      <c r="J7" s="6">
        <f t="shared" si="0"/>
        <v>0.60638714057210774</v>
      </c>
    </row>
    <row r="8" spans="1:10" x14ac:dyDescent="0.3">
      <c r="A8" t="s">
        <v>7</v>
      </c>
      <c r="B8" t="s">
        <v>8</v>
      </c>
      <c r="C8" t="s">
        <v>426</v>
      </c>
      <c r="D8">
        <v>4860</v>
      </c>
      <c r="E8" s="10">
        <v>4637.5298303682248</v>
      </c>
      <c r="F8">
        <v>4028</v>
      </c>
      <c r="G8" s="6">
        <v>0.8685658415873031</v>
      </c>
      <c r="H8">
        <v>3</v>
      </c>
      <c r="I8">
        <v>4031</v>
      </c>
      <c r="J8" s="6">
        <f t="shared" si="0"/>
        <v>0.86921273769573448</v>
      </c>
    </row>
    <row r="9" spans="1:10" x14ac:dyDescent="0.3">
      <c r="A9" t="s">
        <v>9</v>
      </c>
      <c r="B9" t="s">
        <v>10</v>
      </c>
      <c r="C9" t="s">
        <v>426</v>
      </c>
      <c r="D9">
        <v>6099</v>
      </c>
      <c r="E9" s="10">
        <v>5913.4344928414312</v>
      </c>
      <c r="F9">
        <v>3501</v>
      </c>
      <c r="G9" s="6">
        <v>0.5920417321335294</v>
      </c>
      <c r="H9">
        <v>3</v>
      </c>
      <c r="I9">
        <v>3504</v>
      </c>
      <c r="J9" s="6">
        <f t="shared" si="0"/>
        <v>0.59254905152696002</v>
      </c>
    </row>
    <row r="10" spans="1:10" x14ac:dyDescent="0.3">
      <c r="A10" t="s">
        <v>11</v>
      </c>
      <c r="B10" t="s">
        <v>12</v>
      </c>
      <c r="C10" t="s">
        <v>426</v>
      </c>
      <c r="D10">
        <v>5655</v>
      </c>
      <c r="E10" s="10">
        <v>5250.2655138895989</v>
      </c>
      <c r="F10">
        <v>2944</v>
      </c>
      <c r="G10" s="6">
        <v>0.5607335461819285</v>
      </c>
      <c r="H10">
        <v>2</v>
      </c>
      <c r="I10">
        <v>2946</v>
      </c>
      <c r="J10" s="6">
        <f t="shared" si="0"/>
        <v>0.56111447929754121</v>
      </c>
    </row>
    <row r="11" spans="1:10" x14ac:dyDescent="0.3">
      <c r="A11" t="s">
        <v>13</v>
      </c>
      <c r="B11" t="s">
        <v>14</v>
      </c>
      <c r="C11" t="s">
        <v>426</v>
      </c>
      <c r="D11">
        <v>5566</v>
      </c>
      <c r="E11" s="10">
        <v>5356.9126111432633</v>
      </c>
      <c r="F11">
        <v>4554</v>
      </c>
      <c r="G11" s="6">
        <v>0.8501165373739582</v>
      </c>
      <c r="H11">
        <v>15</v>
      </c>
      <c r="I11">
        <v>4569</v>
      </c>
      <c r="J11" s="6">
        <f t="shared" si="0"/>
        <v>0.85291665772103975</v>
      </c>
    </row>
    <row r="12" spans="1:10" x14ac:dyDescent="0.3">
      <c r="A12" t="s">
        <v>15</v>
      </c>
      <c r="B12" t="s">
        <v>16</v>
      </c>
      <c r="C12" t="s">
        <v>426</v>
      </c>
      <c r="D12">
        <v>3837</v>
      </c>
      <c r="E12" s="10">
        <v>3698.4002669358838</v>
      </c>
      <c r="F12">
        <v>2796</v>
      </c>
      <c r="G12" s="6">
        <v>0.75600254115179366</v>
      </c>
      <c r="H12">
        <v>8</v>
      </c>
      <c r="I12">
        <v>2804</v>
      </c>
      <c r="J12" s="6">
        <f t="shared" si="0"/>
        <v>0.75816563855136954</v>
      </c>
    </row>
    <row r="13" spans="1:10" x14ac:dyDescent="0.3">
      <c r="A13" t="s">
        <v>17</v>
      </c>
      <c r="B13" t="s">
        <v>18</v>
      </c>
      <c r="C13" t="s">
        <v>426</v>
      </c>
      <c r="D13">
        <v>6883</v>
      </c>
      <c r="E13" s="10">
        <v>6641.1399480976097</v>
      </c>
      <c r="F13">
        <v>4809</v>
      </c>
      <c r="G13" s="6">
        <v>0.72412267134613895</v>
      </c>
      <c r="H13">
        <v>2</v>
      </c>
      <c r="I13">
        <v>4811</v>
      </c>
      <c r="J13" s="6">
        <f t="shared" si="0"/>
        <v>0.72442382446377096</v>
      </c>
    </row>
    <row r="14" spans="1:10" x14ac:dyDescent="0.3">
      <c r="A14" t="s">
        <v>19</v>
      </c>
      <c r="B14" t="s">
        <v>20</v>
      </c>
      <c r="C14" t="s">
        <v>426</v>
      </c>
      <c r="D14">
        <v>3159</v>
      </c>
      <c r="E14" s="10">
        <v>3065.5019644260306</v>
      </c>
      <c r="F14">
        <v>1597</v>
      </c>
      <c r="G14" s="6">
        <v>0.52095872667268517</v>
      </c>
      <c r="H14">
        <v>2</v>
      </c>
      <c r="I14">
        <v>1599</v>
      </c>
      <c r="J14" s="6">
        <f t="shared" si="0"/>
        <v>0.52161114837171174</v>
      </c>
    </row>
    <row r="15" spans="1:10" x14ac:dyDescent="0.3">
      <c r="A15" t="s">
        <v>21</v>
      </c>
      <c r="B15" t="s">
        <v>22</v>
      </c>
      <c r="C15" t="s">
        <v>426</v>
      </c>
      <c r="D15">
        <v>3465</v>
      </c>
      <c r="E15" s="10">
        <v>3259.6026600166251</v>
      </c>
      <c r="F15">
        <v>2597</v>
      </c>
      <c r="G15" s="6">
        <v>0.79672287418821608</v>
      </c>
      <c r="H15">
        <v>3</v>
      </c>
      <c r="I15">
        <v>2600</v>
      </c>
      <c r="J15" s="6">
        <f t="shared" si="0"/>
        <v>0.79764323176332763</v>
      </c>
    </row>
    <row r="16" spans="1:10" x14ac:dyDescent="0.3">
      <c r="A16" t="s">
        <v>23</v>
      </c>
      <c r="B16" t="s">
        <v>24</v>
      </c>
      <c r="C16" t="s">
        <v>426</v>
      </c>
      <c r="D16">
        <v>5747</v>
      </c>
      <c r="E16" s="10">
        <v>5563.0906949238924</v>
      </c>
      <c r="F16">
        <v>5472</v>
      </c>
      <c r="G16" s="6">
        <v>0.9836258835386219</v>
      </c>
      <c r="H16">
        <v>68</v>
      </c>
      <c r="I16">
        <v>5540</v>
      </c>
      <c r="J16" s="6">
        <f t="shared" si="0"/>
        <v>0.99584930460598786</v>
      </c>
    </row>
    <row r="17" spans="1:10" x14ac:dyDescent="0.3">
      <c r="A17" t="s">
        <v>25</v>
      </c>
      <c r="B17" t="s">
        <v>26</v>
      </c>
      <c r="C17" t="s">
        <v>426</v>
      </c>
      <c r="D17">
        <v>4011</v>
      </c>
      <c r="E17" s="10">
        <v>3807.8999458923258</v>
      </c>
      <c r="F17">
        <v>3017</v>
      </c>
      <c r="G17" s="6">
        <v>0.79230022922595722</v>
      </c>
      <c r="H17">
        <v>27</v>
      </c>
      <c r="I17">
        <v>3044</v>
      </c>
      <c r="J17" s="6">
        <f t="shared" si="0"/>
        <v>0.79939075166185414</v>
      </c>
    </row>
    <row r="18" spans="1:10" x14ac:dyDescent="0.3">
      <c r="A18" t="s">
        <v>27</v>
      </c>
      <c r="B18" t="s">
        <v>28</v>
      </c>
      <c r="C18" t="s">
        <v>426</v>
      </c>
      <c r="D18">
        <v>3654</v>
      </c>
      <c r="E18" s="10">
        <v>3453.693544271498</v>
      </c>
      <c r="F18">
        <v>1643</v>
      </c>
      <c r="G18" s="6">
        <v>0.47572257901259879</v>
      </c>
      <c r="H18">
        <v>12</v>
      </c>
      <c r="I18">
        <v>1655</v>
      </c>
      <c r="J18" s="6">
        <f t="shared" si="0"/>
        <v>0.47919712006442544</v>
      </c>
    </row>
    <row r="19" spans="1:10" x14ac:dyDescent="0.3">
      <c r="A19" t="s">
        <v>29</v>
      </c>
      <c r="B19" t="s">
        <v>30</v>
      </c>
      <c r="C19" t="s">
        <v>426</v>
      </c>
      <c r="D19">
        <v>3149</v>
      </c>
      <c r="E19" s="10">
        <v>2930.9586163800923</v>
      </c>
      <c r="F19">
        <v>2540</v>
      </c>
      <c r="G19" s="6">
        <v>0.86661066649144658</v>
      </c>
      <c r="H19">
        <v>7</v>
      </c>
      <c r="I19">
        <v>2547</v>
      </c>
      <c r="J19" s="6">
        <f t="shared" si="0"/>
        <v>0.86899896360382467</v>
      </c>
    </row>
    <row r="20" spans="1:10" x14ac:dyDescent="0.3">
      <c r="A20" t="s">
        <v>31</v>
      </c>
      <c r="B20" t="s">
        <v>32</v>
      </c>
      <c r="C20" t="s">
        <v>426</v>
      </c>
      <c r="D20">
        <v>4280</v>
      </c>
      <c r="E20" s="10">
        <v>4084.4309617481158</v>
      </c>
      <c r="F20">
        <v>4010</v>
      </c>
      <c r="G20" s="6">
        <v>0.98177690786178451</v>
      </c>
      <c r="H20">
        <v>4</v>
      </c>
      <c r="I20">
        <v>4014</v>
      </c>
      <c r="J20" s="6">
        <f t="shared" si="0"/>
        <v>0.98275623644818033</v>
      </c>
    </row>
    <row r="21" spans="1:10" x14ac:dyDescent="0.3">
      <c r="A21" t="s">
        <v>33</v>
      </c>
      <c r="B21" t="s">
        <v>34</v>
      </c>
      <c r="C21" t="s">
        <v>426</v>
      </c>
      <c r="D21">
        <v>6953</v>
      </c>
      <c r="E21" s="10">
        <v>6754.7666130099442</v>
      </c>
      <c r="F21">
        <v>3861</v>
      </c>
      <c r="G21" s="6">
        <v>0.57159635872001313</v>
      </c>
      <c r="H21">
        <v>8</v>
      </c>
      <c r="I21">
        <v>3869</v>
      </c>
      <c r="J21" s="6">
        <f t="shared" si="0"/>
        <v>0.57278070755962984</v>
      </c>
    </row>
    <row r="22" spans="1:10" x14ac:dyDescent="0.3">
      <c r="A22" t="s">
        <v>35</v>
      </c>
      <c r="B22" t="s">
        <v>36</v>
      </c>
      <c r="C22" t="s">
        <v>426</v>
      </c>
      <c r="D22">
        <v>3771</v>
      </c>
      <c r="E22" s="10">
        <v>3606.2214568132717</v>
      </c>
      <c r="F22">
        <v>2190</v>
      </c>
      <c r="G22" s="6">
        <v>0.60728383606680902</v>
      </c>
      <c r="H22">
        <v>0</v>
      </c>
      <c r="I22">
        <v>2190</v>
      </c>
      <c r="J22" s="6">
        <f t="shared" si="0"/>
        <v>0.60728383606680902</v>
      </c>
    </row>
    <row r="23" spans="1:10" x14ac:dyDescent="0.3">
      <c r="A23" t="s">
        <v>37</v>
      </c>
      <c r="B23" t="s">
        <v>38</v>
      </c>
      <c r="C23" t="s">
        <v>426</v>
      </c>
      <c r="D23">
        <v>5418</v>
      </c>
      <c r="E23" s="10">
        <v>5218.8640149555176</v>
      </c>
      <c r="F23">
        <v>3295</v>
      </c>
      <c r="G23" s="6">
        <v>0.63136345199982846</v>
      </c>
      <c r="H23">
        <v>35</v>
      </c>
      <c r="I23">
        <v>3330</v>
      </c>
      <c r="J23" s="6">
        <f t="shared" si="0"/>
        <v>0.6380698923093866</v>
      </c>
    </row>
    <row r="24" spans="1:10" x14ac:dyDescent="0.3">
      <c r="A24" t="s">
        <v>39</v>
      </c>
      <c r="B24" t="s">
        <v>40</v>
      </c>
      <c r="C24" t="s">
        <v>426</v>
      </c>
      <c r="D24">
        <v>4101</v>
      </c>
      <c r="E24" s="10">
        <v>3868.3642954156599</v>
      </c>
      <c r="F24">
        <v>3028</v>
      </c>
      <c r="G24" s="6">
        <v>0.78275978391911982</v>
      </c>
      <c r="H24">
        <v>7</v>
      </c>
      <c r="I24">
        <v>3035</v>
      </c>
      <c r="J24" s="6">
        <f t="shared" si="0"/>
        <v>0.78456933427824593</v>
      </c>
    </row>
    <row r="25" spans="1:10" x14ac:dyDescent="0.3">
      <c r="A25" t="s">
        <v>41</v>
      </c>
      <c r="B25" t="s">
        <v>42</v>
      </c>
      <c r="C25" t="s">
        <v>426</v>
      </c>
      <c r="D25">
        <v>2883</v>
      </c>
      <c r="E25" s="10">
        <v>2758.3378921026597</v>
      </c>
      <c r="F25">
        <v>683</v>
      </c>
      <c r="G25" s="6">
        <v>0.24761288381509866</v>
      </c>
      <c r="H25">
        <v>8</v>
      </c>
      <c r="I25">
        <v>691</v>
      </c>
      <c r="J25" s="6">
        <f t="shared" si="0"/>
        <v>0.25051318113650539</v>
      </c>
    </row>
    <row r="26" spans="1:10" x14ac:dyDescent="0.3">
      <c r="A26" t="s">
        <v>43</v>
      </c>
      <c r="B26" t="s">
        <v>44</v>
      </c>
      <c r="C26" t="s">
        <v>426</v>
      </c>
      <c r="D26">
        <v>4956</v>
      </c>
      <c r="E26" s="10">
        <v>4746.786112475088</v>
      </c>
      <c r="F26">
        <v>4569</v>
      </c>
      <c r="G26" s="6">
        <v>0.96254600307187932</v>
      </c>
      <c r="H26">
        <v>52</v>
      </c>
      <c r="I26">
        <v>4621</v>
      </c>
      <c r="J26" s="6">
        <f t="shared" si="0"/>
        <v>0.97350078358396896</v>
      </c>
    </row>
    <row r="27" spans="1:10" x14ac:dyDescent="0.3">
      <c r="A27" t="s">
        <v>45</v>
      </c>
      <c r="B27" t="s">
        <v>46</v>
      </c>
      <c r="C27" t="s">
        <v>426</v>
      </c>
      <c r="D27">
        <v>9913</v>
      </c>
      <c r="E27" s="10">
        <v>9511.6382440169036</v>
      </c>
      <c r="F27">
        <v>4785</v>
      </c>
      <c r="G27" s="6">
        <v>0.50306791293391584</v>
      </c>
      <c r="H27">
        <v>3</v>
      </c>
      <c r="I27">
        <v>4788</v>
      </c>
      <c r="J27" s="6">
        <f t="shared" si="0"/>
        <v>0.50338331601412523</v>
      </c>
    </row>
    <row r="28" spans="1:10" x14ac:dyDescent="0.3">
      <c r="A28" t="s">
        <v>47</v>
      </c>
      <c r="B28" t="s">
        <v>48</v>
      </c>
      <c r="C28" t="s">
        <v>426</v>
      </c>
      <c r="D28">
        <v>3605</v>
      </c>
      <c r="E28" s="10">
        <v>3433.2508081226688</v>
      </c>
      <c r="F28">
        <v>1464</v>
      </c>
      <c r="G28" s="6">
        <v>0.42641801657378126</v>
      </c>
      <c r="H28">
        <v>11</v>
      </c>
      <c r="I28">
        <v>1475</v>
      </c>
      <c r="J28" s="6">
        <f t="shared" si="0"/>
        <v>0.42962197708082467</v>
      </c>
    </row>
    <row r="29" spans="1:10" x14ac:dyDescent="0.3">
      <c r="A29" t="s">
        <v>49</v>
      </c>
      <c r="B29" t="s">
        <v>50</v>
      </c>
      <c r="C29" t="s">
        <v>426</v>
      </c>
      <c r="D29">
        <v>2557</v>
      </c>
      <c r="E29" s="10">
        <v>2473.3151864278025</v>
      </c>
      <c r="F29">
        <v>1380</v>
      </c>
      <c r="G29" s="6">
        <v>0.55795557621312608</v>
      </c>
      <c r="H29">
        <v>6</v>
      </c>
      <c r="I29">
        <v>1386</v>
      </c>
      <c r="J29" s="6">
        <f t="shared" si="0"/>
        <v>0.56038147002274841</v>
      </c>
    </row>
    <row r="30" spans="1:10" x14ac:dyDescent="0.3">
      <c r="A30" t="s">
        <v>51</v>
      </c>
      <c r="B30" t="s">
        <v>52</v>
      </c>
      <c r="C30" t="s">
        <v>426</v>
      </c>
      <c r="D30">
        <v>3749</v>
      </c>
      <c r="E30" s="10">
        <v>3572.0216309802977</v>
      </c>
      <c r="F30">
        <v>2372</v>
      </c>
      <c r="G30" s="6">
        <v>0.66404973011012636</v>
      </c>
      <c r="H30">
        <v>24</v>
      </c>
      <c r="I30">
        <v>2396</v>
      </c>
      <c r="J30" s="6">
        <f t="shared" si="0"/>
        <v>0.67076861439454583</v>
      </c>
    </row>
    <row r="31" spans="1:10" x14ac:dyDescent="0.3">
      <c r="A31" t="s">
        <v>53</v>
      </c>
      <c r="B31" t="s">
        <v>54</v>
      </c>
      <c r="C31" t="s">
        <v>426</v>
      </c>
      <c r="D31">
        <v>3374</v>
      </c>
      <c r="E31" s="10">
        <v>3260.1236950637967</v>
      </c>
      <c r="F31">
        <v>2578</v>
      </c>
      <c r="G31" s="6">
        <v>0.79076754170505537</v>
      </c>
      <c r="H31">
        <v>20</v>
      </c>
      <c r="I31">
        <v>2598</v>
      </c>
      <c r="J31" s="6">
        <f t="shared" si="0"/>
        <v>0.79690227825823656</v>
      </c>
    </row>
    <row r="32" spans="1:10" x14ac:dyDescent="0.3">
      <c r="A32" t="s">
        <v>55</v>
      </c>
      <c r="B32" t="s">
        <v>56</v>
      </c>
      <c r="C32" t="s">
        <v>426</v>
      </c>
      <c r="D32">
        <v>3949</v>
      </c>
      <c r="E32" s="10">
        <v>3824.1304347826085</v>
      </c>
      <c r="F32">
        <v>842</v>
      </c>
      <c r="G32" s="6">
        <v>0.22018077425956456</v>
      </c>
      <c r="H32">
        <v>0</v>
      </c>
      <c r="I32">
        <v>842</v>
      </c>
      <c r="J32" s="6">
        <f t="shared" si="0"/>
        <v>0.22018077425956456</v>
      </c>
    </row>
    <row r="33" spans="1:10" x14ac:dyDescent="0.3">
      <c r="A33" t="s">
        <v>57</v>
      </c>
      <c r="B33" t="s">
        <v>58</v>
      </c>
      <c r="C33" t="s">
        <v>426</v>
      </c>
      <c r="D33">
        <v>3779</v>
      </c>
      <c r="E33" s="10">
        <v>3619.9954125152321</v>
      </c>
      <c r="F33">
        <v>747</v>
      </c>
      <c r="G33" s="6">
        <v>0.2063538526644077</v>
      </c>
      <c r="H33">
        <v>4</v>
      </c>
      <c r="I33">
        <v>751</v>
      </c>
      <c r="J33" s="6">
        <f t="shared" si="0"/>
        <v>0.20745882644038846</v>
      </c>
    </row>
    <row r="34" spans="1:10" x14ac:dyDescent="0.3">
      <c r="A34" t="s">
        <v>59</v>
      </c>
      <c r="B34" t="s">
        <v>60</v>
      </c>
      <c r="C34" t="s">
        <v>426</v>
      </c>
      <c r="D34">
        <v>3185</v>
      </c>
      <c r="E34" s="10">
        <v>3043.8656964394622</v>
      </c>
      <c r="F34">
        <v>1171</v>
      </c>
      <c r="G34" s="6">
        <v>0.38470816940766078</v>
      </c>
      <c r="H34">
        <v>14</v>
      </c>
      <c r="I34">
        <v>1185</v>
      </c>
      <c r="J34" s="6">
        <f t="shared" si="0"/>
        <v>0.389307583901006</v>
      </c>
    </row>
    <row r="35" spans="1:10" x14ac:dyDescent="0.3">
      <c r="A35" t="s">
        <v>61</v>
      </c>
      <c r="B35" t="s">
        <v>62</v>
      </c>
      <c r="C35" t="s">
        <v>426</v>
      </c>
      <c r="D35">
        <v>6589</v>
      </c>
      <c r="E35" s="10">
        <v>6227.1626600650943</v>
      </c>
      <c r="F35">
        <v>3603</v>
      </c>
      <c r="G35" s="6">
        <v>0.57859416827283217</v>
      </c>
      <c r="H35">
        <v>63</v>
      </c>
      <c r="I35">
        <v>3666</v>
      </c>
      <c r="J35" s="6">
        <f t="shared" si="0"/>
        <v>0.58871113541165765</v>
      </c>
    </row>
    <row r="36" spans="1:10" x14ac:dyDescent="0.3">
      <c r="A36" t="s">
        <v>63</v>
      </c>
      <c r="B36" t="s">
        <v>64</v>
      </c>
      <c r="C36" t="s">
        <v>426</v>
      </c>
      <c r="D36">
        <v>4329</v>
      </c>
      <c r="E36" s="10">
        <v>4094.3861300577141</v>
      </c>
      <c r="F36">
        <v>1790</v>
      </c>
      <c r="G36" s="6">
        <v>0.43718397413943183</v>
      </c>
      <c r="H36">
        <v>0</v>
      </c>
      <c r="I36">
        <v>1790</v>
      </c>
      <c r="J36" s="6">
        <f t="shared" si="0"/>
        <v>0.43718397413943183</v>
      </c>
    </row>
    <row r="37" spans="1:10" x14ac:dyDescent="0.3">
      <c r="A37" t="s">
        <v>65</v>
      </c>
      <c r="B37" t="s">
        <v>66</v>
      </c>
      <c r="C37" t="s">
        <v>426</v>
      </c>
      <c r="D37">
        <v>5719</v>
      </c>
      <c r="E37" s="10">
        <v>5453.1359587207326</v>
      </c>
      <c r="F37">
        <v>631</v>
      </c>
      <c r="G37" s="6">
        <v>0.11571323450883263</v>
      </c>
      <c r="H37">
        <v>0</v>
      </c>
      <c r="I37">
        <v>631</v>
      </c>
      <c r="J37" s="6">
        <f t="shared" si="0"/>
        <v>0.11571323450883263</v>
      </c>
    </row>
    <row r="38" spans="1:10" x14ac:dyDescent="0.3">
      <c r="A38" t="s">
        <v>67</v>
      </c>
      <c r="B38" t="s">
        <v>68</v>
      </c>
      <c r="C38" t="s">
        <v>426</v>
      </c>
      <c r="D38">
        <v>5250</v>
      </c>
      <c r="E38" s="10">
        <v>5063.1753773703904</v>
      </c>
      <c r="F38">
        <v>3333</v>
      </c>
      <c r="G38" s="6">
        <v>0.65828255029376959</v>
      </c>
      <c r="H38">
        <v>1</v>
      </c>
      <c r="I38">
        <v>3334</v>
      </c>
      <c r="J38" s="6">
        <f t="shared" si="0"/>
        <v>0.65848005480930927</v>
      </c>
    </row>
    <row r="39" spans="1:10" x14ac:dyDescent="0.3">
      <c r="A39" t="s">
        <v>69</v>
      </c>
      <c r="B39" t="s">
        <v>70</v>
      </c>
      <c r="C39" t="s">
        <v>426</v>
      </c>
      <c r="D39">
        <v>2113</v>
      </c>
      <c r="E39" s="10">
        <v>2041.3141123492596</v>
      </c>
      <c r="F39">
        <v>789</v>
      </c>
      <c r="G39" s="6">
        <v>0.38651572299765968</v>
      </c>
      <c r="H39">
        <v>0</v>
      </c>
      <c r="I39">
        <v>789</v>
      </c>
      <c r="J39" s="6">
        <f t="shared" si="0"/>
        <v>0.38651572299765968</v>
      </c>
    </row>
    <row r="40" spans="1:10" x14ac:dyDescent="0.3">
      <c r="A40" t="s">
        <v>71</v>
      </c>
      <c r="B40" t="s">
        <v>72</v>
      </c>
      <c r="C40" t="s">
        <v>426</v>
      </c>
      <c r="D40">
        <v>4418</v>
      </c>
      <c r="E40" s="10">
        <v>4280.9713547627616</v>
      </c>
      <c r="F40">
        <v>2511</v>
      </c>
      <c r="G40" s="6">
        <v>0.58654912446597107</v>
      </c>
      <c r="H40">
        <v>11</v>
      </c>
      <c r="I40">
        <v>2522</v>
      </c>
      <c r="J40" s="6">
        <f t="shared" si="0"/>
        <v>0.58911863476829118</v>
      </c>
    </row>
    <row r="41" spans="1:10" x14ac:dyDescent="0.3">
      <c r="A41" t="s">
        <v>73</v>
      </c>
      <c r="B41" t="s">
        <v>74</v>
      </c>
      <c r="C41" t="s">
        <v>426</v>
      </c>
      <c r="D41">
        <v>5211</v>
      </c>
      <c r="E41" s="10">
        <v>5012.6582844396125</v>
      </c>
      <c r="F41">
        <v>2820</v>
      </c>
      <c r="G41" s="6">
        <v>0.56257575122443448</v>
      </c>
      <c r="H41">
        <v>0</v>
      </c>
      <c r="I41">
        <v>2820</v>
      </c>
      <c r="J41" s="6">
        <f t="shared" si="0"/>
        <v>0.56257575122443448</v>
      </c>
    </row>
    <row r="42" spans="1:10" x14ac:dyDescent="0.3">
      <c r="A42" t="s">
        <v>75</v>
      </c>
      <c r="B42" t="s">
        <v>76</v>
      </c>
      <c r="C42" t="s">
        <v>426</v>
      </c>
      <c r="D42">
        <v>2698</v>
      </c>
      <c r="E42" s="10">
        <v>2557.5027174563647</v>
      </c>
      <c r="F42">
        <v>1880</v>
      </c>
      <c r="G42" s="6">
        <v>0.73509208305741558</v>
      </c>
      <c r="H42">
        <v>12</v>
      </c>
      <c r="I42">
        <v>1892</v>
      </c>
      <c r="J42" s="6">
        <f t="shared" si="0"/>
        <v>0.73978416018331394</v>
      </c>
    </row>
    <row r="43" spans="1:10" x14ac:dyDescent="0.3">
      <c r="A43" t="s">
        <v>77</v>
      </c>
      <c r="B43" t="s">
        <v>78</v>
      </c>
      <c r="C43" t="s">
        <v>426</v>
      </c>
      <c r="D43">
        <v>6752</v>
      </c>
      <c r="E43" s="10">
        <v>6510.3774422928082</v>
      </c>
      <c r="F43">
        <v>3819</v>
      </c>
      <c r="G43" s="6">
        <v>0.58660193419677287</v>
      </c>
      <c r="H43">
        <v>19</v>
      </c>
      <c r="I43">
        <v>3838</v>
      </c>
      <c r="J43" s="6">
        <f t="shared" si="0"/>
        <v>0.5895203517798413</v>
      </c>
    </row>
    <row r="44" spans="1:10" x14ac:dyDescent="0.3">
      <c r="A44" t="s">
        <v>79</v>
      </c>
      <c r="B44" t="s">
        <v>80</v>
      </c>
      <c r="C44" t="s">
        <v>426</v>
      </c>
      <c r="D44">
        <v>2922</v>
      </c>
      <c r="E44" s="10">
        <v>2743.3964058234756</v>
      </c>
      <c r="F44">
        <v>2269</v>
      </c>
      <c r="G44" s="6">
        <v>0.82707697479793207</v>
      </c>
      <c r="H44">
        <v>2</v>
      </c>
      <c r="I44">
        <v>2271</v>
      </c>
      <c r="J44" s="6">
        <f t="shared" si="0"/>
        <v>0.82780599813402544</v>
      </c>
    </row>
    <row r="45" spans="1:10" x14ac:dyDescent="0.3">
      <c r="A45" t="s">
        <v>81</v>
      </c>
      <c r="B45" t="s">
        <v>82</v>
      </c>
      <c r="C45" t="s">
        <v>426</v>
      </c>
      <c r="D45">
        <v>3185</v>
      </c>
      <c r="E45" s="10">
        <v>3037.4389351013851</v>
      </c>
      <c r="F45">
        <v>1576</v>
      </c>
      <c r="G45" s="6">
        <v>0.51885816757906134</v>
      </c>
      <c r="H45">
        <v>3</v>
      </c>
      <c r="I45">
        <v>1579</v>
      </c>
      <c r="J45" s="6">
        <f t="shared" si="0"/>
        <v>0.51984584175592496</v>
      </c>
    </row>
    <row r="46" spans="1:10" x14ac:dyDescent="0.3">
      <c r="A46" t="s">
        <v>83</v>
      </c>
      <c r="B46" t="s">
        <v>84</v>
      </c>
      <c r="C46" t="s">
        <v>426</v>
      </c>
      <c r="D46">
        <v>6080</v>
      </c>
      <c r="E46" s="10">
        <v>5815.122650700001</v>
      </c>
      <c r="F46">
        <v>4488</v>
      </c>
      <c r="G46" s="6">
        <v>0.77178079803007293</v>
      </c>
      <c r="H46">
        <v>4</v>
      </c>
      <c r="I46">
        <v>4492</v>
      </c>
      <c r="J46" s="6">
        <f t="shared" si="0"/>
        <v>0.77246865970389655</v>
      </c>
    </row>
    <row r="47" spans="1:10" x14ac:dyDescent="0.3">
      <c r="A47" t="s">
        <v>85</v>
      </c>
      <c r="B47" t="s">
        <v>86</v>
      </c>
      <c r="C47" t="s">
        <v>426</v>
      </c>
      <c r="D47">
        <v>2597</v>
      </c>
      <c r="E47" s="10">
        <v>2442.9376988155668</v>
      </c>
      <c r="F47">
        <v>1461</v>
      </c>
      <c r="G47" s="6">
        <v>0.59805045405306523</v>
      </c>
      <c r="H47">
        <v>7</v>
      </c>
      <c r="I47">
        <v>1468</v>
      </c>
      <c r="J47" s="6">
        <f t="shared" si="0"/>
        <v>0.60091585663921954</v>
      </c>
    </row>
    <row r="48" spans="1:10" x14ac:dyDescent="0.3">
      <c r="A48" t="s">
        <v>87</v>
      </c>
      <c r="B48" t="s">
        <v>88</v>
      </c>
      <c r="C48" t="s">
        <v>426</v>
      </c>
      <c r="D48">
        <v>4207</v>
      </c>
      <c r="E48" s="10">
        <v>3924.3428387437666</v>
      </c>
      <c r="F48">
        <v>3419</v>
      </c>
      <c r="G48" s="6">
        <v>0.87122867203275911</v>
      </c>
      <c r="H48">
        <v>0</v>
      </c>
      <c r="I48">
        <v>3419</v>
      </c>
      <c r="J48" s="6">
        <f t="shared" si="0"/>
        <v>0.87122867203275911</v>
      </c>
    </row>
    <row r="49" spans="1:10" x14ac:dyDescent="0.3">
      <c r="A49" t="s">
        <v>89</v>
      </c>
      <c r="B49" t="s">
        <v>90</v>
      </c>
      <c r="C49" t="s">
        <v>426</v>
      </c>
      <c r="D49">
        <v>4214</v>
      </c>
      <c r="E49" s="10">
        <v>3991.9186930740443</v>
      </c>
      <c r="F49">
        <v>3122</v>
      </c>
      <c r="G49" s="6">
        <v>0.78208005724581808</v>
      </c>
      <c r="H49">
        <v>3</v>
      </c>
      <c r="I49">
        <v>3125</v>
      </c>
      <c r="J49" s="6">
        <f t="shared" si="0"/>
        <v>0.78283157555835414</v>
      </c>
    </row>
    <row r="50" spans="1:10" x14ac:dyDescent="0.3">
      <c r="A50" t="s">
        <v>91</v>
      </c>
      <c r="B50" t="s">
        <v>92</v>
      </c>
      <c r="C50" t="s">
        <v>426</v>
      </c>
      <c r="D50">
        <v>3399</v>
      </c>
      <c r="E50" s="10">
        <v>3252.0951081504072</v>
      </c>
      <c r="F50">
        <v>2233</v>
      </c>
      <c r="G50" s="6">
        <v>0.6866342852039139</v>
      </c>
      <c r="H50">
        <v>5</v>
      </c>
      <c r="I50">
        <v>2238</v>
      </c>
      <c r="J50" s="6">
        <f t="shared" si="0"/>
        <v>0.68817175561413313</v>
      </c>
    </row>
    <row r="51" spans="1:10" x14ac:dyDescent="0.3">
      <c r="A51" t="s">
        <v>93</v>
      </c>
      <c r="B51" t="s">
        <v>94</v>
      </c>
      <c r="C51" t="s">
        <v>426</v>
      </c>
      <c r="D51">
        <v>1116</v>
      </c>
      <c r="E51" s="10">
        <v>1018.3431179082388</v>
      </c>
      <c r="F51">
        <v>953</v>
      </c>
      <c r="G51" s="6">
        <v>0.93583388863818417</v>
      </c>
      <c r="H51">
        <v>1</v>
      </c>
      <c r="I51">
        <v>954</v>
      </c>
      <c r="J51" s="6">
        <f t="shared" si="0"/>
        <v>0.93681587592951487</v>
      </c>
    </row>
    <row r="52" spans="1:10" x14ac:dyDescent="0.3">
      <c r="A52" t="s">
        <v>95</v>
      </c>
      <c r="B52" t="s">
        <v>96</v>
      </c>
      <c r="C52" t="s">
        <v>426</v>
      </c>
      <c r="D52">
        <v>7366</v>
      </c>
      <c r="E52" s="10">
        <v>6936.0290121691996</v>
      </c>
      <c r="F52">
        <v>1898</v>
      </c>
      <c r="G52" s="6">
        <v>0.27364360741138427</v>
      </c>
      <c r="H52">
        <v>30</v>
      </c>
      <c r="I52">
        <v>1928</v>
      </c>
      <c r="J52" s="6">
        <f t="shared" si="0"/>
        <v>0.27796884883516804</v>
      </c>
    </row>
    <row r="53" spans="1:10" x14ac:dyDescent="0.3">
      <c r="A53" t="s">
        <v>97</v>
      </c>
      <c r="B53" t="s">
        <v>98</v>
      </c>
      <c r="C53" t="s">
        <v>426</v>
      </c>
      <c r="D53">
        <v>6693</v>
      </c>
      <c r="E53" s="10">
        <v>6455.7871659835318</v>
      </c>
      <c r="F53">
        <v>1846</v>
      </c>
      <c r="G53" s="6">
        <v>0.28594499052367134</v>
      </c>
      <c r="H53">
        <v>1</v>
      </c>
      <c r="I53">
        <v>1847</v>
      </c>
      <c r="J53" s="6">
        <f t="shared" si="0"/>
        <v>0.28609989030185318</v>
      </c>
    </row>
    <row r="54" spans="1:10" x14ac:dyDescent="0.3">
      <c r="A54" t="s">
        <v>99</v>
      </c>
      <c r="B54" t="s">
        <v>100</v>
      </c>
      <c r="C54" t="s">
        <v>426</v>
      </c>
      <c r="D54">
        <v>3757</v>
      </c>
      <c r="E54" s="10">
        <v>3524.2990015680502</v>
      </c>
      <c r="F54">
        <v>2642</v>
      </c>
      <c r="G54" s="6">
        <v>0.74965262562129575</v>
      </c>
      <c r="H54">
        <v>3</v>
      </c>
      <c r="I54">
        <v>2645</v>
      </c>
      <c r="J54" s="6">
        <f t="shared" si="0"/>
        <v>0.75050385873138803</v>
      </c>
    </row>
    <row r="55" spans="1:10" x14ac:dyDescent="0.3">
      <c r="A55" t="s">
        <v>101</v>
      </c>
      <c r="B55" t="s">
        <v>102</v>
      </c>
      <c r="C55" t="s">
        <v>426</v>
      </c>
      <c r="D55">
        <v>6459</v>
      </c>
      <c r="E55" s="10">
        <v>6193.874205168001</v>
      </c>
      <c r="F55">
        <v>3637</v>
      </c>
      <c r="G55" s="6">
        <v>0.58719306842967289</v>
      </c>
      <c r="H55">
        <v>4</v>
      </c>
      <c r="I55">
        <v>3641</v>
      </c>
      <c r="J55" s="6">
        <f t="shared" si="0"/>
        <v>0.58783886779005745</v>
      </c>
    </row>
    <row r="56" spans="1:10" x14ac:dyDescent="0.3">
      <c r="A56" t="s">
        <v>103</v>
      </c>
      <c r="B56" t="s">
        <v>104</v>
      </c>
      <c r="C56" t="s">
        <v>426</v>
      </c>
      <c r="D56">
        <v>2812</v>
      </c>
      <c r="E56" s="10">
        <v>2716.7885623035081</v>
      </c>
      <c r="F56">
        <v>1462</v>
      </c>
      <c r="G56" s="6">
        <v>0.53813536330571154</v>
      </c>
      <c r="H56">
        <v>2</v>
      </c>
      <c r="I56">
        <v>1464</v>
      </c>
      <c r="J56" s="6">
        <f t="shared" si="0"/>
        <v>0.53887152659340742</v>
      </c>
    </row>
    <row r="57" spans="1:10" x14ac:dyDescent="0.3">
      <c r="A57" t="s">
        <v>105</v>
      </c>
      <c r="B57" t="s">
        <v>106</v>
      </c>
      <c r="C57" t="s">
        <v>426</v>
      </c>
      <c r="D57">
        <v>2735</v>
      </c>
      <c r="E57" s="10">
        <v>2622.5377607025248</v>
      </c>
      <c r="F57">
        <v>2068</v>
      </c>
      <c r="G57" s="6">
        <v>0.78854917972507077</v>
      </c>
      <c r="H57">
        <v>48</v>
      </c>
      <c r="I57">
        <v>2116</v>
      </c>
      <c r="J57" s="6">
        <f t="shared" si="0"/>
        <v>0.80685206203977267</v>
      </c>
    </row>
    <row r="58" spans="1:10" x14ac:dyDescent="0.3">
      <c r="A58" t="s">
        <v>107</v>
      </c>
      <c r="B58" t="s">
        <v>108</v>
      </c>
      <c r="C58" t="s">
        <v>426</v>
      </c>
      <c r="D58">
        <v>6492</v>
      </c>
      <c r="E58" s="10">
        <v>6214.4721741094963</v>
      </c>
      <c r="F58">
        <v>2940</v>
      </c>
      <c r="G58" s="6">
        <v>0.47308925321904555</v>
      </c>
      <c r="H58">
        <v>0</v>
      </c>
      <c r="I58">
        <v>2940</v>
      </c>
      <c r="J58" s="6">
        <f t="shared" si="0"/>
        <v>0.47308925321904555</v>
      </c>
    </row>
    <row r="59" spans="1:10" x14ac:dyDescent="0.3">
      <c r="A59" t="s">
        <v>109</v>
      </c>
      <c r="B59" t="s">
        <v>110</v>
      </c>
      <c r="C59" t="s">
        <v>426</v>
      </c>
      <c r="D59">
        <v>4822</v>
      </c>
      <c r="E59" s="10">
        <v>4630.5891709489069</v>
      </c>
      <c r="F59">
        <v>2620</v>
      </c>
      <c r="G59" s="6">
        <v>0.56580273120258384</v>
      </c>
      <c r="H59">
        <v>1</v>
      </c>
      <c r="I59">
        <v>2621</v>
      </c>
      <c r="J59" s="6">
        <f t="shared" si="0"/>
        <v>0.56601868644350084</v>
      </c>
    </row>
    <row r="60" spans="1:10" x14ac:dyDescent="0.3">
      <c r="A60" t="s">
        <v>111</v>
      </c>
      <c r="B60" t="s">
        <v>112</v>
      </c>
      <c r="C60" t="s">
        <v>426</v>
      </c>
      <c r="D60">
        <v>2705</v>
      </c>
      <c r="E60" s="10">
        <v>2615.1741785402733</v>
      </c>
      <c r="F60">
        <v>730</v>
      </c>
      <c r="G60" s="6">
        <v>0.27914010699182884</v>
      </c>
      <c r="H60">
        <v>0</v>
      </c>
      <c r="I60">
        <v>730</v>
      </c>
      <c r="J60" s="6">
        <f t="shared" si="0"/>
        <v>0.27914010699182884</v>
      </c>
    </row>
    <row r="61" spans="1:10" x14ac:dyDescent="0.3">
      <c r="A61" t="s">
        <v>113</v>
      </c>
      <c r="B61" t="s">
        <v>114</v>
      </c>
      <c r="C61" t="s">
        <v>426</v>
      </c>
      <c r="D61">
        <v>3760</v>
      </c>
      <c r="E61" s="10">
        <v>3596.7707539984767</v>
      </c>
      <c r="F61">
        <v>2370</v>
      </c>
      <c r="G61" s="6">
        <v>0.65892439693725435</v>
      </c>
      <c r="H61">
        <v>1</v>
      </c>
      <c r="I61">
        <v>2371</v>
      </c>
      <c r="J61" s="6">
        <f t="shared" si="0"/>
        <v>0.65920242410895791</v>
      </c>
    </row>
    <row r="62" spans="1:10" x14ac:dyDescent="0.3">
      <c r="A62" t="s">
        <v>115</v>
      </c>
      <c r="B62" t="s">
        <v>116</v>
      </c>
      <c r="C62" t="s">
        <v>426</v>
      </c>
      <c r="D62">
        <v>2914</v>
      </c>
      <c r="E62" s="10">
        <v>2741.7377021130978</v>
      </c>
      <c r="F62">
        <v>448</v>
      </c>
      <c r="G62" s="6">
        <v>0.16340002169234488</v>
      </c>
      <c r="H62">
        <v>0</v>
      </c>
      <c r="I62">
        <v>448</v>
      </c>
      <c r="J62" s="6">
        <f t="shared" si="0"/>
        <v>0.16340002169234488</v>
      </c>
    </row>
    <row r="63" spans="1:10" x14ac:dyDescent="0.3">
      <c r="A63" t="s">
        <v>117</v>
      </c>
      <c r="B63" t="s">
        <v>118</v>
      </c>
      <c r="C63" t="s">
        <v>426</v>
      </c>
      <c r="D63">
        <v>4599</v>
      </c>
      <c r="E63" s="10">
        <v>4305.943965327906</v>
      </c>
      <c r="F63">
        <v>2584</v>
      </c>
      <c r="G63" s="6">
        <v>0.60010070284396355</v>
      </c>
      <c r="H63">
        <v>24</v>
      </c>
      <c r="I63">
        <v>2608</v>
      </c>
      <c r="J63" s="6">
        <f t="shared" si="0"/>
        <v>0.60567439358245245</v>
      </c>
    </row>
    <row r="64" spans="1:10" x14ac:dyDescent="0.3">
      <c r="A64" t="s">
        <v>119</v>
      </c>
      <c r="B64" t="s">
        <v>120</v>
      </c>
      <c r="C64" t="s">
        <v>426</v>
      </c>
      <c r="D64">
        <v>2854</v>
      </c>
      <c r="E64" s="10">
        <v>2758.0531802741011</v>
      </c>
      <c r="F64">
        <v>1669</v>
      </c>
      <c r="G64" s="6">
        <v>0.60513699008303068</v>
      </c>
      <c r="H64">
        <v>1</v>
      </c>
      <c r="I64">
        <v>1670</v>
      </c>
      <c r="J64" s="6">
        <f t="shared" si="0"/>
        <v>0.60549956467265509</v>
      </c>
    </row>
    <row r="65" spans="1:10" x14ac:dyDescent="0.3">
      <c r="A65" t="s">
        <v>121</v>
      </c>
      <c r="B65" t="s">
        <v>122</v>
      </c>
      <c r="C65" t="s">
        <v>426</v>
      </c>
      <c r="D65">
        <v>11645</v>
      </c>
      <c r="E65" s="10">
        <v>10842.046067743986</v>
      </c>
      <c r="F65">
        <v>4447</v>
      </c>
      <c r="G65" s="6">
        <v>0.41016243356779358</v>
      </c>
      <c r="H65">
        <v>9</v>
      </c>
      <c r="I65">
        <v>4456</v>
      </c>
      <c r="J65" s="6">
        <f t="shared" si="0"/>
        <v>0.41099253518733708</v>
      </c>
    </row>
    <row r="66" spans="1:10" x14ac:dyDescent="0.3">
      <c r="A66" t="s">
        <v>123</v>
      </c>
      <c r="B66" t="s">
        <v>124</v>
      </c>
      <c r="C66" t="s">
        <v>426</v>
      </c>
      <c r="D66">
        <v>5824</v>
      </c>
      <c r="E66" s="10">
        <v>5525.9748285477426</v>
      </c>
      <c r="F66">
        <v>2910</v>
      </c>
      <c r="G66" s="6">
        <v>0.52660391881748114</v>
      </c>
      <c r="H66">
        <v>2</v>
      </c>
      <c r="I66">
        <v>2912</v>
      </c>
      <c r="J66" s="6">
        <f t="shared" si="0"/>
        <v>0.52696584590945195</v>
      </c>
    </row>
    <row r="67" spans="1:10" x14ac:dyDescent="0.3">
      <c r="A67" t="s">
        <v>125</v>
      </c>
      <c r="B67" t="s">
        <v>126</v>
      </c>
      <c r="C67" t="s">
        <v>426</v>
      </c>
      <c r="D67">
        <v>8208</v>
      </c>
      <c r="E67" s="10">
        <v>7903.2647145379633</v>
      </c>
      <c r="F67">
        <v>5016</v>
      </c>
      <c r="G67" s="6">
        <v>0.63467442647759553</v>
      </c>
      <c r="H67">
        <v>2</v>
      </c>
      <c r="I67">
        <v>5018</v>
      </c>
      <c r="J67" s="6">
        <f t="shared" si="0"/>
        <v>0.63492748645625485</v>
      </c>
    </row>
    <row r="68" spans="1:10" x14ac:dyDescent="0.3">
      <c r="A68" t="s">
        <v>127</v>
      </c>
      <c r="B68" t="s">
        <v>128</v>
      </c>
      <c r="C68" t="s">
        <v>425</v>
      </c>
      <c r="D68">
        <v>5046</v>
      </c>
      <c r="E68" s="10">
        <v>4877.6387761036503</v>
      </c>
      <c r="F68">
        <v>3712</v>
      </c>
      <c r="G68" s="6">
        <v>0.76102396474820866</v>
      </c>
      <c r="H68">
        <v>4</v>
      </c>
      <c r="I68">
        <v>3716</v>
      </c>
      <c r="J68" s="6">
        <f t="shared" si="0"/>
        <v>0.76184403367573905</v>
      </c>
    </row>
    <row r="69" spans="1:10" x14ac:dyDescent="0.3">
      <c r="A69" t="s">
        <v>129</v>
      </c>
      <c r="B69" t="s">
        <v>130</v>
      </c>
      <c r="C69" t="s">
        <v>425</v>
      </c>
      <c r="D69">
        <v>1155</v>
      </c>
      <c r="E69" s="10">
        <v>1059.4597885070266</v>
      </c>
      <c r="F69">
        <v>1198</v>
      </c>
      <c r="G69" s="6">
        <v>1.1307649549287775</v>
      </c>
      <c r="H69">
        <v>0</v>
      </c>
      <c r="I69">
        <v>1198</v>
      </c>
      <c r="J69" s="6">
        <f t="shared" si="0"/>
        <v>1.1307649549287775</v>
      </c>
    </row>
    <row r="70" spans="1:10" x14ac:dyDescent="0.3">
      <c r="A70" t="s">
        <v>131</v>
      </c>
      <c r="B70" t="s">
        <v>132</v>
      </c>
      <c r="C70" t="s">
        <v>425</v>
      </c>
      <c r="D70">
        <v>5749</v>
      </c>
      <c r="E70" s="10">
        <v>5503.6969000036315</v>
      </c>
      <c r="F70">
        <v>3360</v>
      </c>
      <c r="G70" s="6">
        <v>0.61049873585839787</v>
      </c>
      <c r="H70">
        <v>2</v>
      </c>
      <c r="I70">
        <v>3362</v>
      </c>
      <c r="J70" s="6">
        <f t="shared" ref="J70:J133" si="1">I70/E70</f>
        <v>0.61086212796307549</v>
      </c>
    </row>
    <row r="71" spans="1:10" x14ac:dyDescent="0.3">
      <c r="A71" t="s">
        <v>133</v>
      </c>
      <c r="B71" t="s">
        <v>134</v>
      </c>
      <c r="C71" t="s">
        <v>425</v>
      </c>
      <c r="D71">
        <v>1909</v>
      </c>
      <c r="E71" s="10">
        <v>1853.5316259438973</v>
      </c>
      <c r="F71">
        <v>1227</v>
      </c>
      <c r="G71" s="6">
        <v>0.6619795329228112</v>
      </c>
      <c r="H71">
        <v>1</v>
      </c>
      <c r="I71">
        <v>1228</v>
      </c>
      <c r="J71" s="6">
        <f t="shared" si="1"/>
        <v>0.66251904354459024</v>
      </c>
    </row>
    <row r="72" spans="1:10" x14ac:dyDescent="0.3">
      <c r="A72" t="s">
        <v>135</v>
      </c>
      <c r="B72" t="s">
        <v>136</v>
      </c>
      <c r="C72" t="s">
        <v>425</v>
      </c>
      <c r="D72">
        <v>1833</v>
      </c>
      <c r="E72" s="10">
        <v>1778.7572519083969</v>
      </c>
      <c r="F72">
        <v>1387</v>
      </c>
      <c r="G72" s="6">
        <v>0.77975788911719823</v>
      </c>
      <c r="H72">
        <v>0</v>
      </c>
      <c r="I72">
        <v>1387</v>
      </c>
      <c r="J72" s="6">
        <f t="shared" si="1"/>
        <v>0.77975788911719823</v>
      </c>
    </row>
    <row r="73" spans="1:10" x14ac:dyDescent="0.3">
      <c r="A73" t="s">
        <v>137</v>
      </c>
      <c r="B73" t="s">
        <v>138</v>
      </c>
      <c r="C73" t="s">
        <v>425</v>
      </c>
      <c r="D73">
        <v>5983</v>
      </c>
      <c r="E73" s="10">
        <v>5752.0651498587467</v>
      </c>
      <c r="F73">
        <v>3031</v>
      </c>
      <c r="G73" s="6">
        <v>0.5269411804340276</v>
      </c>
      <c r="H73">
        <v>1</v>
      </c>
      <c r="I73">
        <v>3032</v>
      </c>
      <c r="J73" s="6">
        <f t="shared" si="1"/>
        <v>0.527115031037932</v>
      </c>
    </row>
    <row r="74" spans="1:10" x14ac:dyDescent="0.3">
      <c r="A74" t="s">
        <v>139</v>
      </c>
      <c r="B74" t="s">
        <v>140</v>
      </c>
      <c r="C74" t="s">
        <v>425</v>
      </c>
      <c r="D74">
        <v>4622</v>
      </c>
      <c r="E74" s="10">
        <v>4493.5367689635204</v>
      </c>
      <c r="F74">
        <v>3369</v>
      </c>
      <c r="G74" s="6">
        <v>0.74974350344018525</v>
      </c>
      <c r="H74">
        <v>8</v>
      </c>
      <c r="I74">
        <v>3377</v>
      </c>
      <c r="J74" s="6">
        <f t="shared" si="1"/>
        <v>0.75152383826580749</v>
      </c>
    </row>
    <row r="75" spans="1:10" x14ac:dyDescent="0.3">
      <c r="A75" t="s">
        <v>141</v>
      </c>
      <c r="B75" t="s">
        <v>142</v>
      </c>
      <c r="C75" t="s">
        <v>425</v>
      </c>
      <c r="D75">
        <v>3210</v>
      </c>
      <c r="E75" s="10">
        <v>3074.3929410604837</v>
      </c>
      <c r="F75">
        <v>3333</v>
      </c>
      <c r="G75" s="6">
        <v>1.0841164626309323</v>
      </c>
      <c r="H75">
        <v>4</v>
      </c>
      <c r="I75">
        <v>3337</v>
      </c>
      <c r="J75" s="6">
        <f t="shared" si="1"/>
        <v>1.0854175324930757</v>
      </c>
    </row>
    <row r="76" spans="1:10" x14ac:dyDescent="0.3">
      <c r="A76" t="s">
        <v>143</v>
      </c>
      <c r="B76" t="s">
        <v>144</v>
      </c>
      <c r="C76" t="s">
        <v>425</v>
      </c>
      <c r="D76">
        <v>4812</v>
      </c>
      <c r="E76" s="10">
        <v>4544.7339372588494</v>
      </c>
      <c r="F76">
        <v>2624</v>
      </c>
      <c r="G76" s="6">
        <v>0.57737153290488608</v>
      </c>
      <c r="H76">
        <v>71</v>
      </c>
      <c r="I76">
        <v>2695</v>
      </c>
      <c r="J76" s="6">
        <f t="shared" si="1"/>
        <v>0.59299400959552895</v>
      </c>
    </row>
    <row r="77" spans="1:10" x14ac:dyDescent="0.3">
      <c r="A77" t="s">
        <v>145</v>
      </c>
      <c r="B77" t="s">
        <v>146</v>
      </c>
      <c r="C77" t="s">
        <v>425</v>
      </c>
      <c r="D77">
        <v>9858</v>
      </c>
      <c r="E77" s="10">
        <v>9365.07211245293</v>
      </c>
      <c r="F77">
        <v>8036</v>
      </c>
      <c r="G77" s="6">
        <v>0.8580820204592301</v>
      </c>
      <c r="H77">
        <v>5</v>
      </c>
      <c r="I77">
        <v>8041</v>
      </c>
      <c r="J77" s="6">
        <f t="shared" si="1"/>
        <v>0.85861591917778357</v>
      </c>
    </row>
    <row r="78" spans="1:10" x14ac:dyDescent="0.3">
      <c r="A78" t="s">
        <v>147</v>
      </c>
      <c r="B78" t="s">
        <v>148</v>
      </c>
      <c r="C78" t="s">
        <v>425</v>
      </c>
      <c r="D78">
        <v>2559</v>
      </c>
      <c r="E78" s="10">
        <v>2478.7170672521379</v>
      </c>
      <c r="F78">
        <v>2568</v>
      </c>
      <c r="G78" s="6">
        <v>1.0360198160279905</v>
      </c>
      <c r="H78">
        <v>1</v>
      </c>
      <c r="I78">
        <v>2569</v>
      </c>
      <c r="J78" s="6">
        <f t="shared" si="1"/>
        <v>1.0364232505357895</v>
      </c>
    </row>
    <row r="79" spans="1:10" x14ac:dyDescent="0.3">
      <c r="A79" t="s">
        <v>149</v>
      </c>
      <c r="B79" t="s">
        <v>150</v>
      </c>
      <c r="C79" t="s">
        <v>425</v>
      </c>
      <c r="D79">
        <v>5286</v>
      </c>
      <c r="E79" s="10">
        <v>5077.583562055871</v>
      </c>
      <c r="F79">
        <v>3473</v>
      </c>
      <c r="G79" s="6">
        <v>0.68398677393579155</v>
      </c>
      <c r="H79">
        <v>1</v>
      </c>
      <c r="I79">
        <v>3474</v>
      </c>
      <c r="J79" s="6">
        <f t="shared" si="1"/>
        <v>0.68418371801121214</v>
      </c>
    </row>
    <row r="80" spans="1:10" x14ac:dyDescent="0.3">
      <c r="A80" t="s">
        <v>151</v>
      </c>
      <c r="B80" t="s">
        <v>152</v>
      </c>
      <c r="C80" t="s">
        <v>425</v>
      </c>
      <c r="D80">
        <v>6274</v>
      </c>
      <c r="E80" s="10">
        <v>6108.065001283886</v>
      </c>
      <c r="F80">
        <v>4872</v>
      </c>
      <c r="G80" s="6">
        <v>0.79763394773564611</v>
      </c>
      <c r="H80">
        <v>13</v>
      </c>
      <c r="I80">
        <v>4885</v>
      </c>
      <c r="J80" s="6">
        <f t="shared" si="1"/>
        <v>0.79976228134003102</v>
      </c>
    </row>
    <row r="81" spans="1:10" x14ac:dyDescent="0.3">
      <c r="A81" t="s">
        <v>153</v>
      </c>
      <c r="B81" t="s">
        <v>154</v>
      </c>
      <c r="C81" t="s">
        <v>425</v>
      </c>
      <c r="D81">
        <v>2689</v>
      </c>
      <c r="E81" s="10">
        <v>2603.2187816862956</v>
      </c>
      <c r="F81">
        <v>2518</v>
      </c>
      <c r="G81" s="6">
        <v>0.96726407235311462</v>
      </c>
      <c r="H81">
        <v>3</v>
      </c>
      <c r="I81">
        <v>2521</v>
      </c>
      <c r="J81" s="6">
        <f t="shared" si="1"/>
        <v>0.9684164918197784</v>
      </c>
    </row>
    <row r="82" spans="1:10" x14ac:dyDescent="0.3">
      <c r="A82" t="s">
        <v>155</v>
      </c>
      <c r="B82" t="s">
        <v>156</v>
      </c>
      <c r="C82" t="s">
        <v>425</v>
      </c>
      <c r="D82">
        <v>1429</v>
      </c>
      <c r="E82" s="10">
        <v>1380.8765562126982</v>
      </c>
      <c r="F82">
        <v>1161</v>
      </c>
      <c r="G82" s="6">
        <v>0.84077030258537433</v>
      </c>
      <c r="H82">
        <v>1</v>
      </c>
      <c r="I82">
        <v>1162</v>
      </c>
      <c r="J82" s="6">
        <f t="shared" si="1"/>
        <v>0.84149448027924634</v>
      </c>
    </row>
    <row r="83" spans="1:10" x14ac:dyDescent="0.3">
      <c r="A83" t="s">
        <v>157</v>
      </c>
      <c r="B83" t="s">
        <v>158</v>
      </c>
      <c r="C83" t="s">
        <v>425</v>
      </c>
      <c r="D83">
        <v>2149</v>
      </c>
      <c r="E83" s="10">
        <v>2085.0058215258318</v>
      </c>
      <c r="F83">
        <v>1887</v>
      </c>
      <c r="G83" s="6">
        <v>0.90503344428029997</v>
      </c>
      <c r="H83">
        <v>7</v>
      </c>
      <c r="I83">
        <v>1894</v>
      </c>
      <c r="J83" s="6">
        <f t="shared" si="1"/>
        <v>0.90839074905505468</v>
      </c>
    </row>
    <row r="84" spans="1:10" x14ac:dyDescent="0.3">
      <c r="A84" t="s">
        <v>159</v>
      </c>
      <c r="B84" t="s">
        <v>160</v>
      </c>
      <c r="C84" t="s">
        <v>425</v>
      </c>
      <c r="D84">
        <v>2526</v>
      </c>
      <c r="E84" s="10">
        <v>2446.351834550705</v>
      </c>
      <c r="F84">
        <v>1821</v>
      </c>
      <c r="G84" s="6">
        <v>0.74437371365858473</v>
      </c>
      <c r="H84">
        <v>0</v>
      </c>
      <c r="I84">
        <v>1821</v>
      </c>
      <c r="J84" s="6">
        <f t="shared" si="1"/>
        <v>0.74437371365858473</v>
      </c>
    </row>
    <row r="85" spans="1:10" x14ac:dyDescent="0.3">
      <c r="A85" t="s">
        <v>161</v>
      </c>
      <c r="B85" t="s">
        <v>162</v>
      </c>
      <c r="C85" t="s">
        <v>425</v>
      </c>
      <c r="D85">
        <v>9226</v>
      </c>
      <c r="E85" s="10">
        <v>8902.0486022105761</v>
      </c>
      <c r="F85">
        <v>6636</v>
      </c>
      <c r="G85" s="6">
        <v>0.74544639066025031</v>
      </c>
      <c r="H85">
        <v>1</v>
      </c>
      <c r="I85">
        <v>6637</v>
      </c>
      <c r="J85" s="6">
        <f t="shared" si="1"/>
        <v>0.74555872435383985</v>
      </c>
    </row>
    <row r="86" spans="1:10" x14ac:dyDescent="0.3">
      <c r="A86" t="s">
        <v>163</v>
      </c>
      <c r="B86" t="s">
        <v>164</v>
      </c>
      <c r="C86" t="s">
        <v>425</v>
      </c>
      <c r="D86">
        <v>6880</v>
      </c>
      <c r="E86" s="10">
        <v>6593.9432430429861</v>
      </c>
      <c r="F86">
        <v>3511</v>
      </c>
      <c r="G86" s="6">
        <v>0.53245832889209654</v>
      </c>
      <c r="H86">
        <v>74</v>
      </c>
      <c r="I86">
        <v>3585</v>
      </c>
      <c r="J86" s="6">
        <f t="shared" si="1"/>
        <v>0.54368074881178186</v>
      </c>
    </row>
    <row r="87" spans="1:10" x14ac:dyDescent="0.3">
      <c r="A87" t="s">
        <v>165</v>
      </c>
      <c r="B87" t="s">
        <v>166</v>
      </c>
      <c r="C87" t="s">
        <v>425</v>
      </c>
      <c r="D87">
        <v>6296</v>
      </c>
      <c r="E87" s="10">
        <v>6084.9810003760813</v>
      </c>
      <c r="F87">
        <v>1655</v>
      </c>
      <c r="G87" s="6">
        <v>0.27198112860134044</v>
      </c>
      <c r="H87">
        <v>1</v>
      </c>
      <c r="I87">
        <v>1656</v>
      </c>
      <c r="J87" s="6">
        <f t="shared" si="1"/>
        <v>0.27214546765185482</v>
      </c>
    </row>
    <row r="88" spans="1:10" x14ac:dyDescent="0.3">
      <c r="A88" t="s">
        <v>167</v>
      </c>
      <c r="B88" t="s">
        <v>168</v>
      </c>
      <c r="C88" t="s">
        <v>425</v>
      </c>
      <c r="D88">
        <v>2731</v>
      </c>
      <c r="E88" s="10">
        <v>2641.6897547898034</v>
      </c>
      <c r="F88">
        <v>873</v>
      </c>
      <c r="G88" s="6">
        <v>0.33047029781491649</v>
      </c>
      <c r="H88">
        <v>1</v>
      </c>
      <c r="I88">
        <v>874</v>
      </c>
      <c r="J88" s="6">
        <f t="shared" si="1"/>
        <v>0.33084884340233334</v>
      </c>
    </row>
    <row r="89" spans="1:10" x14ac:dyDescent="0.3">
      <c r="A89" t="s">
        <v>169</v>
      </c>
      <c r="B89" t="s">
        <v>170</v>
      </c>
      <c r="C89" t="s">
        <v>425</v>
      </c>
      <c r="D89">
        <v>8077</v>
      </c>
      <c r="E89" s="10">
        <v>7824.7150781595501</v>
      </c>
      <c r="F89">
        <v>6153</v>
      </c>
      <c r="G89" s="6">
        <v>0.78635451112773891</v>
      </c>
      <c r="H89">
        <v>740</v>
      </c>
      <c r="I89">
        <v>6893</v>
      </c>
      <c r="J89" s="6">
        <f t="shared" si="1"/>
        <v>0.88092664475922378</v>
      </c>
    </row>
    <row r="90" spans="1:10" x14ac:dyDescent="0.3">
      <c r="A90" t="s">
        <v>171</v>
      </c>
      <c r="B90" t="s">
        <v>172</v>
      </c>
      <c r="C90" t="s">
        <v>425</v>
      </c>
      <c r="D90">
        <v>6161</v>
      </c>
      <c r="E90" s="10">
        <v>5913.7615733701377</v>
      </c>
      <c r="F90">
        <v>3934</v>
      </c>
      <c r="G90" s="6">
        <v>0.66522803653683482</v>
      </c>
      <c r="H90">
        <v>3</v>
      </c>
      <c r="I90">
        <v>3937</v>
      </c>
      <c r="J90" s="6">
        <f t="shared" si="1"/>
        <v>0.66573532787125544</v>
      </c>
    </row>
    <row r="91" spans="1:10" x14ac:dyDescent="0.3">
      <c r="A91" t="s">
        <v>173</v>
      </c>
      <c r="B91" t="s">
        <v>174</v>
      </c>
      <c r="C91" t="s">
        <v>425</v>
      </c>
      <c r="D91">
        <v>2255</v>
      </c>
      <c r="E91" s="10">
        <v>2157.9243744366713</v>
      </c>
      <c r="F91">
        <v>227</v>
      </c>
      <c r="G91" s="6">
        <v>0.1051936771691819</v>
      </c>
      <c r="H91">
        <v>0</v>
      </c>
      <c r="I91">
        <v>227</v>
      </c>
      <c r="J91" s="6">
        <f t="shared" si="1"/>
        <v>0.1051936771691819</v>
      </c>
    </row>
    <row r="92" spans="1:10" x14ac:dyDescent="0.3">
      <c r="A92" t="s">
        <v>175</v>
      </c>
      <c r="B92" t="s">
        <v>176</v>
      </c>
      <c r="C92" t="s">
        <v>425</v>
      </c>
      <c r="D92">
        <v>3161</v>
      </c>
      <c r="E92" s="10">
        <v>3057.8558339539914</v>
      </c>
      <c r="F92">
        <v>1266</v>
      </c>
      <c r="G92" s="6">
        <v>0.41401559417632383</v>
      </c>
      <c r="H92">
        <v>0</v>
      </c>
      <c r="I92">
        <v>1266</v>
      </c>
      <c r="J92" s="6">
        <f t="shared" si="1"/>
        <v>0.41401559417632383</v>
      </c>
    </row>
    <row r="93" spans="1:10" x14ac:dyDescent="0.3">
      <c r="A93" t="s">
        <v>177</v>
      </c>
      <c r="B93" t="s">
        <v>178</v>
      </c>
      <c r="C93" t="s">
        <v>425</v>
      </c>
      <c r="D93">
        <v>4030</v>
      </c>
      <c r="E93" s="10">
        <v>3841.0863594751295</v>
      </c>
      <c r="F93">
        <v>2860</v>
      </c>
      <c r="G93" s="6">
        <v>0.74458102014420957</v>
      </c>
      <c r="H93">
        <v>0</v>
      </c>
      <c r="I93">
        <v>2860</v>
      </c>
      <c r="J93" s="6">
        <f t="shared" si="1"/>
        <v>0.74458102014420957</v>
      </c>
    </row>
    <row r="94" spans="1:10" x14ac:dyDescent="0.3">
      <c r="A94" t="s">
        <v>179</v>
      </c>
      <c r="B94" t="s">
        <v>180</v>
      </c>
      <c r="C94" t="s">
        <v>425</v>
      </c>
      <c r="D94">
        <v>3331</v>
      </c>
      <c r="E94" s="10">
        <v>3195.3487210595495</v>
      </c>
      <c r="F94">
        <v>731</v>
      </c>
      <c r="G94" s="6">
        <v>0.2287700228717468</v>
      </c>
      <c r="H94">
        <v>1</v>
      </c>
      <c r="I94">
        <v>732</v>
      </c>
      <c r="J94" s="6">
        <f t="shared" si="1"/>
        <v>0.22908297775939623</v>
      </c>
    </row>
    <row r="95" spans="1:10" x14ac:dyDescent="0.3">
      <c r="A95" t="s">
        <v>181</v>
      </c>
      <c r="B95" t="s">
        <v>182</v>
      </c>
      <c r="C95" t="s">
        <v>425</v>
      </c>
      <c r="D95">
        <v>3291</v>
      </c>
      <c r="E95" s="10">
        <v>3212.5039824048172</v>
      </c>
      <c r="F95">
        <v>901</v>
      </c>
      <c r="G95" s="6">
        <v>0.28046657838709638</v>
      </c>
      <c r="H95">
        <v>0</v>
      </c>
      <c r="I95">
        <v>901</v>
      </c>
      <c r="J95" s="6">
        <f t="shared" si="1"/>
        <v>0.28046657838709638</v>
      </c>
    </row>
    <row r="96" spans="1:10" x14ac:dyDescent="0.3">
      <c r="A96" t="s">
        <v>183</v>
      </c>
      <c r="B96" t="s">
        <v>184</v>
      </c>
      <c r="C96" t="s">
        <v>425</v>
      </c>
      <c r="D96">
        <v>12655</v>
      </c>
      <c r="E96" s="10">
        <v>12190.279944225229</v>
      </c>
      <c r="F96">
        <v>3276</v>
      </c>
      <c r="G96" s="6">
        <v>0.26873870124302635</v>
      </c>
      <c r="H96">
        <v>2</v>
      </c>
      <c r="I96">
        <v>3278</v>
      </c>
      <c r="J96" s="6">
        <f t="shared" si="1"/>
        <v>0.26890276638420041</v>
      </c>
    </row>
    <row r="97" spans="1:10" x14ac:dyDescent="0.3">
      <c r="A97" t="s">
        <v>185</v>
      </c>
      <c r="B97" t="s">
        <v>186</v>
      </c>
      <c r="C97" t="s">
        <v>425</v>
      </c>
      <c r="D97">
        <v>5595</v>
      </c>
      <c r="E97" s="10">
        <v>5459.5241089452957</v>
      </c>
      <c r="F97">
        <v>323</v>
      </c>
      <c r="G97" s="6">
        <v>5.9162665747875799E-2</v>
      </c>
      <c r="H97">
        <v>2550</v>
      </c>
      <c r="I97">
        <v>2873</v>
      </c>
      <c r="J97" s="6">
        <f t="shared" si="1"/>
        <v>0.52623634270479003</v>
      </c>
    </row>
    <row r="98" spans="1:10" x14ac:dyDescent="0.3">
      <c r="A98" t="s">
        <v>187</v>
      </c>
      <c r="B98" t="s">
        <v>188</v>
      </c>
      <c r="C98" t="s">
        <v>425</v>
      </c>
      <c r="D98">
        <v>6693</v>
      </c>
      <c r="E98" s="10">
        <v>6486.1620420923518</v>
      </c>
      <c r="F98">
        <v>878</v>
      </c>
      <c r="G98" s="6">
        <v>0.13536510409424932</v>
      </c>
      <c r="H98">
        <v>0</v>
      </c>
      <c r="I98">
        <v>878</v>
      </c>
      <c r="J98" s="6">
        <f t="shared" si="1"/>
        <v>0.13536510409424932</v>
      </c>
    </row>
    <row r="99" spans="1:10" x14ac:dyDescent="0.3">
      <c r="A99" t="s">
        <v>189</v>
      </c>
      <c r="B99" t="s">
        <v>190</v>
      </c>
      <c r="C99" t="s">
        <v>425</v>
      </c>
      <c r="D99">
        <v>4526</v>
      </c>
      <c r="E99" s="10">
        <v>4402.2595399988177</v>
      </c>
      <c r="F99">
        <v>1520</v>
      </c>
      <c r="G99" s="6">
        <v>0.3452772346085729</v>
      </c>
      <c r="H99">
        <v>0</v>
      </c>
      <c r="I99">
        <v>1520</v>
      </c>
      <c r="J99" s="6">
        <f t="shared" si="1"/>
        <v>0.3452772346085729</v>
      </c>
    </row>
    <row r="100" spans="1:10" x14ac:dyDescent="0.3">
      <c r="A100" t="s">
        <v>191</v>
      </c>
      <c r="B100" t="s">
        <v>192</v>
      </c>
      <c r="C100" t="s">
        <v>425</v>
      </c>
      <c r="D100">
        <v>5146</v>
      </c>
      <c r="E100" s="10">
        <v>5050.8204095180317</v>
      </c>
      <c r="F100">
        <v>1946</v>
      </c>
      <c r="G100" s="6">
        <v>0.38528394245276576</v>
      </c>
      <c r="H100">
        <v>2</v>
      </c>
      <c r="I100">
        <v>1948</v>
      </c>
      <c r="J100" s="6">
        <f t="shared" si="1"/>
        <v>0.3856799177276401</v>
      </c>
    </row>
    <row r="101" spans="1:10" x14ac:dyDescent="0.3">
      <c r="A101" t="s">
        <v>193</v>
      </c>
      <c r="B101" t="s">
        <v>194</v>
      </c>
      <c r="C101" t="s">
        <v>425</v>
      </c>
      <c r="D101">
        <v>5455</v>
      </c>
      <c r="E101" s="10">
        <v>5291.4570626050372</v>
      </c>
      <c r="F101">
        <v>2473</v>
      </c>
      <c r="G101" s="6">
        <v>0.46735709479281257</v>
      </c>
      <c r="H101">
        <v>0</v>
      </c>
      <c r="I101">
        <v>2473</v>
      </c>
      <c r="J101" s="6">
        <f t="shared" si="1"/>
        <v>0.46735709479281257</v>
      </c>
    </row>
    <row r="102" spans="1:10" x14ac:dyDescent="0.3">
      <c r="A102" t="s">
        <v>195</v>
      </c>
      <c r="B102" t="s">
        <v>196</v>
      </c>
      <c r="C102" t="s">
        <v>425</v>
      </c>
      <c r="D102">
        <v>2895</v>
      </c>
      <c r="E102" s="10">
        <v>2783.1378381763525</v>
      </c>
      <c r="F102">
        <v>285</v>
      </c>
      <c r="G102" s="6">
        <v>0.10240240209832578</v>
      </c>
      <c r="H102">
        <v>0</v>
      </c>
      <c r="I102">
        <v>285</v>
      </c>
      <c r="J102" s="6">
        <f t="shared" si="1"/>
        <v>0.10240240209832578</v>
      </c>
    </row>
    <row r="103" spans="1:10" x14ac:dyDescent="0.3">
      <c r="A103" t="s">
        <v>197</v>
      </c>
      <c r="B103" t="s">
        <v>198</v>
      </c>
      <c r="C103" t="s">
        <v>425</v>
      </c>
      <c r="D103">
        <v>5162</v>
      </c>
      <c r="E103" s="10">
        <v>4915.0010049572265</v>
      </c>
      <c r="F103">
        <v>3516</v>
      </c>
      <c r="G103" s="6">
        <v>0.71536099310128187</v>
      </c>
      <c r="H103">
        <v>0</v>
      </c>
      <c r="I103">
        <v>3516</v>
      </c>
      <c r="J103" s="6">
        <f t="shared" si="1"/>
        <v>0.71536099310128187</v>
      </c>
    </row>
    <row r="104" spans="1:10" x14ac:dyDescent="0.3">
      <c r="A104" t="s">
        <v>199</v>
      </c>
      <c r="B104" t="s">
        <v>200</v>
      </c>
      <c r="C104" t="s">
        <v>425</v>
      </c>
      <c r="D104">
        <v>2523</v>
      </c>
      <c r="E104" s="10">
        <v>2430.2174512630854</v>
      </c>
      <c r="F104">
        <v>1489</v>
      </c>
      <c r="G104" s="6">
        <v>0.61270237329013688</v>
      </c>
      <c r="H104">
        <v>5</v>
      </c>
      <c r="I104">
        <v>1494</v>
      </c>
      <c r="J104" s="6">
        <f t="shared" si="1"/>
        <v>0.61475980234752481</v>
      </c>
    </row>
    <row r="105" spans="1:10" x14ac:dyDescent="0.3">
      <c r="A105" t="s">
        <v>201</v>
      </c>
      <c r="B105" t="s">
        <v>202</v>
      </c>
      <c r="C105" t="s">
        <v>425</v>
      </c>
      <c r="D105">
        <v>6569</v>
      </c>
      <c r="E105" s="10">
        <v>6419.7668361134529</v>
      </c>
      <c r="F105">
        <v>2388</v>
      </c>
      <c r="G105" s="6">
        <v>0.3719761263861886</v>
      </c>
      <c r="H105">
        <v>0</v>
      </c>
      <c r="I105">
        <v>2388</v>
      </c>
      <c r="J105" s="6">
        <f t="shared" si="1"/>
        <v>0.3719761263861886</v>
      </c>
    </row>
    <row r="106" spans="1:10" x14ac:dyDescent="0.3">
      <c r="A106" t="s">
        <v>203</v>
      </c>
      <c r="B106" t="s">
        <v>204</v>
      </c>
      <c r="C106" t="s">
        <v>425</v>
      </c>
      <c r="D106">
        <v>6076</v>
      </c>
      <c r="E106" s="10">
        <v>5865.8818092086167</v>
      </c>
      <c r="F106">
        <v>2390</v>
      </c>
      <c r="G106" s="6">
        <v>0.40744087210349739</v>
      </c>
      <c r="H106">
        <v>0</v>
      </c>
      <c r="I106">
        <v>2390</v>
      </c>
      <c r="J106" s="6">
        <f t="shared" si="1"/>
        <v>0.40744087210349739</v>
      </c>
    </row>
    <row r="107" spans="1:10" x14ac:dyDescent="0.3">
      <c r="A107" t="s">
        <v>205</v>
      </c>
      <c r="B107" t="s">
        <v>206</v>
      </c>
      <c r="C107" t="s">
        <v>425</v>
      </c>
      <c r="D107">
        <v>1927</v>
      </c>
      <c r="E107" s="10">
        <v>1860.2312913020182</v>
      </c>
      <c r="F107">
        <v>588</v>
      </c>
      <c r="G107" s="6">
        <v>0.31608972644925537</v>
      </c>
      <c r="H107">
        <v>0</v>
      </c>
      <c r="I107">
        <v>588</v>
      </c>
      <c r="J107" s="6">
        <f t="shared" si="1"/>
        <v>0.31608972644925537</v>
      </c>
    </row>
    <row r="108" spans="1:10" x14ac:dyDescent="0.3">
      <c r="A108" t="s">
        <v>207</v>
      </c>
      <c r="B108" t="s">
        <v>208</v>
      </c>
      <c r="C108" t="s">
        <v>425</v>
      </c>
      <c r="D108">
        <v>7205</v>
      </c>
      <c r="E108" s="10">
        <v>6914.7242717958179</v>
      </c>
      <c r="F108">
        <v>1120</v>
      </c>
      <c r="G108" s="6">
        <v>0.1619731974806749</v>
      </c>
      <c r="H108">
        <v>1</v>
      </c>
      <c r="I108">
        <v>1121</v>
      </c>
      <c r="J108" s="6">
        <f t="shared" si="1"/>
        <v>0.16211781640699693</v>
      </c>
    </row>
    <row r="109" spans="1:10" x14ac:dyDescent="0.3">
      <c r="A109" t="s">
        <v>209</v>
      </c>
      <c r="B109" t="s">
        <v>210</v>
      </c>
      <c r="C109" t="s">
        <v>425</v>
      </c>
      <c r="D109">
        <v>16731</v>
      </c>
      <c r="E109" s="10">
        <v>16209.27075971313</v>
      </c>
      <c r="F109">
        <v>11245</v>
      </c>
      <c r="G109" s="6">
        <v>0.69373879717948594</v>
      </c>
      <c r="H109">
        <v>579</v>
      </c>
      <c r="I109">
        <v>11824</v>
      </c>
      <c r="J109" s="6">
        <f t="shared" si="1"/>
        <v>0.72945909629615313</v>
      </c>
    </row>
    <row r="110" spans="1:10" x14ac:dyDescent="0.3">
      <c r="A110" t="s">
        <v>211</v>
      </c>
      <c r="B110" t="s">
        <v>212</v>
      </c>
      <c r="C110" t="s">
        <v>425</v>
      </c>
      <c r="D110">
        <v>11285</v>
      </c>
      <c r="E110" s="10">
        <v>10845.259235089045</v>
      </c>
      <c r="F110">
        <v>4122</v>
      </c>
      <c r="G110" s="6">
        <v>0.38007390239816213</v>
      </c>
      <c r="H110">
        <v>1</v>
      </c>
      <c r="I110">
        <v>4123</v>
      </c>
      <c r="J110" s="6">
        <f t="shared" si="1"/>
        <v>0.38016610858506122</v>
      </c>
    </row>
    <row r="111" spans="1:10" x14ac:dyDescent="0.3">
      <c r="A111" t="s">
        <v>213</v>
      </c>
      <c r="B111" t="s">
        <v>214</v>
      </c>
      <c r="C111" t="s">
        <v>425</v>
      </c>
      <c r="D111">
        <v>7437</v>
      </c>
      <c r="E111" s="10">
        <v>7218.2145954955877</v>
      </c>
      <c r="F111">
        <v>698</v>
      </c>
      <c r="G111" s="6">
        <v>9.6699812781345651E-2</v>
      </c>
      <c r="H111">
        <v>2</v>
      </c>
      <c r="I111">
        <v>700</v>
      </c>
      <c r="J111" s="6">
        <f t="shared" si="1"/>
        <v>9.6976889608799369E-2</v>
      </c>
    </row>
    <row r="112" spans="1:10" x14ac:dyDescent="0.3">
      <c r="A112" t="s">
        <v>215</v>
      </c>
      <c r="B112" t="s">
        <v>216</v>
      </c>
      <c r="C112" t="s">
        <v>425</v>
      </c>
      <c r="D112">
        <v>5309</v>
      </c>
      <c r="E112" s="10">
        <v>5179.1028678375387</v>
      </c>
      <c r="F112">
        <v>2804</v>
      </c>
      <c r="G112" s="6">
        <v>0.54140650833814596</v>
      </c>
      <c r="H112">
        <v>180</v>
      </c>
      <c r="I112">
        <v>2984</v>
      </c>
      <c r="J112" s="6">
        <f t="shared" si="1"/>
        <v>0.57616156236841209</v>
      </c>
    </row>
    <row r="113" spans="1:10" x14ac:dyDescent="0.3">
      <c r="A113" t="s">
        <v>217</v>
      </c>
      <c r="B113" t="s">
        <v>218</v>
      </c>
      <c r="C113" t="s">
        <v>425</v>
      </c>
      <c r="D113">
        <v>12499</v>
      </c>
      <c r="E113" s="10">
        <v>12237.019976212863</v>
      </c>
      <c r="F113">
        <v>5087</v>
      </c>
      <c r="G113" s="6">
        <v>0.41570578538634817</v>
      </c>
      <c r="H113">
        <v>17</v>
      </c>
      <c r="I113">
        <v>5104</v>
      </c>
      <c r="J113" s="6">
        <f t="shared" si="1"/>
        <v>0.41709501250480069</v>
      </c>
    </row>
    <row r="114" spans="1:10" x14ac:dyDescent="0.3">
      <c r="A114" t="s">
        <v>219</v>
      </c>
      <c r="B114" t="s">
        <v>220</v>
      </c>
      <c r="C114" t="s">
        <v>425</v>
      </c>
      <c r="D114">
        <v>4135</v>
      </c>
      <c r="E114" s="10">
        <v>3963.0864693182025</v>
      </c>
      <c r="F114">
        <v>1166</v>
      </c>
      <c r="G114" s="6">
        <v>0.29421512980527903</v>
      </c>
      <c r="H114">
        <v>1</v>
      </c>
      <c r="I114">
        <v>1167</v>
      </c>
      <c r="J114" s="6">
        <f t="shared" si="1"/>
        <v>0.2944674583900177</v>
      </c>
    </row>
    <row r="115" spans="1:10" x14ac:dyDescent="0.3">
      <c r="A115" t="s">
        <v>221</v>
      </c>
      <c r="B115" t="s">
        <v>222</v>
      </c>
      <c r="C115" t="s">
        <v>425</v>
      </c>
      <c r="D115">
        <v>6477</v>
      </c>
      <c r="E115" s="10">
        <v>6330.3076542245717</v>
      </c>
      <c r="F115">
        <v>2697</v>
      </c>
      <c r="G115" s="6">
        <v>0.42604564380060417</v>
      </c>
      <c r="H115">
        <v>0</v>
      </c>
      <c r="I115">
        <v>2697</v>
      </c>
      <c r="J115" s="6">
        <f t="shared" si="1"/>
        <v>0.42604564380060417</v>
      </c>
    </row>
    <row r="116" spans="1:10" x14ac:dyDescent="0.3">
      <c r="A116" t="s">
        <v>223</v>
      </c>
      <c r="B116" t="s">
        <v>224</v>
      </c>
      <c r="C116" t="s">
        <v>425</v>
      </c>
      <c r="D116">
        <v>5363</v>
      </c>
      <c r="E116" s="10">
        <v>5218.8003870709726</v>
      </c>
      <c r="F116">
        <v>933</v>
      </c>
      <c r="G116" s="6">
        <v>0.17877671702320883</v>
      </c>
      <c r="H116">
        <v>1</v>
      </c>
      <c r="I116">
        <v>934</v>
      </c>
      <c r="J116" s="6">
        <f t="shared" si="1"/>
        <v>0.17896833193963244</v>
      </c>
    </row>
    <row r="117" spans="1:10" x14ac:dyDescent="0.3">
      <c r="A117" t="s">
        <v>225</v>
      </c>
      <c r="B117" t="s">
        <v>226</v>
      </c>
      <c r="C117" t="s">
        <v>425</v>
      </c>
      <c r="D117">
        <v>3481</v>
      </c>
      <c r="E117" s="10">
        <v>3414.564056317291</v>
      </c>
      <c r="F117">
        <v>839</v>
      </c>
      <c r="G117" s="6">
        <v>0.24571218643497539</v>
      </c>
      <c r="H117">
        <v>969</v>
      </c>
      <c r="I117">
        <v>1808</v>
      </c>
      <c r="J117" s="6">
        <f t="shared" si="1"/>
        <v>0.52949658292542967</v>
      </c>
    </row>
    <row r="118" spans="1:10" x14ac:dyDescent="0.3">
      <c r="A118" t="s">
        <v>227</v>
      </c>
      <c r="B118" t="s">
        <v>228</v>
      </c>
      <c r="C118" t="s">
        <v>425</v>
      </c>
      <c r="D118">
        <v>3429</v>
      </c>
      <c r="E118" s="10">
        <v>3345.9051549105129</v>
      </c>
      <c r="F118">
        <v>1476</v>
      </c>
      <c r="G118" s="6">
        <v>0.44113623419175368</v>
      </c>
      <c r="H118">
        <v>1</v>
      </c>
      <c r="I118">
        <v>1477</v>
      </c>
      <c r="J118" s="6">
        <f t="shared" si="1"/>
        <v>0.44143510697914651</v>
      </c>
    </row>
    <row r="119" spans="1:10" x14ac:dyDescent="0.3">
      <c r="A119" t="s">
        <v>229</v>
      </c>
      <c r="B119" t="s">
        <v>230</v>
      </c>
      <c r="C119" t="s">
        <v>425</v>
      </c>
      <c r="D119">
        <v>4271</v>
      </c>
      <c r="E119" s="10">
        <v>4173.7392788498501</v>
      </c>
      <c r="F119">
        <v>1893</v>
      </c>
      <c r="G119" s="6">
        <v>0.45355013179492387</v>
      </c>
      <c r="H119">
        <v>2</v>
      </c>
      <c r="I119">
        <v>1895</v>
      </c>
      <c r="J119" s="6">
        <f t="shared" si="1"/>
        <v>0.45402931841066074</v>
      </c>
    </row>
    <row r="120" spans="1:10" x14ac:dyDescent="0.3">
      <c r="A120" t="s">
        <v>231</v>
      </c>
      <c r="B120" t="s">
        <v>232</v>
      </c>
      <c r="C120" t="s">
        <v>425</v>
      </c>
      <c r="D120">
        <v>3017</v>
      </c>
      <c r="E120" s="10">
        <v>2902.3932039933893</v>
      </c>
      <c r="F120">
        <v>1778</v>
      </c>
      <c r="G120" s="6">
        <v>0.61259790629114552</v>
      </c>
      <c r="H120">
        <v>0</v>
      </c>
      <c r="I120">
        <v>1778</v>
      </c>
      <c r="J120" s="6">
        <f t="shared" si="1"/>
        <v>0.61259790629114552</v>
      </c>
    </row>
    <row r="121" spans="1:10" x14ac:dyDescent="0.3">
      <c r="A121" t="s">
        <v>233</v>
      </c>
      <c r="B121" t="s">
        <v>234</v>
      </c>
      <c r="C121" t="s">
        <v>425</v>
      </c>
      <c r="D121">
        <v>6113</v>
      </c>
      <c r="E121" s="10">
        <v>5891.7809937563261</v>
      </c>
      <c r="F121">
        <v>3793</v>
      </c>
      <c r="G121" s="6">
        <v>0.64377817234203727</v>
      </c>
      <c r="H121">
        <v>5</v>
      </c>
      <c r="I121">
        <v>3798</v>
      </c>
      <c r="J121" s="6">
        <f t="shared" si="1"/>
        <v>0.6446268121684835</v>
      </c>
    </row>
    <row r="122" spans="1:10" x14ac:dyDescent="0.3">
      <c r="A122" t="s">
        <v>235</v>
      </c>
      <c r="B122" t="s">
        <v>236</v>
      </c>
      <c r="C122" t="s">
        <v>425</v>
      </c>
      <c r="D122">
        <v>3712</v>
      </c>
      <c r="E122" s="10">
        <v>3696.5654885654885</v>
      </c>
      <c r="F122">
        <v>3395</v>
      </c>
      <c r="G122" s="6">
        <v>0.91842008764667771</v>
      </c>
      <c r="H122">
        <v>11</v>
      </c>
      <c r="I122">
        <v>3406</v>
      </c>
      <c r="J122" s="6">
        <f t="shared" si="1"/>
        <v>0.92139582283492916</v>
      </c>
    </row>
    <row r="123" spans="1:10" x14ac:dyDescent="0.3">
      <c r="A123" t="s">
        <v>237</v>
      </c>
      <c r="B123" t="s">
        <v>238</v>
      </c>
      <c r="C123" t="s">
        <v>425</v>
      </c>
      <c r="D123">
        <v>6339</v>
      </c>
      <c r="E123" s="10">
        <v>6150.2547573914962</v>
      </c>
      <c r="F123">
        <v>2377</v>
      </c>
      <c r="G123" s="6">
        <v>0.38648805517255608</v>
      </c>
      <c r="H123">
        <v>0</v>
      </c>
      <c r="I123">
        <v>2377</v>
      </c>
      <c r="J123" s="6">
        <f t="shared" si="1"/>
        <v>0.38648805517255608</v>
      </c>
    </row>
    <row r="124" spans="1:10" x14ac:dyDescent="0.3">
      <c r="A124" t="s">
        <v>239</v>
      </c>
      <c r="B124" t="s">
        <v>240</v>
      </c>
      <c r="C124" t="s">
        <v>429</v>
      </c>
      <c r="D124">
        <v>4264</v>
      </c>
      <c r="E124" s="10">
        <v>4078.0526440243434</v>
      </c>
      <c r="F124">
        <v>2276</v>
      </c>
      <c r="G124" s="6">
        <v>0.55810951909487261</v>
      </c>
      <c r="H124">
        <v>3</v>
      </c>
      <c r="I124">
        <v>2279</v>
      </c>
      <c r="J124" s="6">
        <f t="shared" si="1"/>
        <v>0.55884516433093789</v>
      </c>
    </row>
    <row r="125" spans="1:10" x14ac:dyDescent="0.3">
      <c r="A125" t="s">
        <v>241</v>
      </c>
      <c r="B125" t="s">
        <v>242</v>
      </c>
      <c r="C125" t="s">
        <v>429</v>
      </c>
      <c r="D125">
        <v>7848</v>
      </c>
      <c r="E125" s="10">
        <v>7508.9500408394706</v>
      </c>
      <c r="F125">
        <v>2322</v>
      </c>
      <c r="G125" s="6">
        <v>0.30923098267682836</v>
      </c>
      <c r="H125">
        <v>0</v>
      </c>
      <c r="I125">
        <v>2322</v>
      </c>
      <c r="J125" s="6">
        <f t="shared" si="1"/>
        <v>0.30923098267682836</v>
      </c>
    </row>
    <row r="126" spans="1:10" x14ac:dyDescent="0.3">
      <c r="A126" t="s">
        <v>243</v>
      </c>
      <c r="B126" t="s">
        <v>244</v>
      </c>
      <c r="C126" t="s">
        <v>429</v>
      </c>
      <c r="D126">
        <v>6138</v>
      </c>
      <c r="E126" s="10">
        <v>5909.7405898647548</v>
      </c>
      <c r="F126">
        <v>3844</v>
      </c>
      <c r="G126" s="6">
        <v>0.65045156239048563</v>
      </c>
      <c r="H126">
        <v>2</v>
      </c>
      <c r="I126">
        <v>3846</v>
      </c>
      <c r="J126" s="6">
        <f t="shared" si="1"/>
        <v>0.65078998672055355</v>
      </c>
    </row>
    <row r="127" spans="1:10" x14ac:dyDescent="0.3">
      <c r="A127" t="s">
        <v>245</v>
      </c>
      <c r="B127" t="s">
        <v>246</v>
      </c>
      <c r="C127" t="s">
        <v>429</v>
      </c>
      <c r="D127">
        <v>8705</v>
      </c>
      <c r="E127" s="10">
        <v>8278.4412769311602</v>
      </c>
      <c r="F127">
        <v>1871</v>
      </c>
      <c r="G127" s="6">
        <v>0.22600873007503952</v>
      </c>
      <c r="H127">
        <v>0</v>
      </c>
      <c r="I127">
        <v>1871</v>
      </c>
      <c r="J127" s="6">
        <f t="shared" si="1"/>
        <v>0.22600873007503952</v>
      </c>
    </row>
    <row r="128" spans="1:10" x14ac:dyDescent="0.3">
      <c r="A128" t="s">
        <v>247</v>
      </c>
      <c r="B128" t="s">
        <v>248</v>
      </c>
      <c r="C128" t="s">
        <v>429</v>
      </c>
      <c r="D128">
        <v>7858</v>
      </c>
      <c r="E128" s="10">
        <v>7364.6164242139839</v>
      </c>
      <c r="F128">
        <v>4622</v>
      </c>
      <c r="G128" s="6">
        <v>0.62759548274685606</v>
      </c>
      <c r="H128">
        <v>0</v>
      </c>
      <c r="I128">
        <v>4622</v>
      </c>
      <c r="J128" s="6">
        <f t="shared" si="1"/>
        <v>0.62759548274685606</v>
      </c>
    </row>
    <row r="129" spans="1:10" x14ac:dyDescent="0.3">
      <c r="A129" t="s">
        <v>249</v>
      </c>
      <c r="B129" t="s">
        <v>250</v>
      </c>
      <c r="C129" t="s">
        <v>429</v>
      </c>
      <c r="D129">
        <v>5975</v>
      </c>
      <c r="E129" s="10">
        <v>5779.5353630621848</v>
      </c>
      <c r="F129">
        <v>2428</v>
      </c>
      <c r="G129" s="6">
        <v>0.42010297497575427</v>
      </c>
      <c r="H129">
        <v>0</v>
      </c>
      <c r="I129">
        <v>2428</v>
      </c>
      <c r="J129" s="6">
        <f t="shared" si="1"/>
        <v>0.42010297497575427</v>
      </c>
    </row>
    <row r="130" spans="1:10" x14ac:dyDescent="0.3">
      <c r="A130" t="s">
        <v>251</v>
      </c>
      <c r="B130" t="s">
        <v>252</v>
      </c>
      <c r="C130" t="s">
        <v>429</v>
      </c>
      <c r="D130">
        <v>5538</v>
      </c>
      <c r="E130" s="10">
        <v>5046.8158328752061</v>
      </c>
      <c r="F130">
        <v>1910</v>
      </c>
      <c r="G130" s="6">
        <v>0.37845644922451227</v>
      </c>
      <c r="H130">
        <v>1</v>
      </c>
      <c r="I130">
        <v>1911</v>
      </c>
      <c r="J130" s="6">
        <f t="shared" si="1"/>
        <v>0.37865459396232615</v>
      </c>
    </row>
    <row r="131" spans="1:10" x14ac:dyDescent="0.3">
      <c r="A131" t="s">
        <v>253</v>
      </c>
      <c r="B131" t="s">
        <v>254</v>
      </c>
      <c r="C131" t="s">
        <v>429</v>
      </c>
      <c r="D131">
        <v>7344</v>
      </c>
      <c r="E131" s="10">
        <v>6680.0889957907393</v>
      </c>
      <c r="F131">
        <v>1936</v>
      </c>
      <c r="G131" s="6">
        <v>0.28981649813646393</v>
      </c>
      <c r="H131">
        <v>4</v>
      </c>
      <c r="I131">
        <v>1940</v>
      </c>
      <c r="J131" s="6">
        <f t="shared" si="1"/>
        <v>0.29041529255410126</v>
      </c>
    </row>
    <row r="132" spans="1:10" x14ac:dyDescent="0.3">
      <c r="A132" t="s">
        <v>255</v>
      </c>
      <c r="B132" t="s">
        <v>256</v>
      </c>
      <c r="C132" t="s">
        <v>429</v>
      </c>
      <c r="D132">
        <v>8484</v>
      </c>
      <c r="E132" s="10">
        <v>8063.963047981636</v>
      </c>
      <c r="F132">
        <v>2993</v>
      </c>
      <c r="G132" s="6">
        <v>0.37115745473922168</v>
      </c>
      <c r="H132">
        <v>1</v>
      </c>
      <c r="I132">
        <v>2994</v>
      </c>
      <c r="J132" s="6">
        <f t="shared" si="1"/>
        <v>0.37128146324397915</v>
      </c>
    </row>
    <row r="133" spans="1:10" x14ac:dyDescent="0.3">
      <c r="A133" t="s">
        <v>257</v>
      </c>
      <c r="B133" t="s">
        <v>258</v>
      </c>
      <c r="C133" t="s">
        <v>429</v>
      </c>
      <c r="D133">
        <v>6161</v>
      </c>
      <c r="E133" s="10">
        <v>5823.9194986743787</v>
      </c>
      <c r="F133">
        <v>1794</v>
      </c>
      <c r="G133" s="6">
        <v>0.30803997211986606</v>
      </c>
      <c r="H133">
        <v>0</v>
      </c>
      <c r="I133">
        <v>1794</v>
      </c>
      <c r="J133" s="6">
        <f t="shared" si="1"/>
        <v>0.30803997211986606</v>
      </c>
    </row>
    <row r="134" spans="1:10" x14ac:dyDescent="0.3">
      <c r="A134" t="s">
        <v>259</v>
      </c>
      <c r="B134" t="s">
        <v>260</v>
      </c>
      <c r="C134" t="s">
        <v>429</v>
      </c>
      <c r="D134">
        <v>5429</v>
      </c>
      <c r="E134" s="10">
        <v>5158.1422976216454</v>
      </c>
      <c r="F134">
        <v>2636</v>
      </c>
      <c r="G134" s="6">
        <v>0.51103669652840455</v>
      </c>
      <c r="H134">
        <v>1</v>
      </c>
      <c r="I134">
        <v>2637</v>
      </c>
      <c r="J134" s="6">
        <f t="shared" ref="J134:J197" si="2">I134/E134</f>
        <v>0.51123056477443196</v>
      </c>
    </row>
    <row r="135" spans="1:10" x14ac:dyDescent="0.3">
      <c r="A135" t="s">
        <v>261</v>
      </c>
      <c r="B135" t="s">
        <v>262</v>
      </c>
      <c r="C135" t="s">
        <v>429</v>
      </c>
      <c r="D135">
        <v>6484</v>
      </c>
      <c r="E135" s="10">
        <v>6180.0653642814732</v>
      </c>
      <c r="F135">
        <v>2364</v>
      </c>
      <c r="G135" s="6">
        <v>0.38252022602593477</v>
      </c>
      <c r="H135">
        <v>2</v>
      </c>
      <c r="I135">
        <v>2366</v>
      </c>
      <c r="J135" s="6">
        <f t="shared" si="2"/>
        <v>0.38284384719854553</v>
      </c>
    </row>
    <row r="136" spans="1:10" x14ac:dyDescent="0.3">
      <c r="A136" t="s">
        <v>263</v>
      </c>
      <c r="B136" t="s">
        <v>264</v>
      </c>
      <c r="C136" t="s">
        <v>429</v>
      </c>
      <c r="D136">
        <v>4141</v>
      </c>
      <c r="E136" s="10">
        <v>3958.3714544765617</v>
      </c>
      <c r="F136">
        <v>495</v>
      </c>
      <c r="G136" s="6">
        <v>0.12505142725809615</v>
      </c>
      <c r="H136">
        <v>0</v>
      </c>
      <c r="I136">
        <v>495</v>
      </c>
      <c r="J136" s="6">
        <f t="shared" si="2"/>
        <v>0.12505142725809615</v>
      </c>
    </row>
    <row r="137" spans="1:10" x14ac:dyDescent="0.3">
      <c r="A137" t="s">
        <v>265</v>
      </c>
      <c r="B137" t="s">
        <v>266</v>
      </c>
      <c r="C137" t="s">
        <v>429</v>
      </c>
      <c r="D137">
        <v>5539</v>
      </c>
      <c r="E137" s="10">
        <v>5267.2689803569247</v>
      </c>
      <c r="F137">
        <v>1433</v>
      </c>
      <c r="G137" s="6">
        <v>0.27205749418608505</v>
      </c>
      <c r="H137">
        <v>0</v>
      </c>
      <c r="I137">
        <v>1433</v>
      </c>
      <c r="J137" s="6">
        <f t="shared" si="2"/>
        <v>0.27205749418608505</v>
      </c>
    </row>
    <row r="138" spans="1:10" x14ac:dyDescent="0.3">
      <c r="A138" t="s">
        <v>267</v>
      </c>
      <c r="B138" t="s">
        <v>268</v>
      </c>
      <c r="C138" t="s">
        <v>429</v>
      </c>
      <c r="D138">
        <v>5236</v>
      </c>
      <c r="E138" s="10">
        <v>4903.0734482275466</v>
      </c>
      <c r="F138">
        <v>1325</v>
      </c>
      <c r="G138" s="6">
        <v>0.27023866029969129</v>
      </c>
      <c r="H138">
        <v>0</v>
      </c>
      <c r="I138">
        <v>1325</v>
      </c>
      <c r="J138" s="6">
        <f t="shared" si="2"/>
        <v>0.27023866029969129</v>
      </c>
    </row>
    <row r="139" spans="1:10" x14ac:dyDescent="0.3">
      <c r="A139" t="s">
        <v>269</v>
      </c>
      <c r="B139" t="s">
        <v>270</v>
      </c>
      <c r="C139" t="s">
        <v>429</v>
      </c>
      <c r="D139">
        <v>5049</v>
      </c>
      <c r="E139" s="10">
        <v>4854.1724202803125</v>
      </c>
      <c r="F139">
        <v>2908</v>
      </c>
      <c r="G139" s="6">
        <v>0.59907225129676633</v>
      </c>
      <c r="H139">
        <v>22</v>
      </c>
      <c r="I139">
        <v>2930</v>
      </c>
      <c r="J139" s="6">
        <f t="shared" si="2"/>
        <v>0.60360443476599912</v>
      </c>
    </row>
    <row r="140" spans="1:10" x14ac:dyDescent="0.3">
      <c r="A140" t="s">
        <v>271</v>
      </c>
      <c r="B140" t="s">
        <v>272</v>
      </c>
      <c r="C140" t="s">
        <v>429</v>
      </c>
      <c r="D140">
        <v>5962</v>
      </c>
      <c r="E140" s="10">
        <v>5640.8136838428336</v>
      </c>
      <c r="F140">
        <v>2520</v>
      </c>
      <c r="G140" s="6">
        <v>0.44674405879033341</v>
      </c>
      <c r="H140">
        <v>413</v>
      </c>
      <c r="I140">
        <v>2933</v>
      </c>
      <c r="J140" s="6">
        <f t="shared" si="2"/>
        <v>0.51996044620319359</v>
      </c>
    </row>
    <row r="141" spans="1:10" x14ac:dyDescent="0.3">
      <c r="A141" t="s">
        <v>273</v>
      </c>
      <c r="B141" t="s">
        <v>274</v>
      </c>
      <c r="C141" t="s">
        <v>429</v>
      </c>
      <c r="D141">
        <v>5005</v>
      </c>
      <c r="E141" s="10">
        <v>4812.357645515267</v>
      </c>
      <c r="F141">
        <v>1626</v>
      </c>
      <c r="G141" s="6">
        <v>0.33788012441579485</v>
      </c>
      <c r="H141">
        <v>0</v>
      </c>
      <c r="I141">
        <v>1626</v>
      </c>
      <c r="J141" s="6">
        <f t="shared" si="2"/>
        <v>0.33788012441579485</v>
      </c>
    </row>
    <row r="142" spans="1:10" x14ac:dyDescent="0.3">
      <c r="A142" t="s">
        <v>275</v>
      </c>
      <c r="B142" t="s">
        <v>276</v>
      </c>
      <c r="C142" t="s">
        <v>429</v>
      </c>
      <c r="D142">
        <v>4040</v>
      </c>
      <c r="E142" s="10">
        <v>3813.9832652266978</v>
      </c>
      <c r="F142">
        <v>1700</v>
      </c>
      <c r="G142" s="6">
        <v>0.44572822736256928</v>
      </c>
      <c r="H142">
        <v>2</v>
      </c>
      <c r="I142">
        <v>1702</v>
      </c>
      <c r="J142" s="6">
        <f t="shared" si="2"/>
        <v>0.44625261351240764</v>
      </c>
    </row>
    <row r="143" spans="1:10" x14ac:dyDescent="0.3">
      <c r="A143" t="s">
        <v>277</v>
      </c>
      <c r="B143" t="s">
        <v>278</v>
      </c>
      <c r="C143" t="s">
        <v>429</v>
      </c>
      <c r="D143">
        <v>7147</v>
      </c>
      <c r="E143" s="10">
        <v>6505.9627278419366</v>
      </c>
      <c r="F143">
        <v>1824</v>
      </c>
      <c r="G143" s="6">
        <v>0.28035820005458756</v>
      </c>
      <c r="H143">
        <v>0</v>
      </c>
      <c r="I143">
        <v>1824</v>
      </c>
      <c r="J143" s="6">
        <f t="shared" si="2"/>
        <v>0.28035820005458756</v>
      </c>
    </row>
    <row r="144" spans="1:10" x14ac:dyDescent="0.3">
      <c r="A144" t="s">
        <v>279</v>
      </c>
      <c r="B144" t="s">
        <v>280</v>
      </c>
      <c r="C144" t="s">
        <v>429</v>
      </c>
      <c r="D144">
        <v>6694</v>
      </c>
      <c r="E144" s="10">
        <v>6252.0421209946217</v>
      </c>
      <c r="F144">
        <v>2062</v>
      </c>
      <c r="G144" s="6">
        <v>0.32981223736092835</v>
      </c>
      <c r="H144">
        <v>1</v>
      </c>
      <c r="I144">
        <v>2063</v>
      </c>
      <c r="J144" s="6">
        <f t="shared" si="2"/>
        <v>0.32997218509970666</v>
      </c>
    </row>
    <row r="145" spans="1:10" x14ac:dyDescent="0.3">
      <c r="A145" t="s">
        <v>281</v>
      </c>
      <c r="B145" t="s">
        <v>282</v>
      </c>
      <c r="C145" t="s">
        <v>429</v>
      </c>
      <c r="D145">
        <v>7114</v>
      </c>
      <c r="E145" s="10">
        <v>6642.4874530025736</v>
      </c>
      <c r="F145">
        <v>2734</v>
      </c>
      <c r="G145" s="6">
        <v>0.41159279853274883</v>
      </c>
      <c r="H145">
        <v>0</v>
      </c>
      <c r="I145">
        <v>2734</v>
      </c>
      <c r="J145" s="6">
        <f t="shared" si="2"/>
        <v>0.41159279853274883</v>
      </c>
    </row>
    <row r="146" spans="1:10" x14ac:dyDescent="0.3">
      <c r="A146" t="s">
        <v>283</v>
      </c>
      <c r="B146" t="s">
        <v>284</v>
      </c>
      <c r="C146" t="s">
        <v>429</v>
      </c>
      <c r="D146">
        <v>6926</v>
      </c>
      <c r="E146" s="10">
        <v>6570.2946296007676</v>
      </c>
      <c r="F146">
        <v>3177</v>
      </c>
      <c r="G146" s="6">
        <v>0.48353995963694629</v>
      </c>
      <c r="H146">
        <v>1</v>
      </c>
      <c r="I146">
        <v>3178</v>
      </c>
      <c r="J146" s="6">
        <f t="shared" si="2"/>
        <v>0.48369215981309893</v>
      </c>
    </row>
    <row r="147" spans="1:10" x14ac:dyDescent="0.3">
      <c r="A147" t="s">
        <v>285</v>
      </c>
      <c r="B147" t="s">
        <v>286</v>
      </c>
      <c r="C147" t="s">
        <v>429</v>
      </c>
      <c r="D147">
        <v>4388</v>
      </c>
      <c r="E147" s="10">
        <v>4173.9753145278773</v>
      </c>
      <c r="F147">
        <v>1423</v>
      </c>
      <c r="G147" s="6">
        <v>0.34092199708204479</v>
      </c>
      <c r="H147">
        <v>0</v>
      </c>
      <c r="I147">
        <v>1423</v>
      </c>
      <c r="J147" s="6">
        <f t="shared" si="2"/>
        <v>0.34092199708204479</v>
      </c>
    </row>
    <row r="148" spans="1:10" x14ac:dyDescent="0.3">
      <c r="A148" t="s">
        <v>287</v>
      </c>
      <c r="B148" t="s">
        <v>288</v>
      </c>
      <c r="C148" t="s">
        <v>429</v>
      </c>
      <c r="D148">
        <v>7214</v>
      </c>
      <c r="E148" s="10">
        <v>6677.4297674787722</v>
      </c>
      <c r="F148">
        <v>1682</v>
      </c>
      <c r="G148" s="6">
        <v>0.25189332700912564</v>
      </c>
      <c r="H148">
        <v>0</v>
      </c>
      <c r="I148">
        <v>1682</v>
      </c>
      <c r="J148" s="6">
        <f t="shared" si="2"/>
        <v>0.25189332700912564</v>
      </c>
    </row>
    <row r="149" spans="1:10" x14ac:dyDescent="0.3">
      <c r="A149" t="s">
        <v>289</v>
      </c>
      <c r="B149" t="s">
        <v>290</v>
      </c>
      <c r="C149" t="s">
        <v>429</v>
      </c>
      <c r="D149">
        <v>5045</v>
      </c>
      <c r="E149" s="10">
        <v>4762.5814677361423</v>
      </c>
      <c r="F149">
        <v>697</v>
      </c>
      <c r="G149" s="6">
        <v>0.14634920257465198</v>
      </c>
      <c r="H149">
        <v>0</v>
      </c>
      <c r="I149">
        <v>697</v>
      </c>
      <c r="J149" s="6">
        <f t="shared" si="2"/>
        <v>0.14634920257465198</v>
      </c>
    </row>
    <row r="150" spans="1:10" x14ac:dyDescent="0.3">
      <c r="A150" t="s">
        <v>291</v>
      </c>
      <c r="B150" t="s">
        <v>292</v>
      </c>
      <c r="C150" t="s">
        <v>429</v>
      </c>
      <c r="D150">
        <v>3969</v>
      </c>
      <c r="E150" s="10">
        <v>3698.6388632258245</v>
      </c>
      <c r="F150">
        <v>439</v>
      </c>
      <c r="G150" s="6">
        <v>0.11869231255984787</v>
      </c>
      <c r="H150">
        <v>0</v>
      </c>
      <c r="I150">
        <v>439</v>
      </c>
      <c r="J150" s="6">
        <f t="shared" si="2"/>
        <v>0.11869231255984787</v>
      </c>
    </row>
    <row r="151" spans="1:10" x14ac:dyDescent="0.3">
      <c r="A151" t="s">
        <v>293</v>
      </c>
      <c r="B151" t="s">
        <v>294</v>
      </c>
      <c r="C151" t="s">
        <v>429</v>
      </c>
      <c r="D151">
        <v>6288</v>
      </c>
      <c r="E151" s="10">
        <v>5898.1280752532566</v>
      </c>
      <c r="F151">
        <v>1884</v>
      </c>
      <c r="G151" s="6">
        <v>0.31942337907253804</v>
      </c>
      <c r="H151">
        <v>0</v>
      </c>
      <c r="I151">
        <v>1884</v>
      </c>
      <c r="J151" s="6">
        <f t="shared" si="2"/>
        <v>0.31942337907253804</v>
      </c>
    </row>
    <row r="152" spans="1:10" x14ac:dyDescent="0.3">
      <c r="A152" t="s">
        <v>295</v>
      </c>
      <c r="B152" t="s">
        <v>296</v>
      </c>
      <c r="C152" t="s">
        <v>429</v>
      </c>
      <c r="D152">
        <v>6815</v>
      </c>
      <c r="E152" s="10">
        <v>6463.5305812185716</v>
      </c>
      <c r="F152">
        <v>3171</v>
      </c>
      <c r="G152" s="6">
        <v>0.49059874632822892</v>
      </c>
      <c r="H152">
        <v>1</v>
      </c>
      <c r="I152">
        <v>3172</v>
      </c>
      <c r="J152" s="6">
        <f t="shared" si="2"/>
        <v>0.49075346053394581</v>
      </c>
    </row>
    <row r="153" spans="1:10" x14ac:dyDescent="0.3">
      <c r="A153" t="s">
        <v>297</v>
      </c>
      <c r="B153" t="s">
        <v>298</v>
      </c>
      <c r="C153" t="s">
        <v>429</v>
      </c>
      <c r="D153">
        <v>9289</v>
      </c>
      <c r="E153" s="10">
        <v>8884.5156907932178</v>
      </c>
      <c r="F153">
        <v>2232</v>
      </c>
      <c r="G153" s="6">
        <v>0.25122359818813322</v>
      </c>
      <c r="H153">
        <v>0</v>
      </c>
      <c r="I153">
        <v>2232</v>
      </c>
      <c r="J153" s="6">
        <f t="shared" si="2"/>
        <v>0.25122359818813322</v>
      </c>
    </row>
    <row r="154" spans="1:10" x14ac:dyDescent="0.3">
      <c r="A154" t="s">
        <v>299</v>
      </c>
      <c r="B154" t="s">
        <v>300</v>
      </c>
      <c r="C154" t="s">
        <v>429</v>
      </c>
      <c r="D154">
        <v>4480</v>
      </c>
      <c r="E154" s="10">
        <v>4281.8381368787359</v>
      </c>
      <c r="F154">
        <v>1083</v>
      </c>
      <c r="G154" s="6">
        <v>0.25292875755211464</v>
      </c>
      <c r="H154">
        <v>0</v>
      </c>
      <c r="I154">
        <v>1083</v>
      </c>
      <c r="J154" s="6">
        <f t="shared" si="2"/>
        <v>0.25292875755211464</v>
      </c>
    </row>
    <row r="155" spans="1:10" x14ac:dyDescent="0.3">
      <c r="A155" t="s">
        <v>301</v>
      </c>
      <c r="B155" t="s">
        <v>302</v>
      </c>
      <c r="C155" t="s">
        <v>429</v>
      </c>
      <c r="D155">
        <v>4387</v>
      </c>
      <c r="E155" s="10">
        <v>4233.055074257426</v>
      </c>
      <c r="F155">
        <v>1326</v>
      </c>
      <c r="G155" s="6">
        <v>0.31324893646289509</v>
      </c>
      <c r="H155">
        <v>0</v>
      </c>
      <c r="I155">
        <v>1326</v>
      </c>
      <c r="J155" s="6">
        <f t="shared" si="2"/>
        <v>0.31324893646289509</v>
      </c>
    </row>
    <row r="156" spans="1:10" x14ac:dyDescent="0.3">
      <c r="A156" t="s">
        <v>303</v>
      </c>
      <c r="B156" t="s">
        <v>304</v>
      </c>
      <c r="C156" t="s">
        <v>427</v>
      </c>
      <c r="D156">
        <v>2432</v>
      </c>
      <c r="E156" s="10">
        <v>2335.4315569487981</v>
      </c>
      <c r="F156">
        <v>495</v>
      </c>
      <c r="G156" s="6">
        <v>0.21195226146841534</v>
      </c>
      <c r="H156">
        <v>0</v>
      </c>
      <c r="I156">
        <v>495</v>
      </c>
      <c r="J156" s="6">
        <f t="shared" si="2"/>
        <v>0.21195226146841534</v>
      </c>
    </row>
    <row r="157" spans="1:10" x14ac:dyDescent="0.3">
      <c r="A157" t="s">
        <v>305</v>
      </c>
      <c r="B157" t="s">
        <v>306</v>
      </c>
      <c r="C157" t="s">
        <v>427</v>
      </c>
      <c r="D157">
        <v>4713</v>
      </c>
      <c r="E157" s="10">
        <v>4406.2839847250079</v>
      </c>
      <c r="F157">
        <v>1101</v>
      </c>
      <c r="G157" s="6">
        <v>0.24987041321366679</v>
      </c>
      <c r="H157">
        <v>1</v>
      </c>
      <c r="I157">
        <v>1102</v>
      </c>
      <c r="J157" s="6">
        <f t="shared" si="2"/>
        <v>0.25009736181785724</v>
      </c>
    </row>
    <row r="158" spans="1:10" x14ac:dyDescent="0.3">
      <c r="A158" t="s">
        <v>307</v>
      </c>
      <c r="B158" t="s">
        <v>308</v>
      </c>
      <c r="C158" t="s">
        <v>427</v>
      </c>
      <c r="D158">
        <v>4232</v>
      </c>
      <c r="E158" s="10">
        <v>4094.8243148278284</v>
      </c>
      <c r="F158">
        <v>811</v>
      </c>
      <c r="G158" s="6">
        <v>0.19805489506919161</v>
      </c>
      <c r="H158">
        <v>0</v>
      </c>
      <c r="I158">
        <v>811</v>
      </c>
      <c r="J158" s="6">
        <f t="shared" si="2"/>
        <v>0.19805489506919161</v>
      </c>
    </row>
    <row r="159" spans="1:10" x14ac:dyDescent="0.3">
      <c r="A159" t="s">
        <v>309</v>
      </c>
      <c r="B159" t="s">
        <v>310</v>
      </c>
      <c r="C159" t="s">
        <v>427</v>
      </c>
      <c r="D159">
        <v>3894</v>
      </c>
      <c r="E159" s="10">
        <v>3691.9843600991799</v>
      </c>
      <c r="F159">
        <v>88</v>
      </c>
      <c r="G159" s="6">
        <v>2.3835420580610479E-2</v>
      </c>
      <c r="H159">
        <v>0</v>
      </c>
      <c r="I159">
        <v>88</v>
      </c>
      <c r="J159" s="6">
        <f t="shared" si="2"/>
        <v>2.3835420580610479E-2</v>
      </c>
    </row>
    <row r="160" spans="1:10" x14ac:dyDescent="0.3">
      <c r="A160" t="s">
        <v>311</v>
      </c>
      <c r="B160" t="s">
        <v>312</v>
      </c>
      <c r="C160" t="s">
        <v>427</v>
      </c>
      <c r="D160">
        <v>8821</v>
      </c>
      <c r="E160" s="10">
        <v>8559.4821856537274</v>
      </c>
      <c r="F160">
        <v>1266</v>
      </c>
      <c r="G160" s="6">
        <v>0.14790614344894623</v>
      </c>
      <c r="H160">
        <v>0</v>
      </c>
      <c r="I160">
        <v>1266</v>
      </c>
      <c r="J160" s="6">
        <f t="shared" si="2"/>
        <v>0.14790614344894623</v>
      </c>
    </row>
    <row r="161" spans="1:10" x14ac:dyDescent="0.3">
      <c r="A161" t="s">
        <v>313</v>
      </c>
      <c r="B161" t="s">
        <v>314</v>
      </c>
      <c r="C161" t="s">
        <v>427</v>
      </c>
      <c r="D161">
        <v>2436</v>
      </c>
      <c r="E161" s="10">
        <v>2357.9268908247168</v>
      </c>
      <c r="F161">
        <v>16</v>
      </c>
      <c r="G161" s="6">
        <v>6.7856217519974863E-3</v>
      </c>
      <c r="H161">
        <v>0</v>
      </c>
      <c r="I161">
        <v>16</v>
      </c>
      <c r="J161" s="6">
        <f t="shared" si="2"/>
        <v>6.7856217519974863E-3</v>
      </c>
    </row>
    <row r="162" spans="1:10" x14ac:dyDescent="0.3">
      <c r="A162" t="s">
        <v>315</v>
      </c>
      <c r="B162" t="s">
        <v>316</v>
      </c>
      <c r="C162" t="s">
        <v>427</v>
      </c>
      <c r="D162">
        <v>5147</v>
      </c>
      <c r="E162" s="10">
        <v>5059.7724797056826</v>
      </c>
      <c r="F162">
        <v>1029</v>
      </c>
      <c r="G162" s="6">
        <v>0.20336882816909882</v>
      </c>
      <c r="H162">
        <v>0</v>
      </c>
      <c r="I162">
        <v>1029</v>
      </c>
      <c r="J162" s="6">
        <f t="shared" si="2"/>
        <v>0.20336882816909882</v>
      </c>
    </row>
    <row r="163" spans="1:10" x14ac:dyDescent="0.3">
      <c r="A163" t="s">
        <v>317</v>
      </c>
      <c r="B163" t="s">
        <v>318</v>
      </c>
      <c r="C163" t="s">
        <v>427</v>
      </c>
      <c r="D163">
        <v>3837</v>
      </c>
      <c r="E163" s="10">
        <v>3671.8645064431375</v>
      </c>
      <c r="F163">
        <v>572</v>
      </c>
      <c r="G163" s="6">
        <v>0.15577916859303861</v>
      </c>
      <c r="H163">
        <v>0</v>
      </c>
      <c r="I163">
        <v>572</v>
      </c>
      <c r="J163" s="6">
        <f t="shared" si="2"/>
        <v>0.15577916859303861</v>
      </c>
    </row>
    <row r="164" spans="1:10" x14ac:dyDescent="0.3">
      <c r="A164" t="s">
        <v>319</v>
      </c>
      <c r="B164" t="s">
        <v>320</v>
      </c>
      <c r="C164" t="s">
        <v>427</v>
      </c>
      <c r="D164">
        <v>4820</v>
      </c>
      <c r="E164" s="10">
        <v>4676.311622181187</v>
      </c>
      <c r="F164">
        <v>1673</v>
      </c>
      <c r="G164" s="6">
        <v>0.35776058893604212</v>
      </c>
      <c r="H164">
        <v>1</v>
      </c>
      <c r="I164">
        <v>1674</v>
      </c>
      <c r="J164" s="6">
        <f t="shared" si="2"/>
        <v>0.3579744326831647</v>
      </c>
    </row>
    <row r="165" spans="1:10" x14ac:dyDescent="0.3">
      <c r="A165" t="s">
        <v>321</v>
      </c>
      <c r="B165" t="s">
        <v>322</v>
      </c>
      <c r="C165" t="s">
        <v>427</v>
      </c>
      <c r="D165">
        <v>4183</v>
      </c>
      <c r="E165" s="10">
        <v>3946.7488937667677</v>
      </c>
      <c r="F165">
        <v>45</v>
      </c>
      <c r="G165" s="6">
        <v>1.1401789475654255E-2</v>
      </c>
      <c r="H165">
        <v>0</v>
      </c>
      <c r="I165">
        <v>45</v>
      </c>
      <c r="J165" s="6">
        <f t="shared" si="2"/>
        <v>1.1401789475654255E-2</v>
      </c>
    </row>
    <row r="166" spans="1:10" x14ac:dyDescent="0.3">
      <c r="A166" t="s">
        <v>323</v>
      </c>
      <c r="B166" t="s">
        <v>324</v>
      </c>
      <c r="C166" t="s">
        <v>427</v>
      </c>
      <c r="D166">
        <v>6064</v>
      </c>
      <c r="E166" s="10">
        <v>5853.6692854966277</v>
      </c>
      <c r="F166">
        <v>2513</v>
      </c>
      <c r="G166" s="6">
        <v>0.42930337834874727</v>
      </c>
      <c r="H166">
        <v>0</v>
      </c>
      <c r="I166">
        <v>2513</v>
      </c>
      <c r="J166" s="6">
        <f t="shared" si="2"/>
        <v>0.42930337834874727</v>
      </c>
    </row>
    <row r="167" spans="1:10" x14ac:dyDescent="0.3">
      <c r="A167" t="s">
        <v>325</v>
      </c>
      <c r="B167" t="s">
        <v>326</v>
      </c>
      <c r="C167" t="s">
        <v>427</v>
      </c>
      <c r="D167">
        <v>4592</v>
      </c>
      <c r="E167" s="10">
        <v>4438.4440619621337</v>
      </c>
      <c r="F167">
        <v>194</v>
      </c>
      <c r="G167" s="6">
        <v>4.3709010926283272E-2</v>
      </c>
      <c r="H167">
        <v>0</v>
      </c>
      <c r="I167">
        <v>194</v>
      </c>
      <c r="J167" s="6">
        <f t="shared" si="2"/>
        <v>4.3709010926283272E-2</v>
      </c>
    </row>
    <row r="168" spans="1:10" x14ac:dyDescent="0.3">
      <c r="A168" t="s">
        <v>327</v>
      </c>
      <c r="B168" t="s">
        <v>328</v>
      </c>
      <c r="C168" t="s">
        <v>427</v>
      </c>
      <c r="D168">
        <v>10460</v>
      </c>
      <c r="E168" s="10">
        <v>10128.853078874459</v>
      </c>
      <c r="F168">
        <v>945</v>
      </c>
      <c r="G168" s="6">
        <v>9.3297828751309181E-2</v>
      </c>
      <c r="H168">
        <v>0</v>
      </c>
      <c r="I168">
        <v>945</v>
      </c>
      <c r="J168" s="6">
        <f t="shared" si="2"/>
        <v>9.3297828751309181E-2</v>
      </c>
    </row>
    <row r="169" spans="1:10" x14ac:dyDescent="0.3">
      <c r="A169" t="s">
        <v>329</v>
      </c>
      <c r="B169" t="s">
        <v>330</v>
      </c>
      <c r="C169" t="s">
        <v>427</v>
      </c>
      <c r="D169">
        <v>5059</v>
      </c>
      <c r="E169" s="10">
        <v>4890.9559343383035</v>
      </c>
      <c r="F169">
        <v>603</v>
      </c>
      <c r="G169" s="6">
        <v>0.123288782008129</v>
      </c>
      <c r="H169">
        <v>20</v>
      </c>
      <c r="I169">
        <v>623</v>
      </c>
      <c r="J169" s="6">
        <f t="shared" si="2"/>
        <v>0.12737796217423611</v>
      </c>
    </row>
    <row r="170" spans="1:10" x14ac:dyDescent="0.3">
      <c r="A170" t="s">
        <v>331</v>
      </c>
      <c r="B170" t="s">
        <v>332</v>
      </c>
      <c r="C170" t="s">
        <v>427</v>
      </c>
      <c r="D170">
        <v>1655</v>
      </c>
      <c r="E170" s="10">
        <v>1612.9535646994468</v>
      </c>
      <c r="F170">
        <v>81</v>
      </c>
      <c r="G170" s="6">
        <v>5.021843267700847E-2</v>
      </c>
      <c r="H170">
        <v>0</v>
      </c>
      <c r="I170">
        <v>81</v>
      </c>
      <c r="J170" s="6">
        <f t="shared" si="2"/>
        <v>5.021843267700847E-2</v>
      </c>
    </row>
    <row r="171" spans="1:10" x14ac:dyDescent="0.3">
      <c r="A171" t="s">
        <v>333</v>
      </c>
      <c r="B171" t="s">
        <v>334</v>
      </c>
      <c r="C171" t="s">
        <v>427</v>
      </c>
      <c r="D171">
        <v>2415</v>
      </c>
      <c r="E171" s="10">
        <v>2346.046441602607</v>
      </c>
      <c r="F171">
        <v>767</v>
      </c>
      <c r="G171" s="6">
        <v>0.32693299944908799</v>
      </c>
      <c r="H171">
        <v>0</v>
      </c>
      <c r="I171">
        <v>767</v>
      </c>
      <c r="J171" s="6">
        <f t="shared" si="2"/>
        <v>0.32693299944908799</v>
      </c>
    </row>
    <row r="172" spans="1:10" x14ac:dyDescent="0.3">
      <c r="A172" t="s">
        <v>335</v>
      </c>
      <c r="B172" t="s">
        <v>336</v>
      </c>
      <c r="C172" t="s">
        <v>427</v>
      </c>
      <c r="D172">
        <v>2999</v>
      </c>
      <c r="E172" s="10">
        <v>2869.5587527014513</v>
      </c>
      <c r="F172">
        <v>724</v>
      </c>
      <c r="G172" s="6">
        <v>0.25230359870430047</v>
      </c>
      <c r="H172">
        <v>29</v>
      </c>
      <c r="I172">
        <v>753</v>
      </c>
      <c r="J172" s="6">
        <f t="shared" si="2"/>
        <v>0.26240968207781529</v>
      </c>
    </row>
    <row r="173" spans="1:10" x14ac:dyDescent="0.3">
      <c r="A173" t="s">
        <v>337</v>
      </c>
      <c r="B173" t="s">
        <v>338</v>
      </c>
      <c r="C173" t="s">
        <v>427</v>
      </c>
      <c r="D173">
        <v>2159</v>
      </c>
      <c r="E173" s="10">
        <v>2085.5820756534586</v>
      </c>
      <c r="F173">
        <v>1373</v>
      </c>
      <c r="G173" s="6">
        <v>0.65832940167066267</v>
      </c>
      <c r="H173">
        <v>1</v>
      </c>
      <c r="I173">
        <v>1374</v>
      </c>
      <c r="J173" s="6">
        <f t="shared" si="2"/>
        <v>0.65880888411907534</v>
      </c>
    </row>
    <row r="174" spans="1:10" x14ac:dyDescent="0.3">
      <c r="A174" t="s">
        <v>339</v>
      </c>
      <c r="B174" t="s">
        <v>340</v>
      </c>
      <c r="C174" t="s">
        <v>427</v>
      </c>
      <c r="D174">
        <v>5942</v>
      </c>
      <c r="E174" s="10">
        <v>5633.9655878820904</v>
      </c>
      <c r="F174">
        <v>1095</v>
      </c>
      <c r="G174" s="6">
        <v>0.19435688467022219</v>
      </c>
      <c r="H174">
        <v>0</v>
      </c>
      <c r="I174">
        <v>1095</v>
      </c>
      <c r="J174" s="6">
        <f t="shared" si="2"/>
        <v>0.19435688467022219</v>
      </c>
    </row>
    <row r="175" spans="1:10" x14ac:dyDescent="0.3">
      <c r="A175" t="s">
        <v>341</v>
      </c>
      <c r="B175" t="s">
        <v>342</v>
      </c>
      <c r="C175" t="s">
        <v>427</v>
      </c>
      <c r="D175">
        <v>4264</v>
      </c>
      <c r="E175" s="10">
        <v>4077.0803386040566</v>
      </c>
      <c r="F175">
        <v>1193</v>
      </c>
      <c r="G175" s="6">
        <v>0.29261135443028058</v>
      </c>
      <c r="H175">
        <v>0</v>
      </c>
      <c r="I175">
        <v>1193</v>
      </c>
      <c r="J175" s="6">
        <f t="shared" si="2"/>
        <v>0.29261135443028058</v>
      </c>
    </row>
    <row r="176" spans="1:10" x14ac:dyDescent="0.3">
      <c r="A176" t="s">
        <v>343</v>
      </c>
      <c r="B176" t="s">
        <v>344</v>
      </c>
      <c r="C176" t="s">
        <v>427</v>
      </c>
      <c r="D176">
        <v>3587</v>
      </c>
      <c r="E176" s="10">
        <v>3491.6141693651261</v>
      </c>
      <c r="F176">
        <v>227</v>
      </c>
      <c r="G176" s="6">
        <v>6.5012910645071365E-2</v>
      </c>
      <c r="H176">
        <v>0</v>
      </c>
      <c r="I176">
        <v>227</v>
      </c>
      <c r="J176" s="6">
        <f t="shared" si="2"/>
        <v>6.5012910645071365E-2</v>
      </c>
    </row>
    <row r="177" spans="1:10" x14ac:dyDescent="0.3">
      <c r="A177" t="s">
        <v>345</v>
      </c>
      <c r="B177" t="s">
        <v>346</v>
      </c>
      <c r="C177" t="s">
        <v>427</v>
      </c>
      <c r="D177">
        <v>2538</v>
      </c>
      <c r="E177" s="10">
        <v>2399.5573340617316</v>
      </c>
      <c r="F177">
        <v>224</v>
      </c>
      <c r="G177" s="6">
        <v>9.3350551295573805E-2</v>
      </c>
      <c r="H177">
        <v>0</v>
      </c>
      <c r="I177">
        <v>224</v>
      </c>
      <c r="J177" s="6">
        <f t="shared" si="2"/>
        <v>9.3350551295573805E-2</v>
      </c>
    </row>
    <row r="178" spans="1:10" x14ac:dyDescent="0.3">
      <c r="A178" t="s">
        <v>347</v>
      </c>
      <c r="B178" t="s">
        <v>348</v>
      </c>
      <c r="C178" t="s">
        <v>427</v>
      </c>
      <c r="D178">
        <v>2021</v>
      </c>
      <c r="E178" s="10">
        <v>1961.177447850479</v>
      </c>
      <c r="F178">
        <v>1195</v>
      </c>
      <c r="G178" s="6">
        <v>0.60932783074257912</v>
      </c>
      <c r="H178">
        <v>1</v>
      </c>
      <c r="I178">
        <v>1196</v>
      </c>
      <c r="J178" s="6">
        <f t="shared" si="2"/>
        <v>0.60983772850889095</v>
      </c>
    </row>
    <row r="179" spans="1:10" x14ac:dyDescent="0.3">
      <c r="A179" t="s">
        <v>349</v>
      </c>
      <c r="B179" t="s">
        <v>350</v>
      </c>
      <c r="C179" t="s">
        <v>427</v>
      </c>
      <c r="D179">
        <v>2230</v>
      </c>
      <c r="E179" s="10">
        <v>2168.0086989409983</v>
      </c>
      <c r="F179">
        <v>1537</v>
      </c>
      <c r="G179" s="6">
        <v>0.70894549489159087</v>
      </c>
      <c r="H179">
        <v>2</v>
      </c>
      <c r="I179">
        <v>1539</v>
      </c>
      <c r="J179" s="6">
        <f t="shared" si="2"/>
        <v>0.70986800041519726</v>
      </c>
    </row>
    <row r="180" spans="1:10" x14ac:dyDescent="0.3">
      <c r="A180" t="s">
        <v>351</v>
      </c>
      <c r="B180" t="s">
        <v>352</v>
      </c>
      <c r="C180" t="s">
        <v>427</v>
      </c>
      <c r="D180">
        <v>12616</v>
      </c>
      <c r="E180" s="10">
        <v>12217.092483329876</v>
      </c>
      <c r="F180">
        <v>9888</v>
      </c>
      <c r="G180" s="6">
        <v>0.80935787410074012</v>
      </c>
      <c r="H180">
        <v>7</v>
      </c>
      <c r="I180">
        <v>9895</v>
      </c>
      <c r="J180" s="6">
        <f t="shared" si="2"/>
        <v>0.80993084185141817</v>
      </c>
    </row>
    <row r="181" spans="1:10" x14ac:dyDescent="0.3">
      <c r="A181" t="s">
        <v>353</v>
      </c>
      <c r="B181" t="s">
        <v>354</v>
      </c>
      <c r="C181" t="s">
        <v>427</v>
      </c>
      <c r="D181">
        <v>3927</v>
      </c>
      <c r="E181" s="10">
        <v>3805.234941763727</v>
      </c>
      <c r="F181">
        <v>150</v>
      </c>
      <c r="G181" s="6">
        <v>3.9419379432712495E-2</v>
      </c>
      <c r="H181">
        <v>0</v>
      </c>
      <c r="I181">
        <v>150</v>
      </c>
      <c r="J181" s="6">
        <f t="shared" si="2"/>
        <v>3.9419379432712495E-2</v>
      </c>
    </row>
    <row r="182" spans="1:10" x14ac:dyDescent="0.3">
      <c r="A182" t="s">
        <v>355</v>
      </c>
      <c r="B182" t="s">
        <v>356</v>
      </c>
      <c r="C182" t="s">
        <v>427</v>
      </c>
      <c r="D182">
        <v>3410</v>
      </c>
      <c r="E182" s="10">
        <v>3268.7038319482917</v>
      </c>
      <c r="F182">
        <v>1696</v>
      </c>
      <c r="G182" s="6">
        <v>0.51886010088259027</v>
      </c>
      <c r="H182">
        <v>1</v>
      </c>
      <c r="I182">
        <v>1697</v>
      </c>
      <c r="J182" s="6">
        <f t="shared" si="2"/>
        <v>0.51916603254584648</v>
      </c>
    </row>
    <row r="183" spans="1:10" x14ac:dyDescent="0.3">
      <c r="A183" t="s">
        <v>357</v>
      </c>
      <c r="B183" t="s">
        <v>358</v>
      </c>
      <c r="C183" t="s">
        <v>427</v>
      </c>
      <c r="D183">
        <v>4135</v>
      </c>
      <c r="E183" s="10">
        <v>4000.2917222370411</v>
      </c>
      <c r="F183">
        <v>204</v>
      </c>
      <c r="G183" s="6">
        <v>5.0996280812720132E-2</v>
      </c>
      <c r="H183">
        <v>0</v>
      </c>
      <c r="I183">
        <v>204</v>
      </c>
      <c r="J183" s="6">
        <f t="shared" si="2"/>
        <v>5.0996280812720132E-2</v>
      </c>
    </row>
    <row r="184" spans="1:10" x14ac:dyDescent="0.3">
      <c r="A184" t="s">
        <v>359</v>
      </c>
      <c r="B184" t="s">
        <v>360</v>
      </c>
      <c r="C184" t="s">
        <v>427</v>
      </c>
      <c r="D184">
        <v>2249</v>
      </c>
      <c r="E184" s="10">
        <v>2181.41547252487</v>
      </c>
      <c r="F184">
        <v>1443</v>
      </c>
      <c r="G184" s="6">
        <v>0.66149709588783923</v>
      </c>
      <c r="H184">
        <v>2</v>
      </c>
      <c r="I184">
        <v>1445</v>
      </c>
      <c r="J184" s="6">
        <f t="shared" si="2"/>
        <v>0.66241393177957564</v>
      </c>
    </row>
    <row r="185" spans="1:10" x14ac:dyDescent="0.3">
      <c r="A185" t="s">
        <v>361</v>
      </c>
      <c r="B185" t="s">
        <v>362</v>
      </c>
      <c r="C185" t="s">
        <v>427</v>
      </c>
      <c r="D185">
        <v>3794</v>
      </c>
      <c r="E185" s="10">
        <v>3733.9663261743603</v>
      </c>
      <c r="F185">
        <v>2086</v>
      </c>
      <c r="G185" s="6">
        <v>0.55865527907350299</v>
      </c>
      <c r="H185">
        <v>0</v>
      </c>
      <c r="I185">
        <v>2086</v>
      </c>
      <c r="J185" s="6">
        <f t="shared" si="2"/>
        <v>0.55865527907350299</v>
      </c>
    </row>
    <row r="186" spans="1:10" x14ac:dyDescent="0.3">
      <c r="A186" t="s">
        <v>363</v>
      </c>
      <c r="B186" t="s">
        <v>364</v>
      </c>
      <c r="C186" t="s">
        <v>427</v>
      </c>
      <c r="D186">
        <v>3681</v>
      </c>
      <c r="E186" s="10">
        <v>3525.4371126071351</v>
      </c>
      <c r="F186">
        <v>649</v>
      </c>
      <c r="G186" s="6">
        <v>0.18409064727864363</v>
      </c>
      <c r="H186">
        <v>0</v>
      </c>
      <c r="I186">
        <v>649</v>
      </c>
      <c r="J186" s="6">
        <f t="shared" si="2"/>
        <v>0.18409064727864363</v>
      </c>
    </row>
    <row r="187" spans="1:10" x14ac:dyDescent="0.3">
      <c r="A187" t="s">
        <v>365</v>
      </c>
      <c r="B187" t="s">
        <v>366</v>
      </c>
      <c r="C187" t="s">
        <v>427</v>
      </c>
      <c r="D187">
        <v>8307</v>
      </c>
      <c r="E187" s="10">
        <v>8087.481923273469</v>
      </c>
      <c r="F187">
        <v>3473</v>
      </c>
      <c r="G187" s="6">
        <v>0.42942908966580751</v>
      </c>
      <c r="H187">
        <v>2</v>
      </c>
      <c r="I187">
        <v>3475</v>
      </c>
      <c r="J187" s="6">
        <f t="shared" si="2"/>
        <v>0.42967638542720449</v>
      </c>
    </row>
    <row r="188" spans="1:10" x14ac:dyDescent="0.3">
      <c r="A188" t="s">
        <v>367</v>
      </c>
      <c r="B188" t="s">
        <v>368</v>
      </c>
      <c r="C188" t="s">
        <v>427</v>
      </c>
      <c r="D188">
        <v>3081</v>
      </c>
      <c r="E188" s="10">
        <v>2987.267613151153</v>
      </c>
      <c r="F188">
        <v>1598</v>
      </c>
      <c r="G188" s="6">
        <v>0.53493700830985536</v>
      </c>
      <c r="H188">
        <v>1</v>
      </c>
      <c r="I188">
        <v>1599</v>
      </c>
      <c r="J188" s="6">
        <f t="shared" si="2"/>
        <v>0.53527176238263996</v>
      </c>
    </row>
    <row r="189" spans="1:10" x14ac:dyDescent="0.3">
      <c r="A189" t="s">
        <v>369</v>
      </c>
      <c r="B189" t="s">
        <v>370</v>
      </c>
      <c r="C189" t="s">
        <v>427</v>
      </c>
      <c r="D189">
        <v>3094</v>
      </c>
      <c r="E189" s="10">
        <v>3012.1925902267644</v>
      </c>
      <c r="F189">
        <v>2164</v>
      </c>
      <c r="G189" s="6">
        <v>0.71841355928609107</v>
      </c>
      <c r="H189">
        <v>2</v>
      </c>
      <c r="I189">
        <v>2166</v>
      </c>
      <c r="J189" s="6">
        <f t="shared" si="2"/>
        <v>0.71907752745548681</v>
      </c>
    </row>
    <row r="190" spans="1:10" x14ac:dyDescent="0.3">
      <c r="A190" t="s">
        <v>371</v>
      </c>
      <c r="B190" t="s">
        <v>372</v>
      </c>
      <c r="C190" t="s">
        <v>427</v>
      </c>
      <c r="D190">
        <v>3946</v>
      </c>
      <c r="E190" s="10">
        <v>3744.3260486207332</v>
      </c>
      <c r="F190">
        <v>1701</v>
      </c>
      <c r="G190" s="6">
        <v>0.45428736117320323</v>
      </c>
      <c r="H190">
        <v>0</v>
      </c>
      <c r="I190">
        <v>1701</v>
      </c>
      <c r="J190" s="6">
        <f t="shared" si="2"/>
        <v>0.45428736117320323</v>
      </c>
    </row>
    <row r="191" spans="1:10" x14ac:dyDescent="0.3">
      <c r="A191" t="s">
        <v>373</v>
      </c>
      <c r="B191" t="s">
        <v>374</v>
      </c>
      <c r="C191" t="s">
        <v>427</v>
      </c>
      <c r="D191">
        <v>8029</v>
      </c>
      <c r="E191" s="10">
        <v>7597.3008133484009</v>
      </c>
      <c r="F191">
        <v>5158</v>
      </c>
      <c r="G191" s="6">
        <v>0.67892533502654417</v>
      </c>
      <c r="H191">
        <v>1</v>
      </c>
      <c r="I191">
        <v>5159</v>
      </c>
      <c r="J191" s="6">
        <f t="shared" si="2"/>
        <v>0.67905696072158617</v>
      </c>
    </row>
    <row r="192" spans="1:10" x14ac:dyDescent="0.3">
      <c r="A192" t="s">
        <v>375</v>
      </c>
      <c r="B192" t="s">
        <v>376</v>
      </c>
      <c r="C192" t="s">
        <v>427</v>
      </c>
      <c r="D192">
        <v>16334</v>
      </c>
      <c r="E192" s="10">
        <v>15578.983274370994</v>
      </c>
      <c r="F192">
        <v>12465</v>
      </c>
      <c r="G192" s="6">
        <v>0.80011639915591848</v>
      </c>
      <c r="H192">
        <v>14</v>
      </c>
      <c r="I192">
        <v>12479</v>
      </c>
      <c r="J192" s="6">
        <f t="shared" si="2"/>
        <v>0.80101504573339</v>
      </c>
    </row>
    <row r="193" spans="1:10" x14ac:dyDescent="0.3">
      <c r="A193" t="s">
        <v>377</v>
      </c>
      <c r="B193" t="s">
        <v>378</v>
      </c>
      <c r="C193" t="s">
        <v>427</v>
      </c>
      <c r="D193">
        <v>10123</v>
      </c>
      <c r="E193" s="10">
        <v>9714.7386817463703</v>
      </c>
      <c r="F193">
        <v>6981</v>
      </c>
      <c r="G193" s="6">
        <v>0.71859884539324126</v>
      </c>
      <c r="H193">
        <v>4</v>
      </c>
      <c r="I193">
        <v>6985</v>
      </c>
      <c r="J193" s="6">
        <f t="shared" si="2"/>
        <v>0.71901059089984098</v>
      </c>
    </row>
    <row r="194" spans="1:10" x14ac:dyDescent="0.3">
      <c r="A194" t="s">
        <v>379</v>
      </c>
      <c r="B194" t="s">
        <v>380</v>
      </c>
      <c r="C194" t="s">
        <v>427</v>
      </c>
      <c r="D194">
        <v>9577</v>
      </c>
      <c r="E194" s="10">
        <v>9128.5395778680468</v>
      </c>
      <c r="F194">
        <v>7995</v>
      </c>
      <c r="G194" s="6">
        <v>0.8758246521035753</v>
      </c>
      <c r="H194">
        <v>71</v>
      </c>
      <c r="I194">
        <v>8066</v>
      </c>
      <c r="J194" s="6">
        <f t="shared" si="2"/>
        <v>0.8836024570190667</v>
      </c>
    </row>
    <row r="195" spans="1:10" x14ac:dyDescent="0.3">
      <c r="A195" t="s">
        <v>381</v>
      </c>
      <c r="B195" t="s">
        <v>382</v>
      </c>
      <c r="C195" t="s">
        <v>427</v>
      </c>
      <c r="D195">
        <v>4749</v>
      </c>
      <c r="E195" s="10">
        <v>4532.1202804206314</v>
      </c>
      <c r="F195">
        <v>3812</v>
      </c>
      <c r="G195" s="6">
        <v>0.84110742083972312</v>
      </c>
      <c r="H195">
        <v>1</v>
      </c>
      <c r="I195">
        <v>3813</v>
      </c>
      <c r="J195" s="6">
        <f t="shared" si="2"/>
        <v>0.84132806811696337</v>
      </c>
    </row>
    <row r="196" spans="1:10" x14ac:dyDescent="0.3">
      <c r="A196" t="s">
        <v>383</v>
      </c>
      <c r="B196" t="s">
        <v>384</v>
      </c>
      <c r="C196" t="s">
        <v>427</v>
      </c>
      <c r="D196">
        <v>9237</v>
      </c>
      <c r="E196" s="10">
        <v>8994.0787254623046</v>
      </c>
      <c r="F196">
        <v>8985</v>
      </c>
      <c r="G196" s="6">
        <v>0.99899058861508483</v>
      </c>
      <c r="H196">
        <v>111</v>
      </c>
      <c r="I196">
        <v>9096</v>
      </c>
      <c r="J196" s="6">
        <f t="shared" si="2"/>
        <v>1.0113320416296954</v>
      </c>
    </row>
    <row r="197" spans="1:10" x14ac:dyDescent="0.3">
      <c r="A197" t="s">
        <v>385</v>
      </c>
      <c r="B197" t="s">
        <v>386</v>
      </c>
      <c r="C197" t="s">
        <v>427</v>
      </c>
      <c r="D197">
        <v>4417</v>
      </c>
      <c r="E197" s="10">
        <v>4192.1106144677351</v>
      </c>
      <c r="F197">
        <v>2792</v>
      </c>
      <c r="G197" s="6">
        <v>0.66601296024114942</v>
      </c>
      <c r="H197">
        <v>2</v>
      </c>
      <c r="I197">
        <v>2794</v>
      </c>
      <c r="J197" s="6">
        <f t="shared" si="2"/>
        <v>0.66649004688888658</v>
      </c>
    </row>
    <row r="198" spans="1:10" x14ac:dyDescent="0.3">
      <c r="A198" t="s">
        <v>387</v>
      </c>
      <c r="B198" t="s">
        <v>388</v>
      </c>
      <c r="C198" t="s">
        <v>427</v>
      </c>
      <c r="D198">
        <v>4301</v>
      </c>
      <c r="E198" s="10">
        <v>4114.3514879028007</v>
      </c>
      <c r="F198">
        <v>1649</v>
      </c>
      <c r="G198" s="6">
        <v>0.40079220378921521</v>
      </c>
      <c r="H198">
        <v>2</v>
      </c>
      <c r="I198">
        <v>1651</v>
      </c>
      <c r="J198" s="6">
        <f t="shared" ref="J198:J213" si="3">I198/E198</f>
        <v>0.40127830712916573</v>
      </c>
    </row>
    <row r="199" spans="1:10" x14ac:dyDescent="0.3">
      <c r="A199" t="s">
        <v>389</v>
      </c>
      <c r="B199" t="s">
        <v>390</v>
      </c>
      <c r="C199" t="s">
        <v>426</v>
      </c>
      <c r="D199">
        <v>6084</v>
      </c>
      <c r="E199" s="10">
        <v>5828.6323616894706</v>
      </c>
      <c r="F199">
        <v>3037</v>
      </c>
      <c r="G199" s="6">
        <v>0.52104847441771129</v>
      </c>
      <c r="H199">
        <v>0</v>
      </c>
      <c r="I199">
        <v>3037</v>
      </c>
      <c r="J199" s="6">
        <f t="shared" si="3"/>
        <v>0.52104847441771129</v>
      </c>
    </row>
    <row r="200" spans="1:10" x14ac:dyDescent="0.3">
      <c r="A200" t="s">
        <v>391</v>
      </c>
      <c r="B200" t="s">
        <v>392</v>
      </c>
      <c r="C200" t="s">
        <v>425</v>
      </c>
      <c r="D200">
        <v>16077</v>
      </c>
      <c r="E200" s="10">
        <v>15581.299789708975</v>
      </c>
      <c r="F200">
        <v>6941</v>
      </c>
      <c r="G200" s="6">
        <v>0.44546989620110777</v>
      </c>
      <c r="H200">
        <v>0</v>
      </c>
      <c r="I200">
        <v>6941</v>
      </c>
      <c r="J200" s="6">
        <f t="shared" si="3"/>
        <v>0.44546989620110777</v>
      </c>
    </row>
    <row r="201" spans="1:10" x14ac:dyDescent="0.3">
      <c r="A201" t="s">
        <v>393</v>
      </c>
      <c r="B201" t="s">
        <v>394</v>
      </c>
      <c r="C201" t="s">
        <v>426</v>
      </c>
      <c r="D201">
        <v>11323</v>
      </c>
      <c r="E201" s="10">
        <v>10872.469876513655</v>
      </c>
      <c r="F201">
        <v>6264</v>
      </c>
      <c r="G201" s="6">
        <v>0.57613404048433214</v>
      </c>
      <c r="H201">
        <v>3</v>
      </c>
      <c r="I201">
        <v>6267</v>
      </c>
      <c r="J201" s="6">
        <f t="shared" si="3"/>
        <v>0.57640996674893197</v>
      </c>
    </row>
    <row r="202" spans="1:10" x14ac:dyDescent="0.3">
      <c r="A202" t="s">
        <v>395</v>
      </c>
      <c r="B202" t="s">
        <v>396</v>
      </c>
      <c r="C202" t="s">
        <v>426</v>
      </c>
      <c r="D202">
        <v>4254</v>
      </c>
      <c r="E202" s="10">
        <v>4020.7633005882603</v>
      </c>
      <c r="F202">
        <v>2382</v>
      </c>
      <c r="G202" s="6">
        <v>0.59242482631382454</v>
      </c>
      <c r="H202">
        <v>9</v>
      </c>
      <c r="I202">
        <v>2391</v>
      </c>
      <c r="J202" s="6">
        <f t="shared" si="3"/>
        <v>0.59466320726967026</v>
      </c>
    </row>
    <row r="203" spans="1:10" x14ac:dyDescent="0.3">
      <c r="A203" t="s">
        <v>397</v>
      </c>
      <c r="B203" t="s">
        <v>398</v>
      </c>
      <c r="C203" t="s">
        <v>425</v>
      </c>
      <c r="D203">
        <v>3535</v>
      </c>
      <c r="E203" s="10">
        <v>3414.4903385736684</v>
      </c>
      <c r="F203">
        <v>1987</v>
      </c>
      <c r="G203" s="6">
        <v>0.58193165098543742</v>
      </c>
      <c r="H203">
        <v>2</v>
      </c>
      <c r="I203">
        <v>1989</v>
      </c>
      <c r="J203" s="6">
        <f t="shared" si="3"/>
        <v>0.5825173899396251</v>
      </c>
    </row>
    <row r="204" spans="1:10" x14ac:dyDescent="0.3">
      <c r="A204" t="s">
        <v>399</v>
      </c>
      <c r="B204" t="s">
        <v>400</v>
      </c>
      <c r="C204" t="s">
        <v>425</v>
      </c>
      <c r="D204">
        <v>5051</v>
      </c>
      <c r="E204" s="10">
        <v>4891.4068336292939</v>
      </c>
      <c r="F204">
        <v>2426</v>
      </c>
      <c r="G204" s="6">
        <v>0.49597183029651459</v>
      </c>
      <c r="H204">
        <v>1</v>
      </c>
      <c r="I204">
        <v>2427</v>
      </c>
      <c r="J204" s="6">
        <f t="shared" si="3"/>
        <v>0.49617627045739526</v>
      </c>
    </row>
    <row r="205" spans="1:10" x14ac:dyDescent="0.3">
      <c r="A205" t="s">
        <v>401</v>
      </c>
      <c r="B205" t="s">
        <v>402</v>
      </c>
      <c r="C205" t="s">
        <v>425</v>
      </c>
      <c r="D205">
        <v>4114</v>
      </c>
      <c r="E205" s="10">
        <v>3971.4768107804603</v>
      </c>
      <c r="F205">
        <v>1406</v>
      </c>
      <c r="G205" s="6">
        <v>0.35402447678492122</v>
      </c>
      <c r="H205">
        <v>0</v>
      </c>
      <c r="I205">
        <v>1406</v>
      </c>
      <c r="J205" s="6">
        <f t="shared" si="3"/>
        <v>0.35402447678492122</v>
      </c>
    </row>
    <row r="206" spans="1:10" x14ac:dyDescent="0.3">
      <c r="A206" t="s">
        <v>403</v>
      </c>
      <c r="B206" t="s">
        <v>404</v>
      </c>
      <c r="C206" t="s">
        <v>425</v>
      </c>
      <c r="D206">
        <v>4200</v>
      </c>
      <c r="E206" s="10">
        <v>4068.6528631176743</v>
      </c>
      <c r="F206">
        <v>1324</v>
      </c>
      <c r="G206" s="6">
        <v>0.325414834969593</v>
      </c>
      <c r="H206">
        <v>0</v>
      </c>
      <c r="I206">
        <v>1324</v>
      </c>
      <c r="J206" s="6">
        <f t="shared" si="3"/>
        <v>0.325414834969593</v>
      </c>
    </row>
    <row r="207" spans="1:10" x14ac:dyDescent="0.3">
      <c r="A207" t="s">
        <v>405</v>
      </c>
      <c r="B207" t="s">
        <v>406</v>
      </c>
      <c r="C207" t="s">
        <v>427</v>
      </c>
      <c r="D207">
        <v>6807</v>
      </c>
      <c r="E207" s="10">
        <v>6595.142105082653</v>
      </c>
      <c r="F207">
        <v>2187</v>
      </c>
      <c r="G207" s="6">
        <v>0.33160771445918552</v>
      </c>
      <c r="H207">
        <v>0</v>
      </c>
      <c r="I207">
        <v>2187</v>
      </c>
      <c r="J207" s="6">
        <f t="shared" si="3"/>
        <v>0.33160771445918552</v>
      </c>
    </row>
    <row r="208" spans="1:10" x14ac:dyDescent="0.3">
      <c r="A208" t="s">
        <v>407</v>
      </c>
      <c r="B208" t="s">
        <v>408</v>
      </c>
      <c r="C208" t="s">
        <v>427</v>
      </c>
      <c r="D208">
        <v>9530</v>
      </c>
      <c r="E208" s="10">
        <v>9260.1755434582701</v>
      </c>
      <c r="F208">
        <v>2833</v>
      </c>
      <c r="G208" s="6">
        <v>0.3059337251982589</v>
      </c>
      <c r="H208">
        <v>0</v>
      </c>
      <c r="I208">
        <v>2833</v>
      </c>
      <c r="J208" s="6">
        <f t="shared" si="3"/>
        <v>0.3059337251982589</v>
      </c>
    </row>
    <row r="209" spans="1:10" x14ac:dyDescent="0.3">
      <c r="A209" t="s">
        <v>409</v>
      </c>
      <c r="B209" t="s">
        <v>410</v>
      </c>
      <c r="C209" t="s">
        <v>427</v>
      </c>
      <c r="D209">
        <v>3264</v>
      </c>
      <c r="E209" s="10">
        <v>3107.3479556744364</v>
      </c>
      <c r="F209">
        <v>103</v>
      </c>
      <c r="G209" s="6">
        <v>3.314723728055885E-2</v>
      </c>
      <c r="H209">
        <v>0</v>
      </c>
      <c r="I209">
        <v>103</v>
      </c>
      <c r="J209" s="6">
        <f t="shared" si="3"/>
        <v>3.314723728055885E-2</v>
      </c>
    </row>
    <row r="210" spans="1:10" x14ac:dyDescent="0.3">
      <c r="A210" t="s">
        <v>411</v>
      </c>
      <c r="B210" t="s">
        <v>412</v>
      </c>
      <c r="C210" t="s">
        <v>427</v>
      </c>
      <c r="D210">
        <v>3604</v>
      </c>
      <c r="E210" s="10">
        <v>3473.0409858612534</v>
      </c>
      <c r="F210">
        <v>654</v>
      </c>
      <c r="G210" s="6">
        <v>0.18830759632910565</v>
      </c>
      <c r="H210">
        <v>0</v>
      </c>
      <c r="I210">
        <v>654</v>
      </c>
      <c r="J210" s="6">
        <f t="shared" si="3"/>
        <v>0.18830759632910565</v>
      </c>
    </row>
    <row r="211" spans="1:10" x14ac:dyDescent="0.3">
      <c r="A211" t="s">
        <v>413</v>
      </c>
      <c r="B211" t="s">
        <v>414</v>
      </c>
      <c r="C211" t="s">
        <v>427</v>
      </c>
      <c r="D211">
        <v>8334</v>
      </c>
      <c r="E211" s="10">
        <v>7915.9897887132693</v>
      </c>
      <c r="F211">
        <v>4726</v>
      </c>
      <c r="G211" s="6">
        <v>0.59701946643973669</v>
      </c>
      <c r="H211">
        <v>2</v>
      </c>
      <c r="I211">
        <v>4728</v>
      </c>
      <c r="J211" s="6">
        <f t="shared" si="3"/>
        <v>0.59727211962062532</v>
      </c>
    </row>
    <row r="212" spans="1:10" x14ac:dyDescent="0.3">
      <c r="A212" t="s">
        <v>415</v>
      </c>
      <c r="B212" t="s">
        <v>416</v>
      </c>
      <c r="C212" t="s">
        <v>427</v>
      </c>
      <c r="D212">
        <v>14291</v>
      </c>
      <c r="E212" s="10">
        <v>13975.886379560323</v>
      </c>
      <c r="F212">
        <v>13488</v>
      </c>
      <c r="G212" s="6">
        <v>0.96509084530954292</v>
      </c>
      <c r="H212">
        <v>38</v>
      </c>
      <c r="I212">
        <v>13526</v>
      </c>
      <c r="J212" s="6">
        <f t="shared" si="3"/>
        <v>0.9678098141797804</v>
      </c>
    </row>
    <row r="213" spans="1:10" x14ac:dyDescent="0.3">
      <c r="A213" t="s">
        <v>417</v>
      </c>
      <c r="B213" t="s">
        <v>418</v>
      </c>
      <c r="C213" t="s">
        <v>427</v>
      </c>
      <c r="D213">
        <v>4757</v>
      </c>
      <c r="E213" s="10">
        <v>4749.1151767557176</v>
      </c>
      <c r="F213">
        <v>3644</v>
      </c>
      <c r="G213" s="6">
        <v>0.76730082644349351</v>
      </c>
      <c r="H213">
        <v>16</v>
      </c>
      <c r="I213">
        <v>3660</v>
      </c>
      <c r="J213" s="6">
        <f t="shared" si="3"/>
        <v>0.77066987507771301</v>
      </c>
    </row>
  </sheetData>
  <autoFilter ref="A4:J213" xr:uid="{00000000-0009-0000-0000-000017000000}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"/>
  <dimension ref="A1:J213"/>
  <sheetViews>
    <sheetView workbookViewId="0">
      <pane ySplit="4" topLeftCell="A5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1.5" bestFit="1" customWidth="1"/>
    <col min="2" max="2" width="55.08203125" bestFit="1" customWidth="1"/>
    <col min="3" max="3" width="33.58203125" bestFit="1" customWidth="1"/>
    <col min="4" max="4" width="6.75" bestFit="1" customWidth="1"/>
    <col min="5" max="5" width="10.08203125" bestFit="1" customWidth="1"/>
    <col min="6" max="6" width="10.33203125" bestFit="1" customWidth="1"/>
    <col min="7" max="7" width="10.58203125" bestFit="1" customWidth="1"/>
    <col min="8" max="8" width="15.75" customWidth="1"/>
    <col min="9" max="9" width="14.5" bestFit="1" customWidth="1"/>
    <col min="10" max="10" width="15.33203125" bestFit="1" customWidth="1"/>
  </cols>
  <sheetData>
    <row r="1" spans="1:10" ht="18" x14ac:dyDescent="0.4">
      <c r="A1" s="1" t="s">
        <v>445</v>
      </c>
      <c r="B1" s="9">
        <v>42461</v>
      </c>
    </row>
    <row r="4" spans="1:10" ht="43.5" customHeight="1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ht="12.75" customHeight="1" x14ac:dyDescent="0.3">
      <c r="A5" t="s">
        <v>1</v>
      </c>
      <c r="B5" t="s">
        <v>2</v>
      </c>
      <c r="C5" t="s">
        <v>426</v>
      </c>
      <c r="D5">
        <v>1952</v>
      </c>
      <c r="E5" s="10">
        <v>1907.5785463659149</v>
      </c>
      <c r="F5">
        <v>1593</v>
      </c>
      <c r="G5" s="6">
        <v>0.83509012147090278</v>
      </c>
      <c r="H5">
        <v>6</v>
      </c>
      <c r="I5">
        <v>1599</v>
      </c>
      <c r="J5" s="6">
        <f>I5/E5</f>
        <v>0.83823547032766699</v>
      </c>
    </row>
    <row r="6" spans="1:10" x14ac:dyDescent="0.3">
      <c r="A6" t="s">
        <v>3</v>
      </c>
      <c r="B6" t="s">
        <v>4</v>
      </c>
      <c r="C6" t="s">
        <v>426</v>
      </c>
      <c r="D6">
        <v>6188</v>
      </c>
      <c r="E6" s="10">
        <v>5991.8807947019868</v>
      </c>
      <c r="F6">
        <v>4687</v>
      </c>
      <c r="G6" s="6">
        <v>0.78222517446345718</v>
      </c>
      <c r="H6">
        <v>2</v>
      </c>
      <c r="I6">
        <v>4689</v>
      </c>
      <c r="J6" s="6">
        <f t="shared" ref="J6:J69" si="0">I6/E6</f>
        <v>0.78255895947496279</v>
      </c>
    </row>
    <row r="7" spans="1:10" x14ac:dyDescent="0.3">
      <c r="A7" t="s">
        <v>5</v>
      </c>
      <c r="B7" t="s">
        <v>6</v>
      </c>
      <c r="C7" t="s">
        <v>426</v>
      </c>
      <c r="D7">
        <v>11076</v>
      </c>
      <c r="E7" s="10">
        <v>10555.752795216245</v>
      </c>
      <c r="F7">
        <v>6369</v>
      </c>
      <c r="G7" s="6">
        <v>0.60336767292299254</v>
      </c>
      <c r="H7">
        <v>8</v>
      </c>
      <c r="I7">
        <v>6377</v>
      </c>
      <c r="J7" s="6">
        <f t="shared" si="0"/>
        <v>0.60412555349818242</v>
      </c>
    </row>
    <row r="8" spans="1:10" x14ac:dyDescent="0.3">
      <c r="A8" t="s">
        <v>7</v>
      </c>
      <c r="B8" t="s">
        <v>8</v>
      </c>
      <c r="C8" t="s">
        <v>426</v>
      </c>
      <c r="D8">
        <v>4987</v>
      </c>
      <c r="E8" s="10">
        <v>4758.7163094745547</v>
      </c>
      <c r="F8">
        <v>4262</v>
      </c>
      <c r="G8" s="6">
        <v>0.89561968455955276</v>
      </c>
      <c r="H8">
        <v>4</v>
      </c>
      <c r="I8">
        <v>4266</v>
      </c>
      <c r="J8" s="6">
        <f t="shared" si="0"/>
        <v>0.89646024737941166</v>
      </c>
    </row>
    <row r="9" spans="1:10" x14ac:dyDescent="0.3">
      <c r="A9" t="s">
        <v>9</v>
      </c>
      <c r="B9" t="s">
        <v>10</v>
      </c>
      <c r="C9" t="s">
        <v>426</v>
      </c>
      <c r="D9">
        <v>5854</v>
      </c>
      <c r="E9" s="10">
        <v>5675.8887557130247</v>
      </c>
      <c r="F9">
        <v>3150</v>
      </c>
      <c r="G9" s="6">
        <v>0.55497916459856445</v>
      </c>
      <c r="H9">
        <v>6</v>
      </c>
      <c r="I9">
        <v>3156</v>
      </c>
      <c r="J9" s="6">
        <f t="shared" si="0"/>
        <v>0.55603626776922843</v>
      </c>
    </row>
    <row r="10" spans="1:10" x14ac:dyDescent="0.3">
      <c r="A10" t="s">
        <v>11</v>
      </c>
      <c r="B10" t="s">
        <v>12</v>
      </c>
      <c r="C10" t="s">
        <v>426</v>
      </c>
      <c r="D10">
        <v>5810</v>
      </c>
      <c r="E10" s="10">
        <v>5394.1719957026653</v>
      </c>
      <c r="F10">
        <v>3031</v>
      </c>
      <c r="G10" s="6">
        <v>0.56190273547352287</v>
      </c>
      <c r="H10">
        <v>1</v>
      </c>
      <c r="I10">
        <v>3032</v>
      </c>
      <c r="J10" s="6">
        <f t="shared" si="0"/>
        <v>0.56208812073761849</v>
      </c>
    </row>
    <row r="11" spans="1:10" x14ac:dyDescent="0.3">
      <c r="A11" t="s">
        <v>13</v>
      </c>
      <c r="B11" t="s">
        <v>14</v>
      </c>
      <c r="C11" t="s">
        <v>426</v>
      </c>
      <c r="D11">
        <v>5869</v>
      </c>
      <c r="E11" s="10">
        <v>5648.5303835429058</v>
      </c>
      <c r="F11">
        <v>4562</v>
      </c>
      <c r="G11" s="6">
        <v>0.80764370380151773</v>
      </c>
      <c r="H11">
        <v>14</v>
      </c>
      <c r="I11">
        <v>4576</v>
      </c>
      <c r="J11" s="6">
        <f t="shared" si="0"/>
        <v>0.81012222459354344</v>
      </c>
    </row>
    <row r="12" spans="1:10" x14ac:dyDescent="0.3">
      <c r="A12" t="s">
        <v>15</v>
      </c>
      <c r="B12" t="s">
        <v>16</v>
      </c>
      <c r="C12" t="s">
        <v>426</v>
      </c>
      <c r="D12">
        <v>3937</v>
      </c>
      <c r="E12" s="10">
        <v>3794.7880768638456</v>
      </c>
      <c r="F12">
        <v>3120</v>
      </c>
      <c r="G12" s="6">
        <v>0.82218030013904875</v>
      </c>
      <c r="H12">
        <v>5</v>
      </c>
      <c r="I12">
        <v>3125</v>
      </c>
      <c r="J12" s="6">
        <f t="shared" si="0"/>
        <v>0.82349789677388696</v>
      </c>
    </row>
    <row r="13" spans="1:10" x14ac:dyDescent="0.3">
      <c r="A13" t="s">
        <v>17</v>
      </c>
      <c r="B13" t="s">
        <v>18</v>
      </c>
      <c r="C13" t="s">
        <v>426</v>
      </c>
      <c r="D13">
        <v>7029</v>
      </c>
      <c r="E13" s="10">
        <v>6782.0096898413631</v>
      </c>
      <c r="F13">
        <v>5151</v>
      </c>
      <c r="G13" s="6">
        <v>0.75950938373260957</v>
      </c>
      <c r="H13">
        <v>2</v>
      </c>
      <c r="I13">
        <v>5153</v>
      </c>
      <c r="J13" s="6">
        <f t="shared" si="0"/>
        <v>0.75980428157137192</v>
      </c>
    </row>
    <row r="14" spans="1:10" x14ac:dyDescent="0.3">
      <c r="A14" t="s">
        <v>19</v>
      </c>
      <c r="B14" t="s">
        <v>20</v>
      </c>
      <c r="C14" t="s">
        <v>426</v>
      </c>
      <c r="D14">
        <v>3189</v>
      </c>
      <c r="E14" s="10">
        <v>3094.6140438602756</v>
      </c>
      <c r="F14">
        <v>1793</v>
      </c>
      <c r="G14" s="6">
        <v>0.57939373847194864</v>
      </c>
      <c r="H14">
        <v>2</v>
      </c>
      <c r="I14">
        <v>1795</v>
      </c>
      <c r="J14" s="6">
        <f t="shared" si="0"/>
        <v>0.58004002261971432</v>
      </c>
    </row>
    <row r="15" spans="1:10" x14ac:dyDescent="0.3">
      <c r="A15" t="s">
        <v>21</v>
      </c>
      <c r="B15" t="s">
        <v>22</v>
      </c>
      <c r="C15" t="s">
        <v>426</v>
      </c>
      <c r="D15">
        <v>3533</v>
      </c>
      <c r="E15" s="10">
        <v>3323.5717742680336</v>
      </c>
      <c r="F15">
        <v>2462</v>
      </c>
      <c r="G15" s="6">
        <v>0.74076931903846677</v>
      </c>
      <c r="H15">
        <v>5</v>
      </c>
      <c r="I15">
        <v>2467</v>
      </c>
      <c r="J15" s="6">
        <f t="shared" si="0"/>
        <v>0.74227372464171304</v>
      </c>
    </row>
    <row r="16" spans="1:10" x14ac:dyDescent="0.3">
      <c r="A16" t="s">
        <v>23</v>
      </c>
      <c r="B16" t="s">
        <v>24</v>
      </c>
      <c r="C16" t="s">
        <v>426</v>
      </c>
      <c r="D16">
        <v>5716</v>
      </c>
      <c r="E16" s="10">
        <v>5533.0827235401021</v>
      </c>
      <c r="F16">
        <v>5458</v>
      </c>
      <c r="G16" s="6">
        <v>0.98643021850718626</v>
      </c>
      <c r="H16">
        <v>150</v>
      </c>
      <c r="I16">
        <v>5608</v>
      </c>
      <c r="J16" s="6">
        <f t="shared" si="0"/>
        <v>1.0135398800638147</v>
      </c>
    </row>
    <row r="17" spans="1:10" x14ac:dyDescent="0.3">
      <c r="A17" t="s">
        <v>25</v>
      </c>
      <c r="B17" t="s">
        <v>26</v>
      </c>
      <c r="C17" t="s">
        <v>426</v>
      </c>
      <c r="D17">
        <v>3896</v>
      </c>
      <c r="E17" s="10">
        <v>3698.7230588871857</v>
      </c>
      <c r="F17">
        <v>2816</v>
      </c>
      <c r="G17" s="6">
        <v>0.76134383547148687</v>
      </c>
      <c r="H17">
        <v>31</v>
      </c>
      <c r="I17">
        <v>2847</v>
      </c>
      <c r="J17" s="6">
        <f t="shared" si="0"/>
        <v>0.76972510638754366</v>
      </c>
    </row>
    <row r="18" spans="1:10" x14ac:dyDescent="0.3">
      <c r="A18" t="s">
        <v>27</v>
      </c>
      <c r="B18" t="s">
        <v>28</v>
      </c>
      <c r="C18" t="s">
        <v>426</v>
      </c>
      <c r="D18">
        <v>3693</v>
      </c>
      <c r="E18" s="10">
        <v>3490.5556264353149</v>
      </c>
      <c r="F18">
        <v>1646</v>
      </c>
      <c r="G18" s="6">
        <v>0.47155816327183314</v>
      </c>
      <c r="H18">
        <v>19</v>
      </c>
      <c r="I18">
        <v>1665</v>
      </c>
      <c r="J18" s="6">
        <f t="shared" si="0"/>
        <v>0.47700142275066959</v>
      </c>
    </row>
    <row r="19" spans="1:10" x14ac:dyDescent="0.3">
      <c r="A19" t="s">
        <v>29</v>
      </c>
      <c r="B19" t="s">
        <v>30</v>
      </c>
      <c r="C19" t="s">
        <v>426</v>
      </c>
      <c r="D19">
        <v>3655</v>
      </c>
      <c r="E19" s="10">
        <v>3401.9224334294181</v>
      </c>
      <c r="F19">
        <v>2984</v>
      </c>
      <c r="G19" s="6">
        <v>0.87715109864861973</v>
      </c>
      <c r="H19">
        <v>3</v>
      </c>
      <c r="I19">
        <v>2987</v>
      </c>
      <c r="J19" s="6">
        <f t="shared" si="0"/>
        <v>0.87803295297031736</v>
      </c>
    </row>
    <row r="20" spans="1:10" x14ac:dyDescent="0.3">
      <c r="A20" t="s">
        <v>31</v>
      </c>
      <c r="B20" t="s">
        <v>32</v>
      </c>
      <c r="C20" t="s">
        <v>426</v>
      </c>
      <c r="D20">
        <v>4063</v>
      </c>
      <c r="E20" s="10">
        <v>3877.3464947622883</v>
      </c>
      <c r="F20">
        <v>3744</v>
      </c>
      <c r="G20" s="6">
        <v>0.96560882682462879</v>
      </c>
      <c r="H20">
        <v>3</v>
      </c>
      <c r="I20">
        <v>3747</v>
      </c>
      <c r="J20" s="6">
        <f t="shared" si="0"/>
        <v>0.96638255184612287</v>
      </c>
    </row>
    <row r="21" spans="1:10" x14ac:dyDescent="0.3">
      <c r="A21" t="s">
        <v>33</v>
      </c>
      <c r="B21" t="s">
        <v>34</v>
      </c>
      <c r="C21" t="s">
        <v>426</v>
      </c>
      <c r="D21">
        <v>7464</v>
      </c>
      <c r="E21" s="10">
        <v>7251.1977562931434</v>
      </c>
      <c r="F21">
        <v>4249</v>
      </c>
      <c r="G21" s="6">
        <v>0.58597215836685645</v>
      </c>
      <c r="H21">
        <v>17</v>
      </c>
      <c r="I21">
        <v>4266</v>
      </c>
      <c r="J21" s="6">
        <f t="shared" si="0"/>
        <v>0.58831659863332775</v>
      </c>
    </row>
    <row r="22" spans="1:10" x14ac:dyDescent="0.3">
      <c r="A22" t="s">
        <v>35</v>
      </c>
      <c r="B22" t="s">
        <v>36</v>
      </c>
      <c r="C22" t="s">
        <v>426</v>
      </c>
      <c r="D22">
        <v>4014</v>
      </c>
      <c r="E22" s="10">
        <v>3838.6032690661559</v>
      </c>
      <c r="F22">
        <v>2449</v>
      </c>
      <c r="G22" s="6">
        <v>0.63799247495451272</v>
      </c>
      <c r="H22">
        <v>0</v>
      </c>
      <c r="I22">
        <v>2449</v>
      </c>
      <c r="J22" s="6">
        <f t="shared" si="0"/>
        <v>0.63799247495451272</v>
      </c>
    </row>
    <row r="23" spans="1:10" x14ac:dyDescent="0.3">
      <c r="A23" t="s">
        <v>37</v>
      </c>
      <c r="B23" t="s">
        <v>38</v>
      </c>
      <c r="C23" t="s">
        <v>426</v>
      </c>
      <c r="D23">
        <v>5771</v>
      </c>
      <c r="E23" s="10">
        <v>5558.8896696766869</v>
      </c>
      <c r="F23">
        <v>3559</v>
      </c>
      <c r="G23" s="6">
        <v>0.6402357685589749</v>
      </c>
      <c r="H23">
        <v>42</v>
      </c>
      <c r="I23">
        <v>3601</v>
      </c>
      <c r="J23" s="6">
        <f t="shared" si="0"/>
        <v>0.64779123421772089</v>
      </c>
    </row>
    <row r="24" spans="1:10" x14ac:dyDescent="0.3">
      <c r="A24" t="s">
        <v>39</v>
      </c>
      <c r="B24" t="s">
        <v>40</v>
      </c>
      <c r="C24" t="s">
        <v>426</v>
      </c>
      <c r="D24">
        <v>4464</v>
      </c>
      <c r="E24" s="10">
        <v>4210.7725468752751</v>
      </c>
      <c r="F24">
        <v>3550</v>
      </c>
      <c r="G24" s="6">
        <v>0.84307569703198038</v>
      </c>
      <c r="H24">
        <v>9</v>
      </c>
      <c r="I24">
        <v>3559</v>
      </c>
      <c r="J24" s="6">
        <f t="shared" si="0"/>
        <v>0.84521307203854035</v>
      </c>
    </row>
    <row r="25" spans="1:10" x14ac:dyDescent="0.3">
      <c r="A25" t="s">
        <v>41</v>
      </c>
      <c r="B25" t="s">
        <v>42</v>
      </c>
      <c r="C25" t="s">
        <v>426</v>
      </c>
      <c r="D25">
        <v>2662</v>
      </c>
      <c r="E25" s="10">
        <v>2546.8940231624279</v>
      </c>
      <c r="F25">
        <v>756</v>
      </c>
      <c r="G25" s="6">
        <v>0.29683213872451975</v>
      </c>
      <c r="H25">
        <v>15</v>
      </c>
      <c r="I25">
        <v>771</v>
      </c>
      <c r="J25" s="6">
        <f t="shared" si="0"/>
        <v>0.30272166528651417</v>
      </c>
    </row>
    <row r="26" spans="1:10" x14ac:dyDescent="0.3">
      <c r="A26" t="s">
        <v>43</v>
      </c>
      <c r="B26" t="s">
        <v>44</v>
      </c>
      <c r="C26" t="s">
        <v>426</v>
      </c>
      <c r="D26">
        <v>5010</v>
      </c>
      <c r="E26" s="10">
        <v>4798.5065422720318</v>
      </c>
      <c r="F26">
        <v>4705</v>
      </c>
      <c r="G26" s="6">
        <v>0.98051340735949943</v>
      </c>
      <c r="H26">
        <v>82</v>
      </c>
      <c r="I26">
        <v>4787</v>
      </c>
      <c r="J26" s="6">
        <f t="shared" si="0"/>
        <v>0.9976020576046597</v>
      </c>
    </row>
    <row r="27" spans="1:10" x14ac:dyDescent="0.3">
      <c r="A27" t="s">
        <v>45</v>
      </c>
      <c r="B27" t="s">
        <v>46</v>
      </c>
      <c r="C27" t="s">
        <v>426</v>
      </c>
      <c r="D27">
        <v>10259</v>
      </c>
      <c r="E27" s="10">
        <v>9843.6292490032702</v>
      </c>
      <c r="F27">
        <v>5034</v>
      </c>
      <c r="G27" s="6">
        <v>0.51139674937571677</v>
      </c>
      <c r="H27">
        <v>1</v>
      </c>
      <c r="I27">
        <v>5035</v>
      </c>
      <c r="J27" s="6">
        <f t="shared" si="0"/>
        <v>0.51149833792346722</v>
      </c>
    </row>
    <row r="28" spans="1:10" x14ac:dyDescent="0.3">
      <c r="A28" t="s">
        <v>47</v>
      </c>
      <c r="B28" t="s">
        <v>48</v>
      </c>
      <c r="C28" t="s">
        <v>426</v>
      </c>
      <c r="D28">
        <v>3827</v>
      </c>
      <c r="E28" s="10">
        <v>3644.6742975549109</v>
      </c>
      <c r="F28">
        <v>1611</v>
      </c>
      <c r="G28" s="6">
        <v>0.44201480529570653</v>
      </c>
      <c r="H28">
        <v>5</v>
      </c>
      <c r="I28">
        <v>1616</v>
      </c>
      <c r="J28" s="6">
        <f t="shared" si="0"/>
        <v>0.4433866699924654</v>
      </c>
    </row>
    <row r="29" spans="1:10" x14ac:dyDescent="0.3">
      <c r="A29" t="s">
        <v>49</v>
      </c>
      <c r="B29" t="s">
        <v>50</v>
      </c>
      <c r="C29" t="s">
        <v>426</v>
      </c>
      <c r="D29">
        <v>2596</v>
      </c>
      <c r="E29" s="10">
        <v>2511.0388048363611</v>
      </c>
      <c r="F29">
        <v>1417</v>
      </c>
      <c r="G29" s="6">
        <v>0.56430828439242009</v>
      </c>
      <c r="H29">
        <v>0</v>
      </c>
      <c r="I29">
        <v>1417</v>
      </c>
      <c r="J29" s="6">
        <f t="shared" si="0"/>
        <v>0.56430828439242009</v>
      </c>
    </row>
    <row r="30" spans="1:10" x14ac:dyDescent="0.3">
      <c r="A30" t="s">
        <v>51</v>
      </c>
      <c r="B30" t="s">
        <v>52</v>
      </c>
      <c r="C30" t="s">
        <v>426</v>
      </c>
      <c r="D30">
        <v>3713</v>
      </c>
      <c r="E30" s="10">
        <v>3537.721076508361</v>
      </c>
      <c r="F30">
        <v>2457</v>
      </c>
      <c r="G30" s="6">
        <v>0.69451490009070904</v>
      </c>
      <c r="H30">
        <v>36</v>
      </c>
      <c r="I30">
        <v>2493</v>
      </c>
      <c r="J30" s="6">
        <f t="shared" si="0"/>
        <v>0.70469094258288056</v>
      </c>
    </row>
    <row r="31" spans="1:10" x14ac:dyDescent="0.3">
      <c r="A31" t="s">
        <v>53</v>
      </c>
      <c r="B31" t="s">
        <v>54</v>
      </c>
      <c r="C31" t="s">
        <v>426</v>
      </c>
      <c r="D31">
        <v>3433</v>
      </c>
      <c r="E31" s="10">
        <v>3317.1323785281611</v>
      </c>
      <c r="F31">
        <v>2502</v>
      </c>
      <c r="G31" s="6">
        <v>0.75426594856312545</v>
      </c>
      <c r="H31">
        <v>20</v>
      </c>
      <c r="I31">
        <v>2522</v>
      </c>
      <c r="J31" s="6">
        <f t="shared" si="0"/>
        <v>0.76029525270831433</v>
      </c>
    </row>
    <row r="32" spans="1:10" x14ac:dyDescent="0.3">
      <c r="A32" t="s">
        <v>55</v>
      </c>
      <c r="B32" t="s">
        <v>56</v>
      </c>
      <c r="C32" t="s">
        <v>426</v>
      </c>
      <c r="D32">
        <v>3941</v>
      </c>
      <c r="E32" s="10">
        <v>3816.383399209486</v>
      </c>
      <c r="F32">
        <v>806</v>
      </c>
      <c r="G32" s="6">
        <v>0.21119471386626207</v>
      </c>
      <c r="H32">
        <v>0</v>
      </c>
      <c r="I32">
        <v>806</v>
      </c>
      <c r="J32" s="6">
        <f t="shared" si="0"/>
        <v>0.21119471386626207</v>
      </c>
    </row>
    <row r="33" spans="1:10" x14ac:dyDescent="0.3">
      <c r="A33" t="s">
        <v>57</v>
      </c>
      <c r="B33" t="s">
        <v>58</v>
      </c>
      <c r="C33" t="s">
        <v>426</v>
      </c>
      <c r="D33">
        <v>3670</v>
      </c>
      <c r="E33" s="10">
        <v>3515.5816787327076</v>
      </c>
      <c r="F33">
        <v>711</v>
      </c>
      <c r="G33" s="6">
        <v>0.20224249213185694</v>
      </c>
      <c r="H33">
        <v>0</v>
      </c>
      <c r="I33">
        <v>711</v>
      </c>
      <c r="J33" s="6">
        <f t="shared" si="0"/>
        <v>0.20224249213185694</v>
      </c>
    </row>
    <row r="34" spans="1:10" x14ac:dyDescent="0.3">
      <c r="A34" t="s">
        <v>59</v>
      </c>
      <c r="B34" t="s">
        <v>60</v>
      </c>
      <c r="C34" t="s">
        <v>426</v>
      </c>
      <c r="D34">
        <v>3139</v>
      </c>
      <c r="E34" s="10">
        <v>2999.9040568676523</v>
      </c>
      <c r="F34">
        <v>1109</v>
      </c>
      <c r="G34" s="6">
        <v>0.36967848937074393</v>
      </c>
      <c r="H34">
        <v>11</v>
      </c>
      <c r="I34">
        <v>1120</v>
      </c>
      <c r="J34" s="6">
        <f t="shared" si="0"/>
        <v>0.37334527330498934</v>
      </c>
    </row>
    <row r="35" spans="1:10" x14ac:dyDescent="0.3">
      <c r="A35" t="s">
        <v>61</v>
      </c>
      <c r="B35" t="s">
        <v>62</v>
      </c>
      <c r="C35" t="s">
        <v>426</v>
      </c>
      <c r="D35">
        <v>6611</v>
      </c>
      <c r="E35" s="10">
        <v>6247.954522035262</v>
      </c>
      <c r="F35">
        <v>3933</v>
      </c>
      <c r="G35" s="6">
        <v>0.62948601596396236</v>
      </c>
      <c r="H35">
        <v>69</v>
      </c>
      <c r="I35">
        <v>4002</v>
      </c>
      <c r="J35" s="6">
        <f t="shared" si="0"/>
        <v>0.64052963027911969</v>
      </c>
    </row>
    <row r="36" spans="1:10" x14ac:dyDescent="0.3">
      <c r="A36" t="s">
        <v>63</v>
      </c>
      <c r="B36" t="s">
        <v>64</v>
      </c>
      <c r="C36" t="s">
        <v>426</v>
      </c>
      <c r="D36">
        <v>4334</v>
      </c>
      <c r="E36" s="10">
        <v>4099.115150766952</v>
      </c>
      <c r="F36">
        <v>1939</v>
      </c>
      <c r="G36" s="6">
        <v>0.47302891689617688</v>
      </c>
      <c r="H36">
        <v>0</v>
      </c>
      <c r="I36">
        <v>1939</v>
      </c>
      <c r="J36" s="6">
        <f t="shared" si="0"/>
        <v>0.47302891689617688</v>
      </c>
    </row>
    <row r="37" spans="1:10" x14ac:dyDescent="0.3">
      <c r="A37" t="s">
        <v>65</v>
      </c>
      <c r="B37" t="s">
        <v>66</v>
      </c>
      <c r="C37" t="s">
        <v>426</v>
      </c>
      <c r="D37">
        <v>6257</v>
      </c>
      <c r="E37" s="10">
        <v>5966.1254928686167</v>
      </c>
      <c r="F37">
        <v>703</v>
      </c>
      <c r="G37" s="6">
        <v>0.11783191634844165</v>
      </c>
      <c r="H37">
        <v>2</v>
      </c>
      <c r="I37">
        <v>705</v>
      </c>
      <c r="J37" s="6">
        <f t="shared" si="0"/>
        <v>0.11816714228399909</v>
      </c>
    </row>
    <row r="38" spans="1:10" x14ac:dyDescent="0.3">
      <c r="A38" t="s">
        <v>67</v>
      </c>
      <c r="B38" t="s">
        <v>68</v>
      </c>
      <c r="C38" t="s">
        <v>426</v>
      </c>
      <c r="D38">
        <v>5376</v>
      </c>
      <c r="E38" s="10">
        <v>5184.6915864272796</v>
      </c>
      <c r="F38">
        <v>3382</v>
      </c>
      <c r="G38" s="6">
        <v>0.65230495269063882</v>
      </c>
      <c r="H38">
        <v>5</v>
      </c>
      <c r="I38">
        <v>3387</v>
      </c>
      <c r="J38" s="6">
        <f t="shared" si="0"/>
        <v>0.65326933020792244</v>
      </c>
    </row>
    <row r="39" spans="1:10" x14ac:dyDescent="0.3">
      <c r="A39" t="s">
        <v>69</v>
      </c>
      <c r="B39" t="s">
        <v>70</v>
      </c>
      <c r="C39" t="s">
        <v>426</v>
      </c>
      <c r="D39">
        <v>2113</v>
      </c>
      <c r="E39" s="10">
        <v>2041.3141123492596</v>
      </c>
      <c r="F39">
        <v>697</v>
      </c>
      <c r="G39" s="6">
        <v>0.34144671600680454</v>
      </c>
      <c r="H39">
        <v>0</v>
      </c>
      <c r="I39">
        <v>697</v>
      </c>
      <c r="J39" s="6">
        <f t="shared" si="0"/>
        <v>0.34144671600680454</v>
      </c>
    </row>
    <row r="40" spans="1:10" x14ac:dyDescent="0.3">
      <c r="A40" t="s">
        <v>71</v>
      </c>
      <c r="B40" t="s">
        <v>72</v>
      </c>
      <c r="C40" t="s">
        <v>426</v>
      </c>
      <c r="D40">
        <v>4436</v>
      </c>
      <c r="E40" s="10">
        <v>4298.413066936987</v>
      </c>
      <c r="F40">
        <v>2106</v>
      </c>
      <c r="G40" s="6">
        <v>0.48994825932369451</v>
      </c>
      <c r="H40">
        <v>237</v>
      </c>
      <c r="I40">
        <v>2343</v>
      </c>
      <c r="J40" s="6">
        <f t="shared" si="0"/>
        <v>0.5450848867974436</v>
      </c>
    </row>
    <row r="41" spans="1:10" x14ac:dyDescent="0.3">
      <c r="A41" t="s">
        <v>73</v>
      </c>
      <c r="B41" t="s">
        <v>74</v>
      </c>
      <c r="C41" t="s">
        <v>426</v>
      </c>
      <c r="D41">
        <v>5057</v>
      </c>
      <c r="E41" s="10">
        <v>4864.5198511631397</v>
      </c>
      <c r="F41">
        <v>2733</v>
      </c>
      <c r="G41" s="6">
        <v>0.56182317754269651</v>
      </c>
      <c r="H41">
        <v>0</v>
      </c>
      <c r="I41">
        <v>2733</v>
      </c>
      <c r="J41" s="6">
        <f t="shared" si="0"/>
        <v>0.56182317754269651</v>
      </c>
    </row>
    <row r="42" spans="1:10" x14ac:dyDescent="0.3">
      <c r="A42" t="s">
        <v>75</v>
      </c>
      <c r="B42" t="s">
        <v>76</v>
      </c>
      <c r="C42" t="s">
        <v>426</v>
      </c>
      <c r="D42">
        <v>2704</v>
      </c>
      <c r="E42" s="10">
        <v>2563.1902698302488</v>
      </c>
      <c r="F42">
        <v>1924</v>
      </c>
      <c r="G42" s="6">
        <v>0.75062706918258548</v>
      </c>
      <c r="H42">
        <v>11</v>
      </c>
      <c r="I42">
        <v>1935</v>
      </c>
      <c r="J42" s="6">
        <f t="shared" si="0"/>
        <v>0.75491859608539646</v>
      </c>
    </row>
    <row r="43" spans="1:10" x14ac:dyDescent="0.3">
      <c r="A43" t="s">
        <v>77</v>
      </c>
      <c r="B43" t="s">
        <v>78</v>
      </c>
      <c r="C43" t="s">
        <v>426</v>
      </c>
      <c r="D43">
        <v>6877</v>
      </c>
      <c r="E43" s="10">
        <v>6630.9042758660607</v>
      </c>
      <c r="F43">
        <v>3912</v>
      </c>
      <c r="G43" s="6">
        <v>0.58996478266745223</v>
      </c>
      <c r="H43">
        <v>23</v>
      </c>
      <c r="I43">
        <v>3935</v>
      </c>
      <c r="J43" s="6">
        <f t="shared" si="0"/>
        <v>0.59343338951851343</v>
      </c>
    </row>
    <row r="44" spans="1:10" x14ac:dyDescent="0.3">
      <c r="A44" t="s">
        <v>79</v>
      </c>
      <c r="B44" t="s">
        <v>80</v>
      </c>
      <c r="C44" t="s">
        <v>426</v>
      </c>
      <c r="D44">
        <v>3022</v>
      </c>
      <c r="E44" s="10">
        <v>2837.2840309372154</v>
      </c>
      <c r="F44">
        <v>2190</v>
      </c>
      <c r="G44" s="6">
        <v>0.77186491592686834</v>
      </c>
      <c r="H44">
        <v>1</v>
      </c>
      <c r="I44">
        <v>2191</v>
      </c>
      <c r="J44" s="6">
        <f t="shared" si="0"/>
        <v>0.7722173656601683</v>
      </c>
    </row>
    <row r="45" spans="1:10" x14ac:dyDescent="0.3">
      <c r="A45" t="s">
        <v>81</v>
      </c>
      <c r="B45" t="s">
        <v>82</v>
      </c>
      <c r="C45" t="s">
        <v>426</v>
      </c>
      <c r="D45">
        <v>3300</v>
      </c>
      <c r="E45" s="10">
        <v>3147.1109845634446</v>
      </c>
      <c r="F45">
        <v>1615</v>
      </c>
      <c r="G45" s="6">
        <v>0.51316906455525801</v>
      </c>
      <c r="H45">
        <v>2</v>
      </c>
      <c r="I45">
        <v>1617</v>
      </c>
      <c r="J45" s="6">
        <f t="shared" si="0"/>
        <v>0.51380456804077534</v>
      </c>
    </row>
    <row r="46" spans="1:10" x14ac:dyDescent="0.3">
      <c r="A46" t="s">
        <v>83</v>
      </c>
      <c r="B46" t="s">
        <v>84</v>
      </c>
      <c r="C46" t="s">
        <v>426</v>
      </c>
      <c r="D46">
        <v>6262</v>
      </c>
      <c r="E46" s="10">
        <v>5989.1937563624024</v>
      </c>
      <c r="F46">
        <v>4415</v>
      </c>
      <c r="G46" s="6">
        <v>0.7371609902100571</v>
      </c>
      <c r="H46">
        <v>5</v>
      </c>
      <c r="I46">
        <v>4420</v>
      </c>
      <c r="J46" s="6">
        <f t="shared" si="0"/>
        <v>0.73799582711856226</v>
      </c>
    </row>
    <row r="47" spans="1:10" x14ac:dyDescent="0.3">
      <c r="A47" t="s">
        <v>85</v>
      </c>
      <c r="B47" t="s">
        <v>86</v>
      </c>
      <c r="C47" t="s">
        <v>426</v>
      </c>
      <c r="D47">
        <v>2754</v>
      </c>
      <c r="E47" s="10">
        <v>2590.6239593908626</v>
      </c>
      <c r="F47">
        <v>1682</v>
      </c>
      <c r="G47" s="6">
        <v>0.64926443450152105</v>
      </c>
      <c r="H47">
        <v>10</v>
      </c>
      <c r="I47">
        <v>1692</v>
      </c>
      <c r="J47" s="6">
        <f t="shared" si="0"/>
        <v>0.65312450842840286</v>
      </c>
    </row>
    <row r="48" spans="1:10" x14ac:dyDescent="0.3">
      <c r="A48" t="s">
        <v>87</v>
      </c>
      <c r="B48" t="s">
        <v>88</v>
      </c>
      <c r="C48" t="s">
        <v>426</v>
      </c>
      <c r="D48">
        <v>4443</v>
      </c>
      <c r="E48" s="10">
        <v>4144.486625276576</v>
      </c>
      <c r="F48">
        <v>3369</v>
      </c>
      <c r="G48" s="6">
        <v>0.81288716905321778</v>
      </c>
      <c r="H48">
        <v>0</v>
      </c>
      <c r="I48">
        <v>3369</v>
      </c>
      <c r="J48" s="6">
        <f t="shared" si="0"/>
        <v>0.81288716905321778</v>
      </c>
    </row>
    <row r="49" spans="1:10" x14ac:dyDescent="0.3">
      <c r="A49" t="s">
        <v>89</v>
      </c>
      <c r="B49" t="s">
        <v>90</v>
      </c>
      <c r="C49" t="s">
        <v>426</v>
      </c>
      <c r="D49">
        <v>4208</v>
      </c>
      <c r="E49" s="10">
        <v>3986.2348980672946</v>
      </c>
      <c r="F49">
        <v>3062</v>
      </c>
      <c r="G49" s="6">
        <v>0.76814339302598422</v>
      </c>
      <c r="H49">
        <v>2</v>
      </c>
      <c r="I49">
        <v>3064</v>
      </c>
      <c r="J49" s="6">
        <f t="shared" si="0"/>
        <v>0.76864511960536108</v>
      </c>
    </row>
    <row r="50" spans="1:10" x14ac:dyDescent="0.3">
      <c r="A50" t="s">
        <v>91</v>
      </c>
      <c r="B50" t="s">
        <v>92</v>
      </c>
      <c r="C50" t="s">
        <v>426</v>
      </c>
      <c r="D50">
        <v>3406</v>
      </c>
      <c r="E50" s="10">
        <v>3258.7925679200607</v>
      </c>
      <c r="F50">
        <v>2182</v>
      </c>
      <c r="G50" s="6">
        <v>0.66957314849673644</v>
      </c>
      <c r="H50">
        <v>7</v>
      </c>
      <c r="I50">
        <v>2189</v>
      </c>
      <c r="J50" s="6">
        <f t="shared" si="0"/>
        <v>0.67172118334525943</v>
      </c>
    </row>
    <row r="51" spans="1:10" x14ac:dyDescent="0.3">
      <c r="A51" t="s">
        <v>93</v>
      </c>
      <c r="B51" t="s">
        <v>94</v>
      </c>
      <c r="C51" t="s">
        <v>426</v>
      </c>
      <c r="D51">
        <v>1219</v>
      </c>
      <c r="E51" s="10">
        <v>1112.3299827331032</v>
      </c>
      <c r="F51">
        <v>978</v>
      </c>
      <c r="G51" s="6">
        <v>0.87923549232841736</v>
      </c>
      <c r="H51">
        <v>0</v>
      </c>
      <c r="I51">
        <v>978</v>
      </c>
      <c r="J51" s="6">
        <f t="shared" si="0"/>
        <v>0.87923549232841736</v>
      </c>
    </row>
    <row r="52" spans="1:10" x14ac:dyDescent="0.3">
      <c r="A52" t="s">
        <v>95</v>
      </c>
      <c r="B52" t="s">
        <v>96</v>
      </c>
      <c r="C52" t="s">
        <v>426</v>
      </c>
      <c r="D52">
        <v>7365</v>
      </c>
      <c r="E52" s="10">
        <v>6935.0873845541892</v>
      </c>
      <c r="F52">
        <v>1897</v>
      </c>
      <c r="G52" s="6">
        <v>0.27353656771866985</v>
      </c>
      <c r="H52">
        <v>32</v>
      </c>
      <c r="I52">
        <v>1929</v>
      </c>
      <c r="J52" s="6">
        <f t="shared" si="0"/>
        <v>0.27815078499173124</v>
      </c>
    </row>
    <row r="53" spans="1:10" x14ac:dyDescent="0.3">
      <c r="A53" t="s">
        <v>97</v>
      </c>
      <c r="B53" t="s">
        <v>98</v>
      </c>
      <c r="C53" t="s">
        <v>426</v>
      </c>
      <c r="D53">
        <v>6851</v>
      </c>
      <c r="E53" s="10">
        <v>6608.1873411255301</v>
      </c>
      <c r="F53">
        <v>1967</v>
      </c>
      <c r="G53" s="6">
        <v>0.29766105263973547</v>
      </c>
      <c r="H53">
        <v>1</v>
      </c>
      <c r="I53">
        <v>1968</v>
      </c>
      <c r="J53" s="6">
        <f t="shared" si="0"/>
        <v>0.29781238006863214</v>
      </c>
    </row>
    <row r="54" spans="1:10" x14ac:dyDescent="0.3">
      <c r="A54" t="s">
        <v>99</v>
      </c>
      <c r="B54" t="s">
        <v>100</v>
      </c>
      <c r="C54" t="s">
        <v>426</v>
      </c>
      <c r="D54">
        <v>3977</v>
      </c>
      <c r="E54" s="10">
        <v>3730.6726455246571</v>
      </c>
      <c r="F54">
        <v>2824</v>
      </c>
      <c r="G54" s="6">
        <v>0.75696805062424644</v>
      </c>
      <c r="H54">
        <v>1</v>
      </c>
      <c r="I54">
        <v>2825</v>
      </c>
      <c r="J54" s="6">
        <f t="shared" si="0"/>
        <v>0.75723609880081311</v>
      </c>
    </row>
    <row r="55" spans="1:10" x14ac:dyDescent="0.3">
      <c r="A55" t="s">
        <v>101</v>
      </c>
      <c r="B55" t="s">
        <v>102</v>
      </c>
      <c r="C55" t="s">
        <v>426</v>
      </c>
      <c r="D55">
        <v>6451</v>
      </c>
      <c r="E55" s="10">
        <v>6186.2025851585031</v>
      </c>
      <c r="F55">
        <v>3517</v>
      </c>
      <c r="G55" s="6">
        <v>0.56852325018222583</v>
      </c>
      <c r="H55">
        <v>7</v>
      </c>
      <c r="I55">
        <v>3524</v>
      </c>
      <c r="J55" s="6">
        <f t="shared" si="0"/>
        <v>0.5696548005806551</v>
      </c>
    </row>
    <row r="56" spans="1:10" x14ac:dyDescent="0.3">
      <c r="A56" t="s">
        <v>103</v>
      </c>
      <c r="B56" t="s">
        <v>104</v>
      </c>
      <c r="C56" t="s">
        <v>426</v>
      </c>
      <c r="D56">
        <v>2789</v>
      </c>
      <c r="E56" s="10">
        <v>2694.5673187284792</v>
      </c>
      <c r="F56">
        <v>1419</v>
      </c>
      <c r="G56" s="6">
        <v>0.52661516011765563</v>
      </c>
      <c r="H56">
        <v>2</v>
      </c>
      <c r="I56">
        <v>1421</v>
      </c>
      <c r="J56" s="6">
        <f t="shared" si="0"/>
        <v>0.52735739431091511</v>
      </c>
    </row>
    <row r="57" spans="1:10" x14ac:dyDescent="0.3">
      <c r="A57" t="s">
        <v>105</v>
      </c>
      <c r="B57" t="s">
        <v>106</v>
      </c>
      <c r="C57" t="s">
        <v>426</v>
      </c>
      <c r="D57">
        <v>2850</v>
      </c>
      <c r="E57" s="10">
        <v>2732.8090010976948</v>
      </c>
      <c r="F57">
        <v>2060</v>
      </c>
      <c r="G57" s="6">
        <v>0.75380313778700014</v>
      </c>
      <c r="H57">
        <v>64</v>
      </c>
      <c r="I57">
        <v>2124</v>
      </c>
      <c r="J57" s="6">
        <f t="shared" si="0"/>
        <v>0.77722226439785846</v>
      </c>
    </row>
    <row r="58" spans="1:10" x14ac:dyDescent="0.3">
      <c r="A58" t="s">
        <v>107</v>
      </c>
      <c r="B58" t="s">
        <v>108</v>
      </c>
      <c r="C58" t="s">
        <v>426</v>
      </c>
      <c r="D58">
        <v>7255</v>
      </c>
      <c r="E58" s="10">
        <v>6944.854532218792</v>
      </c>
      <c r="F58">
        <v>3319</v>
      </c>
      <c r="G58" s="6">
        <v>0.47790777828425185</v>
      </c>
      <c r="H58">
        <v>1</v>
      </c>
      <c r="I58">
        <v>3320</v>
      </c>
      <c r="J58" s="6">
        <f t="shared" si="0"/>
        <v>0.47805176978117386</v>
      </c>
    </row>
    <row r="59" spans="1:10" x14ac:dyDescent="0.3">
      <c r="A59" t="s">
        <v>109</v>
      </c>
      <c r="B59" t="s">
        <v>110</v>
      </c>
      <c r="C59" t="s">
        <v>426</v>
      </c>
      <c r="D59">
        <v>5069</v>
      </c>
      <c r="E59" s="10">
        <v>4867.7844271132335</v>
      </c>
      <c r="F59">
        <v>2832</v>
      </c>
      <c r="G59" s="6">
        <v>0.58178418588669412</v>
      </c>
      <c r="H59">
        <v>5</v>
      </c>
      <c r="I59">
        <v>2837</v>
      </c>
      <c r="J59" s="6">
        <f t="shared" si="0"/>
        <v>0.58281134723183303</v>
      </c>
    </row>
    <row r="60" spans="1:10" x14ac:dyDescent="0.3">
      <c r="A60" t="s">
        <v>111</v>
      </c>
      <c r="B60" t="s">
        <v>112</v>
      </c>
      <c r="C60" t="s">
        <v>426</v>
      </c>
      <c r="D60">
        <v>2769</v>
      </c>
      <c r="E60" s="10">
        <v>2677.0489095667344</v>
      </c>
      <c r="F60">
        <v>805</v>
      </c>
      <c r="G60" s="6">
        <v>0.30070425576583315</v>
      </c>
      <c r="H60">
        <v>0</v>
      </c>
      <c r="I60">
        <v>805</v>
      </c>
      <c r="J60" s="6">
        <f t="shared" si="0"/>
        <v>0.30070425576583315</v>
      </c>
    </row>
    <row r="61" spans="1:10" x14ac:dyDescent="0.3">
      <c r="A61" t="s">
        <v>113</v>
      </c>
      <c r="B61" t="s">
        <v>114</v>
      </c>
      <c r="C61" t="s">
        <v>426</v>
      </c>
      <c r="D61">
        <v>4211</v>
      </c>
      <c r="E61" s="10">
        <v>4028.1919268849961</v>
      </c>
      <c r="F61">
        <v>2493</v>
      </c>
      <c r="G61" s="6">
        <v>0.61888808806779938</v>
      </c>
      <c r="H61">
        <v>1</v>
      </c>
      <c r="I61">
        <v>2494</v>
      </c>
      <c r="J61" s="6">
        <f t="shared" si="0"/>
        <v>0.61913633840396776</v>
      </c>
    </row>
    <row r="62" spans="1:10" x14ac:dyDescent="0.3">
      <c r="A62" t="s">
        <v>115</v>
      </c>
      <c r="B62" t="s">
        <v>116</v>
      </c>
      <c r="C62" t="s">
        <v>426</v>
      </c>
      <c r="D62">
        <v>2990</v>
      </c>
      <c r="E62" s="10">
        <v>2813.2449311318333</v>
      </c>
      <c r="F62">
        <v>538</v>
      </c>
      <c r="G62" s="6">
        <v>0.19123823668760692</v>
      </c>
      <c r="H62">
        <v>0</v>
      </c>
      <c r="I62">
        <v>538</v>
      </c>
      <c r="J62" s="6">
        <f t="shared" si="0"/>
        <v>0.19123823668760692</v>
      </c>
    </row>
    <row r="63" spans="1:10" x14ac:dyDescent="0.3">
      <c r="A63" t="s">
        <v>117</v>
      </c>
      <c r="B63" t="s">
        <v>118</v>
      </c>
      <c r="C63" t="s">
        <v>426</v>
      </c>
      <c r="D63">
        <v>5029</v>
      </c>
      <c r="E63" s="10">
        <v>4708.5436402770256</v>
      </c>
      <c r="F63">
        <v>2637</v>
      </c>
      <c r="G63" s="6">
        <v>0.56004578091684698</v>
      </c>
      <c r="H63">
        <v>36</v>
      </c>
      <c r="I63">
        <v>2673</v>
      </c>
      <c r="J63" s="6">
        <f t="shared" si="0"/>
        <v>0.56769145710683799</v>
      </c>
    </row>
    <row r="64" spans="1:10" x14ac:dyDescent="0.3">
      <c r="A64" t="s">
        <v>119</v>
      </c>
      <c r="B64" t="s">
        <v>120</v>
      </c>
      <c r="C64" t="s">
        <v>426</v>
      </c>
      <c r="D64">
        <v>3057</v>
      </c>
      <c r="E64" s="10">
        <v>2954.2286517512007</v>
      </c>
      <c r="F64">
        <v>1862</v>
      </c>
      <c r="G64" s="6">
        <v>0.63028296706019959</v>
      </c>
      <c r="H64">
        <v>1</v>
      </c>
      <c r="I64">
        <v>1863</v>
      </c>
      <c r="J64" s="6">
        <f t="shared" si="0"/>
        <v>0.63062146489428139</v>
      </c>
    </row>
    <row r="65" spans="1:10" x14ac:dyDescent="0.3">
      <c r="A65" t="s">
        <v>121</v>
      </c>
      <c r="B65" t="s">
        <v>122</v>
      </c>
      <c r="C65" t="s">
        <v>426</v>
      </c>
      <c r="D65">
        <v>11933</v>
      </c>
      <c r="E65" s="10">
        <v>11110.187696555517</v>
      </c>
      <c r="F65">
        <v>4732</v>
      </c>
      <c r="G65" s="6">
        <v>0.4259153966829074</v>
      </c>
      <c r="H65">
        <v>12</v>
      </c>
      <c r="I65">
        <v>4744</v>
      </c>
      <c r="J65" s="6">
        <f t="shared" si="0"/>
        <v>0.42699548644626217</v>
      </c>
    </row>
    <row r="66" spans="1:10" x14ac:dyDescent="0.3">
      <c r="A66" t="s">
        <v>123</v>
      </c>
      <c r="B66" t="s">
        <v>124</v>
      </c>
      <c r="C66" t="s">
        <v>426</v>
      </c>
      <c r="D66">
        <v>5884</v>
      </c>
      <c r="E66" s="10">
        <v>5582.9045142814075</v>
      </c>
      <c r="F66">
        <v>2827</v>
      </c>
      <c r="G66" s="6">
        <v>0.50636724894154339</v>
      </c>
      <c r="H66">
        <v>0</v>
      </c>
      <c r="I66">
        <v>2827</v>
      </c>
      <c r="J66" s="6">
        <f t="shared" si="0"/>
        <v>0.50636724894154339</v>
      </c>
    </row>
    <row r="67" spans="1:10" x14ac:dyDescent="0.3">
      <c r="A67" t="s">
        <v>125</v>
      </c>
      <c r="B67" t="s">
        <v>126</v>
      </c>
      <c r="C67" t="s">
        <v>426</v>
      </c>
      <c r="D67">
        <v>8358</v>
      </c>
      <c r="E67" s="10">
        <v>8047.6957217480867</v>
      </c>
      <c r="F67">
        <v>4885</v>
      </c>
      <c r="G67" s="6">
        <v>0.60700605103629601</v>
      </c>
      <c r="H67">
        <v>2</v>
      </c>
      <c r="I67">
        <v>4887</v>
      </c>
      <c r="J67" s="6">
        <f t="shared" si="0"/>
        <v>0.60725456937858313</v>
      </c>
    </row>
    <row r="68" spans="1:10" x14ac:dyDescent="0.3">
      <c r="A68" t="s">
        <v>127</v>
      </c>
      <c r="B68" t="s">
        <v>128</v>
      </c>
      <c r="C68" t="s">
        <v>425</v>
      </c>
      <c r="D68">
        <v>5285</v>
      </c>
      <c r="E68" s="10">
        <v>5108.6644731882261</v>
      </c>
      <c r="F68">
        <v>4001</v>
      </c>
      <c r="G68" s="6">
        <v>0.78317924792250981</v>
      </c>
      <c r="H68">
        <v>1</v>
      </c>
      <c r="I68">
        <v>4002</v>
      </c>
      <c r="J68" s="6">
        <f t="shared" si="0"/>
        <v>0.78337499379802167</v>
      </c>
    </row>
    <row r="69" spans="1:10" x14ac:dyDescent="0.3">
      <c r="A69" t="s">
        <v>129</v>
      </c>
      <c r="B69" t="s">
        <v>130</v>
      </c>
      <c r="C69" t="s">
        <v>425</v>
      </c>
      <c r="D69">
        <v>1169</v>
      </c>
      <c r="E69" s="10">
        <v>1072.3017253374148</v>
      </c>
      <c r="F69">
        <v>1175</v>
      </c>
      <c r="G69" s="6">
        <v>1.0957736728720358</v>
      </c>
      <c r="H69">
        <v>2</v>
      </c>
      <c r="I69">
        <v>1177</v>
      </c>
      <c r="J69" s="6">
        <f t="shared" si="0"/>
        <v>1.0976388195492648</v>
      </c>
    </row>
    <row r="70" spans="1:10" x14ac:dyDescent="0.3">
      <c r="A70" t="s">
        <v>131</v>
      </c>
      <c r="B70" t="s">
        <v>132</v>
      </c>
      <c r="C70" t="s">
        <v>425</v>
      </c>
      <c r="D70">
        <v>5999</v>
      </c>
      <c r="E70" s="10">
        <v>5743.0296926633819</v>
      </c>
      <c r="F70">
        <v>3610</v>
      </c>
      <c r="G70" s="6">
        <v>0.62858807862541799</v>
      </c>
      <c r="H70">
        <v>0</v>
      </c>
      <c r="I70">
        <v>3610</v>
      </c>
      <c r="J70" s="6">
        <f t="shared" ref="J70:J133" si="1">I70/E70</f>
        <v>0.62858807862541799</v>
      </c>
    </row>
    <row r="71" spans="1:10" x14ac:dyDescent="0.3">
      <c r="A71" t="s">
        <v>133</v>
      </c>
      <c r="B71" t="s">
        <v>134</v>
      </c>
      <c r="C71" t="s">
        <v>425</v>
      </c>
      <c r="D71">
        <v>1768</v>
      </c>
      <c r="E71" s="10">
        <v>1716.6285566625513</v>
      </c>
      <c r="F71">
        <v>1176</v>
      </c>
      <c r="G71" s="6">
        <v>0.68506375210625947</v>
      </c>
      <c r="H71">
        <v>2</v>
      </c>
      <c r="I71">
        <v>1178</v>
      </c>
      <c r="J71" s="6">
        <f t="shared" si="1"/>
        <v>0.68622882651460337</v>
      </c>
    </row>
    <row r="72" spans="1:10" x14ac:dyDescent="0.3">
      <c r="A72" t="s">
        <v>135</v>
      </c>
      <c r="B72" t="s">
        <v>136</v>
      </c>
      <c r="C72" t="s">
        <v>425</v>
      </c>
      <c r="D72">
        <v>1941</v>
      </c>
      <c r="E72" s="10">
        <v>1883.5612798440798</v>
      </c>
      <c r="F72">
        <v>1457</v>
      </c>
      <c r="G72" s="6">
        <v>0.77353469493735283</v>
      </c>
      <c r="H72">
        <v>1</v>
      </c>
      <c r="I72">
        <v>1458</v>
      </c>
      <c r="J72" s="6">
        <f t="shared" si="1"/>
        <v>0.77406560413085812</v>
      </c>
    </row>
    <row r="73" spans="1:10" x14ac:dyDescent="0.3">
      <c r="A73" t="s">
        <v>137</v>
      </c>
      <c r="B73" t="s">
        <v>138</v>
      </c>
      <c r="C73" t="s">
        <v>425</v>
      </c>
      <c r="D73">
        <v>6012</v>
      </c>
      <c r="E73" s="10">
        <v>5779.9457932393088</v>
      </c>
      <c r="F73">
        <v>3233</v>
      </c>
      <c r="G73" s="6">
        <v>0.55934780630323178</v>
      </c>
      <c r="H73">
        <v>3</v>
      </c>
      <c r="I73">
        <v>3236</v>
      </c>
      <c r="J73" s="6">
        <f t="shared" si="1"/>
        <v>0.55986684231279238</v>
      </c>
    </row>
    <row r="74" spans="1:10" x14ac:dyDescent="0.3">
      <c r="A74" t="s">
        <v>139</v>
      </c>
      <c r="B74" t="s">
        <v>140</v>
      </c>
      <c r="C74" t="s">
        <v>425</v>
      </c>
      <c r="D74">
        <v>4796</v>
      </c>
      <c r="E74" s="10">
        <v>4662.7006369426754</v>
      </c>
      <c r="F74">
        <v>3315</v>
      </c>
      <c r="G74" s="6">
        <v>0.71096136297818158</v>
      </c>
      <c r="H74">
        <v>3</v>
      </c>
      <c r="I74">
        <v>3318</v>
      </c>
      <c r="J74" s="6">
        <f t="shared" si="1"/>
        <v>0.71160476692657815</v>
      </c>
    </row>
    <row r="75" spans="1:10" x14ac:dyDescent="0.3">
      <c r="A75" t="s">
        <v>141</v>
      </c>
      <c r="B75" t="s">
        <v>142</v>
      </c>
      <c r="C75" t="s">
        <v>425</v>
      </c>
      <c r="D75">
        <v>3370</v>
      </c>
      <c r="E75" s="10">
        <v>3227.6337107083586</v>
      </c>
      <c r="F75">
        <v>3586</v>
      </c>
      <c r="G75" s="6">
        <v>1.1110306563296464</v>
      </c>
      <c r="H75">
        <v>4</v>
      </c>
      <c r="I75">
        <v>3590</v>
      </c>
      <c r="J75" s="6">
        <f t="shared" si="1"/>
        <v>1.1122699543288987</v>
      </c>
    </row>
    <row r="76" spans="1:10" x14ac:dyDescent="0.3">
      <c r="A76" t="s">
        <v>143</v>
      </c>
      <c r="B76" t="s">
        <v>144</v>
      </c>
      <c r="C76" t="s">
        <v>425</v>
      </c>
      <c r="D76">
        <v>4904</v>
      </c>
      <c r="E76" s="10">
        <v>4631.6241122854108</v>
      </c>
      <c r="F76">
        <v>2610</v>
      </c>
      <c r="G76" s="6">
        <v>0.56351723212532712</v>
      </c>
      <c r="H76">
        <v>69</v>
      </c>
      <c r="I76">
        <v>2679</v>
      </c>
      <c r="J76" s="6">
        <f t="shared" si="1"/>
        <v>0.57841481412404272</v>
      </c>
    </row>
    <row r="77" spans="1:10" x14ac:dyDescent="0.3">
      <c r="A77" t="s">
        <v>145</v>
      </c>
      <c r="B77" t="s">
        <v>146</v>
      </c>
      <c r="C77" t="s">
        <v>425</v>
      </c>
      <c r="D77">
        <v>10188</v>
      </c>
      <c r="E77" s="10">
        <v>9678.5711789075322</v>
      </c>
      <c r="F77">
        <v>8575</v>
      </c>
      <c r="G77" s="6">
        <v>0.88597788263286836</v>
      </c>
      <c r="H77">
        <v>6</v>
      </c>
      <c r="I77">
        <v>8581</v>
      </c>
      <c r="J77" s="6">
        <f t="shared" si="1"/>
        <v>0.88659780884812167</v>
      </c>
    </row>
    <row r="78" spans="1:10" x14ac:dyDescent="0.3">
      <c r="A78" t="s">
        <v>147</v>
      </c>
      <c r="B78" t="s">
        <v>148</v>
      </c>
      <c r="C78" t="s">
        <v>425</v>
      </c>
      <c r="D78">
        <v>2623</v>
      </c>
      <c r="E78" s="10">
        <v>2540.7092096140514</v>
      </c>
      <c r="F78">
        <v>2722</v>
      </c>
      <c r="G78" s="6">
        <v>1.0713544036050815</v>
      </c>
      <c r="H78">
        <v>1</v>
      </c>
      <c r="I78">
        <v>2723</v>
      </c>
      <c r="J78" s="6">
        <f t="shared" si="1"/>
        <v>1.071747994495458</v>
      </c>
    </row>
    <row r="79" spans="1:10" x14ac:dyDescent="0.3">
      <c r="A79" t="s">
        <v>149</v>
      </c>
      <c r="B79" t="s">
        <v>150</v>
      </c>
      <c r="C79" t="s">
        <v>425</v>
      </c>
      <c r="D79">
        <v>5643</v>
      </c>
      <c r="E79" s="10">
        <v>5420.5077640335376</v>
      </c>
      <c r="F79">
        <v>3593</v>
      </c>
      <c r="G79" s="6">
        <v>0.66285303082498626</v>
      </c>
      <c r="H79">
        <v>3</v>
      </c>
      <c r="I79">
        <v>3596</v>
      </c>
      <c r="J79" s="6">
        <f t="shared" si="1"/>
        <v>0.66340648451061801</v>
      </c>
    </row>
    <row r="80" spans="1:10" x14ac:dyDescent="0.3">
      <c r="A80" t="s">
        <v>151</v>
      </c>
      <c r="B80" t="s">
        <v>152</v>
      </c>
      <c r="C80" t="s">
        <v>425</v>
      </c>
      <c r="D80">
        <v>6519</v>
      </c>
      <c r="E80" s="10">
        <v>6346.5852316496093</v>
      </c>
      <c r="F80">
        <v>5063</v>
      </c>
      <c r="G80" s="6">
        <v>0.79775183271020556</v>
      </c>
      <c r="H80">
        <v>36</v>
      </c>
      <c r="I80">
        <v>5099</v>
      </c>
      <c r="J80" s="6">
        <f t="shared" si="1"/>
        <v>0.80342417440042224</v>
      </c>
    </row>
    <row r="81" spans="1:10" x14ac:dyDescent="0.3">
      <c r="A81" t="s">
        <v>153</v>
      </c>
      <c r="B81" t="s">
        <v>154</v>
      </c>
      <c r="C81" t="s">
        <v>425</v>
      </c>
      <c r="D81">
        <v>2705</v>
      </c>
      <c r="E81" s="10">
        <v>2618.708369081975</v>
      </c>
      <c r="F81">
        <v>2532</v>
      </c>
      <c r="G81" s="6">
        <v>0.96688887922545885</v>
      </c>
      <c r="H81">
        <v>3</v>
      </c>
      <c r="I81">
        <v>2535</v>
      </c>
      <c r="J81" s="6">
        <f t="shared" si="1"/>
        <v>0.96803448216292975</v>
      </c>
    </row>
    <row r="82" spans="1:10" x14ac:dyDescent="0.3">
      <c r="A82" t="s">
        <v>155</v>
      </c>
      <c r="B82" t="s">
        <v>156</v>
      </c>
      <c r="C82" t="s">
        <v>425</v>
      </c>
      <c r="D82">
        <v>1506</v>
      </c>
      <c r="E82" s="10">
        <v>1455.2834805152718</v>
      </c>
      <c r="F82">
        <v>1221</v>
      </c>
      <c r="G82" s="6">
        <v>0.83901179141240645</v>
      </c>
      <c r="H82">
        <v>0</v>
      </c>
      <c r="I82">
        <v>1221</v>
      </c>
      <c r="J82" s="6">
        <f t="shared" si="1"/>
        <v>0.83901179141240645</v>
      </c>
    </row>
    <row r="83" spans="1:10" x14ac:dyDescent="0.3">
      <c r="A83" t="s">
        <v>157</v>
      </c>
      <c r="B83" t="s">
        <v>158</v>
      </c>
      <c r="C83" t="s">
        <v>425</v>
      </c>
      <c r="D83">
        <v>2356</v>
      </c>
      <c r="E83" s="10">
        <v>2285.8416544973757</v>
      </c>
      <c r="F83">
        <v>2040</v>
      </c>
      <c r="G83" s="6">
        <v>0.89245026924166682</v>
      </c>
      <c r="H83">
        <v>12</v>
      </c>
      <c r="I83">
        <v>2052</v>
      </c>
      <c r="J83" s="6">
        <f t="shared" si="1"/>
        <v>0.89769997670779422</v>
      </c>
    </row>
    <row r="84" spans="1:10" x14ac:dyDescent="0.3">
      <c r="A84" t="s">
        <v>159</v>
      </c>
      <c r="B84" t="s">
        <v>160</v>
      </c>
      <c r="C84" t="s">
        <v>425</v>
      </c>
      <c r="D84">
        <v>2700</v>
      </c>
      <c r="E84" s="10">
        <v>2614.8653813487344</v>
      </c>
      <c r="F84">
        <v>1958</v>
      </c>
      <c r="G84" s="6">
        <v>0.74879571773215847</v>
      </c>
      <c r="H84">
        <v>1</v>
      </c>
      <c r="I84">
        <v>1959</v>
      </c>
      <c r="J84" s="6">
        <f t="shared" si="1"/>
        <v>0.74917814659719029</v>
      </c>
    </row>
    <row r="85" spans="1:10" x14ac:dyDescent="0.3">
      <c r="A85" t="s">
        <v>161</v>
      </c>
      <c r="B85" t="s">
        <v>162</v>
      </c>
      <c r="C85" t="s">
        <v>425</v>
      </c>
      <c r="D85">
        <v>8476</v>
      </c>
      <c r="E85" s="10">
        <v>8178.3832595205768</v>
      </c>
      <c r="F85">
        <v>6265</v>
      </c>
      <c r="G85" s="6">
        <v>0.76604382567994977</v>
      </c>
      <c r="H85">
        <v>6</v>
      </c>
      <c r="I85">
        <v>6271</v>
      </c>
      <c r="J85" s="6">
        <f t="shared" si="1"/>
        <v>0.76677746701340221</v>
      </c>
    </row>
    <row r="86" spans="1:10" x14ac:dyDescent="0.3">
      <c r="A86" t="s">
        <v>163</v>
      </c>
      <c r="B86" t="s">
        <v>164</v>
      </c>
      <c r="C86" t="s">
        <v>425</v>
      </c>
      <c r="D86">
        <v>6886</v>
      </c>
      <c r="E86" s="10">
        <v>6599.693774940989</v>
      </c>
      <c r="F86">
        <v>3496</v>
      </c>
      <c r="G86" s="6">
        <v>0.52972154757760093</v>
      </c>
      <c r="H86">
        <v>67</v>
      </c>
      <c r="I86">
        <v>3563</v>
      </c>
      <c r="J86" s="6">
        <f t="shared" si="1"/>
        <v>0.53987353375829294</v>
      </c>
    </row>
    <row r="87" spans="1:10" x14ac:dyDescent="0.3">
      <c r="A87" t="s">
        <v>165</v>
      </c>
      <c r="B87" t="s">
        <v>166</v>
      </c>
      <c r="C87" t="s">
        <v>425</v>
      </c>
      <c r="D87">
        <v>6074</v>
      </c>
      <c r="E87" s="10">
        <v>5870.4216321925533</v>
      </c>
      <c r="F87">
        <v>1670</v>
      </c>
      <c r="G87" s="6">
        <v>0.2844770111301646</v>
      </c>
      <c r="H87">
        <v>0</v>
      </c>
      <c r="I87">
        <v>1670</v>
      </c>
      <c r="J87" s="6">
        <f t="shared" si="1"/>
        <v>0.2844770111301646</v>
      </c>
    </row>
    <row r="88" spans="1:10" x14ac:dyDescent="0.3">
      <c r="A88" t="s">
        <v>167</v>
      </c>
      <c r="B88" t="s">
        <v>168</v>
      </c>
      <c r="C88" t="s">
        <v>425</v>
      </c>
      <c r="D88">
        <v>2902</v>
      </c>
      <c r="E88" s="10">
        <v>2807.0976449652176</v>
      </c>
      <c r="F88">
        <v>977</v>
      </c>
      <c r="G88" s="6">
        <v>0.34804631814370174</v>
      </c>
      <c r="H88">
        <v>0</v>
      </c>
      <c r="I88">
        <v>977</v>
      </c>
      <c r="J88" s="6">
        <f t="shared" si="1"/>
        <v>0.34804631814370174</v>
      </c>
    </row>
    <row r="89" spans="1:10" x14ac:dyDescent="0.3">
      <c r="A89" t="s">
        <v>169</v>
      </c>
      <c r="B89" t="s">
        <v>170</v>
      </c>
      <c r="C89" t="s">
        <v>425</v>
      </c>
      <c r="D89">
        <v>8736</v>
      </c>
      <c r="E89" s="10">
        <v>8463.1312272875857</v>
      </c>
      <c r="F89">
        <v>5964</v>
      </c>
      <c r="G89" s="6">
        <v>0.70470371306193824</v>
      </c>
      <c r="H89">
        <v>847</v>
      </c>
      <c r="I89">
        <v>6811</v>
      </c>
      <c r="J89" s="6">
        <f t="shared" si="1"/>
        <v>0.80478487418927924</v>
      </c>
    </row>
    <row r="90" spans="1:10" x14ac:dyDescent="0.3">
      <c r="A90" t="s">
        <v>171</v>
      </c>
      <c r="B90" t="s">
        <v>172</v>
      </c>
      <c r="C90" t="s">
        <v>425</v>
      </c>
      <c r="D90">
        <v>6558</v>
      </c>
      <c r="E90" s="10">
        <v>6294.8301246812789</v>
      </c>
      <c r="F90">
        <v>4307</v>
      </c>
      <c r="G90" s="6">
        <v>0.68421226859050033</v>
      </c>
      <c r="H90">
        <v>9</v>
      </c>
      <c r="I90">
        <v>4316</v>
      </c>
      <c r="J90" s="6">
        <f t="shared" si="1"/>
        <v>0.68564201328920349</v>
      </c>
    </row>
    <row r="91" spans="1:10" x14ac:dyDescent="0.3">
      <c r="A91" t="s">
        <v>173</v>
      </c>
      <c r="B91" t="s">
        <v>174</v>
      </c>
      <c r="C91" t="s">
        <v>425</v>
      </c>
      <c r="D91">
        <v>2581</v>
      </c>
      <c r="E91" s="10">
        <v>2469.8903815614403</v>
      </c>
      <c r="F91">
        <v>191</v>
      </c>
      <c r="G91" s="6">
        <v>7.7331367183693267E-2</v>
      </c>
      <c r="H91">
        <v>1</v>
      </c>
      <c r="I91">
        <v>192</v>
      </c>
      <c r="J91" s="6">
        <f t="shared" si="1"/>
        <v>7.7736243451670711E-2</v>
      </c>
    </row>
    <row r="92" spans="1:10" x14ac:dyDescent="0.3">
      <c r="A92" t="s">
        <v>175</v>
      </c>
      <c r="B92" t="s">
        <v>176</v>
      </c>
      <c r="C92" t="s">
        <v>425</v>
      </c>
      <c r="D92">
        <v>3246</v>
      </c>
      <c r="E92" s="10">
        <v>3140.0822641615491</v>
      </c>
      <c r="F92">
        <v>1314</v>
      </c>
      <c r="G92" s="6">
        <v>0.41846037442934908</v>
      </c>
      <c r="H92">
        <v>0</v>
      </c>
      <c r="I92">
        <v>1314</v>
      </c>
      <c r="J92" s="6">
        <f t="shared" si="1"/>
        <v>0.41846037442934908</v>
      </c>
    </row>
    <row r="93" spans="1:10" x14ac:dyDescent="0.3">
      <c r="A93" t="s">
        <v>177</v>
      </c>
      <c r="B93" t="s">
        <v>178</v>
      </c>
      <c r="C93" t="s">
        <v>425</v>
      </c>
      <c r="D93">
        <v>4347</v>
      </c>
      <c r="E93" s="10">
        <v>4143.2264031360764</v>
      </c>
      <c r="F93">
        <v>3075</v>
      </c>
      <c r="G93" s="6">
        <v>0.74217522790269963</v>
      </c>
      <c r="H93">
        <v>0</v>
      </c>
      <c r="I93">
        <v>3075</v>
      </c>
      <c r="J93" s="6">
        <f t="shared" si="1"/>
        <v>0.74217522790269963</v>
      </c>
    </row>
    <row r="94" spans="1:10" x14ac:dyDescent="0.3">
      <c r="A94" t="s">
        <v>179</v>
      </c>
      <c r="B94" t="s">
        <v>180</v>
      </c>
      <c r="C94" t="s">
        <v>425</v>
      </c>
      <c r="D94">
        <v>3353</v>
      </c>
      <c r="E94" s="10">
        <v>3216.45279547063</v>
      </c>
      <c r="F94">
        <v>764</v>
      </c>
      <c r="G94" s="6">
        <v>0.23752874628716938</v>
      </c>
      <c r="H94">
        <v>0</v>
      </c>
      <c r="I94">
        <v>764</v>
      </c>
      <c r="J94" s="6">
        <f t="shared" si="1"/>
        <v>0.23752874628716938</v>
      </c>
    </row>
    <row r="95" spans="1:10" x14ac:dyDescent="0.3">
      <c r="A95" t="s">
        <v>181</v>
      </c>
      <c r="B95" t="s">
        <v>182</v>
      </c>
      <c r="C95" t="s">
        <v>425</v>
      </c>
      <c r="D95">
        <v>3826</v>
      </c>
      <c r="E95" s="10">
        <v>3734.7433110546435</v>
      </c>
      <c r="F95">
        <v>884</v>
      </c>
      <c r="G95" s="6">
        <v>0.23669632056998577</v>
      </c>
      <c r="H95">
        <v>0</v>
      </c>
      <c r="I95">
        <v>884</v>
      </c>
      <c r="J95" s="6">
        <f t="shared" si="1"/>
        <v>0.23669632056998577</v>
      </c>
    </row>
    <row r="96" spans="1:10" x14ac:dyDescent="0.3">
      <c r="A96" t="s">
        <v>183</v>
      </c>
      <c r="B96" t="s">
        <v>184</v>
      </c>
      <c r="C96" t="s">
        <v>425</v>
      </c>
      <c r="D96">
        <v>12249</v>
      </c>
      <c r="E96" s="10">
        <v>11799.189177148544</v>
      </c>
      <c r="F96">
        <v>3184</v>
      </c>
      <c r="G96" s="6">
        <v>0.26984905082854704</v>
      </c>
      <c r="H96">
        <v>0</v>
      </c>
      <c r="I96">
        <v>3184</v>
      </c>
      <c r="J96" s="6">
        <f t="shared" si="1"/>
        <v>0.26984905082854704</v>
      </c>
    </row>
    <row r="97" spans="1:10" x14ac:dyDescent="0.3">
      <c r="A97" t="s">
        <v>185</v>
      </c>
      <c r="B97" t="s">
        <v>186</v>
      </c>
      <c r="C97" t="s">
        <v>425</v>
      </c>
      <c r="D97">
        <v>5336</v>
      </c>
      <c r="E97" s="10">
        <v>5206.7954683346015</v>
      </c>
      <c r="F97">
        <v>280</v>
      </c>
      <c r="G97" s="6">
        <v>5.3775878407906479E-2</v>
      </c>
      <c r="H97">
        <v>2397</v>
      </c>
      <c r="I97">
        <v>2677</v>
      </c>
      <c r="J97" s="6">
        <f t="shared" si="1"/>
        <v>0.51413580892130584</v>
      </c>
    </row>
    <row r="98" spans="1:10" x14ac:dyDescent="0.3">
      <c r="A98" t="s">
        <v>187</v>
      </c>
      <c r="B98" t="s">
        <v>188</v>
      </c>
      <c r="C98" t="s">
        <v>425</v>
      </c>
      <c r="D98">
        <v>6628</v>
      </c>
      <c r="E98" s="10">
        <v>6423.1707776763942</v>
      </c>
      <c r="F98">
        <v>866</v>
      </c>
      <c r="G98" s="6">
        <v>0.13482437723900573</v>
      </c>
      <c r="H98">
        <v>0</v>
      </c>
      <c r="I98">
        <v>866</v>
      </c>
      <c r="J98" s="6">
        <f t="shared" si="1"/>
        <v>0.13482437723900573</v>
      </c>
    </row>
    <row r="99" spans="1:10" x14ac:dyDescent="0.3">
      <c r="A99" t="s">
        <v>189</v>
      </c>
      <c r="B99" t="s">
        <v>190</v>
      </c>
      <c r="C99" t="s">
        <v>425</v>
      </c>
      <c r="D99">
        <v>4660</v>
      </c>
      <c r="E99" s="10">
        <v>4532.5959912493354</v>
      </c>
      <c r="F99">
        <v>1669</v>
      </c>
      <c r="G99" s="6">
        <v>0.36822165558593445</v>
      </c>
      <c r="H99">
        <v>0</v>
      </c>
      <c r="I99">
        <v>1669</v>
      </c>
      <c r="J99" s="6">
        <f t="shared" si="1"/>
        <v>0.36822165558593445</v>
      </c>
    </row>
    <row r="100" spans="1:10" x14ac:dyDescent="0.3">
      <c r="A100" t="s">
        <v>191</v>
      </c>
      <c r="B100" t="s">
        <v>192</v>
      </c>
      <c r="C100" t="s">
        <v>425</v>
      </c>
      <c r="D100">
        <v>5269</v>
      </c>
      <c r="E100" s="10">
        <v>5171.5454212496134</v>
      </c>
      <c r="F100">
        <v>1951</v>
      </c>
      <c r="G100" s="6">
        <v>0.37725666915414524</v>
      </c>
      <c r="H100">
        <v>1</v>
      </c>
      <c r="I100">
        <v>1952</v>
      </c>
      <c r="J100" s="6">
        <f t="shared" si="1"/>
        <v>0.37745003495073887</v>
      </c>
    </row>
    <row r="101" spans="1:10" x14ac:dyDescent="0.3">
      <c r="A101" t="s">
        <v>193</v>
      </c>
      <c r="B101" t="s">
        <v>194</v>
      </c>
      <c r="C101" t="s">
        <v>425</v>
      </c>
      <c r="D101">
        <v>5833</v>
      </c>
      <c r="E101" s="10">
        <v>5658.1244814253314</v>
      </c>
      <c r="F101">
        <v>2467</v>
      </c>
      <c r="G101" s="6">
        <v>0.43601020233802651</v>
      </c>
      <c r="H101">
        <v>0</v>
      </c>
      <c r="I101">
        <v>2467</v>
      </c>
      <c r="J101" s="6">
        <f t="shared" si="1"/>
        <v>0.43601020233802651</v>
      </c>
    </row>
    <row r="102" spans="1:10" x14ac:dyDescent="0.3">
      <c r="A102" t="s">
        <v>195</v>
      </c>
      <c r="B102" t="s">
        <v>196</v>
      </c>
      <c r="C102" t="s">
        <v>425</v>
      </c>
      <c r="D102">
        <v>2742</v>
      </c>
      <c r="E102" s="10">
        <v>2636.0497244488979</v>
      </c>
      <c r="F102">
        <v>229</v>
      </c>
      <c r="G102" s="6">
        <v>8.6872412866898993E-2</v>
      </c>
      <c r="H102">
        <v>0</v>
      </c>
      <c r="I102">
        <v>229</v>
      </c>
      <c r="J102" s="6">
        <f t="shared" si="1"/>
        <v>8.6872412866898993E-2</v>
      </c>
    </row>
    <row r="103" spans="1:10" x14ac:dyDescent="0.3">
      <c r="A103" t="s">
        <v>197</v>
      </c>
      <c r="B103" t="s">
        <v>198</v>
      </c>
      <c r="C103" t="s">
        <v>425</v>
      </c>
      <c r="D103">
        <v>5691</v>
      </c>
      <c r="E103" s="10">
        <v>5418.6886321603206</v>
      </c>
      <c r="F103">
        <v>3907</v>
      </c>
      <c r="G103" s="6">
        <v>0.72102315988626176</v>
      </c>
      <c r="H103">
        <v>1</v>
      </c>
      <c r="I103">
        <v>3908</v>
      </c>
      <c r="J103" s="6">
        <f t="shared" si="1"/>
        <v>0.72120770638226539</v>
      </c>
    </row>
    <row r="104" spans="1:10" x14ac:dyDescent="0.3">
      <c r="A104" t="s">
        <v>199</v>
      </c>
      <c r="B104" t="s">
        <v>200</v>
      </c>
      <c r="C104" t="s">
        <v>425</v>
      </c>
      <c r="D104">
        <v>2578</v>
      </c>
      <c r="E104" s="10">
        <v>2483.1948431851897</v>
      </c>
      <c r="F104">
        <v>1524</v>
      </c>
      <c r="G104" s="6">
        <v>0.61372550131634773</v>
      </c>
      <c r="H104">
        <v>6</v>
      </c>
      <c r="I104">
        <v>1530</v>
      </c>
      <c r="J104" s="6">
        <f t="shared" si="1"/>
        <v>0.61614174344751449</v>
      </c>
    </row>
    <row r="105" spans="1:10" x14ac:dyDescent="0.3">
      <c r="A105" t="s">
        <v>201</v>
      </c>
      <c r="B105" t="s">
        <v>202</v>
      </c>
      <c r="C105" t="s">
        <v>425</v>
      </c>
      <c r="D105">
        <v>6579</v>
      </c>
      <c r="E105" s="10">
        <v>6429.5396582113572</v>
      </c>
      <c r="F105">
        <v>2541</v>
      </c>
      <c r="G105" s="6">
        <v>0.39520714313579403</v>
      </c>
      <c r="H105">
        <v>0</v>
      </c>
      <c r="I105">
        <v>2541</v>
      </c>
      <c r="J105" s="6">
        <f t="shared" si="1"/>
        <v>0.39520714313579403</v>
      </c>
    </row>
    <row r="106" spans="1:10" x14ac:dyDescent="0.3">
      <c r="A106" t="s">
        <v>203</v>
      </c>
      <c r="B106" t="s">
        <v>204</v>
      </c>
      <c r="C106" t="s">
        <v>425</v>
      </c>
      <c r="D106">
        <v>6377</v>
      </c>
      <c r="E106" s="10">
        <v>6156.4727283283983</v>
      </c>
      <c r="F106">
        <v>2832</v>
      </c>
      <c r="G106" s="6">
        <v>0.46000366199444581</v>
      </c>
      <c r="H106">
        <v>2</v>
      </c>
      <c r="I106">
        <v>2834</v>
      </c>
      <c r="J106" s="6">
        <f t="shared" si="1"/>
        <v>0.46032852333766222</v>
      </c>
    </row>
    <row r="107" spans="1:10" x14ac:dyDescent="0.3">
      <c r="A107" t="s">
        <v>205</v>
      </c>
      <c r="B107" t="s">
        <v>206</v>
      </c>
      <c r="C107" t="s">
        <v>425</v>
      </c>
      <c r="D107">
        <v>2334</v>
      </c>
      <c r="E107" s="10">
        <v>2253.1291302018217</v>
      </c>
      <c r="F107">
        <v>601</v>
      </c>
      <c r="G107" s="6">
        <v>0.26674014904159798</v>
      </c>
      <c r="H107">
        <v>0</v>
      </c>
      <c r="I107">
        <v>601</v>
      </c>
      <c r="J107" s="6">
        <f t="shared" si="1"/>
        <v>0.26674014904159798</v>
      </c>
    </row>
    <row r="108" spans="1:10" x14ac:dyDescent="0.3">
      <c r="A108" t="s">
        <v>207</v>
      </c>
      <c r="B108" t="s">
        <v>208</v>
      </c>
      <c r="C108" t="s">
        <v>425</v>
      </c>
      <c r="D108">
        <v>7244</v>
      </c>
      <c r="E108" s="10">
        <v>6952.153036070632</v>
      </c>
      <c r="F108">
        <v>1330</v>
      </c>
      <c r="G108" s="6">
        <v>0.19130764140251408</v>
      </c>
      <c r="H108">
        <v>0</v>
      </c>
      <c r="I108">
        <v>1330</v>
      </c>
      <c r="J108" s="6">
        <f t="shared" si="1"/>
        <v>0.19130764140251408</v>
      </c>
    </row>
    <row r="109" spans="1:10" x14ac:dyDescent="0.3">
      <c r="A109" t="s">
        <v>209</v>
      </c>
      <c r="B109" t="s">
        <v>210</v>
      </c>
      <c r="C109" t="s">
        <v>425</v>
      </c>
      <c r="D109">
        <v>16634</v>
      </c>
      <c r="E109" s="10">
        <v>16115.295548208009</v>
      </c>
      <c r="F109">
        <v>11302</v>
      </c>
      <c r="G109" s="6">
        <v>0.70132129852603053</v>
      </c>
      <c r="H109">
        <v>678</v>
      </c>
      <c r="I109">
        <v>11980</v>
      </c>
      <c r="J109" s="6">
        <f t="shared" si="1"/>
        <v>0.74339313009572161</v>
      </c>
    </row>
    <row r="110" spans="1:10" x14ac:dyDescent="0.3">
      <c r="A110" t="s">
        <v>211</v>
      </c>
      <c r="B110" t="s">
        <v>212</v>
      </c>
      <c r="C110" t="s">
        <v>425</v>
      </c>
      <c r="D110">
        <v>12296</v>
      </c>
      <c r="E110" s="10">
        <v>11816.863762042969</v>
      </c>
      <c r="F110">
        <v>4308</v>
      </c>
      <c r="G110" s="6">
        <v>0.36456373592439623</v>
      </c>
      <c r="H110">
        <v>0</v>
      </c>
      <c r="I110">
        <v>4308</v>
      </c>
      <c r="J110" s="6">
        <f t="shared" si="1"/>
        <v>0.36456373592439623</v>
      </c>
    </row>
    <row r="111" spans="1:10" x14ac:dyDescent="0.3">
      <c r="A111" t="s">
        <v>213</v>
      </c>
      <c r="B111" t="s">
        <v>214</v>
      </c>
      <c r="C111" t="s">
        <v>425</v>
      </c>
      <c r="D111">
        <v>7513</v>
      </c>
      <c r="E111" s="10">
        <v>7291.978789291159</v>
      </c>
      <c r="F111">
        <v>784</v>
      </c>
      <c r="G111" s="6">
        <v>0.10751539776162888</v>
      </c>
      <c r="H111">
        <v>4</v>
      </c>
      <c r="I111">
        <v>788</v>
      </c>
      <c r="J111" s="6">
        <f t="shared" si="1"/>
        <v>0.1080639457093923</v>
      </c>
    </row>
    <row r="112" spans="1:10" x14ac:dyDescent="0.3">
      <c r="A112" t="s">
        <v>215</v>
      </c>
      <c r="B112" t="s">
        <v>216</v>
      </c>
      <c r="C112" t="s">
        <v>425</v>
      </c>
      <c r="D112">
        <v>7163</v>
      </c>
      <c r="E112" s="10">
        <v>6987.7404110605175</v>
      </c>
      <c r="F112">
        <v>3082</v>
      </c>
      <c r="G112" s="6">
        <v>0.44105817026655258</v>
      </c>
      <c r="H112">
        <v>222</v>
      </c>
      <c r="I112">
        <v>3304</v>
      </c>
      <c r="J112" s="6">
        <f t="shared" si="1"/>
        <v>0.47282809687238475</v>
      </c>
    </row>
    <row r="113" spans="1:10" x14ac:dyDescent="0.3">
      <c r="A113" t="s">
        <v>217</v>
      </c>
      <c r="B113" t="s">
        <v>218</v>
      </c>
      <c r="C113" t="s">
        <v>425</v>
      </c>
      <c r="D113">
        <v>12824</v>
      </c>
      <c r="E113" s="10">
        <v>12555.207950632352</v>
      </c>
      <c r="F113">
        <v>4998</v>
      </c>
      <c r="G113" s="6">
        <v>0.39808181749377336</v>
      </c>
      <c r="H113">
        <v>11</v>
      </c>
      <c r="I113">
        <v>5009</v>
      </c>
      <c r="J113" s="6">
        <f t="shared" si="1"/>
        <v>0.39895794794443995</v>
      </c>
    </row>
    <row r="114" spans="1:10" x14ac:dyDescent="0.3">
      <c r="A114" t="s">
        <v>219</v>
      </c>
      <c r="B114" t="s">
        <v>220</v>
      </c>
      <c r="C114" t="s">
        <v>425</v>
      </c>
      <c r="D114">
        <v>3906</v>
      </c>
      <c r="E114" s="10">
        <v>3743.6071944756704</v>
      </c>
      <c r="F114">
        <v>1234</v>
      </c>
      <c r="G114" s="6">
        <v>0.32962860041004755</v>
      </c>
      <c r="H114">
        <v>1</v>
      </c>
      <c r="I114">
        <v>1235</v>
      </c>
      <c r="J114" s="6">
        <f t="shared" si="1"/>
        <v>0.32989572245251925</v>
      </c>
    </row>
    <row r="115" spans="1:10" x14ac:dyDescent="0.3">
      <c r="A115" t="s">
        <v>221</v>
      </c>
      <c r="B115" t="s">
        <v>222</v>
      </c>
      <c r="C115" t="s">
        <v>425</v>
      </c>
      <c r="D115">
        <v>6466</v>
      </c>
      <c r="E115" s="10">
        <v>6319.5567843470862</v>
      </c>
      <c r="F115">
        <v>2639</v>
      </c>
      <c r="G115" s="6">
        <v>0.41759257651367904</v>
      </c>
      <c r="H115">
        <v>0</v>
      </c>
      <c r="I115">
        <v>2639</v>
      </c>
      <c r="J115" s="6">
        <f t="shared" si="1"/>
        <v>0.41759257651367904</v>
      </c>
    </row>
    <row r="116" spans="1:10" x14ac:dyDescent="0.3">
      <c r="A116" t="s">
        <v>223</v>
      </c>
      <c r="B116" t="s">
        <v>224</v>
      </c>
      <c r="C116" t="s">
        <v>425</v>
      </c>
      <c r="D116">
        <v>5323</v>
      </c>
      <c r="E116" s="10">
        <v>5179.8759016182712</v>
      </c>
      <c r="F116">
        <v>1035</v>
      </c>
      <c r="G116" s="6">
        <v>0.19981173673999611</v>
      </c>
      <c r="H116">
        <v>0</v>
      </c>
      <c r="I116">
        <v>1035</v>
      </c>
      <c r="J116" s="6">
        <f t="shared" si="1"/>
        <v>0.19981173673999611</v>
      </c>
    </row>
    <row r="117" spans="1:10" x14ac:dyDescent="0.3">
      <c r="A117" t="s">
        <v>225</v>
      </c>
      <c r="B117" t="s">
        <v>226</v>
      </c>
      <c r="C117" t="s">
        <v>425</v>
      </c>
      <c r="D117">
        <v>4187</v>
      </c>
      <c r="E117" s="10">
        <v>4107.0898316002576</v>
      </c>
      <c r="F117">
        <v>889</v>
      </c>
      <c r="G117" s="6">
        <v>0.21645496846939338</v>
      </c>
      <c r="H117">
        <v>1107</v>
      </c>
      <c r="I117">
        <v>1996</v>
      </c>
      <c r="J117" s="6">
        <f t="shared" si="1"/>
        <v>0.48598888308763694</v>
      </c>
    </row>
    <row r="118" spans="1:10" x14ac:dyDescent="0.3">
      <c r="A118" t="s">
        <v>227</v>
      </c>
      <c r="B118" t="s">
        <v>228</v>
      </c>
      <c r="C118" t="s">
        <v>425</v>
      </c>
      <c r="D118">
        <v>3952</v>
      </c>
      <c r="E118" s="10">
        <v>3856.2313129793952</v>
      </c>
      <c r="F118">
        <v>1524</v>
      </c>
      <c r="G118" s="6">
        <v>0.3952045083163151</v>
      </c>
      <c r="H118">
        <v>2</v>
      </c>
      <c r="I118">
        <v>1526</v>
      </c>
      <c r="J118" s="6">
        <f t="shared" si="1"/>
        <v>0.39572314940334435</v>
      </c>
    </row>
    <row r="119" spans="1:10" x14ac:dyDescent="0.3">
      <c r="A119" t="s">
        <v>229</v>
      </c>
      <c r="B119" t="s">
        <v>230</v>
      </c>
      <c r="C119" t="s">
        <v>425</v>
      </c>
      <c r="D119">
        <v>4919</v>
      </c>
      <c r="E119" s="10">
        <v>4806.9827938802182</v>
      </c>
      <c r="F119">
        <v>2100</v>
      </c>
      <c r="G119" s="6">
        <v>0.43686447196638922</v>
      </c>
      <c r="H119">
        <v>3</v>
      </c>
      <c r="I119">
        <v>2103</v>
      </c>
      <c r="J119" s="6">
        <f t="shared" si="1"/>
        <v>0.43748856406919839</v>
      </c>
    </row>
    <row r="120" spans="1:10" x14ac:dyDescent="0.3">
      <c r="A120" t="s">
        <v>231</v>
      </c>
      <c r="B120" t="s">
        <v>232</v>
      </c>
      <c r="C120" t="s">
        <v>425</v>
      </c>
      <c r="D120">
        <v>3094</v>
      </c>
      <c r="E120" s="10">
        <v>2976.4682045593458</v>
      </c>
      <c r="F120">
        <v>1762</v>
      </c>
      <c r="G120" s="6">
        <v>0.59197675866349697</v>
      </c>
      <c r="H120">
        <v>2</v>
      </c>
      <c r="I120">
        <v>1764</v>
      </c>
      <c r="J120" s="6">
        <f t="shared" si="1"/>
        <v>0.59264869596050429</v>
      </c>
    </row>
    <row r="121" spans="1:10" x14ac:dyDescent="0.3">
      <c r="A121" t="s">
        <v>233</v>
      </c>
      <c r="B121" t="s">
        <v>234</v>
      </c>
      <c r="C121" t="s">
        <v>425</v>
      </c>
      <c r="D121">
        <v>6098</v>
      </c>
      <c r="E121" s="10">
        <v>5877.3238180804965</v>
      </c>
      <c r="F121">
        <v>3673</v>
      </c>
      <c r="G121" s="6">
        <v>0.62494429670536389</v>
      </c>
      <c r="H121">
        <v>6</v>
      </c>
      <c r="I121">
        <v>3679</v>
      </c>
      <c r="J121" s="6">
        <f t="shared" si="1"/>
        <v>0.6259651695015066</v>
      </c>
    </row>
    <row r="122" spans="1:10" x14ac:dyDescent="0.3">
      <c r="A122" t="s">
        <v>235</v>
      </c>
      <c r="B122" t="s">
        <v>236</v>
      </c>
      <c r="C122" t="s">
        <v>425</v>
      </c>
      <c r="D122">
        <v>3872</v>
      </c>
      <c r="E122" s="10">
        <v>3855.900207900208</v>
      </c>
      <c r="F122">
        <v>4401</v>
      </c>
      <c r="G122" s="6">
        <v>1.1413677125209198</v>
      </c>
      <c r="H122">
        <v>14</v>
      </c>
      <c r="I122">
        <v>4415</v>
      </c>
      <c r="J122" s="6">
        <f t="shared" si="1"/>
        <v>1.1449985118790869</v>
      </c>
    </row>
    <row r="123" spans="1:10" x14ac:dyDescent="0.3">
      <c r="A123" t="s">
        <v>237</v>
      </c>
      <c r="B123" t="s">
        <v>238</v>
      </c>
      <c r="C123" t="s">
        <v>425</v>
      </c>
      <c r="D123">
        <v>5408</v>
      </c>
      <c r="E123" s="10">
        <v>5246.9755052805194</v>
      </c>
      <c r="F123">
        <v>2469</v>
      </c>
      <c r="G123" s="6">
        <v>0.47055679934377731</v>
      </c>
      <c r="H123">
        <v>2</v>
      </c>
      <c r="I123">
        <v>2471</v>
      </c>
      <c r="J123" s="6">
        <f t="shared" si="1"/>
        <v>0.47093797131570425</v>
      </c>
    </row>
    <row r="124" spans="1:10" x14ac:dyDescent="0.3">
      <c r="A124" t="s">
        <v>239</v>
      </c>
      <c r="B124" t="s">
        <v>240</v>
      </c>
      <c r="C124" t="s">
        <v>429</v>
      </c>
      <c r="D124">
        <v>4923</v>
      </c>
      <c r="E124" s="10">
        <v>4708.3145324887064</v>
      </c>
      <c r="F124">
        <v>3097</v>
      </c>
      <c r="G124" s="6">
        <v>0.65777253805577796</v>
      </c>
      <c r="H124">
        <v>7</v>
      </c>
      <c r="I124">
        <v>3104</v>
      </c>
      <c r="J124" s="6">
        <f t="shared" si="1"/>
        <v>0.65925926965616233</v>
      </c>
    </row>
    <row r="125" spans="1:10" x14ac:dyDescent="0.3">
      <c r="A125" t="s">
        <v>241</v>
      </c>
      <c r="B125" t="s">
        <v>242</v>
      </c>
      <c r="C125" t="s">
        <v>429</v>
      </c>
      <c r="D125">
        <v>8696</v>
      </c>
      <c r="E125" s="10">
        <v>8320.3146731829802</v>
      </c>
      <c r="F125">
        <v>2648</v>
      </c>
      <c r="G125" s="6">
        <v>0.31825719386968732</v>
      </c>
      <c r="H125">
        <v>0</v>
      </c>
      <c r="I125">
        <v>2648</v>
      </c>
      <c r="J125" s="6">
        <f t="shared" si="1"/>
        <v>0.31825719386968732</v>
      </c>
    </row>
    <row r="126" spans="1:10" x14ac:dyDescent="0.3">
      <c r="A126" t="s">
        <v>243</v>
      </c>
      <c r="B126" t="s">
        <v>244</v>
      </c>
      <c r="C126" t="s">
        <v>429</v>
      </c>
      <c r="D126">
        <v>6455</v>
      </c>
      <c r="E126" s="10">
        <v>6214.9520214364602</v>
      </c>
      <c r="F126">
        <v>4430</v>
      </c>
      <c r="G126" s="6">
        <v>0.71279713579769444</v>
      </c>
      <c r="H126">
        <v>1</v>
      </c>
      <c r="I126">
        <v>4431</v>
      </c>
      <c r="J126" s="6">
        <f t="shared" si="1"/>
        <v>0.71295803808568492</v>
      </c>
    </row>
    <row r="127" spans="1:10" x14ac:dyDescent="0.3">
      <c r="A127" t="s">
        <v>245</v>
      </c>
      <c r="B127" t="s">
        <v>246</v>
      </c>
      <c r="C127" t="s">
        <v>429</v>
      </c>
      <c r="D127">
        <v>9504</v>
      </c>
      <c r="E127" s="10">
        <v>9038.2890173410397</v>
      </c>
      <c r="F127">
        <v>2052</v>
      </c>
      <c r="G127" s="6">
        <v>0.22703412073490817</v>
      </c>
      <c r="H127">
        <v>0</v>
      </c>
      <c r="I127">
        <v>2052</v>
      </c>
      <c r="J127" s="6">
        <f t="shared" si="1"/>
        <v>0.22703412073490817</v>
      </c>
    </row>
    <row r="128" spans="1:10" x14ac:dyDescent="0.3">
      <c r="A128" t="s">
        <v>247</v>
      </c>
      <c r="B128" t="s">
        <v>248</v>
      </c>
      <c r="C128" t="s">
        <v>429</v>
      </c>
      <c r="D128">
        <v>8346</v>
      </c>
      <c r="E128" s="10">
        <v>7821.9761614265599</v>
      </c>
      <c r="F128">
        <v>4761</v>
      </c>
      <c r="G128" s="6">
        <v>0.6086697148833673</v>
      </c>
      <c r="H128">
        <v>0</v>
      </c>
      <c r="I128">
        <v>4761</v>
      </c>
      <c r="J128" s="6">
        <f t="shared" si="1"/>
        <v>0.6086697148833673</v>
      </c>
    </row>
    <row r="129" spans="1:10" x14ac:dyDescent="0.3">
      <c r="A129" t="s">
        <v>249</v>
      </c>
      <c r="B129" t="s">
        <v>250</v>
      </c>
      <c r="C129" t="s">
        <v>429</v>
      </c>
      <c r="D129">
        <v>5996</v>
      </c>
      <c r="E129" s="10">
        <v>5799.8483743800598</v>
      </c>
      <c r="F129">
        <v>2346</v>
      </c>
      <c r="G129" s="6">
        <v>0.40449333302627272</v>
      </c>
      <c r="H129">
        <v>0</v>
      </c>
      <c r="I129">
        <v>2346</v>
      </c>
      <c r="J129" s="6">
        <f t="shared" si="1"/>
        <v>0.40449333302627272</v>
      </c>
    </row>
    <row r="130" spans="1:10" x14ac:dyDescent="0.3">
      <c r="A130" t="s">
        <v>251</v>
      </c>
      <c r="B130" t="s">
        <v>252</v>
      </c>
      <c r="C130" t="s">
        <v>429</v>
      </c>
      <c r="D130">
        <v>5600</v>
      </c>
      <c r="E130" s="10">
        <v>5103.3168407549938</v>
      </c>
      <c r="F130">
        <v>2025</v>
      </c>
      <c r="G130" s="6">
        <v>0.39680075981729912</v>
      </c>
      <c r="H130">
        <v>1</v>
      </c>
      <c r="I130">
        <v>2026</v>
      </c>
      <c r="J130" s="6">
        <f t="shared" si="1"/>
        <v>0.39699671080980148</v>
      </c>
    </row>
    <row r="131" spans="1:10" x14ac:dyDescent="0.3">
      <c r="A131" t="s">
        <v>253</v>
      </c>
      <c r="B131" t="s">
        <v>254</v>
      </c>
      <c r="C131" t="s">
        <v>429</v>
      </c>
      <c r="D131">
        <v>7566</v>
      </c>
      <c r="E131" s="10">
        <v>6882.0197905981395</v>
      </c>
      <c r="F131">
        <v>1902</v>
      </c>
      <c r="G131" s="6">
        <v>0.27637235257568049</v>
      </c>
      <c r="H131">
        <v>8</v>
      </c>
      <c r="I131">
        <v>1910</v>
      </c>
      <c r="J131" s="6">
        <f t="shared" si="1"/>
        <v>0.27753480200817549</v>
      </c>
    </row>
    <row r="132" spans="1:10" x14ac:dyDescent="0.3">
      <c r="A132" t="s">
        <v>255</v>
      </c>
      <c r="B132" t="s">
        <v>256</v>
      </c>
      <c r="C132" t="s">
        <v>429</v>
      </c>
      <c r="D132">
        <v>8211</v>
      </c>
      <c r="E132" s="10">
        <v>7804.4790885168804</v>
      </c>
      <c r="F132">
        <v>2785</v>
      </c>
      <c r="G132" s="6">
        <v>0.35684636583852336</v>
      </c>
      <c r="H132">
        <v>3</v>
      </c>
      <c r="I132">
        <v>2788</v>
      </c>
      <c r="J132" s="6">
        <f t="shared" si="1"/>
        <v>0.35723076048754149</v>
      </c>
    </row>
    <row r="133" spans="1:10" x14ac:dyDescent="0.3">
      <c r="A133" t="s">
        <v>257</v>
      </c>
      <c r="B133" t="s">
        <v>258</v>
      </c>
      <c r="C133" t="s">
        <v>429</v>
      </c>
      <c r="D133">
        <v>6726</v>
      </c>
      <c r="E133" s="10">
        <v>6358.0072306579896</v>
      </c>
      <c r="F133">
        <v>1984</v>
      </c>
      <c r="G133" s="6">
        <v>0.31204745890084118</v>
      </c>
      <c r="H133">
        <v>0</v>
      </c>
      <c r="I133">
        <v>1984</v>
      </c>
      <c r="J133" s="6">
        <f t="shared" si="1"/>
        <v>0.31204745890084118</v>
      </c>
    </row>
    <row r="134" spans="1:10" x14ac:dyDescent="0.3">
      <c r="A134" t="s">
        <v>259</v>
      </c>
      <c r="B134" t="s">
        <v>260</v>
      </c>
      <c r="C134" t="s">
        <v>429</v>
      </c>
      <c r="D134">
        <v>5593</v>
      </c>
      <c r="E134" s="10">
        <v>5313.9601898319879</v>
      </c>
      <c r="F134">
        <v>2901</v>
      </c>
      <c r="G134" s="6">
        <v>0.54592053691913733</v>
      </c>
      <c r="H134">
        <v>0</v>
      </c>
      <c r="I134">
        <v>2901</v>
      </c>
      <c r="J134" s="6">
        <f t="shared" ref="J134:J197" si="2">I134/E134</f>
        <v>0.54592053691913733</v>
      </c>
    </row>
    <row r="135" spans="1:10" x14ac:dyDescent="0.3">
      <c r="A135" t="s">
        <v>261</v>
      </c>
      <c r="B135" t="s">
        <v>262</v>
      </c>
      <c r="C135" t="s">
        <v>429</v>
      </c>
      <c r="D135">
        <v>6639</v>
      </c>
      <c r="E135" s="10">
        <v>6327.7998077521133</v>
      </c>
      <c r="F135">
        <v>3190</v>
      </c>
      <c r="G135" s="6">
        <v>0.50412467159469365</v>
      </c>
      <c r="H135">
        <v>4</v>
      </c>
      <c r="I135">
        <v>3194</v>
      </c>
      <c r="J135" s="6">
        <f t="shared" si="2"/>
        <v>0.50475680284434221</v>
      </c>
    </row>
    <row r="136" spans="1:10" x14ac:dyDescent="0.3">
      <c r="A136" t="s">
        <v>263</v>
      </c>
      <c r="B136" t="s">
        <v>264</v>
      </c>
      <c r="C136" t="s">
        <v>429</v>
      </c>
      <c r="D136">
        <v>4396</v>
      </c>
      <c r="E136" s="10">
        <v>4202.1253112482409</v>
      </c>
      <c r="F136">
        <v>466</v>
      </c>
      <c r="G136" s="6">
        <v>0.11089626450515698</v>
      </c>
      <c r="H136">
        <v>0</v>
      </c>
      <c r="I136">
        <v>466</v>
      </c>
      <c r="J136" s="6">
        <f t="shared" si="2"/>
        <v>0.11089626450515698</v>
      </c>
    </row>
    <row r="137" spans="1:10" x14ac:dyDescent="0.3">
      <c r="A137" t="s">
        <v>265</v>
      </c>
      <c r="B137" t="s">
        <v>266</v>
      </c>
      <c r="C137" t="s">
        <v>429</v>
      </c>
      <c r="D137">
        <v>6012</v>
      </c>
      <c r="E137" s="10">
        <v>5717.0646524473432</v>
      </c>
      <c r="F137">
        <v>1444</v>
      </c>
      <c r="G137" s="6">
        <v>0.25257716814202147</v>
      </c>
      <c r="H137">
        <v>0</v>
      </c>
      <c r="I137">
        <v>1444</v>
      </c>
      <c r="J137" s="6">
        <f t="shared" si="2"/>
        <v>0.25257716814202147</v>
      </c>
    </row>
    <row r="138" spans="1:10" x14ac:dyDescent="0.3">
      <c r="A138" t="s">
        <v>267</v>
      </c>
      <c r="B138" t="s">
        <v>268</v>
      </c>
      <c r="C138" t="s">
        <v>429</v>
      </c>
      <c r="D138">
        <v>5489</v>
      </c>
      <c r="E138" s="10">
        <v>5139.9866610620711</v>
      </c>
      <c r="F138">
        <v>1330</v>
      </c>
      <c r="G138" s="6">
        <v>0.25875553531595802</v>
      </c>
      <c r="H138">
        <v>0</v>
      </c>
      <c r="I138">
        <v>1330</v>
      </c>
      <c r="J138" s="6">
        <f t="shared" si="2"/>
        <v>0.25875553531595802</v>
      </c>
    </row>
    <row r="139" spans="1:10" x14ac:dyDescent="0.3">
      <c r="A139" t="s">
        <v>269</v>
      </c>
      <c r="B139" t="s">
        <v>270</v>
      </c>
      <c r="C139" t="s">
        <v>429</v>
      </c>
      <c r="D139">
        <v>5938</v>
      </c>
      <c r="E139" s="10">
        <v>5708.868257402356</v>
      </c>
      <c r="F139">
        <v>3810</v>
      </c>
      <c r="G139" s="6">
        <v>0.66738271549002648</v>
      </c>
      <c r="H139">
        <v>14</v>
      </c>
      <c r="I139">
        <v>3824</v>
      </c>
      <c r="J139" s="6">
        <f t="shared" si="2"/>
        <v>0.66983504042883502</v>
      </c>
    </row>
    <row r="140" spans="1:10" x14ac:dyDescent="0.3">
      <c r="A140" t="s">
        <v>271</v>
      </c>
      <c r="B140" t="s">
        <v>272</v>
      </c>
      <c r="C140" t="s">
        <v>429</v>
      </c>
      <c r="D140">
        <v>6289</v>
      </c>
      <c r="E140" s="10">
        <v>5950.1974601958373</v>
      </c>
      <c r="F140">
        <v>2582</v>
      </c>
      <c r="G140" s="6">
        <v>0.43393517900412992</v>
      </c>
      <c r="H140">
        <v>313</v>
      </c>
      <c r="I140">
        <v>2895</v>
      </c>
      <c r="J140" s="6">
        <f t="shared" si="2"/>
        <v>0.48653847529703959</v>
      </c>
    </row>
    <row r="141" spans="1:10" x14ac:dyDescent="0.3">
      <c r="A141" t="s">
        <v>273</v>
      </c>
      <c r="B141" t="s">
        <v>274</v>
      </c>
      <c r="C141" t="s">
        <v>429</v>
      </c>
      <c r="D141">
        <v>5157</v>
      </c>
      <c r="E141" s="10">
        <v>4958.5071684160303</v>
      </c>
      <c r="F141">
        <v>1807</v>
      </c>
      <c r="G141" s="6">
        <v>0.36442419837768164</v>
      </c>
      <c r="H141">
        <v>0</v>
      </c>
      <c r="I141">
        <v>1807</v>
      </c>
      <c r="J141" s="6">
        <f t="shared" si="2"/>
        <v>0.36442419837768164</v>
      </c>
    </row>
    <row r="142" spans="1:10" x14ac:dyDescent="0.3">
      <c r="A142" t="s">
        <v>275</v>
      </c>
      <c r="B142" t="s">
        <v>276</v>
      </c>
      <c r="C142" t="s">
        <v>429</v>
      </c>
      <c r="D142">
        <v>4371</v>
      </c>
      <c r="E142" s="10">
        <v>4126.4655575014594</v>
      </c>
      <c r="F142">
        <v>2012</v>
      </c>
      <c r="G142" s="6">
        <v>0.48758434354126762</v>
      </c>
      <c r="H142">
        <v>1</v>
      </c>
      <c r="I142">
        <v>2013</v>
      </c>
      <c r="J142" s="6">
        <f t="shared" si="2"/>
        <v>0.48782668168418075</v>
      </c>
    </row>
    <row r="143" spans="1:10" x14ac:dyDescent="0.3">
      <c r="A143" t="s">
        <v>277</v>
      </c>
      <c r="B143" t="s">
        <v>278</v>
      </c>
      <c r="C143" t="s">
        <v>429</v>
      </c>
      <c r="D143">
        <v>7313</v>
      </c>
      <c r="E143" s="10">
        <v>6657.0736572978994</v>
      </c>
      <c r="F143">
        <v>1879</v>
      </c>
      <c r="G143" s="6">
        <v>0.28225615288785683</v>
      </c>
      <c r="H143">
        <v>0</v>
      </c>
      <c r="I143">
        <v>1879</v>
      </c>
      <c r="J143" s="6">
        <f t="shared" si="2"/>
        <v>0.28225615288785683</v>
      </c>
    </row>
    <row r="144" spans="1:10" x14ac:dyDescent="0.3">
      <c r="A144" t="s">
        <v>279</v>
      </c>
      <c r="B144" t="s">
        <v>280</v>
      </c>
      <c r="C144" t="s">
        <v>429</v>
      </c>
      <c r="D144">
        <v>6988</v>
      </c>
      <c r="E144" s="10">
        <v>6526.6313626397396</v>
      </c>
      <c r="F144">
        <v>2094</v>
      </c>
      <c r="G144" s="6">
        <v>0.32083932486008643</v>
      </c>
      <c r="H144">
        <v>0</v>
      </c>
      <c r="I144">
        <v>2094</v>
      </c>
      <c r="J144" s="6">
        <f t="shared" si="2"/>
        <v>0.32083932486008643</v>
      </c>
    </row>
    <row r="145" spans="1:10" x14ac:dyDescent="0.3">
      <c r="A145" t="s">
        <v>281</v>
      </c>
      <c r="B145" t="s">
        <v>282</v>
      </c>
      <c r="C145" t="s">
        <v>429</v>
      </c>
      <c r="D145">
        <v>7583</v>
      </c>
      <c r="E145" s="10">
        <v>7080.4023553722964</v>
      </c>
      <c r="F145">
        <v>2921</v>
      </c>
      <c r="G145" s="6">
        <v>0.41254717647277128</v>
      </c>
      <c r="H145">
        <v>0</v>
      </c>
      <c r="I145">
        <v>2921</v>
      </c>
      <c r="J145" s="6">
        <f t="shared" si="2"/>
        <v>0.41254717647277128</v>
      </c>
    </row>
    <row r="146" spans="1:10" x14ac:dyDescent="0.3">
      <c r="A146" t="s">
        <v>283</v>
      </c>
      <c r="B146" t="s">
        <v>284</v>
      </c>
      <c r="C146" t="s">
        <v>429</v>
      </c>
      <c r="D146">
        <v>7309</v>
      </c>
      <c r="E146" s="10">
        <v>6933.6245232099354</v>
      </c>
      <c r="F146">
        <v>3647</v>
      </c>
      <c r="G146" s="6">
        <v>0.52598752467657628</v>
      </c>
      <c r="H146">
        <v>0</v>
      </c>
      <c r="I146">
        <v>3647</v>
      </c>
      <c r="J146" s="6">
        <f t="shared" si="2"/>
        <v>0.52598752467657628</v>
      </c>
    </row>
    <row r="147" spans="1:10" x14ac:dyDescent="0.3">
      <c r="A147" t="s">
        <v>285</v>
      </c>
      <c r="B147" t="s">
        <v>286</v>
      </c>
      <c r="C147" t="s">
        <v>429</v>
      </c>
      <c r="D147">
        <v>4736</v>
      </c>
      <c r="E147" s="10">
        <v>4505.0016156800421</v>
      </c>
      <c r="F147">
        <v>1550</v>
      </c>
      <c r="G147" s="6">
        <v>0.34406202976822314</v>
      </c>
      <c r="H147">
        <v>0</v>
      </c>
      <c r="I147">
        <v>1550</v>
      </c>
      <c r="J147" s="6">
        <f t="shared" si="2"/>
        <v>0.34406202976822314</v>
      </c>
    </row>
    <row r="148" spans="1:10" x14ac:dyDescent="0.3">
      <c r="A148" t="s">
        <v>287</v>
      </c>
      <c r="B148" t="s">
        <v>288</v>
      </c>
      <c r="C148" t="s">
        <v>429</v>
      </c>
      <c r="D148">
        <v>7476</v>
      </c>
      <c r="E148" s="10">
        <v>6919.9424648837394</v>
      </c>
      <c r="F148">
        <v>1923</v>
      </c>
      <c r="G148" s="6">
        <v>0.27789248389831922</v>
      </c>
      <c r="H148">
        <v>1</v>
      </c>
      <c r="I148">
        <v>1924</v>
      </c>
      <c r="J148" s="6">
        <f t="shared" si="2"/>
        <v>0.27803699377034125</v>
      </c>
    </row>
    <row r="149" spans="1:10" x14ac:dyDescent="0.3">
      <c r="A149" t="s">
        <v>289</v>
      </c>
      <c r="B149" t="s">
        <v>290</v>
      </c>
      <c r="C149" t="s">
        <v>429</v>
      </c>
      <c r="D149">
        <v>5022</v>
      </c>
      <c r="E149" s="10">
        <v>4740.8690051478507</v>
      </c>
      <c r="F149">
        <v>736</v>
      </c>
      <c r="G149" s="6">
        <v>0.1552457997048258</v>
      </c>
      <c r="H149">
        <v>0</v>
      </c>
      <c r="I149">
        <v>736</v>
      </c>
      <c r="J149" s="6">
        <f t="shared" si="2"/>
        <v>0.1552457997048258</v>
      </c>
    </row>
    <row r="150" spans="1:10" x14ac:dyDescent="0.3">
      <c r="A150" t="s">
        <v>291</v>
      </c>
      <c r="B150" t="s">
        <v>292</v>
      </c>
      <c r="C150" t="s">
        <v>429</v>
      </c>
      <c r="D150">
        <v>4080</v>
      </c>
      <c r="E150" s="10">
        <v>3802.0777429985797</v>
      </c>
      <c r="F150">
        <v>350</v>
      </c>
      <c r="G150" s="6">
        <v>9.205492987209829E-2</v>
      </c>
      <c r="H150">
        <v>0</v>
      </c>
      <c r="I150">
        <v>350</v>
      </c>
      <c r="J150" s="6">
        <f t="shared" si="2"/>
        <v>9.205492987209829E-2</v>
      </c>
    </row>
    <row r="151" spans="1:10" x14ac:dyDescent="0.3">
      <c r="A151" t="s">
        <v>293</v>
      </c>
      <c r="B151" t="s">
        <v>294</v>
      </c>
      <c r="C151" t="s">
        <v>429</v>
      </c>
      <c r="D151">
        <v>6793</v>
      </c>
      <c r="E151" s="10">
        <v>6371.8167963096967</v>
      </c>
      <c r="F151">
        <v>2089</v>
      </c>
      <c r="G151" s="6">
        <v>0.32784997855083747</v>
      </c>
      <c r="H151">
        <v>0</v>
      </c>
      <c r="I151">
        <v>2089</v>
      </c>
      <c r="J151" s="6">
        <f t="shared" si="2"/>
        <v>0.32784997855083747</v>
      </c>
    </row>
    <row r="152" spans="1:10" x14ac:dyDescent="0.3">
      <c r="A152" t="s">
        <v>295</v>
      </c>
      <c r="B152" t="s">
        <v>296</v>
      </c>
      <c r="C152" t="s">
        <v>429</v>
      </c>
      <c r="D152">
        <v>6812</v>
      </c>
      <c r="E152" s="10">
        <v>6460.6852999649163</v>
      </c>
      <c r="F152">
        <v>3072</v>
      </c>
      <c r="G152" s="6">
        <v>0.47549135383775493</v>
      </c>
      <c r="H152">
        <v>0</v>
      </c>
      <c r="I152">
        <v>3072</v>
      </c>
      <c r="J152" s="6">
        <f t="shared" si="2"/>
        <v>0.47549135383775493</v>
      </c>
    </row>
    <row r="153" spans="1:10" x14ac:dyDescent="0.3">
      <c r="A153" t="s">
        <v>297</v>
      </c>
      <c r="B153" t="s">
        <v>298</v>
      </c>
      <c r="C153" t="s">
        <v>429</v>
      </c>
      <c r="D153">
        <v>9829</v>
      </c>
      <c r="E153" s="10">
        <v>9401.001692841699</v>
      </c>
      <c r="F153">
        <v>2373</v>
      </c>
      <c r="G153" s="6">
        <v>0.25241990987055113</v>
      </c>
      <c r="H153">
        <v>0</v>
      </c>
      <c r="I153">
        <v>2373</v>
      </c>
      <c r="J153" s="6">
        <f t="shared" si="2"/>
        <v>0.25241990987055113</v>
      </c>
    </row>
    <row r="154" spans="1:10" x14ac:dyDescent="0.3">
      <c r="A154" t="s">
        <v>299</v>
      </c>
      <c r="B154" t="s">
        <v>300</v>
      </c>
      <c r="C154" t="s">
        <v>429</v>
      </c>
      <c r="D154">
        <v>4872</v>
      </c>
      <c r="E154" s="10">
        <v>4656.498973855626</v>
      </c>
      <c r="F154">
        <v>1330</v>
      </c>
      <c r="G154" s="6">
        <v>0.28562231141194627</v>
      </c>
      <c r="H154">
        <v>0</v>
      </c>
      <c r="I154">
        <v>1330</v>
      </c>
      <c r="J154" s="6">
        <f t="shared" si="2"/>
        <v>0.28562231141194627</v>
      </c>
    </row>
    <row r="155" spans="1:10" x14ac:dyDescent="0.3">
      <c r="A155" t="s">
        <v>301</v>
      </c>
      <c r="B155" t="s">
        <v>302</v>
      </c>
      <c r="C155" t="s">
        <v>429</v>
      </c>
      <c r="D155">
        <v>3886</v>
      </c>
      <c r="E155" s="10">
        <v>3749.6357461965708</v>
      </c>
      <c r="F155">
        <v>1458</v>
      </c>
      <c r="G155" s="6">
        <v>0.3888377695030556</v>
      </c>
      <c r="H155">
        <v>0</v>
      </c>
      <c r="I155">
        <v>1458</v>
      </c>
      <c r="J155" s="6">
        <f t="shared" si="2"/>
        <v>0.3888377695030556</v>
      </c>
    </row>
    <row r="156" spans="1:10" x14ac:dyDescent="0.3">
      <c r="A156" t="s">
        <v>303</v>
      </c>
      <c r="B156" t="s">
        <v>304</v>
      </c>
      <c r="C156" t="s">
        <v>427</v>
      </c>
      <c r="D156">
        <v>2641</v>
      </c>
      <c r="E156" s="10">
        <v>2536.1327063740855</v>
      </c>
      <c r="F156">
        <v>593</v>
      </c>
      <c r="G156" s="6">
        <v>0.23382057197149334</v>
      </c>
      <c r="H156">
        <v>0</v>
      </c>
      <c r="I156">
        <v>593</v>
      </c>
      <c r="J156" s="6">
        <f t="shared" si="2"/>
        <v>0.23382057197149334</v>
      </c>
    </row>
    <row r="157" spans="1:10" x14ac:dyDescent="0.3">
      <c r="A157" t="s">
        <v>305</v>
      </c>
      <c r="B157" t="s">
        <v>306</v>
      </c>
      <c r="C157" t="s">
        <v>427</v>
      </c>
      <c r="D157">
        <v>5276</v>
      </c>
      <c r="E157" s="10">
        <v>4932.6446644195075</v>
      </c>
      <c r="F157">
        <v>1274</v>
      </c>
      <c r="G157" s="6">
        <v>0.25827929775475306</v>
      </c>
      <c r="H157">
        <v>1</v>
      </c>
      <c r="I157">
        <v>1275</v>
      </c>
      <c r="J157" s="6">
        <f t="shared" si="2"/>
        <v>0.25848202875770027</v>
      </c>
    </row>
    <row r="158" spans="1:10" x14ac:dyDescent="0.3">
      <c r="A158" t="s">
        <v>307</v>
      </c>
      <c r="B158" t="s">
        <v>308</v>
      </c>
      <c r="C158" t="s">
        <v>427</v>
      </c>
      <c r="D158">
        <v>4399</v>
      </c>
      <c r="E158" s="10">
        <v>4256.4111911454675</v>
      </c>
      <c r="F158">
        <v>791</v>
      </c>
      <c r="G158" s="6">
        <v>0.18583730858651593</v>
      </c>
      <c r="H158">
        <v>0</v>
      </c>
      <c r="I158">
        <v>791</v>
      </c>
      <c r="J158" s="6">
        <f t="shared" si="2"/>
        <v>0.18583730858651593</v>
      </c>
    </row>
    <row r="159" spans="1:10" x14ac:dyDescent="0.3">
      <c r="A159" t="s">
        <v>309</v>
      </c>
      <c r="B159" t="s">
        <v>310</v>
      </c>
      <c r="C159" t="s">
        <v>427</v>
      </c>
      <c r="D159">
        <v>3693</v>
      </c>
      <c r="E159" s="10">
        <v>3501.4119778752624</v>
      </c>
      <c r="F159">
        <v>125</v>
      </c>
      <c r="G159" s="6">
        <v>3.5699883586921666E-2</v>
      </c>
      <c r="H159">
        <v>0</v>
      </c>
      <c r="I159">
        <v>125</v>
      </c>
      <c r="J159" s="6">
        <f t="shared" si="2"/>
        <v>3.5699883586921666E-2</v>
      </c>
    </row>
    <row r="160" spans="1:10" x14ac:dyDescent="0.3">
      <c r="A160" t="s">
        <v>311</v>
      </c>
      <c r="B160" t="s">
        <v>312</v>
      </c>
      <c r="C160" t="s">
        <v>427</v>
      </c>
      <c r="D160">
        <v>8863</v>
      </c>
      <c r="E160" s="10">
        <v>8600.2370039053367</v>
      </c>
      <c r="F160">
        <v>1372</v>
      </c>
      <c r="G160" s="6">
        <v>0.15953048728505734</v>
      </c>
      <c r="H160">
        <v>0</v>
      </c>
      <c r="I160">
        <v>1372</v>
      </c>
      <c r="J160" s="6">
        <f t="shared" si="2"/>
        <v>0.15953048728505734</v>
      </c>
    </row>
    <row r="161" spans="1:10" x14ac:dyDescent="0.3">
      <c r="A161" t="s">
        <v>313</v>
      </c>
      <c r="B161" t="s">
        <v>314</v>
      </c>
      <c r="C161" t="s">
        <v>427</v>
      </c>
      <c r="D161">
        <v>2693</v>
      </c>
      <c r="E161" s="10">
        <v>2606.6901137072919</v>
      </c>
      <c r="F161">
        <v>23</v>
      </c>
      <c r="G161" s="6">
        <v>8.8234500445812086E-3</v>
      </c>
      <c r="H161">
        <v>0</v>
      </c>
      <c r="I161">
        <v>23</v>
      </c>
      <c r="J161" s="6">
        <f t="shared" si="2"/>
        <v>8.8234500445812086E-3</v>
      </c>
    </row>
    <row r="162" spans="1:10" x14ac:dyDescent="0.3">
      <c r="A162" t="s">
        <v>315</v>
      </c>
      <c r="B162" t="s">
        <v>316</v>
      </c>
      <c r="C162" t="s">
        <v>427</v>
      </c>
      <c r="D162">
        <v>5506</v>
      </c>
      <c r="E162" s="10">
        <v>5412.6884152437315</v>
      </c>
      <c r="F162">
        <v>958</v>
      </c>
      <c r="G162" s="6">
        <v>0.17699152925595876</v>
      </c>
      <c r="H162">
        <v>0</v>
      </c>
      <c r="I162">
        <v>958</v>
      </c>
      <c r="J162" s="6">
        <f t="shared" si="2"/>
        <v>0.17699152925595876</v>
      </c>
    </row>
    <row r="163" spans="1:10" x14ac:dyDescent="0.3">
      <c r="A163" t="s">
        <v>317</v>
      </c>
      <c r="B163" t="s">
        <v>318</v>
      </c>
      <c r="C163" t="s">
        <v>427</v>
      </c>
      <c r="D163">
        <v>3682</v>
      </c>
      <c r="E163" s="10">
        <v>3523.5353434254971</v>
      </c>
      <c r="F163">
        <v>606</v>
      </c>
      <c r="G163" s="6">
        <v>0.17198635487812683</v>
      </c>
      <c r="H163">
        <v>0</v>
      </c>
      <c r="I163">
        <v>606</v>
      </c>
      <c r="J163" s="6">
        <f t="shared" si="2"/>
        <v>0.17198635487812683</v>
      </c>
    </row>
    <row r="164" spans="1:10" x14ac:dyDescent="0.3">
      <c r="A164" t="s">
        <v>319</v>
      </c>
      <c r="B164" t="s">
        <v>320</v>
      </c>
      <c r="C164" t="s">
        <v>427</v>
      </c>
      <c r="D164">
        <v>4811</v>
      </c>
      <c r="E164" s="10">
        <v>4667.579919982094</v>
      </c>
      <c r="F164">
        <v>1688</v>
      </c>
      <c r="G164" s="6">
        <v>0.36164351311342424</v>
      </c>
      <c r="H164">
        <v>2</v>
      </c>
      <c r="I164">
        <v>1690</v>
      </c>
      <c r="J164" s="6">
        <f t="shared" si="2"/>
        <v>0.36207200068820317</v>
      </c>
    </row>
    <row r="165" spans="1:10" x14ac:dyDescent="0.3">
      <c r="A165" t="s">
        <v>321</v>
      </c>
      <c r="B165" t="s">
        <v>322</v>
      </c>
      <c r="C165" t="s">
        <v>427</v>
      </c>
      <c r="D165">
        <v>4120</v>
      </c>
      <c r="E165" s="10">
        <v>3887.3070624716906</v>
      </c>
      <c r="F165">
        <v>40</v>
      </c>
      <c r="G165" s="6">
        <v>1.0289899757640074E-2</v>
      </c>
      <c r="H165">
        <v>0</v>
      </c>
      <c r="I165">
        <v>40</v>
      </c>
      <c r="J165" s="6">
        <f t="shared" si="2"/>
        <v>1.0289899757640074E-2</v>
      </c>
    </row>
    <row r="166" spans="1:10" x14ac:dyDescent="0.3">
      <c r="A166" t="s">
        <v>323</v>
      </c>
      <c r="B166" t="s">
        <v>324</v>
      </c>
      <c r="C166" t="s">
        <v>427</v>
      </c>
      <c r="D166">
        <v>5905</v>
      </c>
      <c r="E166" s="10">
        <v>5700.1842234263831</v>
      </c>
      <c r="F166">
        <v>2499</v>
      </c>
      <c r="G166" s="6">
        <v>0.43840688336522748</v>
      </c>
      <c r="H166">
        <v>1</v>
      </c>
      <c r="I166">
        <v>2500</v>
      </c>
      <c r="J166" s="6">
        <f t="shared" si="2"/>
        <v>0.43858231629174416</v>
      </c>
    </row>
    <row r="167" spans="1:10" x14ac:dyDescent="0.3">
      <c r="A167" t="s">
        <v>325</v>
      </c>
      <c r="B167" t="s">
        <v>326</v>
      </c>
      <c r="C167" t="s">
        <v>427</v>
      </c>
      <c r="D167">
        <v>4444</v>
      </c>
      <c r="E167" s="10">
        <v>4295.3931644947133</v>
      </c>
      <c r="F167">
        <v>208</v>
      </c>
      <c r="G167" s="6">
        <v>4.8423972389607314E-2</v>
      </c>
      <c r="H167">
        <v>0</v>
      </c>
      <c r="I167">
        <v>208</v>
      </c>
      <c r="J167" s="6">
        <f t="shared" si="2"/>
        <v>4.8423972389607314E-2</v>
      </c>
    </row>
    <row r="168" spans="1:10" x14ac:dyDescent="0.3">
      <c r="A168" t="s">
        <v>327</v>
      </c>
      <c r="B168" t="s">
        <v>328</v>
      </c>
      <c r="C168" t="s">
        <v>427</v>
      </c>
      <c r="D168">
        <v>9981</v>
      </c>
      <c r="E168" s="10">
        <v>9665.0174550904376</v>
      </c>
      <c r="F168">
        <v>1037</v>
      </c>
      <c r="G168" s="6">
        <v>0.10729416732235965</v>
      </c>
      <c r="H168">
        <v>1</v>
      </c>
      <c r="I168">
        <v>1038</v>
      </c>
      <c r="J168" s="6">
        <f t="shared" si="2"/>
        <v>0.10739763325034649</v>
      </c>
    </row>
    <row r="169" spans="1:10" x14ac:dyDescent="0.3">
      <c r="A169" t="s">
        <v>329</v>
      </c>
      <c r="B169" t="s">
        <v>330</v>
      </c>
      <c r="C169" t="s">
        <v>427</v>
      </c>
      <c r="D169">
        <v>5062</v>
      </c>
      <c r="E169" s="10">
        <v>4893.8562837755471</v>
      </c>
      <c r="F169">
        <v>586</v>
      </c>
      <c r="G169" s="6">
        <v>0.11974197157009861</v>
      </c>
      <c r="H169">
        <v>25</v>
      </c>
      <c r="I169">
        <v>611</v>
      </c>
      <c r="J169" s="6">
        <f t="shared" si="2"/>
        <v>0.12485041745619496</v>
      </c>
    </row>
    <row r="170" spans="1:10" x14ac:dyDescent="0.3">
      <c r="A170" t="s">
        <v>331</v>
      </c>
      <c r="B170" t="s">
        <v>332</v>
      </c>
      <c r="C170" t="s">
        <v>427</v>
      </c>
      <c r="D170">
        <v>1575</v>
      </c>
      <c r="E170" s="10">
        <v>1534.9860207864826</v>
      </c>
      <c r="F170">
        <v>61</v>
      </c>
      <c r="G170" s="6">
        <v>3.9739775590102999E-2</v>
      </c>
      <c r="H170">
        <v>0</v>
      </c>
      <c r="I170">
        <v>61</v>
      </c>
      <c r="J170" s="6">
        <f t="shared" si="2"/>
        <v>3.9739775590102999E-2</v>
      </c>
    </row>
    <row r="171" spans="1:10" x14ac:dyDescent="0.3">
      <c r="A171" t="s">
        <v>333</v>
      </c>
      <c r="B171" t="s">
        <v>334</v>
      </c>
      <c r="C171" t="s">
        <v>427</v>
      </c>
      <c r="D171">
        <v>2386</v>
      </c>
      <c r="E171" s="10">
        <v>2317.8744553473375</v>
      </c>
      <c r="F171">
        <v>719</v>
      </c>
      <c r="G171" s="6">
        <v>0.31019799124204794</v>
      </c>
      <c r="H171">
        <v>0</v>
      </c>
      <c r="I171">
        <v>719</v>
      </c>
      <c r="J171" s="6">
        <f t="shared" si="2"/>
        <v>0.31019799124204794</v>
      </c>
    </row>
    <row r="172" spans="1:10" x14ac:dyDescent="0.3">
      <c r="A172" t="s">
        <v>335</v>
      </c>
      <c r="B172" t="s">
        <v>336</v>
      </c>
      <c r="C172" t="s">
        <v>427</v>
      </c>
      <c r="D172">
        <v>3246</v>
      </c>
      <c r="E172" s="10">
        <v>3105.8978697128746</v>
      </c>
      <c r="F172">
        <v>739</v>
      </c>
      <c r="G172" s="6">
        <v>0.23793441735684537</v>
      </c>
      <c r="H172">
        <v>34</v>
      </c>
      <c r="I172">
        <v>773</v>
      </c>
      <c r="J172" s="6">
        <f t="shared" si="2"/>
        <v>0.24888133236379087</v>
      </c>
    </row>
    <row r="173" spans="1:10" x14ac:dyDescent="0.3">
      <c r="A173" t="s">
        <v>337</v>
      </c>
      <c r="B173" t="s">
        <v>338</v>
      </c>
      <c r="C173" t="s">
        <v>427</v>
      </c>
      <c r="D173">
        <v>2389</v>
      </c>
      <c r="E173" s="10">
        <v>2307.7608053432664</v>
      </c>
      <c r="F173">
        <v>1334</v>
      </c>
      <c r="G173" s="6">
        <v>0.57804950881882022</v>
      </c>
      <c r="H173">
        <v>6</v>
      </c>
      <c r="I173">
        <v>1340</v>
      </c>
      <c r="J173" s="6">
        <f t="shared" si="2"/>
        <v>0.58064943164709071</v>
      </c>
    </row>
    <row r="174" spans="1:10" x14ac:dyDescent="0.3">
      <c r="A174" t="s">
        <v>339</v>
      </c>
      <c r="B174" t="s">
        <v>340</v>
      </c>
      <c r="C174" t="s">
        <v>427</v>
      </c>
      <c r="D174">
        <v>5875</v>
      </c>
      <c r="E174" s="10">
        <v>5570.4388806474726</v>
      </c>
      <c r="F174">
        <v>1182</v>
      </c>
      <c r="G174" s="6">
        <v>0.21219153918130987</v>
      </c>
      <c r="H174">
        <v>0</v>
      </c>
      <c r="I174">
        <v>1182</v>
      </c>
      <c r="J174" s="6">
        <f t="shared" si="2"/>
        <v>0.21219153918130987</v>
      </c>
    </row>
    <row r="175" spans="1:10" x14ac:dyDescent="0.3">
      <c r="A175" t="s">
        <v>341</v>
      </c>
      <c r="B175" t="s">
        <v>342</v>
      </c>
      <c r="C175" t="s">
        <v>427</v>
      </c>
      <c r="D175">
        <v>4176</v>
      </c>
      <c r="E175" s="10">
        <v>3992.9379676384947</v>
      </c>
      <c r="F175">
        <v>1147</v>
      </c>
      <c r="G175" s="6">
        <v>0.28725715483087239</v>
      </c>
      <c r="H175">
        <v>0</v>
      </c>
      <c r="I175">
        <v>1147</v>
      </c>
      <c r="J175" s="6">
        <f t="shared" si="2"/>
        <v>0.28725715483087239</v>
      </c>
    </row>
    <row r="176" spans="1:10" x14ac:dyDescent="0.3">
      <c r="A176" t="s">
        <v>343</v>
      </c>
      <c r="B176" t="s">
        <v>344</v>
      </c>
      <c r="C176" t="s">
        <v>427</v>
      </c>
      <c r="D176">
        <v>3557</v>
      </c>
      <c r="E176" s="10">
        <v>3462.411932096948</v>
      </c>
      <c r="F176">
        <v>174</v>
      </c>
      <c r="G176" s="6">
        <v>5.0253985779970436E-2</v>
      </c>
      <c r="H176">
        <v>0</v>
      </c>
      <c r="I176">
        <v>174</v>
      </c>
      <c r="J176" s="6">
        <f t="shared" si="2"/>
        <v>5.0253985779970436E-2</v>
      </c>
    </row>
    <row r="177" spans="1:10" x14ac:dyDescent="0.3">
      <c r="A177" t="s">
        <v>345</v>
      </c>
      <c r="B177" t="s">
        <v>346</v>
      </c>
      <c r="C177" t="s">
        <v>427</v>
      </c>
      <c r="D177">
        <v>2609</v>
      </c>
      <c r="E177" s="10">
        <v>2466.6844304834744</v>
      </c>
      <c r="F177">
        <v>251</v>
      </c>
      <c r="G177" s="6">
        <v>0.10175602395593163</v>
      </c>
      <c r="H177">
        <v>0</v>
      </c>
      <c r="I177">
        <v>251</v>
      </c>
      <c r="J177" s="6">
        <f t="shared" si="2"/>
        <v>0.10175602395593163</v>
      </c>
    </row>
    <row r="178" spans="1:10" x14ac:dyDescent="0.3">
      <c r="A178" t="s">
        <v>347</v>
      </c>
      <c r="B178" t="s">
        <v>348</v>
      </c>
      <c r="C178" t="s">
        <v>427</v>
      </c>
      <c r="D178">
        <v>2141</v>
      </c>
      <c r="E178" s="10">
        <v>2077.625391315129</v>
      </c>
      <c r="F178">
        <v>1270</v>
      </c>
      <c r="G178" s="6">
        <v>0.61127477807541364</v>
      </c>
      <c r="H178">
        <v>1</v>
      </c>
      <c r="I178">
        <v>1271</v>
      </c>
      <c r="J178" s="6">
        <f t="shared" si="2"/>
        <v>0.61175609679830767</v>
      </c>
    </row>
    <row r="179" spans="1:10" x14ac:dyDescent="0.3">
      <c r="A179" t="s">
        <v>349</v>
      </c>
      <c r="B179" t="s">
        <v>350</v>
      </c>
      <c r="C179" t="s">
        <v>427</v>
      </c>
      <c r="D179">
        <v>2298</v>
      </c>
      <c r="E179" s="10">
        <v>2234.1183812405443</v>
      </c>
      <c r="F179">
        <v>1625</v>
      </c>
      <c r="G179" s="6">
        <v>0.72735626439709178</v>
      </c>
      <c r="H179">
        <v>3</v>
      </c>
      <c r="I179">
        <v>1628</v>
      </c>
      <c r="J179" s="6">
        <f t="shared" si="2"/>
        <v>0.72869907596213257</v>
      </c>
    </row>
    <row r="180" spans="1:10" x14ac:dyDescent="0.3">
      <c r="A180" t="s">
        <v>351</v>
      </c>
      <c r="B180" t="s">
        <v>352</v>
      </c>
      <c r="C180" t="s">
        <v>427</v>
      </c>
      <c r="D180">
        <v>12811</v>
      </c>
      <c r="E180" s="10">
        <v>12405.926744129602</v>
      </c>
      <c r="F180">
        <v>9847</v>
      </c>
      <c r="G180" s="6">
        <v>0.79373352778014206</v>
      </c>
      <c r="H180">
        <v>8</v>
      </c>
      <c r="I180">
        <v>9855</v>
      </c>
      <c r="J180" s="6">
        <f t="shared" si="2"/>
        <v>0.79437838085440238</v>
      </c>
    </row>
    <row r="181" spans="1:10" x14ac:dyDescent="0.3">
      <c r="A181" t="s">
        <v>353</v>
      </c>
      <c r="B181" t="s">
        <v>354</v>
      </c>
      <c r="C181" t="s">
        <v>427</v>
      </c>
      <c r="D181">
        <v>4180</v>
      </c>
      <c r="E181" s="10">
        <v>4050.3901340902416</v>
      </c>
      <c r="F181">
        <v>212</v>
      </c>
      <c r="G181" s="6">
        <v>5.2340637069919524E-2</v>
      </c>
      <c r="H181">
        <v>0</v>
      </c>
      <c r="I181">
        <v>212</v>
      </c>
      <c r="J181" s="6">
        <f t="shared" si="2"/>
        <v>5.2340637069919524E-2</v>
      </c>
    </row>
    <row r="182" spans="1:10" x14ac:dyDescent="0.3">
      <c r="A182" t="s">
        <v>355</v>
      </c>
      <c r="B182" t="s">
        <v>356</v>
      </c>
      <c r="C182" t="s">
        <v>427</v>
      </c>
      <c r="D182">
        <v>3560</v>
      </c>
      <c r="E182" s="10">
        <v>3412.4884579870727</v>
      </c>
      <c r="F182">
        <v>1774</v>
      </c>
      <c r="G182" s="6">
        <v>0.5198552381467777</v>
      </c>
      <c r="H182">
        <v>1</v>
      </c>
      <c r="I182">
        <v>1775</v>
      </c>
      <c r="J182" s="6">
        <f t="shared" si="2"/>
        <v>0.5201482794309642</v>
      </c>
    </row>
    <row r="183" spans="1:10" x14ac:dyDescent="0.3">
      <c r="A183" t="s">
        <v>357</v>
      </c>
      <c r="B183" t="s">
        <v>358</v>
      </c>
      <c r="C183" t="s">
        <v>427</v>
      </c>
      <c r="D183">
        <v>4210</v>
      </c>
      <c r="E183" s="10">
        <v>4072.8484040188496</v>
      </c>
      <c r="F183">
        <v>247</v>
      </c>
      <c r="G183" s="6">
        <v>6.0645517706054267E-2</v>
      </c>
      <c r="H183">
        <v>0</v>
      </c>
      <c r="I183">
        <v>247</v>
      </c>
      <c r="J183" s="6">
        <f t="shared" si="2"/>
        <v>6.0645517706054267E-2</v>
      </c>
    </row>
    <row r="184" spans="1:10" x14ac:dyDescent="0.3">
      <c r="A184" t="s">
        <v>359</v>
      </c>
      <c r="B184" t="s">
        <v>360</v>
      </c>
      <c r="C184" t="s">
        <v>427</v>
      </c>
      <c r="D184">
        <v>2474</v>
      </c>
      <c r="E184" s="10">
        <v>2399.6540146849834</v>
      </c>
      <c r="F184">
        <v>1488</v>
      </c>
      <c r="G184" s="6">
        <v>0.62008939242657379</v>
      </c>
      <c r="H184">
        <v>3</v>
      </c>
      <c r="I184">
        <v>1491</v>
      </c>
      <c r="J184" s="6">
        <f t="shared" si="2"/>
        <v>0.62133957265324025</v>
      </c>
    </row>
    <row r="185" spans="1:10" x14ac:dyDescent="0.3">
      <c r="A185" t="s">
        <v>361</v>
      </c>
      <c r="B185" t="s">
        <v>362</v>
      </c>
      <c r="C185" t="s">
        <v>427</v>
      </c>
      <c r="D185">
        <v>3771</v>
      </c>
      <c r="E185" s="10">
        <v>3711.3302625206939</v>
      </c>
      <c r="F185">
        <v>2333</v>
      </c>
      <c r="G185" s="6">
        <v>0.62861557311675431</v>
      </c>
      <c r="H185">
        <v>0</v>
      </c>
      <c r="I185">
        <v>2333</v>
      </c>
      <c r="J185" s="6">
        <f t="shared" si="2"/>
        <v>0.62861557311675431</v>
      </c>
    </row>
    <row r="186" spans="1:10" x14ac:dyDescent="0.3">
      <c r="A186" t="s">
        <v>363</v>
      </c>
      <c r="B186" t="s">
        <v>364</v>
      </c>
      <c r="C186" t="s">
        <v>427</v>
      </c>
      <c r="D186">
        <v>3591</v>
      </c>
      <c r="E186" s="10">
        <v>3439.2406061864231</v>
      </c>
      <c r="F186">
        <v>632</v>
      </c>
      <c r="G186" s="6">
        <v>0.18376149632077896</v>
      </c>
      <c r="H186">
        <v>0</v>
      </c>
      <c r="I186">
        <v>632</v>
      </c>
      <c r="J186" s="6">
        <f t="shared" si="2"/>
        <v>0.18376149632077896</v>
      </c>
    </row>
    <row r="187" spans="1:10" x14ac:dyDescent="0.3">
      <c r="A187" t="s">
        <v>365</v>
      </c>
      <c r="B187" t="s">
        <v>366</v>
      </c>
      <c r="C187" t="s">
        <v>427</v>
      </c>
      <c r="D187">
        <v>8556</v>
      </c>
      <c r="E187" s="10">
        <v>8329.9019303632849</v>
      </c>
      <c r="F187">
        <v>3642</v>
      </c>
      <c r="G187" s="6">
        <v>0.4372200333745303</v>
      </c>
      <c r="H187">
        <v>3</v>
      </c>
      <c r="I187">
        <v>3645</v>
      </c>
      <c r="J187" s="6">
        <f t="shared" si="2"/>
        <v>0.43758018167220292</v>
      </c>
    </row>
    <row r="188" spans="1:10" x14ac:dyDescent="0.3">
      <c r="A188" t="s">
        <v>367</v>
      </c>
      <c r="B188" t="s">
        <v>368</v>
      </c>
      <c r="C188" t="s">
        <v>427</v>
      </c>
      <c r="D188">
        <v>3157</v>
      </c>
      <c r="E188" s="10">
        <v>3060.9554867634502</v>
      </c>
      <c r="F188">
        <v>1589</v>
      </c>
      <c r="G188" s="6">
        <v>0.519118950560158</v>
      </c>
      <c r="H188">
        <v>0</v>
      </c>
      <c r="I188">
        <v>1589</v>
      </c>
      <c r="J188" s="6">
        <f t="shared" si="2"/>
        <v>0.519118950560158</v>
      </c>
    </row>
    <row r="189" spans="1:10" x14ac:dyDescent="0.3">
      <c r="A189" t="s">
        <v>369</v>
      </c>
      <c r="B189" t="s">
        <v>370</v>
      </c>
      <c r="C189" t="s">
        <v>427</v>
      </c>
      <c r="D189">
        <v>3102</v>
      </c>
      <c r="E189" s="10">
        <v>3019.9810649267692</v>
      </c>
      <c r="F189">
        <v>2138</v>
      </c>
      <c r="G189" s="6">
        <v>0.70795145864659381</v>
      </c>
      <c r="H189">
        <v>2</v>
      </c>
      <c r="I189">
        <v>2140</v>
      </c>
      <c r="J189" s="6">
        <f t="shared" si="2"/>
        <v>0.70861371445449517</v>
      </c>
    </row>
    <row r="190" spans="1:10" x14ac:dyDescent="0.3">
      <c r="A190" t="s">
        <v>371</v>
      </c>
      <c r="B190" t="s">
        <v>372</v>
      </c>
      <c r="C190" t="s">
        <v>427</v>
      </c>
      <c r="D190">
        <v>3979</v>
      </c>
      <c r="E190" s="10">
        <v>3775.639469706512</v>
      </c>
      <c r="F190">
        <v>1747</v>
      </c>
      <c r="G190" s="6">
        <v>0.46270307692693913</v>
      </c>
      <c r="H190">
        <v>0</v>
      </c>
      <c r="I190">
        <v>1747</v>
      </c>
      <c r="J190" s="6">
        <f t="shared" si="2"/>
        <v>0.46270307692693913</v>
      </c>
    </row>
    <row r="191" spans="1:10" x14ac:dyDescent="0.3">
      <c r="A191" t="s">
        <v>373</v>
      </c>
      <c r="B191" t="s">
        <v>374</v>
      </c>
      <c r="C191" t="s">
        <v>427</v>
      </c>
      <c r="D191">
        <v>8009</v>
      </c>
      <c r="E191" s="10">
        <v>7578.376163171919</v>
      </c>
      <c r="F191">
        <v>4766</v>
      </c>
      <c r="G191" s="6">
        <v>0.62889462034901122</v>
      </c>
      <c r="H191">
        <v>0</v>
      </c>
      <c r="I191">
        <v>4766</v>
      </c>
      <c r="J191" s="6">
        <f t="shared" si="2"/>
        <v>0.62889462034901122</v>
      </c>
    </row>
    <row r="192" spans="1:10" x14ac:dyDescent="0.3">
      <c r="A192" t="s">
        <v>375</v>
      </c>
      <c r="B192" t="s">
        <v>376</v>
      </c>
      <c r="C192" t="s">
        <v>427</v>
      </c>
      <c r="D192">
        <v>16233</v>
      </c>
      <c r="E192" s="10">
        <v>15482.651860711665</v>
      </c>
      <c r="F192">
        <v>12583</v>
      </c>
      <c r="G192" s="6">
        <v>0.81271607171703331</v>
      </c>
      <c r="H192">
        <v>6</v>
      </c>
      <c r="I192">
        <v>12589</v>
      </c>
      <c r="J192" s="6">
        <f t="shared" si="2"/>
        <v>0.81310360222885891</v>
      </c>
    </row>
    <row r="193" spans="1:10" x14ac:dyDescent="0.3">
      <c r="A193" t="s">
        <v>377</v>
      </c>
      <c r="B193" t="s">
        <v>378</v>
      </c>
      <c r="C193" t="s">
        <v>427</v>
      </c>
      <c r="D193">
        <v>10560</v>
      </c>
      <c r="E193" s="10">
        <v>10134.114440308374</v>
      </c>
      <c r="F193">
        <v>7523</v>
      </c>
      <c r="G193" s="6">
        <v>0.74234409373524701</v>
      </c>
      <c r="H193">
        <v>9</v>
      </c>
      <c r="I193">
        <v>7532</v>
      </c>
      <c r="J193" s="6">
        <f t="shared" si="2"/>
        <v>0.74323218317345208</v>
      </c>
    </row>
    <row r="194" spans="1:10" x14ac:dyDescent="0.3">
      <c r="A194" t="s">
        <v>379</v>
      </c>
      <c r="B194" t="s">
        <v>380</v>
      </c>
      <c r="C194" t="s">
        <v>427</v>
      </c>
      <c r="D194">
        <v>10678</v>
      </c>
      <c r="E194" s="10">
        <v>10177.983252842749</v>
      </c>
      <c r="F194">
        <v>8114</v>
      </c>
      <c r="G194" s="6">
        <v>0.79721097966374921</v>
      </c>
      <c r="H194">
        <v>51</v>
      </c>
      <c r="I194">
        <v>8165</v>
      </c>
      <c r="J194" s="6">
        <f t="shared" si="2"/>
        <v>0.80222179553296913</v>
      </c>
    </row>
    <row r="195" spans="1:10" x14ac:dyDescent="0.3">
      <c r="A195" t="s">
        <v>381</v>
      </c>
      <c r="B195" t="s">
        <v>382</v>
      </c>
      <c r="C195" t="s">
        <v>427</v>
      </c>
      <c r="D195">
        <v>4559</v>
      </c>
      <c r="E195" s="10">
        <v>4350.7972959439157</v>
      </c>
      <c r="F195">
        <v>3283</v>
      </c>
      <c r="G195" s="6">
        <v>0.75457434044574245</v>
      </c>
      <c r="H195">
        <v>1</v>
      </c>
      <c r="I195">
        <v>3284</v>
      </c>
      <c r="J195" s="6">
        <f t="shared" si="2"/>
        <v>0.75480418337612498</v>
      </c>
    </row>
    <row r="196" spans="1:10" x14ac:dyDescent="0.3">
      <c r="A196" t="s">
        <v>383</v>
      </c>
      <c r="B196" t="s">
        <v>384</v>
      </c>
      <c r="C196" t="s">
        <v>427</v>
      </c>
      <c r="D196">
        <v>9383</v>
      </c>
      <c r="E196" s="10">
        <v>9136.2391123755333</v>
      </c>
      <c r="F196">
        <v>9055</v>
      </c>
      <c r="G196" s="6">
        <v>0.99110803566146921</v>
      </c>
      <c r="H196">
        <v>195</v>
      </c>
      <c r="I196">
        <v>9250</v>
      </c>
      <c r="J196" s="6">
        <f t="shared" si="2"/>
        <v>1.0124516101456202</v>
      </c>
    </row>
    <row r="197" spans="1:10" x14ac:dyDescent="0.3">
      <c r="A197" t="s">
        <v>385</v>
      </c>
      <c r="B197" t="s">
        <v>386</v>
      </c>
      <c r="C197" t="s">
        <v>427</v>
      </c>
      <c r="D197">
        <v>4679</v>
      </c>
      <c r="E197" s="10">
        <v>4440.7710131524864</v>
      </c>
      <c r="F197">
        <v>2693</v>
      </c>
      <c r="G197" s="6">
        <v>0.60642622464071827</v>
      </c>
      <c r="H197">
        <v>0</v>
      </c>
      <c r="I197">
        <v>2693</v>
      </c>
      <c r="J197" s="6">
        <f t="shared" si="2"/>
        <v>0.60642622464071827</v>
      </c>
    </row>
    <row r="198" spans="1:10" x14ac:dyDescent="0.3">
      <c r="A198" t="s">
        <v>387</v>
      </c>
      <c r="B198" t="s">
        <v>388</v>
      </c>
      <c r="C198" t="s">
        <v>427</v>
      </c>
      <c r="D198">
        <v>4485</v>
      </c>
      <c r="E198" s="10">
        <v>4290.3665248184288</v>
      </c>
      <c r="F198">
        <v>1613</v>
      </c>
      <c r="G198" s="6">
        <v>0.37595855521184479</v>
      </c>
      <c r="H198">
        <v>0</v>
      </c>
      <c r="I198">
        <v>1613</v>
      </c>
      <c r="J198" s="6">
        <f t="shared" ref="J198:J213" si="3">I198/E198</f>
        <v>0.37595855521184479</v>
      </c>
    </row>
    <row r="199" spans="1:10" x14ac:dyDescent="0.3">
      <c r="A199" t="s">
        <v>389</v>
      </c>
      <c r="B199" t="s">
        <v>390</v>
      </c>
      <c r="C199" t="s">
        <v>426</v>
      </c>
      <c r="D199">
        <v>6128</v>
      </c>
      <c r="E199" s="10">
        <v>5870.7855214387037</v>
      </c>
      <c r="F199">
        <v>3036</v>
      </c>
      <c r="G199" s="6">
        <v>0.51713692978788861</v>
      </c>
      <c r="H199">
        <v>1</v>
      </c>
      <c r="I199">
        <v>3037</v>
      </c>
      <c r="J199" s="6">
        <f t="shared" si="3"/>
        <v>0.51730726474499922</v>
      </c>
    </row>
    <row r="200" spans="1:10" x14ac:dyDescent="0.3">
      <c r="A200" t="s">
        <v>391</v>
      </c>
      <c r="B200" t="s">
        <v>392</v>
      </c>
      <c r="C200" t="s">
        <v>425</v>
      </c>
      <c r="D200">
        <v>15835</v>
      </c>
      <c r="E200" s="10">
        <v>15346.761346646863</v>
      </c>
      <c r="F200">
        <v>7403</v>
      </c>
      <c r="G200" s="6">
        <v>0.48238190669574027</v>
      </c>
      <c r="H200">
        <v>1</v>
      </c>
      <c r="I200">
        <v>7404</v>
      </c>
      <c r="J200" s="6">
        <f t="shared" si="3"/>
        <v>0.48244706702353923</v>
      </c>
    </row>
    <row r="201" spans="1:10" x14ac:dyDescent="0.3">
      <c r="A201" t="s">
        <v>393</v>
      </c>
      <c r="B201" t="s">
        <v>394</v>
      </c>
      <c r="C201" t="s">
        <v>426</v>
      </c>
      <c r="D201">
        <v>11571</v>
      </c>
      <c r="E201" s="10">
        <v>11110.602220360284</v>
      </c>
      <c r="F201">
        <v>6561</v>
      </c>
      <c r="G201" s="6">
        <v>0.59051704577965225</v>
      </c>
      <c r="H201">
        <v>5</v>
      </c>
      <c r="I201">
        <v>6566</v>
      </c>
      <c r="J201" s="6">
        <f t="shared" si="3"/>
        <v>0.59096706639067165</v>
      </c>
    </row>
    <row r="202" spans="1:10" x14ac:dyDescent="0.3">
      <c r="A202" t="s">
        <v>395</v>
      </c>
      <c r="B202" t="s">
        <v>396</v>
      </c>
      <c r="C202" t="s">
        <v>426</v>
      </c>
      <c r="D202">
        <v>3947</v>
      </c>
      <c r="E202" s="10">
        <v>3730.5953802120039</v>
      </c>
      <c r="F202">
        <v>2092</v>
      </c>
      <c r="G202" s="6">
        <v>0.56076839935429157</v>
      </c>
      <c r="H202">
        <v>6</v>
      </c>
      <c r="I202">
        <v>2098</v>
      </c>
      <c r="J202" s="6">
        <f t="shared" si="3"/>
        <v>0.56237672172337649</v>
      </c>
    </row>
    <row r="203" spans="1:10" x14ac:dyDescent="0.3">
      <c r="A203" t="s">
        <v>397</v>
      </c>
      <c r="B203" t="s">
        <v>398</v>
      </c>
      <c r="C203" t="s">
        <v>425</v>
      </c>
      <c r="D203">
        <v>3794</v>
      </c>
      <c r="E203" s="10">
        <v>3664.6609178355016</v>
      </c>
      <c r="F203">
        <v>2172</v>
      </c>
      <c r="G203" s="6">
        <v>0.59268784989877643</v>
      </c>
      <c r="H203">
        <v>2</v>
      </c>
      <c r="I203">
        <v>2174</v>
      </c>
      <c r="J203" s="6">
        <f t="shared" si="3"/>
        <v>0.59323360298339778</v>
      </c>
    </row>
    <row r="204" spans="1:10" x14ac:dyDescent="0.3">
      <c r="A204" t="s">
        <v>399</v>
      </c>
      <c r="B204" t="s">
        <v>400</v>
      </c>
      <c r="C204" t="s">
        <v>425</v>
      </c>
      <c r="D204">
        <v>5213</v>
      </c>
      <c r="E204" s="10">
        <v>5048.2882248484475</v>
      </c>
      <c r="F204">
        <v>2466</v>
      </c>
      <c r="G204" s="6">
        <v>0.48848241030731376</v>
      </c>
      <c r="H204">
        <v>0</v>
      </c>
      <c r="I204">
        <v>2466</v>
      </c>
      <c r="J204" s="6">
        <f t="shared" si="3"/>
        <v>0.48848241030731376</v>
      </c>
    </row>
    <row r="205" spans="1:10" x14ac:dyDescent="0.3">
      <c r="A205" t="s">
        <v>401</v>
      </c>
      <c r="B205" t="s">
        <v>402</v>
      </c>
      <c r="C205" t="s">
        <v>425</v>
      </c>
      <c r="D205">
        <v>4162</v>
      </c>
      <c r="E205" s="10">
        <v>4017.8139247613699</v>
      </c>
      <c r="F205">
        <v>1552</v>
      </c>
      <c r="G205" s="6">
        <v>0.38627971057474442</v>
      </c>
      <c r="H205">
        <v>0</v>
      </c>
      <c r="I205">
        <v>1552</v>
      </c>
      <c r="J205" s="6">
        <f t="shared" si="3"/>
        <v>0.38627971057474442</v>
      </c>
    </row>
    <row r="206" spans="1:10" x14ac:dyDescent="0.3">
      <c r="A206" t="s">
        <v>403</v>
      </c>
      <c r="B206" t="s">
        <v>404</v>
      </c>
      <c r="C206" t="s">
        <v>425</v>
      </c>
      <c r="D206">
        <v>4173</v>
      </c>
      <c r="E206" s="10">
        <v>4042.4972375690609</v>
      </c>
      <c r="F206">
        <v>1425</v>
      </c>
      <c r="G206" s="6">
        <v>0.35250487910213585</v>
      </c>
      <c r="H206">
        <v>0</v>
      </c>
      <c r="I206">
        <v>1425</v>
      </c>
      <c r="J206" s="6">
        <f t="shared" si="3"/>
        <v>0.35250487910213585</v>
      </c>
    </row>
    <row r="207" spans="1:10" x14ac:dyDescent="0.3">
      <c r="A207" t="s">
        <v>405</v>
      </c>
      <c r="B207" t="s">
        <v>406</v>
      </c>
      <c r="C207" t="s">
        <v>427</v>
      </c>
      <c r="D207">
        <v>6908</v>
      </c>
      <c r="E207" s="10">
        <v>6692.9986281637975</v>
      </c>
      <c r="F207">
        <v>2124</v>
      </c>
      <c r="G207" s="6">
        <v>0.31734654644366966</v>
      </c>
      <c r="H207">
        <v>1</v>
      </c>
      <c r="I207">
        <v>2125</v>
      </c>
      <c r="J207" s="6">
        <f t="shared" si="3"/>
        <v>0.31749595630546046</v>
      </c>
    </row>
    <row r="208" spans="1:10" x14ac:dyDescent="0.3">
      <c r="A208" t="s">
        <v>407</v>
      </c>
      <c r="B208" t="s">
        <v>408</v>
      </c>
      <c r="C208" t="s">
        <v>427</v>
      </c>
      <c r="D208">
        <v>9513</v>
      </c>
      <c r="E208" s="10">
        <v>9243.6568672527301</v>
      </c>
      <c r="F208">
        <v>2957</v>
      </c>
      <c r="G208" s="6">
        <v>0.31989504180706763</v>
      </c>
      <c r="H208">
        <v>0</v>
      </c>
      <c r="I208">
        <v>2957</v>
      </c>
      <c r="J208" s="6">
        <f t="shared" si="3"/>
        <v>0.31989504180706763</v>
      </c>
    </row>
    <row r="209" spans="1:10" x14ac:dyDescent="0.3">
      <c r="A209" t="s">
        <v>409</v>
      </c>
      <c r="B209" t="s">
        <v>410</v>
      </c>
      <c r="C209" t="s">
        <v>427</v>
      </c>
      <c r="D209">
        <v>3303</v>
      </c>
      <c r="E209" s="10">
        <v>3144.4761941153993</v>
      </c>
      <c r="F209">
        <v>149</v>
      </c>
      <c r="G209" s="6">
        <v>4.7384680564235129E-2</v>
      </c>
      <c r="H209">
        <v>0</v>
      </c>
      <c r="I209">
        <v>149</v>
      </c>
      <c r="J209" s="6">
        <f t="shared" si="3"/>
        <v>4.7384680564235129E-2</v>
      </c>
    </row>
    <row r="210" spans="1:10" x14ac:dyDescent="0.3">
      <c r="A210" t="s">
        <v>411</v>
      </c>
      <c r="B210" t="s">
        <v>412</v>
      </c>
      <c r="C210" t="s">
        <v>427</v>
      </c>
      <c r="D210">
        <v>3789</v>
      </c>
      <c r="E210" s="10">
        <v>3651.3186169334872</v>
      </c>
      <c r="F210">
        <v>569</v>
      </c>
      <c r="G210" s="6">
        <v>0.15583411356138163</v>
      </c>
      <c r="H210">
        <v>1</v>
      </c>
      <c r="I210">
        <v>570</v>
      </c>
      <c r="J210" s="6">
        <f t="shared" si="3"/>
        <v>0.1561079872231767</v>
      </c>
    </row>
    <row r="211" spans="1:10" x14ac:dyDescent="0.3">
      <c r="A211" t="s">
        <v>413</v>
      </c>
      <c r="B211" t="s">
        <v>414</v>
      </c>
      <c r="C211" t="s">
        <v>427</v>
      </c>
      <c r="D211">
        <v>8446</v>
      </c>
      <c r="E211" s="10">
        <v>8022.372180882202</v>
      </c>
      <c r="F211">
        <v>4788</v>
      </c>
      <c r="G211" s="6">
        <v>0.59683094875728826</v>
      </c>
      <c r="H211">
        <v>0</v>
      </c>
      <c r="I211">
        <v>4788</v>
      </c>
      <c r="J211" s="6">
        <f t="shared" si="3"/>
        <v>0.59683094875728826</v>
      </c>
    </row>
    <row r="212" spans="1:10" x14ac:dyDescent="0.3">
      <c r="A212" t="s">
        <v>415</v>
      </c>
      <c r="B212" t="s">
        <v>416</v>
      </c>
      <c r="C212" t="s">
        <v>427</v>
      </c>
      <c r="D212">
        <v>15335</v>
      </c>
      <c r="E212" s="10">
        <v>14996.866393573406</v>
      </c>
      <c r="F212">
        <v>13057</v>
      </c>
      <c r="G212" s="6">
        <v>0.87064855132638275</v>
      </c>
      <c r="H212">
        <v>58</v>
      </c>
      <c r="I212">
        <v>13115</v>
      </c>
      <c r="J212" s="6">
        <f t="shared" si="3"/>
        <v>0.87451602593593547</v>
      </c>
    </row>
    <row r="213" spans="1:10" x14ac:dyDescent="0.3">
      <c r="A213" t="s">
        <v>417</v>
      </c>
      <c r="B213" t="s">
        <v>418</v>
      </c>
      <c r="C213" t="s">
        <v>427</v>
      </c>
      <c r="D213">
        <v>4718</v>
      </c>
      <c r="E213" s="10">
        <v>4710.179820040672</v>
      </c>
      <c r="F213">
        <v>3785</v>
      </c>
      <c r="G213" s="6">
        <v>0.80357866251639554</v>
      </c>
      <c r="H213">
        <v>9</v>
      </c>
      <c r="I213">
        <v>3794</v>
      </c>
      <c r="J213" s="6">
        <f t="shared" si="3"/>
        <v>0.80548941759239234</v>
      </c>
    </row>
  </sheetData>
  <autoFilter ref="A4:J213" xr:uid="{00000000-0009-0000-0000-000018000000}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"/>
  <dimension ref="A1:J217"/>
  <sheetViews>
    <sheetView topLeftCell="B1" workbookViewId="0">
      <pane ySplit="4" topLeftCell="A47" activePane="bottomLeft" state="frozen"/>
      <selection activeCell="B66" sqref="B66"/>
      <selection pane="bottomLeft" activeCell="B66" sqref="B66"/>
    </sheetView>
  </sheetViews>
  <sheetFormatPr defaultRowHeight="14" x14ac:dyDescent="0.3"/>
  <cols>
    <col min="1" max="1" width="32" style="2" bestFit="1" customWidth="1"/>
    <col min="2" max="2" width="45.08203125" bestFit="1" customWidth="1"/>
    <col min="3" max="3" width="27.83203125" bestFit="1" customWidth="1"/>
    <col min="4" max="4" width="7.83203125" bestFit="1" customWidth="1"/>
    <col min="5" max="5" width="11.83203125" bestFit="1" customWidth="1"/>
    <col min="6" max="6" width="10.33203125" bestFit="1" customWidth="1"/>
    <col min="7" max="7" width="10.58203125" bestFit="1" customWidth="1"/>
    <col min="8" max="8" width="14.83203125" customWidth="1"/>
    <col min="9" max="9" width="15.33203125" customWidth="1"/>
    <col min="10" max="10" width="14.25" bestFit="1" customWidth="1"/>
  </cols>
  <sheetData>
    <row r="1" spans="1:10" ht="18" x14ac:dyDescent="0.4">
      <c r="A1" s="1" t="s">
        <v>445</v>
      </c>
      <c r="B1" s="9">
        <v>42430</v>
      </c>
      <c r="D1" s="5"/>
    </row>
    <row r="3" spans="1:10" x14ac:dyDescent="0.3">
      <c r="A3" s="3"/>
      <c r="B3" s="4"/>
      <c r="C3" s="4"/>
    </row>
    <row r="4" spans="1:10" ht="44.25" customHeight="1" x14ac:dyDescent="0.3">
      <c r="A4" s="2" t="s">
        <v>428</v>
      </c>
      <c r="B4" s="2" t="s">
        <v>0</v>
      </c>
      <c r="C4" s="2" t="s">
        <v>424</v>
      </c>
      <c r="D4" t="s">
        <v>419</v>
      </c>
      <c r="E4" t="s">
        <v>420</v>
      </c>
      <c r="F4" t="s">
        <v>421</v>
      </c>
      <c r="G4" t="s">
        <v>422</v>
      </c>
      <c r="H4" s="15" t="s">
        <v>440</v>
      </c>
      <c r="I4" s="16" t="s">
        <v>430</v>
      </c>
      <c r="J4" s="12" t="s">
        <v>444</v>
      </c>
    </row>
    <row r="5" spans="1:10" x14ac:dyDescent="0.3">
      <c r="A5" s="2" t="s">
        <v>1</v>
      </c>
      <c r="B5" s="2" t="s">
        <v>2</v>
      </c>
      <c r="C5" s="2" t="s">
        <v>426</v>
      </c>
      <c r="D5">
        <v>1956</v>
      </c>
      <c r="E5" s="10">
        <v>1911.4875187969926</v>
      </c>
      <c r="F5">
        <v>1520</v>
      </c>
      <c r="G5" s="6">
        <v>0.79519221813000496</v>
      </c>
      <c r="H5">
        <v>7</v>
      </c>
      <c r="I5">
        <v>1527</v>
      </c>
      <c r="J5" s="6">
        <f>I5/E5</f>
        <v>0.79885428755560361</v>
      </c>
    </row>
    <row r="6" spans="1:10" x14ac:dyDescent="0.3">
      <c r="A6" s="2" t="s">
        <v>3</v>
      </c>
      <c r="B6" s="2" t="s">
        <v>4</v>
      </c>
      <c r="C6" s="2" t="s">
        <v>426</v>
      </c>
      <c r="D6">
        <v>6110</v>
      </c>
      <c r="E6" s="10">
        <v>5916.3528855250706</v>
      </c>
      <c r="F6">
        <v>4565</v>
      </c>
      <c r="G6" s="6">
        <v>0.77159021585218723</v>
      </c>
      <c r="H6">
        <v>4</v>
      </c>
      <c r="I6">
        <v>4569</v>
      </c>
      <c r="J6" s="6">
        <f t="shared" ref="J6:J69" si="0">I6/E6</f>
        <v>0.77226630804570506</v>
      </c>
    </row>
    <row r="7" spans="1:10" x14ac:dyDescent="0.3">
      <c r="A7" s="2" t="s">
        <v>5</v>
      </c>
      <c r="B7" s="2" t="s">
        <v>6</v>
      </c>
      <c r="C7" s="2" t="s">
        <v>426</v>
      </c>
      <c r="D7">
        <v>10887</v>
      </c>
      <c r="E7" s="10">
        <v>10375.630252936013</v>
      </c>
      <c r="F7">
        <v>6002</v>
      </c>
      <c r="G7" s="6">
        <v>0.57847088356888987</v>
      </c>
      <c r="H7">
        <v>8</v>
      </c>
      <c r="I7">
        <v>6010</v>
      </c>
      <c r="J7" s="6">
        <f t="shared" si="0"/>
        <v>0.57924192106781547</v>
      </c>
    </row>
    <row r="8" spans="1:10" x14ac:dyDescent="0.3">
      <c r="A8" s="2" t="s">
        <v>7</v>
      </c>
      <c r="B8" s="2" t="s">
        <v>8</v>
      </c>
      <c r="C8" s="2" t="s">
        <v>426</v>
      </c>
      <c r="D8">
        <v>5008</v>
      </c>
      <c r="E8" s="10">
        <v>4778.7550186181215</v>
      </c>
      <c r="F8">
        <v>4185</v>
      </c>
      <c r="G8" s="6">
        <v>0.87575110749455864</v>
      </c>
      <c r="H8">
        <v>4</v>
      </c>
      <c r="I8">
        <v>4189</v>
      </c>
      <c r="J8" s="6">
        <f t="shared" si="0"/>
        <v>0.87658814559013287</v>
      </c>
    </row>
    <row r="9" spans="1:10" x14ac:dyDescent="0.3">
      <c r="A9" s="2" t="s">
        <v>9</v>
      </c>
      <c r="B9" s="2" t="s">
        <v>10</v>
      </c>
      <c r="C9" s="2" t="s">
        <v>426</v>
      </c>
      <c r="D9">
        <v>6259</v>
      </c>
      <c r="E9" s="10">
        <v>6068.5664028028395</v>
      </c>
      <c r="F9">
        <v>3337</v>
      </c>
      <c r="G9" s="6">
        <v>0.54988275294454503</v>
      </c>
      <c r="H9">
        <v>6</v>
      </c>
      <c r="I9">
        <v>3343</v>
      </c>
      <c r="J9" s="6">
        <f t="shared" si="0"/>
        <v>0.55087145432832307</v>
      </c>
    </row>
    <row r="10" spans="1:10" x14ac:dyDescent="0.3">
      <c r="A10" s="2" t="s">
        <v>11</v>
      </c>
      <c r="B10" s="2" t="s">
        <v>12</v>
      </c>
      <c r="C10" s="2" t="s">
        <v>426</v>
      </c>
      <c r="D10">
        <v>5525</v>
      </c>
      <c r="E10" s="10">
        <v>5129.5697549496081</v>
      </c>
      <c r="F10">
        <v>2819</v>
      </c>
      <c r="G10" s="6">
        <v>0.54955876119627767</v>
      </c>
      <c r="H10">
        <v>0</v>
      </c>
      <c r="I10">
        <v>2819</v>
      </c>
      <c r="J10" s="6">
        <f t="shared" si="0"/>
        <v>0.54955876119627767</v>
      </c>
    </row>
    <row r="11" spans="1:10" x14ac:dyDescent="0.3">
      <c r="A11" s="2" t="s">
        <v>13</v>
      </c>
      <c r="B11" s="2" t="s">
        <v>14</v>
      </c>
      <c r="C11" s="2" t="s">
        <v>426</v>
      </c>
      <c r="D11">
        <v>5454</v>
      </c>
      <c r="E11" s="10">
        <v>5249.1199031935603</v>
      </c>
      <c r="F11">
        <v>4219</v>
      </c>
      <c r="G11" s="6">
        <v>0.80375378688400012</v>
      </c>
      <c r="H11">
        <v>11</v>
      </c>
      <c r="I11">
        <v>4230</v>
      </c>
      <c r="J11" s="6">
        <f t="shared" si="0"/>
        <v>0.805849376278578</v>
      </c>
    </row>
    <row r="12" spans="1:10" x14ac:dyDescent="0.3">
      <c r="A12" t="s">
        <v>15</v>
      </c>
      <c r="B12" s="2" t="s">
        <v>16</v>
      </c>
      <c r="C12" s="2" t="s">
        <v>426</v>
      </c>
      <c r="D12">
        <v>3551</v>
      </c>
      <c r="E12" s="10">
        <v>3422.7311305419139</v>
      </c>
      <c r="F12">
        <v>2862</v>
      </c>
      <c r="G12" s="6">
        <v>0.83617435633831561</v>
      </c>
      <c r="H12">
        <v>14</v>
      </c>
      <c r="I12">
        <v>2876</v>
      </c>
      <c r="J12" s="6">
        <f t="shared" si="0"/>
        <v>0.8402646571729544</v>
      </c>
    </row>
    <row r="13" spans="1:10" x14ac:dyDescent="0.3">
      <c r="A13" s="2" t="s">
        <v>17</v>
      </c>
      <c r="B13" s="2" t="s">
        <v>18</v>
      </c>
      <c r="C13" s="2" t="s">
        <v>426</v>
      </c>
      <c r="D13">
        <v>6998</v>
      </c>
      <c r="E13" s="10">
        <v>6752.0989912519353</v>
      </c>
      <c r="F13">
        <v>5100</v>
      </c>
      <c r="G13" s="6">
        <v>0.75532067977788742</v>
      </c>
      <c r="H13">
        <v>3</v>
      </c>
      <c r="I13">
        <v>5103</v>
      </c>
      <c r="J13" s="6">
        <f t="shared" si="0"/>
        <v>0.75576498606010978</v>
      </c>
    </row>
    <row r="14" spans="1:10" x14ac:dyDescent="0.3">
      <c r="A14" s="2" t="s">
        <v>19</v>
      </c>
      <c r="B14" s="2" t="s">
        <v>20</v>
      </c>
      <c r="C14" s="2" t="s">
        <v>426</v>
      </c>
      <c r="D14">
        <v>3101</v>
      </c>
      <c r="E14" s="10">
        <v>3009.218610853156</v>
      </c>
      <c r="F14">
        <v>1636</v>
      </c>
      <c r="G14" s="6">
        <v>0.54366272829084061</v>
      </c>
      <c r="H14">
        <v>1</v>
      </c>
      <c r="I14">
        <v>1637</v>
      </c>
      <c r="J14" s="6">
        <f t="shared" si="0"/>
        <v>0.54399504047194747</v>
      </c>
    </row>
    <row r="15" spans="1:10" x14ac:dyDescent="0.3">
      <c r="A15" s="2" t="s">
        <v>21</v>
      </c>
      <c r="B15" s="2" t="s">
        <v>22</v>
      </c>
      <c r="C15" s="2" t="s">
        <v>426</v>
      </c>
      <c r="D15">
        <v>3704</v>
      </c>
      <c r="E15" s="10">
        <v>3484.4352821649577</v>
      </c>
      <c r="F15">
        <v>2833</v>
      </c>
      <c r="G15" s="6">
        <v>0.81304422972086132</v>
      </c>
      <c r="H15">
        <v>1</v>
      </c>
      <c r="I15">
        <v>2834</v>
      </c>
      <c r="J15" s="6">
        <f t="shared" si="0"/>
        <v>0.8133312202714158</v>
      </c>
    </row>
    <row r="16" spans="1:10" x14ac:dyDescent="0.3">
      <c r="A16" s="2" t="s">
        <v>23</v>
      </c>
      <c r="B16" s="2" t="s">
        <v>24</v>
      </c>
      <c r="C16" s="2" t="s">
        <v>426</v>
      </c>
      <c r="D16">
        <v>5526</v>
      </c>
      <c r="E16" s="10">
        <v>5349.1628989297769</v>
      </c>
      <c r="F16">
        <v>5296</v>
      </c>
      <c r="G16" s="6">
        <v>0.99006145448656768</v>
      </c>
      <c r="H16">
        <v>142</v>
      </c>
      <c r="I16">
        <v>5438</v>
      </c>
      <c r="J16" s="6">
        <f t="shared" si="0"/>
        <v>1.0166076641801276</v>
      </c>
    </row>
    <row r="17" spans="1:10" x14ac:dyDescent="0.3">
      <c r="A17" s="2" t="s">
        <v>25</v>
      </c>
      <c r="B17" s="2" t="s">
        <v>26</v>
      </c>
      <c r="C17" s="2" t="s">
        <v>426</v>
      </c>
      <c r="D17">
        <v>3673</v>
      </c>
      <c r="E17" s="10">
        <v>3487.0148345206962</v>
      </c>
      <c r="F17">
        <v>2688</v>
      </c>
      <c r="G17" s="6">
        <v>0.77085992677443715</v>
      </c>
      <c r="H17">
        <v>38</v>
      </c>
      <c r="I17">
        <v>2726</v>
      </c>
      <c r="J17" s="6">
        <f t="shared" si="0"/>
        <v>0.78175750014401624</v>
      </c>
    </row>
    <row r="18" spans="1:10" x14ac:dyDescent="0.3">
      <c r="A18" s="2" t="s">
        <v>27</v>
      </c>
      <c r="B18" s="2" t="s">
        <v>28</v>
      </c>
      <c r="C18" s="2" t="s">
        <v>426</v>
      </c>
      <c r="D18">
        <v>3751</v>
      </c>
      <c r="E18" s="10">
        <v>3545.3761588840689</v>
      </c>
      <c r="F18">
        <v>1591</v>
      </c>
      <c r="G18" s="6">
        <v>0.44875351124964352</v>
      </c>
      <c r="H18">
        <v>18</v>
      </c>
      <c r="I18">
        <v>1609</v>
      </c>
      <c r="J18" s="6">
        <f t="shared" si="0"/>
        <v>0.45383054657490662</v>
      </c>
    </row>
    <row r="19" spans="1:10" x14ac:dyDescent="0.3">
      <c r="A19" s="2" t="s">
        <v>29</v>
      </c>
      <c r="B19" s="2" t="s">
        <v>30</v>
      </c>
      <c r="C19" s="2" t="s">
        <v>426</v>
      </c>
      <c r="D19">
        <v>3225</v>
      </c>
      <c r="E19" s="10">
        <v>3001.696264790663</v>
      </c>
      <c r="F19">
        <v>2564</v>
      </c>
      <c r="G19" s="6">
        <v>0.85418369275907147</v>
      </c>
      <c r="H19">
        <v>5</v>
      </c>
      <c r="I19">
        <v>2569</v>
      </c>
      <c r="J19" s="6">
        <f t="shared" si="0"/>
        <v>0.85584941758894484</v>
      </c>
    </row>
    <row r="20" spans="1:10" x14ac:dyDescent="0.3">
      <c r="A20" t="s">
        <v>31</v>
      </c>
      <c r="B20" s="2" t="s">
        <v>32</v>
      </c>
      <c r="C20" s="2" t="s">
        <v>426</v>
      </c>
      <c r="D20">
        <v>4198</v>
      </c>
      <c r="E20" s="10">
        <v>4006.1778451912592</v>
      </c>
      <c r="F20">
        <v>3712</v>
      </c>
      <c r="G20" s="6">
        <v>0.92656895011678775</v>
      </c>
      <c r="H20">
        <v>1</v>
      </c>
      <c r="I20">
        <v>3713</v>
      </c>
      <c r="J20" s="6">
        <f t="shared" si="0"/>
        <v>0.92681856459688383</v>
      </c>
    </row>
    <row r="21" spans="1:10" x14ac:dyDescent="0.3">
      <c r="A21" t="s">
        <v>33</v>
      </c>
      <c r="B21" s="2" t="s">
        <v>34</v>
      </c>
      <c r="C21" s="2" t="s">
        <v>426</v>
      </c>
      <c r="D21">
        <v>7167</v>
      </c>
      <c r="E21" s="10">
        <v>6962.6653696882313</v>
      </c>
      <c r="F21">
        <v>4080</v>
      </c>
      <c r="G21" s="6">
        <v>0.58598249138356784</v>
      </c>
      <c r="H21">
        <v>18</v>
      </c>
      <c r="I21">
        <v>4098</v>
      </c>
      <c r="J21" s="6">
        <f t="shared" si="0"/>
        <v>0.58856770825731886</v>
      </c>
    </row>
    <row r="22" spans="1:10" x14ac:dyDescent="0.3">
      <c r="A22" t="s">
        <v>35</v>
      </c>
      <c r="B22" s="2" t="s">
        <v>36</v>
      </c>
      <c r="C22" s="2" t="s">
        <v>426</v>
      </c>
      <c r="D22">
        <v>4016</v>
      </c>
      <c r="E22" s="10">
        <v>3840.51587657441</v>
      </c>
      <c r="F22">
        <v>2378</v>
      </c>
      <c r="G22" s="6">
        <v>0.61918764989485819</v>
      </c>
      <c r="H22">
        <v>0</v>
      </c>
      <c r="I22">
        <v>2378</v>
      </c>
      <c r="J22" s="6">
        <f t="shared" si="0"/>
        <v>0.61918764989485819</v>
      </c>
    </row>
    <row r="23" spans="1:10" x14ac:dyDescent="0.3">
      <c r="A23" t="s">
        <v>37</v>
      </c>
      <c r="B23" s="2" t="s">
        <v>38</v>
      </c>
      <c r="C23" s="2" t="s">
        <v>426</v>
      </c>
      <c r="D23">
        <v>4891</v>
      </c>
      <c r="E23" s="10">
        <v>4711.2336465757544</v>
      </c>
      <c r="F23">
        <v>3410</v>
      </c>
      <c r="G23" s="6">
        <v>0.72380192871106608</v>
      </c>
      <c r="H23">
        <v>22</v>
      </c>
      <c r="I23">
        <v>3432</v>
      </c>
      <c r="J23" s="6">
        <f t="shared" si="0"/>
        <v>0.72847161857371812</v>
      </c>
    </row>
    <row r="24" spans="1:10" x14ac:dyDescent="0.3">
      <c r="A24" s="2" t="s">
        <v>39</v>
      </c>
      <c r="B24" s="2" t="s">
        <v>40</v>
      </c>
      <c r="C24" s="2" t="s">
        <v>426</v>
      </c>
      <c r="D24">
        <v>4167</v>
      </c>
      <c r="E24" s="10">
        <v>3930.62034113559</v>
      </c>
      <c r="F24">
        <v>3168</v>
      </c>
      <c r="G24" s="6">
        <v>0.80597964826201896</v>
      </c>
      <c r="H24">
        <v>3</v>
      </c>
      <c r="I24">
        <v>3171</v>
      </c>
      <c r="J24" s="6">
        <f t="shared" si="0"/>
        <v>0.80674288656529747</v>
      </c>
    </row>
    <row r="25" spans="1:10" x14ac:dyDescent="0.3">
      <c r="A25" t="s">
        <v>41</v>
      </c>
      <c r="B25" s="2" t="s">
        <v>42</v>
      </c>
      <c r="C25" s="2" t="s">
        <v>426</v>
      </c>
      <c r="D25">
        <v>3029</v>
      </c>
      <c r="E25" s="10">
        <v>2898.0247919455273</v>
      </c>
      <c r="F25">
        <v>849</v>
      </c>
      <c r="G25" s="6">
        <v>0.2929581563137843</v>
      </c>
      <c r="H25">
        <v>6</v>
      </c>
      <c r="I25">
        <v>855</v>
      </c>
      <c r="J25" s="6">
        <f t="shared" si="0"/>
        <v>0.29502853197677925</v>
      </c>
    </row>
    <row r="26" spans="1:10" x14ac:dyDescent="0.3">
      <c r="A26" s="2" t="s">
        <v>43</v>
      </c>
      <c r="B26" s="2" t="s">
        <v>44</v>
      </c>
      <c r="C26" s="2" t="s">
        <v>426</v>
      </c>
      <c r="D26">
        <v>5132</v>
      </c>
      <c r="E26" s="10">
        <v>4915.3564021836464</v>
      </c>
      <c r="F26">
        <v>4435</v>
      </c>
      <c r="G26" s="6">
        <v>0.90227434943064388</v>
      </c>
      <c r="H26">
        <v>73</v>
      </c>
      <c r="I26">
        <v>4508</v>
      </c>
      <c r="J26" s="6">
        <f t="shared" si="0"/>
        <v>0.91712576487786757</v>
      </c>
    </row>
    <row r="27" spans="1:10" x14ac:dyDescent="0.3">
      <c r="A27" s="2" t="s">
        <v>45</v>
      </c>
      <c r="B27" s="2" t="s">
        <v>46</v>
      </c>
      <c r="C27" s="2" t="s">
        <v>426</v>
      </c>
      <c r="D27">
        <v>10489</v>
      </c>
      <c r="E27" s="10">
        <v>10064.316911277443</v>
      </c>
      <c r="F27">
        <v>5016</v>
      </c>
      <c r="G27" s="6">
        <v>0.49839448064074621</v>
      </c>
      <c r="H27">
        <v>3</v>
      </c>
      <c r="I27">
        <v>5019</v>
      </c>
      <c r="J27" s="6">
        <f t="shared" si="0"/>
        <v>0.49869256346409591</v>
      </c>
    </row>
    <row r="28" spans="1:10" x14ac:dyDescent="0.3">
      <c r="A28" s="2" t="s">
        <v>47</v>
      </c>
      <c r="B28" s="2" t="s">
        <v>48</v>
      </c>
      <c r="C28" s="2" t="s">
        <v>426</v>
      </c>
      <c r="D28">
        <v>3952</v>
      </c>
      <c r="E28" s="10">
        <v>3763.7190551181102</v>
      </c>
      <c r="F28">
        <v>1659</v>
      </c>
      <c r="G28" s="6">
        <v>0.44078741683548389</v>
      </c>
      <c r="H28">
        <v>1</v>
      </c>
      <c r="I28">
        <v>1660</v>
      </c>
      <c r="J28" s="6">
        <f t="shared" si="0"/>
        <v>0.44105311148095433</v>
      </c>
    </row>
    <row r="29" spans="1:10" x14ac:dyDescent="0.3">
      <c r="A29" s="2" t="s">
        <v>49</v>
      </c>
      <c r="B29" s="2" t="s">
        <v>50</v>
      </c>
      <c r="C29" s="2" t="s">
        <v>426</v>
      </c>
      <c r="D29">
        <v>2646</v>
      </c>
      <c r="E29" s="10">
        <v>2559.4024181806672</v>
      </c>
      <c r="F29">
        <v>1392</v>
      </c>
      <c r="G29" s="6">
        <v>0.54387695741472852</v>
      </c>
      <c r="H29">
        <v>5</v>
      </c>
      <c r="I29">
        <v>1397</v>
      </c>
      <c r="J29" s="6">
        <f t="shared" si="0"/>
        <v>0.54583053843992513</v>
      </c>
    </row>
    <row r="30" spans="1:10" x14ac:dyDescent="0.3">
      <c r="A30" s="2" t="s">
        <v>51</v>
      </c>
      <c r="B30" s="2" t="s">
        <v>52</v>
      </c>
      <c r="C30" s="2" t="s">
        <v>426</v>
      </c>
      <c r="D30">
        <v>3717</v>
      </c>
      <c r="E30" s="10">
        <v>3541.5322492274649</v>
      </c>
      <c r="F30">
        <v>2489</v>
      </c>
      <c r="G30" s="6">
        <v>0.702803144187926</v>
      </c>
      <c r="H30">
        <v>30</v>
      </c>
      <c r="I30">
        <v>2519</v>
      </c>
      <c r="J30" s="6">
        <f t="shared" si="0"/>
        <v>0.71127405392100673</v>
      </c>
    </row>
    <row r="31" spans="1:10" x14ac:dyDescent="0.3">
      <c r="A31" t="s">
        <v>53</v>
      </c>
      <c r="B31" s="2" t="s">
        <v>54</v>
      </c>
      <c r="C31" s="2" t="s">
        <v>426</v>
      </c>
      <c r="D31">
        <v>3555</v>
      </c>
      <c r="E31" s="10">
        <v>3435.0147409459983</v>
      </c>
      <c r="F31">
        <v>2978</v>
      </c>
      <c r="G31" s="6">
        <v>0.86695406703840316</v>
      </c>
      <c r="H31">
        <v>19</v>
      </c>
      <c r="I31">
        <v>2997</v>
      </c>
      <c r="J31" s="6">
        <f t="shared" si="0"/>
        <v>0.87248533878915191</v>
      </c>
    </row>
    <row r="32" spans="1:10" x14ac:dyDescent="0.3">
      <c r="A32" s="2" t="s">
        <v>55</v>
      </c>
      <c r="B32" s="2" t="s">
        <v>56</v>
      </c>
      <c r="C32" s="2" t="s">
        <v>426</v>
      </c>
      <c r="D32">
        <v>3629</v>
      </c>
      <c r="E32" s="10">
        <v>3514.2490118577075</v>
      </c>
      <c r="F32">
        <v>792</v>
      </c>
      <c r="G32" s="6">
        <v>0.22536820735458693</v>
      </c>
      <c r="H32">
        <v>1</v>
      </c>
      <c r="I32">
        <v>793</v>
      </c>
      <c r="J32" s="6">
        <f t="shared" si="0"/>
        <v>0.22565276317195382</v>
      </c>
    </row>
    <row r="33" spans="1:10" x14ac:dyDescent="0.3">
      <c r="A33" s="2" t="s">
        <v>57</v>
      </c>
      <c r="B33" s="2" t="s">
        <v>58</v>
      </c>
      <c r="C33" s="2" t="s">
        <v>426</v>
      </c>
      <c r="D33">
        <v>3703</v>
      </c>
      <c r="E33" s="10">
        <v>3547.1931761164078</v>
      </c>
      <c r="F33">
        <v>774</v>
      </c>
      <c r="G33" s="6">
        <v>0.21820069039696408</v>
      </c>
      <c r="H33">
        <v>3</v>
      </c>
      <c r="I33">
        <v>777</v>
      </c>
      <c r="J33" s="6">
        <f t="shared" si="0"/>
        <v>0.21904642950702985</v>
      </c>
    </row>
    <row r="34" spans="1:10" x14ac:dyDescent="0.3">
      <c r="A34" s="2" t="s">
        <v>59</v>
      </c>
      <c r="B34" s="2" t="s">
        <v>60</v>
      </c>
      <c r="C34" s="2" t="s">
        <v>426</v>
      </c>
      <c r="D34">
        <v>3109</v>
      </c>
      <c r="E34" s="10">
        <v>2971.2334223642979</v>
      </c>
      <c r="F34">
        <v>1162</v>
      </c>
      <c r="G34" s="6">
        <v>0.3910833767733275</v>
      </c>
      <c r="H34">
        <v>21</v>
      </c>
      <c r="I34">
        <v>1183</v>
      </c>
      <c r="J34" s="6">
        <f t="shared" si="0"/>
        <v>0.39815114864272499</v>
      </c>
    </row>
    <row r="35" spans="1:10" x14ac:dyDescent="0.3">
      <c r="A35" s="2" t="s">
        <v>61</v>
      </c>
      <c r="B35" s="2" t="s">
        <v>62</v>
      </c>
      <c r="C35" s="2" t="s">
        <v>426</v>
      </c>
      <c r="D35">
        <v>6660</v>
      </c>
      <c r="E35" s="10">
        <v>6294.2636691506341</v>
      </c>
      <c r="F35">
        <v>3891</v>
      </c>
      <c r="G35" s="6">
        <v>0.61818192000289407</v>
      </c>
      <c r="H35">
        <v>60</v>
      </c>
      <c r="I35">
        <v>3951</v>
      </c>
      <c r="J35" s="6">
        <f t="shared" si="0"/>
        <v>0.6277144091316974</v>
      </c>
    </row>
    <row r="36" spans="1:10" x14ac:dyDescent="0.3">
      <c r="A36" s="2" t="s">
        <v>63</v>
      </c>
      <c r="B36" s="2" t="s">
        <v>64</v>
      </c>
      <c r="C36" s="2" t="s">
        <v>426</v>
      </c>
      <c r="D36">
        <v>4323</v>
      </c>
      <c r="E36" s="10">
        <v>4088.7113052066293</v>
      </c>
      <c r="F36">
        <v>1980</v>
      </c>
      <c r="G36" s="6">
        <v>0.48426016223709334</v>
      </c>
      <c r="H36">
        <v>0</v>
      </c>
      <c r="I36">
        <v>1980</v>
      </c>
      <c r="J36" s="6">
        <f t="shared" si="0"/>
        <v>0.48426016223709334</v>
      </c>
    </row>
    <row r="37" spans="1:10" x14ac:dyDescent="0.3">
      <c r="A37" s="2" t="s">
        <v>65</v>
      </c>
      <c r="B37" s="2" t="s">
        <v>66</v>
      </c>
      <c r="C37" s="2" t="s">
        <v>426</v>
      </c>
      <c r="D37">
        <v>5881</v>
      </c>
      <c r="E37" s="10">
        <v>5607.6049262522511</v>
      </c>
      <c r="F37">
        <v>539</v>
      </c>
      <c r="G37" s="6">
        <v>9.611946759598694E-2</v>
      </c>
      <c r="H37">
        <v>1</v>
      </c>
      <c r="I37">
        <v>540</v>
      </c>
      <c r="J37" s="6">
        <f t="shared" si="0"/>
        <v>9.6297796849411782E-2</v>
      </c>
    </row>
    <row r="38" spans="1:10" x14ac:dyDescent="0.3">
      <c r="A38" s="2" t="s">
        <v>67</v>
      </c>
      <c r="B38" s="2" t="s">
        <v>68</v>
      </c>
      <c r="C38" s="2" t="s">
        <v>426</v>
      </c>
      <c r="D38">
        <v>4859</v>
      </c>
      <c r="E38" s="10">
        <v>4686.0893635509956</v>
      </c>
      <c r="F38">
        <v>3292</v>
      </c>
      <c r="G38" s="6">
        <v>0.70250474214290459</v>
      </c>
      <c r="H38">
        <v>1</v>
      </c>
      <c r="I38">
        <v>3293</v>
      </c>
      <c r="J38" s="6">
        <f t="shared" si="0"/>
        <v>0.70271813969519592</v>
      </c>
    </row>
    <row r="39" spans="1:10" x14ac:dyDescent="0.3">
      <c r="A39" s="2" t="s">
        <v>69</v>
      </c>
      <c r="B39" s="2" t="s">
        <v>70</v>
      </c>
      <c r="C39" s="2" t="s">
        <v>426</v>
      </c>
      <c r="D39">
        <v>2039</v>
      </c>
      <c r="E39" s="10">
        <v>1969.8246450923523</v>
      </c>
      <c r="F39">
        <v>678</v>
      </c>
      <c r="G39" s="6">
        <v>0.34419307408361366</v>
      </c>
      <c r="H39">
        <v>0</v>
      </c>
      <c r="I39">
        <v>678</v>
      </c>
      <c r="J39" s="6">
        <f t="shared" si="0"/>
        <v>0.34419307408361366</v>
      </c>
    </row>
    <row r="40" spans="1:10" x14ac:dyDescent="0.3">
      <c r="A40" s="2" t="s">
        <v>71</v>
      </c>
      <c r="B40" s="2" t="s">
        <v>72</v>
      </c>
      <c r="C40" s="2" t="s">
        <v>426</v>
      </c>
      <c r="D40">
        <v>4430</v>
      </c>
      <c r="E40" s="10">
        <v>4292.5991628789116</v>
      </c>
      <c r="F40">
        <v>2147</v>
      </c>
      <c r="G40" s="6">
        <v>0.50016316887134515</v>
      </c>
      <c r="H40">
        <v>281</v>
      </c>
      <c r="I40">
        <v>2428</v>
      </c>
      <c r="J40" s="6">
        <f t="shared" si="0"/>
        <v>0.56562467350704526</v>
      </c>
    </row>
    <row r="41" spans="1:10" x14ac:dyDescent="0.3">
      <c r="A41" s="2" t="s">
        <v>73</v>
      </c>
      <c r="B41" s="2" t="s">
        <v>74</v>
      </c>
      <c r="C41" s="2" t="s">
        <v>426</v>
      </c>
      <c r="D41">
        <v>5157</v>
      </c>
      <c r="E41" s="10">
        <v>4960.7136390050046</v>
      </c>
      <c r="F41">
        <v>2834</v>
      </c>
      <c r="G41" s="6">
        <v>0.571288771380972</v>
      </c>
      <c r="H41">
        <v>0</v>
      </c>
      <c r="I41">
        <v>2834</v>
      </c>
      <c r="J41" s="6">
        <f t="shared" si="0"/>
        <v>0.571288771380972</v>
      </c>
    </row>
    <row r="42" spans="1:10" x14ac:dyDescent="0.3">
      <c r="A42" s="2" t="s">
        <v>75</v>
      </c>
      <c r="B42" s="2" t="s">
        <v>76</v>
      </c>
      <c r="C42" s="2" t="s">
        <v>426</v>
      </c>
      <c r="D42">
        <v>2611</v>
      </c>
      <c r="E42" s="10">
        <v>2475.0332080350513</v>
      </c>
      <c r="F42">
        <v>1866</v>
      </c>
      <c r="G42" s="6">
        <v>0.75392927817781985</v>
      </c>
      <c r="H42">
        <v>12</v>
      </c>
      <c r="I42">
        <v>1878</v>
      </c>
      <c r="J42" s="6">
        <f t="shared" si="0"/>
        <v>0.75877769797317562</v>
      </c>
    </row>
    <row r="43" spans="1:10" x14ac:dyDescent="0.3">
      <c r="A43" s="2" t="s">
        <v>77</v>
      </c>
      <c r="B43" s="2" t="s">
        <v>78</v>
      </c>
      <c r="C43" s="2" t="s">
        <v>426</v>
      </c>
      <c r="D43">
        <v>6993</v>
      </c>
      <c r="E43" s="10">
        <v>6742.7531774220388</v>
      </c>
      <c r="F43">
        <v>3993</v>
      </c>
      <c r="G43" s="6">
        <v>0.59219133415271275</v>
      </c>
      <c r="H43">
        <v>25</v>
      </c>
      <c r="I43">
        <v>4018</v>
      </c>
      <c r="J43" s="6">
        <f t="shared" si="0"/>
        <v>0.59589901843866755</v>
      </c>
    </row>
    <row r="44" spans="1:10" x14ac:dyDescent="0.3">
      <c r="A44" s="2" t="s">
        <v>79</v>
      </c>
      <c r="B44" s="2" t="s">
        <v>80</v>
      </c>
      <c r="C44" s="2" t="s">
        <v>426</v>
      </c>
      <c r="D44">
        <v>2959</v>
      </c>
      <c r="E44" s="10">
        <v>2778.1348271155593</v>
      </c>
      <c r="F44">
        <v>2345</v>
      </c>
      <c r="G44" s="6">
        <v>0.84409150236769892</v>
      </c>
      <c r="H44">
        <v>1</v>
      </c>
      <c r="I44">
        <v>2346</v>
      </c>
      <c r="J44" s="6">
        <f t="shared" si="0"/>
        <v>0.8444514561000519</v>
      </c>
    </row>
    <row r="45" spans="1:10" x14ac:dyDescent="0.3">
      <c r="A45" s="2" t="s">
        <v>81</v>
      </c>
      <c r="B45" s="2" t="s">
        <v>82</v>
      </c>
      <c r="C45" s="2" t="s">
        <v>426</v>
      </c>
      <c r="D45">
        <v>3462</v>
      </c>
      <c r="E45" s="10">
        <v>3301.6055238056501</v>
      </c>
      <c r="F45">
        <v>1585</v>
      </c>
      <c r="G45" s="6">
        <v>0.48006946577101178</v>
      </c>
      <c r="H45">
        <v>0</v>
      </c>
      <c r="I45">
        <v>1585</v>
      </c>
      <c r="J45" s="6">
        <f t="shared" si="0"/>
        <v>0.48006946577101178</v>
      </c>
    </row>
    <row r="46" spans="1:10" x14ac:dyDescent="0.3">
      <c r="A46" s="2" t="s">
        <v>83</v>
      </c>
      <c r="B46" s="2" t="s">
        <v>84</v>
      </c>
      <c r="C46" s="2" t="s">
        <v>426</v>
      </c>
      <c r="D46">
        <v>5925</v>
      </c>
      <c r="E46" s="10">
        <v>5666.8752804930109</v>
      </c>
      <c r="F46">
        <v>4260</v>
      </c>
      <c r="G46" s="6">
        <v>0.75173703128144109</v>
      </c>
      <c r="H46">
        <v>3</v>
      </c>
      <c r="I46">
        <v>4263</v>
      </c>
      <c r="J46" s="6">
        <f t="shared" si="0"/>
        <v>0.75226642355699147</v>
      </c>
    </row>
    <row r="47" spans="1:10" x14ac:dyDescent="0.3">
      <c r="A47" s="2" t="s">
        <v>85</v>
      </c>
      <c r="B47" s="2" t="s">
        <v>86</v>
      </c>
      <c r="C47" s="2" t="s">
        <v>426</v>
      </c>
      <c r="D47">
        <v>2624</v>
      </c>
      <c r="E47" s="10">
        <v>2468.335972927242</v>
      </c>
      <c r="F47">
        <v>1642</v>
      </c>
      <c r="G47" s="6">
        <v>0.66522548713363527</v>
      </c>
      <c r="H47">
        <v>3</v>
      </c>
      <c r="I47">
        <v>1645</v>
      </c>
      <c r="J47" s="6">
        <f t="shared" si="0"/>
        <v>0.66644088083728981</v>
      </c>
    </row>
    <row r="48" spans="1:10" x14ac:dyDescent="0.3">
      <c r="A48" s="2" t="s">
        <v>87</v>
      </c>
      <c r="B48" s="2" t="s">
        <v>88</v>
      </c>
      <c r="C48" s="2" t="s">
        <v>426</v>
      </c>
      <c r="D48">
        <v>4500</v>
      </c>
      <c r="E48" s="10">
        <v>4197.6569466001783</v>
      </c>
      <c r="F48">
        <v>3332</v>
      </c>
      <c r="G48" s="6">
        <v>0.79377615712467819</v>
      </c>
      <c r="H48">
        <v>1</v>
      </c>
      <c r="I48">
        <v>3333</v>
      </c>
      <c r="J48" s="6">
        <f t="shared" si="0"/>
        <v>0.79401438526307089</v>
      </c>
    </row>
    <row r="49" spans="1:10" x14ac:dyDescent="0.3">
      <c r="A49" s="2" t="s">
        <v>89</v>
      </c>
      <c r="B49" s="2" t="s">
        <v>90</v>
      </c>
      <c r="C49" s="2" t="s">
        <v>426</v>
      </c>
      <c r="D49">
        <v>4054</v>
      </c>
      <c r="E49" s="10">
        <v>3840.3508262273795</v>
      </c>
      <c r="F49">
        <v>3100</v>
      </c>
      <c r="G49" s="6">
        <v>0.80721791843307367</v>
      </c>
      <c r="H49">
        <v>1</v>
      </c>
      <c r="I49">
        <v>3101</v>
      </c>
      <c r="J49" s="6">
        <f t="shared" si="0"/>
        <v>0.8074783113099876</v>
      </c>
    </row>
    <row r="50" spans="1:10" x14ac:dyDescent="0.3">
      <c r="A50" s="2" t="s">
        <v>91</v>
      </c>
      <c r="B50" s="2" t="s">
        <v>92</v>
      </c>
      <c r="C50" s="2" t="s">
        <v>426</v>
      </c>
      <c r="D50">
        <v>3688</v>
      </c>
      <c r="E50" s="10">
        <v>3528.6045186403949</v>
      </c>
      <c r="F50">
        <v>2256</v>
      </c>
      <c r="G50" s="6">
        <v>0.63934623109003397</v>
      </c>
      <c r="H50">
        <v>8</v>
      </c>
      <c r="I50">
        <v>2264</v>
      </c>
      <c r="J50" s="6">
        <f t="shared" si="0"/>
        <v>0.64161341630666535</v>
      </c>
    </row>
    <row r="51" spans="1:10" x14ac:dyDescent="0.3">
      <c r="A51" s="2" t="s">
        <v>93</v>
      </c>
      <c r="B51" s="2" t="s">
        <v>94</v>
      </c>
      <c r="C51" s="2" t="s">
        <v>426</v>
      </c>
      <c r="D51">
        <v>1240</v>
      </c>
      <c r="E51" s="10">
        <v>1131.4923532313765</v>
      </c>
      <c r="F51">
        <v>1012</v>
      </c>
      <c r="G51" s="6">
        <v>0.89439402494402742</v>
      </c>
      <c r="H51">
        <v>0</v>
      </c>
      <c r="I51">
        <v>1012</v>
      </c>
      <c r="J51" s="6">
        <f t="shared" si="0"/>
        <v>0.89439402494402742</v>
      </c>
    </row>
    <row r="52" spans="1:10" x14ac:dyDescent="0.3">
      <c r="A52" s="2" t="s">
        <v>95</v>
      </c>
      <c r="B52" s="2" t="s">
        <v>96</v>
      </c>
      <c r="C52" s="2" t="s">
        <v>426</v>
      </c>
      <c r="D52">
        <v>7850</v>
      </c>
      <c r="E52" s="10">
        <v>7391.7767778344041</v>
      </c>
      <c r="F52">
        <v>1840</v>
      </c>
      <c r="G52" s="6">
        <v>0.2489252659140867</v>
      </c>
      <c r="H52">
        <v>20</v>
      </c>
      <c r="I52">
        <v>1860</v>
      </c>
      <c r="J52" s="6">
        <f t="shared" si="0"/>
        <v>0.25163097532619633</v>
      </c>
    </row>
    <row r="53" spans="1:10" x14ac:dyDescent="0.3">
      <c r="A53" s="2" t="s">
        <v>97</v>
      </c>
      <c r="B53" s="2" t="s">
        <v>98</v>
      </c>
      <c r="C53" s="2" t="s">
        <v>426</v>
      </c>
      <c r="D53">
        <v>6750</v>
      </c>
      <c r="E53" s="10">
        <v>6510.766976003114</v>
      </c>
      <c r="F53">
        <v>1866</v>
      </c>
      <c r="G53" s="6">
        <v>0.28660217864923748</v>
      </c>
      <c r="H53">
        <v>1</v>
      </c>
      <c r="I53">
        <v>1867</v>
      </c>
      <c r="J53" s="6">
        <f t="shared" si="0"/>
        <v>0.28675577038484801</v>
      </c>
    </row>
    <row r="54" spans="1:10" x14ac:dyDescent="0.3">
      <c r="A54" s="2" t="s">
        <v>99</v>
      </c>
      <c r="B54" s="2" t="s">
        <v>100</v>
      </c>
      <c r="C54" s="2" t="s">
        <v>426</v>
      </c>
      <c r="D54">
        <v>3958</v>
      </c>
      <c r="E54" s="10">
        <v>3712.8494671829499</v>
      </c>
      <c r="F54">
        <v>2759</v>
      </c>
      <c r="G54" s="6">
        <v>0.74309503371633756</v>
      </c>
      <c r="H54">
        <v>1</v>
      </c>
      <c r="I54">
        <v>2760</v>
      </c>
      <c r="J54" s="6">
        <f t="shared" si="0"/>
        <v>0.74336436863250877</v>
      </c>
    </row>
    <row r="55" spans="1:10" x14ac:dyDescent="0.3">
      <c r="A55" s="2" t="s">
        <v>101</v>
      </c>
      <c r="B55" s="2" t="s">
        <v>102</v>
      </c>
      <c r="C55" s="2" t="s">
        <v>426</v>
      </c>
      <c r="D55">
        <v>6280</v>
      </c>
      <c r="E55" s="10">
        <v>6022.2217074554956</v>
      </c>
      <c r="F55">
        <v>3619</v>
      </c>
      <c r="G55" s="6">
        <v>0.60094101077675155</v>
      </c>
      <c r="H55">
        <v>2</v>
      </c>
      <c r="I55">
        <v>3621</v>
      </c>
      <c r="J55" s="6">
        <f t="shared" si="0"/>
        <v>0.60127311412617224</v>
      </c>
    </row>
    <row r="56" spans="1:10" x14ac:dyDescent="0.3">
      <c r="A56" s="2" t="s">
        <v>103</v>
      </c>
      <c r="B56" s="2" t="s">
        <v>104</v>
      </c>
      <c r="C56" s="2" t="s">
        <v>426</v>
      </c>
      <c r="D56">
        <v>3064</v>
      </c>
      <c r="E56" s="10">
        <v>2960.2561006038227</v>
      </c>
      <c r="F56">
        <v>1425</v>
      </c>
      <c r="G56" s="6">
        <v>0.48137726992922453</v>
      </c>
      <c r="H56">
        <v>2</v>
      </c>
      <c r="I56">
        <v>1427</v>
      </c>
      <c r="J56" s="6">
        <f t="shared" si="0"/>
        <v>0.4820528871501778</v>
      </c>
    </row>
    <row r="57" spans="1:10" x14ac:dyDescent="0.3">
      <c r="A57" s="2" t="s">
        <v>105</v>
      </c>
      <c r="B57" s="2" t="s">
        <v>106</v>
      </c>
      <c r="C57" s="2" t="s">
        <v>426</v>
      </c>
      <c r="D57">
        <v>2891</v>
      </c>
      <c r="E57" s="10">
        <v>2772.1230954994512</v>
      </c>
      <c r="F57">
        <v>1913</v>
      </c>
      <c r="G57" s="6">
        <v>0.69008479569531389</v>
      </c>
      <c r="H57">
        <v>73</v>
      </c>
      <c r="I57">
        <v>1986</v>
      </c>
      <c r="J57" s="6">
        <f t="shared" si="0"/>
        <v>0.71641840264029977</v>
      </c>
    </row>
    <row r="58" spans="1:10" x14ac:dyDescent="0.3">
      <c r="A58" s="2" t="s">
        <v>107</v>
      </c>
      <c r="B58" s="2" t="s">
        <v>108</v>
      </c>
      <c r="C58" s="2" t="s">
        <v>426</v>
      </c>
      <c r="D58">
        <v>6900</v>
      </c>
      <c r="E58" s="10">
        <v>6605.0304992845849</v>
      </c>
      <c r="F58">
        <v>3048</v>
      </c>
      <c r="G58" s="6">
        <v>0.46146645353570132</v>
      </c>
      <c r="H58">
        <v>2</v>
      </c>
      <c r="I58">
        <v>3050</v>
      </c>
      <c r="J58" s="6">
        <f t="shared" si="0"/>
        <v>0.46176925304589533</v>
      </c>
    </row>
    <row r="59" spans="1:10" x14ac:dyDescent="0.3">
      <c r="A59" s="2" t="s">
        <v>109</v>
      </c>
      <c r="B59" s="2" t="s">
        <v>110</v>
      </c>
      <c r="C59" s="2" t="s">
        <v>426</v>
      </c>
      <c r="D59">
        <v>4898</v>
      </c>
      <c r="E59" s="10">
        <v>4703.5723266917767</v>
      </c>
      <c r="F59">
        <v>2713</v>
      </c>
      <c r="G59" s="6">
        <v>0.57679563777605791</v>
      </c>
      <c r="H59">
        <v>3</v>
      </c>
      <c r="I59">
        <v>2716</v>
      </c>
      <c r="J59" s="6">
        <f t="shared" si="0"/>
        <v>0.57743345086611619</v>
      </c>
    </row>
    <row r="60" spans="1:10" x14ac:dyDescent="0.3">
      <c r="A60" s="2" t="s">
        <v>111</v>
      </c>
      <c r="B60" s="2" t="s">
        <v>112</v>
      </c>
      <c r="C60" s="2" t="s">
        <v>426</v>
      </c>
      <c r="D60">
        <v>2835</v>
      </c>
      <c r="E60" s="10">
        <v>2740.8572259377725</v>
      </c>
      <c r="F60">
        <v>767</v>
      </c>
      <c r="G60" s="6">
        <v>0.27983945779502406</v>
      </c>
      <c r="H60">
        <v>1</v>
      </c>
      <c r="I60">
        <v>768</v>
      </c>
      <c r="J60" s="6">
        <f t="shared" si="0"/>
        <v>0.28020430715329658</v>
      </c>
    </row>
    <row r="61" spans="1:10" x14ac:dyDescent="0.3">
      <c r="A61" s="2" t="s">
        <v>113</v>
      </c>
      <c r="B61" s="2" t="s">
        <v>114</v>
      </c>
      <c r="C61" s="2" t="s">
        <v>426</v>
      </c>
      <c r="D61">
        <v>3940</v>
      </c>
      <c r="E61" s="10">
        <v>3768.9565879664892</v>
      </c>
      <c r="F61">
        <v>2396</v>
      </c>
      <c r="G61" s="6">
        <v>0.63571971289081441</v>
      </c>
      <c r="H61">
        <v>0</v>
      </c>
      <c r="I61">
        <v>2396</v>
      </c>
      <c r="J61" s="6">
        <f t="shared" si="0"/>
        <v>0.63571971289081441</v>
      </c>
    </row>
    <row r="62" spans="1:10" x14ac:dyDescent="0.3">
      <c r="A62" s="2" t="s">
        <v>115</v>
      </c>
      <c r="B62" s="2" t="s">
        <v>116</v>
      </c>
      <c r="C62" s="2" t="s">
        <v>426</v>
      </c>
      <c r="D62">
        <v>3017</v>
      </c>
      <c r="E62" s="10">
        <v>2838.6488151253316</v>
      </c>
      <c r="F62">
        <v>504</v>
      </c>
      <c r="G62" s="6">
        <v>0.1775492612240403</v>
      </c>
      <c r="H62">
        <v>0</v>
      </c>
      <c r="I62">
        <v>504</v>
      </c>
      <c r="J62" s="6">
        <f t="shared" si="0"/>
        <v>0.1775492612240403</v>
      </c>
    </row>
    <row r="63" spans="1:10" x14ac:dyDescent="0.3">
      <c r="A63" s="2" t="s">
        <v>117</v>
      </c>
      <c r="B63" s="2" t="s">
        <v>118</v>
      </c>
      <c r="C63" s="2" t="s">
        <v>426</v>
      </c>
      <c r="D63">
        <v>5021</v>
      </c>
      <c r="E63" s="10">
        <v>4701.0534137663444</v>
      </c>
      <c r="F63">
        <v>2640</v>
      </c>
      <c r="G63" s="6">
        <v>0.56157626124160764</v>
      </c>
      <c r="H63">
        <v>19</v>
      </c>
      <c r="I63">
        <v>2659</v>
      </c>
      <c r="J63" s="6">
        <f t="shared" si="0"/>
        <v>0.56561790857630101</v>
      </c>
    </row>
    <row r="64" spans="1:10" x14ac:dyDescent="0.3">
      <c r="A64" s="2" t="s">
        <v>119</v>
      </c>
      <c r="B64" s="2" t="s">
        <v>120</v>
      </c>
      <c r="C64" s="2" t="s">
        <v>426</v>
      </c>
      <c r="D64">
        <v>2993</v>
      </c>
      <c r="E64" s="10">
        <v>2892.3802272461053</v>
      </c>
      <c r="F64">
        <v>1772</v>
      </c>
      <c r="G64" s="6">
        <v>0.61264421022790549</v>
      </c>
      <c r="H64">
        <v>0</v>
      </c>
      <c r="I64">
        <v>1772</v>
      </c>
      <c r="J64" s="6">
        <f t="shared" si="0"/>
        <v>0.61264421022790549</v>
      </c>
    </row>
    <row r="65" spans="1:10" x14ac:dyDescent="0.3">
      <c r="A65" s="2" t="s">
        <v>121</v>
      </c>
      <c r="B65" s="2" t="s">
        <v>122</v>
      </c>
      <c r="C65" s="2" t="s">
        <v>426</v>
      </c>
      <c r="D65">
        <v>11921</v>
      </c>
      <c r="E65" s="10">
        <v>11099.015128688368</v>
      </c>
      <c r="F65">
        <v>4719</v>
      </c>
      <c r="G65" s="6">
        <v>0.4251728595091725</v>
      </c>
      <c r="H65">
        <v>5</v>
      </c>
      <c r="I65">
        <v>4724</v>
      </c>
      <c r="J65" s="6">
        <f t="shared" si="0"/>
        <v>0.425623349930352</v>
      </c>
    </row>
    <row r="66" spans="1:10" x14ac:dyDescent="0.3">
      <c r="A66" s="2" t="s">
        <v>123</v>
      </c>
      <c r="B66" s="2" t="s">
        <v>124</v>
      </c>
      <c r="C66" s="2" t="s">
        <v>426</v>
      </c>
      <c r="D66">
        <v>5797</v>
      </c>
      <c r="E66" s="10">
        <v>5500.3564699675935</v>
      </c>
      <c r="F66">
        <v>2759</v>
      </c>
      <c r="G66" s="6">
        <v>0.50160385332557456</v>
      </c>
      <c r="H66">
        <v>0</v>
      </c>
      <c r="I66">
        <v>2759</v>
      </c>
      <c r="J66" s="6">
        <f t="shared" si="0"/>
        <v>0.50160385332557456</v>
      </c>
    </row>
    <row r="67" spans="1:10" x14ac:dyDescent="0.3">
      <c r="A67" s="2" t="s">
        <v>125</v>
      </c>
      <c r="B67" s="2" t="s">
        <v>126</v>
      </c>
      <c r="C67" s="2" t="s">
        <v>426</v>
      </c>
      <c r="D67">
        <v>8292</v>
      </c>
      <c r="E67" s="10">
        <v>7984.1460785756326</v>
      </c>
      <c r="F67">
        <v>4791</v>
      </c>
      <c r="G67" s="6">
        <v>0.60006417127762668</v>
      </c>
      <c r="H67">
        <v>3</v>
      </c>
      <c r="I67">
        <v>4794</v>
      </c>
      <c r="J67" s="6">
        <f t="shared" si="0"/>
        <v>0.60043991590585311</v>
      </c>
    </row>
    <row r="68" spans="1:10" x14ac:dyDescent="0.3">
      <c r="A68" s="2" t="s">
        <v>127</v>
      </c>
      <c r="B68" s="2" t="s">
        <v>128</v>
      </c>
      <c r="C68" s="2" t="s">
        <v>425</v>
      </c>
      <c r="D68">
        <v>5242</v>
      </c>
      <c r="E68" s="10">
        <v>5067.0991804073192</v>
      </c>
      <c r="F68">
        <v>3832</v>
      </c>
      <c r="G68" s="6">
        <v>0.7562512324244588</v>
      </c>
      <c r="H68">
        <v>1</v>
      </c>
      <c r="I68">
        <v>3833</v>
      </c>
      <c r="J68" s="6">
        <f t="shared" si="0"/>
        <v>0.75644858399868231</v>
      </c>
    </row>
    <row r="69" spans="1:10" x14ac:dyDescent="0.3">
      <c r="A69" s="2" t="s">
        <v>129</v>
      </c>
      <c r="B69" s="2" t="s">
        <v>130</v>
      </c>
      <c r="C69" s="2" t="s">
        <v>425</v>
      </c>
      <c r="D69">
        <v>1160</v>
      </c>
      <c r="E69" s="10">
        <v>1064.0461945178795</v>
      </c>
      <c r="F69">
        <v>1179</v>
      </c>
      <c r="G69" s="6">
        <v>1.1080346004472166</v>
      </c>
      <c r="H69">
        <v>0</v>
      </c>
      <c r="I69">
        <v>1179</v>
      </c>
      <c r="J69" s="6">
        <f t="shared" si="0"/>
        <v>1.1080346004472166</v>
      </c>
    </row>
    <row r="70" spans="1:10" x14ac:dyDescent="0.3">
      <c r="A70" s="2" t="s">
        <v>131</v>
      </c>
      <c r="B70" s="2" t="s">
        <v>132</v>
      </c>
      <c r="C70" s="2" t="s">
        <v>425</v>
      </c>
      <c r="D70">
        <v>5680</v>
      </c>
      <c r="E70" s="10">
        <v>5437.6410492295399</v>
      </c>
      <c r="F70">
        <v>3656</v>
      </c>
      <c r="G70" s="6">
        <v>0.67235037526392427</v>
      </c>
      <c r="H70">
        <v>1</v>
      </c>
      <c r="I70">
        <v>3657</v>
      </c>
      <c r="J70" s="6">
        <f t="shared" ref="J70:J133" si="1">I70/E70</f>
        <v>0.67253427853943404</v>
      </c>
    </row>
    <row r="71" spans="1:10" x14ac:dyDescent="0.3">
      <c r="A71" s="2" t="s">
        <v>133</v>
      </c>
      <c r="B71" s="2" t="s">
        <v>134</v>
      </c>
      <c r="C71" s="2" t="s">
        <v>425</v>
      </c>
      <c r="D71">
        <v>1955</v>
      </c>
      <c r="E71" s="10">
        <v>1898.1950386172441</v>
      </c>
      <c r="F71">
        <v>1268</v>
      </c>
      <c r="G71" s="6">
        <v>0.66800301033537901</v>
      </c>
      <c r="H71">
        <v>3</v>
      </c>
      <c r="I71">
        <v>1271</v>
      </c>
      <c r="J71" s="6">
        <f t="shared" si="1"/>
        <v>0.6695834590980021</v>
      </c>
    </row>
    <row r="72" spans="1:10" x14ac:dyDescent="0.3">
      <c r="A72" s="2" t="s">
        <v>135</v>
      </c>
      <c r="B72" s="2" t="s">
        <v>136</v>
      </c>
      <c r="C72" s="2" t="s">
        <v>425</v>
      </c>
      <c r="D72">
        <v>1887</v>
      </c>
      <c r="E72" s="10">
        <v>1831.1592658762384</v>
      </c>
      <c r="F72">
        <v>1305</v>
      </c>
      <c r="G72" s="6">
        <v>0.7126632971357284</v>
      </c>
      <c r="H72">
        <v>2</v>
      </c>
      <c r="I72">
        <v>1307</v>
      </c>
      <c r="J72" s="6">
        <f t="shared" si="1"/>
        <v>0.71375550142252653</v>
      </c>
    </row>
    <row r="73" spans="1:10" x14ac:dyDescent="0.3">
      <c r="A73" s="2" t="s">
        <v>137</v>
      </c>
      <c r="B73" s="2" t="s">
        <v>138</v>
      </c>
      <c r="C73" s="2" t="s">
        <v>425</v>
      </c>
      <c r="D73">
        <v>6423</v>
      </c>
      <c r="E73" s="10">
        <v>6175.081808046587</v>
      </c>
      <c r="F73">
        <v>3305</v>
      </c>
      <c r="G73" s="6">
        <v>0.53521558138603786</v>
      </c>
      <c r="H73">
        <v>1</v>
      </c>
      <c r="I73">
        <v>3306</v>
      </c>
      <c r="J73" s="6">
        <f t="shared" si="1"/>
        <v>0.53537752256043603</v>
      </c>
    </row>
    <row r="74" spans="1:10" x14ac:dyDescent="0.3">
      <c r="A74" s="2" t="s">
        <v>139</v>
      </c>
      <c r="B74" s="2" t="s">
        <v>140</v>
      </c>
      <c r="C74" s="2" t="s">
        <v>425</v>
      </c>
      <c r="D74">
        <v>4632</v>
      </c>
      <c r="E74" s="10">
        <v>4503.2588303416323</v>
      </c>
      <c r="F74">
        <v>3253</v>
      </c>
      <c r="G74" s="6">
        <v>0.72236576278543962</v>
      </c>
      <c r="H74">
        <v>4</v>
      </c>
      <c r="I74">
        <v>3257</v>
      </c>
      <c r="J74" s="6">
        <f t="shared" si="1"/>
        <v>0.72325400842058929</v>
      </c>
    </row>
    <row r="75" spans="1:10" x14ac:dyDescent="0.3">
      <c r="A75" s="2" t="s">
        <v>141</v>
      </c>
      <c r="B75" s="2" t="s">
        <v>142</v>
      </c>
      <c r="C75" s="2" t="s">
        <v>425</v>
      </c>
      <c r="D75">
        <v>3405</v>
      </c>
      <c r="E75" s="10">
        <v>3261.1551290688312</v>
      </c>
      <c r="F75">
        <v>3592</v>
      </c>
      <c r="G75" s="6">
        <v>1.1014502094617118</v>
      </c>
      <c r="H75">
        <v>3</v>
      </c>
      <c r="I75">
        <v>3595</v>
      </c>
      <c r="J75" s="6">
        <f t="shared" si="1"/>
        <v>1.1023701289016854</v>
      </c>
    </row>
    <row r="76" spans="1:10" x14ac:dyDescent="0.3">
      <c r="A76" s="2" t="s">
        <v>143</v>
      </c>
      <c r="B76" s="2" t="s">
        <v>144</v>
      </c>
      <c r="C76" s="2" t="s">
        <v>425</v>
      </c>
      <c r="D76">
        <v>5213</v>
      </c>
      <c r="E76" s="10">
        <v>4923.4617653637533</v>
      </c>
      <c r="F76">
        <v>2595</v>
      </c>
      <c r="G76" s="6">
        <v>0.52706817350662971</v>
      </c>
      <c r="H76">
        <v>83</v>
      </c>
      <c r="I76">
        <v>2678</v>
      </c>
      <c r="J76" s="6">
        <f t="shared" si="1"/>
        <v>0.54392623069393231</v>
      </c>
    </row>
    <row r="77" spans="1:10" x14ac:dyDescent="0.3">
      <c r="A77" s="2" t="s">
        <v>145</v>
      </c>
      <c r="B77" s="2" t="s">
        <v>146</v>
      </c>
      <c r="C77" s="2" t="s">
        <v>425</v>
      </c>
      <c r="D77">
        <v>10193</v>
      </c>
      <c r="E77" s="10">
        <v>9683.321164762905</v>
      </c>
      <c r="F77">
        <v>8490</v>
      </c>
      <c r="G77" s="6">
        <v>0.87676530144375076</v>
      </c>
      <c r="H77">
        <v>3</v>
      </c>
      <c r="I77">
        <v>8493</v>
      </c>
      <c r="J77" s="6">
        <f t="shared" si="1"/>
        <v>0.87707511250433157</v>
      </c>
    </row>
    <row r="78" spans="1:10" x14ac:dyDescent="0.3">
      <c r="A78" s="2" t="s">
        <v>147</v>
      </c>
      <c r="B78" s="2" t="s">
        <v>148</v>
      </c>
      <c r="C78" s="2" t="s">
        <v>425</v>
      </c>
      <c r="D78">
        <v>2578</v>
      </c>
      <c r="E78" s="10">
        <v>2497.120984515831</v>
      </c>
      <c r="F78">
        <v>2555</v>
      </c>
      <c r="G78" s="6">
        <v>1.0231782984657394</v>
      </c>
      <c r="H78">
        <v>2</v>
      </c>
      <c r="I78">
        <v>2557</v>
      </c>
      <c r="J78" s="6">
        <f t="shared" si="1"/>
        <v>1.0239792208128751</v>
      </c>
    </row>
    <row r="79" spans="1:10" x14ac:dyDescent="0.3">
      <c r="A79" s="2" t="s">
        <v>149</v>
      </c>
      <c r="B79" s="2" t="s">
        <v>150</v>
      </c>
      <c r="C79" s="2" t="s">
        <v>425</v>
      </c>
      <c r="D79">
        <v>5489</v>
      </c>
      <c r="E79" s="10">
        <v>5272.5796769059161</v>
      </c>
      <c r="F79">
        <v>3093</v>
      </c>
      <c r="G79" s="6">
        <v>0.58661986912164621</v>
      </c>
      <c r="H79">
        <v>1</v>
      </c>
      <c r="I79">
        <v>3094</v>
      </c>
      <c r="J79" s="6">
        <f t="shared" si="1"/>
        <v>0.58680952960309518</v>
      </c>
    </row>
    <row r="80" spans="1:10" x14ac:dyDescent="0.3">
      <c r="A80" s="2" t="s">
        <v>151</v>
      </c>
      <c r="B80" s="2" t="s">
        <v>152</v>
      </c>
      <c r="C80" s="2" t="s">
        <v>425</v>
      </c>
      <c r="D80">
        <v>6812</v>
      </c>
      <c r="E80" s="10">
        <v>6631.8359561278021</v>
      </c>
      <c r="F80">
        <v>4854</v>
      </c>
      <c r="G80" s="6">
        <v>0.73192401502556992</v>
      </c>
      <c r="H80">
        <v>11</v>
      </c>
      <c r="I80">
        <v>4865</v>
      </c>
      <c r="J80" s="6">
        <f t="shared" si="1"/>
        <v>0.73358268090222445</v>
      </c>
    </row>
    <row r="81" spans="1:10" x14ac:dyDescent="0.3">
      <c r="A81" s="2" t="s">
        <v>153</v>
      </c>
      <c r="B81" s="2" t="s">
        <v>154</v>
      </c>
      <c r="C81" s="2" t="s">
        <v>425</v>
      </c>
      <c r="D81">
        <v>2813</v>
      </c>
      <c r="E81" s="10">
        <v>2723.2630840028078</v>
      </c>
      <c r="F81">
        <v>2427</v>
      </c>
      <c r="G81" s="6">
        <v>0.8912102595804503</v>
      </c>
      <c r="H81">
        <v>5</v>
      </c>
      <c r="I81">
        <v>2432</v>
      </c>
      <c r="J81" s="6">
        <f t="shared" si="1"/>
        <v>0.89304629225366916</v>
      </c>
    </row>
    <row r="82" spans="1:10" x14ac:dyDescent="0.3">
      <c r="A82" s="2" t="s">
        <v>155</v>
      </c>
      <c r="B82" s="2" t="s">
        <v>156</v>
      </c>
      <c r="C82" s="2" t="s">
        <v>425</v>
      </c>
      <c r="D82">
        <v>1469</v>
      </c>
      <c r="E82" s="10">
        <v>1419.529503902347</v>
      </c>
      <c r="F82">
        <v>1126</v>
      </c>
      <c r="G82" s="6">
        <v>0.793220568438048</v>
      </c>
      <c r="H82">
        <v>1</v>
      </c>
      <c r="I82">
        <v>1127</v>
      </c>
      <c r="J82" s="6">
        <f t="shared" si="1"/>
        <v>0.79392502720220259</v>
      </c>
    </row>
    <row r="83" spans="1:10" x14ac:dyDescent="0.3">
      <c r="A83" s="2" t="s">
        <v>157</v>
      </c>
      <c r="B83" s="2" t="s">
        <v>158</v>
      </c>
      <c r="C83" s="2" t="s">
        <v>425</v>
      </c>
      <c r="D83">
        <v>2222</v>
      </c>
      <c r="E83" s="10">
        <v>2155.8319848442989</v>
      </c>
      <c r="F83">
        <v>1902</v>
      </c>
      <c r="G83" s="6">
        <v>0.88225799291004048</v>
      </c>
      <c r="H83">
        <v>6</v>
      </c>
      <c r="I83">
        <v>1908</v>
      </c>
      <c r="J83" s="6">
        <f t="shared" si="1"/>
        <v>0.88504114115265897</v>
      </c>
    </row>
    <row r="84" spans="1:10" x14ac:dyDescent="0.3">
      <c r="A84" s="2" t="s">
        <v>159</v>
      </c>
      <c r="B84" s="2" t="s">
        <v>160</v>
      </c>
      <c r="C84" s="2" t="s">
        <v>425</v>
      </c>
      <c r="D84">
        <v>2549</v>
      </c>
      <c r="E84" s="10">
        <v>2468.6266137251573</v>
      </c>
      <c r="F84">
        <v>1831</v>
      </c>
      <c r="G84" s="6">
        <v>0.74170795608373563</v>
      </c>
      <c r="H84">
        <v>3</v>
      </c>
      <c r="I84">
        <v>1834</v>
      </c>
      <c r="J84" s="6">
        <f t="shared" si="1"/>
        <v>0.7429232066944681</v>
      </c>
    </row>
    <row r="85" spans="1:10" x14ac:dyDescent="0.3">
      <c r="A85" s="2" t="s">
        <v>161</v>
      </c>
      <c r="B85" s="2" t="s">
        <v>162</v>
      </c>
      <c r="C85" s="2" t="s">
        <v>425</v>
      </c>
      <c r="D85">
        <v>9197</v>
      </c>
      <c r="E85" s="10">
        <v>8874.0668756265623</v>
      </c>
      <c r="F85">
        <v>6770</v>
      </c>
      <c r="G85" s="6">
        <v>0.762897113001754</v>
      </c>
      <c r="H85">
        <v>7</v>
      </c>
      <c r="I85">
        <v>6777</v>
      </c>
      <c r="J85" s="6">
        <f t="shared" si="1"/>
        <v>0.76368592833277504</v>
      </c>
    </row>
    <row r="86" spans="1:10" x14ac:dyDescent="0.3">
      <c r="A86" s="2" t="s">
        <v>163</v>
      </c>
      <c r="B86" s="2" t="s">
        <v>164</v>
      </c>
      <c r="C86" s="2" t="s">
        <v>425</v>
      </c>
      <c r="D86">
        <v>6520</v>
      </c>
      <c r="E86" s="10">
        <v>6248.91132916283</v>
      </c>
      <c r="F86">
        <v>3565</v>
      </c>
      <c r="G86" s="6">
        <v>0.57049937376493465</v>
      </c>
      <c r="H86">
        <v>84</v>
      </c>
      <c r="I86">
        <v>3649</v>
      </c>
      <c r="J86" s="6">
        <f t="shared" si="1"/>
        <v>0.58394171525056005</v>
      </c>
    </row>
    <row r="87" spans="1:10" x14ac:dyDescent="0.3">
      <c r="A87" s="2" t="s">
        <v>165</v>
      </c>
      <c r="B87" s="2" t="s">
        <v>166</v>
      </c>
      <c r="C87" s="2" t="s">
        <v>425</v>
      </c>
      <c r="D87">
        <v>5686</v>
      </c>
      <c r="E87" s="10">
        <v>5495.4259796916131</v>
      </c>
      <c r="F87">
        <v>1661</v>
      </c>
      <c r="G87" s="6">
        <v>0.30225136434158839</v>
      </c>
      <c r="H87">
        <v>1</v>
      </c>
      <c r="I87">
        <v>1662</v>
      </c>
      <c r="J87" s="6">
        <f t="shared" si="1"/>
        <v>0.3024333338565442</v>
      </c>
    </row>
    <row r="88" spans="1:10" x14ac:dyDescent="0.3">
      <c r="A88" s="2" t="s">
        <v>167</v>
      </c>
      <c r="B88" s="2" t="s">
        <v>168</v>
      </c>
      <c r="C88" s="2" t="s">
        <v>425</v>
      </c>
      <c r="D88">
        <v>2869</v>
      </c>
      <c r="E88" s="10">
        <v>2775.1768240541728</v>
      </c>
      <c r="F88">
        <v>947</v>
      </c>
      <c r="G88" s="6">
        <v>0.34123951734958496</v>
      </c>
      <c r="H88">
        <v>1</v>
      </c>
      <c r="I88">
        <v>948</v>
      </c>
      <c r="J88" s="6">
        <f t="shared" si="1"/>
        <v>0.34159985474910937</v>
      </c>
    </row>
    <row r="89" spans="1:10" x14ac:dyDescent="0.3">
      <c r="A89" s="2" t="s">
        <v>169</v>
      </c>
      <c r="B89" s="2" t="s">
        <v>170</v>
      </c>
      <c r="C89" s="2" t="s">
        <v>425</v>
      </c>
      <c r="D89">
        <v>8780</v>
      </c>
      <c r="E89" s="10">
        <v>8505.7568882308842</v>
      </c>
      <c r="F89">
        <v>6725</v>
      </c>
      <c r="G89" s="6">
        <v>0.79064098449664666</v>
      </c>
      <c r="H89">
        <v>813</v>
      </c>
      <c r="I89">
        <v>7538</v>
      </c>
      <c r="J89" s="6">
        <f t="shared" si="1"/>
        <v>0.88622330723207765</v>
      </c>
    </row>
    <row r="90" spans="1:10" x14ac:dyDescent="0.3">
      <c r="A90" s="2" t="s">
        <v>171</v>
      </c>
      <c r="B90" s="2" t="s">
        <v>172</v>
      </c>
      <c r="C90" s="2" t="s">
        <v>425</v>
      </c>
      <c r="D90">
        <v>6305</v>
      </c>
      <c r="E90" s="10">
        <v>6051.9829118809803</v>
      </c>
      <c r="F90">
        <v>3842</v>
      </c>
      <c r="G90" s="6">
        <v>0.6348332531570039</v>
      </c>
      <c r="H90">
        <v>8</v>
      </c>
      <c r="I90">
        <v>3850</v>
      </c>
      <c r="J90" s="6">
        <f t="shared" si="1"/>
        <v>0.63615513395483214</v>
      </c>
    </row>
    <row r="91" spans="1:10" x14ac:dyDescent="0.3">
      <c r="A91" s="2" t="s">
        <v>173</v>
      </c>
      <c r="B91" s="2" t="s">
        <v>174</v>
      </c>
      <c r="C91" s="2" t="s">
        <v>425</v>
      </c>
      <c r="D91">
        <v>1923</v>
      </c>
      <c r="E91" s="10">
        <v>1840.2166616592988</v>
      </c>
      <c r="F91">
        <v>169</v>
      </c>
      <c r="G91" s="6">
        <v>9.1837012195952486E-2</v>
      </c>
      <c r="H91">
        <v>0</v>
      </c>
      <c r="I91">
        <v>169</v>
      </c>
      <c r="J91" s="6">
        <f t="shared" si="1"/>
        <v>9.1837012195952486E-2</v>
      </c>
    </row>
    <row r="92" spans="1:10" x14ac:dyDescent="0.3">
      <c r="A92" s="2" t="s">
        <v>175</v>
      </c>
      <c r="B92" s="2" t="s">
        <v>176</v>
      </c>
      <c r="C92" s="2" t="s">
        <v>425</v>
      </c>
      <c r="D92">
        <v>3573</v>
      </c>
      <c r="E92" s="10">
        <v>3456.4121780188584</v>
      </c>
      <c r="F92">
        <v>1376</v>
      </c>
      <c r="G92" s="6">
        <v>0.39810066888165341</v>
      </c>
      <c r="H92">
        <v>0</v>
      </c>
      <c r="I92">
        <v>1376</v>
      </c>
      <c r="J92" s="6">
        <f t="shared" si="1"/>
        <v>0.39810066888165341</v>
      </c>
    </row>
    <row r="93" spans="1:10" x14ac:dyDescent="0.3">
      <c r="A93" s="2" t="s">
        <v>177</v>
      </c>
      <c r="B93" s="2" t="s">
        <v>178</v>
      </c>
      <c r="C93" s="2" t="s">
        <v>425</v>
      </c>
      <c r="D93">
        <v>4063</v>
      </c>
      <c r="E93" s="10">
        <v>3872.5394239571842</v>
      </c>
      <c r="F93">
        <v>3020</v>
      </c>
      <c r="G93" s="6">
        <v>0.77985003362831873</v>
      </c>
      <c r="H93">
        <v>0</v>
      </c>
      <c r="I93">
        <v>3020</v>
      </c>
      <c r="J93" s="6">
        <f t="shared" si="1"/>
        <v>0.77985003362831873</v>
      </c>
    </row>
    <row r="94" spans="1:10" x14ac:dyDescent="0.3">
      <c r="A94" s="2" t="s">
        <v>179</v>
      </c>
      <c r="B94" s="2" t="s">
        <v>180</v>
      </c>
      <c r="C94" s="2" t="s">
        <v>425</v>
      </c>
      <c r="D94">
        <v>3320</v>
      </c>
      <c r="E94" s="10">
        <v>3184.7966838540087</v>
      </c>
      <c r="F94">
        <v>698</v>
      </c>
      <c r="G94" s="6">
        <v>0.21916626688876456</v>
      </c>
      <c r="H94">
        <v>1</v>
      </c>
      <c r="I94">
        <v>699</v>
      </c>
      <c r="J94" s="6">
        <f t="shared" si="1"/>
        <v>0.21948025867513815</v>
      </c>
    </row>
    <row r="95" spans="1:10" x14ac:dyDescent="0.3">
      <c r="A95" s="2" t="s">
        <v>181</v>
      </c>
      <c r="B95" s="2" t="s">
        <v>182</v>
      </c>
      <c r="C95" s="2" t="s">
        <v>425</v>
      </c>
      <c r="D95">
        <v>3570</v>
      </c>
      <c r="E95" s="10">
        <v>3484.8493519250069</v>
      </c>
      <c r="F95">
        <v>881</v>
      </c>
      <c r="G95" s="6">
        <v>0.25280863275003312</v>
      </c>
      <c r="H95">
        <v>0</v>
      </c>
      <c r="I95">
        <v>881</v>
      </c>
      <c r="J95" s="6">
        <f t="shared" si="1"/>
        <v>0.25280863275003312</v>
      </c>
    </row>
    <row r="96" spans="1:10" x14ac:dyDescent="0.3">
      <c r="A96" s="2" t="s">
        <v>183</v>
      </c>
      <c r="B96" s="2" t="s">
        <v>184</v>
      </c>
      <c r="C96" s="2" t="s">
        <v>425</v>
      </c>
      <c r="D96">
        <v>12536</v>
      </c>
      <c r="E96" s="10">
        <v>12075.649891806201</v>
      </c>
      <c r="F96">
        <v>3126</v>
      </c>
      <c r="G96" s="6">
        <v>0.25886805497078158</v>
      </c>
      <c r="H96">
        <v>4</v>
      </c>
      <c r="I96">
        <v>3130</v>
      </c>
      <c r="J96" s="6">
        <f t="shared" si="1"/>
        <v>0.25919930008270836</v>
      </c>
    </row>
    <row r="97" spans="1:10" x14ac:dyDescent="0.3">
      <c r="A97" s="2" t="s">
        <v>185</v>
      </c>
      <c r="B97" s="2" t="s">
        <v>186</v>
      </c>
      <c r="C97" s="2" t="s">
        <v>425</v>
      </c>
      <c r="D97">
        <v>5388</v>
      </c>
      <c r="E97" s="10">
        <v>5257.5363537081776</v>
      </c>
      <c r="F97">
        <v>302</v>
      </c>
      <c r="G97" s="6">
        <v>5.744135269497419E-2</v>
      </c>
      <c r="H97">
        <v>2305</v>
      </c>
      <c r="I97">
        <v>2607</v>
      </c>
      <c r="J97" s="6">
        <f t="shared" si="1"/>
        <v>0.49585962409204543</v>
      </c>
    </row>
    <row r="98" spans="1:10" x14ac:dyDescent="0.3">
      <c r="A98" s="2" t="s">
        <v>187</v>
      </c>
      <c r="B98" s="2" t="s">
        <v>188</v>
      </c>
      <c r="C98" s="2" t="s">
        <v>425</v>
      </c>
      <c r="D98">
        <v>6362</v>
      </c>
      <c r="E98" s="10">
        <v>6165.3911417587842</v>
      </c>
      <c r="F98">
        <v>612</v>
      </c>
      <c r="G98" s="6">
        <v>9.9263775148808547E-2</v>
      </c>
      <c r="H98">
        <v>0</v>
      </c>
      <c r="I98">
        <v>612</v>
      </c>
      <c r="J98" s="6">
        <f t="shared" si="1"/>
        <v>9.9263775148808547E-2</v>
      </c>
    </row>
    <row r="99" spans="1:10" x14ac:dyDescent="0.3">
      <c r="A99" s="2" t="s">
        <v>189</v>
      </c>
      <c r="B99" s="2" t="s">
        <v>190</v>
      </c>
      <c r="C99" s="2" t="s">
        <v>425</v>
      </c>
      <c r="D99">
        <v>4912</v>
      </c>
      <c r="E99" s="10">
        <v>4777.7063324070241</v>
      </c>
      <c r="F99">
        <v>1674</v>
      </c>
      <c r="G99" s="6">
        <v>0.35037733245455321</v>
      </c>
      <c r="H99">
        <v>0</v>
      </c>
      <c r="I99">
        <v>1674</v>
      </c>
      <c r="J99" s="6">
        <f t="shared" si="1"/>
        <v>0.35037733245455321</v>
      </c>
    </row>
    <row r="100" spans="1:10" x14ac:dyDescent="0.3">
      <c r="A100" s="2" t="s">
        <v>191</v>
      </c>
      <c r="B100" s="2" t="s">
        <v>192</v>
      </c>
      <c r="C100" s="2" t="s">
        <v>425</v>
      </c>
      <c r="D100">
        <v>5188</v>
      </c>
      <c r="E100" s="10">
        <v>5092.0435842556453</v>
      </c>
      <c r="F100">
        <v>1959</v>
      </c>
      <c r="G100" s="6">
        <v>0.38471783824811201</v>
      </c>
      <c r="H100">
        <v>1</v>
      </c>
      <c r="I100">
        <v>1960</v>
      </c>
      <c r="J100" s="6">
        <f t="shared" si="1"/>
        <v>0.38491422305579354</v>
      </c>
    </row>
    <row r="101" spans="1:10" x14ac:dyDescent="0.3">
      <c r="A101" s="2" t="s">
        <v>193</v>
      </c>
      <c r="B101" s="2" t="s">
        <v>194</v>
      </c>
      <c r="C101" s="2" t="s">
        <v>425</v>
      </c>
      <c r="D101">
        <v>5726</v>
      </c>
      <c r="E101" s="10">
        <v>5554.3323813888992</v>
      </c>
      <c r="F101">
        <v>2496</v>
      </c>
      <c r="G101" s="6">
        <v>0.44937894036796155</v>
      </c>
      <c r="H101">
        <v>0</v>
      </c>
      <c r="I101">
        <v>2496</v>
      </c>
      <c r="J101" s="6">
        <f t="shared" si="1"/>
        <v>0.44937894036796155</v>
      </c>
    </row>
    <row r="102" spans="1:10" x14ac:dyDescent="0.3">
      <c r="A102" s="2" t="s">
        <v>195</v>
      </c>
      <c r="B102" s="2" t="s">
        <v>196</v>
      </c>
      <c r="C102" s="2" t="s">
        <v>425</v>
      </c>
      <c r="D102">
        <v>2950</v>
      </c>
      <c r="E102" s="10">
        <v>2836.0126503006013</v>
      </c>
      <c r="F102">
        <v>187</v>
      </c>
      <c r="G102" s="6">
        <v>6.5937646639262715E-2</v>
      </c>
      <c r="H102">
        <v>0</v>
      </c>
      <c r="I102">
        <v>187</v>
      </c>
      <c r="J102" s="6">
        <f t="shared" si="1"/>
        <v>6.5937646639262715E-2</v>
      </c>
    </row>
    <row r="103" spans="1:10" x14ac:dyDescent="0.3">
      <c r="A103" s="2" t="s">
        <v>197</v>
      </c>
      <c r="B103" s="2" t="s">
        <v>198</v>
      </c>
      <c r="C103" s="2" t="s">
        <v>425</v>
      </c>
      <c r="D103">
        <v>5154</v>
      </c>
      <c r="E103" s="10">
        <v>4907.3838007651184</v>
      </c>
      <c r="F103">
        <v>3943</v>
      </c>
      <c r="G103" s="6">
        <v>0.80348311036630971</v>
      </c>
      <c r="H103">
        <v>1</v>
      </c>
      <c r="I103">
        <v>3944</v>
      </c>
      <c r="J103" s="6">
        <f t="shared" si="1"/>
        <v>0.80368688493145457</v>
      </c>
    </row>
    <row r="104" spans="1:10" x14ac:dyDescent="0.3">
      <c r="A104" s="2" t="s">
        <v>199</v>
      </c>
      <c r="B104" s="2" t="s">
        <v>200</v>
      </c>
      <c r="C104" s="2" t="s">
        <v>425</v>
      </c>
      <c r="D104">
        <v>2639</v>
      </c>
      <c r="E104" s="10">
        <v>2541.951586953342</v>
      </c>
      <c r="F104">
        <v>1489</v>
      </c>
      <c r="G104" s="6">
        <v>0.58577040083782317</v>
      </c>
      <c r="H104">
        <v>4</v>
      </c>
      <c r="I104">
        <v>1493</v>
      </c>
      <c r="J104" s="6">
        <f t="shared" si="1"/>
        <v>0.58734399493006717</v>
      </c>
    </row>
    <row r="105" spans="1:10" x14ac:dyDescent="0.3">
      <c r="A105" s="2" t="s">
        <v>201</v>
      </c>
      <c r="B105" s="2" t="s">
        <v>202</v>
      </c>
      <c r="C105" s="2" t="s">
        <v>425</v>
      </c>
      <c r="D105">
        <v>6808</v>
      </c>
      <c r="E105" s="10">
        <v>6653.3372842533699</v>
      </c>
      <c r="F105">
        <v>2594</v>
      </c>
      <c r="G105" s="6">
        <v>0.38987952799857128</v>
      </c>
      <c r="H105">
        <v>0</v>
      </c>
      <c r="I105">
        <v>2594</v>
      </c>
      <c r="J105" s="6">
        <f t="shared" si="1"/>
        <v>0.38987952799857128</v>
      </c>
    </row>
    <row r="106" spans="1:10" x14ac:dyDescent="0.3">
      <c r="A106" s="2" t="s">
        <v>203</v>
      </c>
      <c r="B106" s="2" t="s">
        <v>204</v>
      </c>
      <c r="C106" s="2" t="s">
        <v>425</v>
      </c>
      <c r="D106">
        <v>6120</v>
      </c>
      <c r="E106" s="10">
        <v>5908.3602159902457</v>
      </c>
      <c r="F106">
        <v>2655</v>
      </c>
      <c r="G106" s="6">
        <v>0.44936325866093457</v>
      </c>
      <c r="H106">
        <v>1</v>
      </c>
      <c r="I106">
        <v>2656</v>
      </c>
      <c r="J106" s="6">
        <f t="shared" si="1"/>
        <v>0.44953251035911196</v>
      </c>
    </row>
    <row r="107" spans="1:10" x14ac:dyDescent="0.3">
      <c r="A107" s="2" t="s">
        <v>205</v>
      </c>
      <c r="B107" s="2" t="s">
        <v>206</v>
      </c>
      <c r="C107" s="2" t="s">
        <v>425</v>
      </c>
      <c r="D107">
        <v>2159</v>
      </c>
      <c r="E107" s="10">
        <v>2084.1927129844617</v>
      </c>
      <c r="F107">
        <v>601</v>
      </c>
      <c r="G107" s="6">
        <v>0.28836105042292248</v>
      </c>
      <c r="H107">
        <v>0</v>
      </c>
      <c r="I107">
        <v>601</v>
      </c>
      <c r="J107" s="6">
        <f t="shared" si="1"/>
        <v>0.28836105042292248</v>
      </c>
    </row>
    <row r="108" spans="1:10" x14ac:dyDescent="0.3">
      <c r="A108" s="2" t="s">
        <v>207</v>
      </c>
      <c r="B108" s="2" t="s">
        <v>208</v>
      </c>
      <c r="C108" s="2" t="s">
        <v>425</v>
      </c>
      <c r="D108">
        <v>7541</v>
      </c>
      <c r="E108" s="10">
        <v>7237.18747170191</v>
      </c>
      <c r="F108">
        <v>1189</v>
      </c>
      <c r="G108" s="6">
        <v>0.16429034133067616</v>
      </c>
      <c r="H108">
        <v>2</v>
      </c>
      <c r="I108">
        <v>1191</v>
      </c>
      <c r="J108" s="6">
        <f t="shared" si="1"/>
        <v>0.1645666917786672</v>
      </c>
    </row>
    <row r="109" spans="1:10" x14ac:dyDescent="0.3">
      <c r="A109" s="2" t="s">
        <v>209</v>
      </c>
      <c r="B109" s="2" t="s">
        <v>210</v>
      </c>
      <c r="C109" s="2" t="s">
        <v>425</v>
      </c>
      <c r="D109">
        <v>16535</v>
      </c>
      <c r="E109" s="10">
        <v>16019.382703475978</v>
      </c>
      <c r="F109">
        <v>10607</v>
      </c>
      <c r="G109" s="6">
        <v>0.66213537664584488</v>
      </c>
      <c r="H109">
        <v>654</v>
      </c>
      <c r="I109">
        <v>11261</v>
      </c>
      <c r="J109" s="6">
        <f t="shared" si="1"/>
        <v>0.70296091980850939</v>
      </c>
    </row>
    <row r="110" spans="1:10" x14ac:dyDescent="0.3">
      <c r="A110" s="2" t="s">
        <v>211</v>
      </c>
      <c r="B110" s="2" t="s">
        <v>212</v>
      </c>
      <c r="C110" s="2" t="s">
        <v>425</v>
      </c>
      <c r="D110">
        <v>12856</v>
      </c>
      <c r="E110" s="10">
        <v>12355.042332858198</v>
      </c>
      <c r="F110">
        <v>3873</v>
      </c>
      <c r="G110" s="6">
        <v>0.31347525129070325</v>
      </c>
      <c r="H110">
        <v>0</v>
      </c>
      <c r="I110">
        <v>3873</v>
      </c>
      <c r="J110" s="6">
        <f t="shared" si="1"/>
        <v>0.31347525129070325</v>
      </c>
    </row>
    <row r="111" spans="1:10" x14ac:dyDescent="0.3">
      <c r="A111" s="2" t="s">
        <v>213</v>
      </c>
      <c r="B111" s="2" t="s">
        <v>214</v>
      </c>
      <c r="C111" s="2" t="s">
        <v>425</v>
      </c>
      <c r="D111">
        <v>7137</v>
      </c>
      <c r="E111" s="10">
        <v>6927.0401463025428</v>
      </c>
      <c r="F111">
        <v>715</v>
      </c>
      <c r="G111" s="6">
        <v>0.10321868863162958</v>
      </c>
      <c r="H111">
        <v>1</v>
      </c>
      <c r="I111">
        <v>716</v>
      </c>
      <c r="J111" s="6">
        <f t="shared" si="1"/>
        <v>0.10336305043391159</v>
      </c>
    </row>
    <row r="112" spans="1:10" x14ac:dyDescent="0.3">
      <c r="A112" s="2" t="s">
        <v>215</v>
      </c>
      <c r="B112" s="2" t="s">
        <v>216</v>
      </c>
      <c r="C112" s="2" t="s">
        <v>425</v>
      </c>
      <c r="D112">
        <v>6584</v>
      </c>
      <c r="E112" s="10">
        <v>6422.9070035491341</v>
      </c>
      <c r="F112">
        <v>2990</v>
      </c>
      <c r="G112" s="6">
        <v>0.46552129718643015</v>
      </c>
      <c r="H112">
        <v>160</v>
      </c>
      <c r="I112">
        <v>3150</v>
      </c>
      <c r="J112" s="6">
        <f t="shared" si="1"/>
        <v>0.49043213583185785</v>
      </c>
    </row>
    <row r="113" spans="1:10" x14ac:dyDescent="0.3">
      <c r="A113" s="2" t="s">
        <v>217</v>
      </c>
      <c r="B113" s="2" t="s">
        <v>218</v>
      </c>
      <c r="C113" s="2" t="s">
        <v>425</v>
      </c>
      <c r="D113">
        <v>13122</v>
      </c>
      <c r="E113" s="10">
        <v>12846.96184717699</v>
      </c>
      <c r="F113">
        <v>5013</v>
      </c>
      <c r="G113" s="6">
        <v>0.39020898945859045</v>
      </c>
      <c r="H113">
        <v>27</v>
      </c>
      <c r="I113">
        <v>5040</v>
      </c>
      <c r="J113" s="6">
        <f t="shared" si="1"/>
        <v>0.39231065367470497</v>
      </c>
    </row>
    <row r="114" spans="1:10" x14ac:dyDescent="0.3">
      <c r="A114" s="2" t="s">
        <v>219</v>
      </c>
      <c r="B114" s="2" t="s">
        <v>220</v>
      </c>
      <c r="C114" s="2" t="s">
        <v>425</v>
      </c>
      <c r="D114">
        <v>4046</v>
      </c>
      <c r="E114" s="10">
        <v>3877.7866638117162</v>
      </c>
      <c r="F114">
        <v>1219</v>
      </c>
      <c r="G114" s="6">
        <v>0.31435458050747167</v>
      </c>
      <c r="H114">
        <v>0</v>
      </c>
      <c r="I114">
        <v>1219</v>
      </c>
      <c r="J114" s="6">
        <f t="shared" si="1"/>
        <v>0.31435458050747167</v>
      </c>
    </row>
    <row r="115" spans="1:10" x14ac:dyDescent="0.3">
      <c r="A115" s="2" t="s">
        <v>221</v>
      </c>
      <c r="B115" s="2" t="s">
        <v>222</v>
      </c>
      <c r="C115" s="2" t="s">
        <v>425</v>
      </c>
      <c r="D115">
        <v>6473</v>
      </c>
      <c r="E115" s="10">
        <v>6326.3982469963948</v>
      </c>
      <c r="F115">
        <v>2721</v>
      </c>
      <c r="G115" s="6">
        <v>0.43010254709966422</v>
      </c>
      <c r="H115">
        <v>0</v>
      </c>
      <c r="I115">
        <v>2721</v>
      </c>
      <c r="J115" s="6">
        <f t="shared" si="1"/>
        <v>0.43010254709966422</v>
      </c>
    </row>
    <row r="116" spans="1:10" x14ac:dyDescent="0.3">
      <c r="A116" s="2" t="s">
        <v>223</v>
      </c>
      <c r="B116" s="2" t="s">
        <v>224</v>
      </c>
      <c r="C116" s="2" t="s">
        <v>425</v>
      </c>
      <c r="D116">
        <v>5512</v>
      </c>
      <c r="E116" s="10">
        <v>5363.7940953822863</v>
      </c>
      <c r="F116">
        <v>998</v>
      </c>
      <c r="G116" s="6">
        <v>0.18606232496120284</v>
      </c>
      <c r="H116">
        <v>0</v>
      </c>
      <c r="I116">
        <v>998</v>
      </c>
      <c r="J116" s="6">
        <f t="shared" si="1"/>
        <v>0.18606232496120284</v>
      </c>
    </row>
    <row r="117" spans="1:10" x14ac:dyDescent="0.3">
      <c r="A117" s="2" t="s">
        <v>225</v>
      </c>
      <c r="B117" s="2" t="s">
        <v>226</v>
      </c>
      <c r="C117" s="2" t="s">
        <v>425</v>
      </c>
      <c r="D117">
        <v>4011</v>
      </c>
      <c r="E117" s="10">
        <v>3934.4488451274501</v>
      </c>
      <c r="F117">
        <v>788</v>
      </c>
      <c r="G117" s="6">
        <v>0.20028218208400014</v>
      </c>
      <c r="H117">
        <v>1140</v>
      </c>
      <c r="I117">
        <v>1928</v>
      </c>
      <c r="J117" s="6">
        <f t="shared" si="1"/>
        <v>0.49003051657100538</v>
      </c>
    </row>
    <row r="118" spans="1:10" x14ac:dyDescent="0.3">
      <c r="A118" s="2" t="s">
        <v>227</v>
      </c>
      <c r="B118" s="2" t="s">
        <v>228</v>
      </c>
      <c r="C118" s="2" t="s">
        <v>425</v>
      </c>
      <c r="D118">
        <v>3865</v>
      </c>
      <c r="E118" s="10">
        <v>3771.339581140021</v>
      </c>
      <c r="F118">
        <v>1519</v>
      </c>
      <c r="G118" s="6">
        <v>0.40277465534960616</v>
      </c>
      <c r="H118">
        <v>1</v>
      </c>
      <c r="I118">
        <v>1520</v>
      </c>
      <c r="J118" s="6">
        <f t="shared" si="1"/>
        <v>0.40303981312139653</v>
      </c>
    </row>
    <row r="119" spans="1:10" x14ac:dyDescent="0.3">
      <c r="A119" s="2" t="s">
        <v>229</v>
      </c>
      <c r="B119" s="2" t="s">
        <v>230</v>
      </c>
      <c r="C119" s="2" t="s">
        <v>425</v>
      </c>
      <c r="D119">
        <v>4586</v>
      </c>
      <c r="E119" s="10">
        <v>4481.5659875451674</v>
      </c>
      <c r="F119">
        <v>1935</v>
      </c>
      <c r="G119" s="6">
        <v>0.43176871776017739</v>
      </c>
      <c r="H119">
        <v>1</v>
      </c>
      <c r="I119">
        <v>1936</v>
      </c>
      <c r="J119" s="6">
        <f t="shared" si="1"/>
        <v>0.43199185404842555</v>
      </c>
    </row>
    <row r="120" spans="1:10" x14ac:dyDescent="0.3">
      <c r="A120" s="2" t="s">
        <v>231</v>
      </c>
      <c r="B120" s="2" t="s">
        <v>232</v>
      </c>
      <c r="C120" s="2" t="s">
        <v>425</v>
      </c>
      <c r="D120">
        <v>3065</v>
      </c>
      <c r="E120" s="10">
        <v>2948.5698277228171</v>
      </c>
      <c r="F120">
        <v>1827</v>
      </c>
      <c r="G120" s="6">
        <v>0.61962242943081103</v>
      </c>
      <c r="H120">
        <v>0</v>
      </c>
      <c r="I120">
        <v>1827</v>
      </c>
      <c r="J120" s="6">
        <f t="shared" si="1"/>
        <v>0.61962242943081103</v>
      </c>
    </row>
    <row r="121" spans="1:10" x14ac:dyDescent="0.3">
      <c r="A121" s="2" t="s">
        <v>233</v>
      </c>
      <c r="B121" s="2" t="s">
        <v>234</v>
      </c>
      <c r="C121" s="2" t="s">
        <v>425</v>
      </c>
      <c r="D121">
        <v>6232</v>
      </c>
      <c r="E121" s="10">
        <v>6006.4745874512391</v>
      </c>
      <c r="F121">
        <v>3679</v>
      </c>
      <c r="G121" s="6">
        <v>0.61250571303276424</v>
      </c>
      <c r="H121">
        <v>6</v>
      </c>
      <c r="I121">
        <v>3685</v>
      </c>
      <c r="J121" s="6">
        <f t="shared" si="1"/>
        <v>0.61350463509805286</v>
      </c>
    </row>
    <row r="122" spans="1:10" x14ac:dyDescent="0.3">
      <c r="A122" s="2" t="s">
        <v>235</v>
      </c>
      <c r="B122" s="2" t="s">
        <v>236</v>
      </c>
      <c r="C122" s="2" t="s">
        <v>425</v>
      </c>
      <c r="D122">
        <v>3873</v>
      </c>
      <c r="E122" s="10">
        <v>3856.89604989605</v>
      </c>
      <c r="F122">
        <v>4124</v>
      </c>
      <c r="G122" s="6">
        <v>1.0692536035839362</v>
      </c>
      <c r="H122">
        <v>10</v>
      </c>
      <c r="I122">
        <v>4134</v>
      </c>
      <c r="J122" s="6">
        <f t="shared" si="1"/>
        <v>1.0718463620795324</v>
      </c>
    </row>
    <row r="123" spans="1:10" x14ac:dyDescent="0.3">
      <c r="A123" s="2" t="s">
        <v>237</v>
      </c>
      <c r="B123" s="2" t="s">
        <v>238</v>
      </c>
      <c r="C123" s="2" t="s">
        <v>425</v>
      </c>
      <c r="D123">
        <v>5156</v>
      </c>
      <c r="E123" s="10">
        <v>5002.4788656113833</v>
      </c>
      <c r="F123">
        <v>2174</v>
      </c>
      <c r="G123" s="6">
        <v>0.43458454466339902</v>
      </c>
      <c r="H123">
        <v>0</v>
      </c>
      <c r="I123">
        <v>2174</v>
      </c>
      <c r="J123" s="6">
        <f t="shared" si="1"/>
        <v>0.43458454466339902</v>
      </c>
    </row>
    <row r="124" spans="1:10" x14ac:dyDescent="0.3">
      <c r="A124" s="2" t="s">
        <v>239</v>
      </c>
      <c r="B124" s="2" t="s">
        <v>240</v>
      </c>
      <c r="C124" s="2" t="str">
        <f>VLOOKUP(A124,[8]CCGs!$A:$E,5,0)</f>
        <v>NHS ENGLAND LONDON</v>
      </c>
      <c r="D124">
        <v>4950</v>
      </c>
      <c r="E124" s="10">
        <v>4734.1370984804171</v>
      </c>
      <c r="F124">
        <v>3094</v>
      </c>
      <c r="G124" s="6">
        <v>0.65355099263879046</v>
      </c>
      <c r="H124">
        <v>5</v>
      </c>
      <c r="I124">
        <v>3099</v>
      </c>
      <c r="J124" s="6">
        <f t="shared" si="1"/>
        <v>0.65460715132114144</v>
      </c>
    </row>
    <row r="125" spans="1:10" x14ac:dyDescent="0.3">
      <c r="A125" s="2" t="s">
        <v>241</v>
      </c>
      <c r="B125" s="2" t="s">
        <v>242</v>
      </c>
      <c r="C125" s="2" t="str">
        <f>VLOOKUP(A125,[8]CCGs!$A:$E,5,0)</f>
        <v>NHS ENGLAND LONDON</v>
      </c>
      <c r="D125">
        <v>7590</v>
      </c>
      <c r="E125" s="10">
        <v>7262.0961786406197</v>
      </c>
      <c r="F125">
        <v>1780</v>
      </c>
      <c r="G125" s="6">
        <v>0.24510829328250447</v>
      </c>
      <c r="H125">
        <v>0</v>
      </c>
      <c r="I125">
        <v>1780</v>
      </c>
      <c r="J125" s="6">
        <f t="shared" si="1"/>
        <v>0.24510829328250447</v>
      </c>
    </row>
    <row r="126" spans="1:10" x14ac:dyDescent="0.3">
      <c r="A126" s="2" t="s">
        <v>243</v>
      </c>
      <c r="B126" s="2" t="s">
        <v>244</v>
      </c>
      <c r="C126" s="2" t="str">
        <f>VLOOKUP(A126,[8]CCGs!$A:$E,5,0)</f>
        <v>NHS ENGLAND LONDON</v>
      </c>
      <c r="D126">
        <v>4747</v>
      </c>
      <c r="E126" s="10">
        <v>4570.4689768797643</v>
      </c>
      <c r="F126">
        <v>3908</v>
      </c>
      <c r="G126" s="6">
        <v>0.85505448560510122</v>
      </c>
      <c r="H126">
        <v>2</v>
      </c>
      <c r="I126">
        <v>3910</v>
      </c>
      <c r="J126" s="6">
        <f t="shared" si="1"/>
        <v>0.85549207746057976</v>
      </c>
    </row>
    <row r="127" spans="1:10" x14ac:dyDescent="0.3">
      <c r="A127" s="2" t="s">
        <v>245</v>
      </c>
      <c r="B127" s="2" t="s">
        <v>246</v>
      </c>
      <c r="C127" s="2" t="str">
        <f>VLOOKUP(A127,[8]CCGs!$A:$E,5,0)</f>
        <v>NHS ENGLAND LONDON</v>
      </c>
      <c r="D127">
        <v>8685</v>
      </c>
      <c r="E127" s="10">
        <v>8259.4213084603252</v>
      </c>
      <c r="F127">
        <v>2020</v>
      </c>
      <c r="G127" s="6">
        <v>0.2445691925087857</v>
      </c>
      <c r="H127">
        <v>0</v>
      </c>
      <c r="I127">
        <v>2020</v>
      </c>
      <c r="J127" s="6">
        <f t="shared" si="1"/>
        <v>0.2445691925087857</v>
      </c>
    </row>
    <row r="128" spans="1:10" x14ac:dyDescent="0.3">
      <c r="A128" s="2" t="s">
        <v>247</v>
      </c>
      <c r="B128" s="2" t="s">
        <v>248</v>
      </c>
      <c r="C128" s="2" t="str">
        <f>VLOOKUP(A128,[8]CCGs!$A:$E,5,0)</f>
        <v>NHS ENGLAND LONDON</v>
      </c>
      <c r="D128">
        <v>8143</v>
      </c>
      <c r="E128" s="10">
        <v>7631.722008446739</v>
      </c>
      <c r="F128">
        <v>4806</v>
      </c>
      <c r="G128" s="6">
        <v>0.62973991907471882</v>
      </c>
      <c r="H128">
        <v>1</v>
      </c>
      <c r="I128">
        <v>4807</v>
      </c>
      <c r="J128" s="6">
        <f t="shared" si="1"/>
        <v>0.62987095110115965</v>
      </c>
    </row>
    <row r="129" spans="1:10" x14ac:dyDescent="0.3">
      <c r="A129" s="2" t="s">
        <v>249</v>
      </c>
      <c r="B129" s="2" t="s">
        <v>250</v>
      </c>
      <c r="C129" s="2" t="str">
        <f>VLOOKUP(A129,[8]CCGs!$A:$E,5,0)</f>
        <v>NHS ENGLAND LONDON</v>
      </c>
      <c r="D129">
        <v>5973</v>
      </c>
      <c r="E129" s="10">
        <v>5777.6007905557199</v>
      </c>
      <c r="F129">
        <v>2304</v>
      </c>
      <c r="G129" s="6">
        <v>0.39878144640353202</v>
      </c>
      <c r="H129">
        <v>1</v>
      </c>
      <c r="I129">
        <v>2305</v>
      </c>
      <c r="J129" s="6">
        <f t="shared" si="1"/>
        <v>0.39895452862853353</v>
      </c>
    </row>
    <row r="130" spans="1:10" x14ac:dyDescent="0.3">
      <c r="A130" s="2" t="s">
        <v>251</v>
      </c>
      <c r="B130" s="2" t="s">
        <v>252</v>
      </c>
      <c r="C130" s="2" t="str">
        <f>VLOOKUP(A130,[8]CCGs!$A:$E,5,0)</f>
        <v>NHS ENGLAND LONDON</v>
      </c>
      <c r="D130">
        <v>5645</v>
      </c>
      <c r="E130" s="10">
        <v>5144.3256367967751</v>
      </c>
      <c r="F130">
        <v>2014</v>
      </c>
      <c r="G130" s="6">
        <v>0.39149932220349493</v>
      </c>
      <c r="H130">
        <v>1</v>
      </c>
      <c r="I130">
        <v>2015</v>
      </c>
      <c r="J130" s="6">
        <f t="shared" si="1"/>
        <v>0.39169371114202695</v>
      </c>
    </row>
    <row r="131" spans="1:10" x14ac:dyDescent="0.3">
      <c r="A131" s="2" t="s">
        <v>253</v>
      </c>
      <c r="B131" s="2" t="s">
        <v>254</v>
      </c>
      <c r="C131" s="2" t="str">
        <f>VLOOKUP(A131,[8]CCGs!$A:$E,5,0)</f>
        <v>NHS ENGLAND LONDON</v>
      </c>
      <c r="D131">
        <v>7949</v>
      </c>
      <c r="E131" s="10">
        <v>7230.3958915496441</v>
      </c>
      <c r="F131">
        <v>2188</v>
      </c>
      <c r="G131" s="6">
        <v>0.30261136911703185</v>
      </c>
      <c r="H131">
        <v>5</v>
      </c>
      <c r="I131">
        <v>2193</v>
      </c>
      <c r="J131" s="6">
        <f t="shared" si="1"/>
        <v>0.30330289418356987</v>
      </c>
    </row>
    <row r="132" spans="1:10" x14ac:dyDescent="0.3">
      <c r="A132" s="2" t="s">
        <v>255</v>
      </c>
      <c r="B132" s="2" t="s">
        <v>256</v>
      </c>
      <c r="C132" s="2" t="str">
        <f>VLOOKUP(A132,[8]CCGs!$A:$E,5,0)</f>
        <v>NHS ENGLAND LONDON</v>
      </c>
      <c r="D132">
        <v>8001</v>
      </c>
      <c r="E132" s="10">
        <v>7604.8760427747602</v>
      </c>
      <c r="F132">
        <v>2960</v>
      </c>
      <c r="G132" s="6">
        <v>0.38922396411868365</v>
      </c>
      <c r="H132">
        <v>4</v>
      </c>
      <c r="I132">
        <v>2964</v>
      </c>
      <c r="J132" s="6">
        <f t="shared" si="1"/>
        <v>0.38974994244857375</v>
      </c>
    </row>
    <row r="133" spans="1:10" x14ac:dyDescent="0.3">
      <c r="A133" s="2" t="s">
        <v>257</v>
      </c>
      <c r="B133" s="2" t="s">
        <v>258</v>
      </c>
      <c r="C133" s="2" t="str">
        <f>VLOOKUP(A133,[8]CCGs!$A:$E,5,0)</f>
        <v>NHS ENGLAND LONDON</v>
      </c>
      <c r="D133">
        <v>6759</v>
      </c>
      <c r="E133" s="10">
        <v>6389.2017353579176</v>
      </c>
      <c r="F133">
        <v>2155</v>
      </c>
      <c r="G133" s="6">
        <v>0.33728783176061017</v>
      </c>
      <c r="H133">
        <v>0</v>
      </c>
      <c r="I133">
        <v>2155</v>
      </c>
      <c r="J133" s="6">
        <f t="shared" si="1"/>
        <v>0.33728783176061017</v>
      </c>
    </row>
    <row r="134" spans="1:10" x14ac:dyDescent="0.3">
      <c r="A134" s="2" t="s">
        <v>259</v>
      </c>
      <c r="B134" s="2" t="s">
        <v>260</v>
      </c>
      <c r="C134" s="2" t="str">
        <f>VLOOKUP(A134,[8]CCGs!$A:$E,5,0)</f>
        <v>NHS ENGLAND LONDON</v>
      </c>
      <c r="D134">
        <v>5131</v>
      </c>
      <c r="E134" s="10">
        <v>4875.0097861662662</v>
      </c>
      <c r="F134">
        <v>2535</v>
      </c>
      <c r="G134" s="6">
        <v>0.51999895614436042</v>
      </c>
      <c r="H134">
        <v>0</v>
      </c>
      <c r="I134">
        <v>2535</v>
      </c>
      <c r="J134" s="6">
        <f t="shared" ref="J134:J197" si="2">I134/E134</f>
        <v>0.51999895614436042</v>
      </c>
    </row>
    <row r="135" spans="1:10" x14ac:dyDescent="0.3">
      <c r="A135" s="2" t="s">
        <v>261</v>
      </c>
      <c r="B135" s="2" t="s">
        <v>262</v>
      </c>
      <c r="C135" s="2" t="str">
        <f>VLOOKUP(A135,[8]CCGs!$A:$E,5,0)</f>
        <v>NHS ENGLAND LONDON</v>
      </c>
      <c r="D135">
        <v>6693</v>
      </c>
      <c r="E135" s="10">
        <v>6379.2685816064004</v>
      </c>
      <c r="F135">
        <v>2978</v>
      </c>
      <c r="G135" s="6">
        <v>0.46682467776738329</v>
      </c>
      <c r="H135">
        <v>5</v>
      </c>
      <c r="I135">
        <v>2983</v>
      </c>
      <c r="J135" s="6">
        <f t="shared" si="2"/>
        <v>0.46760846668237216</v>
      </c>
    </row>
    <row r="136" spans="1:10" x14ac:dyDescent="0.3">
      <c r="A136" s="2" t="s">
        <v>263</v>
      </c>
      <c r="B136" s="2" t="s">
        <v>264</v>
      </c>
      <c r="C136" s="2" t="str">
        <f>VLOOKUP(A136,[8]CCGs!$A:$E,5,0)</f>
        <v>NHS ENGLAND LONDON</v>
      </c>
      <c r="D136">
        <v>4311</v>
      </c>
      <c r="E136" s="10">
        <v>4120.8740256576812</v>
      </c>
      <c r="F136">
        <v>485</v>
      </c>
      <c r="G136" s="6">
        <v>0.11769347885430573</v>
      </c>
      <c r="H136">
        <v>0</v>
      </c>
      <c r="I136">
        <v>485</v>
      </c>
      <c r="J136" s="6">
        <f t="shared" si="2"/>
        <v>0.11769347885430573</v>
      </c>
    </row>
    <row r="137" spans="1:10" x14ac:dyDescent="0.3">
      <c r="A137" s="2" t="s">
        <v>265</v>
      </c>
      <c r="B137" s="2" t="s">
        <v>266</v>
      </c>
      <c r="C137" s="2" t="str">
        <f>VLOOKUP(A137,[8]CCGs!$A:$E,5,0)</f>
        <v>NHS ENGLAND LONDON</v>
      </c>
      <c r="D137">
        <v>5909</v>
      </c>
      <c r="E137" s="10">
        <v>5619.1176033452011</v>
      </c>
      <c r="F137">
        <v>1353</v>
      </c>
      <c r="G137" s="6">
        <v>0.24078513665464579</v>
      </c>
      <c r="H137">
        <v>0</v>
      </c>
      <c r="I137">
        <v>1353</v>
      </c>
      <c r="J137" s="6">
        <f t="shared" si="2"/>
        <v>0.24078513665464579</v>
      </c>
    </row>
    <row r="138" spans="1:10" x14ac:dyDescent="0.3">
      <c r="A138" s="2" t="s">
        <v>267</v>
      </c>
      <c r="B138" s="2" t="s">
        <v>268</v>
      </c>
      <c r="C138" s="2" t="str">
        <f>VLOOKUP(A138,[8]CCGs!$A:$E,5,0)</f>
        <v>NHS ENGLAND LONDON</v>
      </c>
      <c r="D138">
        <v>5145</v>
      </c>
      <c r="E138" s="10">
        <v>4817.8596048759982</v>
      </c>
      <c r="F138">
        <v>1304</v>
      </c>
      <c r="G138" s="6">
        <v>0.27065960964911973</v>
      </c>
      <c r="H138">
        <v>0</v>
      </c>
      <c r="I138">
        <v>1304</v>
      </c>
      <c r="J138" s="6">
        <f t="shared" si="2"/>
        <v>0.27065960964911973</v>
      </c>
    </row>
    <row r="139" spans="1:10" x14ac:dyDescent="0.3">
      <c r="A139" s="2" t="s">
        <v>269</v>
      </c>
      <c r="B139" s="2" t="s">
        <v>270</v>
      </c>
      <c r="C139" s="2" t="str">
        <f>VLOOKUP(A139,[8]CCGs!$A:$E,5,0)</f>
        <v>NHS ENGLAND LONDON</v>
      </c>
      <c r="D139">
        <v>5882</v>
      </c>
      <c r="E139" s="10">
        <v>5655.0291495521478</v>
      </c>
      <c r="F139">
        <v>3774</v>
      </c>
      <c r="G139" s="6">
        <v>0.66737056524260063</v>
      </c>
      <c r="H139">
        <v>37</v>
      </c>
      <c r="I139">
        <v>3811</v>
      </c>
      <c r="J139" s="6">
        <f t="shared" si="2"/>
        <v>0.67391341392144966</v>
      </c>
    </row>
    <row r="140" spans="1:10" x14ac:dyDescent="0.3">
      <c r="A140" s="2" t="s">
        <v>271</v>
      </c>
      <c r="B140" s="2" t="s">
        <v>272</v>
      </c>
      <c r="C140" s="2" t="str">
        <f>VLOOKUP(A140,[8]CCGs!$A:$E,5,0)</f>
        <v>NHS ENGLAND LONDON</v>
      </c>
      <c r="D140">
        <v>6102</v>
      </c>
      <c r="E140" s="10">
        <v>5773.2715697432022</v>
      </c>
      <c r="F140">
        <v>2395</v>
      </c>
      <c r="G140" s="6">
        <v>0.41484277520423846</v>
      </c>
      <c r="H140">
        <v>278</v>
      </c>
      <c r="I140">
        <v>2673</v>
      </c>
      <c r="J140" s="6">
        <f t="shared" si="2"/>
        <v>0.46299571529057593</v>
      </c>
    </row>
    <row r="141" spans="1:10" x14ac:dyDescent="0.3">
      <c r="A141" s="2" t="s">
        <v>273</v>
      </c>
      <c r="B141" s="2" t="s">
        <v>274</v>
      </c>
      <c r="C141" s="2" t="str">
        <f>VLOOKUP(A141,[8]CCGs!$A:$E,5,0)</f>
        <v>NHS ENGLAND LONDON</v>
      </c>
      <c r="D141">
        <v>4859</v>
      </c>
      <c r="E141" s="10">
        <v>4671.9771827290078</v>
      </c>
      <c r="F141">
        <v>1619</v>
      </c>
      <c r="G141" s="6">
        <v>0.3465342266621057</v>
      </c>
      <c r="H141">
        <v>0</v>
      </c>
      <c r="I141">
        <v>1619</v>
      </c>
      <c r="J141" s="6">
        <f t="shared" si="2"/>
        <v>0.3465342266621057</v>
      </c>
    </row>
    <row r="142" spans="1:10" x14ac:dyDescent="0.3">
      <c r="A142" s="2" t="s">
        <v>275</v>
      </c>
      <c r="B142" s="2" t="s">
        <v>276</v>
      </c>
      <c r="C142" s="2" t="str">
        <f>VLOOKUP(A142,[8]CCGs!$A:$E,5,0)</f>
        <v>NHS ENGLAND LONDON</v>
      </c>
      <c r="D142">
        <v>3747</v>
      </c>
      <c r="E142" s="10">
        <v>3537.3750729713952</v>
      </c>
      <c r="F142">
        <v>1753</v>
      </c>
      <c r="G142" s="6">
        <v>0.49556520409566857</v>
      </c>
      <c r="H142">
        <v>0</v>
      </c>
      <c r="I142">
        <v>1753</v>
      </c>
      <c r="J142" s="6">
        <f t="shared" si="2"/>
        <v>0.49556520409566857</v>
      </c>
    </row>
    <row r="143" spans="1:10" x14ac:dyDescent="0.3">
      <c r="A143" s="2" t="s">
        <v>277</v>
      </c>
      <c r="B143" s="2" t="s">
        <v>278</v>
      </c>
      <c r="C143" s="2" t="str">
        <f>VLOOKUP(A143,[8]CCGs!$A:$E,5,0)</f>
        <v>NHS ENGLAND LONDON</v>
      </c>
      <c r="D143">
        <v>7979</v>
      </c>
      <c r="E143" s="10">
        <v>7263.3379887296505</v>
      </c>
      <c r="F143">
        <v>1700</v>
      </c>
      <c r="G143" s="6">
        <v>0.23405216756233149</v>
      </c>
      <c r="H143">
        <v>0</v>
      </c>
      <c r="I143">
        <v>1700</v>
      </c>
      <c r="J143" s="6">
        <f t="shared" si="2"/>
        <v>0.23405216756233149</v>
      </c>
    </row>
    <row r="144" spans="1:10" x14ac:dyDescent="0.3">
      <c r="A144" s="2" t="s">
        <v>279</v>
      </c>
      <c r="B144" s="2" t="s">
        <v>280</v>
      </c>
      <c r="C144" s="2" t="str">
        <f>VLOOKUP(A144,[8]CCGs!$A:$E,5,0)</f>
        <v>NHS ENGLAND LONDON</v>
      </c>
      <c r="D144">
        <v>6723</v>
      </c>
      <c r="E144" s="10">
        <v>6279.127454354174</v>
      </c>
      <c r="F144">
        <v>1928</v>
      </c>
      <c r="G144" s="6">
        <v>0.30704903093869435</v>
      </c>
      <c r="H144">
        <v>0</v>
      </c>
      <c r="I144">
        <v>1928</v>
      </c>
      <c r="J144" s="6">
        <f t="shared" si="2"/>
        <v>0.30704903093869435</v>
      </c>
    </row>
    <row r="145" spans="1:10" x14ac:dyDescent="0.3">
      <c r="A145" s="2" t="s">
        <v>281</v>
      </c>
      <c r="B145" s="2" t="s">
        <v>282</v>
      </c>
      <c r="C145" s="2" t="str">
        <f>VLOOKUP(A145,[8]CCGs!$A:$E,5,0)</f>
        <v>NHS ENGLAND LONDON</v>
      </c>
      <c r="D145">
        <v>7531</v>
      </c>
      <c r="E145" s="10">
        <v>7031.8488907172314</v>
      </c>
      <c r="F145">
        <v>2718</v>
      </c>
      <c r="G145" s="6">
        <v>0.38652707733638042</v>
      </c>
      <c r="H145">
        <v>0</v>
      </c>
      <c r="I145">
        <v>2718</v>
      </c>
      <c r="J145" s="6">
        <f t="shared" si="2"/>
        <v>0.38652707733638042</v>
      </c>
    </row>
    <row r="146" spans="1:10" x14ac:dyDescent="0.3">
      <c r="A146" s="2" t="s">
        <v>283</v>
      </c>
      <c r="B146" s="2" t="s">
        <v>284</v>
      </c>
      <c r="C146" s="2" t="str">
        <f>VLOOKUP(A146,[8]CCGs!$A:$E,5,0)</f>
        <v>NHS ENGLAND LONDON</v>
      </c>
      <c r="D146">
        <v>7559</v>
      </c>
      <c r="E146" s="10">
        <v>7170.7850281767551</v>
      </c>
      <c r="F146">
        <v>3714</v>
      </c>
      <c r="G146" s="6">
        <v>0.51793492419676146</v>
      </c>
      <c r="H146">
        <v>2</v>
      </c>
      <c r="I146">
        <v>3716</v>
      </c>
      <c r="J146" s="6">
        <f t="shared" si="2"/>
        <v>0.51821383368744367</v>
      </c>
    </row>
    <row r="147" spans="1:10" x14ac:dyDescent="0.3">
      <c r="A147" s="2" t="s">
        <v>285</v>
      </c>
      <c r="B147" s="2" t="s">
        <v>286</v>
      </c>
      <c r="C147" s="2" t="str">
        <f>VLOOKUP(A147,[8]CCGs!$A:$E,5,0)</f>
        <v>NHS ENGLAND LONDON</v>
      </c>
      <c r="D147">
        <v>4728</v>
      </c>
      <c r="E147" s="10">
        <v>4497.3918156535556</v>
      </c>
      <c r="F147">
        <v>1621</v>
      </c>
      <c r="G147" s="6">
        <v>0.36043112684956008</v>
      </c>
      <c r="H147">
        <v>0</v>
      </c>
      <c r="I147">
        <v>1621</v>
      </c>
      <c r="J147" s="6">
        <f t="shared" si="2"/>
        <v>0.36043112684956008</v>
      </c>
    </row>
    <row r="148" spans="1:10" x14ac:dyDescent="0.3">
      <c r="A148" s="2" t="s">
        <v>287</v>
      </c>
      <c r="B148" s="2" t="s">
        <v>288</v>
      </c>
      <c r="C148" s="2" t="str">
        <f>VLOOKUP(A148,[8]CCGs!$A:$E,5,0)</f>
        <v>NHS ENGLAND LONDON</v>
      </c>
      <c r="D148">
        <v>7055</v>
      </c>
      <c r="E148" s="10">
        <v>6530.2560312673604</v>
      </c>
      <c r="F148">
        <v>1704</v>
      </c>
      <c r="G148" s="6">
        <v>0.26093923298583072</v>
      </c>
      <c r="H148">
        <v>0</v>
      </c>
      <c r="I148">
        <v>1704</v>
      </c>
      <c r="J148" s="6">
        <f t="shared" si="2"/>
        <v>0.26093923298583072</v>
      </c>
    </row>
    <row r="149" spans="1:10" x14ac:dyDescent="0.3">
      <c r="A149" s="2" t="s">
        <v>289</v>
      </c>
      <c r="B149" s="2" t="s">
        <v>290</v>
      </c>
      <c r="C149" s="2" t="str">
        <f>VLOOKUP(A149,[8]CCGs!$A:$E,5,0)</f>
        <v>NHS ENGLAND LONDON</v>
      </c>
      <c r="D149">
        <v>5172</v>
      </c>
      <c r="E149" s="10">
        <v>4882.4720220280142</v>
      </c>
      <c r="F149">
        <v>718</v>
      </c>
      <c r="G149" s="6">
        <v>0.14705665424412756</v>
      </c>
      <c r="H149">
        <v>0</v>
      </c>
      <c r="I149">
        <v>718</v>
      </c>
      <c r="J149" s="6">
        <f t="shared" si="2"/>
        <v>0.14705665424412756</v>
      </c>
    </row>
    <row r="150" spans="1:10" x14ac:dyDescent="0.3">
      <c r="A150" s="2" t="s">
        <v>291</v>
      </c>
      <c r="B150" s="2" t="s">
        <v>292</v>
      </c>
      <c r="C150" s="2" t="str">
        <f>VLOOKUP(A150,[8]CCGs!$A:$E,5,0)</f>
        <v>NHS ENGLAND LONDON</v>
      </c>
      <c r="D150">
        <v>3978</v>
      </c>
      <c r="E150" s="10">
        <v>3707.0257994236154</v>
      </c>
      <c r="F150">
        <v>375</v>
      </c>
      <c r="G150" s="6">
        <v>0.10115926359571241</v>
      </c>
      <c r="H150">
        <v>0</v>
      </c>
      <c r="I150">
        <v>375</v>
      </c>
      <c r="J150" s="6">
        <f t="shared" si="2"/>
        <v>0.10115926359571241</v>
      </c>
    </row>
    <row r="151" spans="1:10" x14ac:dyDescent="0.3">
      <c r="A151" s="2" t="s">
        <v>293</v>
      </c>
      <c r="B151" s="2" t="s">
        <v>294</v>
      </c>
      <c r="C151" s="2" t="str">
        <f>VLOOKUP(A151,[8]CCGs!$A:$E,5,0)</f>
        <v>NHS ENGLAND LONDON</v>
      </c>
      <c r="D151">
        <v>6102</v>
      </c>
      <c r="E151" s="10">
        <v>5723.6605463096967</v>
      </c>
      <c r="F151">
        <v>1838</v>
      </c>
      <c r="G151" s="6">
        <v>0.32112316674423363</v>
      </c>
      <c r="H151">
        <v>1</v>
      </c>
      <c r="I151">
        <v>1839</v>
      </c>
      <c r="J151" s="6">
        <f t="shared" si="2"/>
        <v>0.32129788011025334</v>
      </c>
    </row>
    <row r="152" spans="1:10" x14ac:dyDescent="0.3">
      <c r="A152" s="2" t="s">
        <v>295</v>
      </c>
      <c r="B152" s="2" t="s">
        <v>296</v>
      </c>
      <c r="C152" s="2" t="str">
        <f>VLOOKUP(A152,[8]CCGs!$A:$E,5,0)</f>
        <v>NHS ENGLAND LONDON</v>
      </c>
      <c r="D152">
        <v>7124</v>
      </c>
      <c r="E152" s="10">
        <v>6756.5945503449893</v>
      </c>
      <c r="F152">
        <v>2962</v>
      </c>
      <c r="G152" s="6">
        <v>0.43838652414754725</v>
      </c>
      <c r="H152">
        <v>0</v>
      </c>
      <c r="I152">
        <v>2962</v>
      </c>
      <c r="J152" s="6">
        <f t="shared" si="2"/>
        <v>0.43838652414754725</v>
      </c>
    </row>
    <row r="153" spans="1:10" x14ac:dyDescent="0.3">
      <c r="A153" s="2" t="s">
        <v>297</v>
      </c>
      <c r="B153" s="2" t="s">
        <v>298</v>
      </c>
      <c r="C153" s="2" t="str">
        <f>VLOOKUP(A153,[8]CCGs!$A:$E,5,0)</f>
        <v>NHS ENGLAND LONDON</v>
      </c>
      <c r="D153">
        <v>9463</v>
      </c>
      <c r="E153" s="10">
        <v>9050.9389581199503</v>
      </c>
      <c r="F153">
        <v>2202</v>
      </c>
      <c r="G153" s="6">
        <v>0.24328967526893991</v>
      </c>
      <c r="H153">
        <v>0</v>
      </c>
      <c r="I153">
        <v>2202</v>
      </c>
      <c r="J153" s="6">
        <f t="shared" si="2"/>
        <v>0.24328967526893991</v>
      </c>
    </row>
    <row r="154" spans="1:10" x14ac:dyDescent="0.3">
      <c r="A154" s="2" t="s">
        <v>299</v>
      </c>
      <c r="B154" s="2" t="s">
        <v>300</v>
      </c>
      <c r="C154" s="2" t="str">
        <f>VLOOKUP(A154,[8]CCGs!$A:$E,5,0)</f>
        <v>NHS ENGLAND LONDON</v>
      </c>
      <c r="D154">
        <v>4811</v>
      </c>
      <c r="E154" s="10">
        <v>4598.1971599383032</v>
      </c>
      <c r="F154">
        <v>1400</v>
      </c>
      <c r="G154" s="6">
        <v>0.30446715338730379</v>
      </c>
      <c r="H154">
        <v>1</v>
      </c>
      <c r="I154">
        <v>1401</v>
      </c>
      <c r="J154" s="6">
        <f t="shared" si="2"/>
        <v>0.3046846299254376</v>
      </c>
    </row>
    <row r="155" spans="1:10" x14ac:dyDescent="0.3">
      <c r="A155" s="2" t="s">
        <v>301</v>
      </c>
      <c r="B155" s="2" t="s">
        <v>302</v>
      </c>
      <c r="C155" s="2" t="str">
        <f>VLOOKUP(A155,[8]CCGs!$A:$E,5,0)</f>
        <v>NHS ENGLAND LONDON</v>
      </c>
      <c r="D155">
        <v>3987</v>
      </c>
      <c r="E155" s="10">
        <v>3847.0915388794979</v>
      </c>
      <c r="F155">
        <v>1508</v>
      </c>
      <c r="G155" s="6">
        <v>0.3919844341523569</v>
      </c>
      <c r="H155">
        <v>0</v>
      </c>
      <c r="I155">
        <v>1508</v>
      </c>
      <c r="J155" s="6">
        <f t="shared" si="2"/>
        <v>0.3919844341523569</v>
      </c>
    </row>
    <row r="156" spans="1:10" x14ac:dyDescent="0.3">
      <c r="A156" s="2" t="s">
        <v>303</v>
      </c>
      <c r="B156" s="2" t="s">
        <v>304</v>
      </c>
      <c r="C156" s="2" t="s">
        <v>427</v>
      </c>
      <c r="D156">
        <v>2494</v>
      </c>
      <c r="E156" s="10">
        <v>2394.969696969697</v>
      </c>
      <c r="F156">
        <v>532</v>
      </c>
      <c r="G156" s="6">
        <v>0.22213224688108915</v>
      </c>
      <c r="H156">
        <v>0</v>
      </c>
      <c r="I156">
        <v>532</v>
      </c>
      <c r="J156" s="6">
        <f t="shared" si="2"/>
        <v>0.22213224688108915</v>
      </c>
    </row>
    <row r="157" spans="1:10" x14ac:dyDescent="0.3">
      <c r="A157" s="2" t="s">
        <v>305</v>
      </c>
      <c r="B157" s="2" t="s">
        <v>306</v>
      </c>
      <c r="C157" s="2" t="s">
        <v>427</v>
      </c>
      <c r="D157">
        <v>5540</v>
      </c>
      <c r="E157" s="10">
        <v>5179.4638818961475</v>
      </c>
      <c r="F157">
        <v>1773</v>
      </c>
      <c r="G157" s="6">
        <v>0.34231342093091749</v>
      </c>
      <c r="H157">
        <v>2</v>
      </c>
      <c r="I157">
        <v>1775</v>
      </c>
      <c r="J157" s="6">
        <f t="shared" si="2"/>
        <v>0.34269956128165741</v>
      </c>
    </row>
    <row r="158" spans="1:10" x14ac:dyDescent="0.3">
      <c r="A158" s="2" t="s">
        <v>307</v>
      </c>
      <c r="B158" s="2" t="s">
        <v>308</v>
      </c>
      <c r="C158" s="2" t="s">
        <v>427</v>
      </c>
      <c r="D158">
        <v>4275</v>
      </c>
      <c r="E158" s="10">
        <v>4136.430516514406</v>
      </c>
      <c r="F158">
        <v>775</v>
      </c>
      <c r="G158" s="6">
        <v>0.18735960797742579</v>
      </c>
      <c r="H158">
        <v>0</v>
      </c>
      <c r="I158">
        <v>775</v>
      </c>
      <c r="J158" s="6">
        <f t="shared" si="2"/>
        <v>0.18735960797742579</v>
      </c>
    </row>
    <row r="159" spans="1:10" x14ac:dyDescent="0.3">
      <c r="A159" s="2" t="s">
        <v>309</v>
      </c>
      <c r="B159" s="2" t="s">
        <v>310</v>
      </c>
      <c r="C159" s="2" t="s">
        <v>427</v>
      </c>
      <c r="D159">
        <v>4249</v>
      </c>
      <c r="E159" s="10">
        <v>4028.5674232309748</v>
      </c>
      <c r="F159">
        <v>122</v>
      </c>
      <c r="G159" s="6">
        <v>3.0283718052347766E-2</v>
      </c>
      <c r="H159">
        <v>0</v>
      </c>
      <c r="I159">
        <v>122</v>
      </c>
      <c r="J159" s="6">
        <f t="shared" si="2"/>
        <v>3.0283718052347766E-2</v>
      </c>
    </row>
    <row r="160" spans="1:10" x14ac:dyDescent="0.3">
      <c r="A160" s="2" t="s">
        <v>311</v>
      </c>
      <c r="B160" s="2" t="s">
        <v>312</v>
      </c>
      <c r="C160" s="2" t="s">
        <v>427</v>
      </c>
      <c r="D160">
        <v>8701</v>
      </c>
      <c r="E160" s="10">
        <v>8443.0398477919825</v>
      </c>
      <c r="F160">
        <v>1103</v>
      </c>
      <c r="G160" s="6">
        <v>0.13064015092721085</v>
      </c>
      <c r="H160">
        <v>0</v>
      </c>
      <c r="I160">
        <v>1103</v>
      </c>
      <c r="J160" s="6">
        <f t="shared" si="2"/>
        <v>0.13064015092721085</v>
      </c>
    </row>
    <row r="161" spans="1:10" x14ac:dyDescent="0.3">
      <c r="A161" s="2" t="s">
        <v>313</v>
      </c>
      <c r="B161" s="2" t="s">
        <v>314</v>
      </c>
      <c r="C161" s="2" t="s">
        <v>427</v>
      </c>
      <c r="D161">
        <v>2474</v>
      </c>
      <c r="E161" s="10">
        <v>2394.7090016011289</v>
      </c>
      <c r="F161">
        <v>16</v>
      </c>
      <c r="G161" s="6">
        <v>6.6813963572618729E-3</v>
      </c>
      <c r="H161">
        <v>0</v>
      </c>
      <c r="I161">
        <v>16</v>
      </c>
      <c r="J161" s="6">
        <f t="shared" si="2"/>
        <v>6.6813963572618729E-3</v>
      </c>
    </row>
    <row r="162" spans="1:10" x14ac:dyDescent="0.3">
      <c r="A162" s="2" t="s">
        <v>315</v>
      </c>
      <c r="B162" s="2" t="s">
        <v>316</v>
      </c>
      <c r="C162" s="2" t="s">
        <v>427</v>
      </c>
      <c r="D162">
        <v>5123</v>
      </c>
      <c r="E162" s="10">
        <v>5036.1792138201308</v>
      </c>
      <c r="F162">
        <v>951</v>
      </c>
      <c r="G162" s="6">
        <v>0.1888336295480301</v>
      </c>
      <c r="H162">
        <v>0</v>
      </c>
      <c r="I162">
        <v>951</v>
      </c>
      <c r="J162" s="6">
        <f t="shared" si="2"/>
        <v>0.1888336295480301</v>
      </c>
    </row>
    <row r="163" spans="1:10" x14ac:dyDescent="0.3">
      <c r="A163" s="2" t="s">
        <v>317</v>
      </c>
      <c r="B163" s="2" t="s">
        <v>318</v>
      </c>
      <c r="C163" s="2" t="s">
        <v>427</v>
      </c>
      <c r="D163">
        <v>3703</v>
      </c>
      <c r="E163" s="10">
        <v>3543.6315526085323</v>
      </c>
      <c r="F163">
        <v>620</v>
      </c>
      <c r="G163" s="6">
        <v>0.17496175626487087</v>
      </c>
      <c r="H163">
        <v>0</v>
      </c>
      <c r="I163">
        <v>620</v>
      </c>
      <c r="J163" s="6">
        <f t="shared" si="2"/>
        <v>0.17496175626487087</v>
      </c>
    </row>
    <row r="164" spans="1:10" x14ac:dyDescent="0.3">
      <c r="A164" s="2" t="s">
        <v>319</v>
      </c>
      <c r="B164" s="2" t="s">
        <v>320</v>
      </c>
      <c r="C164" s="2" t="s">
        <v>427</v>
      </c>
      <c r="D164">
        <v>4792</v>
      </c>
      <c r="E164" s="10">
        <v>4649.1463264506738</v>
      </c>
      <c r="F164">
        <v>1312</v>
      </c>
      <c r="G164" s="6">
        <v>0.28220234595232202</v>
      </c>
      <c r="H164">
        <v>1</v>
      </c>
      <c r="I164">
        <v>1313</v>
      </c>
      <c r="J164" s="6">
        <f t="shared" si="2"/>
        <v>0.28241743920381007</v>
      </c>
    </row>
    <row r="165" spans="1:10" x14ac:dyDescent="0.3">
      <c r="A165" s="2" t="s">
        <v>321</v>
      </c>
      <c r="B165" s="2" t="s">
        <v>322</v>
      </c>
      <c r="C165" s="2" t="s">
        <v>427</v>
      </c>
      <c r="D165">
        <v>3922</v>
      </c>
      <c r="E165" s="10">
        <v>3700.4898784014495</v>
      </c>
      <c r="F165">
        <v>19</v>
      </c>
      <c r="G165" s="6">
        <v>5.1344553354670131E-3</v>
      </c>
      <c r="H165">
        <v>0</v>
      </c>
      <c r="I165">
        <v>19</v>
      </c>
      <c r="J165" s="6">
        <f t="shared" si="2"/>
        <v>5.1344553354670131E-3</v>
      </c>
    </row>
    <row r="166" spans="1:10" x14ac:dyDescent="0.3">
      <c r="A166" s="2" t="s">
        <v>323</v>
      </c>
      <c r="B166" s="2" t="s">
        <v>324</v>
      </c>
      <c r="C166" s="2" t="s">
        <v>427</v>
      </c>
      <c r="D166">
        <v>5744</v>
      </c>
      <c r="E166" s="10">
        <v>5544.7685316445632</v>
      </c>
      <c r="F166">
        <v>2311</v>
      </c>
      <c r="G166" s="6">
        <v>0.41678926483781709</v>
      </c>
      <c r="H166">
        <v>0</v>
      </c>
      <c r="I166">
        <v>2311</v>
      </c>
      <c r="J166" s="6">
        <f t="shared" si="2"/>
        <v>0.41678926483781709</v>
      </c>
    </row>
    <row r="167" spans="1:10" x14ac:dyDescent="0.3">
      <c r="A167" s="2" t="s">
        <v>325</v>
      </c>
      <c r="B167" s="2" t="s">
        <v>326</v>
      </c>
      <c r="C167" s="2" t="s">
        <v>427</v>
      </c>
      <c r="D167">
        <v>4395</v>
      </c>
      <c r="E167" s="10">
        <v>4248.0317187115807</v>
      </c>
      <c r="F167">
        <v>215</v>
      </c>
      <c r="G167" s="6">
        <v>5.0611674826479179E-2</v>
      </c>
      <c r="H167">
        <v>0</v>
      </c>
      <c r="I167">
        <v>215</v>
      </c>
      <c r="J167" s="6">
        <f t="shared" si="2"/>
        <v>5.0611674826479179E-2</v>
      </c>
    </row>
    <row r="168" spans="1:10" x14ac:dyDescent="0.3">
      <c r="A168" s="2" t="s">
        <v>327</v>
      </c>
      <c r="B168" s="2" t="s">
        <v>328</v>
      </c>
      <c r="C168" s="2" t="s">
        <v>427</v>
      </c>
      <c r="D168">
        <v>9100</v>
      </c>
      <c r="E168" s="10">
        <v>8811.9085103018733</v>
      </c>
      <c r="F168">
        <v>1156</v>
      </c>
      <c r="G168" s="6">
        <v>0.13118611009732312</v>
      </c>
      <c r="H168">
        <v>0</v>
      </c>
      <c r="I168">
        <v>1156</v>
      </c>
      <c r="J168" s="6">
        <f t="shared" si="2"/>
        <v>0.13118611009732312</v>
      </c>
    </row>
    <row r="169" spans="1:10" x14ac:dyDescent="0.3">
      <c r="A169" s="2" t="s">
        <v>329</v>
      </c>
      <c r="B169" s="2" t="s">
        <v>330</v>
      </c>
      <c r="C169" s="2" t="s">
        <v>427</v>
      </c>
      <c r="D169">
        <v>5049</v>
      </c>
      <c r="E169" s="10">
        <v>4881.2881028808251</v>
      </c>
      <c r="F169">
        <v>648</v>
      </c>
      <c r="G169" s="6">
        <v>0.13275184466525652</v>
      </c>
      <c r="H169">
        <v>21</v>
      </c>
      <c r="I169">
        <v>669</v>
      </c>
      <c r="J169" s="6">
        <f t="shared" si="2"/>
        <v>0.13705398777940836</v>
      </c>
    </row>
    <row r="170" spans="1:10" x14ac:dyDescent="0.3">
      <c r="A170" s="2" t="s">
        <v>331</v>
      </c>
      <c r="B170" s="2" t="s">
        <v>332</v>
      </c>
      <c r="C170" s="2" t="s">
        <v>427</v>
      </c>
      <c r="D170">
        <v>1667</v>
      </c>
      <c r="E170" s="10">
        <v>1624.6486962863914</v>
      </c>
      <c r="F170">
        <v>19</v>
      </c>
      <c r="G170" s="6">
        <v>1.1694835962648444E-2</v>
      </c>
      <c r="H170">
        <v>0</v>
      </c>
      <c r="I170">
        <v>19</v>
      </c>
      <c r="J170" s="6">
        <f t="shared" si="2"/>
        <v>1.1694835962648444E-2</v>
      </c>
    </row>
    <row r="171" spans="1:10" x14ac:dyDescent="0.3">
      <c r="A171" s="2" t="s">
        <v>333</v>
      </c>
      <c r="B171" s="2" t="s">
        <v>334</v>
      </c>
      <c r="C171" s="2" t="s">
        <v>427</v>
      </c>
      <c r="D171">
        <v>2587</v>
      </c>
      <c r="E171" s="10">
        <v>2513.1354635304119</v>
      </c>
      <c r="F171">
        <v>699</v>
      </c>
      <c r="G171" s="6">
        <v>0.27813860818232861</v>
      </c>
      <c r="H171">
        <v>1</v>
      </c>
      <c r="I171">
        <v>700</v>
      </c>
      <c r="J171" s="6">
        <f t="shared" si="2"/>
        <v>0.27853651749303293</v>
      </c>
    </row>
    <row r="172" spans="1:10" x14ac:dyDescent="0.3">
      <c r="A172" s="2" t="s">
        <v>335</v>
      </c>
      <c r="B172" s="2" t="s">
        <v>336</v>
      </c>
      <c r="C172" s="2" t="s">
        <v>427</v>
      </c>
      <c r="D172">
        <v>3083</v>
      </c>
      <c r="E172" s="10">
        <v>2949.9331892559435</v>
      </c>
      <c r="F172">
        <v>730</v>
      </c>
      <c r="G172" s="6">
        <v>0.24746323159411168</v>
      </c>
      <c r="H172">
        <v>33</v>
      </c>
      <c r="I172">
        <v>763</v>
      </c>
      <c r="J172" s="6">
        <f t="shared" si="2"/>
        <v>0.25864992562507838</v>
      </c>
    </row>
    <row r="173" spans="1:10" x14ac:dyDescent="0.3">
      <c r="A173" s="2" t="s">
        <v>337</v>
      </c>
      <c r="B173" s="2" t="s">
        <v>338</v>
      </c>
      <c r="C173" s="2" t="s">
        <v>427</v>
      </c>
      <c r="D173">
        <v>2358</v>
      </c>
      <c r="E173" s="10">
        <v>2277.8149765589878</v>
      </c>
      <c r="F173">
        <v>1249</v>
      </c>
      <c r="G173" s="6">
        <v>0.54833250850199378</v>
      </c>
      <c r="H173">
        <v>3</v>
      </c>
      <c r="I173">
        <v>1252</v>
      </c>
      <c r="J173" s="6">
        <f t="shared" si="2"/>
        <v>0.54964956016372801</v>
      </c>
    </row>
    <row r="174" spans="1:10" x14ac:dyDescent="0.3">
      <c r="A174" s="2" t="s">
        <v>339</v>
      </c>
      <c r="B174" s="2" t="s">
        <v>340</v>
      </c>
      <c r="C174" s="2" t="s">
        <v>427</v>
      </c>
      <c r="D174">
        <v>6044</v>
      </c>
      <c r="E174" s="10">
        <v>5730.6778884482255</v>
      </c>
      <c r="F174">
        <v>1179</v>
      </c>
      <c r="G174" s="6">
        <v>0.2057348228167914</v>
      </c>
      <c r="H174">
        <v>0</v>
      </c>
      <c r="I174">
        <v>1179</v>
      </c>
      <c r="J174" s="6">
        <f t="shared" si="2"/>
        <v>0.2057348228167914</v>
      </c>
    </row>
    <row r="175" spans="1:10" x14ac:dyDescent="0.3">
      <c r="A175" s="2" t="s">
        <v>341</v>
      </c>
      <c r="B175" s="2" t="s">
        <v>342</v>
      </c>
      <c r="C175" s="2" t="s">
        <v>427</v>
      </c>
      <c r="D175">
        <v>3866</v>
      </c>
      <c r="E175" s="10">
        <v>3696.5273426461731</v>
      </c>
      <c r="F175">
        <v>1021</v>
      </c>
      <c r="G175" s="6">
        <v>0.27620517998633637</v>
      </c>
      <c r="H175">
        <v>0</v>
      </c>
      <c r="I175">
        <v>1021</v>
      </c>
      <c r="J175" s="6">
        <f t="shared" si="2"/>
        <v>0.27620517998633637</v>
      </c>
    </row>
    <row r="176" spans="1:10" x14ac:dyDescent="0.3">
      <c r="A176" s="2" t="s">
        <v>343</v>
      </c>
      <c r="B176" s="2" t="s">
        <v>344</v>
      </c>
      <c r="C176" s="2" t="s">
        <v>427</v>
      </c>
      <c r="D176">
        <v>3604</v>
      </c>
      <c r="E176" s="10">
        <v>3508.1621038170933</v>
      </c>
      <c r="F176">
        <v>160</v>
      </c>
      <c r="G176" s="6">
        <v>4.5607926676452692E-2</v>
      </c>
      <c r="H176">
        <v>0</v>
      </c>
      <c r="I176">
        <v>160</v>
      </c>
      <c r="J176" s="6">
        <f t="shared" si="2"/>
        <v>4.5607926676452692E-2</v>
      </c>
    </row>
    <row r="177" spans="1:10" x14ac:dyDescent="0.3">
      <c r="A177" s="2" t="s">
        <v>345</v>
      </c>
      <c r="B177" s="2" t="s">
        <v>346</v>
      </c>
      <c r="C177" s="2" t="s">
        <v>427</v>
      </c>
      <c r="D177">
        <v>2601</v>
      </c>
      <c r="E177" s="10">
        <v>2459.1208139852502</v>
      </c>
      <c r="F177">
        <v>194</v>
      </c>
      <c r="G177" s="6">
        <v>7.8889983321154392E-2</v>
      </c>
      <c r="H177">
        <v>0</v>
      </c>
      <c r="I177">
        <v>194</v>
      </c>
      <c r="J177" s="6">
        <f t="shared" si="2"/>
        <v>7.8889983321154392E-2</v>
      </c>
    </row>
    <row r="178" spans="1:10" x14ac:dyDescent="0.3">
      <c r="A178" s="2" t="s">
        <v>347</v>
      </c>
      <c r="B178" s="2" t="s">
        <v>348</v>
      </c>
      <c r="C178" s="2" t="s">
        <v>427</v>
      </c>
      <c r="D178">
        <v>2083</v>
      </c>
      <c r="E178" s="10">
        <v>2021.342218640548</v>
      </c>
      <c r="F178">
        <v>1263</v>
      </c>
      <c r="G178" s="6">
        <v>0.6248323457318522</v>
      </c>
      <c r="H178">
        <v>3</v>
      </c>
      <c r="I178">
        <v>1266</v>
      </c>
      <c r="J178" s="6">
        <f t="shared" si="2"/>
        <v>0.626316508073258</v>
      </c>
    </row>
    <row r="179" spans="1:10" x14ac:dyDescent="0.3">
      <c r="A179" s="2" t="s">
        <v>349</v>
      </c>
      <c r="B179" s="2" t="s">
        <v>350</v>
      </c>
      <c r="C179" s="2" t="s">
        <v>427</v>
      </c>
      <c r="D179">
        <v>2080</v>
      </c>
      <c r="E179" s="10">
        <v>2022.1785173978819</v>
      </c>
      <c r="F179">
        <v>1521</v>
      </c>
      <c r="G179" s="6">
        <v>0.75215911301303251</v>
      </c>
      <c r="H179">
        <v>2</v>
      </c>
      <c r="I179">
        <v>1523</v>
      </c>
      <c r="J179" s="6">
        <f t="shared" si="2"/>
        <v>0.7531481453772837</v>
      </c>
    </row>
    <row r="180" spans="1:10" x14ac:dyDescent="0.3">
      <c r="A180" s="2" t="s">
        <v>351</v>
      </c>
      <c r="B180" s="2" t="s">
        <v>352</v>
      </c>
      <c r="C180" s="2" t="s">
        <v>427</v>
      </c>
      <c r="D180">
        <v>13033</v>
      </c>
      <c r="E180" s="10">
        <v>12620.907287193902</v>
      </c>
      <c r="F180">
        <v>9867</v>
      </c>
      <c r="G180" s="6">
        <v>0.78179799403263039</v>
      </c>
      <c r="H180">
        <v>12</v>
      </c>
      <c r="I180">
        <v>9879</v>
      </c>
      <c r="J180" s="6">
        <f t="shared" si="2"/>
        <v>0.7827487973090459</v>
      </c>
    </row>
    <row r="181" spans="1:10" x14ac:dyDescent="0.3">
      <c r="A181" s="2" t="s">
        <v>353</v>
      </c>
      <c r="B181" s="2" t="s">
        <v>354</v>
      </c>
      <c r="C181" s="2" t="s">
        <v>427</v>
      </c>
      <c r="D181">
        <v>4005</v>
      </c>
      <c r="E181" s="10">
        <v>3880.8163844572769</v>
      </c>
      <c r="F181">
        <v>185</v>
      </c>
      <c r="G181" s="6">
        <v>4.767038212395916E-2</v>
      </c>
      <c r="H181">
        <v>0</v>
      </c>
      <c r="I181">
        <v>185</v>
      </c>
      <c r="J181" s="6">
        <f t="shared" si="2"/>
        <v>4.767038212395916E-2</v>
      </c>
    </row>
    <row r="182" spans="1:10" x14ac:dyDescent="0.3">
      <c r="A182" s="2" t="s">
        <v>355</v>
      </c>
      <c r="B182" s="2" t="s">
        <v>356</v>
      </c>
      <c r="C182" s="2" t="s">
        <v>427</v>
      </c>
      <c r="D182">
        <v>3471</v>
      </c>
      <c r="E182" s="10">
        <v>3327.1762465373959</v>
      </c>
      <c r="F182">
        <v>1675</v>
      </c>
      <c r="G182" s="6">
        <v>0.50342989847417263</v>
      </c>
      <c r="H182">
        <v>1</v>
      </c>
      <c r="I182">
        <v>1676</v>
      </c>
      <c r="J182" s="6">
        <f t="shared" si="2"/>
        <v>0.50373045363744084</v>
      </c>
    </row>
    <row r="183" spans="1:10" x14ac:dyDescent="0.3">
      <c r="A183" s="2" t="s">
        <v>357</v>
      </c>
      <c r="B183" s="2" t="s">
        <v>358</v>
      </c>
      <c r="C183" s="2" t="s">
        <v>427</v>
      </c>
      <c r="D183">
        <v>3870</v>
      </c>
      <c r="E183" s="10">
        <v>3743.9247799413179</v>
      </c>
      <c r="F183">
        <v>207</v>
      </c>
      <c r="G183" s="6">
        <v>5.5289572351729918E-2</v>
      </c>
      <c r="H183">
        <v>0</v>
      </c>
      <c r="I183">
        <v>207</v>
      </c>
      <c r="J183" s="6">
        <f t="shared" si="2"/>
        <v>5.5289572351729918E-2</v>
      </c>
    </row>
    <row r="184" spans="1:10" x14ac:dyDescent="0.3">
      <c r="A184" s="2" t="s">
        <v>359</v>
      </c>
      <c r="B184" s="2" t="s">
        <v>360</v>
      </c>
      <c r="C184" s="2" t="s">
        <v>427</v>
      </c>
      <c r="D184">
        <v>2302</v>
      </c>
      <c r="E184" s="10">
        <v>2232.8227735670298</v>
      </c>
      <c r="F184">
        <v>1537</v>
      </c>
      <c r="G184" s="6">
        <v>0.68836632185750091</v>
      </c>
      <c r="H184">
        <v>2</v>
      </c>
      <c r="I184">
        <v>1539</v>
      </c>
      <c r="J184" s="6">
        <f t="shared" si="2"/>
        <v>0.68926204901671695</v>
      </c>
    </row>
    <row r="185" spans="1:10" x14ac:dyDescent="0.3">
      <c r="A185" s="2" t="s">
        <v>361</v>
      </c>
      <c r="B185" s="2" t="s">
        <v>362</v>
      </c>
      <c r="C185" s="2" t="s">
        <v>427</v>
      </c>
      <c r="D185">
        <v>3906</v>
      </c>
      <c r="E185" s="10">
        <v>3844.1941144009097</v>
      </c>
      <c r="F185">
        <v>2231</v>
      </c>
      <c r="G185" s="6">
        <v>0.5803557087927349</v>
      </c>
      <c r="H185">
        <v>1</v>
      </c>
      <c r="I185">
        <v>2232</v>
      </c>
      <c r="J185" s="6">
        <f t="shared" si="2"/>
        <v>0.58061584133813737</v>
      </c>
    </row>
    <row r="186" spans="1:10" x14ac:dyDescent="0.3">
      <c r="A186" s="2" t="s">
        <v>363</v>
      </c>
      <c r="B186" s="2" t="s">
        <v>364</v>
      </c>
      <c r="C186" s="2" t="s">
        <v>427</v>
      </c>
      <c r="D186">
        <v>3663</v>
      </c>
      <c r="E186" s="10">
        <v>3508.1978113229929</v>
      </c>
      <c r="F186">
        <v>648</v>
      </c>
      <c r="G186" s="6">
        <v>0.18471022298358647</v>
      </c>
      <c r="H186">
        <v>1</v>
      </c>
      <c r="I186">
        <v>649</v>
      </c>
      <c r="J186" s="6">
        <f t="shared" si="2"/>
        <v>0.18499526962399324</v>
      </c>
    </row>
    <row r="187" spans="1:10" x14ac:dyDescent="0.3">
      <c r="A187" s="2" t="s">
        <v>365</v>
      </c>
      <c r="B187" s="2" t="s">
        <v>366</v>
      </c>
      <c r="C187" s="2" t="s">
        <v>427</v>
      </c>
      <c r="D187">
        <v>8846</v>
      </c>
      <c r="E187" s="10">
        <v>8612.238484805237</v>
      </c>
      <c r="F187">
        <v>3466</v>
      </c>
      <c r="G187" s="6">
        <v>0.40245053665375624</v>
      </c>
      <c r="H187">
        <v>4</v>
      </c>
      <c r="I187">
        <v>3470</v>
      </c>
      <c r="J187" s="6">
        <f t="shared" si="2"/>
        <v>0.40291499197591868</v>
      </c>
    </row>
    <row r="188" spans="1:10" x14ac:dyDescent="0.3">
      <c r="A188" s="2" t="s">
        <v>367</v>
      </c>
      <c r="B188" s="2" t="s">
        <v>368</v>
      </c>
      <c r="C188" s="2" t="s">
        <v>427</v>
      </c>
      <c r="D188">
        <v>3317</v>
      </c>
      <c r="E188" s="10">
        <v>3216.0878522630233</v>
      </c>
      <c r="F188">
        <v>1755</v>
      </c>
      <c r="G188" s="6">
        <v>0.54569404836533975</v>
      </c>
      <c r="H188">
        <v>1</v>
      </c>
      <c r="I188">
        <v>1756</v>
      </c>
      <c r="J188" s="6">
        <f t="shared" si="2"/>
        <v>0.54600498514503515</v>
      </c>
    </row>
    <row r="189" spans="1:10" x14ac:dyDescent="0.3">
      <c r="A189" s="2" t="s">
        <v>369</v>
      </c>
      <c r="B189" s="2" t="s">
        <v>370</v>
      </c>
      <c r="C189" s="2" t="s">
        <v>427</v>
      </c>
      <c r="D189">
        <v>2980</v>
      </c>
      <c r="E189" s="10">
        <v>2901.2068257516994</v>
      </c>
      <c r="F189">
        <v>2032</v>
      </c>
      <c r="G189" s="6">
        <v>0.70039818670063658</v>
      </c>
      <c r="H189">
        <v>0</v>
      </c>
      <c r="I189">
        <v>2032</v>
      </c>
      <c r="J189" s="6">
        <f t="shared" si="2"/>
        <v>0.70039818670063658</v>
      </c>
    </row>
    <row r="190" spans="1:10" x14ac:dyDescent="0.3">
      <c r="A190" s="2" t="s">
        <v>371</v>
      </c>
      <c r="B190" s="2" t="s">
        <v>372</v>
      </c>
      <c r="C190" s="2" t="s">
        <v>427</v>
      </c>
      <c r="D190">
        <v>3891</v>
      </c>
      <c r="E190" s="10">
        <v>3692.1370134777681</v>
      </c>
      <c r="F190">
        <v>1624</v>
      </c>
      <c r="G190" s="6">
        <v>0.43985366579619184</v>
      </c>
      <c r="H190">
        <v>0</v>
      </c>
      <c r="I190">
        <v>1624</v>
      </c>
      <c r="J190" s="6">
        <f t="shared" si="2"/>
        <v>0.43985366579619184</v>
      </c>
    </row>
    <row r="191" spans="1:10" x14ac:dyDescent="0.3">
      <c r="A191" s="2" t="s">
        <v>373</v>
      </c>
      <c r="B191" s="2" t="s">
        <v>374</v>
      </c>
      <c r="C191" s="2" t="s">
        <v>427</v>
      </c>
      <c r="D191">
        <v>7673</v>
      </c>
      <c r="E191" s="10">
        <v>7260.4420402070346</v>
      </c>
      <c r="F191">
        <v>4777</v>
      </c>
      <c r="G191" s="6">
        <v>0.65794892012715278</v>
      </c>
      <c r="H191">
        <v>0</v>
      </c>
      <c r="I191">
        <v>4777</v>
      </c>
      <c r="J191" s="6">
        <f t="shared" si="2"/>
        <v>0.65794892012715278</v>
      </c>
    </row>
    <row r="192" spans="1:10" x14ac:dyDescent="0.3">
      <c r="A192" s="2" t="s">
        <v>375</v>
      </c>
      <c r="B192" s="2" t="s">
        <v>376</v>
      </c>
      <c r="C192" s="2" t="s">
        <v>427</v>
      </c>
      <c r="D192">
        <v>16091</v>
      </c>
      <c r="E192" s="10">
        <v>15347.215615764886</v>
      </c>
      <c r="F192">
        <v>12249</v>
      </c>
      <c r="G192" s="6">
        <v>0.79812523044360217</v>
      </c>
      <c r="H192">
        <v>8</v>
      </c>
      <c r="I192">
        <v>12257</v>
      </c>
      <c r="J192" s="6">
        <f t="shared" si="2"/>
        <v>0.79864649763631579</v>
      </c>
    </row>
    <row r="193" spans="1:10" x14ac:dyDescent="0.3">
      <c r="A193" s="2" t="s">
        <v>377</v>
      </c>
      <c r="B193" s="2" t="s">
        <v>378</v>
      </c>
      <c r="C193" s="2" t="s">
        <v>427</v>
      </c>
      <c r="D193">
        <v>10823</v>
      </c>
      <c r="E193" s="10">
        <v>10386.507631388024</v>
      </c>
      <c r="F193">
        <v>6981</v>
      </c>
      <c r="G193" s="6">
        <v>0.67212197282784636</v>
      </c>
      <c r="H193">
        <v>8</v>
      </c>
      <c r="I193">
        <v>6989</v>
      </c>
      <c r="J193" s="6">
        <f t="shared" si="2"/>
        <v>0.67289220284970896</v>
      </c>
    </row>
    <row r="194" spans="1:10" x14ac:dyDescent="0.3">
      <c r="A194" s="2" t="s">
        <v>379</v>
      </c>
      <c r="B194" s="2" t="s">
        <v>380</v>
      </c>
      <c r="C194" s="2" t="s">
        <v>427</v>
      </c>
      <c r="D194">
        <v>10838</v>
      </c>
      <c r="E194" s="10">
        <v>10330.490962194204</v>
      </c>
      <c r="F194">
        <v>8667</v>
      </c>
      <c r="G194" s="6">
        <v>0.83897271017592778</v>
      </c>
      <c r="H194">
        <v>34</v>
      </c>
      <c r="I194">
        <v>8701</v>
      </c>
      <c r="J194" s="6">
        <f t="shared" si="2"/>
        <v>0.8422639380686221</v>
      </c>
    </row>
    <row r="195" spans="1:10" x14ac:dyDescent="0.3">
      <c r="A195" s="2" t="s">
        <v>381</v>
      </c>
      <c r="B195" s="2" t="s">
        <v>382</v>
      </c>
      <c r="C195" s="2" t="s">
        <v>427</v>
      </c>
      <c r="D195">
        <v>4331</v>
      </c>
      <c r="E195" s="10">
        <v>4133.2097145718581</v>
      </c>
      <c r="F195">
        <v>3129</v>
      </c>
      <c r="G195" s="6">
        <v>0.75703877036980205</v>
      </c>
      <c r="H195">
        <v>1</v>
      </c>
      <c r="I195">
        <v>3130</v>
      </c>
      <c r="J195" s="6">
        <f t="shared" si="2"/>
        <v>0.75728071308963907</v>
      </c>
    </row>
    <row r="196" spans="1:10" x14ac:dyDescent="0.3">
      <c r="A196" s="2" t="s">
        <v>383</v>
      </c>
      <c r="B196" s="2" t="s">
        <v>384</v>
      </c>
      <c r="C196" s="2" t="s">
        <v>427</v>
      </c>
      <c r="D196">
        <v>9342</v>
      </c>
      <c r="E196" s="10">
        <v>9096.3173598862031</v>
      </c>
      <c r="F196">
        <v>9117</v>
      </c>
      <c r="G196" s="6">
        <v>1.0022737377441342</v>
      </c>
      <c r="H196">
        <v>125</v>
      </c>
      <c r="I196">
        <v>9242</v>
      </c>
      <c r="J196" s="6">
        <f t="shared" si="2"/>
        <v>1.0160155626007776</v>
      </c>
    </row>
    <row r="197" spans="1:10" x14ac:dyDescent="0.3">
      <c r="A197" s="2" t="s">
        <v>385</v>
      </c>
      <c r="B197" s="2" t="s">
        <v>386</v>
      </c>
      <c r="C197" s="2" t="s">
        <v>427</v>
      </c>
      <c r="D197">
        <v>4514</v>
      </c>
      <c r="E197" s="10">
        <v>4284.1719071105626</v>
      </c>
      <c r="F197">
        <v>2529</v>
      </c>
      <c r="G197" s="6">
        <v>0.59031244656698911</v>
      </c>
      <c r="H197">
        <v>1</v>
      </c>
      <c r="I197">
        <v>2530</v>
      </c>
      <c r="J197" s="6">
        <f t="shared" si="2"/>
        <v>0.59054586390450081</v>
      </c>
    </row>
    <row r="198" spans="1:10" x14ac:dyDescent="0.3">
      <c r="A198" s="2" t="s">
        <v>387</v>
      </c>
      <c r="B198" s="2" t="s">
        <v>388</v>
      </c>
      <c r="C198" s="2" t="s">
        <v>427</v>
      </c>
      <c r="D198">
        <v>4268</v>
      </c>
      <c r="E198" s="10">
        <v>4082.7835736733678</v>
      </c>
      <c r="F198">
        <v>1605</v>
      </c>
      <c r="G198" s="6">
        <v>0.39311415142095008</v>
      </c>
      <c r="H198">
        <v>0</v>
      </c>
      <c r="I198">
        <v>1605</v>
      </c>
      <c r="J198" s="6">
        <f t="shared" ref="J198:J213" si="3">I198/E198</f>
        <v>0.39311415142095008</v>
      </c>
    </row>
    <row r="199" spans="1:10" x14ac:dyDescent="0.3">
      <c r="A199" s="2" t="s">
        <v>389</v>
      </c>
      <c r="B199" s="2" t="s">
        <v>390</v>
      </c>
      <c r="C199" s="2" t="s">
        <v>426</v>
      </c>
      <c r="D199">
        <v>6077</v>
      </c>
      <c r="E199" s="10">
        <v>5821.9261771839101</v>
      </c>
      <c r="F199">
        <v>3176</v>
      </c>
      <c r="G199" s="6">
        <v>0.545523921695662</v>
      </c>
      <c r="H199">
        <v>0</v>
      </c>
      <c r="I199">
        <v>3176</v>
      </c>
      <c r="J199" s="6">
        <f t="shared" si="3"/>
        <v>0.545523921695662</v>
      </c>
    </row>
    <row r="200" spans="1:10" x14ac:dyDescent="0.3">
      <c r="A200" s="2" t="s">
        <v>391</v>
      </c>
      <c r="B200" s="2" t="s">
        <v>392</v>
      </c>
      <c r="C200" s="2" t="s">
        <v>425</v>
      </c>
      <c r="D200">
        <v>16269</v>
      </c>
      <c r="E200" s="10">
        <v>15767.379876766518</v>
      </c>
      <c r="F200">
        <v>7258</v>
      </c>
      <c r="G200" s="6">
        <v>0.46031744378118122</v>
      </c>
      <c r="H200">
        <v>2</v>
      </c>
      <c r="I200">
        <v>7260</v>
      </c>
      <c r="J200" s="6">
        <f t="shared" si="3"/>
        <v>0.46044428793763792</v>
      </c>
    </row>
    <row r="201" spans="1:10" x14ac:dyDescent="0.3">
      <c r="A201" s="2" t="s">
        <v>393</v>
      </c>
      <c r="B201" s="2" t="s">
        <v>394</v>
      </c>
      <c r="C201" s="2" t="s">
        <v>426</v>
      </c>
      <c r="D201">
        <v>11355</v>
      </c>
      <c r="E201" s="10">
        <v>10903.196630558381</v>
      </c>
      <c r="F201">
        <v>6323</v>
      </c>
      <c r="G201" s="6">
        <v>0.579921670153002</v>
      </c>
      <c r="H201">
        <v>3</v>
      </c>
      <c r="I201">
        <v>6326</v>
      </c>
      <c r="J201" s="6">
        <f t="shared" si="3"/>
        <v>0.58019681881826513</v>
      </c>
    </row>
    <row r="202" spans="1:10" x14ac:dyDescent="0.3">
      <c r="A202" s="2" t="s">
        <v>395</v>
      </c>
      <c r="B202" s="2" t="s">
        <v>396</v>
      </c>
      <c r="C202" s="2" t="s">
        <v>426</v>
      </c>
      <c r="D202">
        <v>4061</v>
      </c>
      <c r="E202" s="10">
        <v>3838.3450314266397</v>
      </c>
      <c r="F202">
        <v>2214</v>
      </c>
      <c r="G202" s="6">
        <v>0.57681109485279869</v>
      </c>
      <c r="H202">
        <v>7</v>
      </c>
      <c r="I202">
        <v>2221</v>
      </c>
      <c r="J202" s="6">
        <f t="shared" si="3"/>
        <v>0.5786347975013848</v>
      </c>
    </row>
    <row r="203" spans="1:10" x14ac:dyDescent="0.3">
      <c r="A203" s="2" t="s">
        <v>397</v>
      </c>
      <c r="B203" s="2" t="s">
        <v>398</v>
      </c>
      <c r="C203" s="2" t="s">
        <v>425</v>
      </c>
      <c r="D203">
        <v>3785</v>
      </c>
      <c r="E203" s="10">
        <v>3655.9677316835459</v>
      </c>
      <c r="F203">
        <v>2082</v>
      </c>
      <c r="G203" s="6">
        <v>0.56947986218720115</v>
      </c>
      <c r="H203">
        <v>0</v>
      </c>
      <c r="I203">
        <v>2082</v>
      </c>
      <c r="J203" s="6">
        <f t="shared" si="3"/>
        <v>0.56947986218720115</v>
      </c>
    </row>
    <row r="204" spans="1:10" x14ac:dyDescent="0.3">
      <c r="A204" s="2" t="s">
        <v>399</v>
      </c>
      <c r="B204" s="2" t="s">
        <v>400</v>
      </c>
      <c r="C204" s="2" t="s">
        <v>425</v>
      </c>
      <c r="D204">
        <v>5082</v>
      </c>
      <c r="E204" s="10">
        <v>4921.4273467638232</v>
      </c>
      <c r="F204">
        <v>2551</v>
      </c>
      <c r="G204" s="6">
        <v>0.51834555714359121</v>
      </c>
      <c r="H204">
        <v>1</v>
      </c>
      <c r="I204">
        <v>2552</v>
      </c>
      <c r="J204" s="6">
        <f t="shared" si="3"/>
        <v>0.51854875022753621</v>
      </c>
    </row>
    <row r="205" spans="1:10" x14ac:dyDescent="0.3">
      <c r="A205" s="2" t="s">
        <v>401</v>
      </c>
      <c r="B205" s="2" t="s">
        <v>402</v>
      </c>
      <c r="C205" s="2" t="s">
        <v>425</v>
      </c>
      <c r="D205">
        <v>4127</v>
      </c>
      <c r="E205" s="10">
        <v>3984.0264458169568</v>
      </c>
      <c r="F205">
        <v>1609</v>
      </c>
      <c r="G205" s="6">
        <v>0.40386278100371936</v>
      </c>
      <c r="H205">
        <v>0</v>
      </c>
      <c r="I205">
        <v>1609</v>
      </c>
      <c r="J205" s="6">
        <f t="shared" si="3"/>
        <v>0.40386278100371936</v>
      </c>
    </row>
    <row r="206" spans="1:10" x14ac:dyDescent="0.3">
      <c r="A206" s="2" t="s">
        <v>403</v>
      </c>
      <c r="B206" s="2" t="s">
        <v>404</v>
      </c>
      <c r="C206" s="2" t="s">
        <v>425</v>
      </c>
      <c r="D206">
        <v>4055</v>
      </c>
      <c r="E206" s="10">
        <v>3928.1874666528975</v>
      </c>
      <c r="F206">
        <v>1346</v>
      </c>
      <c r="G206" s="6">
        <v>0.34265167114004624</v>
      </c>
      <c r="H206">
        <v>0</v>
      </c>
      <c r="I206">
        <v>1346</v>
      </c>
      <c r="J206" s="6">
        <f t="shared" si="3"/>
        <v>0.34265167114004624</v>
      </c>
    </row>
    <row r="207" spans="1:10" x14ac:dyDescent="0.3">
      <c r="A207" s="2" t="s">
        <v>405</v>
      </c>
      <c r="B207" s="2" t="s">
        <v>406</v>
      </c>
      <c r="C207" s="2" t="s">
        <v>427</v>
      </c>
      <c r="D207">
        <v>6966</v>
      </c>
      <c r="E207" s="10">
        <v>6749.1934632004941</v>
      </c>
      <c r="F207">
        <v>1953</v>
      </c>
      <c r="G207" s="6">
        <v>0.2893679090173657</v>
      </c>
      <c r="H207">
        <v>0</v>
      </c>
      <c r="I207">
        <v>1953</v>
      </c>
      <c r="J207" s="6">
        <f t="shared" si="3"/>
        <v>0.2893679090173657</v>
      </c>
    </row>
    <row r="208" spans="1:10" x14ac:dyDescent="0.3">
      <c r="A208" s="2" t="s">
        <v>407</v>
      </c>
      <c r="B208" s="2" t="s">
        <v>408</v>
      </c>
      <c r="C208" s="2" t="s">
        <v>427</v>
      </c>
      <c r="D208">
        <v>9992</v>
      </c>
      <c r="E208" s="10">
        <v>9709.0948615146935</v>
      </c>
      <c r="F208">
        <v>2776</v>
      </c>
      <c r="G208" s="6">
        <v>0.28591748660357846</v>
      </c>
      <c r="H208">
        <v>0</v>
      </c>
      <c r="I208">
        <v>2776</v>
      </c>
      <c r="J208" s="6">
        <f t="shared" si="3"/>
        <v>0.28591748660357846</v>
      </c>
    </row>
    <row r="209" spans="1:10" x14ac:dyDescent="0.3">
      <c r="A209" s="2" t="s">
        <v>409</v>
      </c>
      <c r="B209" s="2" t="s">
        <v>410</v>
      </c>
      <c r="C209" s="2" t="s">
        <v>427</v>
      </c>
      <c r="D209">
        <v>3423</v>
      </c>
      <c r="E209" s="10">
        <v>3258.7169277799003</v>
      </c>
      <c r="F209">
        <v>163</v>
      </c>
      <c r="G209" s="6">
        <v>5.0019686770108228E-2</v>
      </c>
      <c r="H209">
        <v>1</v>
      </c>
      <c r="I209">
        <v>164</v>
      </c>
      <c r="J209" s="6">
        <f t="shared" si="3"/>
        <v>5.0326556014096621E-2</v>
      </c>
    </row>
    <row r="210" spans="1:10" x14ac:dyDescent="0.3">
      <c r="A210" s="2" t="s">
        <v>411</v>
      </c>
      <c r="B210" s="2" t="s">
        <v>412</v>
      </c>
      <c r="C210" s="2" t="s">
        <v>427</v>
      </c>
      <c r="D210">
        <v>3912</v>
      </c>
      <c r="E210" s="10">
        <v>3769.8491500247565</v>
      </c>
      <c r="F210">
        <v>640</v>
      </c>
      <c r="G210" s="6">
        <v>0.16976806618264742</v>
      </c>
      <c r="H210">
        <v>2</v>
      </c>
      <c r="I210">
        <v>642</v>
      </c>
      <c r="J210" s="6">
        <f t="shared" si="3"/>
        <v>0.17029859138946821</v>
      </c>
    </row>
    <row r="211" spans="1:10" x14ac:dyDescent="0.3">
      <c r="A211" s="2" t="s">
        <v>413</v>
      </c>
      <c r="B211" s="2" t="s">
        <v>414</v>
      </c>
      <c r="C211" s="2" t="s">
        <v>427</v>
      </c>
      <c r="D211">
        <v>8450</v>
      </c>
      <c r="E211" s="10">
        <v>8026.1715520310927</v>
      </c>
      <c r="F211">
        <v>4707</v>
      </c>
      <c r="G211" s="6">
        <v>0.58645644059387847</v>
      </c>
      <c r="H211">
        <v>1</v>
      </c>
      <c r="I211">
        <v>4708</v>
      </c>
      <c r="J211" s="6">
        <f t="shared" si="3"/>
        <v>0.58658103299680897</v>
      </c>
    </row>
    <row r="212" spans="1:10" x14ac:dyDescent="0.3">
      <c r="A212" s="2" t="s">
        <v>415</v>
      </c>
      <c r="B212" s="2" t="s">
        <v>416</v>
      </c>
      <c r="C212" s="2" t="s">
        <v>427</v>
      </c>
      <c r="D212">
        <v>15238</v>
      </c>
      <c r="E212" s="10">
        <v>14902.00522368905</v>
      </c>
      <c r="F212">
        <v>12694</v>
      </c>
      <c r="G212" s="6">
        <v>0.85183167026548323</v>
      </c>
      <c r="H212">
        <v>49</v>
      </c>
      <c r="I212">
        <v>12743</v>
      </c>
      <c r="J212" s="6">
        <f t="shared" si="3"/>
        <v>0.85511981835458117</v>
      </c>
    </row>
    <row r="213" spans="1:10" x14ac:dyDescent="0.3">
      <c r="A213" s="2" t="s">
        <v>417</v>
      </c>
      <c r="B213" s="2" t="s">
        <v>418</v>
      </c>
      <c r="C213" s="2" t="s">
        <v>427</v>
      </c>
      <c r="D213">
        <v>4571</v>
      </c>
      <c r="E213" s="10">
        <v>4565.7260908105982</v>
      </c>
      <c r="F213">
        <v>3660</v>
      </c>
      <c r="G213" s="6">
        <v>0.80162496111329451</v>
      </c>
      <c r="H213">
        <v>5</v>
      </c>
      <c r="I213">
        <v>3665</v>
      </c>
      <c r="J213" s="6">
        <f t="shared" si="3"/>
        <v>0.80272007718038918</v>
      </c>
    </row>
    <row r="214" spans="1:10" x14ac:dyDescent="0.3">
      <c r="B214" s="2"/>
      <c r="C214" s="2"/>
      <c r="G214" s="6"/>
      <c r="J214" s="6"/>
    </row>
    <row r="216" spans="1:10" hidden="1" x14ac:dyDescent="0.3">
      <c r="B216" s="7"/>
      <c r="C216" s="7"/>
      <c r="D216" s="7" t="e">
        <f>#REF!-E217</f>
        <v>#REF!</v>
      </c>
      <c r="E216" s="7" t="e">
        <f>#REF!-E217</f>
        <v>#REF!</v>
      </c>
      <c r="F216" s="7"/>
      <c r="G216" s="7"/>
      <c r="H216" s="7"/>
      <c r="I216" s="7" t="e">
        <f>#REF!</f>
        <v>#REF!</v>
      </c>
      <c r="J216" s="8" t="e">
        <f>I216/E216</f>
        <v>#REF!</v>
      </c>
    </row>
    <row r="217" spans="1:10" hidden="1" x14ac:dyDescent="0.3">
      <c r="B217" s="7" t="s">
        <v>423</v>
      </c>
      <c r="C217" s="7"/>
      <c r="D217" s="7"/>
      <c r="E217" s="7">
        <v>47255</v>
      </c>
      <c r="F217" s="7"/>
      <c r="G217" s="7"/>
      <c r="H217" s="7"/>
      <c r="I217" s="7"/>
      <c r="J217" s="8"/>
    </row>
  </sheetData>
  <autoFilter ref="A4:J213" xr:uid="{00000000-0009-0000-0000-000019000000}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3" tint="0.39997558519241921"/>
  </sheetPr>
  <dimension ref="A2:C8"/>
  <sheetViews>
    <sheetView workbookViewId="0"/>
  </sheetViews>
  <sheetFormatPr defaultRowHeight="14" x14ac:dyDescent="0.3"/>
  <cols>
    <col min="1" max="1" width="25" bestFit="1" customWidth="1"/>
    <col min="2" max="2" width="39.25" customWidth="1"/>
    <col min="3" max="3" width="54.08203125" customWidth="1"/>
  </cols>
  <sheetData>
    <row r="2" spans="1:3" x14ac:dyDescent="0.3">
      <c r="A2" t="s">
        <v>431</v>
      </c>
      <c r="B2" t="s">
        <v>432</v>
      </c>
      <c r="C2" t="s">
        <v>433</v>
      </c>
    </row>
    <row r="3" spans="1:3" ht="49.5" customHeight="1" x14ac:dyDescent="0.3">
      <c r="A3" t="s">
        <v>419</v>
      </c>
      <c r="B3" s="11" t="s">
        <v>434</v>
      </c>
      <c r="C3" s="12" t="s">
        <v>435</v>
      </c>
    </row>
    <row r="4" spans="1:3" ht="84" x14ac:dyDescent="0.3">
      <c r="A4" t="s">
        <v>421</v>
      </c>
      <c r="B4" s="13" t="s">
        <v>436</v>
      </c>
      <c r="C4" s="12" t="s">
        <v>437</v>
      </c>
    </row>
    <row r="5" spans="1:3" ht="51.75" customHeight="1" x14ac:dyDescent="0.3">
      <c r="A5" t="s">
        <v>422</v>
      </c>
      <c r="B5" s="14" t="s">
        <v>438</v>
      </c>
      <c r="C5" t="s">
        <v>439</v>
      </c>
    </row>
    <row r="6" spans="1:3" ht="48.75" customHeight="1" x14ac:dyDescent="0.3">
      <c r="A6" t="s">
        <v>440</v>
      </c>
      <c r="B6" s="14" t="s">
        <v>438</v>
      </c>
      <c r="C6" s="12" t="s">
        <v>441</v>
      </c>
    </row>
    <row r="7" spans="1:3" ht="38.25" customHeight="1" x14ac:dyDescent="0.3">
      <c r="A7" t="s">
        <v>430</v>
      </c>
      <c r="B7" s="14" t="s">
        <v>438</v>
      </c>
      <c r="C7" s="12" t="s">
        <v>442</v>
      </c>
    </row>
    <row r="8" spans="1:3" ht="38.25" customHeight="1" x14ac:dyDescent="0.3">
      <c r="A8" t="s">
        <v>444</v>
      </c>
      <c r="B8" s="14" t="s">
        <v>438</v>
      </c>
      <c r="C8" t="s">
        <v>443</v>
      </c>
    </row>
  </sheetData>
  <hyperlinks>
    <hyperlink ref="B3" r:id="rId1" xr:uid="{00000000-0004-0000-1A00-000000000000}"/>
    <hyperlink ref="B4" r:id="rId2" xr:uid="{00000000-0004-0000-1A00-000002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041C2FD-69AA-461B-9469-28521E67D5C2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99</vt:i4>
      </vt:variant>
    </vt:vector>
  </HeadingPairs>
  <TitlesOfParts>
    <vt:vector size="99" baseType="lpstr">
      <vt:lpstr>Title sheet</vt:lpstr>
      <vt:lpstr>Mar_24</vt:lpstr>
      <vt:lpstr>Feb_24</vt:lpstr>
      <vt:lpstr>Jan_24</vt:lpstr>
      <vt:lpstr>Dec_23</vt:lpstr>
      <vt:lpstr>Nov_23</vt:lpstr>
      <vt:lpstr>Oct_23</vt:lpstr>
      <vt:lpstr>Sep_23</vt:lpstr>
      <vt:lpstr>Aug_23</vt:lpstr>
      <vt:lpstr>Jul_23</vt:lpstr>
      <vt:lpstr>Jun_23</vt:lpstr>
      <vt:lpstr>May_23</vt:lpstr>
      <vt:lpstr>Apr_23</vt:lpstr>
      <vt:lpstr>Mar_23</vt:lpstr>
      <vt:lpstr>Feb_23</vt:lpstr>
      <vt:lpstr>Jan_23</vt:lpstr>
      <vt:lpstr>Dec_22</vt:lpstr>
      <vt:lpstr>Nov_22</vt:lpstr>
      <vt:lpstr>Oct_22</vt:lpstr>
      <vt:lpstr>Sep_22</vt:lpstr>
      <vt:lpstr>Aug_22</vt:lpstr>
      <vt:lpstr>Jul_22</vt:lpstr>
      <vt:lpstr>Jun_22</vt:lpstr>
      <vt:lpstr>May_22</vt:lpstr>
      <vt:lpstr>Apr_22</vt:lpstr>
      <vt:lpstr>Mar_22</vt:lpstr>
      <vt:lpstr>Feb_22</vt:lpstr>
      <vt:lpstr>Jan_22</vt:lpstr>
      <vt:lpstr>Dec_21</vt:lpstr>
      <vt:lpstr>Nov_21</vt:lpstr>
      <vt:lpstr>Oct_21</vt:lpstr>
      <vt:lpstr>Sep_21</vt:lpstr>
      <vt:lpstr>Aug_21</vt:lpstr>
      <vt:lpstr>Jul_21</vt:lpstr>
      <vt:lpstr>Jun_21</vt:lpstr>
      <vt:lpstr>May_21</vt:lpstr>
      <vt:lpstr>Apr_21</vt:lpstr>
      <vt:lpstr>Mar_21</vt:lpstr>
      <vt:lpstr>Feb_21</vt:lpstr>
      <vt:lpstr>Jan_21</vt:lpstr>
      <vt:lpstr>Dec_20</vt:lpstr>
      <vt:lpstr>Nov_20</vt:lpstr>
      <vt:lpstr>Oct_20</vt:lpstr>
      <vt:lpstr>Sep_20</vt:lpstr>
      <vt:lpstr>Aug_20</vt:lpstr>
      <vt:lpstr>Jul_20</vt:lpstr>
      <vt:lpstr>Jun_20</vt:lpstr>
      <vt:lpstr>May_20</vt:lpstr>
      <vt:lpstr>Apr_20</vt:lpstr>
      <vt:lpstr>Mar_20</vt:lpstr>
      <vt:lpstr>Feb_20</vt:lpstr>
      <vt:lpstr>Jan_20</vt:lpstr>
      <vt:lpstr>Dec_19</vt:lpstr>
      <vt:lpstr>Nov_19</vt:lpstr>
      <vt:lpstr>Oct_19</vt:lpstr>
      <vt:lpstr>Sep_19</vt:lpstr>
      <vt:lpstr>Aug_19</vt:lpstr>
      <vt:lpstr>Jul_19</vt:lpstr>
      <vt:lpstr>Jun_19</vt:lpstr>
      <vt:lpstr>May_19</vt:lpstr>
      <vt:lpstr>Apr_19</vt:lpstr>
      <vt:lpstr>Mar_19</vt:lpstr>
      <vt:lpstr>Feb_19</vt:lpstr>
      <vt:lpstr>Jan_19</vt:lpstr>
      <vt:lpstr>December_18</vt:lpstr>
      <vt:lpstr>November_18</vt:lpstr>
      <vt:lpstr>October_18</vt:lpstr>
      <vt:lpstr>September_18</vt:lpstr>
      <vt:lpstr>August_18</vt:lpstr>
      <vt:lpstr>July_18</vt:lpstr>
      <vt:lpstr>June_18</vt:lpstr>
      <vt:lpstr>May_18</vt:lpstr>
      <vt:lpstr>April_18</vt:lpstr>
      <vt:lpstr>March_18</vt:lpstr>
      <vt:lpstr>February_18</vt:lpstr>
      <vt:lpstr>January_18</vt:lpstr>
      <vt:lpstr>December_17</vt:lpstr>
      <vt:lpstr>November_17</vt:lpstr>
      <vt:lpstr>October_17</vt:lpstr>
      <vt:lpstr>September_17</vt:lpstr>
      <vt:lpstr>August_17</vt:lpstr>
      <vt:lpstr>July_17</vt:lpstr>
      <vt:lpstr>June_17</vt:lpstr>
      <vt:lpstr>May_17</vt:lpstr>
      <vt:lpstr>April_17</vt:lpstr>
      <vt:lpstr>March_17</vt:lpstr>
      <vt:lpstr>February_17</vt:lpstr>
      <vt:lpstr>January_17</vt:lpstr>
      <vt:lpstr>December_16</vt:lpstr>
      <vt:lpstr>November_16</vt:lpstr>
      <vt:lpstr>October_16</vt:lpstr>
      <vt:lpstr>September 16</vt:lpstr>
      <vt:lpstr>August 16</vt:lpstr>
      <vt:lpstr>July 16</vt:lpstr>
      <vt:lpstr>June 16</vt:lpstr>
      <vt:lpstr>May16</vt:lpstr>
      <vt:lpstr>April16</vt:lpstr>
      <vt:lpstr>March16</vt:lpstr>
      <vt:lpstr>Definitions</vt:lpstr>
    </vt:vector>
  </TitlesOfParts>
  <Company>Health &amp; Social Care Information Centre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Ensor</dc:creator>
  <cp:lastModifiedBy>Andy</cp:lastModifiedBy>
  <dcterms:created xsi:type="dcterms:W3CDTF">2016-05-19T09:13:35Z</dcterms:created>
  <dcterms:modified xsi:type="dcterms:W3CDTF">2024-05-13T08:54:59Z</dcterms:modified>
</cp:coreProperties>
</file>